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blot.lutz/Desktop/"/>
    </mc:Choice>
  </mc:AlternateContent>
  <xr:revisionPtr revIDLastSave="0" documentId="8_{2E2D821E-87FE-1845-A9AC-3F3F8977ED4D}" xr6:coauthVersionLast="47" xr6:coauthVersionMax="47" xr10:uidLastSave="{00000000-0000-0000-0000-000000000000}"/>
  <bookViews>
    <workbookView xWindow="9800" yWindow="560" windowWidth="30000" windowHeight="19380" xr2:uid="{00000000-000D-0000-FFFF-FFFF00000000}"/>
  </bookViews>
  <sheets>
    <sheet name="Summary" sheetId="18" r:id="rId1"/>
    <sheet name="pivot-chart-Female Ceo" sheetId="15" r:id="rId2"/>
    <sheet name="Pivot table Women Ceo-Regions " sheetId="13" r:id="rId3"/>
    <sheet name="Pivot Chart Overall" sheetId="17" r:id="rId4"/>
    <sheet name="rank 1-5" sheetId="9" r:id="rId5"/>
    <sheet name="Female Ceo" sheetId="10" r:id="rId6"/>
    <sheet name="Growing industry" sheetId="14" r:id="rId7"/>
    <sheet name="working sheet " sheetId="11" r:id="rId8"/>
    <sheet name="Fortune 500 Companies 4 (2)" sheetId="2" r:id="rId9"/>
    <sheet name="Regions" sheetId="4" r:id="rId10"/>
  </sheets>
  <definedNames>
    <definedName name="region">Regions!$B$2:$B$52</definedName>
    <definedName name="States">Regions!$A$2:$A$52</definedName>
  </definedNames>
  <calcPr calcId="191029"/>
  <pivotCaches>
    <pivotCache cacheId="8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2" i="18" l="1" a="1"/>
  <c r="C22" i="18" s="1"/>
  <c r="D22" i="18" a="1"/>
  <c r="D22" i="18" s="1"/>
  <c r="E22" i="18" a="1"/>
  <c r="F22" i="18" a="1"/>
  <c r="G22" i="18" a="1"/>
  <c r="G39" i="9" a="1"/>
  <c r="G39" i="9" s="1"/>
  <c r="F39" i="9" a="1"/>
  <c r="F39" i="9" s="1"/>
  <c r="E39" i="9" a="1"/>
  <c r="E39" i="9" s="1"/>
  <c r="D39" i="9" a="1"/>
  <c r="D39" i="9" s="1"/>
  <c r="C39" i="9" a="1"/>
  <c r="C39" i="9" s="1"/>
  <c r="G28" i="9"/>
  <c r="G29" i="9"/>
  <c r="G30" i="9"/>
  <c r="G31" i="9"/>
  <c r="G32" i="9"/>
  <c r="G33" i="9"/>
  <c r="G34" i="9"/>
  <c r="G35" i="9"/>
  <c r="F28" i="9"/>
  <c r="F29" i="9"/>
  <c r="F30" i="9"/>
  <c r="F31" i="9"/>
  <c r="F32" i="9"/>
  <c r="F33" i="9"/>
  <c r="F34" i="9"/>
  <c r="F35" i="9"/>
  <c r="E28" i="9"/>
  <c r="E29" i="9"/>
  <c r="E30" i="9"/>
  <c r="E31" i="9"/>
  <c r="E32" i="9"/>
  <c r="E33" i="9"/>
  <c r="E34" i="9"/>
  <c r="E35" i="9"/>
  <c r="D28" i="9"/>
  <c r="D29" i="9"/>
  <c r="D30" i="9"/>
  <c r="D31" i="9"/>
  <c r="D32" i="9"/>
  <c r="D33" i="9"/>
  <c r="D34" i="9"/>
  <c r="D35" i="9"/>
  <c r="G27" i="9"/>
  <c r="F27" i="9"/>
  <c r="E27" i="9"/>
  <c r="D27" i="9"/>
  <c r="C28" i="9"/>
  <c r="C29" i="9"/>
  <c r="C30" i="9"/>
  <c r="C31" i="9"/>
  <c r="C32" i="9"/>
  <c r="C33" i="9"/>
  <c r="C34" i="9"/>
  <c r="C35" i="9"/>
  <c r="C27" i="9"/>
  <c r="C4" i="9"/>
  <c r="G5" i="9"/>
  <c r="G6" i="9"/>
  <c r="G7" i="9"/>
  <c r="G8" i="9"/>
  <c r="G9" i="9"/>
  <c r="G10" i="9"/>
  <c r="G11" i="9"/>
  <c r="G12" i="9"/>
  <c r="F5" i="9"/>
  <c r="F6" i="9"/>
  <c r="F7" i="9"/>
  <c r="F8" i="9"/>
  <c r="F9" i="9"/>
  <c r="F10" i="9"/>
  <c r="F11" i="9"/>
  <c r="F12" i="9"/>
  <c r="E5" i="9"/>
  <c r="E6" i="9"/>
  <c r="E7" i="9"/>
  <c r="E8" i="9"/>
  <c r="E9" i="9"/>
  <c r="E10" i="9"/>
  <c r="E11" i="9"/>
  <c r="E12" i="9"/>
  <c r="D5" i="9"/>
  <c r="D6" i="9"/>
  <c r="D7" i="9"/>
  <c r="D8" i="9"/>
  <c r="D9" i="9"/>
  <c r="D10" i="9"/>
  <c r="D11" i="9"/>
  <c r="D12" i="9"/>
  <c r="G4" i="9"/>
  <c r="F4" i="9"/>
  <c r="E4" i="9"/>
  <c r="D4" i="9"/>
  <c r="C5" i="9"/>
  <c r="C6" i="9"/>
  <c r="C7" i="9"/>
  <c r="C8" i="9"/>
  <c r="C9" i="9"/>
  <c r="C10" i="9"/>
  <c r="C11" i="9"/>
  <c r="C12" i="9"/>
  <c r="S2" i="1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3001" i="11"/>
  <c r="S3002" i="11"/>
  <c r="S3003" i="11"/>
  <c r="S3004" i="11"/>
  <c r="S3005" i="11"/>
  <c r="S3006" i="11"/>
  <c r="S3007" i="11"/>
  <c r="S3008" i="11"/>
  <c r="S3009" i="11"/>
  <c r="S3010" i="11"/>
  <c r="S3011" i="11"/>
  <c r="S3012" i="11"/>
  <c r="S3013" i="11"/>
  <c r="S3014" i="11"/>
  <c r="S3015" i="11"/>
  <c r="S3016" i="11"/>
  <c r="S3017" i="11"/>
  <c r="S3018" i="11"/>
  <c r="S3019" i="11"/>
  <c r="S3020" i="11"/>
  <c r="S3021" i="11"/>
  <c r="S3022" i="11"/>
  <c r="S3023" i="11"/>
  <c r="S3024" i="11"/>
  <c r="S3025" i="11"/>
  <c r="S3026" i="11"/>
  <c r="S3027" i="11"/>
  <c r="S3028" i="11"/>
  <c r="S3029" i="11"/>
  <c r="S3030" i="11"/>
  <c r="S3031" i="11"/>
  <c r="S3032" i="11"/>
  <c r="S3033" i="11"/>
  <c r="S3034" i="11"/>
  <c r="S3035" i="11"/>
  <c r="S3036" i="11"/>
  <c r="S3037" i="11"/>
  <c r="S3038" i="11"/>
  <c r="S3039" i="11"/>
  <c r="S3040" i="11"/>
  <c r="S3041" i="11"/>
  <c r="S3042" i="11"/>
  <c r="S3043" i="11"/>
  <c r="S3044" i="11"/>
  <c r="S3045" i="11"/>
  <c r="S3046" i="11"/>
  <c r="S3047" i="11"/>
  <c r="S3048" i="11"/>
  <c r="S3049" i="11"/>
  <c r="S3050" i="11"/>
  <c r="S3051" i="11"/>
  <c r="S3052" i="11"/>
  <c r="S3053" i="11"/>
  <c r="S3054" i="11"/>
  <c r="S3055" i="11"/>
  <c r="S3056" i="11"/>
  <c r="S3057" i="11"/>
  <c r="S3058" i="11"/>
  <c r="S3059" i="11"/>
  <c r="S3060" i="11"/>
  <c r="S3061" i="11"/>
  <c r="S3062" i="11"/>
  <c r="S3063" i="11"/>
  <c r="S3064" i="11"/>
  <c r="S3065" i="11"/>
  <c r="S3066" i="11"/>
  <c r="S3067" i="11"/>
  <c r="S3068" i="11"/>
  <c r="S3069" i="11"/>
  <c r="S3070" i="11"/>
  <c r="S3071" i="11"/>
  <c r="S3072" i="11"/>
  <c r="S3073" i="11"/>
  <c r="S3074" i="11"/>
  <c r="S3075" i="11"/>
  <c r="S3076" i="11"/>
  <c r="S3077" i="11"/>
  <c r="S3078" i="11"/>
  <c r="S3079" i="11"/>
  <c r="S3080" i="11"/>
  <c r="S3081" i="11"/>
  <c r="S3082" i="11"/>
  <c r="S3083" i="11"/>
  <c r="S3084" i="11"/>
  <c r="S3085" i="11"/>
  <c r="S3086" i="11"/>
  <c r="S3087" i="11"/>
  <c r="S3088" i="11"/>
  <c r="S3089" i="11"/>
  <c r="S3090" i="11"/>
  <c r="S3091" i="11"/>
  <c r="S3092" i="11"/>
  <c r="S3093" i="11"/>
  <c r="S3094" i="11"/>
  <c r="S3095" i="11"/>
  <c r="S3096" i="11"/>
  <c r="S3097" i="11"/>
  <c r="S3098" i="11"/>
  <c r="S3099" i="11"/>
  <c r="S3100" i="11"/>
  <c r="S3101" i="11"/>
  <c r="S3102" i="11"/>
  <c r="S3103" i="11"/>
  <c r="S3104" i="11"/>
  <c r="S3105" i="11"/>
  <c r="S3106" i="11"/>
  <c r="S3107" i="11"/>
  <c r="S3108" i="11"/>
  <c r="S3109" i="11"/>
  <c r="S3110" i="11"/>
  <c r="S3111" i="11"/>
  <c r="S3112" i="11"/>
  <c r="S3113" i="11"/>
  <c r="S3114" i="11"/>
  <c r="S3115" i="11"/>
  <c r="S3116" i="11"/>
  <c r="S3117" i="11"/>
  <c r="S3118" i="11"/>
  <c r="S3119" i="11"/>
  <c r="S3120" i="11"/>
  <c r="S3121" i="11"/>
  <c r="S3122" i="11"/>
  <c r="S3123" i="11"/>
  <c r="S3124" i="11"/>
  <c r="S3125" i="11"/>
  <c r="S3126" i="11"/>
  <c r="S3127" i="11"/>
  <c r="S3128" i="11"/>
  <c r="S3129" i="11"/>
  <c r="S3130" i="11"/>
  <c r="S3131" i="11"/>
  <c r="S3132" i="11"/>
  <c r="S3133" i="11"/>
  <c r="S3134" i="11"/>
  <c r="S3135" i="11"/>
  <c r="S3136" i="11"/>
  <c r="S3137" i="11"/>
  <c r="S3138" i="11"/>
  <c r="S3139" i="11"/>
  <c r="S3140" i="11"/>
  <c r="S3141" i="11"/>
  <c r="S3142" i="11"/>
  <c r="S3143" i="11"/>
  <c r="S3144" i="11"/>
  <c r="S3145" i="11"/>
  <c r="S3146" i="11"/>
  <c r="S3147" i="11"/>
  <c r="S3148" i="11"/>
  <c r="S3149" i="11"/>
  <c r="S3150" i="11"/>
  <c r="S3151" i="11"/>
  <c r="S3152" i="11"/>
  <c r="S3153" i="11"/>
  <c r="S3154" i="11"/>
  <c r="S3155" i="11"/>
  <c r="S3156" i="11"/>
  <c r="S3157" i="11"/>
  <c r="S3158" i="11"/>
  <c r="S3159" i="11"/>
  <c r="S3160" i="11"/>
  <c r="S3161" i="11"/>
  <c r="S3162" i="11"/>
  <c r="S3163" i="11"/>
  <c r="S3164" i="11"/>
  <c r="S3165" i="11"/>
  <c r="S3166" i="11"/>
  <c r="S3167" i="11"/>
  <c r="S3168" i="11"/>
  <c r="S3169" i="11"/>
  <c r="S3170" i="11"/>
  <c r="S3171" i="11"/>
  <c r="S3172" i="11"/>
  <c r="S3173" i="11"/>
  <c r="S3174" i="11"/>
  <c r="S3175" i="11"/>
  <c r="S3176" i="11"/>
  <c r="S3177" i="11"/>
  <c r="S3178" i="11"/>
  <c r="S3179" i="11"/>
  <c r="S3180" i="11"/>
  <c r="S3181" i="11"/>
  <c r="S3182" i="11"/>
  <c r="S3183" i="11"/>
  <c r="S3184" i="11"/>
  <c r="S3185" i="11"/>
  <c r="S3186" i="11"/>
  <c r="S3187" i="11"/>
  <c r="S3188" i="11"/>
  <c r="S3189" i="11"/>
  <c r="S3190" i="11"/>
  <c r="S3191" i="11"/>
  <c r="S3192" i="11"/>
  <c r="S3193" i="11"/>
  <c r="S3194" i="11"/>
  <c r="S3195" i="11"/>
  <c r="S3196" i="11"/>
  <c r="S3197" i="11"/>
  <c r="S3198" i="11"/>
  <c r="S3199" i="11"/>
  <c r="S3200" i="11"/>
  <c r="S3201" i="11"/>
  <c r="S3202" i="11"/>
  <c r="S3203" i="11"/>
  <c r="S3204" i="11"/>
  <c r="S3205" i="11"/>
  <c r="S3206" i="11"/>
  <c r="S3207" i="11"/>
  <c r="S3208" i="11"/>
  <c r="S3209" i="11"/>
  <c r="S3210" i="11"/>
  <c r="S3211" i="11"/>
  <c r="S3212" i="11"/>
  <c r="S3213" i="11"/>
  <c r="S3214" i="11"/>
  <c r="S3215" i="11"/>
  <c r="S3216" i="11"/>
  <c r="S3217" i="11"/>
  <c r="S3218" i="11"/>
  <c r="S3219" i="11"/>
  <c r="S3220" i="11"/>
  <c r="S3221" i="11"/>
  <c r="S3222" i="11"/>
  <c r="S3223" i="11"/>
  <c r="S3224" i="11"/>
  <c r="S3225" i="11"/>
  <c r="S3226" i="11"/>
  <c r="S3227" i="11"/>
  <c r="S3228" i="11"/>
  <c r="S3229" i="11"/>
  <c r="S3230" i="11"/>
  <c r="S3231" i="11"/>
  <c r="S3232" i="11"/>
  <c r="S3233" i="11"/>
  <c r="S3234" i="11"/>
  <c r="S3235" i="11"/>
  <c r="S3236" i="11"/>
  <c r="S3237" i="11"/>
  <c r="S3238" i="11"/>
  <c r="S3239" i="11"/>
  <c r="S3240" i="11"/>
  <c r="S3241" i="11"/>
  <c r="S3242" i="11"/>
  <c r="S3243" i="11"/>
  <c r="S3244" i="11"/>
  <c r="S3245" i="11"/>
  <c r="S3246" i="11"/>
  <c r="S3247" i="11"/>
  <c r="S3248" i="11"/>
  <c r="S3249" i="11"/>
  <c r="S3250" i="11"/>
  <c r="S3251" i="11"/>
  <c r="S3252" i="11"/>
  <c r="S3253" i="11"/>
  <c r="S3254" i="11"/>
  <c r="S3255" i="11"/>
  <c r="S3256" i="11"/>
  <c r="S3257" i="11"/>
  <c r="S3258" i="11"/>
  <c r="S3259" i="11"/>
  <c r="S3260" i="11"/>
  <c r="S3261" i="11"/>
  <c r="S3262" i="11"/>
  <c r="S3263" i="11"/>
  <c r="S3264" i="11"/>
  <c r="S3265" i="11"/>
  <c r="S3266" i="11"/>
  <c r="S3267" i="11"/>
  <c r="S3268" i="11"/>
  <c r="S3269" i="11"/>
  <c r="S3270" i="11"/>
  <c r="S3271" i="11"/>
  <c r="S3272" i="11"/>
  <c r="S3273" i="11"/>
  <c r="S3274" i="11"/>
  <c r="S3275" i="11"/>
  <c r="S3276" i="11"/>
  <c r="S3277" i="11"/>
  <c r="S3278" i="11"/>
  <c r="S3279" i="11"/>
  <c r="S3280" i="11"/>
  <c r="S3281" i="11"/>
  <c r="S3282" i="11"/>
  <c r="S3283" i="11"/>
  <c r="S3284" i="11"/>
  <c r="S3285" i="11"/>
  <c r="S3286" i="11"/>
  <c r="S3287" i="11"/>
  <c r="S3288" i="11"/>
  <c r="S3289" i="11"/>
  <c r="S3290" i="11"/>
  <c r="S3291" i="11"/>
  <c r="S3292" i="11"/>
  <c r="S3293" i="11"/>
  <c r="S3294" i="11"/>
  <c r="S3295" i="11"/>
  <c r="S3296" i="11"/>
  <c r="S3297" i="11"/>
  <c r="S3298" i="11"/>
  <c r="S3299" i="11"/>
  <c r="S3300" i="11"/>
  <c r="S3301" i="11"/>
  <c r="S3302" i="11"/>
  <c r="S3303" i="11"/>
  <c r="S3304" i="11"/>
  <c r="S3305" i="11"/>
  <c r="S3306" i="11"/>
  <c r="S3307" i="11"/>
  <c r="S3308" i="11"/>
  <c r="S3309" i="11"/>
  <c r="S3310" i="11"/>
  <c r="S3311" i="11"/>
  <c r="S3312" i="11"/>
  <c r="S3313" i="11"/>
  <c r="S3314" i="11"/>
  <c r="S3315" i="11"/>
  <c r="S3316" i="11"/>
  <c r="S3317" i="11"/>
  <c r="S3318" i="11"/>
  <c r="S3319" i="11"/>
  <c r="S3320" i="11"/>
  <c r="S3321" i="11"/>
  <c r="S3322" i="11"/>
  <c r="S3323" i="11"/>
  <c r="S3324" i="11"/>
  <c r="S3325" i="11"/>
  <c r="S3326" i="11"/>
  <c r="S3327" i="11"/>
  <c r="S3328" i="11"/>
  <c r="S3329" i="11"/>
  <c r="S3330" i="11"/>
  <c r="S3331" i="11"/>
  <c r="S3332" i="11"/>
  <c r="S3333" i="11"/>
  <c r="S3334" i="11"/>
  <c r="S3335" i="11"/>
  <c r="S3336" i="11"/>
  <c r="S3337" i="11"/>
  <c r="S3338" i="11"/>
  <c r="S3339" i="11"/>
  <c r="S3340" i="11"/>
  <c r="S3341" i="11"/>
  <c r="S3342" i="11"/>
  <c r="S3343" i="11"/>
  <c r="S3344" i="11"/>
  <c r="S3345" i="11"/>
  <c r="S3346" i="11"/>
  <c r="S3347" i="11"/>
  <c r="S3348" i="11"/>
  <c r="S3349" i="11"/>
  <c r="S3350" i="11"/>
  <c r="S3351" i="11"/>
  <c r="S3352" i="11"/>
  <c r="S3353" i="11"/>
  <c r="S3354" i="11"/>
  <c r="S3355" i="11"/>
  <c r="S3356" i="11"/>
  <c r="S3357" i="11"/>
  <c r="S3358" i="11"/>
  <c r="S3359" i="11"/>
  <c r="S3360" i="11"/>
  <c r="S3361" i="11"/>
  <c r="S3362" i="11"/>
  <c r="S3363" i="11"/>
  <c r="S3364" i="11"/>
  <c r="S3365" i="11"/>
  <c r="S3366" i="11"/>
  <c r="S3367" i="11"/>
  <c r="S3368" i="11"/>
  <c r="S3369" i="11"/>
  <c r="S3370" i="11"/>
  <c r="S3371" i="11"/>
  <c r="S3372" i="11"/>
  <c r="S3373" i="11"/>
  <c r="S3374" i="11"/>
  <c r="S3375" i="11"/>
  <c r="S3376" i="11"/>
  <c r="S3377" i="11"/>
  <c r="S3378" i="11"/>
  <c r="S3379" i="11"/>
  <c r="S3380" i="11"/>
  <c r="S3381" i="11"/>
  <c r="S3382" i="11"/>
  <c r="S3383" i="11"/>
  <c r="S3384" i="11"/>
  <c r="S3385" i="11"/>
  <c r="S3386" i="11"/>
  <c r="S3387" i="11"/>
  <c r="S3388" i="11"/>
  <c r="S3389" i="11"/>
  <c r="S3390" i="11"/>
  <c r="S3391" i="11"/>
  <c r="S3392" i="11"/>
  <c r="S3393" i="11"/>
  <c r="S3394" i="11"/>
  <c r="S3395" i="11"/>
  <c r="S3396" i="11"/>
  <c r="S3397" i="11"/>
  <c r="S3398" i="11"/>
  <c r="S3399" i="11"/>
  <c r="S3400" i="11"/>
  <c r="S3401" i="11"/>
  <c r="S3402" i="11"/>
  <c r="S3403" i="11"/>
  <c r="S3404" i="11"/>
  <c r="S3405" i="11"/>
  <c r="S3406" i="11"/>
  <c r="S3407" i="11"/>
  <c r="S3408" i="11"/>
  <c r="S3409" i="11"/>
  <c r="S3410" i="11"/>
  <c r="S3411" i="11"/>
  <c r="S3412" i="11"/>
  <c r="S3413" i="11"/>
  <c r="S3414" i="11"/>
  <c r="S3415" i="11"/>
  <c r="S3416" i="11"/>
  <c r="S3417" i="11"/>
  <c r="S3418" i="11"/>
  <c r="S3419" i="11"/>
  <c r="S3420" i="11"/>
  <c r="S3421" i="11"/>
  <c r="S3422" i="11"/>
  <c r="S3423" i="11"/>
  <c r="S3424" i="11"/>
  <c r="S3425" i="11"/>
  <c r="S3426" i="11"/>
  <c r="S3427" i="11"/>
  <c r="S3428" i="11"/>
  <c r="S3429" i="11"/>
  <c r="S3430" i="11"/>
  <c r="S3431" i="11"/>
  <c r="S3432" i="11"/>
  <c r="S3433" i="11"/>
  <c r="S3434" i="11"/>
  <c r="S3435" i="11"/>
  <c r="S3436" i="11"/>
  <c r="S3437" i="11"/>
  <c r="S3438" i="11"/>
  <c r="S3439" i="11"/>
  <c r="S3440" i="11"/>
  <c r="S3441" i="11"/>
  <c r="S3442" i="11"/>
  <c r="S3443" i="11"/>
  <c r="S3444" i="11"/>
  <c r="S3445" i="11"/>
  <c r="S3446" i="11"/>
  <c r="S3447" i="11"/>
  <c r="S3448" i="11"/>
  <c r="S3449" i="11"/>
  <c r="S3450" i="11"/>
  <c r="S3451" i="11"/>
  <c r="S3452" i="11"/>
  <c r="S3453" i="11"/>
  <c r="S3454" i="11"/>
  <c r="S3455" i="11"/>
  <c r="S3456" i="11"/>
  <c r="S3457" i="11"/>
  <c r="S3458" i="11"/>
  <c r="S3459" i="11"/>
  <c r="S3460" i="11"/>
  <c r="S3461" i="11"/>
  <c r="S3462" i="11"/>
  <c r="S3463" i="11"/>
  <c r="S3464" i="11"/>
  <c r="S3465" i="11"/>
  <c r="S3466" i="11"/>
  <c r="S3467" i="11"/>
  <c r="S3468" i="11"/>
  <c r="S3469" i="11"/>
  <c r="S3470" i="11"/>
  <c r="S3471" i="11"/>
  <c r="S3472" i="11"/>
  <c r="S3473" i="11"/>
  <c r="S3474" i="11"/>
  <c r="S3475" i="11"/>
  <c r="S3476" i="11"/>
  <c r="S3477" i="11"/>
  <c r="S3478" i="11"/>
  <c r="S3479" i="11"/>
  <c r="S3480" i="11"/>
  <c r="S3481" i="11"/>
  <c r="S3482" i="11"/>
  <c r="S3483" i="11"/>
  <c r="S3484" i="11"/>
  <c r="S3485" i="11"/>
  <c r="S3486" i="11"/>
  <c r="S3487" i="11"/>
  <c r="S3488" i="11"/>
  <c r="S3489" i="11"/>
  <c r="S3490" i="11"/>
  <c r="S3491" i="11"/>
  <c r="S3492" i="11"/>
  <c r="S3493" i="11"/>
  <c r="S3494" i="11"/>
  <c r="S3495" i="11"/>
  <c r="S3496" i="11"/>
  <c r="S3497" i="11"/>
  <c r="S3498" i="11"/>
  <c r="S3499" i="11"/>
  <c r="S3500" i="11"/>
  <c r="S3501" i="11"/>
  <c r="S3502" i="11"/>
  <c r="S3503" i="11"/>
  <c r="S3504" i="11"/>
  <c r="S3505" i="11"/>
  <c r="S3506" i="11"/>
  <c r="S3507" i="11"/>
  <c r="S3508" i="11"/>
  <c r="S3509" i="11"/>
  <c r="S3510" i="11"/>
  <c r="S3511" i="11"/>
  <c r="S3512" i="11"/>
  <c r="S3513" i="11"/>
  <c r="S3514" i="11"/>
  <c r="S3515" i="11"/>
  <c r="S3516" i="11"/>
  <c r="S3517" i="11"/>
  <c r="S3518" i="11"/>
  <c r="S3519" i="11"/>
  <c r="S3520" i="11"/>
  <c r="S3521" i="11"/>
  <c r="S3522" i="11"/>
  <c r="S3523" i="11"/>
  <c r="S3524" i="11"/>
  <c r="S3525" i="11"/>
  <c r="S3526" i="11"/>
  <c r="S3527" i="11"/>
  <c r="S3528" i="11"/>
  <c r="S3529" i="11"/>
  <c r="S3530" i="11"/>
  <c r="S3531" i="11"/>
  <c r="S3532" i="11"/>
  <c r="S3533" i="11"/>
  <c r="S3534" i="11"/>
  <c r="S3535" i="11"/>
  <c r="S3536" i="11"/>
  <c r="S3537" i="11"/>
  <c r="S3538" i="11"/>
  <c r="S3539" i="11"/>
  <c r="S3540" i="11"/>
  <c r="S3541" i="11"/>
  <c r="S3542" i="11"/>
  <c r="S3543" i="11"/>
  <c r="S3544" i="11"/>
  <c r="S3545" i="11"/>
  <c r="S3546" i="11"/>
  <c r="S3547" i="11"/>
  <c r="S3548" i="11"/>
  <c r="S3549" i="11"/>
  <c r="S3550" i="11"/>
  <c r="S3551" i="11"/>
  <c r="S3552" i="11"/>
  <c r="S3553" i="11"/>
  <c r="S3554" i="11"/>
  <c r="S3555" i="11"/>
  <c r="S3556" i="11"/>
  <c r="S3557" i="11"/>
  <c r="S3558" i="11"/>
  <c r="S3559" i="11"/>
  <c r="S3560" i="11"/>
  <c r="S3561" i="11"/>
  <c r="S3562" i="11"/>
  <c r="S3563" i="11"/>
  <c r="S3564" i="11"/>
  <c r="S3565" i="11"/>
  <c r="S3566" i="11"/>
  <c r="S3567" i="11"/>
  <c r="S3568" i="11"/>
  <c r="S3569" i="11"/>
  <c r="S3570" i="11"/>
  <c r="S3571" i="11"/>
  <c r="S3572" i="11"/>
  <c r="S3573" i="11"/>
  <c r="S3574" i="11"/>
  <c r="S3575" i="11"/>
  <c r="S3576" i="11"/>
  <c r="S3577" i="11"/>
  <c r="S3578" i="11"/>
  <c r="S3579" i="11"/>
  <c r="S3580" i="11"/>
  <c r="S3581" i="11"/>
  <c r="S3582" i="11"/>
  <c r="S3583" i="11"/>
  <c r="S3584" i="11"/>
  <c r="S3585" i="11"/>
  <c r="S3586" i="11"/>
  <c r="S3587" i="11"/>
  <c r="S3588" i="11"/>
  <c r="S3589" i="11"/>
  <c r="S3590" i="11"/>
  <c r="S3591" i="11"/>
  <c r="S3592" i="11"/>
  <c r="S3593" i="11"/>
  <c r="S3594" i="11"/>
  <c r="S3595" i="11"/>
  <c r="S3596" i="11"/>
  <c r="S3597" i="11"/>
  <c r="S3598" i="11"/>
  <c r="S3599" i="11"/>
  <c r="S3600" i="11"/>
  <c r="S3601" i="11"/>
  <c r="S3602" i="11"/>
  <c r="S3603" i="11"/>
  <c r="S3604" i="11"/>
  <c r="S3605" i="11"/>
  <c r="S3606" i="11"/>
  <c r="S3607" i="11"/>
  <c r="S3608" i="11"/>
  <c r="S3609" i="11"/>
  <c r="S3610" i="11"/>
  <c r="S3611" i="11"/>
  <c r="S3612" i="11"/>
  <c r="S3613" i="11"/>
  <c r="S3614" i="11"/>
  <c r="S3615" i="11"/>
  <c r="S3616" i="11"/>
  <c r="S3617" i="11"/>
  <c r="S3618" i="11"/>
  <c r="S3619" i="11"/>
  <c r="S3620" i="11"/>
  <c r="S3621" i="11"/>
  <c r="S3622" i="11"/>
  <c r="S3623" i="11"/>
  <c r="S3624" i="11"/>
  <c r="S3625" i="11"/>
  <c r="S3626" i="11"/>
  <c r="S3627" i="11"/>
  <c r="S3628" i="11"/>
  <c r="S3629" i="11"/>
  <c r="S3630" i="11"/>
  <c r="S3631" i="11"/>
  <c r="S3632" i="11"/>
  <c r="S3633" i="11"/>
  <c r="S3634" i="11"/>
  <c r="S3635" i="11"/>
  <c r="S3636" i="11"/>
  <c r="S3637" i="11"/>
  <c r="S3638" i="11"/>
  <c r="S3639" i="11"/>
  <c r="S3640" i="11"/>
  <c r="S3641" i="11"/>
  <c r="S3642" i="11"/>
  <c r="S3643" i="11"/>
  <c r="S3644" i="11"/>
  <c r="S3645" i="11"/>
  <c r="S3646" i="11"/>
  <c r="S3647" i="11"/>
  <c r="S3648" i="11"/>
  <c r="S3649" i="11"/>
  <c r="S3650" i="11"/>
  <c r="S3651" i="11"/>
  <c r="S3652" i="11"/>
  <c r="S3653" i="11"/>
  <c r="S3654" i="11"/>
  <c r="S3655" i="11"/>
  <c r="S3656" i="11"/>
  <c r="S3657" i="11"/>
  <c r="S3658" i="11"/>
  <c r="S3659" i="11"/>
  <c r="S3660" i="11"/>
  <c r="S3661" i="11"/>
  <c r="S3662" i="11"/>
  <c r="S3663" i="11"/>
  <c r="S3664" i="11"/>
  <c r="S3665" i="11"/>
  <c r="S3666" i="11"/>
  <c r="S3667" i="11"/>
  <c r="S3668" i="11"/>
  <c r="S3669" i="11"/>
  <c r="S3670" i="11"/>
  <c r="S3671" i="11"/>
  <c r="S3672" i="11"/>
  <c r="S3673" i="11"/>
  <c r="S3674" i="11"/>
  <c r="S3675" i="11"/>
  <c r="S3676" i="11"/>
  <c r="S3677" i="11"/>
  <c r="S3678" i="11"/>
  <c r="S3679" i="11"/>
  <c r="S3680" i="11"/>
  <c r="S3681" i="11"/>
  <c r="S3682" i="11"/>
  <c r="S3683" i="11"/>
  <c r="S3684" i="11"/>
  <c r="S3685" i="11"/>
  <c r="S3686" i="11"/>
  <c r="S3687" i="11"/>
  <c r="S3688" i="11"/>
  <c r="S3689" i="11"/>
  <c r="S3690" i="11"/>
  <c r="S3691" i="11"/>
  <c r="S3692" i="11"/>
  <c r="S3693" i="11"/>
  <c r="S3694" i="11"/>
  <c r="S3695" i="11"/>
  <c r="S3696" i="11"/>
  <c r="S3697" i="11"/>
  <c r="S3698" i="11"/>
  <c r="S3699" i="11"/>
  <c r="S3700" i="11"/>
  <c r="S3701" i="11"/>
  <c r="S3702" i="11"/>
  <c r="S3703" i="11"/>
  <c r="S3704" i="11"/>
  <c r="S3705" i="11"/>
  <c r="S3706" i="11"/>
  <c r="S3707" i="11"/>
  <c r="S3708" i="11"/>
  <c r="S3709" i="11"/>
  <c r="S3710" i="11"/>
  <c r="S3711" i="11"/>
  <c r="S3712" i="11"/>
  <c r="S3713" i="11"/>
  <c r="S3714" i="11"/>
  <c r="S3715" i="11"/>
  <c r="S3716" i="11"/>
  <c r="S3717" i="11"/>
  <c r="S3718" i="11"/>
  <c r="S3719" i="11"/>
  <c r="S3720" i="11"/>
  <c r="S3721" i="11"/>
  <c r="S3722" i="11"/>
  <c r="S3723" i="11"/>
  <c r="S3724" i="11"/>
  <c r="S3725" i="11"/>
  <c r="S3726" i="11"/>
  <c r="S3727" i="11"/>
  <c r="S3728" i="11"/>
  <c r="S3729" i="11"/>
  <c r="S3730" i="11"/>
  <c r="S3731" i="11"/>
  <c r="S3732" i="11"/>
  <c r="S3733" i="11"/>
  <c r="S3734" i="11"/>
  <c r="S3735" i="11"/>
  <c r="S3736" i="11"/>
  <c r="S3737" i="11"/>
  <c r="S3738" i="11"/>
  <c r="S3739" i="11"/>
  <c r="S3740" i="11"/>
  <c r="S3741" i="11"/>
  <c r="S3742" i="11"/>
  <c r="S3743" i="11"/>
  <c r="S3744" i="11"/>
  <c r="S3745" i="11"/>
  <c r="S3746" i="11"/>
  <c r="S3747" i="11"/>
  <c r="S3748" i="11"/>
  <c r="S3749" i="11"/>
  <c r="S3750" i="11"/>
  <c r="S3751" i="11"/>
  <c r="S3752" i="11"/>
  <c r="S3753" i="11"/>
  <c r="S3754" i="11"/>
  <c r="S3755" i="11"/>
  <c r="S3756" i="11"/>
  <c r="S3757" i="11"/>
  <c r="S3758" i="11"/>
  <c r="S3759" i="11"/>
  <c r="S3760" i="11"/>
  <c r="S3761" i="11"/>
  <c r="S3762" i="11"/>
  <c r="S3763" i="11"/>
  <c r="S3764" i="11"/>
  <c r="S3765" i="11"/>
  <c r="S3766" i="11"/>
  <c r="S3767" i="11"/>
  <c r="S3768" i="11"/>
  <c r="S3769" i="11"/>
  <c r="S3770" i="11"/>
  <c r="S3771" i="11"/>
  <c r="S3772" i="11"/>
  <c r="S3773" i="11"/>
  <c r="S3774" i="11"/>
  <c r="S3775" i="11"/>
  <c r="S3776" i="11"/>
  <c r="S3777" i="11"/>
  <c r="S3778" i="11"/>
  <c r="S3779" i="11"/>
  <c r="S3780" i="11"/>
  <c r="S3781" i="11"/>
  <c r="S3782" i="11"/>
  <c r="S3783" i="11"/>
  <c r="S3784" i="11"/>
  <c r="S3785" i="11"/>
  <c r="S3786" i="11"/>
  <c r="S3787" i="11"/>
  <c r="S3788" i="11"/>
  <c r="S3789" i="11"/>
  <c r="S3790" i="11"/>
  <c r="S3791" i="11"/>
  <c r="S3792" i="11"/>
  <c r="S3793" i="11"/>
  <c r="S3794" i="11"/>
  <c r="S3795" i="11"/>
  <c r="S3796" i="11"/>
  <c r="S3797" i="11"/>
  <c r="S3798" i="11"/>
  <c r="S3799" i="11"/>
  <c r="S3800" i="11"/>
  <c r="S3801" i="11"/>
  <c r="S3802" i="11"/>
  <c r="S3803" i="11"/>
  <c r="S3804" i="11"/>
  <c r="S3805" i="11"/>
  <c r="S3806" i="11"/>
  <c r="S3807" i="11"/>
  <c r="S3808" i="11"/>
  <c r="S3809" i="11"/>
  <c r="S3810" i="11"/>
  <c r="S3811" i="11"/>
  <c r="S3812" i="11"/>
  <c r="S3813" i="11"/>
  <c r="S3814" i="11"/>
  <c r="S3815" i="11"/>
  <c r="S3816" i="11"/>
  <c r="S3817" i="11"/>
  <c r="S3818" i="11"/>
  <c r="S3819" i="11"/>
  <c r="S3820" i="11"/>
  <c r="S3821" i="11"/>
  <c r="S3822" i="11"/>
  <c r="S3823" i="11"/>
  <c r="S3824" i="11"/>
  <c r="S3825" i="11"/>
  <c r="S3826" i="11"/>
  <c r="S3827" i="11"/>
  <c r="S3828" i="11"/>
  <c r="S3829" i="11"/>
  <c r="S3830" i="11"/>
  <c r="S3831" i="11"/>
  <c r="S3832" i="11"/>
  <c r="S3833" i="11"/>
  <c r="S3834" i="11"/>
  <c r="S3835" i="11"/>
  <c r="S3836" i="11"/>
  <c r="S3837" i="11"/>
  <c r="S3838" i="11"/>
  <c r="S3839" i="11"/>
  <c r="S3840" i="11"/>
  <c r="S3841" i="11"/>
  <c r="S3842" i="11"/>
  <c r="S3843" i="11"/>
  <c r="S3844" i="11"/>
  <c r="S3845" i="11"/>
  <c r="S3846" i="11"/>
  <c r="S3847" i="11"/>
  <c r="S3848" i="11"/>
  <c r="S3849" i="11"/>
  <c r="S3850" i="11"/>
  <c r="S3851" i="11"/>
  <c r="S3852" i="11"/>
  <c r="S3853" i="11"/>
  <c r="S3854" i="11"/>
  <c r="S3855" i="11"/>
  <c r="S3856" i="11"/>
  <c r="S3857" i="11"/>
  <c r="S3858" i="11"/>
  <c r="S3859" i="11"/>
  <c r="S3860" i="11"/>
  <c r="S3861" i="11"/>
  <c r="S3862" i="11"/>
  <c r="S3863" i="11"/>
  <c r="S3864" i="11"/>
  <c r="S3865" i="11"/>
  <c r="S3866" i="11"/>
  <c r="S3867" i="11"/>
  <c r="S3868" i="11"/>
  <c r="S3869" i="11"/>
  <c r="S3870" i="11"/>
  <c r="S3871" i="11"/>
  <c r="S3872" i="11"/>
  <c r="S3873" i="11"/>
  <c r="S3874" i="11"/>
  <c r="S3875" i="11"/>
  <c r="S3876" i="11"/>
  <c r="S3877" i="11"/>
  <c r="S3878" i="11"/>
  <c r="S3879" i="11"/>
  <c r="S3880" i="11"/>
  <c r="S3881" i="11"/>
  <c r="S3882" i="11"/>
  <c r="S3883" i="11"/>
  <c r="S3884" i="11"/>
  <c r="S3885" i="11"/>
  <c r="S3886" i="11"/>
  <c r="S3887" i="11"/>
  <c r="S3888" i="11"/>
  <c r="S3889" i="11"/>
  <c r="S3890" i="11"/>
  <c r="S3891" i="11"/>
  <c r="S3892" i="11"/>
  <c r="S3893" i="11"/>
  <c r="S3894" i="11"/>
  <c r="S3895" i="11"/>
  <c r="S3896" i="11"/>
  <c r="S3897" i="11"/>
  <c r="S3898" i="11"/>
  <c r="S3899" i="11"/>
  <c r="S3900" i="11"/>
  <c r="S3901" i="11"/>
  <c r="S3902" i="11"/>
  <c r="S3903" i="11"/>
  <c r="S3904" i="11"/>
  <c r="S3905" i="11"/>
  <c r="S3906" i="11"/>
  <c r="S3907" i="11"/>
  <c r="S3908" i="11"/>
  <c r="S3909" i="11"/>
  <c r="S3910" i="11"/>
  <c r="S3911" i="11"/>
  <c r="S3912" i="11"/>
  <c r="S3913" i="11"/>
  <c r="S3914" i="11"/>
  <c r="S3915" i="11"/>
  <c r="S3916" i="11"/>
  <c r="S3917" i="11"/>
  <c r="S3918" i="11"/>
  <c r="S3919" i="11"/>
  <c r="S3920" i="11"/>
  <c r="S3921" i="11"/>
  <c r="S3922" i="11"/>
  <c r="S3923" i="11"/>
  <c r="S3924" i="11"/>
  <c r="S3925" i="11"/>
  <c r="S3926" i="11"/>
  <c r="S3927" i="11"/>
  <c r="S3928" i="11"/>
  <c r="S3929" i="11"/>
  <c r="S3930" i="11"/>
  <c r="S3931" i="11"/>
  <c r="S3932" i="11"/>
  <c r="S3933" i="11"/>
  <c r="S3934" i="11"/>
  <c r="S3935" i="11"/>
  <c r="S3936" i="11"/>
  <c r="S3937" i="11"/>
  <c r="S3938" i="11"/>
  <c r="S3939" i="11"/>
  <c r="S3940" i="11"/>
  <c r="S3941" i="11"/>
  <c r="S3942" i="11"/>
  <c r="S3943" i="11"/>
  <c r="S3944" i="11"/>
  <c r="S3945" i="11"/>
  <c r="S3946" i="11"/>
  <c r="S3947" i="11"/>
  <c r="S3948" i="11"/>
  <c r="S3949" i="11"/>
  <c r="S3950" i="11"/>
  <c r="S3951" i="11"/>
  <c r="S3952" i="11"/>
  <c r="S3953" i="11"/>
  <c r="S3954" i="11"/>
  <c r="S3955" i="11"/>
  <c r="S3956" i="11"/>
  <c r="S3957" i="11"/>
  <c r="S3958" i="11"/>
  <c r="S3959" i="11"/>
  <c r="S3960" i="11"/>
  <c r="S3961" i="11"/>
  <c r="S3962" i="11"/>
  <c r="S3963" i="11"/>
  <c r="S3964" i="11"/>
  <c r="S3965" i="11"/>
  <c r="S3966" i="11"/>
  <c r="S3967" i="11"/>
  <c r="S3968" i="11"/>
  <c r="S3969" i="11"/>
  <c r="S3970" i="11"/>
  <c r="S3971" i="11"/>
  <c r="S3972" i="11"/>
  <c r="S3973" i="11"/>
  <c r="S3974" i="11"/>
  <c r="S3975" i="11"/>
  <c r="S3976" i="11"/>
  <c r="S3977" i="11"/>
  <c r="S3978" i="11"/>
  <c r="S3979" i="11"/>
  <c r="S3980" i="11"/>
  <c r="S3981" i="11"/>
  <c r="S3982" i="11"/>
  <c r="S3983" i="11"/>
  <c r="S3984" i="11"/>
  <c r="S3985" i="11"/>
  <c r="S3986" i="11"/>
  <c r="S3987" i="11"/>
  <c r="S3988" i="11"/>
  <c r="S3989" i="11"/>
  <c r="S3990" i="11"/>
  <c r="S3991" i="11"/>
  <c r="S3992" i="11"/>
  <c r="S3993" i="11"/>
  <c r="S3994" i="11"/>
  <c r="S3995" i="11"/>
  <c r="S3996" i="11"/>
  <c r="S3997" i="11"/>
  <c r="S3998" i="11"/>
  <c r="S3999" i="11"/>
  <c r="S4000" i="11"/>
  <c r="S4001" i="11"/>
  <c r="S4002" i="11"/>
  <c r="S4003" i="11"/>
  <c r="S4004" i="11"/>
  <c r="S4005" i="11"/>
  <c r="S4006" i="11"/>
  <c r="S4007" i="11"/>
  <c r="S4008" i="11"/>
  <c r="S4009" i="11"/>
  <c r="S4010" i="11"/>
  <c r="S4011" i="11"/>
  <c r="S4012" i="11"/>
  <c r="S4013" i="11"/>
  <c r="S4014" i="11"/>
  <c r="S4015" i="11"/>
  <c r="S4016" i="11"/>
  <c r="S4017" i="11"/>
  <c r="S4018" i="11"/>
  <c r="S4019" i="11"/>
  <c r="S4020" i="11"/>
  <c r="S4021" i="11"/>
  <c r="S4022" i="11"/>
  <c r="S4023" i="11"/>
  <c r="S4024" i="11"/>
  <c r="S4025" i="11"/>
  <c r="S4026" i="11"/>
  <c r="S4027" i="11"/>
  <c r="S4028" i="11"/>
  <c r="S4029" i="11"/>
  <c r="S4030" i="11"/>
  <c r="S4031" i="11"/>
  <c r="S4032" i="11"/>
  <c r="S4033" i="11"/>
  <c r="S4034" i="11"/>
  <c r="S4035" i="11"/>
  <c r="S4036" i="11"/>
  <c r="S4037" i="11"/>
  <c r="S4038" i="11"/>
  <c r="S4039" i="11"/>
  <c r="S4040" i="11"/>
  <c r="S4041" i="11"/>
  <c r="S4042" i="11"/>
  <c r="S4043" i="11"/>
  <c r="S4044" i="11"/>
  <c r="S4045" i="11"/>
  <c r="S4046" i="11"/>
  <c r="S4047" i="11"/>
  <c r="S4048" i="11"/>
  <c r="S4049" i="11"/>
  <c r="S4050" i="11"/>
  <c r="S4051" i="11"/>
  <c r="S4052" i="11"/>
  <c r="S4053" i="11"/>
  <c r="S4054" i="11"/>
  <c r="S4055" i="11"/>
  <c r="S4056" i="11"/>
  <c r="S4057" i="11"/>
  <c r="S4058" i="11"/>
  <c r="S4059" i="11"/>
  <c r="S4060" i="11"/>
  <c r="S4061" i="11"/>
  <c r="S4062" i="11"/>
  <c r="S4063" i="11"/>
  <c r="S4064" i="11"/>
  <c r="S4065" i="11"/>
  <c r="S4066" i="11"/>
  <c r="S4067" i="11"/>
  <c r="S4068" i="11"/>
  <c r="S4069" i="11"/>
  <c r="S4070" i="11"/>
  <c r="S4071" i="11"/>
  <c r="S4072" i="11"/>
  <c r="S4073" i="11"/>
  <c r="S4074" i="11"/>
  <c r="S4075" i="11"/>
  <c r="S4076" i="11"/>
  <c r="S4077" i="11"/>
  <c r="S4078" i="11"/>
  <c r="S4079" i="11"/>
  <c r="S4080" i="11"/>
  <c r="S4081" i="11"/>
  <c r="S4082" i="11"/>
  <c r="S4083" i="11"/>
  <c r="S4084" i="11"/>
  <c r="S4085" i="11"/>
  <c r="S4086" i="11"/>
  <c r="S4087" i="11"/>
  <c r="S4088" i="11"/>
  <c r="S4089" i="11"/>
  <c r="S4090" i="11"/>
  <c r="S4091" i="11"/>
  <c r="S4092" i="11"/>
  <c r="S4093" i="11"/>
  <c r="S4094" i="11"/>
  <c r="S4095" i="11"/>
  <c r="S4096" i="11"/>
  <c r="S4097" i="11"/>
  <c r="S4098" i="11"/>
  <c r="S4099" i="11"/>
  <c r="S4100" i="11"/>
  <c r="S4101" i="11"/>
  <c r="S4102" i="11"/>
  <c r="S4103" i="11"/>
  <c r="S4104" i="11"/>
  <c r="S4105" i="11"/>
  <c r="S4106" i="11"/>
  <c r="S4107" i="11"/>
  <c r="S4108" i="11"/>
  <c r="S4109" i="11"/>
  <c r="S4110" i="11"/>
  <c r="S4111" i="11"/>
  <c r="S4112" i="11"/>
  <c r="S4113" i="11"/>
  <c r="S4114" i="11"/>
  <c r="S4115" i="11"/>
  <c r="S4116" i="11"/>
  <c r="S4117" i="11"/>
  <c r="S4118" i="11"/>
  <c r="S4119" i="11"/>
  <c r="S4120" i="11"/>
  <c r="S4121" i="11"/>
  <c r="S4122" i="11"/>
  <c r="S4123" i="11"/>
  <c r="S4124" i="11"/>
  <c r="S4125" i="11"/>
  <c r="S4126" i="11"/>
  <c r="S4127" i="11"/>
  <c r="S4128" i="11"/>
  <c r="S4129" i="11"/>
  <c r="S4130" i="11"/>
  <c r="S4131" i="11"/>
  <c r="S4132" i="11"/>
  <c r="S4133" i="11"/>
  <c r="S4134" i="11"/>
  <c r="S4135" i="11"/>
  <c r="S4136" i="11"/>
  <c r="S4137" i="11"/>
  <c r="S4138" i="11"/>
  <c r="S4139" i="11"/>
  <c r="S4140" i="11"/>
  <c r="S4141" i="11"/>
  <c r="S4142" i="11"/>
  <c r="S4143" i="11"/>
  <c r="S4144" i="11"/>
  <c r="S4145" i="11"/>
  <c r="S4146" i="11"/>
  <c r="S4147" i="11"/>
  <c r="S4148" i="11"/>
  <c r="S4149" i="11"/>
  <c r="S4150" i="11"/>
  <c r="S4151" i="11"/>
  <c r="S4152" i="11"/>
  <c r="S4153" i="11"/>
  <c r="S4154" i="11"/>
  <c r="S4155" i="11"/>
  <c r="S4156" i="11"/>
  <c r="S4157" i="11"/>
  <c r="S4158" i="11"/>
  <c r="S4159" i="11"/>
  <c r="S4160" i="11"/>
  <c r="S4161" i="11"/>
  <c r="S4162" i="11"/>
  <c r="S4163" i="11"/>
  <c r="S4164" i="11"/>
  <c r="S4165" i="11"/>
  <c r="S4166" i="11"/>
  <c r="S4167" i="11"/>
  <c r="S4168" i="11"/>
  <c r="S4169" i="11"/>
  <c r="S4170" i="11"/>
  <c r="S4171" i="11"/>
  <c r="S4172" i="11"/>
  <c r="S4173" i="11"/>
  <c r="S4174" i="11"/>
  <c r="S4175" i="11"/>
  <c r="S4176" i="11"/>
  <c r="S4177" i="11"/>
  <c r="S4178" i="11"/>
  <c r="S4179" i="11"/>
  <c r="S4180" i="11"/>
  <c r="S4181" i="11"/>
  <c r="S4182" i="11"/>
  <c r="S4183" i="11"/>
  <c r="S4184" i="11"/>
  <c r="S4185" i="11"/>
  <c r="S4186" i="11"/>
  <c r="S4187" i="11"/>
  <c r="S4188" i="11"/>
  <c r="S4189" i="11"/>
  <c r="S4190" i="11"/>
  <c r="S4191" i="11"/>
  <c r="S4192" i="11"/>
  <c r="S4193" i="11"/>
  <c r="S4194" i="11"/>
  <c r="S4195" i="11"/>
  <c r="S4196" i="11"/>
  <c r="S4197" i="11"/>
  <c r="S4198" i="11"/>
  <c r="S4199" i="11"/>
  <c r="S4200" i="11"/>
  <c r="S4201" i="11"/>
  <c r="S4202" i="11"/>
  <c r="S4203" i="11"/>
  <c r="S4204" i="11"/>
  <c r="S4205" i="11"/>
  <c r="S4206" i="11"/>
  <c r="S4207" i="11"/>
  <c r="S4208" i="11"/>
  <c r="S4209" i="11"/>
  <c r="S4210" i="11"/>
  <c r="S4211" i="11"/>
  <c r="S4212" i="11"/>
  <c r="S4213" i="11"/>
  <c r="S4214" i="11"/>
  <c r="S4215" i="11"/>
  <c r="S4216" i="11"/>
  <c r="S4217" i="11"/>
  <c r="S4218" i="11"/>
  <c r="S4219" i="11"/>
  <c r="S4220" i="11"/>
  <c r="S4221" i="11"/>
  <c r="S4222" i="11"/>
  <c r="S4223" i="11"/>
  <c r="S4224" i="11"/>
  <c r="S4225" i="11"/>
  <c r="S4226" i="11"/>
  <c r="S4227" i="11"/>
  <c r="S4228" i="11"/>
  <c r="S4229" i="11"/>
  <c r="S4230" i="11"/>
  <c r="S4231" i="11"/>
  <c r="S4232" i="11"/>
  <c r="S4233" i="11"/>
  <c r="S4234" i="11"/>
  <c r="S4235" i="11"/>
  <c r="S4236" i="11"/>
  <c r="S4237" i="11"/>
  <c r="S4238" i="11"/>
  <c r="S4239" i="11"/>
  <c r="S4240" i="11"/>
  <c r="S4241" i="11"/>
  <c r="S4242" i="11"/>
  <c r="S4243" i="11"/>
  <c r="S4244" i="11"/>
  <c r="S4245" i="11"/>
  <c r="S4246" i="11"/>
  <c r="S4247" i="11"/>
  <c r="S4248" i="11"/>
  <c r="S4249" i="11"/>
  <c r="S4250" i="11"/>
  <c r="S4251" i="11"/>
  <c r="S4252" i="11"/>
  <c r="S4253" i="11"/>
  <c r="S4254" i="11"/>
  <c r="S4255" i="11"/>
  <c r="S4256" i="11"/>
  <c r="S4257" i="11"/>
  <c r="S4258" i="11"/>
  <c r="S4259" i="11"/>
  <c r="S4260" i="11"/>
  <c r="S4261" i="11"/>
  <c r="S4262" i="11"/>
  <c r="S4263" i="11"/>
  <c r="S4264" i="11"/>
  <c r="S4265" i="11"/>
  <c r="S4266" i="11"/>
  <c r="S4267" i="11"/>
  <c r="S4268" i="11"/>
  <c r="S4269" i="11"/>
  <c r="S4270" i="11"/>
  <c r="S4271" i="11"/>
  <c r="S4272" i="11"/>
  <c r="S4273" i="11"/>
  <c r="S4274" i="11"/>
  <c r="S4275" i="11"/>
  <c r="S4276" i="11"/>
  <c r="S4277" i="11"/>
  <c r="S4278" i="11"/>
  <c r="S4279" i="11"/>
  <c r="S4280" i="11"/>
  <c r="S4281" i="11"/>
  <c r="S4282" i="11"/>
  <c r="S4283" i="11"/>
  <c r="S4284" i="11"/>
  <c r="S4285" i="11"/>
  <c r="S4286" i="11"/>
  <c r="S4287" i="11"/>
  <c r="S4288" i="11"/>
  <c r="S4289" i="11"/>
  <c r="S4290" i="11"/>
  <c r="S4291" i="11"/>
  <c r="S4292" i="11"/>
  <c r="S4293" i="11"/>
  <c r="S4294" i="11"/>
  <c r="S4295" i="11"/>
  <c r="S4296" i="11"/>
  <c r="S4297" i="11"/>
  <c r="S4298" i="11"/>
  <c r="S4299" i="11"/>
  <c r="S4300" i="11"/>
  <c r="S4301" i="11"/>
  <c r="S4302" i="11"/>
  <c r="S4303" i="11"/>
  <c r="S4304" i="11"/>
  <c r="S4305" i="11"/>
  <c r="S4306" i="11"/>
  <c r="S4307" i="11"/>
  <c r="S4308" i="11"/>
  <c r="S4309" i="11"/>
  <c r="S4310" i="11"/>
  <c r="S4311" i="11"/>
  <c r="S4312" i="11"/>
  <c r="S4313" i="11"/>
  <c r="S4314" i="11"/>
  <c r="S4315" i="11"/>
  <c r="S4316" i="11"/>
  <c r="S4317" i="11"/>
  <c r="S4318" i="11"/>
  <c r="S4319" i="11"/>
  <c r="S4320" i="11"/>
  <c r="S4321" i="11"/>
  <c r="S4322" i="11"/>
  <c r="S4323" i="11"/>
  <c r="S4324" i="11"/>
  <c r="S4325" i="11"/>
  <c r="S4326" i="11"/>
  <c r="S4327" i="11"/>
  <c r="S4328" i="11"/>
  <c r="S4329" i="11"/>
  <c r="S4330" i="11"/>
  <c r="S4331" i="11"/>
  <c r="S4332" i="11"/>
  <c r="S4333" i="11"/>
  <c r="S4334" i="11"/>
  <c r="S4335" i="11"/>
  <c r="S4336" i="11"/>
  <c r="S4337" i="11"/>
  <c r="S4338" i="11"/>
  <c r="S4339" i="11"/>
  <c r="S4340" i="11"/>
  <c r="S4341" i="11"/>
  <c r="S4342" i="11"/>
  <c r="S4343" i="11"/>
  <c r="S4344" i="11"/>
  <c r="S4345" i="11"/>
  <c r="S4346" i="11"/>
  <c r="S4347" i="11"/>
  <c r="S4348" i="11"/>
  <c r="S4349" i="11"/>
  <c r="S4350" i="11"/>
  <c r="S4351" i="11"/>
  <c r="S4352" i="11"/>
  <c r="S4353" i="11"/>
  <c r="S4354" i="11"/>
  <c r="S4355" i="11"/>
  <c r="S4356" i="11"/>
  <c r="S4357" i="11"/>
  <c r="S4358" i="11"/>
  <c r="S4359" i="11"/>
  <c r="S4360" i="11"/>
  <c r="S4361" i="11"/>
  <c r="S4362" i="11"/>
  <c r="S4363" i="11"/>
  <c r="S4364" i="11"/>
  <c r="S4365" i="11"/>
  <c r="S4366" i="11"/>
  <c r="S4367" i="11"/>
  <c r="S4368" i="11"/>
  <c r="S4369" i="11"/>
  <c r="S4370" i="11"/>
  <c r="S4371" i="11"/>
  <c r="S4372" i="11"/>
  <c r="S4373" i="11"/>
  <c r="S4374" i="11"/>
  <c r="S4375" i="11"/>
  <c r="S4376" i="11"/>
  <c r="S4377" i="11"/>
  <c r="S4378" i="11"/>
  <c r="S4379" i="11"/>
  <c r="S4380" i="11"/>
  <c r="S4381" i="11"/>
  <c r="S4382" i="11"/>
  <c r="S4383" i="11"/>
  <c r="S4384" i="11"/>
  <c r="S4385" i="11"/>
  <c r="S4386" i="11"/>
  <c r="S4387" i="11"/>
  <c r="S4388" i="11"/>
  <c r="S4389" i="11"/>
  <c r="S4390" i="11"/>
  <c r="S4391" i="11"/>
  <c r="S4392" i="11"/>
  <c r="S4393" i="11"/>
  <c r="S4394" i="11"/>
  <c r="S4395" i="11"/>
  <c r="S4396" i="11"/>
  <c r="S4397" i="11"/>
  <c r="S4398" i="11"/>
  <c r="S4399" i="11"/>
  <c r="S4400" i="11"/>
  <c r="S4401" i="11"/>
  <c r="S4402" i="11"/>
  <c r="S4403" i="11"/>
  <c r="S4404" i="11"/>
  <c r="S4405" i="11"/>
  <c r="S4406" i="11"/>
  <c r="S4407" i="11"/>
  <c r="S4408" i="11"/>
  <c r="S4409" i="11"/>
  <c r="S4410" i="11"/>
  <c r="S4411" i="11"/>
  <c r="S4412" i="11"/>
  <c r="S4413" i="11"/>
  <c r="S4414" i="11"/>
  <c r="S4415" i="11"/>
  <c r="S4416" i="11"/>
  <c r="S4417" i="11"/>
  <c r="S4418" i="11"/>
  <c r="S4419" i="11"/>
  <c r="S4420" i="11"/>
  <c r="S4421" i="11"/>
  <c r="S4422" i="11"/>
  <c r="S4423" i="11"/>
  <c r="S4424" i="11"/>
  <c r="S4425" i="11"/>
  <c r="S4426" i="11"/>
  <c r="S4427" i="11"/>
  <c r="S4428" i="11"/>
  <c r="S4429" i="11"/>
  <c r="S4430" i="11"/>
  <c r="S4431" i="11"/>
  <c r="S4432" i="11"/>
  <c r="S4433" i="11"/>
  <c r="S4434" i="11"/>
  <c r="S4435" i="11"/>
  <c r="S4436" i="11"/>
  <c r="S4437" i="11"/>
  <c r="S4438" i="11"/>
  <c r="S4439" i="11"/>
  <c r="S4440" i="11"/>
  <c r="S4441" i="11"/>
  <c r="S4442" i="11"/>
  <c r="S4443" i="11"/>
  <c r="S4444" i="11"/>
  <c r="S4445" i="11"/>
  <c r="S4446" i="11"/>
  <c r="S4447" i="11"/>
  <c r="S4448" i="11"/>
  <c r="S4449" i="11"/>
  <c r="S4450" i="11"/>
  <c r="S4451" i="11"/>
  <c r="S4452" i="11"/>
  <c r="S4453" i="11"/>
  <c r="S4454" i="11"/>
  <c r="S4455" i="11"/>
  <c r="S4456" i="11"/>
  <c r="S4457" i="11"/>
  <c r="S4458" i="11"/>
  <c r="S4459" i="11"/>
  <c r="S4460" i="11"/>
  <c r="S4461" i="11"/>
  <c r="S4462" i="11"/>
  <c r="S4463" i="11"/>
  <c r="S4464" i="11"/>
  <c r="S4465" i="11"/>
  <c r="S4466" i="11"/>
  <c r="S4467" i="11"/>
  <c r="S4468" i="11"/>
  <c r="S4469" i="11"/>
  <c r="S4470" i="11"/>
  <c r="S4471" i="11"/>
  <c r="S4472" i="11"/>
  <c r="S4473" i="11"/>
  <c r="S4474" i="11"/>
  <c r="S4475" i="11"/>
  <c r="S4476" i="11"/>
  <c r="S4477" i="11"/>
  <c r="S4478" i="11"/>
  <c r="S4479" i="11"/>
  <c r="S4480" i="11"/>
  <c r="S4481" i="11"/>
  <c r="S4482" i="11"/>
  <c r="S4483" i="11"/>
  <c r="S4484" i="11"/>
  <c r="S4485" i="11"/>
  <c r="S4486" i="11"/>
  <c r="S4487" i="11"/>
  <c r="S4488" i="11"/>
  <c r="S4489" i="11"/>
  <c r="S4490" i="11"/>
  <c r="S4491" i="11"/>
  <c r="S4492" i="11"/>
  <c r="S4493" i="11"/>
  <c r="S4494" i="11"/>
  <c r="S4495" i="11"/>
  <c r="S4496" i="11"/>
  <c r="S4497" i="11"/>
  <c r="S4498" i="11"/>
  <c r="S4499" i="11"/>
  <c r="S4500" i="11"/>
  <c r="S4501" i="11"/>
  <c r="B4" i="9" a="1"/>
  <c r="B4" i="9" s="1"/>
  <c r="C5" i="14" a="1"/>
  <c r="C5" i="14" s="1"/>
  <c r="B4" i="14" a="1"/>
  <c r="B4" i="14" s="1"/>
  <c r="D4" i="14" s="1" a="1"/>
  <c r="D4" i="14" s="1"/>
  <c r="M9" i="10" a="1"/>
  <c r="M9" i="10" s="1"/>
  <c r="A5" i="10" a="1"/>
  <c r="A5" i="10" s="1"/>
  <c r="D4" i="10" a="1"/>
  <c r="D4" i="10" s="1"/>
  <c r="D2" i="10" s="1"/>
  <c r="E4" i="10" a="1"/>
  <c r="E4" i="10" s="1"/>
  <c r="E2" i="10" s="1"/>
  <c r="F4" i="10" a="1"/>
  <c r="F4" i="10" s="1"/>
  <c r="F2" i="10" s="1"/>
  <c r="G4" i="10" a="1"/>
  <c r="G4" i="10" s="1"/>
  <c r="G2" i="10" s="1"/>
  <c r="H4" i="10" a="1"/>
  <c r="H4" i="10" s="1"/>
  <c r="H2" i="10" s="1"/>
  <c r="I4" i="10" a="1"/>
  <c r="I4" i="10" s="1"/>
  <c r="I2" i="10" s="1"/>
  <c r="J4" i="10" a="1"/>
  <c r="J4" i="10" s="1"/>
  <c r="J2" i="10" s="1"/>
  <c r="K4" i="10" a="1"/>
  <c r="K4" i="10" s="1"/>
  <c r="K2" i="10" s="1"/>
  <c r="C4" i="10" a="1"/>
  <c r="C4" i="10" s="1"/>
  <c r="C2" i="10" s="1"/>
  <c r="R4" i="11"/>
  <c r="R2" i="11"/>
  <c r="R3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75" i="11"/>
  <c r="R576" i="11"/>
  <c r="R577" i="11"/>
  <c r="R578" i="11"/>
  <c r="R579" i="11"/>
  <c r="R580" i="11"/>
  <c r="R581" i="11"/>
  <c r="R582" i="11"/>
  <c r="R583" i="11"/>
  <c r="R584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777" i="11"/>
  <c r="R778" i="11"/>
  <c r="R779" i="11"/>
  <c r="R780" i="11"/>
  <c r="R781" i="11"/>
  <c r="R782" i="11"/>
  <c r="R783" i="11"/>
  <c r="R784" i="11"/>
  <c r="R785" i="11"/>
  <c r="R786" i="11"/>
  <c r="R787" i="11"/>
  <c r="R788" i="11"/>
  <c r="R789" i="11"/>
  <c r="R790" i="11"/>
  <c r="R791" i="11"/>
  <c r="R792" i="11"/>
  <c r="R793" i="11"/>
  <c r="R794" i="11"/>
  <c r="R795" i="11"/>
  <c r="R796" i="11"/>
  <c r="R797" i="11"/>
  <c r="R798" i="11"/>
  <c r="R799" i="11"/>
  <c r="R800" i="11"/>
  <c r="R801" i="11"/>
  <c r="R802" i="11"/>
  <c r="R803" i="11"/>
  <c r="R804" i="11"/>
  <c r="R805" i="11"/>
  <c r="R806" i="11"/>
  <c r="R807" i="11"/>
  <c r="R808" i="11"/>
  <c r="R809" i="11"/>
  <c r="R810" i="11"/>
  <c r="R811" i="11"/>
  <c r="R812" i="11"/>
  <c r="R813" i="11"/>
  <c r="R814" i="11"/>
  <c r="R815" i="11"/>
  <c r="R816" i="11"/>
  <c r="R817" i="11"/>
  <c r="R818" i="11"/>
  <c r="R819" i="11"/>
  <c r="R820" i="11"/>
  <c r="R821" i="11"/>
  <c r="R822" i="11"/>
  <c r="R823" i="11"/>
  <c r="R824" i="11"/>
  <c r="R825" i="11"/>
  <c r="R826" i="11"/>
  <c r="R827" i="11"/>
  <c r="R828" i="11"/>
  <c r="R829" i="11"/>
  <c r="R830" i="11"/>
  <c r="R831" i="11"/>
  <c r="R832" i="11"/>
  <c r="R833" i="11"/>
  <c r="R834" i="11"/>
  <c r="R835" i="11"/>
  <c r="R836" i="11"/>
  <c r="R837" i="11"/>
  <c r="R838" i="11"/>
  <c r="R839" i="11"/>
  <c r="R840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097" i="11"/>
  <c r="R1098" i="11"/>
  <c r="R1099" i="11"/>
  <c r="R1100" i="11"/>
  <c r="R1101" i="11"/>
  <c r="R1102" i="11"/>
  <c r="R1103" i="11"/>
  <c r="R1104" i="11"/>
  <c r="R1105" i="11"/>
  <c r="R1106" i="11"/>
  <c r="R1107" i="11"/>
  <c r="R1108" i="11"/>
  <c r="R1109" i="11"/>
  <c r="R1110" i="11"/>
  <c r="R1111" i="11"/>
  <c r="R1112" i="11"/>
  <c r="R1113" i="11"/>
  <c r="R1114" i="11"/>
  <c r="R1115" i="11"/>
  <c r="R1116" i="11"/>
  <c r="R1117" i="11"/>
  <c r="R1118" i="11"/>
  <c r="R1119" i="11"/>
  <c r="R1120" i="11"/>
  <c r="R1121" i="11"/>
  <c r="R1122" i="11"/>
  <c r="R1123" i="11"/>
  <c r="R1124" i="11"/>
  <c r="R1125" i="11"/>
  <c r="R1126" i="11"/>
  <c r="R1127" i="11"/>
  <c r="R1128" i="11"/>
  <c r="R1129" i="11"/>
  <c r="R1130" i="11"/>
  <c r="R1131" i="11"/>
  <c r="R1132" i="11"/>
  <c r="R1133" i="11"/>
  <c r="R1134" i="11"/>
  <c r="R1135" i="11"/>
  <c r="R1136" i="11"/>
  <c r="R1137" i="11"/>
  <c r="R1138" i="11"/>
  <c r="R1139" i="11"/>
  <c r="R1140" i="11"/>
  <c r="R1141" i="11"/>
  <c r="R1142" i="11"/>
  <c r="R1143" i="11"/>
  <c r="R1144" i="11"/>
  <c r="R1145" i="11"/>
  <c r="R1146" i="11"/>
  <c r="R1147" i="11"/>
  <c r="R1148" i="11"/>
  <c r="R1149" i="11"/>
  <c r="R1150" i="11"/>
  <c r="R1151" i="11"/>
  <c r="R1152" i="11"/>
  <c r="R1153" i="11"/>
  <c r="R1154" i="11"/>
  <c r="R1155" i="11"/>
  <c r="R1156" i="11"/>
  <c r="R1157" i="11"/>
  <c r="R1158" i="11"/>
  <c r="R1159" i="11"/>
  <c r="R1160" i="11"/>
  <c r="R1161" i="11"/>
  <c r="R1162" i="11"/>
  <c r="R1163" i="11"/>
  <c r="R1164" i="11"/>
  <c r="R1165" i="11"/>
  <c r="R1166" i="11"/>
  <c r="R1167" i="11"/>
  <c r="R1168" i="11"/>
  <c r="R1169" i="11"/>
  <c r="R1170" i="11"/>
  <c r="R1171" i="11"/>
  <c r="R1172" i="11"/>
  <c r="R1173" i="11"/>
  <c r="R1174" i="11"/>
  <c r="R1175" i="11"/>
  <c r="R1176" i="11"/>
  <c r="R1177" i="11"/>
  <c r="R1178" i="11"/>
  <c r="R1179" i="11"/>
  <c r="R1180" i="11"/>
  <c r="R1181" i="11"/>
  <c r="R1182" i="11"/>
  <c r="R1183" i="11"/>
  <c r="R1184" i="11"/>
  <c r="R1185" i="11"/>
  <c r="R1186" i="11"/>
  <c r="R1187" i="11"/>
  <c r="R1188" i="11"/>
  <c r="R1189" i="11"/>
  <c r="R1190" i="11"/>
  <c r="R1191" i="11"/>
  <c r="R1192" i="11"/>
  <c r="R1193" i="11"/>
  <c r="R1194" i="11"/>
  <c r="R1195" i="11"/>
  <c r="R1196" i="11"/>
  <c r="R1197" i="11"/>
  <c r="R1198" i="11"/>
  <c r="R1199" i="11"/>
  <c r="R1200" i="11"/>
  <c r="R1201" i="11"/>
  <c r="R1202" i="11"/>
  <c r="R1203" i="11"/>
  <c r="R1204" i="11"/>
  <c r="R1205" i="11"/>
  <c r="R1206" i="11"/>
  <c r="R1207" i="11"/>
  <c r="R1208" i="11"/>
  <c r="R1209" i="11"/>
  <c r="R1210" i="11"/>
  <c r="R1211" i="11"/>
  <c r="R1212" i="11"/>
  <c r="R1213" i="11"/>
  <c r="R1214" i="11"/>
  <c r="R1215" i="11"/>
  <c r="R1216" i="11"/>
  <c r="R1217" i="11"/>
  <c r="R1218" i="11"/>
  <c r="R1219" i="11"/>
  <c r="R1220" i="11"/>
  <c r="R1221" i="11"/>
  <c r="R1222" i="11"/>
  <c r="R1223" i="11"/>
  <c r="R1224" i="11"/>
  <c r="R1225" i="11"/>
  <c r="R1226" i="11"/>
  <c r="R1227" i="11"/>
  <c r="R1228" i="11"/>
  <c r="R1229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R1244" i="11"/>
  <c r="R1245" i="11"/>
  <c r="R1246" i="11"/>
  <c r="R1247" i="11"/>
  <c r="R1248" i="11"/>
  <c r="R1249" i="11"/>
  <c r="R1250" i="11"/>
  <c r="R1251" i="11"/>
  <c r="R1252" i="11"/>
  <c r="R1253" i="11"/>
  <c r="R1254" i="11"/>
  <c r="R1255" i="11"/>
  <c r="R1256" i="11"/>
  <c r="R1257" i="11"/>
  <c r="R1258" i="11"/>
  <c r="R1259" i="11"/>
  <c r="R1260" i="11"/>
  <c r="R1261" i="11"/>
  <c r="R1262" i="11"/>
  <c r="R1263" i="11"/>
  <c r="R1264" i="11"/>
  <c r="R1265" i="11"/>
  <c r="R1266" i="11"/>
  <c r="R1267" i="11"/>
  <c r="R1268" i="11"/>
  <c r="R1269" i="11"/>
  <c r="R1270" i="11"/>
  <c r="R1271" i="11"/>
  <c r="R1272" i="11"/>
  <c r="R1273" i="11"/>
  <c r="R1274" i="11"/>
  <c r="R1275" i="11"/>
  <c r="R1276" i="11"/>
  <c r="R1277" i="11"/>
  <c r="R1278" i="11"/>
  <c r="R1279" i="11"/>
  <c r="R1280" i="11"/>
  <c r="R1281" i="11"/>
  <c r="R1282" i="11"/>
  <c r="R1283" i="11"/>
  <c r="R1284" i="11"/>
  <c r="R1285" i="11"/>
  <c r="R1286" i="11"/>
  <c r="R1287" i="11"/>
  <c r="R1288" i="11"/>
  <c r="R1289" i="11"/>
  <c r="R1290" i="11"/>
  <c r="R1291" i="11"/>
  <c r="R1292" i="11"/>
  <c r="R1293" i="11"/>
  <c r="R1294" i="11"/>
  <c r="R1295" i="11"/>
  <c r="R1296" i="11"/>
  <c r="R1297" i="11"/>
  <c r="R1298" i="11"/>
  <c r="R1299" i="11"/>
  <c r="R1300" i="11"/>
  <c r="R1301" i="11"/>
  <c r="R1302" i="11"/>
  <c r="R1303" i="11"/>
  <c r="R1304" i="11"/>
  <c r="R1305" i="11"/>
  <c r="R1306" i="11"/>
  <c r="R1307" i="11"/>
  <c r="R1308" i="11"/>
  <c r="R1309" i="11"/>
  <c r="R1310" i="11"/>
  <c r="R1311" i="11"/>
  <c r="R1312" i="11"/>
  <c r="R1313" i="11"/>
  <c r="R1314" i="11"/>
  <c r="R1315" i="11"/>
  <c r="R1316" i="11"/>
  <c r="R1317" i="11"/>
  <c r="R1318" i="11"/>
  <c r="R1319" i="11"/>
  <c r="R1320" i="11"/>
  <c r="R1321" i="11"/>
  <c r="R1322" i="11"/>
  <c r="R1323" i="11"/>
  <c r="R1324" i="11"/>
  <c r="R1325" i="11"/>
  <c r="R1326" i="11"/>
  <c r="R1327" i="11"/>
  <c r="R1328" i="11"/>
  <c r="R1329" i="11"/>
  <c r="R1330" i="11"/>
  <c r="R1331" i="11"/>
  <c r="R1332" i="11"/>
  <c r="R1333" i="11"/>
  <c r="R1334" i="11"/>
  <c r="R1335" i="11"/>
  <c r="R1336" i="11"/>
  <c r="R1337" i="11"/>
  <c r="R1338" i="11"/>
  <c r="R1339" i="11"/>
  <c r="R1340" i="11"/>
  <c r="R1341" i="11"/>
  <c r="R1342" i="11"/>
  <c r="R1343" i="11"/>
  <c r="R1344" i="11"/>
  <c r="R1345" i="11"/>
  <c r="R1346" i="11"/>
  <c r="R1347" i="11"/>
  <c r="R1348" i="11"/>
  <c r="R1349" i="11"/>
  <c r="R1350" i="11"/>
  <c r="R1351" i="11"/>
  <c r="R1352" i="11"/>
  <c r="R1353" i="11"/>
  <c r="R1354" i="11"/>
  <c r="R1355" i="11"/>
  <c r="R1356" i="11"/>
  <c r="R1357" i="11"/>
  <c r="R1358" i="11"/>
  <c r="R1359" i="11"/>
  <c r="R1360" i="11"/>
  <c r="R1361" i="11"/>
  <c r="R1362" i="11"/>
  <c r="R1363" i="11"/>
  <c r="R1364" i="11"/>
  <c r="R1365" i="11"/>
  <c r="R1366" i="11"/>
  <c r="R1367" i="11"/>
  <c r="R1368" i="11"/>
  <c r="R1369" i="11"/>
  <c r="R1370" i="11"/>
  <c r="R1371" i="11"/>
  <c r="R1372" i="11"/>
  <c r="R1373" i="11"/>
  <c r="R1374" i="11"/>
  <c r="R1375" i="11"/>
  <c r="R1376" i="11"/>
  <c r="R1377" i="11"/>
  <c r="R1378" i="11"/>
  <c r="R1379" i="11"/>
  <c r="R1380" i="11"/>
  <c r="R1381" i="11"/>
  <c r="R1382" i="11"/>
  <c r="R1383" i="11"/>
  <c r="R1384" i="11"/>
  <c r="R1385" i="11"/>
  <c r="R1386" i="11"/>
  <c r="R1387" i="11"/>
  <c r="R1388" i="11"/>
  <c r="R1389" i="11"/>
  <c r="R1390" i="11"/>
  <c r="R1391" i="11"/>
  <c r="R1392" i="11"/>
  <c r="R1393" i="11"/>
  <c r="R1394" i="11"/>
  <c r="R1395" i="11"/>
  <c r="R1396" i="11"/>
  <c r="R1397" i="11"/>
  <c r="R1398" i="11"/>
  <c r="R1399" i="11"/>
  <c r="R1400" i="11"/>
  <c r="R1401" i="11"/>
  <c r="R1402" i="11"/>
  <c r="R1403" i="11"/>
  <c r="R1404" i="11"/>
  <c r="R1405" i="11"/>
  <c r="R1406" i="11"/>
  <c r="R1407" i="11"/>
  <c r="R1408" i="11"/>
  <c r="R1409" i="11"/>
  <c r="R1410" i="11"/>
  <c r="R1411" i="11"/>
  <c r="R1412" i="11"/>
  <c r="R1413" i="11"/>
  <c r="R1414" i="11"/>
  <c r="R1415" i="11"/>
  <c r="R1416" i="11"/>
  <c r="R1417" i="11"/>
  <c r="R1418" i="11"/>
  <c r="R1419" i="11"/>
  <c r="R1420" i="11"/>
  <c r="R1421" i="11"/>
  <c r="R1422" i="11"/>
  <c r="R1423" i="11"/>
  <c r="R1424" i="11"/>
  <c r="R1425" i="11"/>
  <c r="R1426" i="11"/>
  <c r="R1427" i="11"/>
  <c r="R1428" i="11"/>
  <c r="R1429" i="11"/>
  <c r="R1430" i="11"/>
  <c r="R1431" i="11"/>
  <c r="R1432" i="11"/>
  <c r="R1433" i="11"/>
  <c r="R1434" i="11"/>
  <c r="R1435" i="11"/>
  <c r="R1436" i="11"/>
  <c r="R1437" i="11"/>
  <c r="R1438" i="11"/>
  <c r="R1439" i="11"/>
  <c r="R1440" i="11"/>
  <c r="R1441" i="11"/>
  <c r="R1442" i="11"/>
  <c r="R1443" i="11"/>
  <c r="R1444" i="11"/>
  <c r="R1445" i="11"/>
  <c r="R1446" i="11"/>
  <c r="R1447" i="11"/>
  <c r="R1448" i="11"/>
  <c r="R1449" i="11"/>
  <c r="R1450" i="11"/>
  <c r="R1451" i="11"/>
  <c r="R1452" i="11"/>
  <c r="R1453" i="11"/>
  <c r="R1454" i="11"/>
  <c r="R1455" i="11"/>
  <c r="R1456" i="11"/>
  <c r="R1457" i="11"/>
  <c r="R1458" i="11"/>
  <c r="R1459" i="11"/>
  <c r="R1460" i="11"/>
  <c r="R1461" i="11"/>
  <c r="R1462" i="11"/>
  <c r="R1463" i="11"/>
  <c r="R1464" i="11"/>
  <c r="R1465" i="11"/>
  <c r="R1466" i="11"/>
  <c r="R1467" i="11"/>
  <c r="R1468" i="11"/>
  <c r="R1469" i="11"/>
  <c r="R1470" i="11"/>
  <c r="R1471" i="11"/>
  <c r="R1472" i="11"/>
  <c r="R1473" i="11"/>
  <c r="R1474" i="11"/>
  <c r="R1475" i="11"/>
  <c r="R1476" i="11"/>
  <c r="R1477" i="11"/>
  <c r="R1478" i="11"/>
  <c r="R1479" i="11"/>
  <c r="R1480" i="11"/>
  <c r="R1481" i="11"/>
  <c r="R1482" i="11"/>
  <c r="R1483" i="11"/>
  <c r="R1484" i="11"/>
  <c r="R1485" i="11"/>
  <c r="R1486" i="11"/>
  <c r="R1487" i="11"/>
  <c r="R1488" i="11"/>
  <c r="R1489" i="11"/>
  <c r="R1490" i="11"/>
  <c r="R1491" i="11"/>
  <c r="R1492" i="11"/>
  <c r="R1493" i="11"/>
  <c r="R1494" i="11"/>
  <c r="R1495" i="11"/>
  <c r="R1496" i="11"/>
  <c r="R1497" i="11"/>
  <c r="R1498" i="11"/>
  <c r="R1499" i="11"/>
  <c r="R1500" i="11"/>
  <c r="R1501" i="11"/>
  <c r="R1502" i="11"/>
  <c r="R1503" i="11"/>
  <c r="R1504" i="11"/>
  <c r="R1505" i="11"/>
  <c r="R1506" i="11"/>
  <c r="R1507" i="11"/>
  <c r="R1508" i="11"/>
  <c r="R1509" i="11"/>
  <c r="R1510" i="11"/>
  <c r="R1511" i="11"/>
  <c r="R1512" i="11"/>
  <c r="R1513" i="11"/>
  <c r="R1514" i="11"/>
  <c r="R1515" i="11"/>
  <c r="R1516" i="11"/>
  <c r="R1517" i="11"/>
  <c r="R1518" i="11"/>
  <c r="R1519" i="11"/>
  <c r="R1520" i="11"/>
  <c r="R1521" i="11"/>
  <c r="R1522" i="11"/>
  <c r="R1523" i="11"/>
  <c r="R1524" i="11"/>
  <c r="R1525" i="11"/>
  <c r="R1526" i="11"/>
  <c r="R1527" i="11"/>
  <c r="R1528" i="11"/>
  <c r="R1529" i="11"/>
  <c r="R1530" i="11"/>
  <c r="R1531" i="11"/>
  <c r="R1532" i="11"/>
  <c r="R1533" i="11"/>
  <c r="R1534" i="11"/>
  <c r="R1535" i="11"/>
  <c r="R1536" i="11"/>
  <c r="R1537" i="11"/>
  <c r="R1538" i="11"/>
  <c r="R1539" i="11"/>
  <c r="R1540" i="11"/>
  <c r="R1541" i="11"/>
  <c r="R1542" i="11"/>
  <c r="R1543" i="11"/>
  <c r="R1544" i="11"/>
  <c r="R1545" i="11"/>
  <c r="R1546" i="11"/>
  <c r="R1547" i="11"/>
  <c r="R1548" i="11"/>
  <c r="R1549" i="11"/>
  <c r="R1550" i="11"/>
  <c r="R1551" i="11"/>
  <c r="R1552" i="11"/>
  <c r="R1553" i="11"/>
  <c r="R1554" i="11"/>
  <c r="R1555" i="11"/>
  <c r="R1556" i="11"/>
  <c r="R1557" i="11"/>
  <c r="R1558" i="11"/>
  <c r="R1559" i="11"/>
  <c r="R1560" i="11"/>
  <c r="R1561" i="11"/>
  <c r="R1562" i="11"/>
  <c r="R1563" i="11"/>
  <c r="R1564" i="11"/>
  <c r="R1565" i="11"/>
  <c r="R1566" i="11"/>
  <c r="R1567" i="11"/>
  <c r="R1568" i="11"/>
  <c r="R1569" i="11"/>
  <c r="R1570" i="11"/>
  <c r="R1571" i="11"/>
  <c r="R1572" i="11"/>
  <c r="R1573" i="11"/>
  <c r="R1574" i="11"/>
  <c r="R1575" i="11"/>
  <c r="R1576" i="11"/>
  <c r="R1577" i="11"/>
  <c r="R1578" i="11"/>
  <c r="R1579" i="11"/>
  <c r="R1580" i="11"/>
  <c r="R1581" i="11"/>
  <c r="R1582" i="11"/>
  <c r="R1583" i="11"/>
  <c r="R1584" i="11"/>
  <c r="R1585" i="11"/>
  <c r="R1586" i="11"/>
  <c r="R1587" i="11"/>
  <c r="R1588" i="11"/>
  <c r="R1589" i="11"/>
  <c r="R1590" i="11"/>
  <c r="R1591" i="11"/>
  <c r="R1592" i="11"/>
  <c r="R1593" i="11"/>
  <c r="R1594" i="11"/>
  <c r="R1595" i="11"/>
  <c r="R1596" i="11"/>
  <c r="R1597" i="11"/>
  <c r="R1598" i="11"/>
  <c r="R1599" i="11"/>
  <c r="R1600" i="11"/>
  <c r="R1601" i="11"/>
  <c r="R1602" i="11"/>
  <c r="R1603" i="11"/>
  <c r="R1604" i="11"/>
  <c r="R1605" i="11"/>
  <c r="R1606" i="11"/>
  <c r="R1607" i="11"/>
  <c r="R1608" i="11"/>
  <c r="R1609" i="11"/>
  <c r="R1610" i="11"/>
  <c r="R1611" i="11"/>
  <c r="R1612" i="11"/>
  <c r="R1613" i="11"/>
  <c r="R1614" i="11"/>
  <c r="R1615" i="11"/>
  <c r="R1616" i="11"/>
  <c r="R1617" i="11"/>
  <c r="R1618" i="11"/>
  <c r="R1619" i="11"/>
  <c r="R1620" i="11"/>
  <c r="R1621" i="11"/>
  <c r="R1622" i="11"/>
  <c r="R1623" i="11"/>
  <c r="R1624" i="11"/>
  <c r="R1625" i="11"/>
  <c r="R1626" i="11"/>
  <c r="R1627" i="11"/>
  <c r="R1628" i="11"/>
  <c r="R1629" i="11"/>
  <c r="R1630" i="11"/>
  <c r="R1631" i="11"/>
  <c r="R1632" i="11"/>
  <c r="R1633" i="11"/>
  <c r="R1634" i="11"/>
  <c r="R1635" i="11"/>
  <c r="R1636" i="11"/>
  <c r="R1637" i="11"/>
  <c r="R1638" i="11"/>
  <c r="R1639" i="11"/>
  <c r="R1640" i="11"/>
  <c r="R1641" i="11"/>
  <c r="R1642" i="11"/>
  <c r="R1643" i="11"/>
  <c r="R1644" i="11"/>
  <c r="R1645" i="11"/>
  <c r="R1646" i="11"/>
  <c r="R1647" i="11"/>
  <c r="R1648" i="11"/>
  <c r="R1649" i="11"/>
  <c r="R1650" i="11"/>
  <c r="R1651" i="11"/>
  <c r="R1652" i="11"/>
  <c r="R1653" i="11"/>
  <c r="R1654" i="11"/>
  <c r="R1655" i="11"/>
  <c r="R1656" i="11"/>
  <c r="R1657" i="11"/>
  <c r="R1658" i="11"/>
  <c r="R1659" i="11"/>
  <c r="R1660" i="11"/>
  <c r="R1661" i="11"/>
  <c r="R1662" i="11"/>
  <c r="R1663" i="11"/>
  <c r="R1664" i="11"/>
  <c r="R1665" i="11"/>
  <c r="R1666" i="11"/>
  <c r="R1667" i="11"/>
  <c r="R1668" i="11"/>
  <c r="R1669" i="11"/>
  <c r="R1670" i="11"/>
  <c r="R1671" i="11"/>
  <c r="R1672" i="11"/>
  <c r="R1673" i="11"/>
  <c r="R1674" i="11"/>
  <c r="R1675" i="11"/>
  <c r="R1676" i="11"/>
  <c r="R1677" i="11"/>
  <c r="R1678" i="11"/>
  <c r="R1679" i="11"/>
  <c r="R1680" i="11"/>
  <c r="R1681" i="11"/>
  <c r="R1682" i="11"/>
  <c r="R1683" i="11"/>
  <c r="R1684" i="11"/>
  <c r="R1685" i="11"/>
  <c r="R1686" i="11"/>
  <c r="R1687" i="11"/>
  <c r="R1688" i="11"/>
  <c r="R1689" i="11"/>
  <c r="R1690" i="11"/>
  <c r="R1691" i="11"/>
  <c r="R1692" i="11"/>
  <c r="R1693" i="11"/>
  <c r="R1694" i="11"/>
  <c r="R1695" i="11"/>
  <c r="R1696" i="11"/>
  <c r="R1697" i="11"/>
  <c r="R1698" i="11"/>
  <c r="R1699" i="11"/>
  <c r="R1700" i="11"/>
  <c r="R1701" i="11"/>
  <c r="R1702" i="11"/>
  <c r="R1703" i="11"/>
  <c r="R1704" i="11"/>
  <c r="R1705" i="11"/>
  <c r="R1706" i="11"/>
  <c r="R1707" i="11"/>
  <c r="R1708" i="11"/>
  <c r="R1709" i="11"/>
  <c r="R1710" i="11"/>
  <c r="R1711" i="11"/>
  <c r="R1712" i="11"/>
  <c r="R1713" i="11"/>
  <c r="R1714" i="11"/>
  <c r="R1715" i="11"/>
  <c r="R1716" i="11"/>
  <c r="R1717" i="11"/>
  <c r="R1718" i="11"/>
  <c r="R1719" i="11"/>
  <c r="R1720" i="11"/>
  <c r="R1721" i="11"/>
  <c r="R1722" i="11"/>
  <c r="R1723" i="11"/>
  <c r="R1724" i="11"/>
  <c r="R1725" i="11"/>
  <c r="R1726" i="11"/>
  <c r="R1727" i="11"/>
  <c r="R1728" i="11"/>
  <c r="R1729" i="11"/>
  <c r="R1730" i="11"/>
  <c r="R1731" i="11"/>
  <c r="R1732" i="11"/>
  <c r="R1733" i="11"/>
  <c r="R1734" i="11"/>
  <c r="R1735" i="11"/>
  <c r="R1736" i="11"/>
  <c r="R1737" i="11"/>
  <c r="R1738" i="11"/>
  <c r="R1739" i="11"/>
  <c r="R1740" i="11"/>
  <c r="R1741" i="11"/>
  <c r="R1742" i="11"/>
  <c r="R1743" i="11"/>
  <c r="R1744" i="11"/>
  <c r="R1745" i="11"/>
  <c r="R1746" i="11"/>
  <c r="R1747" i="11"/>
  <c r="R1748" i="11"/>
  <c r="R1749" i="11"/>
  <c r="R1750" i="11"/>
  <c r="R1751" i="11"/>
  <c r="R1752" i="11"/>
  <c r="R1753" i="11"/>
  <c r="R1754" i="11"/>
  <c r="R1755" i="11"/>
  <c r="R1756" i="11"/>
  <c r="R1757" i="11"/>
  <c r="R1758" i="11"/>
  <c r="R1759" i="11"/>
  <c r="R1760" i="11"/>
  <c r="R1761" i="11"/>
  <c r="R1762" i="11"/>
  <c r="R1763" i="11"/>
  <c r="R1764" i="11"/>
  <c r="R1765" i="11"/>
  <c r="R1766" i="11"/>
  <c r="R1767" i="11"/>
  <c r="R1768" i="11"/>
  <c r="R1769" i="11"/>
  <c r="R1770" i="11"/>
  <c r="R1771" i="11"/>
  <c r="R1772" i="11"/>
  <c r="R1773" i="11"/>
  <c r="R1774" i="11"/>
  <c r="R1775" i="11"/>
  <c r="R1776" i="11"/>
  <c r="R1777" i="11"/>
  <c r="R1778" i="11"/>
  <c r="R1779" i="11"/>
  <c r="R1780" i="11"/>
  <c r="R1781" i="11"/>
  <c r="R1782" i="11"/>
  <c r="R1783" i="11"/>
  <c r="R1784" i="11"/>
  <c r="R1785" i="11"/>
  <c r="R1786" i="11"/>
  <c r="R1787" i="11"/>
  <c r="R1788" i="11"/>
  <c r="R1789" i="11"/>
  <c r="R1790" i="11"/>
  <c r="R1791" i="11"/>
  <c r="R1792" i="11"/>
  <c r="R1793" i="11"/>
  <c r="R1794" i="11"/>
  <c r="R1795" i="11"/>
  <c r="R1796" i="11"/>
  <c r="R1797" i="11"/>
  <c r="R1798" i="11"/>
  <c r="R1799" i="11"/>
  <c r="R1800" i="11"/>
  <c r="R1801" i="11"/>
  <c r="R1802" i="11"/>
  <c r="R1803" i="11"/>
  <c r="R1804" i="11"/>
  <c r="R1805" i="11"/>
  <c r="R1806" i="11"/>
  <c r="R1807" i="11"/>
  <c r="R1808" i="11"/>
  <c r="R1809" i="11"/>
  <c r="R1810" i="11"/>
  <c r="R1811" i="11"/>
  <c r="R1812" i="11"/>
  <c r="R1813" i="11"/>
  <c r="R1814" i="11"/>
  <c r="R1815" i="11"/>
  <c r="R1816" i="11"/>
  <c r="R1817" i="11"/>
  <c r="R1818" i="11"/>
  <c r="R1819" i="11"/>
  <c r="R1820" i="11"/>
  <c r="R1821" i="11"/>
  <c r="R1822" i="11"/>
  <c r="R1823" i="11"/>
  <c r="R1824" i="11"/>
  <c r="R1825" i="11"/>
  <c r="R1826" i="11"/>
  <c r="R1827" i="11"/>
  <c r="R1828" i="11"/>
  <c r="R1829" i="11"/>
  <c r="R1830" i="11"/>
  <c r="R1831" i="11"/>
  <c r="R1832" i="11"/>
  <c r="R1833" i="11"/>
  <c r="R1834" i="11"/>
  <c r="R1835" i="11"/>
  <c r="R1836" i="11"/>
  <c r="R1837" i="11"/>
  <c r="R1838" i="11"/>
  <c r="R1839" i="11"/>
  <c r="R1840" i="11"/>
  <c r="R1841" i="11"/>
  <c r="R1842" i="11"/>
  <c r="R1843" i="11"/>
  <c r="R1844" i="11"/>
  <c r="R1845" i="11"/>
  <c r="R1846" i="11"/>
  <c r="R1847" i="11"/>
  <c r="R1848" i="11"/>
  <c r="R1849" i="11"/>
  <c r="R1850" i="11"/>
  <c r="R1851" i="11"/>
  <c r="R1852" i="11"/>
  <c r="R1853" i="11"/>
  <c r="R1854" i="11"/>
  <c r="R1855" i="11"/>
  <c r="R1856" i="11"/>
  <c r="R1857" i="11"/>
  <c r="R1858" i="11"/>
  <c r="R1859" i="11"/>
  <c r="R1860" i="11"/>
  <c r="R1861" i="11"/>
  <c r="R1862" i="11"/>
  <c r="R1863" i="11"/>
  <c r="R1864" i="11"/>
  <c r="R1865" i="11"/>
  <c r="R1866" i="11"/>
  <c r="R1867" i="11"/>
  <c r="R1868" i="11"/>
  <c r="R1869" i="11"/>
  <c r="R1870" i="11"/>
  <c r="R1871" i="11"/>
  <c r="R1872" i="11"/>
  <c r="R1873" i="11"/>
  <c r="R1874" i="11"/>
  <c r="R1875" i="11"/>
  <c r="R1876" i="11"/>
  <c r="R1877" i="11"/>
  <c r="R1878" i="11"/>
  <c r="R1879" i="11"/>
  <c r="R1880" i="11"/>
  <c r="R1881" i="11"/>
  <c r="R1882" i="11"/>
  <c r="R1883" i="11"/>
  <c r="R1884" i="11"/>
  <c r="R1885" i="11"/>
  <c r="R1886" i="11"/>
  <c r="R1887" i="11"/>
  <c r="R1888" i="11"/>
  <c r="R1889" i="11"/>
  <c r="R1890" i="11"/>
  <c r="R1891" i="11"/>
  <c r="R1892" i="11"/>
  <c r="R1893" i="11"/>
  <c r="R1894" i="11"/>
  <c r="R1895" i="11"/>
  <c r="R1896" i="11"/>
  <c r="R1897" i="11"/>
  <c r="R1898" i="11"/>
  <c r="R1899" i="11"/>
  <c r="R1900" i="11"/>
  <c r="R1901" i="11"/>
  <c r="R1902" i="11"/>
  <c r="R1903" i="11"/>
  <c r="R1904" i="11"/>
  <c r="R1905" i="11"/>
  <c r="R1906" i="11"/>
  <c r="R1907" i="11"/>
  <c r="R1908" i="11"/>
  <c r="R1909" i="11"/>
  <c r="R1910" i="11"/>
  <c r="R1911" i="11"/>
  <c r="R1912" i="11"/>
  <c r="R1913" i="11"/>
  <c r="R1914" i="11"/>
  <c r="R1915" i="11"/>
  <c r="R1916" i="11"/>
  <c r="R1917" i="11"/>
  <c r="R1918" i="11"/>
  <c r="R1919" i="11"/>
  <c r="R1920" i="11"/>
  <c r="R1921" i="11"/>
  <c r="R1922" i="11"/>
  <c r="R1923" i="11"/>
  <c r="R1924" i="11"/>
  <c r="R1925" i="11"/>
  <c r="R1926" i="11"/>
  <c r="R1927" i="11"/>
  <c r="R1928" i="11"/>
  <c r="R1929" i="11"/>
  <c r="R1930" i="11"/>
  <c r="R1931" i="11"/>
  <c r="R1932" i="11"/>
  <c r="R1933" i="11"/>
  <c r="R1934" i="11"/>
  <c r="R1935" i="11"/>
  <c r="R1936" i="11"/>
  <c r="R1937" i="11"/>
  <c r="R1938" i="11"/>
  <c r="R1939" i="11"/>
  <c r="R1940" i="11"/>
  <c r="R1941" i="11"/>
  <c r="R1942" i="11"/>
  <c r="R1943" i="11"/>
  <c r="R1944" i="11"/>
  <c r="R1945" i="11"/>
  <c r="R1946" i="11"/>
  <c r="R1947" i="11"/>
  <c r="R1948" i="11"/>
  <c r="R1949" i="11"/>
  <c r="R1950" i="11"/>
  <c r="R1951" i="11"/>
  <c r="R1952" i="11"/>
  <c r="R1953" i="11"/>
  <c r="R1954" i="11"/>
  <c r="R1955" i="11"/>
  <c r="R1956" i="11"/>
  <c r="R1957" i="11"/>
  <c r="R1958" i="11"/>
  <c r="R1959" i="11"/>
  <c r="R1960" i="11"/>
  <c r="R1961" i="11"/>
  <c r="R1962" i="11"/>
  <c r="R1963" i="11"/>
  <c r="R1964" i="11"/>
  <c r="R1965" i="11"/>
  <c r="R1966" i="11"/>
  <c r="R1967" i="11"/>
  <c r="R1968" i="11"/>
  <c r="R1969" i="11"/>
  <c r="R1970" i="11"/>
  <c r="R1971" i="11"/>
  <c r="R1972" i="11"/>
  <c r="R1973" i="11"/>
  <c r="R1974" i="11"/>
  <c r="R1975" i="11"/>
  <c r="R1976" i="11"/>
  <c r="R1977" i="11"/>
  <c r="R1978" i="11"/>
  <c r="R1979" i="11"/>
  <c r="R1980" i="11"/>
  <c r="R1981" i="11"/>
  <c r="R1982" i="11"/>
  <c r="R1983" i="11"/>
  <c r="R1984" i="11"/>
  <c r="R1985" i="11"/>
  <c r="R1986" i="11"/>
  <c r="R1987" i="11"/>
  <c r="R1988" i="11"/>
  <c r="R1989" i="11"/>
  <c r="R1990" i="11"/>
  <c r="R1991" i="11"/>
  <c r="R1992" i="11"/>
  <c r="R1993" i="11"/>
  <c r="R1994" i="11"/>
  <c r="R1995" i="11"/>
  <c r="R1996" i="11"/>
  <c r="R1997" i="11"/>
  <c r="R1998" i="11"/>
  <c r="R1999" i="11"/>
  <c r="R2000" i="11"/>
  <c r="R2001" i="11"/>
  <c r="R2002" i="11"/>
  <c r="R2003" i="11"/>
  <c r="R2004" i="11"/>
  <c r="R2005" i="11"/>
  <c r="R2006" i="11"/>
  <c r="R2007" i="11"/>
  <c r="R2008" i="11"/>
  <c r="R2009" i="11"/>
  <c r="R2010" i="11"/>
  <c r="R2011" i="11"/>
  <c r="R2012" i="11"/>
  <c r="R2013" i="11"/>
  <c r="R2014" i="11"/>
  <c r="R2015" i="11"/>
  <c r="R2016" i="11"/>
  <c r="R2017" i="11"/>
  <c r="R2018" i="11"/>
  <c r="R2019" i="11"/>
  <c r="R2020" i="11"/>
  <c r="R2021" i="11"/>
  <c r="R2022" i="11"/>
  <c r="R2023" i="11"/>
  <c r="R2024" i="11"/>
  <c r="R2025" i="11"/>
  <c r="R2026" i="11"/>
  <c r="R2027" i="11"/>
  <c r="R2028" i="11"/>
  <c r="R2029" i="11"/>
  <c r="R2030" i="11"/>
  <c r="R2031" i="11"/>
  <c r="R2032" i="11"/>
  <c r="R2033" i="11"/>
  <c r="R2034" i="11"/>
  <c r="R2035" i="11"/>
  <c r="R2036" i="11"/>
  <c r="R2037" i="11"/>
  <c r="R2038" i="11"/>
  <c r="R2039" i="11"/>
  <c r="R2040" i="11"/>
  <c r="R2041" i="11"/>
  <c r="R2042" i="11"/>
  <c r="R2043" i="11"/>
  <c r="R2044" i="11"/>
  <c r="R2045" i="11"/>
  <c r="R2046" i="11"/>
  <c r="R2047" i="11"/>
  <c r="R2048" i="11"/>
  <c r="R2049" i="11"/>
  <c r="R2050" i="11"/>
  <c r="R2051" i="11"/>
  <c r="R2052" i="11"/>
  <c r="R2053" i="11"/>
  <c r="R2054" i="11"/>
  <c r="R2055" i="11"/>
  <c r="R2056" i="11"/>
  <c r="R2057" i="11"/>
  <c r="R2058" i="11"/>
  <c r="R2059" i="11"/>
  <c r="R2060" i="11"/>
  <c r="R2061" i="11"/>
  <c r="R2062" i="11"/>
  <c r="R2063" i="11"/>
  <c r="R2064" i="11"/>
  <c r="R2065" i="11"/>
  <c r="R2066" i="11"/>
  <c r="R2067" i="11"/>
  <c r="R2068" i="11"/>
  <c r="R2069" i="11"/>
  <c r="R2070" i="11"/>
  <c r="R2071" i="11"/>
  <c r="R2072" i="11"/>
  <c r="R2073" i="11"/>
  <c r="R2074" i="11"/>
  <c r="R2075" i="11"/>
  <c r="R2076" i="11"/>
  <c r="R2077" i="11"/>
  <c r="R2078" i="11"/>
  <c r="R2079" i="11"/>
  <c r="R2080" i="11"/>
  <c r="R2081" i="11"/>
  <c r="R2082" i="11"/>
  <c r="R2083" i="11"/>
  <c r="R2084" i="11"/>
  <c r="R2085" i="11"/>
  <c r="R2086" i="11"/>
  <c r="R2087" i="11"/>
  <c r="R2088" i="11"/>
  <c r="R2089" i="11"/>
  <c r="R2090" i="11"/>
  <c r="R2091" i="11"/>
  <c r="R2092" i="11"/>
  <c r="R2093" i="11"/>
  <c r="R2094" i="11"/>
  <c r="R2095" i="11"/>
  <c r="R2096" i="11"/>
  <c r="R2097" i="11"/>
  <c r="R2098" i="11"/>
  <c r="R2099" i="11"/>
  <c r="R2100" i="11"/>
  <c r="R2101" i="11"/>
  <c r="R2102" i="11"/>
  <c r="R2103" i="11"/>
  <c r="R2104" i="11"/>
  <c r="R2105" i="11"/>
  <c r="R2106" i="11"/>
  <c r="R2107" i="11"/>
  <c r="R2108" i="11"/>
  <c r="R2109" i="11"/>
  <c r="R2110" i="11"/>
  <c r="R2111" i="11"/>
  <c r="R2112" i="11"/>
  <c r="R2113" i="11"/>
  <c r="R2114" i="11"/>
  <c r="R2115" i="11"/>
  <c r="R2116" i="11"/>
  <c r="R2117" i="11"/>
  <c r="R2118" i="11"/>
  <c r="R2119" i="11"/>
  <c r="R2120" i="11"/>
  <c r="R2121" i="11"/>
  <c r="R2122" i="11"/>
  <c r="R2123" i="11"/>
  <c r="R2124" i="11"/>
  <c r="R2125" i="11"/>
  <c r="R2126" i="11"/>
  <c r="R2127" i="11"/>
  <c r="R2128" i="11"/>
  <c r="R2129" i="11"/>
  <c r="R2130" i="11"/>
  <c r="R2131" i="11"/>
  <c r="R2132" i="11"/>
  <c r="R2133" i="11"/>
  <c r="R2134" i="11"/>
  <c r="R2135" i="11"/>
  <c r="R2136" i="11"/>
  <c r="R2137" i="11"/>
  <c r="R2138" i="11"/>
  <c r="R2139" i="11"/>
  <c r="R2140" i="11"/>
  <c r="R2141" i="11"/>
  <c r="R2142" i="11"/>
  <c r="R2143" i="11"/>
  <c r="R2144" i="11"/>
  <c r="R2145" i="11"/>
  <c r="R2146" i="11"/>
  <c r="R2147" i="11"/>
  <c r="R2148" i="11"/>
  <c r="R2149" i="11"/>
  <c r="R2150" i="11"/>
  <c r="R2151" i="11"/>
  <c r="R2152" i="11"/>
  <c r="R2153" i="11"/>
  <c r="R2154" i="11"/>
  <c r="R2155" i="11"/>
  <c r="R2156" i="11"/>
  <c r="R2157" i="11"/>
  <c r="R2158" i="11"/>
  <c r="R2159" i="11"/>
  <c r="R2160" i="11"/>
  <c r="R2161" i="11"/>
  <c r="R2162" i="11"/>
  <c r="R2163" i="11"/>
  <c r="R2164" i="11"/>
  <c r="R2165" i="11"/>
  <c r="R2166" i="11"/>
  <c r="R2167" i="11"/>
  <c r="R2168" i="11"/>
  <c r="R2169" i="11"/>
  <c r="R2170" i="11"/>
  <c r="R2171" i="11"/>
  <c r="R2172" i="11"/>
  <c r="R2173" i="11"/>
  <c r="R2174" i="11"/>
  <c r="R2175" i="11"/>
  <c r="R2176" i="11"/>
  <c r="R2177" i="11"/>
  <c r="R2178" i="11"/>
  <c r="R2179" i="11"/>
  <c r="R2180" i="11"/>
  <c r="R2181" i="11"/>
  <c r="R2182" i="11"/>
  <c r="R2183" i="11"/>
  <c r="R2184" i="11"/>
  <c r="R2185" i="11"/>
  <c r="R2186" i="11"/>
  <c r="R2187" i="11"/>
  <c r="R2188" i="11"/>
  <c r="R2189" i="11"/>
  <c r="R2190" i="11"/>
  <c r="R2191" i="11"/>
  <c r="R2192" i="11"/>
  <c r="R2193" i="11"/>
  <c r="R2194" i="11"/>
  <c r="R2195" i="11"/>
  <c r="R2196" i="11"/>
  <c r="R2197" i="11"/>
  <c r="R2198" i="11"/>
  <c r="R2199" i="11"/>
  <c r="R2200" i="11"/>
  <c r="R2201" i="11"/>
  <c r="R2202" i="11"/>
  <c r="R2203" i="11"/>
  <c r="R2204" i="11"/>
  <c r="R2205" i="11"/>
  <c r="R2206" i="11"/>
  <c r="R2207" i="11"/>
  <c r="R2208" i="11"/>
  <c r="R2209" i="11"/>
  <c r="R2210" i="11"/>
  <c r="R2211" i="11"/>
  <c r="R2212" i="11"/>
  <c r="R2213" i="11"/>
  <c r="R2214" i="11"/>
  <c r="R2215" i="11"/>
  <c r="R2216" i="11"/>
  <c r="R2217" i="11"/>
  <c r="R2218" i="11"/>
  <c r="R2219" i="11"/>
  <c r="R2220" i="11"/>
  <c r="R2221" i="11"/>
  <c r="R2222" i="11"/>
  <c r="R2223" i="11"/>
  <c r="R2224" i="11"/>
  <c r="R2225" i="11"/>
  <c r="R2226" i="11"/>
  <c r="R2227" i="11"/>
  <c r="R2228" i="11"/>
  <c r="R2229" i="11"/>
  <c r="R2230" i="11"/>
  <c r="R2231" i="11"/>
  <c r="R2232" i="11"/>
  <c r="R2233" i="11"/>
  <c r="R2234" i="11"/>
  <c r="R2235" i="11"/>
  <c r="R2236" i="11"/>
  <c r="R2237" i="11"/>
  <c r="R2238" i="11"/>
  <c r="R2239" i="11"/>
  <c r="R2240" i="11"/>
  <c r="R2241" i="11"/>
  <c r="R2242" i="11"/>
  <c r="R2243" i="11"/>
  <c r="R2244" i="11"/>
  <c r="R2245" i="11"/>
  <c r="R2246" i="11"/>
  <c r="R2247" i="11"/>
  <c r="R2248" i="11"/>
  <c r="R2249" i="11"/>
  <c r="R2250" i="11"/>
  <c r="R2251" i="11"/>
  <c r="R2252" i="11"/>
  <c r="R2253" i="11"/>
  <c r="R2254" i="11"/>
  <c r="R2255" i="11"/>
  <c r="R2256" i="11"/>
  <c r="R2257" i="11"/>
  <c r="R2258" i="11"/>
  <c r="R2259" i="11"/>
  <c r="R2260" i="11"/>
  <c r="R2261" i="11"/>
  <c r="R2262" i="11"/>
  <c r="R2263" i="11"/>
  <c r="R2264" i="11"/>
  <c r="R2265" i="11"/>
  <c r="R2266" i="11"/>
  <c r="R2267" i="11"/>
  <c r="R2268" i="11"/>
  <c r="R2269" i="11"/>
  <c r="R2270" i="11"/>
  <c r="R2271" i="11"/>
  <c r="R2272" i="11"/>
  <c r="R2273" i="11"/>
  <c r="R2274" i="11"/>
  <c r="R2275" i="11"/>
  <c r="R2276" i="11"/>
  <c r="R2277" i="11"/>
  <c r="R2278" i="11"/>
  <c r="R2279" i="11"/>
  <c r="R2280" i="11"/>
  <c r="R2281" i="11"/>
  <c r="R2282" i="11"/>
  <c r="R2283" i="11"/>
  <c r="R2284" i="11"/>
  <c r="R2285" i="11"/>
  <c r="R2286" i="11"/>
  <c r="R2287" i="11"/>
  <c r="R2288" i="11"/>
  <c r="R2289" i="11"/>
  <c r="R2290" i="11"/>
  <c r="R2291" i="11"/>
  <c r="R2292" i="11"/>
  <c r="R2293" i="11"/>
  <c r="R2294" i="11"/>
  <c r="R2295" i="11"/>
  <c r="R2296" i="11"/>
  <c r="R2297" i="11"/>
  <c r="R2298" i="11"/>
  <c r="R2299" i="11"/>
  <c r="R2300" i="11"/>
  <c r="R2301" i="11"/>
  <c r="R2302" i="11"/>
  <c r="R2303" i="11"/>
  <c r="R2304" i="11"/>
  <c r="R2305" i="11"/>
  <c r="R2306" i="11"/>
  <c r="R2307" i="11"/>
  <c r="R2308" i="11"/>
  <c r="R2309" i="11"/>
  <c r="R2310" i="11"/>
  <c r="R2311" i="11"/>
  <c r="R2312" i="11"/>
  <c r="R2313" i="11"/>
  <c r="R2314" i="11"/>
  <c r="R2315" i="11"/>
  <c r="R2316" i="11"/>
  <c r="R2317" i="11"/>
  <c r="R2318" i="11"/>
  <c r="R2319" i="11"/>
  <c r="R2320" i="11"/>
  <c r="R2321" i="11"/>
  <c r="R2322" i="11"/>
  <c r="R2323" i="11"/>
  <c r="R2324" i="11"/>
  <c r="R2325" i="11"/>
  <c r="R2326" i="11"/>
  <c r="R2327" i="11"/>
  <c r="R2328" i="11"/>
  <c r="R2329" i="11"/>
  <c r="R2330" i="11"/>
  <c r="R2331" i="11"/>
  <c r="R2332" i="11"/>
  <c r="R2333" i="11"/>
  <c r="R2334" i="11"/>
  <c r="R2335" i="11"/>
  <c r="R2336" i="11"/>
  <c r="R2337" i="11"/>
  <c r="R2338" i="11"/>
  <c r="R2339" i="11"/>
  <c r="R2340" i="11"/>
  <c r="R2341" i="11"/>
  <c r="R2342" i="11"/>
  <c r="R2343" i="11"/>
  <c r="R2344" i="11"/>
  <c r="R2345" i="11"/>
  <c r="R2346" i="11"/>
  <c r="R2347" i="11"/>
  <c r="R2348" i="11"/>
  <c r="R2349" i="11"/>
  <c r="R2350" i="11"/>
  <c r="R2351" i="11"/>
  <c r="R2352" i="11"/>
  <c r="R2353" i="11"/>
  <c r="R2354" i="11"/>
  <c r="R2355" i="11"/>
  <c r="R2356" i="11"/>
  <c r="R2357" i="11"/>
  <c r="R2358" i="11"/>
  <c r="R2359" i="11"/>
  <c r="R2360" i="11"/>
  <c r="R2361" i="11"/>
  <c r="R2362" i="11"/>
  <c r="R2363" i="11"/>
  <c r="R2364" i="11"/>
  <c r="R2365" i="11"/>
  <c r="R2366" i="11"/>
  <c r="R2367" i="11"/>
  <c r="R2368" i="11"/>
  <c r="R2369" i="11"/>
  <c r="R2370" i="11"/>
  <c r="R2371" i="11"/>
  <c r="R2372" i="11"/>
  <c r="R2373" i="11"/>
  <c r="R2374" i="11"/>
  <c r="R2375" i="11"/>
  <c r="R2376" i="11"/>
  <c r="R2377" i="11"/>
  <c r="R2378" i="11"/>
  <c r="R2379" i="11"/>
  <c r="R2380" i="11"/>
  <c r="R2381" i="11"/>
  <c r="R2382" i="11"/>
  <c r="R2383" i="11"/>
  <c r="R2384" i="11"/>
  <c r="R2385" i="11"/>
  <c r="R2386" i="11"/>
  <c r="R2387" i="11"/>
  <c r="R2388" i="11"/>
  <c r="R2389" i="11"/>
  <c r="R2390" i="11"/>
  <c r="R2391" i="11"/>
  <c r="R2392" i="11"/>
  <c r="R2393" i="11"/>
  <c r="R2394" i="11"/>
  <c r="R2395" i="11"/>
  <c r="R2396" i="11"/>
  <c r="R2397" i="11"/>
  <c r="R2398" i="11"/>
  <c r="R2399" i="11"/>
  <c r="R2400" i="11"/>
  <c r="R2401" i="11"/>
  <c r="R2402" i="11"/>
  <c r="R2403" i="11"/>
  <c r="R2404" i="11"/>
  <c r="R2405" i="11"/>
  <c r="R2406" i="11"/>
  <c r="R2407" i="11"/>
  <c r="R2408" i="11"/>
  <c r="R2409" i="11"/>
  <c r="R2410" i="11"/>
  <c r="R2411" i="11"/>
  <c r="R2412" i="11"/>
  <c r="R2413" i="11"/>
  <c r="R2414" i="11"/>
  <c r="R2415" i="11"/>
  <c r="R2416" i="11"/>
  <c r="R2417" i="11"/>
  <c r="R2418" i="11"/>
  <c r="R2419" i="11"/>
  <c r="R2420" i="11"/>
  <c r="R2421" i="11"/>
  <c r="R2422" i="11"/>
  <c r="R2423" i="11"/>
  <c r="R2424" i="11"/>
  <c r="R2425" i="11"/>
  <c r="R2426" i="11"/>
  <c r="R2427" i="11"/>
  <c r="R2428" i="11"/>
  <c r="R2429" i="11"/>
  <c r="R2430" i="11"/>
  <c r="R2431" i="11"/>
  <c r="R2432" i="11"/>
  <c r="R2433" i="11"/>
  <c r="R2434" i="11"/>
  <c r="R2435" i="11"/>
  <c r="R2436" i="11"/>
  <c r="R2437" i="11"/>
  <c r="R2438" i="11"/>
  <c r="R2439" i="11"/>
  <c r="R2440" i="11"/>
  <c r="R2441" i="11"/>
  <c r="R2442" i="11"/>
  <c r="R2443" i="11"/>
  <c r="R2444" i="11"/>
  <c r="R2445" i="11"/>
  <c r="R2446" i="11"/>
  <c r="R2447" i="11"/>
  <c r="R2448" i="11"/>
  <c r="R2449" i="11"/>
  <c r="R2450" i="11"/>
  <c r="R2451" i="11"/>
  <c r="R2452" i="11"/>
  <c r="R2453" i="11"/>
  <c r="R2454" i="11"/>
  <c r="R2455" i="11"/>
  <c r="R2456" i="11"/>
  <c r="R2457" i="11"/>
  <c r="R2458" i="11"/>
  <c r="R2459" i="11"/>
  <c r="R2460" i="11"/>
  <c r="R2461" i="11"/>
  <c r="R2462" i="11"/>
  <c r="R2463" i="11"/>
  <c r="R2464" i="11"/>
  <c r="R2465" i="11"/>
  <c r="R2466" i="11"/>
  <c r="R2467" i="11"/>
  <c r="R2468" i="11"/>
  <c r="R2469" i="11"/>
  <c r="R2470" i="11"/>
  <c r="R2471" i="11"/>
  <c r="R2472" i="11"/>
  <c r="R2473" i="11"/>
  <c r="R2474" i="11"/>
  <c r="R2475" i="11"/>
  <c r="R2476" i="11"/>
  <c r="R2477" i="11"/>
  <c r="R2478" i="11"/>
  <c r="R2479" i="11"/>
  <c r="R2480" i="11"/>
  <c r="R2481" i="11"/>
  <c r="R2482" i="11"/>
  <c r="R2483" i="11"/>
  <c r="R2484" i="11"/>
  <c r="R2485" i="11"/>
  <c r="R2486" i="11"/>
  <c r="R2487" i="11"/>
  <c r="R2488" i="11"/>
  <c r="R2489" i="11"/>
  <c r="R2490" i="11"/>
  <c r="R2491" i="11"/>
  <c r="R2492" i="11"/>
  <c r="R2493" i="11"/>
  <c r="R2494" i="11"/>
  <c r="R2495" i="11"/>
  <c r="R2496" i="11"/>
  <c r="R2497" i="11"/>
  <c r="R2498" i="11"/>
  <c r="R2499" i="11"/>
  <c r="R2500" i="11"/>
  <c r="R2501" i="11"/>
  <c r="R2502" i="11"/>
  <c r="R2503" i="11"/>
  <c r="R2504" i="11"/>
  <c r="R2505" i="11"/>
  <c r="R2506" i="11"/>
  <c r="R2507" i="11"/>
  <c r="R2508" i="11"/>
  <c r="R2509" i="11"/>
  <c r="R2510" i="11"/>
  <c r="R2511" i="11"/>
  <c r="R2512" i="11"/>
  <c r="R2513" i="11"/>
  <c r="R2514" i="11"/>
  <c r="R2515" i="11"/>
  <c r="R2516" i="11"/>
  <c r="R2517" i="11"/>
  <c r="R2518" i="11"/>
  <c r="R2519" i="11"/>
  <c r="R2520" i="11"/>
  <c r="R2521" i="11"/>
  <c r="R2522" i="11"/>
  <c r="R2523" i="11"/>
  <c r="R2524" i="11"/>
  <c r="R2525" i="11"/>
  <c r="R2526" i="11"/>
  <c r="R2527" i="11"/>
  <c r="R2528" i="11"/>
  <c r="R2529" i="11"/>
  <c r="R2530" i="11"/>
  <c r="R2531" i="11"/>
  <c r="R2532" i="11"/>
  <c r="R2533" i="11"/>
  <c r="R2534" i="11"/>
  <c r="R2535" i="11"/>
  <c r="R2536" i="11"/>
  <c r="R2537" i="11"/>
  <c r="R2538" i="11"/>
  <c r="R2539" i="11"/>
  <c r="R2540" i="11"/>
  <c r="R2541" i="11"/>
  <c r="R2542" i="11"/>
  <c r="R2543" i="11"/>
  <c r="R2544" i="11"/>
  <c r="R2545" i="11"/>
  <c r="R2546" i="11"/>
  <c r="R2547" i="11"/>
  <c r="R2548" i="11"/>
  <c r="R2549" i="11"/>
  <c r="R2550" i="11"/>
  <c r="R2551" i="11"/>
  <c r="R2552" i="11"/>
  <c r="R2553" i="11"/>
  <c r="R2554" i="11"/>
  <c r="R2555" i="11"/>
  <c r="R2556" i="11"/>
  <c r="R2557" i="11"/>
  <c r="R2558" i="11"/>
  <c r="R2559" i="11"/>
  <c r="R2560" i="11"/>
  <c r="R2561" i="11"/>
  <c r="R2562" i="11"/>
  <c r="R2563" i="11"/>
  <c r="R2564" i="11"/>
  <c r="R2565" i="11"/>
  <c r="R2566" i="11"/>
  <c r="R2567" i="11"/>
  <c r="R2568" i="11"/>
  <c r="R2569" i="11"/>
  <c r="R2570" i="11"/>
  <c r="R2571" i="11"/>
  <c r="R2572" i="11"/>
  <c r="R2573" i="11"/>
  <c r="R2574" i="11"/>
  <c r="R2575" i="11"/>
  <c r="R2576" i="11"/>
  <c r="R2577" i="11"/>
  <c r="R2578" i="11"/>
  <c r="R2579" i="11"/>
  <c r="R2580" i="11"/>
  <c r="R2581" i="11"/>
  <c r="R2582" i="11"/>
  <c r="R2583" i="11"/>
  <c r="R2584" i="11"/>
  <c r="R2585" i="11"/>
  <c r="R2586" i="11"/>
  <c r="R2587" i="11"/>
  <c r="R2588" i="11"/>
  <c r="R2589" i="11"/>
  <c r="R2590" i="11"/>
  <c r="R2591" i="11"/>
  <c r="R2592" i="11"/>
  <c r="R2593" i="11"/>
  <c r="R2594" i="11"/>
  <c r="R2595" i="11"/>
  <c r="R2596" i="11"/>
  <c r="R2597" i="11"/>
  <c r="R2598" i="11"/>
  <c r="R2599" i="11"/>
  <c r="R2600" i="11"/>
  <c r="R2601" i="11"/>
  <c r="R2602" i="11"/>
  <c r="R2603" i="11"/>
  <c r="R2604" i="11"/>
  <c r="R2605" i="11"/>
  <c r="R2606" i="11"/>
  <c r="R2607" i="11"/>
  <c r="R2608" i="11"/>
  <c r="R2609" i="11"/>
  <c r="R2610" i="11"/>
  <c r="R2611" i="11"/>
  <c r="R2612" i="11"/>
  <c r="R2613" i="11"/>
  <c r="R2614" i="11"/>
  <c r="R2615" i="11"/>
  <c r="R2616" i="11"/>
  <c r="R2617" i="11"/>
  <c r="R2618" i="11"/>
  <c r="R2619" i="11"/>
  <c r="R2620" i="11"/>
  <c r="R2621" i="11"/>
  <c r="R2622" i="11"/>
  <c r="R2623" i="11"/>
  <c r="R2624" i="11"/>
  <c r="R2625" i="11"/>
  <c r="R2626" i="11"/>
  <c r="R2627" i="11"/>
  <c r="R2628" i="11"/>
  <c r="R2629" i="11"/>
  <c r="R2630" i="11"/>
  <c r="R2631" i="11"/>
  <c r="R2632" i="11"/>
  <c r="R2633" i="11"/>
  <c r="R2634" i="11"/>
  <c r="R2635" i="11"/>
  <c r="R2636" i="11"/>
  <c r="R2637" i="11"/>
  <c r="R2638" i="11"/>
  <c r="R2639" i="11"/>
  <c r="R2640" i="11"/>
  <c r="R2641" i="11"/>
  <c r="R2642" i="11"/>
  <c r="R2643" i="11"/>
  <c r="R2644" i="11"/>
  <c r="R2645" i="11"/>
  <c r="R2646" i="11"/>
  <c r="R2647" i="11"/>
  <c r="R2648" i="11"/>
  <c r="R2649" i="11"/>
  <c r="R2650" i="11"/>
  <c r="R2651" i="11"/>
  <c r="R2652" i="11"/>
  <c r="R2653" i="11"/>
  <c r="R2654" i="11"/>
  <c r="R2655" i="11"/>
  <c r="R2656" i="11"/>
  <c r="R2657" i="11"/>
  <c r="R2658" i="11"/>
  <c r="R2659" i="11"/>
  <c r="R2660" i="11"/>
  <c r="R2661" i="11"/>
  <c r="R2662" i="11"/>
  <c r="R2663" i="11"/>
  <c r="R2664" i="11"/>
  <c r="R2665" i="11"/>
  <c r="R2666" i="11"/>
  <c r="R2667" i="11"/>
  <c r="R2668" i="11"/>
  <c r="R2669" i="11"/>
  <c r="R2670" i="11"/>
  <c r="R2671" i="11"/>
  <c r="R2672" i="11"/>
  <c r="R2673" i="11"/>
  <c r="R2674" i="11"/>
  <c r="R2675" i="11"/>
  <c r="R2676" i="11"/>
  <c r="R2677" i="11"/>
  <c r="R2678" i="11"/>
  <c r="R2679" i="11"/>
  <c r="R2680" i="11"/>
  <c r="R2681" i="11"/>
  <c r="R2682" i="11"/>
  <c r="R2683" i="11"/>
  <c r="R2684" i="11"/>
  <c r="R2685" i="11"/>
  <c r="R2686" i="11"/>
  <c r="R2687" i="11"/>
  <c r="R2688" i="11"/>
  <c r="R2689" i="11"/>
  <c r="R2690" i="11"/>
  <c r="R2691" i="11"/>
  <c r="R2692" i="11"/>
  <c r="R2693" i="11"/>
  <c r="R2694" i="11"/>
  <c r="R2695" i="11"/>
  <c r="R2696" i="11"/>
  <c r="R2697" i="11"/>
  <c r="R2698" i="11"/>
  <c r="R2699" i="11"/>
  <c r="R2700" i="11"/>
  <c r="R2701" i="11"/>
  <c r="R2702" i="11"/>
  <c r="R2703" i="11"/>
  <c r="R2704" i="11"/>
  <c r="R2705" i="11"/>
  <c r="R2706" i="11"/>
  <c r="R2707" i="11"/>
  <c r="R2708" i="11"/>
  <c r="R2709" i="11"/>
  <c r="R2710" i="11"/>
  <c r="R2711" i="11"/>
  <c r="R2712" i="11"/>
  <c r="R2713" i="11"/>
  <c r="R2714" i="11"/>
  <c r="R2715" i="11"/>
  <c r="R2716" i="11"/>
  <c r="R2717" i="11"/>
  <c r="R2718" i="11"/>
  <c r="R2719" i="11"/>
  <c r="R2720" i="11"/>
  <c r="R2721" i="11"/>
  <c r="R2722" i="11"/>
  <c r="R2723" i="11"/>
  <c r="R2724" i="11"/>
  <c r="R2725" i="11"/>
  <c r="R2726" i="11"/>
  <c r="R2727" i="11"/>
  <c r="R2728" i="11"/>
  <c r="R2729" i="11"/>
  <c r="R2730" i="11"/>
  <c r="R2731" i="11"/>
  <c r="R2732" i="11"/>
  <c r="R2733" i="11"/>
  <c r="R2734" i="11"/>
  <c r="R2735" i="11"/>
  <c r="R2736" i="11"/>
  <c r="R2737" i="11"/>
  <c r="R2738" i="11"/>
  <c r="R2739" i="11"/>
  <c r="R2740" i="11"/>
  <c r="R2741" i="11"/>
  <c r="R2742" i="11"/>
  <c r="R2743" i="11"/>
  <c r="R2744" i="11"/>
  <c r="R2745" i="11"/>
  <c r="R2746" i="11"/>
  <c r="R2747" i="11"/>
  <c r="R2748" i="11"/>
  <c r="R2749" i="11"/>
  <c r="R2750" i="11"/>
  <c r="R2751" i="11"/>
  <c r="R2752" i="11"/>
  <c r="R2753" i="11"/>
  <c r="R2754" i="11"/>
  <c r="R2755" i="11"/>
  <c r="R2756" i="11"/>
  <c r="R2757" i="11"/>
  <c r="R2758" i="11"/>
  <c r="R2759" i="11"/>
  <c r="R2760" i="11"/>
  <c r="R2761" i="11"/>
  <c r="R2762" i="11"/>
  <c r="R2763" i="11"/>
  <c r="R2764" i="11"/>
  <c r="R2765" i="11"/>
  <c r="R2766" i="11"/>
  <c r="R2767" i="11"/>
  <c r="R2768" i="11"/>
  <c r="R2769" i="11"/>
  <c r="R2770" i="11"/>
  <c r="R2771" i="11"/>
  <c r="R2772" i="11"/>
  <c r="R2773" i="11"/>
  <c r="R2774" i="11"/>
  <c r="R2775" i="11"/>
  <c r="R2776" i="11"/>
  <c r="R2777" i="11"/>
  <c r="R2778" i="11"/>
  <c r="R2779" i="11"/>
  <c r="R2780" i="11"/>
  <c r="R2781" i="11"/>
  <c r="R2782" i="11"/>
  <c r="R2783" i="11"/>
  <c r="R2784" i="11"/>
  <c r="R2785" i="11"/>
  <c r="R2786" i="11"/>
  <c r="R2787" i="11"/>
  <c r="R2788" i="11"/>
  <c r="R2789" i="11"/>
  <c r="R2790" i="11"/>
  <c r="R2791" i="11"/>
  <c r="R2792" i="11"/>
  <c r="R2793" i="11"/>
  <c r="R2794" i="11"/>
  <c r="R2795" i="11"/>
  <c r="R2796" i="11"/>
  <c r="R2797" i="11"/>
  <c r="R2798" i="11"/>
  <c r="R2799" i="11"/>
  <c r="R2800" i="11"/>
  <c r="R2801" i="11"/>
  <c r="R2802" i="11"/>
  <c r="R2803" i="11"/>
  <c r="R2804" i="11"/>
  <c r="R2805" i="11"/>
  <c r="R2806" i="11"/>
  <c r="R2807" i="11"/>
  <c r="R2808" i="11"/>
  <c r="R2809" i="11"/>
  <c r="R2810" i="11"/>
  <c r="R2811" i="11"/>
  <c r="R2812" i="11"/>
  <c r="R2813" i="11"/>
  <c r="R2814" i="11"/>
  <c r="R2815" i="11"/>
  <c r="R2816" i="11"/>
  <c r="R2817" i="11"/>
  <c r="R2818" i="11"/>
  <c r="R2819" i="11"/>
  <c r="R2820" i="11"/>
  <c r="R2821" i="11"/>
  <c r="R2822" i="11"/>
  <c r="R2823" i="11"/>
  <c r="R2824" i="11"/>
  <c r="R2825" i="11"/>
  <c r="R2826" i="11"/>
  <c r="R2827" i="11"/>
  <c r="R2828" i="11"/>
  <c r="R2829" i="11"/>
  <c r="R2830" i="11"/>
  <c r="R2831" i="11"/>
  <c r="R2832" i="11"/>
  <c r="R2833" i="11"/>
  <c r="R2834" i="11"/>
  <c r="R2835" i="11"/>
  <c r="R2836" i="11"/>
  <c r="R2837" i="11"/>
  <c r="R2838" i="11"/>
  <c r="R2839" i="11"/>
  <c r="R2840" i="11"/>
  <c r="R2841" i="11"/>
  <c r="R2842" i="11"/>
  <c r="R2843" i="11"/>
  <c r="R2844" i="11"/>
  <c r="R2845" i="11"/>
  <c r="R2846" i="11"/>
  <c r="R2847" i="11"/>
  <c r="R2848" i="11"/>
  <c r="R2849" i="11"/>
  <c r="R2850" i="11"/>
  <c r="R2851" i="11"/>
  <c r="R2852" i="11"/>
  <c r="R2853" i="11"/>
  <c r="R2854" i="11"/>
  <c r="R2855" i="11"/>
  <c r="R2856" i="11"/>
  <c r="R2857" i="11"/>
  <c r="R2858" i="11"/>
  <c r="R2859" i="11"/>
  <c r="R2860" i="11"/>
  <c r="R2861" i="11"/>
  <c r="R2862" i="11"/>
  <c r="R2863" i="11"/>
  <c r="R2864" i="11"/>
  <c r="R2865" i="11"/>
  <c r="R2866" i="11"/>
  <c r="R2867" i="11"/>
  <c r="R2868" i="11"/>
  <c r="R2869" i="11"/>
  <c r="R2870" i="11"/>
  <c r="R2871" i="11"/>
  <c r="R2872" i="11"/>
  <c r="R2873" i="11"/>
  <c r="R2874" i="11"/>
  <c r="R2875" i="11"/>
  <c r="R2876" i="11"/>
  <c r="R2877" i="11"/>
  <c r="R2878" i="11"/>
  <c r="R2879" i="11"/>
  <c r="R2880" i="11"/>
  <c r="R2881" i="11"/>
  <c r="R2882" i="11"/>
  <c r="R2883" i="11"/>
  <c r="R2884" i="11"/>
  <c r="R2885" i="11"/>
  <c r="R2886" i="11"/>
  <c r="R2887" i="11"/>
  <c r="R2888" i="11"/>
  <c r="R2889" i="11"/>
  <c r="R2890" i="11"/>
  <c r="R2891" i="11"/>
  <c r="R2892" i="11"/>
  <c r="R2893" i="11"/>
  <c r="R2894" i="11"/>
  <c r="R2895" i="11"/>
  <c r="R2896" i="11"/>
  <c r="R2897" i="11"/>
  <c r="R2898" i="11"/>
  <c r="R2899" i="11"/>
  <c r="R2900" i="11"/>
  <c r="R2901" i="11"/>
  <c r="R2902" i="11"/>
  <c r="R2903" i="11"/>
  <c r="R2904" i="11"/>
  <c r="R2905" i="11"/>
  <c r="R2906" i="11"/>
  <c r="R2907" i="11"/>
  <c r="R2908" i="11"/>
  <c r="R2909" i="11"/>
  <c r="R2910" i="11"/>
  <c r="R2911" i="11"/>
  <c r="R2912" i="11"/>
  <c r="R2913" i="11"/>
  <c r="R2914" i="11"/>
  <c r="R2915" i="11"/>
  <c r="R2916" i="11"/>
  <c r="R2917" i="11"/>
  <c r="R2918" i="11"/>
  <c r="R2919" i="11"/>
  <c r="R2920" i="11"/>
  <c r="R2921" i="11"/>
  <c r="R2922" i="11"/>
  <c r="R2923" i="11"/>
  <c r="R2924" i="11"/>
  <c r="R2925" i="11"/>
  <c r="R2926" i="11"/>
  <c r="R2927" i="11"/>
  <c r="R2928" i="11"/>
  <c r="R2929" i="11"/>
  <c r="R2930" i="11"/>
  <c r="R2931" i="11"/>
  <c r="R2932" i="11"/>
  <c r="R2933" i="11"/>
  <c r="R2934" i="11"/>
  <c r="R2935" i="11"/>
  <c r="R2936" i="11"/>
  <c r="R2937" i="11"/>
  <c r="R2938" i="11"/>
  <c r="R2939" i="11"/>
  <c r="R2940" i="11"/>
  <c r="R2941" i="11"/>
  <c r="R2942" i="11"/>
  <c r="R2943" i="11"/>
  <c r="R2944" i="11"/>
  <c r="R2945" i="11"/>
  <c r="R2946" i="11"/>
  <c r="R2947" i="11"/>
  <c r="R2948" i="11"/>
  <c r="R2949" i="11"/>
  <c r="R2950" i="11"/>
  <c r="R2951" i="11"/>
  <c r="R2952" i="11"/>
  <c r="R2953" i="11"/>
  <c r="R2954" i="11"/>
  <c r="R2955" i="11"/>
  <c r="R2956" i="11"/>
  <c r="R2957" i="11"/>
  <c r="R2958" i="11"/>
  <c r="R2959" i="11"/>
  <c r="R2960" i="11"/>
  <c r="R2961" i="11"/>
  <c r="R2962" i="11"/>
  <c r="R2963" i="11"/>
  <c r="R2964" i="11"/>
  <c r="R2965" i="11"/>
  <c r="R2966" i="11"/>
  <c r="R2967" i="11"/>
  <c r="R2968" i="11"/>
  <c r="R2969" i="11"/>
  <c r="R2970" i="11"/>
  <c r="R2971" i="11"/>
  <c r="R2972" i="11"/>
  <c r="R2973" i="11"/>
  <c r="R2974" i="11"/>
  <c r="R2975" i="11"/>
  <c r="R2976" i="11"/>
  <c r="R2977" i="11"/>
  <c r="R2978" i="11"/>
  <c r="R2979" i="11"/>
  <c r="R2980" i="11"/>
  <c r="R2981" i="11"/>
  <c r="R2982" i="11"/>
  <c r="R2983" i="11"/>
  <c r="R2984" i="11"/>
  <c r="R2985" i="11"/>
  <c r="R2986" i="11"/>
  <c r="R2987" i="11"/>
  <c r="R2988" i="11"/>
  <c r="R2989" i="11"/>
  <c r="R2990" i="11"/>
  <c r="R2991" i="11"/>
  <c r="R2992" i="11"/>
  <c r="R2993" i="11"/>
  <c r="R2994" i="11"/>
  <c r="R2995" i="11"/>
  <c r="R2996" i="11"/>
  <c r="R2997" i="11"/>
  <c r="R2998" i="11"/>
  <c r="R2999" i="11"/>
  <c r="R3000" i="11"/>
  <c r="R3001" i="11"/>
  <c r="R3002" i="11"/>
  <c r="R3003" i="11"/>
  <c r="R3004" i="11"/>
  <c r="R3005" i="11"/>
  <c r="R3006" i="11"/>
  <c r="R3007" i="11"/>
  <c r="R3008" i="11"/>
  <c r="R3009" i="11"/>
  <c r="R3010" i="11"/>
  <c r="R3011" i="11"/>
  <c r="R3012" i="11"/>
  <c r="R3013" i="11"/>
  <c r="R3014" i="11"/>
  <c r="R3015" i="11"/>
  <c r="R3016" i="11"/>
  <c r="R3017" i="11"/>
  <c r="R3018" i="11"/>
  <c r="R3019" i="11"/>
  <c r="R3020" i="11"/>
  <c r="R3021" i="11"/>
  <c r="R3022" i="11"/>
  <c r="R3023" i="11"/>
  <c r="R3024" i="11"/>
  <c r="R3025" i="11"/>
  <c r="R3026" i="11"/>
  <c r="R3027" i="11"/>
  <c r="R3028" i="11"/>
  <c r="R3029" i="11"/>
  <c r="R3030" i="11"/>
  <c r="R3031" i="11"/>
  <c r="R3032" i="11"/>
  <c r="R3033" i="11"/>
  <c r="R3034" i="11"/>
  <c r="R3035" i="11"/>
  <c r="R3036" i="11"/>
  <c r="R3037" i="11"/>
  <c r="R3038" i="11"/>
  <c r="R3039" i="11"/>
  <c r="R3040" i="11"/>
  <c r="R3041" i="11"/>
  <c r="R3042" i="11"/>
  <c r="R3043" i="11"/>
  <c r="R3044" i="11"/>
  <c r="R3045" i="11"/>
  <c r="R3046" i="11"/>
  <c r="R3047" i="11"/>
  <c r="R3048" i="11"/>
  <c r="R3049" i="11"/>
  <c r="R3050" i="11"/>
  <c r="R3051" i="11"/>
  <c r="R3052" i="11"/>
  <c r="R3053" i="11"/>
  <c r="R3054" i="11"/>
  <c r="R3055" i="11"/>
  <c r="R3056" i="11"/>
  <c r="R3057" i="11"/>
  <c r="R3058" i="11"/>
  <c r="R3059" i="11"/>
  <c r="R3060" i="11"/>
  <c r="R3061" i="11"/>
  <c r="R3062" i="11"/>
  <c r="R3063" i="11"/>
  <c r="R3064" i="11"/>
  <c r="R3065" i="11"/>
  <c r="R3066" i="11"/>
  <c r="R3067" i="11"/>
  <c r="R3068" i="11"/>
  <c r="R3069" i="11"/>
  <c r="R3070" i="11"/>
  <c r="R3071" i="11"/>
  <c r="R3072" i="11"/>
  <c r="R3073" i="11"/>
  <c r="R3074" i="11"/>
  <c r="R3075" i="11"/>
  <c r="R3076" i="11"/>
  <c r="R3077" i="11"/>
  <c r="R3078" i="11"/>
  <c r="R3079" i="11"/>
  <c r="R3080" i="11"/>
  <c r="R3081" i="11"/>
  <c r="R3082" i="11"/>
  <c r="R3083" i="11"/>
  <c r="R3084" i="11"/>
  <c r="R3085" i="11"/>
  <c r="R3086" i="11"/>
  <c r="R3087" i="11"/>
  <c r="R3088" i="11"/>
  <c r="R3089" i="11"/>
  <c r="R3090" i="11"/>
  <c r="R3091" i="11"/>
  <c r="R3092" i="11"/>
  <c r="R3093" i="11"/>
  <c r="R3094" i="11"/>
  <c r="R3095" i="11"/>
  <c r="R3096" i="11"/>
  <c r="R3097" i="11"/>
  <c r="R3098" i="11"/>
  <c r="R3099" i="11"/>
  <c r="R3100" i="11"/>
  <c r="R3101" i="11"/>
  <c r="R3102" i="11"/>
  <c r="R3103" i="11"/>
  <c r="R3104" i="11"/>
  <c r="R3105" i="11"/>
  <c r="R3106" i="11"/>
  <c r="R3107" i="11"/>
  <c r="R3108" i="11"/>
  <c r="R3109" i="11"/>
  <c r="R3110" i="11"/>
  <c r="R3111" i="11"/>
  <c r="R3112" i="11"/>
  <c r="R3113" i="11"/>
  <c r="R3114" i="11"/>
  <c r="R3115" i="11"/>
  <c r="R3116" i="11"/>
  <c r="R3117" i="11"/>
  <c r="R3118" i="11"/>
  <c r="R3119" i="11"/>
  <c r="R3120" i="11"/>
  <c r="R3121" i="11"/>
  <c r="R3122" i="11"/>
  <c r="R3123" i="11"/>
  <c r="R3124" i="11"/>
  <c r="R3125" i="11"/>
  <c r="R3126" i="11"/>
  <c r="R3127" i="11"/>
  <c r="R3128" i="11"/>
  <c r="R3129" i="11"/>
  <c r="R3130" i="11"/>
  <c r="R3131" i="11"/>
  <c r="R3132" i="11"/>
  <c r="R3133" i="11"/>
  <c r="R3134" i="11"/>
  <c r="R3135" i="11"/>
  <c r="R3136" i="11"/>
  <c r="R3137" i="11"/>
  <c r="R3138" i="11"/>
  <c r="R3139" i="11"/>
  <c r="R3140" i="11"/>
  <c r="R3141" i="11"/>
  <c r="R3142" i="11"/>
  <c r="R3143" i="11"/>
  <c r="R3144" i="11"/>
  <c r="R3145" i="11"/>
  <c r="R3146" i="11"/>
  <c r="R3147" i="11"/>
  <c r="R3148" i="11"/>
  <c r="R3149" i="11"/>
  <c r="R3150" i="11"/>
  <c r="R3151" i="11"/>
  <c r="R3152" i="11"/>
  <c r="R3153" i="11"/>
  <c r="R3154" i="11"/>
  <c r="R3155" i="11"/>
  <c r="R3156" i="11"/>
  <c r="R3157" i="11"/>
  <c r="R3158" i="11"/>
  <c r="R3159" i="11"/>
  <c r="R3160" i="11"/>
  <c r="R3161" i="11"/>
  <c r="R3162" i="11"/>
  <c r="R3163" i="11"/>
  <c r="R3164" i="11"/>
  <c r="R3165" i="11"/>
  <c r="R3166" i="11"/>
  <c r="R3167" i="11"/>
  <c r="R3168" i="11"/>
  <c r="R3169" i="11"/>
  <c r="R3170" i="11"/>
  <c r="R3171" i="11"/>
  <c r="R3172" i="11"/>
  <c r="R3173" i="11"/>
  <c r="R3174" i="11"/>
  <c r="R3175" i="11"/>
  <c r="R3176" i="11"/>
  <c r="R3177" i="11"/>
  <c r="R3178" i="11"/>
  <c r="R3179" i="11"/>
  <c r="R3180" i="11"/>
  <c r="R3181" i="11"/>
  <c r="R3182" i="11"/>
  <c r="R3183" i="11"/>
  <c r="R3184" i="11"/>
  <c r="R3185" i="11"/>
  <c r="R3186" i="11"/>
  <c r="R3187" i="11"/>
  <c r="R3188" i="11"/>
  <c r="R3189" i="11"/>
  <c r="R3190" i="11"/>
  <c r="R3191" i="11"/>
  <c r="R3192" i="11"/>
  <c r="R3193" i="11"/>
  <c r="R3194" i="11"/>
  <c r="R3195" i="11"/>
  <c r="R3196" i="11"/>
  <c r="R3197" i="11"/>
  <c r="R3198" i="11"/>
  <c r="R3199" i="11"/>
  <c r="R3200" i="11"/>
  <c r="R3201" i="11"/>
  <c r="R3202" i="11"/>
  <c r="R3203" i="11"/>
  <c r="R3204" i="11"/>
  <c r="R3205" i="11"/>
  <c r="R3206" i="11"/>
  <c r="R3207" i="11"/>
  <c r="R3208" i="11"/>
  <c r="R3209" i="11"/>
  <c r="R3210" i="11"/>
  <c r="R3211" i="11"/>
  <c r="R3212" i="11"/>
  <c r="R3213" i="11"/>
  <c r="R3214" i="11"/>
  <c r="R3215" i="11"/>
  <c r="R3216" i="11"/>
  <c r="R3217" i="11"/>
  <c r="R3218" i="11"/>
  <c r="R3219" i="11"/>
  <c r="R3220" i="11"/>
  <c r="R3221" i="11"/>
  <c r="R3222" i="11"/>
  <c r="R3223" i="11"/>
  <c r="R3224" i="11"/>
  <c r="R3225" i="11"/>
  <c r="R3226" i="11"/>
  <c r="R3227" i="11"/>
  <c r="R3228" i="11"/>
  <c r="R3229" i="11"/>
  <c r="R3230" i="11"/>
  <c r="R3231" i="11"/>
  <c r="R3232" i="11"/>
  <c r="R3233" i="11"/>
  <c r="R3234" i="11"/>
  <c r="R3235" i="11"/>
  <c r="R3236" i="11"/>
  <c r="R3237" i="11"/>
  <c r="R3238" i="11"/>
  <c r="R3239" i="11"/>
  <c r="R3240" i="11"/>
  <c r="R3241" i="11"/>
  <c r="R3242" i="11"/>
  <c r="R3243" i="11"/>
  <c r="R3244" i="11"/>
  <c r="R3245" i="11"/>
  <c r="R3246" i="11"/>
  <c r="R3247" i="11"/>
  <c r="R3248" i="11"/>
  <c r="R3249" i="11"/>
  <c r="R3250" i="11"/>
  <c r="R3251" i="11"/>
  <c r="R3252" i="11"/>
  <c r="R3253" i="11"/>
  <c r="R3254" i="11"/>
  <c r="R3255" i="11"/>
  <c r="R3256" i="11"/>
  <c r="R3257" i="11"/>
  <c r="R3258" i="11"/>
  <c r="R3259" i="11"/>
  <c r="R3260" i="11"/>
  <c r="R3261" i="11"/>
  <c r="R3262" i="11"/>
  <c r="R3263" i="11"/>
  <c r="R3264" i="11"/>
  <c r="R3265" i="11"/>
  <c r="R3266" i="11"/>
  <c r="R3267" i="11"/>
  <c r="R3268" i="11"/>
  <c r="R3269" i="11"/>
  <c r="R3270" i="11"/>
  <c r="R3271" i="11"/>
  <c r="R3272" i="11"/>
  <c r="R3273" i="11"/>
  <c r="R3274" i="11"/>
  <c r="R3275" i="11"/>
  <c r="R3276" i="11"/>
  <c r="R3277" i="11"/>
  <c r="R3278" i="11"/>
  <c r="R3279" i="11"/>
  <c r="R3280" i="11"/>
  <c r="R3281" i="11"/>
  <c r="R3282" i="11"/>
  <c r="R3283" i="11"/>
  <c r="R3284" i="11"/>
  <c r="R3285" i="11"/>
  <c r="R3286" i="11"/>
  <c r="R3287" i="11"/>
  <c r="R3288" i="11"/>
  <c r="R3289" i="11"/>
  <c r="R3290" i="11"/>
  <c r="R3291" i="11"/>
  <c r="R3292" i="11"/>
  <c r="R3293" i="11"/>
  <c r="R3294" i="11"/>
  <c r="R3295" i="11"/>
  <c r="R3296" i="11"/>
  <c r="R3297" i="11"/>
  <c r="R3298" i="11"/>
  <c r="R3299" i="11"/>
  <c r="R3300" i="11"/>
  <c r="R3301" i="11"/>
  <c r="R3302" i="11"/>
  <c r="R3303" i="11"/>
  <c r="R3304" i="11"/>
  <c r="R3305" i="11"/>
  <c r="R3306" i="11"/>
  <c r="R3307" i="11"/>
  <c r="R3308" i="11"/>
  <c r="R3309" i="11"/>
  <c r="R3310" i="11"/>
  <c r="R3311" i="11"/>
  <c r="R3312" i="11"/>
  <c r="R3313" i="11"/>
  <c r="R3314" i="11"/>
  <c r="R3315" i="11"/>
  <c r="R3316" i="11"/>
  <c r="R3317" i="11"/>
  <c r="R3318" i="11"/>
  <c r="R3319" i="11"/>
  <c r="R3320" i="11"/>
  <c r="R3321" i="11"/>
  <c r="R3322" i="11"/>
  <c r="R3323" i="11"/>
  <c r="R3324" i="11"/>
  <c r="R3325" i="11"/>
  <c r="R3326" i="11"/>
  <c r="R3327" i="11"/>
  <c r="R3328" i="11"/>
  <c r="R3329" i="11"/>
  <c r="R3330" i="11"/>
  <c r="R3331" i="11"/>
  <c r="R3332" i="11"/>
  <c r="R3333" i="11"/>
  <c r="R3334" i="11"/>
  <c r="R3335" i="11"/>
  <c r="R3336" i="11"/>
  <c r="R3337" i="11"/>
  <c r="R3338" i="11"/>
  <c r="R3339" i="11"/>
  <c r="R3340" i="11"/>
  <c r="R3341" i="11"/>
  <c r="R3342" i="11"/>
  <c r="R3343" i="11"/>
  <c r="R3344" i="11"/>
  <c r="R3345" i="11"/>
  <c r="R3346" i="11"/>
  <c r="R3347" i="11"/>
  <c r="R3348" i="11"/>
  <c r="R3349" i="11"/>
  <c r="R3350" i="11"/>
  <c r="R3351" i="11"/>
  <c r="R3352" i="11"/>
  <c r="R3353" i="11"/>
  <c r="R3354" i="11"/>
  <c r="R3355" i="11"/>
  <c r="R3356" i="11"/>
  <c r="R3357" i="11"/>
  <c r="R3358" i="11"/>
  <c r="R3359" i="11"/>
  <c r="R3360" i="11"/>
  <c r="R3361" i="11"/>
  <c r="R3362" i="11"/>
  <c r="R3363" i="11"/>
  <c r="R3364" i="11"/>
  <c r="R3365" i="11"/>
  <c r="R3366" i="11"/>
  <c r="R3367" i="11"/>
  <c r="R3368" i="11"/>
  <c r="R3369" i="11"/>
  <c r="R3370" i="11"/>
  <c r="R3371" i="11"/>
  <c r="R3372" i="11"/>
  <c r="R3373" i="11"/>
  <c r="R3374" i="11"/>
  <c r="R3375" i="11"/>
  <c r="R3376" i="11"/>
  <c r="R3377" i="11"/>
  <c r="R3378" i="11"/>
  <c r="R3379" i="11"/>
  <c r="R3380" i="11"/>
  <c r="R3381" i="11"/>
  <c r="R3382" i="11"/>
  <c r="R3383" i="11"/>
  <c r="R3384" i="11"/>
  <c r="R3385" i="11"/>
  <c r="R3386" i="11"/>
  <c r="R3387" i="11"/>
  <c r="R3388" i="11"/>
  <c r="R3389" i="11"/>
  <c r="R3390" i="11"/>
  <c r="R3391" i="11"/>
  <c r="R3392" i="11"/>
  <c r="R3393" i="11"/>
  <c r="R3394" i="11"/>
  <c r="R3395" i="11"/>
  <c r="R3396" i="11"/>
  <c r="R3397" i="11"/>
  <c r="R3398" i="11"/>
  <c r="R3399" i="11"/>
  <c r="R3400" i="11"/>
  <c r="R3401" i="11"/>
  <c r="R3402" i="11"/>
  <c r="R3403" i="11"/>
  <c r="R3404" i="11"/>
  <c r="R3405" i="11"/>
  <c r="R3406" i="11"/>
  <c r="R3407" i="11"/>
  <c r="R3408" i="11"/>
  <c r="R3409" i="11"/>
  <c r="R3410" i="11"/>
  <c r="R3411" i="11"/>
  <c r="R3412" i="11"/>
  <c r="R3413" i="11"/>
  <c r="R3414" i="11"/>
  <c r="R3415" i="11"/>
  <c r="R3416" i="11"/>
  <c r="R3417" i="11"/>
  <c r="R3418" i="11"/>
  <c r="R3419" i="11"/>
  <c r="R3420" i="11"/>
  <c r="R3421" i="11"/>
  <c r="R3422" i="11"/>
  <c r="R3423" i="11"/>
  <c r="R3424" i="11"/>
  <c r="R3425" i="11"/>
  <c r="R3426" i="11"/>
  <c r="R3427" i="11"/>
  <c r="R3428" i="11"/>
  <c r="R3429" i="11"/>
  <c r="R3430" i="11"/>
  <c r="R3431" i="11"/>
  <c r="R3432" i="11"/>
  <c r="R3433" i="11"/>
  <c r="R3434" i="11"/>
  <c r="R3435" i="11"/>
  <c r="R3436" i="11"/>
  <c r="R3437" i="11"/>
  <c r="R3438" i="11"/>
  <c r="R3439" i="11"/>
  <c r="R3440" i="11"/>
  <c r="R3441" i="11"/>
  <c r="R3442" i="11"/>
  <c r="R3443" i="11"/>
  <c r="R3444" i="11"/>
  <c r="R3445" i="11"/>
  <c r="R3446" i="11"/>
  <c r="R3447" i="11"/>
  <c r="R3448" i="11"/>
  <c r="R3449" i="11"/>
  <c r="R3450" i="11"/>
  <c r="R3451" i="11"/>
  <c r="R3452" i="11"/>
  <c r="R3453" i="11"/>
  <c r="R3454" i="11"/>
  <c r="R3455" i="11"/>
  <c r="R3456" i="11"/>
  <c r="R3457" i="11"/>
  <c r="R3458" i="11"/>
  <c r="R3459" i="11"/>
  <c r="R3460" i="11"/>
  <c r="R3461" i="11"/>
  <c r="R3462" i="11"/>
  <c r="R3463" i="11"/>
  <c r="R3464" i="11"/>
  <c r="R3465" i="11"/>
  <c r="R3466" i="11"/>
  <c r="R3467" i="11"/>
  <c r="R3468" i="11"/>
  <c r="R3469" i="11"/>
  <c r="R3470" i="11"/>
  <c r="R3471" i="11"/>
  <c r="R3472" i="11"/>
  <c r="R3473" i="11"/>
  <c r="R3474" i="11"/>
  <c r="R3475" i="11"/>
  <c r="R3476" i="11"/>
  <c r="R3477" i="11"/>
  <c r="R3478" i="11"/>
  <c r="R3479" i="11"/>
  <c r="R3480" i="11"/>
  <c r="R3481" i="11"/>
  <c r="R3482" i="11"/>
  <c r="R3483" i="11"/>
  <c r="R3484" i="11"/>
  <c r="R3485" i="11"/>
  <c r="R3486" i="11"/>
  <c r="R3487" i="11"/>
  <c r="R3488" i="11"/>
  <c r="R3489" i="11"/>
  <c r="R3490" i="11"/>
  <c r="R3491" i="11"/>
  <c r="R3492" i="11"/>
  <c r="R3493" i="11"/>
  <c r="R3494" i="11"/>
  <c r="R3495" i="11"/>
  <c r="R3496" i="11"/>
  <c r="R3497" i="11"/>
  <c r="R3498" i="11"/>
  <c r="R3499" i="11"/>
  <c r="R3500" i="11"/>
  <c r="R3501" i="11"/>
  <c r="R3502" i="11"/>
  <c r="R3503" i="11"/>
  <c r="R3504" i="11"/>
  <c r="R3505" i="11"/>
  <c r="R3506" i="11"/>
  <c r="R3507" i="11"/>
  <c r="R3508" i="11"/>
  <c r="R3509" i="11"/>
  <c r="R3510" i="11"/>
  <c r="R3511" i="11"/>
  <c r="R3512" i="11"/>
  <c r="R3513" i="11"/>
  <c r="R3514" i="11"/>
  <c r="R3515" i="11"/>
  <c r="R3516" i="11"/>
  <c r="R3517" i="11"/>
  <c r="R3518" i="11"/>
  <c r="R3519" i="11"/>
  <c r="R3520" i="11"/>
  <c r="R3521" i="11"/>
  <c r="R3522" i="11"/>
  <c r="R3523" i="11"/>
  <c r="R3524" i="11"/>
  <c r="R3525" i="11"/>
  <c r="R3526" i="11"/>
  <c r="R3527" i="11"/>
  <c r="R3528" i="11"/>
  <c r="R3529" i="11"/>
  <c r="R3530" i="11"/>
  <c r="R3531" i="11"/>
  <c r="R3532" i="11"/>
  <c r="R3533" i="11"/>
  <c r="R3534" i="11"/>
  <c r="R3535" i="11"/>
  <c r="R3536" i="11"/>
  <c r="R3537" i="11"/>
  <c r="R3538" i="11"/>
  <c r="R3539" i="11"/>
  <c r="R3540" i="11"/>
  <c r="R3541" i="11"/>
  <c r="R3542" i="11"/>
  <c r="R3543" i="11"/>
  <c r="R3544" i="11"/>
  <c r="R3545" i="11"/>
  <c r="R3546" i="11"/>
  <c r="R3547" i="11"/>
  <c r="R3548" i="11"/>
  <c r="R3549" i="11"/>
  <c r="R3550" i="11"/>
  <c r="R3551" i="11"/>
  <c r="R3552" i="11"/>
  <c r="R3553" i="11"/>
  <c r="R3554" i="11"/>
  <c r="R3555" i="11"/>
  <c r="R3556" i="11"/>
  <c r="R3557" i="11"/>
  <c r="R3558" i="11"/>
  <c r="R3559" i="11"/>
  <c r="R3560" i="11"/>
  <c r="R3561" i="11"/>
  <c r="R3562" i="11"/>
  <c r="R3563" i="11"/>
  <c r="R3564" i="11"/>
  <c r="R3565" i="11"/>
  <c r="R3566" i="11"/>
  <c r="R3567" i="11"/>
  <c r="R3568" i="11"/>
  <c r="R3569" i="11"/>
  <c r="R3570" i="11"/>
  <c r="R3571" i="11"/>
  <c r="R3572" i="11"/>
  <c r="R3573" i="11"/>
  <c r="R3574" i="11"/>
  <c r="R3575" i="11"/>
  <c r="R3576" i="11"/>
  <c r="R3577" i="11"/>
  <c r="R3578" i="11"/>
  <c r="R3579" i="11"/>
  <c r="R3580" i="11"/>
  <c r="R3581" i="11"/>
  <c r="R3582" i="11"/>
  <c r="R3583" i="11"/>
  <c r="R3584" i="11"/>
  <c r="R3585" i="11"/>
  <c r="R3586" i="11"/>
  <c r="R3587" i="11"/>
  <c r="R3588" i="11"/>
  <c r="R3589" i="11"/>
  <c r="R3590" i="11"/>
  <c r="R3591" i="11"/>
  <c r="R3592" i="11"/>
  <c r="R3593" i="11"/>
  <c r="R3594" i="11"/>
  <c r="R3595" i="11"/>
  <c r="R3596" i="11"/>
  <c r="R3597" i="11"/>
  <c r="R3598" i="11"/>
  <c r="R3599" i="11"/>
  <c r="R3600" i="11"/>
  <c r="R3601" i="11"/>
  <c r="R3602" i="11"/>
  <c r="R3603" i="11"/>
  <c r="R3604" i="11"/>
  <c r="R3605" i="11"/>
  <c r="R3606" i="11"/>
  <c r="R3607" i="11"/>
  <c r="R3608" i="11"/>
  <c r="R3609" i="11"/>
  <c r="R3610" i="11"/>
  <c r="R3611" i="11"/>
  <c r="R3612" i="11"/>
  <c r="R3613" i="11"/>
  <c r="R3614" i="11"/>
  <c r="R3615" i="11"/>
  <c r="R3616" i="11"/>
  <c r="R3617" i="11"/>
  <c r="R3618" i="11"/>
  <c r="R3619" i="11"/>
  <c r="R3620" i="11"/>
  <c r="R3621" i="11"/>
  <c r="R3622" i="11"/>
  <c r="R3623" i="11"/>
  <c r="R3624" i="11"/>
  <c r="R3625" i="11"/>
  <c r="R3626" i="11"/>
  <c r="R3627" i="11"/>
  <c r="R3628" i="11"/>
  <c r="R3629" i="11"/>
  <c r="R3630" i="11"/>
  <c r="R3631" i="11"/>
  <c r="R3632" i="11"/>
  <c r="R3633" i="11"/>
  <c r="R3634" i="11"/>
  <c r="R3635" i="11"/>
  <c r="R3636" i="11"/>
  <c r="R3637" i="11"/>
  <c r="R3638" i="11"/>
  <c r="R3639" i="11"/>
  <c r="R3640" i="11"/>
  <c r="R3641" i="11"/>
  <c r="R3642" i="11"/>
  <c r="R3643" i="11"/>
  <c r="R3644" i="11"/>
  <c r="R3645" i="11"/>
  <c r="R3646" i="11"/>
  <c r="R3647" i="11"/>
  <c r="R3648" i="11"/>
  <c r="R3649" i="11"/>
  <c r="R3650" i="11"/>
  <c r="R3651" i="11"/>
  <c r="R3652" i="11"/>
  <c r="R3653" i="11"/>
  <c r="R3654" i="11"/>
  <c r="R3655" i="11"/>
  <c r="R3656" i="11"/>
  <c r="R3657" i="11"/>
  <c r="R3658" i="11"/>
  <c r="R3659" i="11"/>
  <c r="R3660" i="11"/>
  <c r="R3661" i="11"/>
  <c r="R3662" i="11"/>
  <c r="R3663" i="11"/>
  <c r="R3664" i="11"/>
  <c r="R3665" i="11"/>
  <c r="R3666" i="11"/>
  <c r="R3667" i="11"/>
  <c r="R3668" i="11"/>
  <c r="R3669" i="11"/>
  <c r="R3670" i="11"/>
  <c r="R3671" i="11"/>
  <c r="R3672" i="11"/>
  <c r="R3673" i="11"/>
  <c r="R3674" i="11"/>
  <c r="R3675" i="11"/>
  <c r="R3676" i="11"/>
  <c r="R3677" i="11"/>
  <c r="R3678" i="11"/>
  <c r="R3679" i="11"/>
  <c r="R3680" i="11"/>
  <c r="R3681" i="11"/>
  <c r="R3682" i="11"/>
  <c r="R3683" i="11"/>
  <c r="R3684" i="11"/>
  <c r="R3685" i="11"/>
  <c r="R3686" i="11"/>
  <c r="R3687" i="11"/>
  <c r="R3688" i="11"/>
  <c r="R3689" i="11"/>
  <c r="R3690" i="11"/>
  <c r="R3691" i="11"/>
  <c r="R3692" i="11"/>
  <c r="R3693" i="11"/>
  <c r="R3694" i="11"/>
  <c r="R3695" i="11"/>
  <c r="R3696" i="11"/>
  <c r="R3697" i="11"/>
  <c r="R3698" i="11"/>
  <c r="R3699" i="11"/>
  <c r="R3700" i="11"/>
  <c r="R3701" i="11"/>
  <c r="R3702" i="11"/>
  <c r="R3703" i="11"/>
  <c r="R3704" i="11"/>
  <c r="R3705" i="11"/>
  <c r="R3706" i="11"/>
  <c r="R3707" i="11"/>
  <c r="R3708" i="11"/>
  <c r="R3709" i="11"/>
  <c r="R3710" i="11"/>
  <c r="R3711" i="11"/>
  <c r="R3712" i="11"/>
  <c r="R3713" i="11"/>
  <c r="R3714" i="11"/>
  <c r="R3715" i="11"/>
  <c r="R3716" i="11"/>
  <c r="R3717" i="11"/>
  <c r="R3718" i="11"/>
  <c r="R3719" i="11"/>
  <c r="R3720" i="11"/>
  <c r="R3721" i="11"/>
  <c r="R3722" i="11"/>
  <c r="R3723" i="11"/>
  <c r="R3724" i="11"/>
  <c r="R3725" i="11"/>
  <c r="R3726" i="11"/>
  <c r="R3727" i="11"/>
  <c r="R3728" i="11"/>
  <c r="R3729" i="11"/>
  <c r="R3730" i="11"/>
  <c r="R3731" i="11"/>
  <c r="R3732" i="11"/>
  <c r="R3733" i="11"/>
  <c r="R3734" i="11"/>
  <c r="R3735" i="11"/>
  <c r="R3736" i="11"/>
  <c r="R3737" i="11"/>
  <c r="R3738" i="11"/>
  <c r="R3739" i="11"/>
  <c r="R3740" i="11"/>
  <c r="R3741" i="11"/>
  <c r="R3742" i="11"/>
  <c r="R3743" i="11"/>
  <c r="R3744" i="11"/>
  <c r="R3745" i="11"/>
  <c r="R3746" i="11"/>
  <c r="R3747" i="11"/>
  <c r="R3748" i="11"/>
  <c r="R3749" i="11"/>
  <c r="R3750" i="11"/>
  <c r="R3751" i="11"/>
  <c r="R3752" i="11"/>
  <c r="R3753" i="11"/>
  <c r="R3754" i="11"/>
  <c r="R3755" i="11"/>
  <c r="R3756" i="11"/>
  <c r="R3757" i="11"/>
  <c r="R3758" i="11"/>
  <c r="R3759" i="11"/>
  <c r="R3760" i="11"/>
  <c r="R3761" i="11"/>
  <c r="R3762" i="11"/>
  <c r="R3763" i="11"/>
  <c r="R3764" i="11"/>
  <c r="R3765" i="11"/>
  <c r="R3766" i="11"/>
  <c r="R3767" i="11"/>
  <c r="R3768" i="11"/>
  <c r="R3769" i="11"/>
  <c r="R3770" i="11"/>
  <c r="R3771" i="11"/>
  <c r="R3772" i="11"/>
  <c r="R3773" i="11"/>
  <c r="R3774" i="11"/>
  <c r="R3775" i="11"/>
  <c r="R3776" i="11"/>
  <c r="R3777" i="11"/>
  <c r="R3778" i="11"/>
  <c r="R3779" i="11"/>
  <c r="R3780" i="11"/>
  <c r="R3781" i="11"/>
  <c r="R3782" i="11"/>
  <c r="R3783" i="11"/>
  <c r="R3784" i="11"/>
  <c r="R3785" i="11"/>
  <c r="R3786" i="11"/>
  <c r="R3787" i="11"/>
  <c r="R3788" i="11"/>
  <c r="R3789" i="11"/>
  <c r="R3790" i="11"/>
  <c r="R3791" i="11"/>
  <c r="R3792" i="11"/>
  <c r="R3793" i="11"/>
  <c r="R3794" i="11"/>
  <c r="R3795" i="11"/>
  <c r="R3796" i="11"/>
  <c r="R3797" i="11"/>
  <c r="R3798" i="11"/>
  <c r="R3799" i="11"/>
  <c r="R3800" i="11"/>
  <c r="R3801" i="11"/>
  <c r="R3802" i="11"/>
  <c r="R3803" i="11"/>
  <c r="R3804" i="11"/>
  <c r="R3805" i="11"/>
  <c r="R3806" i="11"/>
  <c r="R3807" i="11"/>
  <c r="R3808" i="11"/>
  <c r="R3809" i="11"/>
  <c r="R3810" i="11"/>
  <c r="R3811" i="11"/>
  <c r="R3812" i="11"/>
  <c r="R3813" i="11"/>
  <c r="R3814" i="11"/>
  <c r="R3815" i="11"/>
  <c r="R3816" i="11"/>
  <c r="R3817" i="11"/>
  <c r="R3818" i="11"/>
  <c r="R3819" i="11"/>
  <c r="R3820" i="11"/>
  <c r="R3821" i="11"/>
  <c r="R3822" i="11"/>
  <c r="R3823" i="11"/>
  <c r="R3824" i="11"/>
  <c r="R3825" i="11"/>
  <c r="R3826" i="11"/>
  <c r="R3827" i="11"/>
  <c r="R3828" i="11"/>
  <c r="R3829" i="11"/>
  <c r="R3830" i="11"/>
  <c r="R3831" i="11"/>
  <c r="R3832" i="11"/>
  <c r="R3833" i="11"/>
  <c r="R3834" i="11"/>
  <c r="R3835" i="11"/>
  <c r="R3836" i="11"/>
  <c r="R3837" i="11"/>
  <c r="R3838" i="11"/>
  <c r="R3839" i="11"/>
  <c r="R3840" i="11"/>
  <c r="R3841" i="11"/>
  <c r="R3842" i="11"/>
  <c r="R3843" i="11"/>
  <c r="R3844" i="11"/>
  <c r="R3845" i="11"/>
  <c r="R3846" i="11"/>
  <c r="R3847" i="11"/>
  <c r="R3848" i="11"/>
  <c r="R3849" i="11"/>
  <c r="R3850" i="11"/>
  <c r="R3851" i="11"/>
  <c r="R3852" i="11"/>
  <c r="R3853" i="11"/>
  <c r="R3854" i="11"/>
  <c r="R3855" i="11"/>
  <c r="R3856" i="11"/>
  <c r="R3857" i="11"/>
  <c r="R3858" i="11"/>
  <c r="R3859" i="11"/>
  <c r="R3860" i="11"/>
  <c r="R3861" i="11"/>
  <c r="R3862" i="11"/>
  <c r="R3863" i="11"/>
  <c r="R3864" i="11"/>
  <c r="R3865" i="11"/>
  <c r="R3866" i="11"/>
  <c r="R3867" i="11"/>
  <c r="R3868" i="11"/>
  <c r="R3869" i="11"/>
  <c r="R3870" i="11"/>
  <c r="R3871" i="11"/>
  <c r="R3872" i="11"/>
  <c r="R3873" i="11"/>
  <c r="R3874" i="11"/>
  <c r="R3875" i="11"/>
  <c r="R3876" i="11"/>
  <c r="R3877" i="11"/>
  <c r="R3878" i="11"/>
  <c r="R3879" i="11"/>
  <c r="R3880" i="11"/>
  <c r="R3881" i="11"/>
  <c r="R3882" i="11"/>
  <c r="R3883" i="11"/>
  <c r="R3884" i="11"/>
  <c r="R3885" i="11"/>
  <c r="R3886" i="11"/>
  <c r="R3887" i="11"/>
  <c r="R3888" i="11"/>
  <c r="R3889" i="11"/>
  <c r="R3890" i="11"/>
  <c r="R3891" i="11"/>
  <c r="R3892" i="11"/>
  <c r="R3893" i="11"/>
  <c r="R3894" i="11"/>
  <c r="R3895" i="11"/>
  <c r="R3896" i="11"/>
  <c r="R3897" i="11"/>
  <c r="R3898" i="11"/>
  <c r="R3899" i="11"/>
  <c r="R3900" i="11"/>
  <c r="R3901" i="11"/>
  <c r="R3902" i="11"/>
  <c r="R3903" i="11"/>
  <c r="R3904" i="11"/>
  <c r="R3905" i="11"/>
  <c r="R3906" i="11"/>
  <c r="R3907" i="11"/>
  <c r="R3908" i="11"/>
  <c r="R3909" i="11"/>
  <c r="R3910" i="11"/>
  <c r="R3911" i="11"/>
  <c r="R3912" i="11"/>
  <c r="R3913" i="11"/>
  <c r="R3914" i="11"/>
  <c r="R3915" i="11"/>
  <c r="R3916" i="11"/>
  <c r="R3917" i="11"/>
  <c r="R3918" i="11"/>
  <c r="R3919" i="11"/>
  <c r="R3920" i="11"/>
  <c r="R3921" i="11"/>
  <c r="R3922" i="11"/>
  <c r="R3923" i="11"/>
  <c r="R3924" i="11"/>
  <c r="R3925" i="11"/>
  <c r="R3926" i="11"/>
  <c r="R3927" i="11"/>
  <c r="R3928" i="11"/>
  <c r="R3929" i="11"/>
  <c r="R3930" i="11"/>
  <c r="R3931" i="11"/>
  <c r="R3932" i="11"/>
  <c r="R3933" i="11"/>
  <c r="R3934" i="11"/>
  <c r="R3935" i="11"/>
  <c r="R3936" i="11"/>
  <c r="R3937" i="11"/>
  <c r="R3938" i="11"/>
  <c r="R3939" i="11"/>
  <c r="R3940" i="11"/>
  <c r="R3941" i="11"/>
  <c r="R3942" i="11"/>
  <c r="R3943" i="11"/>
  <c r="R3944" i="11"/>
  <c r="R3945" i="11"/>
  <c r="R3946" i="11"/>
  <c r="R3947" i="11"/>
  <c r="R3948" i="11"/>
  <c r="R3949" i="11"/>
  <c r="R3950" i="11"/>
  <c r="R3951" i="11"/>
  <c r="R3952" i="11"/>
  <c r="R3953" i="11"/>
  <c r="R3954" i="11"/>
  <c r="R3955" i="11"/>
  <c r="R3956" i="11"/>
  <c r="R3957" i="11"/>
  <c r="R3958" i="11"/>
  <c r="R3959" i="11"/>
  <c r="R3960" i="11"/>
  <c r="R3961" i="11"/>
  <c r="R3962" i="11"/>
  <c r="R3963" i="11"/>
  <c r="R3964" i="11"/>
  <c r="R3965" i="11"/>
  <c r="R3966" i="11"/>
  <c r="R3967" i="11"/>
  <c r="R3968" i="11"/>
  <c r="R3969" i="11"/>
  <c r="R3970" i="11"/>
  <c r="R3971" i="11"/>
  <c r="R3972" i="11"/>
  <c r="R3973" i="11"/>
  <c r="R3974" i="11"/>
  <c r="R3975" i="11"/>
  <c r="R3976" i="11"/>
  <c r="R3977" i="11"/>
  <c r="R3978" i="11"/>
  <c r="R3979" i="11"/>
  <c r="R3980" i="11"/>
  <c r="R3981" i="11"/>
  <c r="R3982" i="11"/>
  <c r="R3983" i="11"/>
  <c r="R3984" i="11"/>
  <c r="R3985" i="11"/>
  <c r="R3986" i="11"/>
  <c r="R3987" i="11"/>
  <c r="R3988" i="11"/>
  <c r="R3989" i="11"/>
  <c r="R3990" i="11"/>
  <c r="R3991" i="11"/>
  <c r="R3992" i="11"/>
  <c r="R3993" i="11"/>
  <c r="R3994" i="11"/>
  <c r="R3995" i="11"/>
  <c r="R3996" i="11"/>
  <c r="R3997" i="11"/>
  <c r="R3998" i="11"/>
  <c r="R3999" i="11"/>
  <c r="R4000" i="11"/>
  <c r="R4001" i="11"/>
  <c r="R4002" i="11"/>
  <c r="R4003" i="11"/>
  <c r="R4004" i="11"/>
  <c r="R4005" i="11"/>
  <c r="R4006" i="11"/>
  <c r="R4007" i="11"/>
  <c r="R4008" i="11"/>
  <c r="R4009" i="11"/>
  <c r="R4010" i="11"/>
  <c r="R4011" i="11"/>
  <c r="R4012" i="11"/>
  <c r="R4013" i="11"/>
  <c r="R4014" i="11"/>
  <c r="R4015" i="11"/>
  <c r="R4016" i="11"/>
  <c r="R4017" i="11"/>
  <c r="R4018" i="11"/>
  <c r="R4019" i="11"/>
  <c r="R4020" i="11"/>
  <c r="R4021" i="11"/>
  <c r="R4022" i="11"/>
  <c r="R4023" i="11"/>
  <c r="R4024" i="11"/>
  <c r="R4025" i="11"/>
  <c r="R4026" i="11"/>
  <c r="R4027" i="11"/>
  <c r="R4028" i="11"/>
  <c r="R4029" i="11"/>
  <c r="R4030" i="11"/>
  <c r="R4031" i="11"/>
  <c r="R4032" i="11"/>
  <c r="R4033" i="11"/>
  <c r="R4034" i="11"/>
  <c r="R4035" i="11"/>
  <c r="R4036" i="11"/>
  <c r="R4037" i="11"/>
  <c r="R4038" i="11"/>
  <c r="R4039" i="11"/>
  <c r="R4040" i="11"/>
  <c r="R4041" i="11"/>
  <c r="R4042" i="11"/>
  <c r="R4043" i="11"/>
  <c r="R4044" i="11"/>
  <c r="R4045" i="11"/>
  <c r="R4046" i="11"/>
  <c r="R4047" i="11"/>
  <c r="R4048" i="11"/>
  <c r="R4049" i="11"/>
  <c r="R4050" i="11"/>
  <c r="R4051" i="11"/>
  <c r="R4052" i="11"/>
  <c r="R4053" i="11"/>
  <c r="R4054" i="11"/>
  <c r="R4055" i="11"/>
  <c r="R4056" i="11"/>
  <c r="R4057" i="11"/>
  <c r="R4058" i="11"/>
  <c r="R4059" i="11"/>
  <c r="R4060" i="11"/>
  <c r="R4061" i="11"/>
  <c r="R4062" i="11"/>
  <c r="R4063" i="11"/>
  <c r="R4064" i="11"/>
  <c r="R4065" i="11"/>
  <c r="R4066" i="11"/>
  <c r="R4067" i="11"/>
  <c r="R4068" i="11"/>
  <c r="R4069" i="11"/>
  <c r="R4070" i="11"/>
  <c r="R4071" i="11"/>
  <c r="R4072" i="11"/>
  <c r="R4073" i="11"/>
  <c r="R4074" i="11"/>
  <c r="R4075" i="11"/>
  <c r="R4076" i="11"/>
  <c r="R4077" i="11"/>
  <c r="R4078" i="11"/>
  <c r="R4079" i="11"/>
  <c r="R4080" i="11"/>
  <c r="R4081" i="11"/>
  <c r="R4082" i="11"/>
  <c r="R4083" i="11"/>
  <c r="R4084" i="11"/>
  <c r="R4085" i="11"/>
  <c r="R4086" i="11"/>
  <c r="R4087" i="11"/>
  <c r="R4088" i="11"/>
  <c r="R4089" i="11"/>
  <c r="R4090" i="11"/>
  <c r="R4091" i="11"/>
  <c r="R4092" i="11"/>
  <c r="R4093" i="11"/>
  <c r="R4094" i="11"/>
  <c r="R4095" i="11"/>
  <c r="R4096" i="11"/>
  <c r="R4097" i="11"/>
  <c r="R4098" i="11"/>
  <c r="R4099" i="11"/>
  <c r="R4100" i="11"/>
  <c r="R4101" i="11"/>
  <c r="R4102" i="11"/>
  <c r="R4103" i="11"/>
  <c r="R4104" i="11"/>
  <c r="R4105" i="11"/>
  <c r="R4106" i="11"/>
  <c r="R4107" i="11"/>
  <c r="R4108" i="11"/>
  <c r="R4109" i="11"/>
  <c r="R4110" i="11"/>
  <c r="R4111" i="11"/>
  <c r="R4112" i="11"/>
  <c r="R4113" i="11"/>
  <c r="R4114" i="11"/>
  <c r="R4115" i="11"/>
  <c r="R4116" i="11"/>
  <c r="R4117" i="11"/>
  <c r="R4118" i="11"/>
  <c r="R4119" i="11"/>
  <c r="R4120" i="11"/>
  <c r="R4121" i="11"/>
  <c r="R4122" i="11"/>
  <c r="R4123" i="11"/>
  <c r="R4124" i="11"/>
  <c r="R4125" i="11"/>
  <c r="R4126" i="11"/>
  <c r="R4127" i="11"/>
  <c r="R4128" i="11"/>
  <c r="R4129" i="11"/>
  <c r="R4130" i="11"/>
  <c r="R4131" i="11"/>
  <c r="R4132" i="11"/>
  <c r="R4133" i="11"/>
  <c r="R4134" i="11"/>
  <c r="R4135" i="11"/>
  <c r="R4136" i="11"/>
  <c r="R4137" i="11"/>
  <c r="R4138" i="11"/>
  <c r="R4139" i="11"/>
  <c r="R4140" i="11"/>
  <c r="R4141" i="11"/>
  <c r="R4142" i="11"/>
  <c r="R4143" i="11"/>
  <c r="R4144" i="11"/>
  <c r="R4145" i="11"/>
  <c r="R4146" i="11"/>
  <c r="R4147" i="11"/>
  <c r="R4148" i="11"/>
  <c r="R4149" i="11"/>
  <c r="R4150" i="11"/>
  <c r="R4151" i="11"/>
  <c r="R4152" i="11"/>
  <c r="R4153" i="11"/>
  <c r="R4154" i="11"/>
  <c r="R4155" i="11"/>
  <c r="R4156" i="11"/>
  <c r="R4157" i="11"/>
  <c r="R4158" i="11"/>
  <c r="R4159" i="11"/>
  <c r="R4160" i="11"/>
  <c r="R4161" i="11"/>
  <c r="R4162" i="11"/>
  <c r="R4163" i="11"/>
  <c r="R4164" i="11"/>
  <c r="R4165" i="11"/>
  <c r="R4166" i="11"/>
  <c r="R4167" i="11"/>
  <c r="R4168" i="11"/>
  <c r="R4169" i="11"/>
  <c r="R4170" i="11"/>
  <c r="R4171" i="11"/>
  <c r="R4172" i="11"/>
  <c r="R4173" i="11"/>
  <c r="R4174" i="11"/>
  <c r="R4175" i="11"/>
  <c r="R4176" i="11"/>
  <c r="R4177" i="11"/>
  <c r="R4178" i="11"/>
  <c r="R4179" i="11"/>
  <c r="R4180" i="11"/>
  <c r="R4181" i="11"/>
  <c r="R4182" i="11"/>
  <c r="R4183" i="11"/>
  <c r="R4184" i="11"/>
  <c r="R4185" i="11"/>
  <c r="R4186" i="11"/>
  <c r="R4187" i="11"/>
  <c r="R4188" i="11"/>
  <c r="R4189" i="11"/>
  <c r="R4190" i="11"/>
  <c r="R4191" i="11"/>
  <c r="R4192" i="11"/>
  <c r="R4193" i="11"/>
  <c r="R4194" i="11"/>
  <c r="R4195" i="11"/>
  <c r="R4196" i="11"/>
  <c r="R4197" i="11"/>
  <c r="R4198" i="11"/>
  <c r="R4199" i="11"/>
  <c r="R4200" i="11"/>
  <c r="R4201" i="11"/>
  <c r="R4202" i="11"/>
  <c r="R4203" i="11"/>
  <c r="R4204" i="11"/>
  <c r="R4205" i="11"/>
  <c r="R4206" i="11"/>
  <c r="R4207" i="11"/>
  <c r="R4208" i="11"/>
  <c r="R4209" i="11"/>
  <c r="R4210" i="11"/>
  <c r="R4211" i="11"/>
  <c r="R4212" i="11"/>
  <c r="R4213" i="11"/>
  <c r="R4214" i="11"/>
  <c r="R4215" i="11"/>
  <c r="R4216" i="11"/>
  <c r="R4217" i="11"/>
  <c r="R4218" i="11"/>
  <c r="R4219" i="11"/>
  <c r="R4220" i="11"/>
  <c r="R4221" i="11"/>
  <c r="R4222" i="11"/>
  <c r="R4223" i="11"/>
  <c r="R4224" i="11"/>
  <c r="R4225" i="11"/>
  <c r="R4226" i="11"/>
  <c r="R4227" i="11"/>
  <c r="R4228" i="11"/>
  <c r="R4229" i="11"/>
  <c r="R4230" i="11"/>
  <c r="R4231" i="11"/>
  <c r="R4232" i="11"/>
  <c r="R4233" i="11"/>
  <c r="R4234" i="11"/>
  <c r="R4235" i="11"/>
  <c r="R4236" i="11"/>
  <c r="R4237" i="11"/>
  <c r="R4238" i="11"/>
  <c r="R4239" i="11"/>
  <c r="R4240" i="11"/>
  <c r="R4241" i="11"/>
  <c r="R4242" i="11"/>
  <c r="R4243" i="11"/>
  <c r="R4244" i="11"/>
  <c r="R4245" i="11"/>
  <c r="R4246" i="11"/>
  <c r="R4247" i="11"/>
  <c r="R4248" i="11"/>
  <c r="R4249" i="11"/>
  <c r="R4250" i="11"/>
  <c r="R4251" i="11"/>
  <c r="R4252" i="11"/>
  <c r="R4253" i="11"/>
  <c r="R4254" i="11"/>
  <c r="R4255" i="11"/>
  <c r="R4256" i="11"/>
  <c r="R4257" i="11"/>
  <c r="R4258" i="11"/>
  <c r="R4259" i="11"/>
  <c r="R4260" i="11"/>
  <c r="R4261" i="11"/>
  <c r="R4262" i="11"/>
  <c r="R4263" i="11"/>
  <c r="R4264" i="11"/>
  <c r="R4265" i="11"/>
  <c r="R4266" i="11"/>
  <c r="R4267" i="11"/>
  <c r="R4268" i="11"/>
  <c r="R4269" i="11"/>
  <c r="R4270" i="11"/>
  <c r="R4271" i="11"/>
  <c r="R4272" i="11"/>
  <c r="R4273" i="11"/>
  <c r="R4274" i="11"/>
  <c r="R4275" i="11"/>
  <c r="R4276" i="11"/>
  <c r="R4277" i="11"/>
  <c r="R4278" i="11"/>
  <c r="R4279" i="11"/>
  <c r="R4280" i="11"/>
  <c r="R4281" i="11"/>
  <c r="R4282" i="11"/>
  <c r="R4283" i="11"/>
  <c r="R4284" i="11"/>
  <c r="R4285" i="11"/>
  <c r="R4286" i="11"/>
  <c r="R4287" i="11"/>
  <c r="R4288" i="11"/>
  <c r="R4289" i="11"/>
  <c r="R4290" i="11"/>
  <c r="R4291" i="11"/>
  <c r="R4292" i="11"/>
  <c r="R4293" i="11"/>
  <c r="R4294" i="11"/>
  <c r="R4295" i="11"/>
  <c r="R4296" i="11"/>
  <c r="R4297" i="11"/>
  <c r="R4298" i="11"/>
  <c r="R4299" i="11"/>
  <c r="R4300" i="11"/>
  <c r="R4301" i="11"/>
  <c r="R4302" i="11"/>
  <c r="R4303" i="11"/>
  <c r="R4304" i="11"/>
  <c r="R4305" i="11"/>
  <c r="R4306" i="11"/>
  <c r="R4307" i="11"/>
  <c r="R4308" i="11"/>
  <c r="R4309" i="11"/>
  <c r="R4310" i="11"/>
  <c r="R4311" i="11"/>
  <c r="R4312" i="11"/>
  <c r="R4313" i="11"/>
  <c r="R4314" i="11"/>
  <c r="R4315" i="11"/>
  <c r="R4316" i="11"/>
  <c r="R4317" i="11"/>
  <c r="R4318" i="11"/>
  <c r="R4319" i="11"/>
  <c r="R4320" i="11"/>
  <c r="R4321" i="11"/>
  <c r="R4322" i="11"/>
  <c r="R4323" i="11"/>
  <c r="R4324" i="11"/>
  <c r="R4325" i="11"/>
  <c r="R4326" i="11"/>
  <c r="R4327" i="11"/>
  <c r="R4328" i="11"/>
  <c r="R4329" i="11"/>
  <c r="R4330" i="11"/>
  <c r="R4331" i="11"/>
  <c r="R4332" i="11"/>
  <c r="R4333" i="11"/>
  <c r="R4334" i="11"/>
  <c r="R4335" i="11"/>
  <c r="R4336" i="11"/>
  <c r="R4337" i="11"/>
  <c r="R4338" i="11"/>
  <c r="R4339" i="11"/>
  <c r="R4340" i="11"/>
  <c r="R4341" i="11"/>
  <c r="R4342" i="11"/>
  <c r="R4343" i="11"/>
  <c r="R4344" i="11"/>
  <c r="R4345" i="11"/>
  <c r="R4346" i="11"/>
  <c r="R4347" i="11"/>
  <c r="R4348" i="11"/>
  <c r="R4349" i="11"/>
  <c r="R4350" i="11"/>
  <c r="R4351" i="11"/>
  <c r="R4352" i="11"/>
  <c r="R4353" i="11"/>
  <c r="R4354" i="11"/>
  <c r="R4355" i="11"/>
  <c r="R4356" i="11"/>
  <c r="R4357" i="11"/>
  <c r="R4358" i="11"/>
  <c r="R4359" i="11"/>
  <c r="R4360" i="11"/>
  <c r="R4361" i="11"/>
  <c r="R4362" i="11"/>
  <c r="R4363" i="11"/>
  <c r="R4364" i="11"/>
  <c r="R4365" i="11"/>
  <c r="R4366" i="11"/>
  <c r="R4367" i="11"/>
  <c r="R4368" i="11"/>
  <c r="R4369" i="11"/>
  <c r="R4370" i="11"/>
  <c r="R4371" i="11"/>
  <c r="R4372" i="11"/>
  <c r="R4373" i="11"/>
  <c r="R4374" i="11"/>
  <c r="R4375" i="11"/>
  <c r="R4376" i="11"/>
  <c r="R4377" i="11"/>
  <c r="R4378" i="11"/>
  <c r="R4379" i="11"/>
  <c r="R4380" i="11"/>
  <c r="R4381" i="11"/>
  <c r="R4382" i="11"/>
  <c r="R4383" i="11"/>
  <c r="R4384" i="11"/>
  <c r="R4385" i="11"/>
  <c r="R4386" i="11"/>
  <c r="R4387" i="11"/>
  <c r="R4388" i="11"/>
  <c r="R4389" i="11"/>
  <c r="R4390" i="11"/>
  <c r="R4391" i="11"/>
  <c r="R4392" i="11"/>
  <c r="R4393" i="11"/>
  <c r="R4394" i="11"/>
  <c r="R4395" i="11"/>
  <c r="R4396" i="11"/>
  <c r="R4397" i="11"/>
  <c r="R4398" i="11"/>
  <c r="R4399" i="11"/>
  <c r="R4400" i="11"/>
  <c r="R4401" i="11"/>
  <c r="R4402" i="11"/>
  <c r="R4403" i="11"/>
  <c r="R4404" i="11"/>
  <c r="R4405" i="11"/>
  <c r="R4406" i="11"/>
  <c r="R4407" i="11"/>
  <c r="R4408" i="11"/>
  <c r="R4409" i="11"/>
  <c r="R4410" i="11"/>
  <c r="R4411" i="11"/>
  <c r="R4412" i="11"/>
  <c r="R4413" i="11"/>
  <c r="R4414" i="11"/>
  <c r="R4415" i="11"/>
  <c r="R4416" i="11"/>
  <c r="R4417" i="11"/>
  <c r="R4418" i="11"/>
  <c r="R4419" i="11"/>
  <c r="R4420" i="11"/>
  <c r="R4421" i="11"/>
  <c r="R4422" i="11"/>
  <c r="R4423" i="11"/>
  <c r="R4424" i="11"/>
  <c r="R4425" i="11"/>
  <c r="R4426" i="11"/>
  <c r="R4427" i="11"/>
  <c r="R4428" i="11"/>
  <c r="R4429" i="11"/>
  <c r="R4430" i="11"/>
  <c r="R4431" i="11"/>
  <c r="R4432" i="11"/>
  <c r="R4433" i="11"/>
  <c r="R4434" i="11"/>
  <c r="R4435" i="11"/>
  <c r="R4436" i="11"/>
  <c r="R4437" i="11"/>
  <c r="R4438" i="11"/>
  <c r="R4439" i="11"/>
  <c r="R4440" i="11"/>
  <c r="R4441" i="11"/>
  <c r="R4442" i="11"/>
  <c r="R4443" i="11"/>
  <c r="R4444" i="11"/>
  <c r="R4445" i="11"/>
  <c r="R4446" i="11"/>
  <c r="R4447" i="11"/>
  <c r="R4448" i="11"/>
  <c r="R4449" i="11"/>
  <c r="R4450" i="11"/>
  <c r="R4451" i="11"/>
  <c r="R4452" i="11"/>
  <c r="R4453" i="11"/>
  <c r="R4454" i="11"/>
  <c r="R4455" i="11"/>
  <c r="R4456" i="11"/>
  <c r="R4457" i="11"/>
  <c r="R4458" i="11"/>
  <c r="R4459" i="11"/>
  <c r="R4460" i="11"/>
  <c r="R4461" i="11"/>
  <c r="R4462" i="11"/>
  <c r="R4463" i="11"/>
  <c r="R4464" i="11"/>
  <c r="R4465" i="11"/>
  <c r="R4466" i="11"/>
  <c r="R4467" i="11"/>
  <c r="R4468" i="11"/>
  <c r="R4469" i="11"/>
  <c r="R4470" i="11"/>
  <c r="R4471" i="11"/>
  <c r="R4472" i="11"/>
  <c r="R4473" i="11"/>
  <c r="R4474" i="11"/>
  <c r="R4475" i="11"/>
  <c r="R4476" i="11"/>
  <c r="R4477" i="11"/>
  <c r="R4478" i="11"/>
  <c r="R4479" i="11"/>
  <c r="R4480" i="11"/>
  <c r="R4481" i="11"/>
  <c r="R4482" i="11"/>
  <c r="R4483" i="11"/>
  <c r="R4484" i="11"/>
  <c r="R4485" i="11"/>
  <c r="R4486" i="11"/>
  <c r="R4487" i="11"/>
  <c r="R4488" i="11"/>
  <c r="R4489" i="11"/>
  <c r="R4490" i="11"/>
  <c r="R4491" i="11"/>
  <c r="R4492" i="11"/>
  <c r="R4493" i="11"/>
  <c r="R4494" i="11"/>
  <c r="R4495" i="11"/>
  <c r="R4496" i="11"/>
  <c r="R4497" i="11"/>
  <c r="R4498" i="11"/>
  <c r="R4499" i="11"/>
  <c r="R4500" i="11"/>
  <c r="R4501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2" i="11"/>
  <c r="N9" i="10" l="1" a="1"/>
  <c r="N9" i="10" s="1"/>
  <c r="G5" i="14"/>
  <c r="BY5" i="14"/>
  <c r="BM5" i="14"/>
  <c r="BA5" i="14"/>
  <c r="AO5" i="14"/>
  <c r="AC5" i="14"/>
  <c r="Q5" i="14"/>
  <c r="E5" i="14"/>
  <c r="BV13" i="14"/>
  <c r="BJ13" i="14"/>
  <c r="AX13" i="14"/>
  <c r="AL13" i="14"/>
  <c r="Z13" i="14"/>
  <c r="N13" i="14"/>
  <c r="BV12" i="14"/>
  <c r="BJ12" i="14"/>
  <c r="AX12" i="14"/>
  <c r="AL12" i="14"/>
  <c r="Z12" i="14"/>
  <c r="N12" i="14"/>
  <c r="BV11" i="14"/>
  <c r="BJ11" i="14"/>
  <c r="AX11" i="14"/>
  <c r="AL11" i="14"/>
  <c r="Z11" i="14"/>
  <c r="N11" i="14"/>
  <c r="BV10" i="14"/>
  <c r="BJ10" i="14"/>
  <c r="AX10" i="14"/>
  <c r="AL10" i="14"/>
  <c r="Z10" i="14"/>
  <c r="N10" i="14"/>
  <c r="BV9" i="14"/>
  <c r="BJ9" i="14"/>
  <c r="AX9" i="14"/>
  <c r="AL9" i="14"/>
  <c r="Z9" i="14"/>
  <c r="N9" i="14"/>
  <c r="BV8" i="14"/>
  <c r="BJ8" i="14"/>
  <c r="AX8" i="14"/>
  <c r="AL8" i="14"/>
  <c r="Z8" i="14"/>
  <c r="N8" i="14"/>
  <c r="BV7" i="14"/>
  <c r="BJ7" i="14"/>
  <c r="AX7" i="14"/>
  <c r="AL7" i="14"/>
  <c r="Z7" i="14"/>
  <c r="N7" i="14"/>
  <c r="BV6" i="14"/>
  <c r="BJ6" i="14"/>
  <c r="AX6" i="14"/>
  <c r="AL6" i="14"/>
  <c r="Z6" i="14"/>
  <c r="N6" i="14"/>
  <c r="R5" i="14"/>
  <c r="O13" i="14"/>
  <c r="AY11" i="14"/>
  <c r="AM10" i="14"/>
  <c r="AA9" i="14"/>
  <c r="AM8" i="14"/>
  <c r="O8" i="14"/>
  <c r="AM7" i="14"/>
  <c r="O7" i="14"/>
  <c r="BK6" i="14"/>
  <c r="BX5" i="14"/>
  <c r="BL5" i="14"/>
  <c r="AZ5" i="14"/>
  <c r="AN5" i="14"/>
  <c r="AB5" i="14"/>
  <c r="P5" i="14"/>
  <c r="E13" i="14"/>
  <c r="BU13" i="14"/>
  <c r="BI13" i="14"/>
  <c r="AW13" i="14"/>
  <c r="AK13" i="14"/>
  <c r="Y13" i="14"/>
  <c r="M13" i="14"/>
  <c r="BU12" i="14"/>
  <c r="BI12" i="14"/>
  <c r="AW12" i="14"/>
  <c r="AK12" i="14"/>
  <c r="Y12" i="14"/>
  <c r="M12" i="14"/>
  <c r="BU11" i="14"/>
  <c r="BI11" i="14"/>
  <c r="AW11" i="14"/>
  <c r="AK11" i="14"/>
  <c r="Y11" i="14"/>
  <c r="M11" i="14"/>
  <c r="BU10" i="14"/>
  <c r="BI10" i="14"/>
  <c r="AW10" i="14"/>
  <c r="AK10" i="14"/>
  <c r="Y10" i="14"/>
  <c r="M10" i="14"/>
  <c r="BU9" i="14"/>
  <c r="BI9" i="14"/>
  <c r="AW9" i="14"/>
  <c r="AK9" i="14"/>
  <c r="Y9" i="14"/>
  <c r="M9" i="14"/>
  <c r="BU8" i="14"/>
  <c r="BI8" i="14"/>
  <c r="AW8" i="14"/>
  <c r="AK8" i="14"/>
  <c r="Y8" i="14"/>
  <c r="M8" i="14"/>
  <c r="BU7" i="14"/>
  <c r="BI7" i="14"/>
  <c r="AW7" i="14"/>
  <c r="AK7" i="14"/>
  <c r="Y7" i="14"/>
  <c r="M7" i="14"/>
  <c r="BU6" i="14"/>
  <c r="BI6" i="14"/>
  <c r="AW6" i="14"/>
  <c r="AK6" i="14"/>
  <c r="Y6" i="14"/>
  <c r="M6" i="14"/>
  <c r="BW5" i="14"/>
  <c r="BK5" i="14"/>
  <c r="AY5" i="14"/>
  <c r="AM5" i="14"/>
  <c r="AA5" i="14"/>
  <c r="O5" i="14"/>
  <c r="E12" i="14"/>
  <c r="BT13" i="14"/>
  <c r="BH13" i="14"/>
  <c r="AV13" i="14"/>
  <c r="AJ13" i="14"/>
  <c r="X13" i="14"/>
  <c r="L13" i="14"/>
  <c r="BT12" i="14"/>
  <c r="BH12" i="14"/>
  <c r="AV12" i="14"/>
  <c r="AJ12" i="14"/>
  <c r="X12" i="14"/>
  <c r="L12" i="14"/>
  <c r="BT11" i="14"/>
  <c r="BH11" i="14"/>
  <c r="AV11" i="14"/>
  <c r="AJ11" i="14"/>
  <c r="X11" i="14"/>
  <c r="L11" i="14"/>
  <c r="BT10" i="14"/>
  <c r="BH10" i="14"/>
  <c r="AV10" i="14"/>
  <c r="AJ10" i="14"/>
  <c r="X10" i="14"/>
  <c r="L10" i="14"/>
  <c r="BT9" i="14"/>
  <c r="BH9" i="14"/>
  <c r="AV9" i="14"/>
  <c r="AJ9" i="14"/>
  <c r="X9" i="14"/>
  <c r="L9" i="14"/>
  <c r="BT8" i="14"/>
  <c r="BH8" i="14"/>
  <c r="AV8" i="14"/>
  <c r="AJ8" i="14"/>
  <c r="X8" i="14"/>
  <c r="L8" i="14"/>
  <c r="BT7" i="14"/>
  <c r="BH7" i="14"/>
  <c r="AV7" i="14"/>
  <c r="AJ7" i="14"/>
  <c r="X7" i="14"/>
  <c r="L7" i="14"/>
  <c r="BT6" i="14"/>
  <c r="BH6" i="14"/>
  <c r="AV6" i="14"/>
  <c r="AJ6" i="14"/>
  <c r="X6" i="14"/>
  <c r="L6" i="14"/>
  <c r="D6" i="14"/>
  <c r="AY13" i="14"/>
  <c r="AA12" i="14"/>
  <c r="AY10" i="14"/>
  <c r="BW8" i="14"/>
  <c r="D5" i="14"/>
  <c r="BV5" i="14"/>
  <c r="BV14" i="14" s="1"/>
  <c r="BJ5" i="14"/>
  <c r="AX5" i="14"/>
  <c r="AL5" i="14"/>
  <c r="Z5" i="14"/>
  <c r="Z14" i="14" s="1"/>
  <c r="N5" i="14"/>
  <c r="E11" i="14"/>
  <c r="BS13" i="14"/>
  <c r="BG13" i="14"/>
  <c r="AU13" i="14"/>
  <c r="AI13" i="14"/>
  <c r="W13" i="14"/>
  <c r="K13" i="14"/>
  <c r="BS12" i="14"/>
  <c r="BG12" i="14"/>
  <c r="AU12" i="14"/>
  <c r="AI12" i="14"/>
  <c r="W12" i="14"/>
  <c r="K12" i="14"/>
  <c r="BS11" i="14"/>
  <c r="BG11" i="14"/>
  <c r="AU11" i="14"/>
  <c r="AI11" i="14"/>
  <c r="W11" i="14"/>
  <c r="K11" i="14"/>
  <c r="BS10" i="14"/>
  <c r="BG10" i="14"/>
  <c r="AU10" i="14"/>
  <c r="AI10" i="14"/>
  <c r="W10" i="14"/>
  <c r="K10" i="14"/>
  <c r="BS9" i="14"/>
  <c r="BG9" i="14"/>
  <c r="AU9" i="14"/>
  <c r="AI9" i="14"/>
  <c r="W9" i="14"/>
  <c r="K9" i="14"/>
  <c r="BS8" i="14"/>
  <c r="BG8" i="14"/>
  <c r="AU8" i="14"/>
  <c r="AI8" i="14"/>
  <c r="W8" i="14"/>
  <c r="K8" i="14"/>
  <c r="BS7" i="14"/>
  <c r="BG7" i="14"/>
  <c r="AU7" i="14"/>
  <c r="AI7" i="14"/>
  <c r="W7" i="14"/>
  <c r="K7" i="14"/>
  <c r="BS6" i="14"/>
  <c r="BG6" i="14"/>
  <c r="AU6" i="14"/>
  <c r="AI6" i="14"/>
  <c r="W6" i="14"/>
  <c r="K6" i="14"/>
  <c r="BN5" i="14"/>
  <c r="BK13" i="14"/>
  <c r="AM12" i="14"/>
  <c r="BW10" i="14"/>
  <c r="AM9" i="14"/>
  <c r="O6" i="14"/>
  <c r="D13" i="14"/>
  <c r="BU5" i="14"/>
  <c r="BI5" i="14"/>
  <c r="BI14" i="14" s="1"/>
  <c r="AW5" i="14"/>
  <c r="AK5" i="14"/>
  <c r="Y5" i="14"/>
  <c r="M5" i="14"/>
  <c r="E10" i="14"/>
  <c r="BR13" i="14"/>
  <c r="BF13" i="14"/>
  <c r="AT13" i="14"/>
  <c r="AH13" i="14"/>
  <c r="V13" i="14"/>
  <c r="J13" i="14"/>
  <c r="BR12" i="14"/>
  <c r="BF12" i="14"/>
  <c r="AT12" i="14"/>
  <c r="AH12" i="14"/>
  <c r="V12" i="14"/>
  <c r="J12" i="14"/>
  <c r="BR11" i="14"/>
  <c r="BF11" i="14"/>
  <c r="AT11" i="14"/>
  <c r="AH11" i="14"/>
  <c r="V11" i="14"/>
  <c r="J11" i="14"/>
  <c r="BR10" i="14"/>
  <c r="BF10" i="14"/>
  <c r="AT10" i="14"/>
  <c r="AH10" i="14"/>
  <c r="V10" i="14"/>
  <c r="J10" i="14"/>
  <c r="BR9" i="14"/>
  <c r="BF9" i="14"/>
  <c r="AT9" i="14"/>
  <c r="AH9" i="14"/>
  <c r="V9" i="14"/>
  <c r="J9" i="14"/>
  <c r="BR8" i="14"/>
  <c r="BF8" i="14"/>
  <c r="AT8" i="14"/>
  <c r="AH8" i="14"/>
  <c r="V8" i="14"/>
  <c r="J8" i="14"/>
  <c r="BR7" i="14"/>
  <c r="BF7" i="14"/>
  <c r="AT7" i="14"/>
  <c r="AH7" i="14"/>
  <c r="V7" i="14"/>
  <c r="J7" i="14"/>
  <c r="BR6" i="14"/>
  <c r="BF6" i="14"/>
  <c r="AT6" i="14"/>
  <c r="AH6" i="14"/>
  <c r="V6" i="14"/>
  <c r="J6" i="14"/>
  <c r="F5" i="14"/>
  <c r="AY12" i="14"/>
  <c r="AM11" i="14"/>
  <c r="BK9" i="14"/>
  <c r="AM6" i="14"/>
  <c r="D12" i="14"/>
  <c r="BT5" i="14"/>
  <c r="BT14" i="14" s="1"/>
  <c r="BH5" i="14"/>
  <c r="AV5" i="14"/>
  <c r="AJ5" i="14"/>
  <c r="X5" i="14"/>
  <c r="L5" i="14"/>
  <c r="E9" i="14"/>
  <c r="BQ13" i="14"/>
  <c r="BE13" i="14"/>
  <c r="AS13" i="14"/>
  <c r="AG13" i="14"/>
  <c r="U13" i="14"/>
  <c r="I13" i="14"/>
  <c r="BQ12" i="14"/>
  <c r="BE12" i="14"/>
  <c r="AS12" i="14"/>
  <c r="AG12" i="14"/>
  <c r="U12" i="14"/>
  <c r="I12" i="14"/>
  <c r="BQ11" i="14"/>
  <c r="BE11" i="14"/>
  <c r="AS11" i="14"/>
  <c r="AG11" i="14"/>
  <c r="U11" i="14"/>
  <c r="I11" i="14"/>
  <c r="BQ10" i="14"/>
  <c r="BE10" i="14"/>
  <c r="AS10" i="14"/>
  <c r="AG10" i="14"/>
  <c r="U10" i="14"/>
  <c r="I10" i="14"/>
  <c r="BQ9" i="14"/>
  <c r="BE9" i="14"/>
  <c r="AS9" i="14"/>
  <c r="AG9" i="14"/>
  <c r="U9" i="14"/>
  <c r="I9" i="14"/>
  <c r="BQ8" i="14"/>
  <c r="BE8" i="14"/>
  <c r="AS8" i="14"/>
  <c r="AG8" i="14"/>
  <c r="U8" i="14"/>
  <c r="I8" i="14"/>
  <c r="BQ7" i="14"/>
  <c r="BE7" i="14"/>
  <c r="AS7" i="14"/>
  <c r="AG7" i="14"/>
  <c r="U7" i="14"/>
  <c r="I7" i="14"/>
  <c r="BQ6" i="14"/>
  <c r="BE6" i="14"/>
  <c r="AS6" i="14"/>
  <c r="AG6" i="14"/>
  <c r="U6" i="14"/>
  <c r="I6" i="14"/>
  <c r="D11" i="14"/>
  <c r="BS5" i="14"/>
  <c r="BG5" i="14"/>
  <c r="AU5" i="14"/>
  <c r="AI5" i="14"/>
  <c r="AI14" i="14" s="1"/>
  <c r="W5" i="14"/>
  <c r="K5" i="14"/>
  <c r="E8" i="14"/>
  <c r="BP13" i="14"/>
  <c r="BD13" i="14"/>
  <c r="AR13" i="14"/>
  <c r="AF13" i="14"/>
  <c r="T13" i="14"/>
  <c r="H13" i="14"/>
  <c r="BP12" i="14"/>
  <c r="BD12" i="14"/>
  <c r="AR12" i="14"/>
  <c r="AF12" i="14"/>
  <c r="T12" i="14"/>
  <c r="H12" i="14"/>
  <c r="BP11" i="14"/>
  <c r="BD11" i="14"/>
  <c r="AR11" i="14"/>
  <c r="AF11" i="14"/>
  <c r="T11" i="14"/>
  <c r="H11" i="14"/>
  <c r="BP10" i="14"/>
  <c r="BD10" i="14"/>
  <c r="AR10" i="14"/>
  <c r="AF10" i="14"/>
  <c r="T10" i="14"/>
  <c r="H10" i="14"/>
  <c r="BP9" i="14"/>
  <c r="BD9" i="14"/>
  <c r="AR9" i="14"/>
  <c r="AF9" i="14"/>
  <c r="T9" i="14"/>
  <c r="H9" i="14"/>
  <c r="BP8" i="14"/>
  <c r="BD8" i="14"/>
  <c r="AR8" i="14"/>
  <c r="AF8" i="14"/>
  <c r="T8" i="14"/>
  <c r="H8" i="14"/>
  <c r="BP7" i="14"/>
  <c r="BD7" i="14"/>
  <c r="AR7" i="14"/>
  <c r="AF7" i="14"/>
  <c r="T7" i="14"/>
  <c r="H7" i="14"/>
  <c r="BP6" i="14"/>
  <c r="BD6" i="14"/>
  <c r="AR6" i="14"/>
  <c r="AF6" i="14"/>
  <c r="T6" i="14"/>
  <c r="H6" i="14"/>
  <c r="AD5" i="14"/>
  <c r="BK12" i="14"/>
  <c r="AA11" i="14"/>
  <c r="AY9" i="14"/>
  <c r="AA6" i="14"/>
  <c r="D10" i="14"/>
  <c r="BR5" i="14"/>
  <c r="BF5" i="14"/>
  <c r="AT5" i="14"/>
  <c r="AH5" i="14"/>
  <c r="V5" i="14"/>
  <c r="J5" i="14"/>
  <c r="E7" i="14"/>
  <c r="BO13" i="14"/>
  <c r="BC13" i="14"/>
  <c r="AQ13" i="14"/>
  <c r="AE13" i="14"/>
  <c r="S13" i="14"/>
  <c r="G13" i="14"/>
  <c r="BO12" i="14"/>
  <c r="BC12" i="14"/>
  <c r="AQ12" i="14"/>
  <c r="AE12" i="14"/>
  <c r="S12" i="14"/>
  <c r="G12" i="14"/>
  <c r="BO11" i="14"/>
  <c r="BC11" i="14"/>
  <c r="AQ11" i="14"/>
  <c r="AE11" i="14"/>
  <c r="S11" i="14"/>
  <c r="G11" i="14"/>
  <c r="BO10" i="14"/>
  <c r="BC10" i="14"/>
  <c r="AQ10" i="14"/>
  <c r="AE10" i="14"/>
  <c r="S10" i="14"/>
  <c r="G10" i="14"/>
  <c r="BO9" i="14"/>
  <c r="BC9" i="14"/>
  <c r="AQ9" i="14"/>
  <c r="AE9" i="14"/>
  <c r="S9" i="14"/>
  <c r="G9" i="14"/>
  <c r="BO8" i="14"/>
  <c r="BC8" i="14"/>
  <c r="AQ8" i="14"/>
  <c r="AE8" i="14"/>
  <c r="S8" i="14"/>
  <c r="G8" i="14"/>
  <c r="BO7" i="14"/>
  <c r="BC7" i="14"/>
  <c r="AQ7" i="14"/>
  <c r="AE7" i="14"/>
  <c r="S7" i="14"/>
  <c r="G7" i="14"/>
  <c r="BO6" i="14"/>
  <c r="BC6" i="14"/>
  <c r="AQ6" i="14"/>
  <c r="AE6" i="14"/>
  <c r="S6" i="14"/>
  <c r="G6" i="14"/>
  <c r="BW13" i="14"/>
  <c r="BW12" i="14"/>
  <c r="BK11" i="14"/>
  <c r="AA10" i="14"/>
  <c r="O9" i="14"/>
  <c r="AA8" i="14"/>
  <c r="BW7" i="14"/>
  <c r="AA7" i="14"/>
  <c r="BW6" i="14"/>
  <c r="AY6" i="14"/>
  <c r="D9" i="14"/>
  <c r="BQ5" i="14"/>
  <c r="BQ14" i="14" s="1"/>
  <c r="BE5" i="14"/>
  <c r="AS5" i="14"/>
  <c r="AS14" i="14" s="1"/>
  <c r="AG5" i="14"/>
  <c r="U5" i="14"/>
  <c r="I5" i="14"/>
  <c r="E6" i="14"/>
  <c r="BN13" i="14"/>
  <c r="BB13" i="14"/>
  <c r="AP13" i="14"/>
  <c r="AD13" i="14"/>
  <c r="R13" i="14"/>
  <c r="F13" i="14"/>
  <c r="BN12" i="14"/>
  <c r="BB12" i="14"/>
  <c r="AP12" i="14"/>
  <c r="AD12" i="14"/>
  <c r="R12" i="14"/>
  <c r="F12" i="14"/>
  <c r="BN11" i="14"/>
  <c r="BB11" i="14"/>
  <c r="AP11" i="14"/>
  <c r="AD11" i="14"/>
  <c r="R11" i="14"/>
  <c r="F11" i="14"/>
  <c r="BN10" i="14"/>
  <c r="BB10" i="14"/>
  <c r="AP10" i="14"/>
  <c r="AD10" i="14"/>
  <c r="R10" i="14"/>
  <c r="F10" i="14"/>
  <c r="BN9" i="14"/>
  <c r="BB9" i="14"/>
  <c r="AP9" i="14"/>
  <c r="AD9" i="14"/>
  <c r="R9" i="14"/>
  <c r="F9" i="14"/>
  <c r="BN8" i="14"/>
  <c r="BB8" i="14"/>
  <c r="AP8" i="14"/>
  <c r="AD8" i="14"/>
  <c r="R8" i="14"/>
  <c r="F8" i="14"/>
  <c r="BN7" i="14"/>
  <c r="BB7" i="14"/>
  <c r="AP7" i="14"/>
  <c r="AD7" i="14"/>
  <c r="R7" i="14"/>
  <c r="F7" i="14"/>
  <c r="BN6" i="14"/>
  <c r="BB6" i="14"/>
  <c r="AP6" i="14"/>
  <c r="AD6" i="14"/>
  <c r="R6" i="14"/>
  <c r="F6" i="14"/>
  <c r="BB5" i="14"/>
  <c r="AA13" i="14"/>
  <c r="BW11" i="14"/>
  <c r="BK10" i="14"/>
  <c r="BW9" i="14"/>
  <c r="BK8" i="14"/>
  <c r="BK7" i="14"/>
  <c r="D8" i="14"/>
  <c r="BP5" i="14"/>
  <c r="BD5" i="14"/>
  <c r="AR5" i="14"/>
  <c r="AF5" i="14"/>
  <c r="T5" i="14"/>
  <c r="H5" i="14"/>
  <c r="BY13" i="14"/>
  <c r="BM13" i="14"/>
  <c r="BA13" i="14"/>
  <c r="AO13" i="14"/>
  <c r="AC13" i="14"/>
  <c r="Q13" i="14"/>
  <c r="BY12" i="14"/>
  <c r="BM12" i="14"/>
  <c r="BA12" i="14"/>
  <c r="AO12" i="14"/>
  <c r="AC12" i="14"/>
  <c r="Q12" i="14"/>
  <c r="BY11" i="14"/>
  <c r="BM11" i="14"/>
  <c r="BA11" i="14"/>
  <c r="AO11" i="14"/>
  <c r="AC11" i="14"/>
  <c r="Q11" i="14"/>
  <c r="BY10" i="14"/>
  <c r="BM10" i="14"/>
  <c r="BA10" i="14"/>
  <c r="AO10" i="14"/>
  <c r="AC10" i="14"/>
  <c r="Q10" i="14"/>
  <c r="BY9" i="14"/>
  <c r="BM9" i="14"/>
  <c r="BA9" i="14"/>
  <c r="AO9" i="14"/>
  <c r="AC9" i="14"/>
  <c r="Q9" i="14"/>
  <c r="BY8" i="14"/>
  <c r="BM8" i="14"/>
  <c r="BA8" i="14"/>
  <c r="AO8" i="14"/>
  <c r="AC8" i="14"/>
  <c r="Q8" i="14"/>
  <c r="BY7" i="14"/>
  <c r="BM7" i="14"/>
  <c r="BA7" i="14"/>
  <c r="AO7" i="14"/>
  <c r="AC7" i="14"/>
  <c r="Q7" i="14"/>
  <c r="BY6" i="14"/>
  <c r="BM6" i="14"/>
  <c r="BA6" i="14"/>
  <c r="AO6" i="14"/>
  <c r="AC6" i="14"/>
  <c r="Q6" i="14"/>
  <c r="AP5" i="14"/>
  <c r="AM13" i="14"/>
  <c r="O12" i="14"/>
  <c r="O11" i="14"/>
  <c r="O10" i="14"/>
  <c r="AY8" i="14"/>
  <c r="AY7" i="14"/>
  <c r="D7" i="14"/>
  <c r="BO5" i="14"/>
  <c r="BC5" i="14"/>
  <c r="AQ5" i="14"/>
  <c r="AE5" i="14"/>
  <c r="AE14" i="14" s="1"/>
  <c r="S5" i="14"/>
  <c r="BX13" i="14"/>
  <c r="BL13" i="14"/>
  <c r="AZ13" i="14"/>
  <c r="AN13" i="14"/>
  <c r="AB13" i="14"/>
  <c r="P13" i="14"/>
  <c r="BX12" i="14"/>
  <c r="BL12" i="14"/>
  <c r="AZ12" i="14"/>
  <c r="AN12" i="14"/>
  <c r="AB12" i="14"/>
  <c r="P12" i="14"/>
  <c r="BX11" i="14"/>
  <c r="BL11" i="14"/>
  <c r="AZ11" i="14"/>
  <c r="AN11" i="14"/>
  <c r="AB11" i="14"/>
  <c r="P11" i="14"/>
  <c r="BX10" i="14"/>
  <c r="BL10" i="14"/>
  <c r="AZ10" i="14"/>
  <c r="AN10" i="14"/>
  <c r="AB10" i="14"/>
  <c r="P10" i="14"/>
  <c r="BX9" i="14"/>
  <c r="BL9" i="14"/>
  <c r="AZ9" i="14"/>
  <c r="AN9" i="14"/>
  <c r="AB9" i="14"/>
  <c r="P9" i="14"/>
  <c r="BX8" i="14"/>
  <c r="BL8" i="14"/>
  <c r="AZ8" i="14"/>
  <c r="AN8" i="14"/>
  <c r="AB8" i="14"/>
  <c r="P8" i="14"/>
  <c r="BX7" i="14"/>
  <c r="BL7" i="14"/>
  <c r="AZ7" i="14"/>
  <c r="AN7" i="14"/>
  <c r="AB7" i="14"/>
  <c r="P7" i="14"/>
  <c r="BX6" i="14"/>
  <c r="BL6" i="14"/>
  <c r="AZ6" i="14"/>
  <c r="AN6" i="14"/>
  <c r="AB6" i="14"/>
  <c r="P6" i="14"/>
  <c r="B27" i="9" a="1"/>
  <c r="B27" i="9" s="1"/>
  <c r="AP14" i="14" l="1"/>
  <c r="K14" i="14"/>
  <c r="AH14" i="14"/>
  <c r="BP14" i="14"/>
  <c r="X14" i="14"/>
  <c r="M14" i="14"/>
  <c r="AJ14" i="14"/>
  <c r="Y14" i="14"/>
  <c r="AQ14" i="14"/>
  <c r="T14" i="14"/>
  <c r="BF14" i="14"/>
  <c r="AU14" i="14"/>
  <c r="AL14" i="14"/>
  <c r="AF14" i="14"/>
  <c r="BR14" i="14"/>
  <c r="I14" i="14"/>
  <c r="L14" i="14"/>
  <c r="BE14" i="14"/>
  <c r="N14" i="14"/>
  <c r="S14" i="14"/>
  <c r="W14" i="14"/>
  <c r="H14" i="14"/>
  <c r="AT14" i="14"/>
  <c r="BU14" i="14"/>
  <c r="BO14" i="14"/>
  <c r="BS14" i="14"/>
  <c r="BD14" i="14"/>
  <c r="AG14" i="14"/>
  <c r="V14" i="14"/>
  <c r="BH14" i="14"/>
  <c r="AW14" i="14"/>
  <c r="BJ14" i="14"/>
  <c r="F14" i="14"/>
  <c r="P14" i="14"/>
  <c r="BN14" i="14"/>
  <c r="AN14" i="14"/>
  <c r="AB14" i="14"/>
  <c r="AD14" i="14"/>
  <c r="AZ14" i="14"/>
  <c r="R14" i="14"/>
  <c r="J14" i="14"/>
  <c r="AV14" i="14"/>
  <c r="AK14" i="14"/>
  <c r="BL14" i="14"/>
  <c r="E14" i="14"/>
  <c r="O14" i="14"/>
  <c r="BX14" i="14"/>
  <c r="Q14" i="14"/>
  <c r="AA14" i="14"/>
  <c r="AC14" i="14"/>
  <c r="AX14" i="14"/>
  <c r="AM14" i="14"/>
  <c r="AO14" i="14"/>
  <c r="BB14" i="14"/>
  <c r="AY14" i="14"/>
  <c r="BA14" i="14"/>
  <c r="BC14" i="14"/>
  <c r="BG14" i="14"/>
  <c r="BK14" i="14"/>
  <c r="BM14" i="14"/>
  <c r="AR14" i="14"/>
  <c r="D14" i="14"/>
  <c r="BW14" i="14"/>
  <c r="BY14" i="14"/>
  <c r="U14" i="14"/>
  <c r="G14" i="14"/>
  <c r="F17" i="9" a="1"/>
  <c r="F17" i="9" s="1"/>
  <c r="E17" i="9" a="1"/>
  <c r="E17" i="9" s="1"/>
  <c r="G17" i="9" a="1"/>
  <c r="G17" i="9" s="1"/>
  <c r="D17" i="9" a="1"/>
  <c r="D17" i="9" s="1"/>
  <c r="C17" i="9" a="1"/>
  <c r="C17" i="9" s="1"/>
  <c r="A3" i="1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<sst xmlns="http://schemas.openxmlformats.org/spreadsheetml/2006/main" count="111654" uniqueCount="2857">
  <si>
    <t>name</t>
  </si>
  <si>
    <t>rank</t>
  </si>
  <si>
    <t>year</t>
  </si>
  <si>
    <t>industry</t>
  </si>
  <si>
    <t>sector</t>
  </si>
  <si>
    <t>headquarters_state</t>
  </si>
  <si>
    <t>headquarters_city</t>
  </si>
  <si>
    <t>market_value_mil</t>
  </si>
  <si>
    <t>revenue_mil</t>
  </si>
  <si>
    <t>profit_mil</t>
  </si>
  <si>
    <t>asset_mil</t>
  </si>
  <si>
    <t>employees</t>
  </si>
  <si>
    <t>founder_is_ceo</t>
  </si>
  <si>
    <t>female_ceo</t>
  </si>
  <si>
    <t>newcomer_to_fortune_500</t>
  </si>
  <si>
    <t>global_500</t>
  </si>
  <si>
    <t>General Motors Corporation</t>
  </si>
  <si>
    <t>Motor Vehicles &amp; Parts</t>
  </si>
  <si>
    <t>MI</t>
  </si>
  <si>
    <t>Ford Motor Company</t>
  </si>
  <si>
    <t>Exxon Corporation</t>
  </si>
  <si>
    <t>Petroleum Refining</t>
  </si>
  <si>
    <t>TX</t>
  </si>
  <si>
    <t>Wal-Mart Stores, Inc.</t>
  </si>
  <si>
    <t>General Merchandisers</t>
  </si>
  <si>
    <t>AR</t>
  </si>
  <si>
    <t>AT&amp;T Corp.</t>
  </si>
  <si>
    <t>Telecommunications</t>
  </si>
  <si>
    <t>NY</t>
  </si>
  <si>
    <t>International Business Machines Corporation</t>
  </si>
  <si>
    <t>Computers, Office Equipment</t>
  </si>
  <si>
    <t>General Electric Company</t>
  </si>
  <si>
    <t>Electronics, Electrical Equipment</t>
  </si>
  <si>
    <t>CT</t>
  </si>
  <si>
    <t>Mobil Corporation</t>
  </si>
  <si>
    <t>VA</t>
  </si>
  <si>
    <t>Chrysler Corporation</t>
  </si>
  <si>
    <t>Philip Morris Companies</t>
  </si>
  <si>
    <t>Tobacco</t>
  </si>
  <si>
    <t>Prudential Insurance Company of America</t>
  </si>
  <si>
    <t>Insurance: Life, Health (Mutual)</t>
  </si>
  <si>
    <t>NJ</t>
  </si>
  <si>
    <t>State Farm Group</t>
  </si>
  <si>
    <t>Insurance: Property and Casualty (Mutual)</t>
  </si>
  <si>
    <t>IL</t>
  </si>
  <si>
    <t>E.I. Du Pont de Nemours and Company, Inc.</t>
  </si>
  <si>
    <t>Chemicals</t>
  </si>
  <si>
    <t>DE</t>
  </si>
  <si>
    <t>Texaco, Inc.</t>
  </si>
  <si>
    <t>Sears, Roebuck &amp; Company</t>
  </si>
  <si>
    <t>Kmart Corporation</t>
  </si>
  <si>
    <t>The Procter &amp; Gamble Company</t>
  </si>
  <si>
    <t>Soaps, Cosmetics</t>
  </si>
  <si>
    <t>OH</t>
  </si>
  <si>
    <t>Chevron Corporation</t>
  </si>
  <si>
    <t>CA</t>
  </si>
  <si>
    <t>Citicorp</t>
  </si>
  <si>
    <t>Commercial Banks</t>
  </si>
  <si>
    <t>Hewlett-Packard Company</t>
  </si>
  <si>
    <t>PepsiCo, Inc.</t>
  </si>
  <si>
    <t>Food Services</t>
  </si>
  <si>
    <t>Metropolitan Life Insurance Co.</t>
  </si>
  <si>
    <t>Amoco Corporation</t>
  </si>
  <si>
    <t>Motorola, Inc.</t>
  </si>
  <si>
    <t>American International Group,Inc.</t>
  </si>
  <si>
    <t>Insurance: Property and Casualty (Stock)</t>
  </si>
  <si>
    <t>ConAgra, Inc.</t>
  </si>
  <si>
    <t>Food</t>
  </si>
  <si>
    <t>NE</t>
  </si>
  <si>
    <t>The Kroger Company</t>
  </si>
  <si>
    <t>Food &amp; Drug Stores</t>
  </si>
  <si>
    <t>Dayton Hudson Corporation</t>
  </si>
  <si>
    <t>MN</t>
  </si>
  <si>
    <t>Lockheed Martin Corporation</t>
  </si>
  <si>
    <t>Aerospace &amp; Defense</t>
  </si>
  <si>
    <t>MD</t>
  </si>
  <si>
    <t>United Technologies Corporation</t>
  </si>
  <si>
    <t>The Allstate Corporation</t>
  </si>
  <si>
    <t>Federal National Mortgage Association</t>
  </si>
  <si>
    <t>Diversified Financials</t>
  </si>
  <si>
    <t>DC</t>
  </si>
  <si>
    <t>Merrill Lynch &amp; Company, Inc.</t>
  </si>
  <si>
    <t>X Brokerage</t>
  </si>
  <si>
    <t>J.C. Penney Company, Inc.</t>
  </si>
  <si>
    <t>United Parcel Service of America, Inc.</t>
  </si>
  <si>
    <t>Mail, Package, and Freight Delivery</t>
  </si>
  <si>
    <t>GA</t>
  </si>
  <si>
    <t>The Dow Chemical Company</t>
  </si>
  <si>
    <t>BankAmerica Corporation</t>
  </si>
  <si>
    <t>GTE Corporation</t>
  </si>
  <si>
    <t>International Paper Company</t>
  </si>
  <si>
    <t>Forest and Paper Products</t>
  </si>
  <si>
    <t>The Boeing Company</t>
  </si>
  <si>
    <t>WA</t>
  </si>
  <si>
    <t>Xerox Corporation</t>
  </si>
  <si>
    <t>Scientific, Photographic and Control Equipment</t>
  </si>
  <si>
    <t>Cigna Corporation</t>
  </si>
  <si>
    <t>Insurance: Life, Health (Stock)</t>
  </si>
  <si>
    <t>PA</t>
  </si>
  <si>
    <t>Johnson &amp; Johnson</t>
  </si>
  <si>
    <t>Pharmaceuticals</t>
  </si>
  <si>
    <t>Loews Corporation</t>
  </si>
  <si>
    <t>American Stores Company</t>
  </si>
  <si>
    <t>UT</t>
  </si>
  <si>
    <t>Price/Costco, Inc.</t>
  </si>
  <si>
    <t>Specialty Retailers</t>
  </si>
  <si>
    <t>USX Corporation</t>
  </si>
  <si>
    <t>The Coca-Cola Company</t>
  </si>
  <si>
    <t>Beverages</t>
  </si>
  <si>
    <t>BellSouth Corporation</t>
  </si>
  <si>
    <t>Sara Lee Corporation</t>
  </si>
  <si>
    <t>Columbia/HCA Healthcare Corp.</t>
  </si>
  <si>
    <t>Health Care</t>
  </si>
  <si>
    <t>TN</t>
  </si>
  <si>
    <t>Fleming Companies, Inc.</t>
  </si>
  <si>
    <t>Wholesalers</t>
  </si>
  <si>
    <t>OK</t>
  </si>
  <si>
    <t>AMR Corporation</t>
  </si>
  <si>
    <t>Airlines</t>
  </si>
  <si>
    <t>Atlantic Richfield Company</t>
  </si>
  <si>
    <t>Merck &amp; Co., Inc.</t>
  </si>
  <si>
    <t>The Travelers Group</t>
  </si>
  <si>
    <t>Supervalu, Inc.</t>
  </si>
  <si>
    <t>Safeway, Inc.</t>
  </si>
  <si>
    <t>NationsBank Corporation</t>
  </si>
  <si>
    <t>NC</t>
  </si>
  <si>
    <t>Intel Corporation</t>
  </si>
  <si>
    <t>New York Life Insurance Company</t>
  </si>
  <si>
    <t>Minnesota Mining &amp; Manufacturing Company</t>
  </si>
  <si>
    <t>Caterpillar, Inc.</t>
  </si>
  <si>
    <t>Industrial and Farm Equipment</t>
  </si>
  <si>
    <t>RJR Nabisco Holdings Corporation</t>
  </si>
  <si>
    <t>American Express Company</t>
  </si>
  <si>
    <t>The Home Depot, Inc.</t>
  </si>
  <si>
    <t>Eastman Kodak Company</t>
  </si>
  <si>
    <t>MCI Communications Corporation</t>
  </si>
  <si>
    <t>morg</t>
  </si>
  <si>
    <t>UAL Corporation</t>
  </si>
  <si>
    <t>Chemical Banking Corporation</t>
  </si>
  <si>
    <t>Compaq Computer Corporation</t>
  </si>
  <si>
    <t>AlliedSignal Inc.</t>
  </si>
  <si>
    <t>McDonnell Douglas Corporation</t>
  </si>
  <si>
    <t>MO</t>
  </si>
  <si>
    <t>Georgia-Pacific Corporation</t>
  </si>
  <si>
    <t>J.P. Morgan &amp; Co. Inc.</t>
  </si>
  <si>
    <t>Digital Equipment Corporation</t>
  </si>
  <si>
    <t>MA</t>
  </si>
  <si>
    <t>Kimberly-Clark Corporation</t>
  </si>
  <si>
    <t>Bristol-Myers Squibb Company</t>
  </si>
  <si>
    <t>Sprint Corporation</t>
  </si>
  <si>
    <t>KS</t>
  </si>
  <si>
    <t>Phillips Petroleum Company</t>
  </si>
  <si>
    <t>Lehman Brothers Holdings, Inc.</t>
  </si>
  <si>
    <t>Bell Atlantic Corporation</t>
  </si>
  <si>
    <t>Ameritech Corporation</t>
  </si>
  <si>
    <t>NYNEX Corporation</t>
  </si>
  <si>
    <t>American Home Products Corporation</t>
  </si>
  <si>
    <t>McKesson Corporation</t>
  </si>
  <si>
    <t>The Goodyear Tire &amp; Rubber Company</t>
  </si>
  <si>
    <t>Rubber and Plastic Products</t>
  </si>
  <si>
    <t>Texas Instruments, Inc.</t>
  </si>
  <si>
    <t>Rockwell International Corporation</t>
  </si>
  <si>
    <t>Aetna Life &amp; Casualty Co.</t>
  </si>
  <si>
    <t>Archer Daniels Midland Company</t>
  </si>
  <si>
    <t>IBP, Inc.</t>
  </si>
  <si>
    <t>Alcoa</t>
  </si>
  <si>
    <t>Metals</t>
  </si>
  <si>
    <t>SBC Communications Inc.</t>
  </si>
  <si>
    <t>ID</t>
  </si>
  <si>
    <t>Anheuser-Busch Companies, Inc.</t>
  </si>
  <si>
    <t>Delta Air Lines, Inc.</t>
  </si>
  <si>
    <t>The May Department Stores Company</t>
  </si>
  <si>
    <t>ITT Hartford Group, Inc.</t>
  </si>
  <si>
    <t>SYSCO Corporation</t>
  </si>
  <si>
    <t>The Walt Disney Company</t>
  </si>
  <si>
    <t>Entertainment</t>
  </si>
  <si>
    <t>Winn-Dixie Stores, Inc.</t>
  </si>
  <si>
    <t>FL</t>
  </si>
  <si>
    <t>Weyerhaeuser Company</t>
  </si>
  <si>
    <t>Viacom Inc.</t>
  </si>
  <si>
    <t>U S WEST, Inc.</t>
  </si>
  <si>
    <t>CO</t>
  </si>
  <si>
    <t>Raytheon Company</t>
  </si>
  <si>
    <t>Nationwide Insurance Enterprise</t>
  </si>
  <si>
    <t>Teachers Insurance &amp; Annuity Association of America</t>
  </si>
  <si>
    <t>Melville Corporation</t>
  </si>
  <si>
    <t>Northwestern Mutual Life Insurance Company</t>
  </si>
  <si>
    <t>WI</t>
  </si>
  <si>
    <t>Chase Manhattan Corporation</t>
  </si>
  <si>
    <t>Ashland, Inc.</t>
  </si>
  <si>
    <t>KY</t>
  </si>
  <si>
    <t>Apple Computer, Inc.</t>
  </si>
  <si>
    <t>WMX Technologies, Inc.</t>
  </si>
  <si>
    <t>Waste Management</t>
  </si>
  <si>
    <t>Morgan Stanley Group Inc.</t>
  </si>
  <si>
    <t>Federal Home Loan Mortgage Corporation</t>
  </si>
  <si>
    <t>First Chicago NBD Corporation</t>
  </si>
  <si>
    <t>First Union Corporation</t>
  </si>
  <si>
    <t>The Principal Mutual Life Insurance Company</t>
  </si>
  <si>
    <t>IA</t>
  </si>
  <si>
    <t>CSX Corporation</t>
  </si>
  <si>
    <t>Railroads</t>
  </si>
  <si>
    <t>Occidental Petroleum Corporation</t>
  </si>
  <si>
    <t>Walgreen Co.</t>
  </si>
  <si>
    <t>The Coastal Corporation</t>
  </si>
  <si>
    <t>TRW, Inc.</t>
  </si>
  <si>
    <t>Pfizer, Inc.</t>
  </si>
  <si>
    <t>Emerson Electric Company</t>
  </si>
  <si>
    <t>Abbott Laboratories</t>
  </si>
  <si>
    <t>Textron, Inc.</t>
  </si>
  <si>
    <t>RI</t>
  </si>
  <si>
    <t>Alco Standard Corp.</t>
  </si>
  <si>
    <t>Baxter International, Inc.</t>
  </si>
  <si>
    <t>Pacific Gas &amp; Electric Company</t>
  </si>
  <si>
    <t>Utilities: Gas and Electric</t>
  </si>
  <si>
    <t>Westinghouse Electric Corporation</t>
  </si>
  <si>
    <t>Publix Super Markets, Inc.</t>
  </si>
  <si>
    <t>Deere &amp; Company</t>
  </si>
  <si>
    <t>Federal Express Corporation</t>
  </si>
  <si>
    <t>Liberty Mutual Insurance Group</t>
  </si>
  <si>
    <t>Fluor Corporation</t>
  </si>
  <si>
    <t>Engineering &amp; Construction</t>
  </si>
  <si>
    <t>Enron Corp.</t>
  </si>
  <si>
    <t>Pipelines</t>
  </si>
  <si>
    <t>The Southern Company</t>
  </si>
  <si>
    <t>Northwest Airlines, Inc.</t>
  </si>
  <si>
    <t>Pacific Telesis Group</t>
  </si>
  <si>
    <t>Banc One Corporation</t>
  </si>
  <si>
    <t>Monsanto Company</t>
  </si>
  <si>
    <t>Marriott International</t>
  </si>
  <si>
    <t>Hotels, Casinos, Resorts</t>
  </si>
  <si>
    <t>Union Pacific Corporation</t>
  </si>
  <si>
    <t>Salomon, Inc.</t>
  </si>
  <si>
    <t>Tenneco, Inc.</t>
  </si>
  <si>
    <t>ITT Industries, Inc.</t>
  </si>
  <si>
    <t>Bankers Trust New York Corporation</t>
  </si>
  <si>
    <t>Bergen Brunswig Corporation</t>
  </si>
  <si>
    <t>CPC International, Inc.</t>
  </si>
  <si>
    <t>Edison International</t>
  </si>
  <si>
    <t>General Mills, Inc.</t>
  </si>
  <si>
    <t>Sun Company, Inc.</t>
  </si>
  <si>
    <t>Colgate-Palmolive Company</t>
  </si>
  <si>
    <t>Whirlpool Corporation</t>
  </si>
  <si>
    <t>Johnson Controls, Inc.</t>
  </si>
  <si>
    <t>Woolworth Corporation</t>
  </si>
  <si>
    <t>H.J. Heinz Company</t>
  </si>
  <si>
    <t>Time Warner Inc.</t>
  </si>
  <si>
    <t>College Retirement Equities Fund</t>
  </si>
  <si>
    <t>Dean Witter, Discover &amp; Co.</t>
  </si>
  <si>
    <t>Fleet Financial Group</t>
  </si>
  <si>
    <t>The Limited, Inc.</t>
  </si>
  <si>
    <t>Cardinal Health, Inc.</t>
  </si>
  <si>
    <t>Dana Corporation</t>
  </si>
  <si>
    <t>Norwest Corporation</t>
  </si>
  <si>
    <t>Eli Lilly &amp; Company</t>
  </si>
  <si>
    <t>IN</t>
  </si>
  <si>
    <t>Unocal Corporation</t>
  </si>
  <si>
    <t>Amerada Hess Corporation</t>
  </si>
  <si>
    <t>USAir Group, Inc.</t>
  </si>
  <si>
    <t>Stone Container Corporation</t>
  </si>
  <si>
    <t>Tosco Corporation</t>
  </si>
  <si>
    <t>Campbell Soup Company</t>
  </si>
  <si>
    <t>Farmland Industries, Inc.</t>
  </si>
  <si>
    <t>Ralston Purina Company</t>
  </si>
  <si>
    <t>General Re Corporation</t>
  </si>
  <si>
    <t>AFLAC, Inc.</t>
  </si>
  <si>
    <t>Pharmacia &amp; Upjohn, Inc.</t>
  </si>
  <si>
    <t>Reynolds Metals Company</t>
  </si>
  <si>
    <t>PPG Industries, Inc.</t>
  </si>
  <si>
    <t>Warner-Lambert Company</t>
  </si>
  <si>
    <t>Kellogg Company</t>
  </si>
  <si>
    <t>Champion International Corporation</t>
  </si>
  <si>
    <t>Unicom Corporation</t>
  </si>
  <si>
    <t>Tele-Communications, Inc.</t>
  </si>
  <si>
    <t>Eaton Corporation</t>
  </si>
  <si>
    <t>Northrop Grumman Corporation</t>
  </si>
  <si>
    <t>Massachusetts Mutual Life Insurance</t>
  </si>
  <si>
    <t>James River Corporation of Virginia</t>
  </si>
  <si>
    <t>The Gillette Company</t>
  </si>
  <si>
    <t>Metal Products</t>
  </si>
  <si>
    <t>Coca-Cola Enterprises, Inc.</t>
  </si>
  <si>
    <t>Honeywell, Inc.</t>
  </si>
  <si>
    <t>Levi Strauss Associates</t>
  </si>
  <si>
    <t>Apparel</t>
  </si>
  <si>
    <t>Lincoln National Corporation</t>
  </si>
  <si>
    <t>United Services Automobile Association</t>
  </si>
  <si>
    <t>R.R. Donnelley &amp; Sons</t>
  </si>
  <si>
    <t>Publishing, Printing</t>
  </si>
  <si>
    <t>American General Corporation</t>
  </si>
  <si>
    <t>Unisys Corporation</t>
  </si>
  <si>
    <t>Computer And Data Services</t>
  </si>
  <si>
    <t>Consolidated Edison Company of New York, Inc.</t>
  </si>
  <si>
    <t>PNC Bank Corp.</t>
  </si>
  <si>
    <t>The Quaker Oats Company</t>
  </si>
  <si>
    <t>ITT Corporation</t>
  </si>
  <si>
    <t>Navistar International Corporation</t>
  </si>
  <si>
    <t>Entergy Corporation</t>
  </si>
  <si>
    <t>LA</t>
  </si>
  <si>
    <t>Burlington Northern Santa Fe, Corp.</t>
  </si>
  <si>
    <t>Guardian Life Insurance Co. of America</t>
  </si>
  <si>
    <t>Public Service Enterprise Group, Inc.</t>
  </si>
  <si>
    <t>Transamerica Corporation</t>
  </si>
  <si>
    <t>Dillard Department Stores, Inc.</t>
  </si>
  <si>
    <t>Chubb Corporation</t>
  </si>
  <si>
    <t>KeyCorp</t>
  </si>
  <si>
    <t>Associated Insurance Companies,Inc.</t>
  </si>
  <si>
    <t>Halliburton Company</t>
  </si>
  <si>
    <t>Microsoft Corporation</t>
  </si>
  <si>
    <t>Arrow Electronics</t>
  </si>
  <si>
    <t>American Brands, Inc.</t>
  </si>
  <si>
    <t>Sun Microsystems, Inc.</t>
  </si>
  <si>
    <t>Union Carbide Corporation</t>
  </si>
  <si>
    <t>John Hancock Mutual Life Insurance Company</t>
  </si>
  <si>
    <t>Tandy Corporation</t>
  </si>
  <si>
    <t>Continental Airlines, Inc.</t>
  </si>
  <si>
    <t>Merisel, Inc.</t>
  </si>
  <si>
    <t>W.R. Grace &amp; Co.</t>
  </si>
  <si>
    <t>Browning-Ferris Industries, Inc.</t>
  </si>
  <si>
    <t>Ingersoll-Rand Company</t>
  </si>
  <si>
    <t>American Electric Power Company, Inc.</t>
  </si>
  <si>
    <t>United HealthCare Corporation</t>
  </si>
  <si>
    <t>Texas Utilities Company</t>
  </si>
  <si>
    <t>Dresser Industries, Inc.</t>
  </si>
  <si>
    <t>ARAMARK Corporation</t>
  </si>
  <si>
    <t>FPL Group, Inc.</t>
  </si>
  <si>
    <t>Circuit City Stores, Inc.</t>
  </si>
  <si>
    <t>The Black &amp; Decker Corporation</t>
  </si>
  <si>
    <t>Tyson Foods, Inc.</t>
  </si>
  <si>
    <t>Loral Corporation</t>
  </si>
  <si>
    <t>Manpower Inc.</t>
  </si>
  <si>
    <t>Temporary Help</t>
  </si>
  <si>
    <t>Dun &amp; Bradstreet Corporation (The)</t>
  </si>
  <si>
    <t>Bank of Boston Corporation</t>
  </si>
  <si>
    <t>The St. Paul Companies, Inc.</t>
  </si>
  <si>
    <t>Wells Fargo &amp; Company</t>
  </si>
  <si>
    <t>Corning, Inc.</t>
  </si>
  <si>
    <t>Building Materials, Glass</t>
  </si>
  <si>
    <t>The Bank of New York Company</t>
  </si>
  <si>
    <t>Paine Webber Group, Inc.</t>
  </si>
  <si>
    <t>Office Depot, Inc.</t>
  </si>
  <si>
    <t>Dell Computer Corporation</t>
  </si>
  <si>
    <t>Consolidated Freightways, Inc.</t>
  </si>
  <si>
    <t>Trucking</t>
  </si>
  <si>
    <t>Genuine Parts Company</t>
  </si>
  <si>
    <t>Cummins Engine Company, Inc.</t>
  </si>
  <si>
    <t>AMP , Inc.</t>
  </si>
  <si>
    <t>American Standard Companies, Inc.</t>
  </si>
  <si>
    <t>The Mead Corporation</t>
  </si>
  <si>
    <t>FoxMeyer Health Corporation</t>
  </si>
  <si>
    <t>Ryder System</t>
  </si>
  <si>
    <t>Automotive Retailing, Services</t>
  </si>
  <si>
    <t>Schering-Plough Corporation</t>
  </si>
  <si>
    <t>Household International, Inc.</t>
  </si>
  <si>
    <t>Case Corporation</t>
  </si>
  <si>
    <t>Best Buy Co. Inc.</t>
  </si>
  <si>
    <t>The Vons Companies, Inc.</t>
  </si>
  <si>
    <t>VF Corporation</t>
  </si>
  <si>
    <t>Boise Cascade Corporation</t>
  </si>
  <si>
    <t>Crown Cork &amp; Seal Company, Inc.</t>
  </si>
  <si>
    <t>Eastman Chemical Company</t>
  </si>
  <si>
    <t>Eckerd Corporation</t>
  </si>
  <si>
    <t>PanEnergy Corp.</t>
  </si>
  <si>
    <t>Lyondell Petrochemical Company</t>
  </si>
  <si>
    <t>Cooper Industries, Inc.</t>
  </si>
  <si>
    <t>Bethlehem Steel Corporation</t>
  </si>
  <si>
    <t>Paccar Inc.</t>
  </si>
  <si>
    <t>First Interstate Bancorp</t>
  </si>
  <si>
    <t>Inland Steel Industries, Inc.</t>
  </si>
  <si>
    <t>Masco</t>
  </si>
  <si>
    <t>Nike, Inc.</t>
  </si>
  <si>
    <t>OR</t>
  </si>
  <si>
    <t>Lear Seating Corporation</t>
  </si>
  <si>
    <t>Humana, Inc.</t>
  </si>
  <si>
    <t>Duke Power Company</t>
  </si>
  <si>
    <t>Bindley Western Industries</t>
  </si>
  <si>
    <t>AmeriSource Health Corporation</t>
  </si>
  <si>
    <t>Norfolk Southern Corporation</t>
  </si>
  <si>
    <t>Thrifty Payless Holdings, Inc.</t>
  </si>
  <si>
    <t>Dominion Resources, Inc.</t>
  </si>
  <si>
    <t>FMC Corporation</t>
  </si>
  <si>
    <t>Seagate Technology, Inc.</t>
  </si>
  <si>
    <t>Tyco International Ltd.</t>
  </si>
  <si>
    <t>NH</t>
  </si>
  <si>
    <t>Rite Aid Corporation</t>
  </si>
  <si>
    <t>Mellon Bank Corporation</t>
  </si>
  <si>
    <t>Avon Products, Inc.</t>
  </si>
  <si>
    <t>Berkshire Hathaway, Inc.</t>
  </si>
  <si>
    <t>The TJX Companies, Inc.</t>
  </si>
  <si>
    <t>Revco D.S., Inc.</t>
  </si>
  <si>
    <t>H.F. Ahmanson</t>
  </si>
  <si>
    <t>Savings Institutions</t>
  </si>
  <si>
    <t>The Gap, Inc.</t>
  </si>
  <si>
    <t>Houston Industries Incorporated</t>
  </si>
  <si>
    <t>Avnet</t>
  </si>
  <si>
    <t>The LTV Corporation</t>
  </si>
  <si>
    <t>Union Camp Corporation</t>
  </si>
  <si>
    <t>PECO Energy Company</t>
  </si>
  <si>
    <t>Phelps Dodge Corporation</t>
  </si>
  <si>
    <t>AZ</t>
  </si>
  <si>
    <t>Supermarkets General Holdings Corporation</t>
  </si>
  <si>
    <t>Dole Food Company, Inc.</t>
  </si>
  <si>
    <t>Illinois Tool Works, Inc.</t>
  </si>
  <si>
    <t>Mutual of Omaha Insurance Companies</t>
  </si>
  <si>
    <t>Unum Corp.</t>
  </si>
  <si>
    <t>ME</t>
  </si>
  <si>
    <t>The Stop &amp; Shop Companies, Inc.</t>
  </si>
  <si>
    <t>Nordstrom, Inc.</t>
  </si>
  <si>
    <t>Jefferson Smurfit Corporation</t>
  </si>
  <si>
    <t>First Data Corporation</t>
  </si>
  <si>
    <t>Chiquita Brands International, Inc.</t>
  </si>
  <si>
    <t>Service Merchandise Company, Inc.</t>
  </si>
  <si>
    <t>Gannett Company, Inc.</t>
  </si>
  <si>
    <t>Waban, Inc.</t>
  </si>
  <si>
    <t>Niagara Mohawk Power Corporation</t>
  </si>
  <si>
    <t>Student Loan Marketing Association</t>
  </si>
  <si>
    <t>FHP International Corporation</t>
  </si>
  <si>
    <t>Air Products &amp; Chemicals, Inc.</t>
  </si>
  <si>
    <t>CMS Energy Corporation</t>
  </si>
  <si>
    <t>Rohm &amp; Haas Company</t>
  </si>
  <si>
    <t>Willamette Industries, Inc.</t>
  </si>
  <si>
    <t>Pitney Bowes, Inc.</t>
  </si>
  <si>
    <t>General Public Utilities Corporation</t>
  </si>
  <si>
    <t>Marsh &amp; McLennan Companies, Inc.</t>
  </si>
  <si>
    <t>Owens-Illinois, Inc.</t>
  </si>
  <si>
    <t>Wachovia Corporation</t>
  </si>
  <si>
    <t>The Bear Stearns Companies, Inc.</t>
  </si>
  <si>
    <t>Northeast Utilities Service Company</t>
  </si>
  <si>
    <t>Dover Corporation</t>
  </si>
  <si>
    <t>SunTrust Banks, Inc.</t>
  </si>
  <si>
    <t>Central &amp; South West Corporation</t>
  </si>
  <si>
    <t>PacifiCare Health Systems, Inc.</t>
  </si>
  <si>
    <t>Safeco Corporation</t>
  </si>
  <si>
    <t>Giant Food, Inc.</t>
  </si>
  <si>
    <t>Hershey Foods Corporation</t>
  </si>
  <si>
    <t>Conrail Inc.</t>
  </si>
  <si>
    <t>Barnett Banks, Inc.</t>
  </si>
  <si>
    <t>Gateway 2000, Inc.</t>
  </si>
  <si>
    <t>SD</t>
  </si>
  <si>
    <t>NGC Corporation</t>
  </si>
  <si>
    <t>WorldCom, Inc.</t>
  </si>
  <si>
    <t>MS</t>
  </si>
  <si>
    <t>Mattel, Inc.</t>
  </si>
  <si>
    <t>Toys, Sporting Goods</t>
  </si>
  <si>
    <t>DTE Energy Company</t>
  </si>
  <si>
    <t>American Financial Group</t>
  </si>
  <si>
    <t>Owens-Corning</t>
  </si>
  <si>
    <t>The Dial Corp.</t>
  </si>
  <si>
    <t>Premark International, Inc.</t>
  </si>
  <si>
    <t>The Circle K Corporation</t>
  </si>
  <si>
    <t>Great Western Financial Corporation</t>
  </si>
  <si>
    <t>General Dynamics Corporation</t>
  </si>
  <si>
    <t>The Penn Traffic Company</t>
  </si>
  <si>
    <t>U.S. Healthcare, Inc.</t>
  </si>
  <si>
    <t>Food 4 Less Holdings, Inc.</t>
  </si>
  <si>
    <t>The Times Mirror Company</t>
  </si>
  <si>
    <t>Reebok International Ltd.</t>
  </si>
  <si>
    <t>Harris Corporation</t>
  </si>
  <si>
    <t>Intelligent Electronics, Inc.</t>
  </si>
  <si>
    <t>Aon Corporation</t>
  </si>
  <si>
    <t>Nucor Corporation</t>
  </si>
  <si>
    <t>Temple-Inland, Inc.</t>
  </si>
  <si>
    <t>USF&amp;G Corporation</t>
  </si>
  <si>
    <t>National City Corporation</t>
  </si>
  <si>
    <t>Turner Broadcasting System, Inc.</t>
  </si>
  <si>
    <t>Fred Meyer, Inc.</t>
  </si>
  <si>
    <t>PacifiCorp</t>
  </si>
  <si>
    <t>Providian Corporation</t>
  </si>
  <si>
    <t>Computer Sciences Corporation</t>
  </si>
  <si>
    <t>Quantum Corporation</t>
  </si>
  <si>
    <t>Comcast Corporation</t>
  </si>
  <si>
    <t>Morton International, Inc.</t>
  </si>
  <si>
    <t>First Bank System, Inc.</t>
  </si>
  <si>
    <t>Litton Industries, Inc.</t>
  </si>
  <si>
    <t>Tenet Healthcare Corp.</t>
  </si>
  <si>
    <t>Trans World Airlines, Inc.</t>
  </si>
  <si>
    <t>MAPCO, Inc.</t>
  </si>
  <si>
    <t>Consolidated Natural Gas Company</t>
  </si>
  <si>
    <t>Westvaco Corporation</t>
  </si>
  <si>
    <t>The Turner Corporation</t>
  </si>
  <si>
    <t>Universal Corporation</t>
  </si>
  <si>
    <t>Centex Corporation</t>
  </si>
  <si>
    <t>W.W. Grainger, Inc.</t>
  </si>
  <si>
    <t>The Sherwin-Williams Company</t>
  </si>
  <si>
    <t>Harcourt General, Inc.</t>
  </si>
  <si>
    <t>Allmerica Financial</t>
  </si>
  <si>
    <t>Beverly Enterprises, Inc.</t>
  </si>
  <si>
    <t>Parker Hannifin Corporation</t>
  </si>
  <si>
    <t>Cyprus Amax Minerals Company</t>
  </si>
  <si>
    <t>Mining, Crude-Oil Production</t>
  </si>
  <si>
    <t>ServiceMaster</t>
  </si>
  <si>
    <t>zMiscellaneous</t>
  </si>
  <si>
    <t>Asarco, Inc.</t>
  </si>
  <si>
    <t>Pacific Mutual Life Insurance</t>
  </si>
  <si>
    <t>Southern Pacific Rail Corporation</t>
  </si>
  <si>
    <t>Praxair, Inc.</t>
  </si>
  <si>
    <t>Avery Dennison Corporation</t>
  </si>
  <si>
    <t>Comerica, Inc.</t>
  </si>
  <si>
    <t>ALLTEL Corporation</t>
  </si>
  <si>
    <t>WellPoint Health Networks, Inc.</t>
  </si>
  <si>
    <t>Tech Data Corporation</t>
  </si>
  <si>
    <t>Olin Corporation</t>
  </si>
  <si>
    <t>Foster Wheeler Corporation</t>
  </si>
  <si>
    <t>Long Island Lighting Company</t>
  </si>
  <si>
    <t>Brunswick Corporation</t>
  </si>
  <si>
    <t>Staples, Inc.</t>
  </si>
  <si>
    <t>Applied Materials, Inc.</t>
  </si>
  <si>
    <t>Yellow Corporation</t>
  </si>
  <si>
    <t>Florida Progress Corporation</t>
  </si>
  <si>
    <t>GEICO Corporation</t>
  </si>
  <si>
    <t>Hormel Foods Corporation</t>
  </si>
  <si>
    <t>Maytag Corporation</t>
  </si>
  <si>
    <t>CINergy Corp.</t>
  </si>
  <si>
    <t>Valero Energy Corporation</t>
  </si>
  <si>
    <t>Carolina Power &amp; Light Company</t>
  </si>
  <si>
    <t>The Progressive Corporation</t>
  </si>
  <si>
    <t>Owens &amp; Minor, Inc.</t>
  </si>
  <si>
    <t>Oracle Corporation</t>
  </si>
  <si>
    <t>Diamond Shamrock, Inc.</t>
  </si>
  <si>
    <t>Micron Technology, Inc.</t>
  </si>
  <si>
    <t>Whitman Corporation</t>
  </si>
  <si>
    <t>Mercantile Stores Company, Inc.</t>
  </si>
  <si>
    <t>MicroAge, Inc.</t>
  </si>
  <si>
    <t>The McGraw-Hill Companies, Inc.</t>
  </si>
  <si>
    <t>Baltimore Gas &amp; Electric Company</t>
  </si>
  <si>
    <t>York International Corporation</t>
  </si>
  <si>
    <t>Alumax, Inc.</t>
  </si>
  <si>
    <t>The Pittston Company</t>
  </si>
  <si>
    <t>U.S. Industries, Inc.</t>
  </si>
  <si>
    <t>Reliance Group Holdings ,Inc.</t>
  </si>
  <si>
    <t>Kerr-McGee Corporation</t>
  </si>
  <si>
    <t>The Est_e Lauder Companies Inc.</t>
  </si>
  <si>
    <t>U.S. Bancorp</t>
  </si>
  <si>
    <t>American President Companies, Ltd.</t>
  </si>
  <si>
    <t>Marine services</t>
  </si>
  <si>
    <t>Flagstar Companies, Inc.</t>
  </si>
  <si>
    <t>SC</t>
  </si>
  <si>
    <t>Automatic Data Processing, Inc.</t>
  </si>
  <si>
    <t>Nash Finch Company</t>
  </si>
  <si>
    <t>Southwest Airlines Co.</t>
  </si>
  <si>
    <t>Shaw Industries, Inc.</t>
  </si>
  <si>
    <t>Textiles</t>
  </si>
  <si>
    <t>Bruno's, Inc.</t>
  </si>
  <si>
    <t>AL</t>
  </si>
  <si>
    <t>CoreStates Financial Corporation</t>
  </si>
  <si>
    <t>Tribune Company</t>
  </si>
  <si>
    <t>NorAm Energy Corp.</t>
  </si>
  <si>
    <t>Conseco, Inc.</t>
  </si>
  <si>
    <t>Republic New York Corporation</t>
  </si>
  <si>
    <t>Hasbro, Inc.</t>
  </si>
  <si>
    <t>The Williams Companies, Inc.</t>
  </si>
  <si>
    <t>Fleetwood Enterprises, Inc.</t>
  </si>
  <si>
    <t>Louisiana-Pacific Corporation</t>
  </si>
  <si>
    <t>Engelhard Corporation</t>
  </si>
  <si>
    <t>CompUSA Inc.</t>
  </si>
  <si>
    <t>UtiliCorp United Inc.</t>
  </si>
  <si>
    <t>Aid Association for Lutherans</t>
  </si>
  <si>
    <t>Graybar Electric Company, Inc.</t>
  </si>
  <si>
    <t>The Caldor Corp.</t>
  </si>
  <si>
    <t>Knight-Ridder, Inc.</t>
  </si>
  <si>
    <t>Manville Corporation</t>
  </si>
  <si>
    <t>Health Systems International, Inc.</t>
  </si>
  <si>
    <t>Echlin, Inc.</t>
  </si>
  <si>
    <t>Ultramar Corporation</t>
  </si>
  <si>
    <t>Becton, Dickinson and Company</t>
  </si>
  <si>
    <t>Sonoco Products Company</t>
  </si>
  <si>
    <t>Kelly Services, Inc.</t>
  </si>
  <si>
    <t>Payless Cashways, Inc.</t>
  </si>
  <si>
    <t>SCI Systems, Inc.</t>
  </si>
  <si>
    <t>PP&amp;L Resources</t>
  </si>
  <si>
    <t>Allegheny Power System, Inc.</t>
  </si>
  <si>
    <t>Longs Drug Stores Corporation</t>
  </si>
  <si>
    <t>Baker Hughes, Incorporated</t>
  </si>
  <si>
    <t>The Columbia Gas System, Inc.</t>
  </si>
  <si>
    <t>Armstrong World Industries, Inc.</t>
  </si>
  <si>
    <t>Dean Foods Company</t>
  </si>
  <si>
    <t>The Stanley Works</t>
  </si>
  <si>
    <t>Computer Associates International</t>
  </si>
  <si>
    <t>Ball Corporation</t>
  </si>
  <si>
    <t>Northern States Power Company</t>
  </si>
  <si>
    <t>Hannaford Bros. Company</t>
  </si>
  <si>
    <t>Teledyne, Inc.</t>
  </si>
  <si>
    <t>MBNA Corporation</t>
  </si>
  <si>
    <t>Maxxam, Inc.</t>
  </si>
  <si>
    <t>Caliber Systems, Inc.</t>
  </si>
  <si>
    <t>OfficeMax, Inc.</t>
  </si>
  <si>
    <t>Morrison Knudsen Corporation</t>
  </si>
  <si>
    <t>The Olsten Corporation</t>
  </si>
  <si>
    <t>Centerior Energy Corporation</t>
  </si>
  <si>
    <t>Spartan Stores, Inc.</t>
  </si>
  <si>
    <t>Newell Company</t>
  </si>
  <si>
    <t>Pennzoil Company</t>
  </si>
  <si>
    <t>Provident Companies, Inc.</t>
  </si>
  <si>
    <t>Golden West Financial Corporation</t>
  </si>
  <si>
    <t>AST Research, Inc.</t>
  </si>
  <si>
    <t>Ohio Edison Company</t>
  </si>
  <si>
    <t>Foundation Health Corporation</t>
  </si>
  <si>
    <t>State Street Boston Corporation</t>
  </si>
  <si>
    <t>USG Corporation</t>
  </si>
  <si>
    <t>Cotter &amp; Co.</t>
  </si>
  <si>
    <t>Ace Hardware Corporation</t>
  </si>
  <si>
    <t>General Instrument Corporation</t>
  </si>
  <si>
    <t>Advanced Micro Devices, Inc.</t>
  </si>
  <si>
    <t>Philip Morris Companies Inc.</t>
  </si>
  <si>
    <t>Texaco Inc.</t>
  </si>
  <si>
    <t>State Farm Insurance Companies</t>
  </si>
  <si>
    <t>E.I. du Pont de Nemours and Company, Inc.</t>
  </si>
  <si>
    <t>The Chase Manhattan Corporation</t>
  </si>
  <si>
    <t>Fannie Mae</t>
  </si>
  <si>
    <t>Merrill Lynch &amp; Co., Inc.</t>
  </si>
  <si>
    <t>Securities</t>
  </si>
  <si>
    <t>Travelers Group Inc.</t>
  </si>
  <si>
    <t>Semiconductors</t>
  </si>
  <si>
    <t>Costco Companies, Inc.</t>
  </si>
  <si>
    <t>CIGNA Corporation</t>
  </si>
  <si>
    <t>Safeway Inc.</t>
  </si>
  <si>
    <t>Aetna, Inc.</t>
  </si>
  <si>
    <t>J.P. Morgan &amp; Co. Incorporated</t>
  </si>
  <si>
    <t>Federated Depart_x0004_ment Stores, Inc.</t>
  </si>
  <si>
    <t>Morgan Stanley Group</t>
  </si>
  <si>
    <t>Ashland Inc.</t>
  </si>
  <si>
    <t>Federal Home Loan Mortgage Corp.</t>
  </si>
  <si>
    <t>Ingram Micro, Inc.</t>
  </si>
  <si>
    <t>Texas Instruments Incorporated</t>
  </si>
  <si>
    <t>Pfizer Inc.</t>
  </si>
  <si>
    <t>Emerson Electric Co.</t>
  </si>
  <si>
    <t>Ikon Office Solutions, Inc.</t>
  </si>
  <si>
    <t>Berkshire Hathaway Inc.</t>
  </si>
  <si>
    <t>Southern Company</t>
  </si>
  <si>
    <t>TRW Inc.</t>
  </si>
  <si>
    <t>Marriott International, Inc.</t>
  </si>
  <si>
    <t>First Chicago NBD Corp.</t>
  </si>
  <si>
    <t>CPC International Inc.</t>
  </si>
  <si>
    <t>Gillette Company</t>
  </si>
  <si>
    <t>PG&amp;E Corp.</t>
  </si>
  <si>
    <t>The Principal Financial Group</t>
  </si>
  <si>
    <t>Textron Inc.</t>
  </si>
  <si>
    <t>Computer Software</t>
  </si>
  <si>
    <t>Computer Peripherals</t>
  </si>
  <si>
    <t>CVS Corporation</t>
  </si>
  <si>
    <t>Ultramar Diamond Shamrock Corporation</t>
  </si>
  <si>
    <t>Burlington Northern Santa Fe Corp.</t>
  </si>
  <si>
    <t>US Airways Group, Inc.</t>
  </si>
  <si>
    <t>Fleet Financial Group, Inc.</t>
  </si>
  <si>
    <t>Circuit City Group, Inc.</t>
  </si>
  <si>
    <t>Humana Inc.</t>
  </si>
  <si>
    <t>R.R. Donnelley &amp; Sons Company</t>
  </si>
  <si>
    <t>Anthem Insurance Companies,Inc.</t>
  </si>
  <si>
    <t>Lear Corporation</t>
  </si>
  <si>
    <t>American Brands, Inc.</t>
  </si>
  <si>
    <t>Borden, Inc.</t>
  </si>
  <si>
    <t>Paine Webber Group Inc.</t>
  </si>
  <si>
    <t>Tenet Healthcare Corporation</t>
  </si>
  <si>
    <t>Ryder System, Inc.</t>
  </si>
  <si>
    <t>Avatex Corporation</t>
  </si>
  <si>
    <t>AMP Inc.</t>
  </si>
  <si>
    <t>Baxter International Inc.</t>
  </si>
  <si>
    <t>Food 4 Less Holdings</t>
  </si>
  <si>
    <t>Bindley Western Industries, Inc.</t>
  </si>
  <si>
    <t>Avnet, Inc.</t>
  </si>
  <si>
    <t>Millennium Chemicals Inc.</t>
  </si>
  <si>
    <t>MedPartners, Inc.</t>
  </si>
  <si>
    <t>Gannett Co., Inc.</t>
  </si>
  <si>
    <t>Allegiance Corporation</t>
  </si>
  <si>
    <t>PacifiCorp, Inc.</t>
  </si>
  <si>
    <t>Corning Inc.</t>
  </si>
  <si>
    <t>American Financial Group, Inc.</t>
  </si>
  <si>
    <t>Cisco Systems, Inc.</t>
  </si>
  <si>
    <t>Network Communications</t>
  </si>
  <si>
    <t>Unum Corporation</t>
  </si>
  <si>
    <t>SAFECO Corporation</t>
  </si>
  <si>
    <t>Hilton Hotels Corporation</t>
  </si>
  <si>
    <t>GPU, Inc.</t>
  </si>
  <si>
    <t>Allegheny Teledyne Incorporated</t>
  </si>
  <si>
    <t>H.F. Ahmanson &amp; Company</t>
  </si>
  <si>
    <t>CNF Transportation Inc.</t>
  </si>
  <si>
    <t>LG&amp;E Energy Corporation</t>
  </si>
  <si>
    <t>Computer Associates International, Inc.</t>
  </si>
  <si>
    <t>Temple-Inland Inc.</t>
  </si>
  <si>
    <t>The ServiceMaster Company L.P.</t>
  </si>
  <si>
    <t>Washington Mutual, Inc.</t>
  </si>
  <si>
    <t>Sonat Inc.</t>
  </si>
  <si>
    <t>American Family Insurance Group</t>
  </si>
  <si>
    <t>Allmerica Financial Corporation</t>
  </si>
  <si>
    <t>Richfood Holdings, Inc.</t>
  </si>
  <si>
    <t>Masco Corporation</t>
  </si>
  <si>
    <t>Darden Restaurants, Inc.</t>
  </si>
  <si>
    <t>Transportation Equipment</t>
  </si>
  <si>
    <t>Echlin Inc.</t>
  </si>
  <si>
    <t>InaCom Corp.</t>
  </si>
  <si>
    <t>The Reader's Digest Association, Inc.</t>
  </si>
  <si>
    <t>Reliance Group Holdings, Inc.</t>
  </si>
  <si>
    <t>Oxford Health Plans, Inc.</t>
  </si>
  <si>
    <t>Baker Hughes Incorporated</t>
  </si>
  <si>
    <t>El Paso Natural Gas Company</t>
  </si>
  <si>
    <t>IMC Global Inc.</t>
  </si>
  <si>
    <t>Hannaford Bros. Co.</t>
  </si>
  <si>
    <t>Thermo Electron Corporation</t>
  </si>
  <si>
    <t>Silicon Graphics, Inc.</t>
  </si>
  <si>
    <t>Harnischfeger Industries, Inc.</t>
  </si>
  <si>
    <t>Interstate Bakeries Corporation</t>
  </si>
  <si>
    <t>Western Digital Corporation</t>
  </si>
  <si>
    <t>Hughes Supply, Inc.</t>
  </si>
  <si>
    <t>Solectron Corporation</t>
  </si>
  <si>
    <t>Knight-Ridder Inc.</t>
  </si>
  <si>
    <t>Beneficial Corporation</t>
  </si>
  <si>
    <t>State Street Corp.</t>
  </si>
  <si>
    <t>General American Life Insurance</t>
  </si>
  <si>
    <t>APL Limited</t>
  </si>
  <si>
    <t>Phoenix Home Life Mutual Insurance</t>
  </si>
  <si>
    <t>Caliber System, Inc.</t>
  </si>
  <si>
    <t>Lutheran Brotherhood</t>
  </si>
  <si>
    <t>The Caldor Corporation</t>
  </si>
  <si>
    <t>Boston Scientific Corporation</t>
  </si>
  <si>
    <t>Consolidated Stores Corporation</t>
  </si>
  <si>
    <t>Omnicom Group Inc.</t>
  </si>
  <si>
    <t>Advertising, Marketing</t>
  </si>
  <si>
    <t>The New York Times Company</t>
  </si>
  <si>
    <t>Witco Corporation</t>
  </si>
  <si>
    <t>Pacific Enterprises</t>
  </si>
  <si>
    <t>National Semiconductor Corporation</t>
  </si>
  <si>
    <t>Western Atlas Inc.</t>
  </si>
  <si>
    <t>Vencor, Inc.</t>
  </si>
  <si>
    <t>Sears, Roebuck and Co.</t>
  </si>
  <si>
    <t>Amoco</t>
  </si>
  <si>
    <t>Teachers Insurance and Annuity Association College Retiremen</t>
  </si>
  <si>
    <t>Morgan Stanley, Dean Witter, Discover &amp; Co.</t>
  </si>
  <si>
    <t>Lucent Technologies</t>
  </si>
  <si>
    <t>SBC Communications, Inc.</t>
  </si>
  <si>
    <t>Enron</t>
  </si>
  <si>
    <t>Duke Energy Corporation</t>
  </si>
  <si>
    <t>PG&amp;E Corporation</t>
  </si>
  <si>
    <t>Electronic Data Systems Corporation</t>
  </si>
  <si>
    <t>Minnesota Mining and Manufacturing Company</t>
  </si>
  <si>
    <t>Di Giorgio Corporation</t>
  </si>
  <si>
    <t>Sysco Corporation</t>
  </si>
  <si>
    <t>Aluminum Company of America</t>
  </si>
  <si>
    <t>Hartford Financial Services Group Inc.</t>
  </si>
  <si>
    <t>The Goodyear Tire &amp; Rubber Company and Subsidiaries</t>
  </si>
  <si>
    <t>Rockwell International</t>
  </si>
  <si>
    <t>FDX Corporation</t>
  </si>
  <si>
    <t>Cordant Technologies Inc.</t>
  </si>
  <si>
    <t>GenCorp</t>
  </si>
  <si>
    <t>Union Pacific</t>
  </si>
  <si>
    <t>Republic Industries, Inc.</t>
  </si>
  <si>
    <t>Herman Miller</t>
  </si>
  <si>
    <t>Bestfoods</t>
  </si>
  <si>
    <t>CBS Corporation</t>
  </si>
  <si>
    <t>Waste Management, Inc.</t>
  </si>
  <si>
    <t>Sun Company Inc.</t>
  </si>
  <si>
    <t>Fort James Corp</t>
  </si>
  <si>
    <t>Foundation Health Systems, Inc.</t>
  </si>
  <si>
    <t>Consolidated Edison, Inc.</t>
  </si>
  <si>
    <t>Unisource Worldwide, Inc.</t>
  </si>
  <si>
    <t>Fortune Brands, Inc.</t>
  </si>
  <si>
    <t>BankBoston Corp.</t>
  </si>
  <si>
    <t>Tyco International</t>
  </si>
  <si>
    <t>NCR Corporation</t>
  </si>
  <si>
    <t>Diversified Outsourcing Services</t>
  </si>
  <si>
    <t>The Bank of New York Company, Inc.</t>
  </si>
  <si>
    <t>Cendant Corporation</t>
  </si>
  <si>
    <t>Columbia Energy Group</t>
  </si>
  <si>
    <t>CHS Electronics, Inc.</t>
  </si>
  <si>
    <t>Air Products &amp; Chemicals</t>
  </si>
  <si>
    <t>Owens Corning</t>
  </si>
  <si>
    <t>CInergy Corp.</t>
  </si>
  <si>
    <t>Universal Forest Products,Inc.</t>
  </si>
  <si>
    <t>.</t>
  </si>
  <si>
    <t>Pacific Life Insurance Company</t>
  </si>
  <si>
    <t>le</t>
  </si>
  <si>
    <t>Premcor</t>
  </si>
  <si>
    <t>ProSource</t>
  </si>
  <si>
    <t>Giant Food Inc.</t>
  </si>
  <si>
    <t>Smithfield Foods, Inc.</t>
  </si>
  <si>
    <t>SLM Holding Corp</t>
  </si>
  <si>
    <t>Mapco Inc.</t>
  </si>
  <si>
    <t>American Family Mutual Insurance Company</t>
  </si>
  <si>
    <t>AirTouch Communications, Inc.</t>
  </si>
  <si>
    <t>Borden, Inc. and Affiliates</t>
  </si>
  <si>
    <t>Rykoff-Sexton, Inc.</t>
  </si>
  <si>
    <t>The BFGoodrich Company</t>
  </si>
  <si>
    <t>Richfood Holdings</t>
  </si>
  <si>
    <t>New Century Energies, Inc.</t>
  </si>
  <si>
    <t>TruServ Corporation</t>
  </si>
  <si>
    <t>BJ's Wholesale Club, Inc.</t>
  </si>
  <si>
    <t>AGCO Corporation</t>
  </si>
  <si>
    <t>Corporate Express, Inc.</t>
  </si>
  <si>
    <t>Ameren Corporation</t>
  </si>
  <si>
    <t>Comerica Incorporated</t>
  </si>
  <si>
    <t>GenAmerica Corporation</t>
  </si>
  <si>
    <t>3Com Corporation</t>
  </si>
  <si>
    <t>Interpublic Group</t>
  </si>
  <si>
    <t>HEALTHSOUTH Corporation</t>
  </si>
  <si>
    <t>IMC Global, Inc.</t>
  </si>
  <si>
    <t>EMC Corporation</t>
  </si>
  <si>
    <t>Airborne Freight Corporation</t>
  </si>
  <si>
    <t>Leggett &amp; Platt, Inc.</t>
  </si>
  <si>
    <t>Furniture</t>
  </si>
  <si>
    <t>U.S. Office Products Company</t>
  </si>
  <si>
    <t>FirstEnergy Corporation</t>
  </si>
  <si>
    <t>Comdisco, Inc.</t>
  </si>
  <si>
    <t>Anixter International Inc.</t>
  </si>
  <si>
    <t>Barnes &amp; Noble Inc.</t>
  </si>
  <si>
    <t>Citigroup, Inc.</t>
  </si>
  <si>
    <t>Chase Manhattan Corp</t>
  </si>
  <si>
    <t>Morgan Stanley Dean Witter &amp; Co.</t>
  </si>
  <si>
    <t>Bank One Corporation</t>
  </si>
  <si>
    <t>McKesson HBOC Inc.</t>
  </si>
  <si>
    <t>Wells Fargo &amp; Co.</t>
  </si>
  <si>
    <t>Freddie Mac</t>
  </si>
  <si>
    <t>MCI WorldCom, Inc.</t>
  </si>
  <si>
    <t>AutoNation, Inc.</t>
  </si>
  <si>
    <t>United Health Care Corporation</t>
  </si>
  <si>
    <t>Supervalu Inc.</t>
  </si>
  <si>
    <t>Alcoa, Inc.</t>
  </si>
  <si>
    <t>Dynegy Inc.</t>
  </si>
  <si>
    <t>Waste Management Inc.</t>
  </si>
  <si>
    <t>McDonald's Corporation</t>
  </si>
  <si>
    <t>U S West Inc.</t>
  </si>
  <si>
    <t>Bankers Trust Corporation</t>
  </si>
  <si>
    <t>Tricon Global Restaurants</t>
  </si>
  <si>
    <t>Principal Financial Group</t>
  </si>
  <si>
    <t>Nebco Evans Holding Company</t>
  </si>
  <si>
    <t>Sunoco Inc.</t>
  </si>
  <si>
    <t>Sodexho Marriott Services, Inc.</t>
  </si>
  <si>
    <t>Medical Products and Equipment</t>
  </si>
  <si>
    <t>Saks, Inc.</t>
  </si>
  <si>
    <t>Cendant</t>
  </si>
  <si>
    <t>Mellon Bank Corp.</t>
  </si>
  <si>
    <t>El Paso Energy Corporation</t>
  </si>
  <si>
    <t>Venator</t>
  </si>
  <si>
    <t>Sempra Energy</t>
  </si>
  <si>
    <t>U.S. Foodservice, Inc.</t>
  </si>
  <si>
    <t>Cooper Industries</t>
  </si>
  <si>
    <t>Starwood Hotels &amp; Resorts Worldwide, Inc.</t>
  </si>
  <si>
    <t>Science Applications International Corporation</t>
  </si>
  <si>
    <t>Federal-Mogul Corporation</t>
  </si>
  <si>
    <t>K N ENERGY, Inc.</t>
  </si>
  <si>
    <t>GPU</t>
  </si>
  <si>
    <t>Ryerson Tull, Inc.</t>
  </si>
  <si>
    <t>MarketSpan Corporation</t>
  </si>
  <si>
    <t>Meritor Automotive Inc.</t>
  </si>
  <si>
    <t>Niagara Mohawk Power</t>
  </si>
  <si>
    <t>Smurfit-Stone Container Corporation</t>
  </si>
  <si>
    <t>PP&amp;L Resources, Inc.</t>
  </si>
  <si>
    <t>Flowers Industries, Inc.</t>
  </si>
  <si>
    <t>Avista Corp.</t>
  </si>
  <si>
    <t>Clark USA </t>
  </si>
  <si>
    <t>Host Marriott Corporation</t>
  </si>
  <si>
    <t>Firstar Corporation</t>
  </si>
  <si>
    <t>Autoliv, Inc.</t>
  </si>
  <si>
    <t>Hechinger Co.</t>
  </si>
  <si>
    <t>The Charles Schwab Corporation</t>
  </si>
  <si>
    <t>Qualcomm</t>
  </si>
  <si>
    <t>Suiza Foods Corp</t>
  </si>
  <si>
    <t>Darden Restaurants</t>
  </si>
  <si>
    <t>Cablevision Systems Corp.</t>
  </si>
  <si>
    <t>AutoZone, Inc.</t>
  </si>
  <si>
    <t>United States Filter Corporation</t>
  </si>
  <si>
    <t>Dollar General Corporation</t>
  </si>
  <si>
    <t>Sun Healthcare Group,Inc.</t>
  </si>
  <si>
    <t>NM</t>
  </si>
  <si>
    <t>Regions Financial</t>
  </si>
  <si>
    <t>Conectiv</t>
  </si>
  <si>
    <t>United Stationers Inc.</t>
  </si>
  <si>
    <t>United Auto Group, Inc.</t>
  </si>
  <si>
    <t>Golden State Bancorp</t>
  </si>
  <si>
    <t>Wesco International, Inc.</t>
  </si>
  <si>
    <t>Lexmark International Group, Inc.</t>
  </si>
  <si>
    <t>BB&amp;T Corp</t>
  </si>
  <si>
    <t>Shopko Stores, Inc.</t>
  </si>
  <si>
    <t>Integrated Health Services, Inc.</t>
  </si>
  <si>
    <t>SouthTrust Corporation</t>
  </si>
  <si>
    <t>Mercantile Bancorporation, Inc.</t>
  </si>
  <si>
    <t>NIPSCO Industries, Inc.</t>
  </si>
  <si>
    <t>Danaher Corporation</t>
  </si>
  <si>
    <t>Exxon Mobil Corporation</t>
  </si>
  <si>
    <t>Bank of America Corporation</t>
  </si>
  <si>
    <t>Target</t>
  </si>
  <si>
    <t>Costco Wholesale Corporation</t>
  </si>
  <si>
    <t>Goldman Sachs Group, Inc.</t>
  </si>
  <si>
    <t>ConAgra</t>
  </si>
  <si>
    <t>Honeywell International Inc.</t>
  </si>
  <si>
    <t>Conoco</t>
  </si>
  <si>
    <t>FleetBoston Financial</t>
  </si>
  <si>
    <t>UnitedHealth Group, Incorporated</t>
  </si>
  <si>
    <t>FedEx Corporation</t>
  </si>
  <si>
    <t>Reliant Energy, Incorporated</t>
  </si>
  <si>
    <t>U S West, Inc.</t>
  </si>
  <si>
    <t>Associates First Capital Corp.</t>
  </si>
  <si>
    <t>R. J. Reynolds Tobacco Holdings, Inc.</t>
  </si>
  <si>
    <t>Northwest Airlines Corporation</t>
  </si>
  <si>
    <t>UnumProvident Corporation</t>
  </si>
  <si>
    <t>Gateway, Inc.</t>
  </si>
  <si>
    <t>Continental Airlines</t>
  </si>
  <si>
    <t>Sunoco, Inc.</t>
  </si>
  <si>
    <t>Nabisco Group Holdings Corp.</t>
  </si>
  <si>
    <t>Tricon Global Restaurants, inc.</t>
  </si>
  <si>
    <t>PNC Financial Services Group</t>
  </si>
  <si>
    <t>John Hancock Financial Services Inc.</t>
  </si>
  <si>
    <t>Cenex Harvest States Cooperatives</t>
  </si>
  <si>
    <t>Saks, Incorporated</t>
  </si>
  <si>
    <t>Newell Rubbermaid Inc.</t>
  </si>
  <si>
    <t>U.S. Foodservice</t>
  </si>
  <si>
    <t>Mellon Financial Corp.</t>
  </si>
  <si>
    <t>Kinder Morgan, Inc.</t>
  </si>
  <si>
    <t>TruServ Corporation</t>
  </si>
  <si>
    <t>3Com</t>
  </si>
  <si>
    <t>The ServiceMaster Company</t>
  </si>
  <si>
    <t>Rohm and Haas Company</t>
  </si>
  <si>
    <t>America Online, Inc.</t>
  </si>
  <si>
    <t>GPUInc.</t>
  </si>
  <si>
    <t>State Street Corporation</t>
  </si>
  <si>
    <t>PPL Corporation</t>
  </si>
  <si>
    <t>Interpublic Group of Companies, Inc.</t>
  </si>
  <si>
    <t>Suiza Foods Corporation</t>
  </si>
  <si>
    <t>Northeast Utilities</t>
  </si>
  <si>
    <t>Meritor Automotive, Inc.</t>
  </si>
  <si>
    <t>Crestline Capital Corporation</t>
  </si>
  <si>
    <t>Caremark Rx, Inc.</t>
  </si>
  <si>
    <t>MidAmerican Energy Holdings Company</t>
  </si>
  <si>
    <t>Energy</t>
  </si>
  <si>
    <t>AK Steel Holding</t>
  </si>
  <si>
    <t>Express Scripts Inc</t>
  </si>
  <si>
    <t>Medtronic, Inc.</t>
  </si>
  <si>
    <t>Niagara Mohawk Holdings, Inc.</t>
  </si>
  <si>
    <t>Providian Financial Corporation</t>
  </si>
  <si>
    <t>The Clorox Company</t>
  </si>
  <si>
    <t>Adams Resources &amp; Energy, Inc.</t>
  </si>
  <si>
    <t>Countrywide Credit Industries, Inc.</t>
  </si>
  <si>
    <t>Capital One Financial Corporation</t>
  </si>
  <si>
    <t>Qwest Communications International Inc.</t>
  </si>
  <si>
    <t>Ames Department Stores, Inc.</t>
  </si>
  <si>
    <t>Kaufman &amp; Broad Home Corporation</t>
  </si>
  <si>
    <t>Constellation Energy Group, Inc.</t>
  </si>
  <si>
    <t>Amsouth Bancorporation</t>
  </si>
  <si>
    <t>Leggett &amp; Platt, Incorporated</t>
  </si>
  <si>
    <t>Pulte Corporation</t>
  </si>
  <si>
    <t>Lyondell Chemical Company</t>
  </si>
  <si>
    <t>Fifth Third Bancorp</t>
  </si>
  <si>
    <t>USG</t>
  </si>
  <si>
    <t>Allegheny Technologies Incorporated</t>
  </si>
  <si>
    <t>Sonic Automotive Inc.</t>
  </si>
  <si>
    <t>Allied Waste Industries, Inc.</t>
  </si>
  <si>
    <t>Amgen, Inc.</t>
  </si>
  <si>
    <t>Avis Rent A Car, Inc.</t>
  </si>
  <si>
    <t>Nextel Communications, Inc.</t>
  </si>
  <si>
    <t>Service Corporation International</t>
  </si>
  <si>
    <t>Tenneco Automotive</t>
  </si>
  <si>
    <t>AES Corporation</t>
  </si>
  <si>
    <t>Hercules Incorporated</t>
  </si>
  <si>
    <t>USA Networks, Inc.</t>
  </si>
  <si>
    <t>Ace Hardware</t>
  </si>
  <si>
    <t>Plains Resources, Inc.</t>
  </si>
  <si>
    <t>Park Place Entertainment Corp.</t>
  </si>
  <si>
    <t>NV</t>
  </si>
  <si>
    <t>Interim Services Inc.</t>
  </si>
  <si>
    <t>Jones Apparel Group, Inc.</t>
  </si>
  <si>
    <t>NiSource Inc.</t>
  </si>
  <si>
    <t>D.R. Horton</t>
  </si>
  <si>
    <t>Lennar Corporation</t>
  </si>
  <si>
    <t>Arvin Industries, Inc.</t>
  </si>
  <si>
    <t>Mohawk Industries, Inc.</t>
  </si>
  <si>
    <t>Budget Group, Inc.</t>
  </si>
  <si>
    <t>Tesoro Petroleum Corporation</t>
  </si>
  <si>
    <t>Transmontaigne Inc.</t>
  </si>
  <si>
    <t>ReliaStar Financial Corp.</t>
  </si>
  <si>
    <t>Verizon Communications Inc.</t>
  </si>
  <si>
    <t>J.P. Morgan Chase &amp; Co.</t>
  </si>
  <si>
    <t>State Farm Insurance Cos.</t>
  </si>
  <si>
    <t>Lucent Technologies Inc.</t>
  </si>
  <si>
    <t>Network and Other Communications Equipment</t>
  </si>
  <si>
    <t>Sears Roebuck and Company</t>
  </si>
  <si>
    <t>Wholesalers: Health Care</t>
  </si>
  <si>
    <t>Target Corporation</t>
  </si>
  <si>
    <t>Semiconductors and Other Electronic Components</t>
  </si>
  <si>
    <t>MetLife Inc.</t>
  </si>
  <si>
    <t>Wholesalers: Electronics and Office Equipment</t>
  </si>
  <si>
    <t>Delphi Automotive Systems Corporation</t>
  </si>
  <si>
    <t>Aetna</t>
  </si>
  <si>
    <t>ConAgra Foods, Incorporated</t>
  </si>
  <si>
    <t>Food Consumer Products</t>
  </si>
  <si>
    <t>Dow Chemical</t>
  </si>
  <si>
    <t>FleetBoston Financial Corporation</t>
  </si>
  <si>
    <t>TXU Corp.</t>
  </si>
  <si>
    <t>El Paso Corporation</t>
  </si>
  <si>
    <t>Wholesalers: Food and Grocery</t>
  </si>
  <si>
    <t>Pharmacia Corporation</t>
  </si>
  <si>
    <t>Food Production</t>
  </si>
  <si>
    <t>HCA</t>
  </si>
  <si>
    <t>Halliburton</t>
  </si>
  <si>
    <t>Anheuser-Busch</t>
  </si>
  <si>
    <t>Xcel Energy Inc.</t>
  </si>
  <si>
    <t>PacifiCare Health Systems Inc.</t>
  </si>
  <si>
    <t>Massachusetts Mutual Life Insurance Company</t>
  </si>
  <si>
    <t>WellPoint Health Networks Inc.</t>
  </si>
  <si>
    <t>Health Net Inc.</t>
  </si>
  <si>
    <t>Dillard's, Inc.</t>
  </si>
  <si>
    <t>PPG Industies, Inc.</t>
  </si>
  <si>
    <t>Wholesalers: Diversified</t>
  </si>
  <si>
    <t>The Pepsi Bottling Group, Inc.</t>
  </si>
  <si>
    <t>PNC Financial Services Group Inc.</t>
  </si>
  <si>
    <t>Exelon Corporation</t>
  </si>
  <si>
    <t>Premcor Inc.</t>
  </si>
  <si>
    <t>NorthWestern Corporation</t>
  </si>
  <si>
    <t>Tricon Global Restaurants, Inc.</t>
  </si>
  <si>
    <t>America Online</t>
  </si>
  <si>
    <t>Express Scripts</t>
  </si>
  <si>
    <t>ONEOK Inc.</t>
  </si>
  <si>
    <t>Campbell Soup Co.</t>
  </si>
  <si>
    <t>CNF Transportation</t>
  </si>
  <si>
    <t>Trucking, Truck Leasing</t>
  </si>
  <si>
    <t>CIT Group, Inc.</t>
  </si>
  <si>
    <t>Sonic Automotive, Inc.</t>
  </si>
  <si>
    <t>Anadarko Petroleum Corp.</t>
  </si>
  <si>
    <t>Southwest Airlines Company</t>
  </si>
  <si>
    <t>Nortstrom, Inc.</t>
  </si>
  <si>
    <t>fo</t>
  </si>
  <si>
    <t>coms</t>
  </si>
  <si>
    <t>Parker-Hannifin Corporation</t>
  </si>
  <si>
    <t>Clear Channel Communications, Inc.</t>
  </si>
  <si>
    <t>ArvinMeritor, Inc.</t>
  </si>
  <si>
    <t>Smithfield Foods</t>
  </si>
  <si>
    <t>Keyspan Corporation</t>
  </si>
  <si>
    <t>TransMontaigne Inc.</t>
  </si>
  <si>
    <t>Park Place Entertainment</t>
  </si>
  <si>
    <t>Crestline Capital</t>
  </si>
  <si>
    <t>RadioShack Corporation</t>
  </si>
  <si>
    <t>Venator Group, Inc.</t>
  </si>
  <si>
    <t>Murphy Oil Corporation</t>
  </si>
  <si>
    <t>AK Steel Holding Corporation</t>
  </si>
  <si>
    <t>Cooper Industries, Incorporated</t>
  </si>
  <si>
    <t>USA Education, Inc.</t>
  </si>
  <si>
    <t>Kerr-McGee</t>
  </si>
  <si>
    <t>Progress Energy, Inc.</t>
  </si>
  <si>
    <t>Encompass Services Corporation</t>
  </si>
  <si>
    <t>Allegheny Energy Incorporated</t>
  </si>
  <si>
    <t>KB Home</t>
  </si>
  <si>
    <t>Sanmina Corporation</t>
  </si>
  <si>
    <t>CDW Computer Centers, Inc.</t>
  </si>
  <si>
    <t>Regions Financial Corporation</t>
  </si>
  <si>
    <t>Lexmark International, Inc.</t>
  </si>
  <si>
    <t>Pathmark Stores, Inc.</t>
  </si>
  <si>
    <t>Spherion Corporation</t>
  </si>
  <si>
    <t>Administaff Inc</t>
  </si>
  <si>
    <t>Pinnacle West Capital Corporation</t>
  </si>
  <si>
    <t>D.R. Horton, Inc.</t>
  </si>
  <si>
    <t>Amgen Inc.</t>
  </si>
  <si>
    <t>Group 1 Automotive Inc.</t>
  </si>
  <si>
    <t>Jabil Circuit, Inc.</t>
  </si>
  <si>
    <t>Northern Trust Corporation</t>
  </si>
  <si>
    <t>Cox Communications, Inc.</t>
  </si>
  <si>
    <t>Cooper Tire &amp; Rubber Company</t>
  </si>
  <si>
    <t>Tenneco Automotive Inc.</t>
  </si>
  <si>
    <t>Emcor Group, Inc.</t>
  </si>
  <si>
    <t>Puget Energy, Inc.</t>
  </si>
  <si>
    <t>SCANA Corporation</t>
  </si>
  <si>
    <t>Quest Diagnostics Incorporated</t>
  </si>
  <si>
    <t>Jacobs Engineering Group Inc.</t>
  </si>
  <si>
    <t>Tellabs, Inc.</t>
  </si>
  <si>
    <t>Wisconsin Energy Corporation</t>
  </si>
  <si>
    <t>Steelcase Inc.</t>
  </si>
  <si>
    <t>OGE Energy Corp</t>
  </si>
  <si>
    <t>Borders Group, Inc.</t>
  </si>
  <si>
    <t>ADC Telecommunications Inc.</t>
  </si>
  <si>
    <t>Western Gas Resources, Inc.</t>
  </si>
  <si>
    <t>Airborne Freight</t>
  </si>
  <si>
    <t>Armstrong Holdings, Inc.</t>
  </si>
  <si>
    <t>Charter Communications, Inc.</t>
  </si>
  <si>
    <t>Lennox International, Inc.</t>
  </si>
  <si>
    <t>Summit Bancorp</t>
  </si>
  <si>
    <t>Jefferson-Pilot Corporation</t>
  </si>
  <si>
    <t>MGM Mirage</t>
  </si>
  <si>
    <t>Pennzoil-Quaker State Company</t>
  </si>
  <si>
    <t>Qualcomm Incorporated</t>
  </si>
  <si>
    <t>ChevronTexaco Corporation</t>
  </si>
  <si>
    <t>El Paso Corporation</t>
  </si>
  <si>
    <t>Aquila, Inc.</t>
  </si>
  <si>
    <t>Household and Personal Products</t>
  </si>
  <si>
    <t>AOL Time Warner</t>
  </si>
  <si>
    <t>Marathon Oil Corporation</t>
  </si>
  <si>
    <t>Conoco Inc.</t>
  </si>
  <si>
    <t>Mirant Corp.</t>
  </si>
  <si>
    <t>United Parcel Service, Inc.</t>
  </si>
  <si>
    <t>Prudential Financial, Inc.</t>
  </si>
  <si>
    <t>Intel</t>
  </si>
  <si>
    <t>Delphi Corporation</t>
  </si>
  <si>
    <t>E.I. du Pont de Nemours</t>
  </si>
  <si>
    <t>Georgia-Pacific Group</t>
  </si>
  <si>
    <t>Wachovia Corp.</t>
  </si>
  <si>
    <t>HCA, Inc</t>
  </si>
  <si>
    <t>Visteon Corporation</t>
  </si>
  <si>
    <t>AmerisourceBergen Corp.</t>
  </si>
  <si>
    <t>Nationwide Mutual Insurance Co.</t>
  </si>
  <si>
    <t>Valero Energy Corp</t>
  </si>
  <si>
    <t>Wyeth</t>
  </si>
  <si>
    <t>Oil and Gas Equipment, Services</t>
  </si>
  <si>
    <t>Eli Lilly and Company</t>
  </si>
  <si>
    <t>Anthem,Inc.</t>
  </si>
  <si>
    <t>Arrow Electronics, Inc</t>
  </si>
  <si>
    <t>Express Scripts, Inc.</t>
  </si>
  <si>
    <t>Burlington Northern Santa Fe Corp.</t>
  </si>
  <si>
    <t>Agilent Technologies Inc.</t>
  </si>
  <si>
    <t>Principal Financial Group, Inc.</t>
  </si>
  <si>
    <t>Packaging, Containers</t>
  </si>
  <si>
    <t>Home Equipment, Furnishings</t>
  </si>
  <si>
    <t>CSX</t>
  </si>
  <si>
    <t>Aramark Corporation</t>
  </si>
  <si>
    <t>Calpine Corporation</t>
  </si>
  <si>
    <t>AdvancePCS, Inc.</t>
  </si>
  <si>
    <t>Plains All American Pipeline, L.P.</t>
  </si>
  <si>
    <t>Avaya Inc.</t>
  </si>
  <si>
    <t>Homebuilders</t>
  </si>
  <si>
    <t>BB&amp;T Corp.</t>
  </si>
  <si>
    <t>Lennar Corp.</t>
  </si>
  <si>
    <t>Parker-Hannifin Corporation</t>
  </si>
  <si>
    <t>Air Products &amp; Chemicals, Inc</t>
  </si>
  <si>
    <t>Cummins</t>
  </si>
  <si>
    <t>Idacorp, Inc.</t>
  </si>
  <si>
    <t>Allied Waste Industries</t>
  </si>
  <si>
    <t>Pulte Homes, Inc.</t>
  </si>
  <si>
    <t>Fortune Brands, Inc.</t>
  </si>
  <si>
    <t>Goodrich Corporation</t>
  </si>
  <si>
    <t>CNF Inc.</t>
  </si>
  <si>
    <t>Pitney Bowes Inc.</t>
  </si>
  <si>
    <t>Park Place Entertainment Corporation</t>
  </si>
  <si>
    <t>Sierra Pacific Resources</t>
  </si>
  <si>
    <t>Foot Locker, Inc.</t>
  </si>
  <si>
    <t>Rockwell Automation Inc.</t>
  </si>
  <si>
    <t>Levi Strauss &amp; Company</t>
  </si>
  <si>
    <t>SPX Corporation</t>
  </si>
  <si>
    <t>co</t>
  </si>
  <si>
    <t>Amgen</t>
  </si>
  <si>
    <t>Echostar Communications Corporation</t>
  </si>
  <si>
    <t>MeadWestvaco Corporation</t>
  </si>
  <si>
    <t>Fidelity National Financial, Inc.</t>
  </si>
  <si>
    <t>Maxtor Corporation</t>
  </si>
  <si>
    <t>Energy East Corporation</t>
  </si>
  <si>
    <t>NTL Incorporated</t>
  </si>
  <si>
    <t>Real Estate</t>
  </si>
  <si>
    <t>The First American Corporation</t>
  </si>
  <si>
    <t>Pacific LifeCorp</t>
  </si>
  <si>
    <t>Family Dollar Stores, Inc.</t>
  </si>
  <si>
    <t>Smith International, Inc.</t>
  </si>
  <si>
    <t>Liz Claiborne, Inc.</t>
  </si>
  <si>
    <t>Adelphia Communications Corporation</t>
  </si>
  <si>
    <t>Big Lots, Inc.</t>
  </si>
  <si>
    <t>Core-Mark International, Inc.</t>
  </si>
  <si>
    <t>Foster Wheeler Ltd.</t>
  </si>
  <si>
    <t>AmSouth Bancorporation</t>
  </si>
  <si>
    <t>Harley-Davidson, Inc.</t>
  </si>
  <si>
    <t>Burlington Resources Inc.</t>
  </si>
  <si>
    <t>Performance Food Group Company</t>
  </si>
  <si>
    <t>JDS Uniphase Corporation</t>
  </si>
  <si>
    <t>Airborne Inc.</t>
  </si>
  <si>
    <t>NSTAR</t>
  </si>
  <si>
    <t>Staff Leasing, Inc.</t>
  </si>
  <si>
    <t>Enterprise Products Partners,, L.P.</t>
  </si>
  <si>
    <t>PepsiAmericas, Inc.</t>
  </si>
  <si>
    <t>Coventry Health Care Inc.</t>
  </si>
  <si>
    <t>Union Planters Corporation</t>
  </si>
  <si>
    <t>Equity Office Properties Trust</t>
  </si>
  <si>
    <t>Amazon.Com Inc.</t>
  </si>
  <si>
    <t>American Axle &amp; Manufacturing Holdings, Inc.</t>
  </si>
  <si>
    <t>C. H. Robinson Worldwide, Inc.</t>
  </si>
  <si>
    <t>Transportation and Logistics</t>
  </si>
  <si>
    <t>Kindred Healthcare, Inc.</t>
  </si>
  <si>
    <t>Devon Energy Corporation</t>
  </si>
  <si>
    <t>Sealed Air Corporation</t>
  </si>
  <si>
    <t>Altria Group, Inc.</t>
  </si>
  <si>
    <t>ConocoPhillips</t>
  </si>
  <si>
    <t>AT&amp;T</t>
  </si>
  <si>
    <t>AOL Time Warner Inc.</t>
  </si>
  <si>
    <t>Albertson's, Inc.</t>
  </si>
  <si>
    <t>Morgan Stanley</t>
  </si>
  <si>
    <t>Lowe's Companies, Inc.</t>
  </si>
  <si>
    <t>Aetna Inc.</t>
  </si>
  <si>
    <t>3M Company</t>
  </si>
  <si>
    <t>AT&amp;T Wireless Services, Inc.</t>
  </si>
  <si>
    <t>Goodyear Tire &amp; Rubber</t>
  </si>
  <si>
    <t>Reliant Resources, Inc.</t>
  </si>
  <si>
    <t>Toys "R" Us, Inc.</t>
  </si>
  <si>
    <t>Limited Brands, Inc.</t>
  </si>
  <si>
    <t>Kohl's Corporation</t>
  </si>
  <si>
    <t>Countrywide Financial Corporation</t>
  </si>
  <si>
    <t>Sanmina-SCI Corporation</t>
  </si>
  <si>
    <t>Dillard's Inc.</t>
  </si>
  <si>
    <t>CenterPoint Energy, Inc.</t>
  </si>
  <si>
    <t>Yum! Brands, Inc.</t>
  </si>
  <si>
    <t>Payroll Services</t>
  </si>
  <si>
    <t>United States Steel Corporation</t>
  </si>
  <si>
    <t>Crown Holdings, Inc.</t>
  </si>
  <si>
    <t>Thrivent Financial for Lutherans</t>
  </si>
  <si>
    <t>Amgen, Inc</t>
  </si>
  <si>
    <t>universal</t>
  </si>
  <si>
    <t>Fortune Brands</t>
  </si>
  <si>
    <t>Eastman Chemical</t>
  </si>
  <si>
    <t>USA Interactive, Inc.</t>
  </si>
  <si>
    <t>WellChoice Inc.</t>
  </si>
  <si>
    <t>OM Group, Inc.</t>
  </si>
  <si>
    <t>Nucor</t>
  </si>
  <si>
    <t>The Estee Lauder Companies Inc.</t>
  </si>
  <si>
    <t>Asbury Automotive Group, Inc.</t>
  </si>
  <si>
    <t>Pepco Holdings, Inc.</t>
  </si>
  <si>
    <t>CDW Computer Centers</t>
  </si>
  <si>
    <t>Harrah's Entertainment, Inc.</t>
  </si>
  <si>
    <t>Levi Strauss &amp; Co.</t>
  </si>
  <si>
    <t>L-3 Communications Holdings, Inc.</t>
  </si>
  <si>
    <t>NTL Europe, Inc.</t>
  </si>
  <si>
    <t>Collins &amp; Aikman Corporation</t>
  </si>
  <si>
    <t>Adolph Coors Company</t>
  </si>
  <si>
    <t>Peter Kiewit Sons', Inc.</t>
  </si>
  <si>
    <t>Washington Group International, Inc.</t>
  </si>
  <si>
    <t>Roundy's, Inc.</t>
  </si>
  <si>
    <t>Triad Hospitals, Inc.</t>
  </si>
  <si>
    <t>Ross Stores, Inc.</t>
  </si>
  <si>
    <t>Auto-Owners Insurance Group</t>
  </si>
  <si>
    <t>Erie Insurance Group</t>
  </si>
  <si>
    <t>Ecolab Inc.</t>
  </si>
  <si>
    <t>H&amp;R Block, Inc.</t>
  </si>
  <si>
    <t>Starbucks Corporation</t>
  </si>
  <si>
    <t>Advance Auto Parts, Inc.</t>
  </si>
  <si>
    <t>mar</t>
  </si>
  <si>
    <t>Universal Health Services, Inc.</t>
  </si>
  <si>
    <t>ShopKo Stores, Inc.</t>
  </si>
  <si>
    <t>Guidant Corporation</t>
  </si>
  <si>
    <t>Fisher Scientific International Inc.</t>
  </si>
  <si>
    <t>SLM Corporation</t>
  </si>
  <si>
    <t>Roadway Corporation</t>
  </si>
  <si>
    <t>Aquila</t>
  </si>
  <si>
    <t>The Shaw Group, Inc.</t>
  </si>
  <si>
    <t>Level 3 Communications, Inc.</t>
  </si>
  <si>
    <t>NVR, Inc.</t>
  </si>
  <si>
    <t>Affiliated Computer Services, Inc.</t>
  </si>
  <si>
    <t>Stryker Corporation</t>
  </si>
  <si>
    <t>Telephone and Data Systems, Inc.</t>
  </si>
  <si>
    <t>The Neiman Marcus Group, Inc.</t>
  </si>
  <si>
    <t>Dell Inc.</t>
  </si>
  <si>
    <t>Medco Health Solutions</t>
  </si>
  <si>
    <t>Wells Fargo</t>
  </si>
  <si>
    <t>Archer-Daniels-Midland Company</t>
  </si>
  <si>
    <t>Kmart Holding Corporation</t>
  </si>
  <si>
    <t>Duke Energy</t>
  </si>
  <si>
    <t>Electronic Data Systems</t>
  </si>
  <si>
    <t>3M</t>
  </si>
  <si>
    <t>Travelers Property Casualty Corp.</t>
  </si>
  <si>
    <t>Goodyear Tire &amp; Rubber Company</t>
  </si>
  <si>
    <t>AFLAC</t>
  </si>
  <si>
    <t>The AES Corporation</t>
  </si>
  <si>
    <t>CHS Inc.</t>
  </si>
  <si>
    <t>Baxter International</t>
  </si>
  <si>
    <t>Fluor</t>
  </si>
  <si>
    <t>Sonic Automotive</t>
  </si>
  <si>
    <t>Kinder Morgan Energy Partners, L.P.</t>
  </si>
  <si>
    <t>InterActive Corp.</t>
  </si>
  <si>
    <t>Owens-Illinois, Inc</t>
  </si>
  <si>
    <t>Land O'Lakes, Inc.</t>
  </si>
  <si>
    <t>American Family Ins. Group</t>
  </si>
  <si>
    <t>WellChoice, Inc.</t>
  </si>
  <si>
    <t>Enterprise Products Partners, L.P.</t>
  </si>
  <si>
    <t>Danaher</t>
  </si>
  <si>
    <t>Caesars Entertainment</t>
  </si>
  <si>
    <t>CDW Corporation</t>
  </si>
  <si>
    <t>Laidlaw International, Inc.</t>
  </si>
  <si>
    <t>WPS Resources Corporation</t>
  </si>
  <si>
    <t>bo</t>
  </si>
  <si>
    <t>Cablevision Systems</t>
  </si>
  <si>
    <t>Apache Corporation</t>
  </si>
  <si>
    <t>International Steel Group, Inc.</t>
  </si>
  <si>
    <t>CarMax, Inc.</t>
  </si>
  <si>
    <t>Terex Corporation</t>
  </si>
  <si>
    <t>Hilton Hotels</t>
  </si>
  <si>
    <t>Lyondell Chemical</t>
  </si>
  <si>
    <t>Western &amp; Southern Mutual Holding Company</t>
  </si>
  <si>
    <t>The Timken Company</t>
  </si>
  <si>
    <t>Bed Bath &amp; Beyond, Inc.</t>
  </si>
  <si>
    <t>NTL</t>
  </si>
  <si>
    <t>W.R. Berkey</t>
  </si>
  <si>
    <t>Omnicare, Inc.</t>
  </si>
  <si>
    <t>The Ryland Group, Inc.</t>
  </si>
  <si>
    <t>LandAmerica Financial Group, Inc.</t>
  </si>
  <si>
    <t>_x0004_American Financial Group, Inc.</t>
  </si>
  <si>
    <t>Henry Schein Inc.</t>
  </si>
  <si>
    <t>Old Republic International Corporation</t>
  </si>
  <si>
    <t>Brinker International, Inc.</t>
  </si>
  <si>
    <t>Newmont Mining Corporation</t>
  </si>
  <si>
    <t>Boeing</t>
  </si>
  <si>
    <t>Albertson's</t>
  </si>
  <si>
    <t>MetLife, Inc.</t>
  </si>
  <si>
    <t>Health Care: Insurance and Managed Care</t>
  </si>
  <si>
    <t>Sears, Roebuck and Company</t>
  </si>
  <si>
    <t>Medco Health Solutions, Inc.</t>
  </si>
  <si>
    <t>Health Care: Pharmacy and Other Services</t>
  </si>
  <si>
    <t>The Goldman Sachs Group, Inc.</t>
  </si>
  <si>
    <t>HCA Inc</t>
  </si>
  <si>
    <t>Health Care: Medical Facilities</t>
  </si>
  <si>
    <t>The St. Paul Travelers Companies, Inc.</t>
  </si>
  <si>
    <t>The Hartford Financial Services Group Inc.</t>
  </si>
  <si>
    <t>MCI, Inc.</t>
  </si>
  <si>
    <t>WellPoint, Inc.</t>
  </si>
  <si>
    <t>News Corporation</t>
  </si>
  <si>
    <t>Autonation, Inc.</t>
  </si>
  <si>
    <t>American electric Power Company</t>
  </si>
  <si>
    <t>AFLAC Incorporated</t>
  </si>
  <si>
    <t>OfficeMax Incorporated</t>
  </si>
  <si>
    <t>The Chubb Corporation</t>
  </si>
  <si>
    <t>FirstEnergy Corp.</t>
  </si>
  <si>
    <t>Tesoro Corporation</t>
  </si>
  <si>
    <t>TRW Automotive Holdings Corp.</t>
  </si>
  <si>
    <t>The DirecTV Group, Inc.</t>
  </si>
  <si>
    <t>Health Net, Inc.</t>
  </si>
  <si>
    <t>Reliant Energy, Inc.</t>
  </si>
  <si>
    <t>Guardian Life Ins. Co. of America</t>
  </si>
  <si>
    <t>Liberty Media Corporation</t>
  </si>
  <si>
    <t>Sonic Automotive, INC.</t>
  </si>
  <si>
    <t>Assurant, Inc.</t>
  </si>
  <si>
    <t>Owens-Illinois</t>
  </si>
  <si>
    <t>Yellow Roadway Corporation</t>
  </si>
  <si>
    <t>BB&amp;T Corporation</t>
  </si>
  <si>
    <t>Reynolds American Inc.</t>
  </si>
  <si>
    <t>IAC/INTERACTIVECORP</t>
  </si>
  <si>
    <t>V.F. Corporation</t>
  </si>
  <si>
    <t>Oneok, Inc.</t>
  </si>
  <si>
    <t>World Fuel Services Corporation</t>
  </si>
  <si>
    <t>Group 1 Automotive, Inc.</t>
  </si>
  <si>
    <t>Pilgrim's Pride Corporation</t>
  </si>
  <si>
    <t>WPS Resources Corp.</t>
  </si>
  <si>
    <t>Cablevision Systems Corporation</t>
  </si>
  <si>
    <t>Qualcomm, Inc.</t>
  </si>
  <si>
    <t>Commercial Metals Company</t>
  </si>
  <si>
    <t>Mirant Corporation</t>
  </si>
  <si>
    <t>W.R. Berkley Corporation</t>
  </si>
  <si>
    <t>Molson Coors Brewing Company</t>
  </si>
  <si>
    <t>Enbridge Energy Partners, L.P.</t>
  </si>
  <si>
    <t>Hovnanian Enterprises, Inc.</t>
  </si>
  <si>
    <t>M.D.C. Holdings, Inc.</t>
  </si>
  <si>
    <t>Beazer Homes USA, Inc.</t>
  </si>
  <si>
    <t>Toll Brothers, Inc.</t>
  </si>
  <si>
    <t>Whole Foods Market, Inc.</t>
  </si>
  <si>
    <t>UGI Corporation</t>
  </si>
  <si>
    <t>The ServiceMaster</t>
  </si>
  <si>
    <t>Stater Bros. Holdings Inc.</t>
  </si>
  <si>
    <t>Gateway</t>
  </si>
  <si>
    <t>Wm. Wrigley Jr. Company</t>
  </si>
  <si>
    <t>Peabody Energy Corporation</t>
  </si>
  <si>
    <t>Wendy's International, Inc.</t>
  </si>
  <si>
    <t>Cincinnati Financial Corporation</t>
  </si>
  <si>
    <t>Sears Holdings Corporation</t>
  </si>
  <si>
    <t>UnitedHealth Group Incorporated</t>
  </si>
  <si>
    <t>AT&amp;T Inc.</t>
  </si>
  <si>
    <t>Sprint Nextel Corporation</t>
  </si>
  <si>
    <t>Ingram Micro Inc.</t>
  </si>
  <si>
    <t>Federated Department Stores, Inc.</t>
  </si>
  <si>
    <t>Massachusetts Financial Group</t>
  </si>
  <si>
    <t>Information Technology Services</t>
  </si>
  <si>
    <t>Huntsman Corporation</t>
  </si>
  <si>
    <t>Illinois Tool Works Inc.</t>
  </si>
  <si>
    <t>American Electric Power Company</t>
  </si>
  <si>
    <t>Toys 'R' Us, Inc.</t>
  </si>
  <si>
    <t>Genworth Financial , Inc.</t>
  </si>
  <si>
    <t>Financial Data Services</t>
  </si>
  <si>
    <t>Viacom, Inc.</t>
  </si>
  <si>
    <t>YRC Worldwide Inc.</t>
  </si>
  <si>
    <t>TEPPCO Partners, L.P.</t>
  </si>
  <si>
    <t>Internet Services and Retailing</t>
  </si>
  <si>
    <t>The PNC Financial Services Group Inc.</t>
  </si>
  <si>
    <t>Agilent Technologies, Inc.</t>
  </si>
  <si>
    <t>Energy Transfer Partners, L.P.</t>
  </si>
  <si>
    <t>The Interpublic Group of Companies, Inc.</t>
  </si>
  <si>
    <t>Google Inc.</t>
  </si>
  <si>
    <t>Celanese Corporation</t>
  </si>
  <si>
    <t>Blockbuster Inc.</t>
  </si>
  <si>
    <t>Freescale Semiconductor, Inc.</t>
  </si>
  <si>
    <t>Ryerson, Inc.</t>
  </si>
  <si>
    <t>Mellon Financial Corporation</t>
  </si>
  <si>
    <t>BlueLinx Holdings Inc.</t>
  </si>
  <si>
    <t>The Brink's Company</t>
  </si>
  <si>
    <t>Liberty Global, Inc.</t>
  </si>
  <si>
    <t>Yahoo! Inc.</t>
  </si>
  <si>
    <t>Atmos Energy Corporation</t>
  </si>
  <si>
    <t>Pacific Life</t>
  </si>
  <si>
    <t>The Hershey Company</t>
  </si>
  <si>
    <t>Chesapeake Energy Corporation</t>
  </si>
  <si>
    <t>National Oilwell Varco, Inc.</t>
  </si>
  <si>
    <t>Nash-Finch Company</t>
  </si>
  <si>
    <t>eBay Inc.</t>
  </si>
  <si>
    <t>Hexion Specialty Chemicals, Inc.</t>
  </si>
  <si>
    <t>Tenneco Inc.</t>
  </si>
  <si>
    <t>WESCO International, Inc.</t>
  </si>
  <si>
    <t>The Mosaic Company</t>
  </si>
  <si>
    <t>Franklin Resources, Inc.</t>
  </si>
  <si>
    <t>BorgWarner, Inc.</t>
  </si>
  <si>
    <t>Freeport-McMoRan Copper &amp; Gold, Inc.</t>
  </si>
  <si>
    <t>The Lubrizol Corporation</t>
  </si>
  <si>
    <t>Constellation Brands, Inc.</t>
  </si>
  <si>
    <t>Fiserv Inc.</t>
  </si>
  <si>
    <t>Standard Pacific Corp.</t>
  </si>
  <si>
    <t>SunGard Data Systems, Inc.</t>
  </si>
  <si>
    <t>Frontier Oil Corporation</t>
  </si>
  <si>
    <t>Marshall &amp; Ilsley Corporation</t>
  </si>
  <si>
    <t>Bentonville</t>
  </si>
  <si>
    <t>Irving</t>
  </si>
  <si>
    <t>Detroit</t>
  </si>
  <si>
    <t>San Ramon</t>
  </si>
  <si>
    <t>Houston</t>
  </si>
  <si>
    <t>Fairfield</t>
  </si>
  <si>
    <t>Dearborn</t>
  </si>
  <si>
    <t>New York</t>
  </si>
  <si>
    <t>Charlotte</t>
  </si>
  <si>
    <t>Omaha</t>
  </si>
  <si>
    <t>Palo Alto</t>
  </si>
  <si>
    <t>Armonk</t>
  </si>
  <si>
    <t>San Antonio</t>
  </si>
  <si>
    <t>Atlanta</t>
  </si>
  <si>
    <t>San Francisco</t>
  </si>
  <si>
    <t>Dublin</t>
  </si>
  <si>
    <t>Minnetonka</t>
  </si>
  <si>
    <t>Cincinnati</t>
  </si>
  <si>
    <t>Chicago</t>
  </si>
  <si>
    <t>Chesterbrook</t>
  </si>
  <si>
    <t>Bloomington</t>
  </si>
  <si>
    <t>Issaquah</t>
  </si>
  <si>
    <t>Minneapolis</t>
  </si>
  <si>
    <t>Round Rock</t>
  </si>
  <si>
    <t>Indianapolis</t>
  </si>
  <si>
    <t>New Brunswick</t>
  </si>
  <si>
    <t>Hoffman Estates</t>
  </si>
  <si>
    <t>Midland</t>
  </si>
  <si>
    <t>Hartford</t>
  </si>
  <si>
    <t>Deerfield</t>
  </si>
  <si>
    <t>Mooresville</t>
  </si>
  <si>
    <t>Redmond</t>
  </si>
  <si>
    <t>McLean</t>
  </si>
  <si>
    <t>CVS/Caremark Corporation</t>
  </si>
  <si>
    <t>Woonsocket</t>
  </si>
  <si>
    <t>Schaumburg</t>
  </si>
  <si>
    <t>Reston</t>
  </si>
  <si>
    <t>Franklin Lakes</t>
  </si>
  <si>
    <t>Peoria</t>
  </si>
  <si>
    <t>Pleasanton</t>
  </si>
  <si>
    <t>Bethesda</t>
  </si>
  <si>
    <t>Nashville</t>
  </si>
  <si>
    <t>Decatur</t>
  </si>
  <si>
    <t>Philadelphia</t>
  </si>
  <si>
    <t>Northbrook</t>
  </si>
  <si>
    <t>Santa Clara</t>
  </si>
  <si>
    <t>Purchase</t>
  </si>
  <si>
    <t>Burbank</t>
  </si>
  <si>
    <t>Newark</t>
  </si>
  <si>
    <t>Milwaukee</t>
  </si>
  <si>
    <t>Memphis</t>
  </si>
  <si>
    <t>Morristown</t>
  </si>
  <si>
    <t>Santa Ana</t>
  </si>
  <si>
    <t>Richfield</t>
  </si>
  <si>
    <t>Los Angeles</t>
  </si>
  <si>
    <t>Wilmington</t>
  </si>
  <si>
    <t>Hess Corp.</t>
  </si>
  <si>
    <t>San Jose</t>
  </si>
  <si>
    <t>Seattle</t>
  </si>
  <si>
    <t>Troy</t>
  </si>
  <si>
    <t>Springdale</t>
  </si>
  <si>
    <t>The Travelers Companies, Inc.</t>
  </si>
  <si>
    <t>St. Paul</t>
  </si>
  <si>
    <t>Springfield</t>
  </si>
  <si>
    <t>Calabasas</t>
  </si>
  <si>
    <t>Falls Church</t>
  </si>
  <si>
    <t>Boston</t>
  </si>
  <si>
    <t>Waltham</t>
  </si>
  <si>
    <t>Moline</t>
  </si>
  <si>
    <t>Whitehouse Station</t>
  </si>
  <si>
    <t>Fort Worth</t>
  </si>
  <si>
    <t>Abbott Park</t>
  </si>
  <si>
    <t>Columbus</t>
  </si>
  <si>
    <t>Federal Way</t>
  </si>
  <si>
    <t>Lakeland</t>
  </si>
  <si>
    <t>Oak Brook</t>
  </si>
  <si>
    <t>Clearwater</t>
  </si>
  <si>
    <t>Louisville</t>
  </si>
  <si>
    <t>Plano</t>
  </si>
  <si>
    <t>Madison</t>
  </si>
  <si>
    <t>Akron</t>
  </si>
  <si>
    <t>St. Louis</t>
  </si>
  <si>
    <t>Eden Prairie</t>
  </si>
  <si>
    <t>Coca-Cola Enterprises Inc.</t>
  </si>
  <si>
    <t>Baltimore</t>
  </si>
  <si>
    <t>Elk Grove Township</t>
  </si>
  <si>
    <t>Apple , Inc.</t>
  </si>
  <si>
    <t>Cupertino</t>
  </si>
  <si>
    <t>Fort Lauderdale</t>
  </si>
  <si>
    <t>Downers Grove</t>
  </si>
  <si>
    <t>Framingham</t>
  </si>
  <si>
    <t>Benton Harbor</t>
  </si>
  <si>
    <t>Southfield</t>
  </si>
  <si>
    <t>Maryland Heights</t>
  </si>
  <si>
    <t>Camp Hill</t>
  </si>
  <si>
    <t>Richmond</t>
  </si>
  <si>
    <t>PACCAR Inc</t>
  </si>
  <si>
    <t>Bellevue</t>
  </si>
  <si>
    <t>Miami</t>
  </si>
  <si>
    <t>Stamford</t>
  </si>
  <si>
    <t>Pittsburgh</t>
  </si>
  <si>
    <t>Juno Beach</t>
  </si>
  <si>
    <t>Menomonee Falls</t>
  </si>
  <si>
    <t>Dallas</t>
  </si>
  <si>
    <t>Delray Beach</t>
  </si>
  <si>
    <t>Beaverton</t>
  </si>
  <si>
    <t>Mayfield Village</t>
  </si>
  <si>
    <t>El Segundo</t>
  </si>
  <si>
    <t>Inver Grove Heights</t>
  </si>
  <si>
    <t>Redwood City</t>
  </si>
  <si>
    <t>El Dorado</t>
  </si>
  <si>
    <t>Bloomfield Hills</t>
  </si>
  <si>
    <t>Thousand Oaks</t>
  </si>
  <si>
    <t>Phoenix</t>
  </si>
  <si>
    <t>Glenview</t>
  </si>
  <si>
    <t>Warren</t>
  </si>
  <si>
    <t>Enterprise GP Holdings, L.P.</t>
  </si>
  <si>
    <t>Denver</t>
  </si>
  <si>
    <t>Melville</t>
  </si>
  <si>
    <t>Rochester</t>
  </si>
  <si>
    <t>Salt Lake City</t>
  </si>
  <si>
    <t>Livonia</t>
  </si>
  <si>
    <t>Cleveland</t>
  </si>
  <si>
    <t>Woodland Hills</t>
  </si>
  <si>
    <t>Taylor</t>
  </si>
  <si>
    <t>Somers</t>
  </si>
  <si>
    <t>Rosemead</t>
  </si>
  <si>
    <t>Providence</t>
  </si>
  <si>
    <t>Eagan</t>
  </si>
  <si>
    <t>Wayne</t>
  </si>
  <si>
    <t>Tulsa</t>
  </si>
  <si>
    <t>San Diego</t>
  </si>
  <si>
    <t>Tempe</t>
  </si>
  <si>
    <t>Smithfield</t>
  </si>
  <si>
    <t>Van Buren Township</t>
  </si>
  <si>
    <t>Piscataway</t>
  </si>
  <si>
    <t>Hopkinton</t>
  </si>
  <si>
    <t>New Orleans</t>
  </si>
  <si>
    <t>Battle Creek</t>
  </si>
  <si>
    <t>The Woodlands</t>
  </si>
  <si>
    <t>Unum Group</t>
  </si>
  <si>
    <t>Chattanooga</t>
  </si>
  <si>
    <t>Raleigh</t>
  </si>
  <si>
    <t>Oklahoma City</t>
  </si>
  <si>
    <t>Mountain View</t>
  </si>
  <si>
    <t>Kenilworth</t>
  </si>
  <si>
    <t>Milpitas</t>
  </si>
  <si>
    <t>Covington</t>
  </si>
  <si>
    <t>Overland Park</t>
  </si>
  <si>
    <t>Des Moines</t>
  </si>
  <si>
    <t>Englewood</t>
  </si>
  <si>
    <t>Las Vegas</t>
  </si>
  <si>
    <t>Toledo</t>
  </si>
  <si>
    <t>Little Rock</t>
  </si>
  <si>
    <t>Washington</t>
  </si>
  <si>
    <t>Jacksonville</t>
  </si>
  <si>
    <t>Winston-Salem</t>
  </si>
  <si>
    <t>Norfolk</t>
  </si>
  <si>
    <t>S&amp;C Holdco 3, Inc.</t>
  </si>
  <si>
    <t>Greeley</t>
  </si>
  <si>
    <t>Roseland</t>
  </si>
  <si>
    <t>Goodlettsville</t>
  </si>
  <si>
    <t>Allentown</t>
  </si>
  <si>
    <t>Naperville</t>
  </si>
  <si>
    <t>Murray Hill</t>
  </si>
  <si>
    <t>Natick</t>
  </si>
  <si>
    <t>Danbury</t>
  </si>
  <si>
    <t>White Plains</t>
  </si>
  <si>
    <t>Beverly Hills</t>
  </si>
  <si>
    <t>Ameriprise Financial, Inc.</t>
  </si>
  <si>
    <t>SAIC, Inc.</t>
  </si>
  <si>
    <t>Hertz Global Holdings, Inc.</t>
  </si>
  <si>
    <t>Park Ridge</t>
  </si>
  <si>
    <t>Calhoun</t>
  </si>
  <si>
    <t>Energy Transfer Equity, L.P.</t>
  </si>
  <si>
    <t>Camden</t>
  </si>
  <si>
    <t>Birmingham</t>
  </si>
  <si>
    <t>Westport</t>
  </si>
  <si>
    <t>MGM MIRAGE</t>
  </si>
  <si>
    <t>Perrysburg</t>
  </si>
  <si>
    <t>Merrillville</t>
  </si>
  <si>
    <t>Kingsport</t>
  </si>
  <si>
    <t>Pasadena</t>
  </si>
  <si>
    <t>Brooklyn</t>
  </si>
  <si>
    <t>Arden Hills</t>
  </si>
  <si>
    <t>Greenwood Village</t>
  </si>
  <si>
    <t>Greensboro</t>
  </si>
  <si>
    <t>Integrys Energy Group, Inc.</t>
  </si>
  <si>
    <t>Berlin</t>
  </si>
  <si>
    <t>Jackson</t>
  </si>
  <si>
    <t>Vernon Hills</t>
  </si>
  <si>
    <t>Virgin Media Inc.</t>
  </si>
  <si>
    <t>Broomfield</t>
  </si>
  <si>
    <t>Glen Allen</t>
  </si>
  <si>
    <t>Realogy Corporation</t>
  </si>
  <si>
    <t>Parsippany</t>
  </si>
  <si>
    <t>Towson</t>
  </si>
  <si>
    <t>Sunnyvale</t>
  </si>
  <si>
    <t>Matthews</t>
  </si>
  <si>
    <t>Synnex Corp.</t>
  </si>
  <si>
    <t>Fremont</t>
  </si>
  <si>
    <t>Lyndhurst</t>
  </si>
  <si>
    <t>Westlake Village</t>
  </si>
  <si>
    <t>Red Bank</t>
  </si>
  <si>
    <t>Dayton</t>
  </si>
  <si>
    <t>Horsham</t>
  </si>
  <si>
    <t>Auburn Hills</t>
  </si>
  <si>
    <t>Middletown</t>
  </si>
  <si>
    <t>Bethpage</t>
  </si>
  <si>
    <t>Lake Forest</t>
  </si>
  <si>
    <t>Ryerson Inc.</t>
  </si>
  <si>
    <t>NRG Energy, Inc.</t>
  </si>
  <si>
    <t>Princeton</t>
  </si>
  <si>
    <t>Union</t>
  </si>
  <si>
    <t>Boise Cascade Holdings, L.L.C.</t>
  </si>
  <si>
    <t>Boise</t>
  </si>
  <si>
    <t>Blue Bell</t>
  </si>
  <si>
    <t>Reliance Steel &amp; Aluminum Co.</t>
  </si>
  <si>
    <t>Austin</t>
  </si>
  <si>
    <t>Orlando</t>
  </si>
  <si>
    <t>Avis Budget Group, Inc.</t>
  </si>
  <si>
    <t>Mechanicsville</t>
  </si>
  <si>
    <t>Carthage</t>
  </si>
  <si>
    <t>Duluth</t>
  </si>
  <si>
    <t>Kalamazoo</t>
  </si>
  <si>
    <t>Greenwich</t>
  </si>
  <si>
    <t>GameStop Corp.</t>
  </si>
  <si>
    <t>Grapevine</t>
  </si>
  <si>
    <t>Plymouth</t>
  </si>
  <si>
    <t>Canton</t>
  </si>
  <si>
    <t>Pittsburg</t>
  </si>
  <si>
    <t>New Gloucester</t>
  </si>
  <si>
    <t>King of Prussia</t>
  </si>
  <si>
    <t>The Pantry, Inc.</t>
  </si>
  <si>
    <t>Sanford</t>
  </si>
  <si>
    <t>Newport Beach</t>
  </si>
  <si>
    <t>Henry Schein, Inc.</t>
  </si>
  <si>
    <t>Corning</t>
  </si>
  <si>
    <t>Basking Ridge</t>
  </si>
  <si>
    <t>Lexington</t>
  </si>
  <si>
    <t>Walnut Creek</t>
  </si>
  <si>
    <t>Lansing</t>
  </si>
  <si>
    <t>San Mateo</t>
  </si>
  <si>
    <t>Norwalk</t>
  </si>
  <si>
    <t>Host Hotels &amp; Resorts, Inc.</t>
  </si>
  <si>
    <t>Hershey</t>
  </si>
  <si>
    <t>Allegheny Technologies Inc.</t>
  </si>
  <si>
    <t>DaVita</t>
  </si>
  <si>
    <t>Kansas City</t>
  </si>
  <si>
    <t>Erie</t>
  </si>
  <si>
    <t>Baton Rouge</t>
  </si>
  <si>
    <t>Aleris International, Inc.</t>
  </si>
  <si>
    <t>Beachwood</t>
  </si>
  <si>
    <t>Oakland</t>
  </si>
  <si>
    <t>Expeditors International of Washington, Inc.</t>
  </si>
  <si>
    <t>Roanoke</t>
  </si>
  <si>
    <t>Sovereign Bancorp, Inc.</t>
  </si>
  <si>
    <t>Fairport</t>
  </si>
  <si>
    <t>XTO Energy Inc.</t>
  </si>
  <si>
    <t>Columbia</t>
  </si>
  <si>
    <t>Brookfield</t>
  </si>
  <si>
    <t>Global Partners LP</t>
  </si>
  <si>
    <t>The Western Union Company</t>
  </si>
  <si>
    <t>Carmel</t>
  </si>
  <si>
    <t>Community Health Systems, Inc.</t>
  </si>
  <si>
    <t>Franklin</t>
  </si>
  <si>
    <t>BJ Services Company</t>
  </si>
  <si>
    <t>M&amp;T Bank Corporation</t>
  </si>
  <si>
    <t>Buffalo</t>
  </si>
  <si>
    <t>Elmwood Park</t>
  </si>
  <si>
    <t>CVS Caremark Corporation</t>
  </si>
  <si>
    <t>Kraft Foods Inc.</t>
  </si>
  <si>
    <t>Northfield</t>
  </si>
  <si>
    <t>Morris Township</t>
  </si>
  <si>
    <t>GMAC LLC</t>
  </si>
  <si>
    <t>E.I. du Pont de Nemours and Company</t>
  </si>
  <si>
    <t>Macy's, Inc.</t>
  </si>
  <si>
    <t>Liberty Mutual Holding Company Inc.</t>
  </si>
  <si>
    <t>The Bank of New York Mellon Corporation</t>
  </si>
  <si>
    <t>Arlington</t>
  </si>
  <si>
    <t>Penske Automotive Group, Inc.</t>
  </si>
  <si>
    <t>St. Petersburg</t>
  </si>
  <si>
    <t>Knight, Inc.</t>
  </si>
  <si>
    <t>DISH Network Corporation</t>
  </si>
  <si>
    <t>Trane Inc.</t>
  </si>
  <si>
    <t>Radnor</t>
  </si>
  <si>
    <t>Thermo Fisher Scientific Inc.</t>
  </si>
  <si>
    <t>Dana Holding Corporation</t>
  </si>
  <si>
    <t>KBR, Inc.</t>
  </si>
  <si>
    <t>Energy Future Holdings Corp.</t>
  </si>
  <si>
    <t>Western Refining, Inc.</t>
  </si>
  <si>
    <t>El Paso</t>
  </si>
  <si>
    <t>Targa Resources, Inc.</t>
  </si>
  <si>
    <t>West Chester</t>
  </si>
  <si>
    <t>The Great Atlantic &amp; Pacific Tea Company, Inc.</t>
  </si>
  <si>
    <t>Montvale</t>
  </si>
  <si>
    <t>Embarq Corporation</t>
  </si>
  <si>
    <t>Oshkosh Corporation</t>
  </si>
  <si>
    <t>Oshkosh</t>
  </si>
  <si>
    <t>ProLogis</t>
  </si>
  <si>
    <t>TravelCenters of America LLC</t>
  </si>
  <si>
    <t>Westlake</t>
  </si>
  <si>
    <t>CB Richard Ellis Group, Inc.</t>
  </si>
  <si>
    <t>XTO Energy, Inc.</t>
  </si>
  <si>
    <t>Precision Castparts Corporation</t>
  </si>
  <si>
    <t>Portland</t>
  </si>
  <si>
    <t>URS Corporation</t>
  </si>
  <si>
    <t>DaVita, Inc.</t>
  </si>
  <si>
    <t>Symantec Corporation</t>
  </si>
  <si>
    <t>BlackRock, Inc.</t>
  </si>
  <si>
    <t>Insight Enterprises, Inc.</t>
  </si>
  <si>
    <t>Fidelity National Information Services, Inc.</t>
  </si>
  <si>
    <t>Holly Corporation</t>
  </si>
  <si>
    <t>Spectra Energy Corp</t>
  </si>
  <si>
    <t>PetSmart, Inc.</t>
  </si>
  <si>
    <t>Cameron International Corporation</t>
  </si>
  <si>
    <t>Jarden Corporation</t>
  </si>
  <si>
    <t>Rye</t>
  </si>
  <si>
    <t>Robert Half International Inc.</t>
  </si>
  <si>
    <t>Menlo Park</t>
  </si>
  <si>
    <t>FMC Technologies, Inc.</t>
  </si>
  <si>
    <t>Perini Corporation</t>
  </si>
  <si>
    <t>Caterpillar Inc.</t>
  </si>
  <si>
    <t>Construction and Farm Machinery</t>
  </si>
  <si>
    <t>Hess Corporation</t>
  </si>
  <si>
    <t>Philip Morris International Inc.</t>
  </si>
  <si>
    <t>International Assets Holding Corporation</t>
  </si>
  <si>
    <t>Altamonte Springs</t>
  </si>
  <si>
    <t>Industrial Machinery</t>
  </si>
  <si>
    <t>Warrenville</t>
  </si>
  <si>
    <t>Boca Raton</t>
  </si>
  <si>
    <t>Cummins Inc.</t>
  </si>
  <si>
    <t>Toys " R " Us, Inc.</t>
  </si>
  <si>
    <t>Steel Dynamics, Inc.</t>
  </si>
  <si>
    <t>Fort Wayne</t>
  </si>
  <si>
    <t>EOG Resources, Inc</t>
  </si>
  <si>
    <t>Discover Financial Services</t>
  </si>
  <si>
    <t>Riverwoods</t>
  </si>
  <si>
    <t>CC Media Holdings, Inc.</t>
  </si>
  <si>
    <t>AbitibiBowater Inc.</t>
  </si>
  <si>
    <t>Greenville</t>
  </si>
  <si>
    <t>WellCare Health Plans, Inc.</t>
  </si>
  <si>
    <t>Tampa</t>
  </si>
  <si>
    <t>Domtar Corporation</t>
  </si>
  <si>
    <t>Fort Mill</t>
  </si>
  <si>
    <t>Visa, Inc.</t>
  </si>
  <si>
    <t>General Cable Corporation</t>
  </si>
  <si>
    <t>Highland Heights</t>
  </si>
  <si>
    <t>Dr Pepper Snapple Group, Inc.</t>
  </si>
  <si>
    <t>DaVita Inc.</t>
  </si>
  <si>
    <t>CH2M Hill Companies, Ltd.</t>
  </si>
  <si>
    <t>Gilead Sciences, Inc.</t>
  </si>
  <si>
    <t>Foster City</t>
  </si>
  <si>
    <t>Melbourne</t>
  </si>
  <si>
    <t>BorgWarner Inc.</t>
  </si>
  <si>
    <t>AECOM Technology Corporation</t>
  </si>
  <si>
    <t>Mylan Inc.</t>
  </si>
  <si>
    <t>Canonsburg</t>
  </si>
  <si>
    <t>Icahn Enterprises L.P.</t>
  </si>
  <si>
    <t>Con-way Incorporated</t>
  </si>
  <si>
    <t>Wickliffe</t>
  </si>
  <si>
    <t>CVR Energy, Inc.</t>
  </si>
  <si>
    <t>Sugar Land</t>
  </si>
  <si>
    <t>MDU Resources Group, Inc.</t>
  </si>
  <si>
    <t>ND</t>
  </si>
  <si>
    <t>Bismarck</t>
  </si>
  <si>
    <t>MasterCard Incorporated</t>
  </si>
  <si>
    <t>NYSE Euronext</t>
  </si>
  <si>
    <t>Crosstex Energy, Inc.</t>
  </si>
  <si>
    <t>The Manitowoc Company, Inc.</t>
  </si>
  <si>
    <t>Manitowoc</t>
  </si>
  <si>
    <t>Polo Ralph Lauren Corporation</t>
  </si>
  <si>
    <t>NuStar Energy L.P.</t>
  </si>
  <si>
    <t>Rockwell Collins, Inc.</t>
  </si>
  <si>
    <t>Cedar Rapids</t>
  </si>
  <si>
    <t>Universal American Corp.</t>
  </si>
  <si>
    <t>Rye Brook</t>
  </si>
  <si>
    <t>Broadcom Corporation</t>
  </si>
  <si>
    <t>Irvine</t>
  </si>
  <si>
    <t>Brightpoint, Inc</t>
  </si>
  <si>
    <t>Consol Energy, Inc.</t>
  </si>
  <si>
    <t>Dollar Tree, Inc.</t>
  </si>
  <si>
    <t>Chesapeake</t>
  </si>
  <si>
    <t>Legg Mason, Inc.</t>
  </si>
  <si>
    <t>Amazon.com Inc.</t>
  </si>
  <si>
    <t>GMAC Inc.</t>
  </si>
  <si>
    <t>Time Warner Cable Inc.</t>
  </si>
  <si>
    <t>Republic Services, Inc.</t>
  </si>
  <si>
    <t>Synnex Corporation</t>
  </si>
  <si>
    <t>Estee Lauder</t>
  </si>
  <si>
    <t>Reinsurance Group of America, Inc.</t>
  </si>
  <si>
    <t>Chesterfield</t>
  </si>
  <si>
    <t>SunGard Data Systems Inc.</t>
  </si>
  <si>
    <t>Cary</t>
  </si>
  <si>
    <t>Maumee</t>
  </si>
  <si>
    <t>Amerigroup Corporation</t>
  </si>
  <si>
    <t>Virginia Beach</t>
  </si>
  <si>
    <t>Tutor Perini Corp.</t>
  </si>
  <si>
    <t>Sylmar</t>
  </si>
  <si>
    <t>Core-Mark Holding Company, Inc.</t>
  </si>
  <si>
    <t>South San Francisco</t>
  </si>
  <si>
    <t>CenturyTel, Inc.</t>
  </si>
  <si>
    <t>Monroe</t>
  </si>
  <si>
    <t>O'Reilly Automotive, Inc.</t>
  </si>
  <si>
    <t>Laboratory Corporation of America Holdings</t>
  </si>
  <si>
    <t>Burlington</t>
  </si>
  <si>
    <t>Health Management Associates, Inc.</t>
  </si>
  <si>
    <t>Naples</t>
  </si>
  <si>
    <t>St. Jude Medical, Inc.</t>
  </si>
  <si>
    <t>Alliant Techsystems Inc.</t>
  </si>
  <si>
    <t>The Washington Post Company</t>
  </si>
  <si>
    <t>Education</t>
  </si>
  <si>
    <t>Las Vegas Sands Corp.</t>
  </si>
  <si>
    <t>Genzyme Corporation</t>
  </si>
  <si>
    <t>Cambridge</t>
  </si>
  <si>
    <t>Allergan, Inc.</t>
  </si>
  <si>
    <t>Dick's Sporting Goods, Inc.</t>
  </si>
  <si>
    <t>Coraopolis</t>
  </si>
  <si>
    <t>NII Holdings, Inc.</t>
  </si>
  <si>
    <t>Biogen Idec Inc.</t>
  </si>
  <si>
    <t>Flowserve Corporation</t>
  </si>
  <si>
    <t>Airgas, Inc.</t>
  </si>
  <si>
    <t>Spectrum Group International, Inc.</t>
  </si>
  <si>
    <t>CA, Inc.</t>
  </si>
  <si>
    <t>Islandia</t>
  </si>
  <si>
    <t>Casey's General Stores, Inc.</t>
  </si>
  <si>
    <t>Ankeny</t>
  </si>
  <si>
    <t>Centene Corporation</t>
  </si>
  <si>
    <t>Cayce</t>
  </si>
  <si>
    <t>Live Nation Entertainment, Inc.</t>
  </si>
  <si>
    <t>Electronic Arts, Inc.</t>
  </si>
  <si>
    <t>Specialty Retailers: Other</t>
  </si>
  <si>
    <t>Apple, Inc.</t>
  </si>
  <si>
    <t>INTL FCStone Inc.</t>
  </si>
  <si>
    <t>Chrysler Group LLC</t>
  </si>
  <si>
    <t>HCA Holdings, Inc.</t>
  </si>
  <si>
    <t>DIRECTV</t>
  </si>
  <si>
    <t>United Continental Holdings, Inc.</t>
  </si>
  <si>
    <t>Motorola Solutions, Inc.</t>
  </si>
  <si>
    <t>Specialty Retailers: Apparel</t>
  </si>
  <si>
    <t>Aflac Incorporated</t>
  </si>
  <si>
    <t>Freeport-McMoRan Copper &amp; Gold Inc.</t>
  </si>
  <si>
    <t>Ally Financial Inc.</t>
  </si>
  <si>
    <t>NextEra Energy, Inc.</t>
  </si>
  <si>
    <t>ConAgra Foods, Inc.</t>
  </si>
  <si>
    <t>Coventry Health Care, Inc.</t>
  </si>
  <si>
    <t>Westborough</t>
  </si>
  <si>
    <t>Anadarko Petroleum Corporation</t>
  </si>
  <si>
    <t>KKR &amp; Co. L.P.</t>
  </si>
  <si>
    <t>Caesars Entertainment Corporation</t>
  </si>
  <si>
    <t>Stanley Black &amp; Decker</t>
  </si>
  <si>
    <t>New Britain</t>
  </si>
  <si>
    <t>Visa Inc.</t>
  </si>
  <si>
    <t>CenturyLink, Inc.</t>
  </si>
  <si>
    <t>The Shaw Group Inc.</t>
  </si>
  <si>
    <t>Corning Incorporated</t>
  </si>
  <si>
    <t>EOG Resources, Inc.</t>
  </si>
  <si>
    <t>MGM Resorts International</t>
  </si>
  <si>
    <t>Barnes &amp; Noble, Inc.</t>
  </si>
  <si>
    <t>AMERIGROUP Corporation</t>
  </si>
  <si>
    <t>Precision Castparts Corp.</t>
  </si>
  <si>
    <t>Targa Resources Corporation</t>
  </si>
  <si>
    <t>CH2M HILL Companies, Ltd.</t>
  </si>
  <si>
    <t>CONSOL Energy Inc.</t>
  </si>
  <si>
    <t>Momentive Specialty Chemicals Inc.</t>
  </si>
  <si>
    <t>Booz Allen Hamilton Holding Corp.</t>
  </si>
  <si>
    <t>EMCOR Group, Inc.</t>
  </si>
  <si>
    <t>Apollo Group, Inc.</t>
  </si>
  <si>
    <t>Con-way Inc.</t>
  </si>
  <si>
    <t>Ann Arbor</t>
  </si>
  <si>
    <t>Bemis Company, Inc.</t>
  </si>
  <si>
    <t>Neenah</t>
  </si>
  <si>
    <t>Meritor Inc.</t>
  </si>
  <si>
    <t>Rockwell Automation, Inc.</t>
  </si>
  <si>
    <t>SanDisk Corporation</t>
  </si>
  <si>
    <t>Weston</t>
  </si>
  <si>
    <t>Cliffs Natural Resources Inc.</t>
  </si>
  <si>
    <t>Phillips-Van Heusen Corporation</t>
  </si>
  <si>
    <t>The J.M. Smucker Company</t>
  </si>
  <si>
    <t>Orrville</t>
  </si>
  <si>
    <t>Cognizant Technology Solutions Corporation</t>
  </si>
  <si>
    <t>Teaneck</t>
  </si>
  <si>
    <t>PulteGroup, Inc.</t>
  </si>
  <si>
    <t>Ruddick Corporation</t>
  </si>
  <si>
    <t>Seaboard Corporation</t>
  </si>
  <si>
    <t>Shawnee Mission</t>
  </si>
  <si>
    <t>General Motors Company</t>
  </si>
  <si>
    <t>Citigroup Inc.</t>
  </si>
  <si>
    <t>Marathon Petroleum Corporation</t>
  </si>
  <si>
    <t>Findlay</t>
  </si>
  <si>
    <t>Best Buy Co., Inc.</t>
  </si>
  <si>
    <t>Amazon.com, Inc.</t>
  </si>
  <si>
    <t>Express Scripts Holding Company</t>
  </si>
  <si>
    <t>Enterprise Products Partners L.P.</t>
  </si>
  <si>
    <t>Alcoa Inc.</t>
  </si>
  <si>
    <t>Northwestern Mutual Life Insurance Company,Inc.</t>
  </si>
  <si>
    <t>Bloomfield</t>
  </si>
  <si>
    <t>The PNC Financial Services Group, Inc.</t>
  </si>
  <si>
    <t>HollyFrontier Corporation</t>
  </si>
  <si>
    <t>Lisle</t>
  </si>
  <si>
    <t>Motorola Mobility Holdings, Inc.</t>
  </si>
  <si>
    <t>Libertyville</t>
  </si>
  <si>
    <t>Liberty Interactive Corporation</t>
  </si>
  <si>
    <t>Public Service Enterprise Group Inc.</t>
  </si>
  <si>
    <t>Stanley Black &amp; Decker, Inc.</t>
  </si>
  <si>
    <t>Reinsurance Group of America, Incorporated</t>
  </si>
  <si>
    <t>Bed Bath &amp; Beyond Inc.</t>
  </si>
  <si>
    <t>Alpha Natural Resources, Inc.</t>
  </si>
  <si>
    <t>Bristol</t>
  </si>
  <si>
    <t>Targa Resources Corp.</t>
  </si>
  <si>
    <t>Corn Products International, Inc.</t>
  </si>
  <si>
    <t>Westchester</t>
  </si>
  <si>
    <t>CF Industries Holdings, Inc.</t>
  </si>
  <si>
    <t>Mutual of Omaha Insurance Company</t>
  </si>
  <si>
    <t>CBRE Group, Inc.</t>
  </si>
  <si>
    <t>PVH Corp.</t>
  </si>
  <si>
    <t>Exelis Inc.</t>
  </si>
  <si>
    <t>Ralph Lauren Corporation</t>
  </si>
  <si>
    <t>Rock-Tenn Company</t>
  </si>
  <si>
    <t>Norcross</t>
  </si>
  <si>
    <t>Catalyst Health Solutions, Inc.</t>
  </si>
  <si>
    <t>Rockville</t>
  </si>
  <si>
    <t>Wynn Resorts, Limited</t>
  </si>
  <si>
    <t>BrightPoint, Inc.</t>
  </si>
  <si>
    <t>Frontier Communications Corporation</t>
  </si>
  <si>
    <t>NetApp, Inc.</t>
  </si>
  <si>
    <t>Vanguard Health Systems, Inc.</t>
  </si>
  <si>
    <t>Susser Holdings Corporation</t>
  </si>
  <si>
    <t>Corpus Christi</t>
  </si>
  <si>
    <t>CIT Group Inc.</t>
  </si>
  <si>
    <t>MetroPCS Communications, Inc.</t>
  </si>
  <si>
    <t>Richardson</t>
  </si>
  <si>
    <t>Celgene Corporation</t>
  </si>
  <si>
    <t>Summit</t>
  </si>
  <si>
    <t>MRC Global, Inc.</t>
  </si>
  <si>
    <t>Aleris Corporation</t>
  </si>
  <si>
    <t>Molina Healthcare, Inc.</t>
  </si>
  <si>
    <t>Long Beach</t>
  </si>
  <si>
    <t>Phillips 66</t>
  </si>
  <si>
    <t>American International Group, Inc.</t>
  </si>
  <si>
    <t>Mondelez International, Inc.</t>
  </si>
  <si>
    <t>The Hartford Financial Services Group, Inc.</t>
  </si>
  <si>
    <t>ManpowerGroup Inc.</t>
  </si>
  <si>
    <t>PBF Energy Inc.</t>
  </si>
  <si>
    <t>Kraft Foods Group, Inc.</t>
  </si>
  <si>
    <t>L Brands, Inc.</t>
  </si>
  <si>
    <t>Public Service Enterprise Group Incorporated</t>
  </si>
  <si>
    <t>Hillshire Brands Company</t>
  </si>
  <si>
    <t>Leucadia National Corporation</t>
  </si>
  <si>
    <t>DaVita HealthCare Partners Inc.</t>
  </si>
  <si>
    <t>HD Supply, Inc.</t>
  </si>
  <si>
    <t>Huntington Ingalls Industries, Inc.</t>
  </si>
  <si>
    <t>Ingredion Incorporated</t>
  </si>
  <si>
    <t>Quanta Services, Inc.</t>
  </si>
  <si>
    <t>Windstream Corporation</t>
  </si>
  <si>
    <t>Sanmina</t>
  </si>
  <si>
    <t>Actavis, Inc.</t>
  </si>
  <si>
    <t>Joy Global Inc.</t>
  </si>
  <si>
    <t>MRC Global Inc.</t>
  </si>
  <si>
    <t>The Andersons, Inc.</t>
  </si>
  <si>
    <t>priceline.com Incorporated</t>
  </si>
  <si>
    <t>United Natural Foods, Inc.</t>
  </si>
  <si>
    <t>Facebook, Inc.</t>
  </si>
  <si>
    <t>J.B. Hunt Transport Services, Inc.</t>
  </si>
  <si>
    <t>The Jones Financial Companies,L.L.L.P.</t>
  </si>
  <si>
    <t>JetBlue Airways Corporation</t>
  </si>
  <si>
    <t>Simon Property Group, Inc.</t>
  </si>
  <si>
    <t>Wal-Mart Stores</t>
  </si>
  <si>
    <t>Exxon Mobil</t>
  </si>
  <si>
    <t>Chevron</t>
  </si>
  <si>
    <t>Berkshire Hathaway</t>
  </si>
  <si>
    <t>Apple</t>
  </si>
  <si>
    <t>General Motors</t>
  </si>
  <si>
    <t>Ford Motor</t>
  </si>
  <si>
    <t>General Electric</t>
  </si>
  <si>
    <t>Valero Energy</t>
  </si>
  <si>
    <t>CVS Caremark</t>
  </si>
  <si>
    <t>UnitedHealth Group</t>
  </si>
  <si>
    <t>McKesson</t>
  </si>
  <si>
    <t>Verizon Communications</t>
  </si>
  <si>
    <t>Hewlett-Packard</t>
  </si>
  <si>
    <t>Costco Wholesale</t>
  </si>
  <si>
    <t>Express Scripts Holding</t>
  </si>
  <si>
    <t>Bank of America</t>
  </si>
  <si>
    <t>Cardinal Health</t>
  </si>
  <si>
    <t>International Business Machines</t>
  </si>
  <si>
    <t>Kroger</t>
  </si>
  <si>
    <t>Marathon Petroleum</t>
  </si>
  <si>
    <t>Citigroup</t>
  </si>
  <si>
    <t>Archer Daniels Midland</t>
  </si>
  <si>
    <t>AmerisourceBergen</t>
  </si>
  <si>
    <t>Procter &amp; Gamble</t>
  </si>
  <si>
    <t>Home Depot</t>
  </si>
  <si>
    <t>Microsoft</t>
  </si>
  <si>
    <t>Amazon.com</t>
  </si>
  <si>
    <t>WellPoint</t>
  </si>
  <si>
    <t>American International Group</t>
  </si>
  <si>
    <t>MetLife</t>
  </si>
  <si>
    <t>PepsiCo</t>
  </si>
  <si>
    <t>Comcast</t>
  </si>
  <si>
    <t>United Technologies</t>
  </si>
  <si>
    <t>Google</t>
  </si>
  <si>
    <t>Caterpillar</t>
  </si>
  <si>
    <t>United Parcel Service</t>
  </si>
  <si>
    <t>Pfizer</t>
  </si>
  <si>
    <t>Lowe's Companies</t>
  </si>
  <si>
    <t>Plains GP Holdings, L.P.</t>
  </si>
  <si>
    <t>Twenty-First Century Fox, Inc.</t>
  </si>
  <si>
    <t>TIAA-CREF</t>
  </si>
  <si>
    <t>American Airlines Group Inc.</t>
  </si>
  <si>
    <t>US Foods, Inc.</t>
  </si>
  <si>
    <t>AbbVie Inc.</t>
  </si>
  <si>
    <t>Murphy USA Inc.</t>
  </si>
  <si>
    <t>ONEOK, Inc.</t>
  </si>
  <si>
    <t>Aramark Holdings Corporation</t>
  </si>
  <si>
    <t>CST Brands, Inc.</t>
  </si>
  <si>
    <t>The Est√©e Lauder Companies Inc.</t>
  </si>
  <si>
    <t>Hilton Worldwide Holdings Inc.</t>
  </si>
  <si>
    <t>Genworth Financial, Inc.</t>
  </si>
  <si>
    <t>HD Supply Holdings, Inc.</t>
  </si>
  <si>
    <t>Oaktree Capital Group, LLC</t>
  </si>
  <si>
    <t>The Priceline Group Inc.</t>
  </si>
  <si>
    <t>The Blackstone Group L.P.</t>
  </si>
  <si>
    <t>Windstream Holdings, Inc.</t>
  </si>
  <si>
    <t>Leidos Holdings Inc.</t>
  </si>
  <si>
    <t>Harbinger Group Inc.</t>
  </si>
  <si>
    <t>Discovery Communications, Inc.</t>
  </si>
  <si>
    <t>Calumet Specialty Products Partners, L.P.</t>
  </si>
  <si>
    <t>Realogy Holdings Corp.</t>
  </si>
  <si>
    <t>Tractor Supply Company</t>
  </si>
  <si>
    <t>Alaska Air Group, Inc.</t>
  </si>
  <si>
    <t>McGraw Hill Financial, Inc.</t>
  </si>
  <si>
    <t>Buckeye Partners, L.P.</t>
  </si>
  <si>
    <t>Quintiles Transnational Holdings Inc.</t>
  </si>
  <si>
    <t>Coach, Inc.</t>
  </si>
  <si>
    <t>LKQ Corporation</t>
  </si>
  <si>
    <t>Noble Energy, Inc.</t>
  </si>
  <si>
    <t>Wyndham Worldwide Corporation</t>
  </si>
  <si>
    <t>Lorillard, Inc.</t>
  </si>
  <si>
    <t>Alleghany Corporation</t>
  </si>
  <si>
    <t>First American Financial Corporation</t>
  </si>
  <si>
    <t>United Rentals, Inc.</t>
  </si>
  <si>
    <t>Walmart</t>
  </si>
  <si>
    <t>Retailing</t>
  </si>
  <si>
    <t>no</t>
  </si>
  <si>
    <t>Financials</t>
  </si>
  <si>
    <t>Technology</t>
  </si>
  <si>
    <t>yes</t>
  </si>
  <si>
    <t>CVS Health</t>
  </si>
  <si>
    <t>Verizon</t>
  </si>
  <si>
    <t>Costco</t>
  </si>
  <si>
    <t>HP</t>
  </si>
  <si>
    <t>JP Morgan Chase</t>
  </si>
  <si>
    <t>Bank of America Corp.</t>
  </si>
  <si>
    <t>IBM</t>
  </si>
  <si>
    <t>Household Products</t>
  </si>
  <si>
    <t>Food, Beverages &amp; Tobacco</t>
  </si>
  <si>
    <t>Walgreens</t>
  </si>
  <si>
    <t>Anthem</t>
  </si>
  <si>
    <t>Alphabet</t>
  </si>
  <si>
    <t>AIG</t>
  </si>
  <si>
    <t>UPS</t>
  </si>
  <si>
    <t>Transportation</t>
  </si>
  <si>
    <t>Lowe's</t>
  </si>
  <si>
    <t>Energy Transfer Equity</t>
  </si>
  <si>
    <t>Industrials</t>
  </si>
  <si>
    <t>Prudential Financial</t>
  </si>
  <si>
    <t>Walt Disney</t>
  </si>
  <si>
    <t>Media</t>
  </si>
  <si>
    <t>Humana</t>
  </si>
  <si>
    <t>Enterprise Products Partners</t>
  </si>
  <si>
    <t>Cisco Systems</t>
  </si>
  <si>
    <t>Sysco</t>
  </si>
  <si>
    <t>Ingram Micro</t>
  </si>
  <si>
    <t>Coca-Cola</t>
  </si>
  <si>
    <t>Lockheed Martin</t>
  </si>
  <si>
    <t>FedEx</t>
  </si>
  <si>
    <t>Johnson Controls</t>
  </si>
  <si>
    <t>Plains GP Holdings</t>
  </si>
  <si>
    <t>World Fuel Services</t>
  </si>
  <si>
    <t>CHS</t>
  </si>
  <si>
    <t>American Airlines Group</t>
  </si>
  <si>
    <t>Merck</t>
  </si>
  <si>
    <t>Best Buy</t>
  </si>
  <si>
    <t>Delta Air Lines</t>
  </si>
  <si>
    <t>Honeywell International</t>
  </si>
  <si>
    <t>HCA Holdings</t>
  </si>
  <si>
    <t>Goldman Sachs Group</t>
  </si>
  <si>
    <t>Tesoro</t>
  </si>
  <si>
    <t>United Continental Holdings</t>
  </si>
  <si>
    <t>New York Life Insurance</t>
  </si>
  <si>
    <t>Oracle</t>
  </si>
  <si>
    <t>Tyson Foods</t>
  </si>
  <si>
    <t>Safeway</t>
  </si>
  <si>
    <t>Nationwide</t>
  </si>
  <si>
    <t>Deere</t>
  </si>
  <si>
    <t>DuPont</t>
  </si>
  <si>
    <t>American Express</t>
  </si>
  <si>
    <t>Allstate</t>
  </si>
  <si>
    <t>Cigna</t>
  </si>
  <si>
    <t>Mondelez International</t>
  </si>
  <si>
    <t>INTL FCStone</t>
  </si>
  <si>
    <t>DirecTV</t>
  </si>
  <si>
    <t>Twenty-First Century Fox</t>
  </si>
  <si>
    <t>Sears Holdings</t>
  </si>
  <si>
    <t>General Dynamics</t>
  </si>
  <si>
    <t>Publix Super Markets</t>
  </si>
  <si>
    <t>Philip Morris International</t>
  </si>
  <si>
    <t>TJX</t>
  </si>
  <si>
    <t>Time Warner</t>
  </si>
  <si>
    <t>Macy's</t>
  </si>
  <si>
    <t>Nike</t>
  </si>
  <si>
    <t>Tech Data</t>
  </si>
  <si>
    <t>Northwestern Mutual</t>
  </si>
  <si>
    <t>McDonald's</t>
  </si>
  <si>
    <t>Hotels, Restaurants &amp; Leisure</t>
  </si>
  <si>
    <t>Exelon</t>
  </si>
  <si>
    <t>Travelers Cos.</t>
  </si>
  <si>
    <t>International Paper</t>
  </si>
  <si>
    <t>Materials</t>
  </si>
  <si>
    <t>Occidental Petroleum</t>
  </si>
  <si>
    <t>Rite Aid</t>
  </si>
  <si>
    <t>Gilead Sciences</t>
  </si>
  <si>
    <t>Baker Hughes</t>
  </si>
  <si>
    <t>Emerson Electric</t>
  </si>
  <si>
    <t>EMC</t>
  </si>
  <si>
    <t>USAA</t>
  </si>
  <si>
    <t>Northrop Grumman</t>
  </si>
  <si>
    <t>Capital One Financial</t>
  </si>
  <si>
    <t>National Oilwell Varco</t>
  </si>
  <si>
    <t>US Foods</t>
  </si>
  <si>
    <t>Rosemont</t>
  </si>
  <si>
    <t>Raytheon</t>
  </si>
  <si>
    <t>Time Warner Cable</t>
  </si>
  <si>
    <t>Centennial</t>
  </si>
  <si>
    <t>Aflac</t>
  </si>
  <si>
    <t>Staples</t>
  </si>
  <si>
    <t>Community Health Systems</t>
  </si>
  <si>
    <t>Freeport-McMoRan</t>
  </si>
  <si>
    <t>Kimberly-Clark</t>
  </si>
  <si>
    <t>Hess</t>
  </si>
  <si>
    <t>Chesapeake Energy</t>
  </si>
  <si>
    <t>Xerox</t>
  </si>
  <si>
    <t>ManpowerGroup</t>
  </si>
  <si>
    <t>Business Services</t>
  </si>
  <si>
    <t>AbbVie</t>
  </si>
  <si>
    <t>North Chicago</t>
  </si>
  <si>
    <t>Whirlpool</t>
  </si>
  <si>
    <t>PBF Energy</t>
  </si>
  <si>
    <t>HollyFrontier</t>
  </si>
  <si>
    <t>Eli Lilly</t>
  </si>
  <si>
    <t>Devon Energy</t>
  </si>
  <si>
    <t>Progressive</t>
  </si>
  <si>
    <t>Icahn Enterprises</t>
  </si>
  <si>
    <t>AutoNation</t>
  </si>
  <si>
    <t>Kohl's</t>
  </si>
  <si>
    <t>Paccar</t>
  </si>
  <si>
    <t>Dollar General</t>
  </si>
  <si>
    <t>Hartford Financial Services Group</t>
  </si>
  <si>
    <t>Southwest Airlines</t>
  </si>
  <si>
    <t>Anadarko Petroleum</t>
  </si>
  <si>
    <t>Southern</t>
  </si>
  <si>
    <t>Supervalu</t>
  </si>
  <si>
    <t>Kraft Foods Group</t>
  </si>
  <si>
    <t>EOG Resources</t>
  </si>
  <si>
    <t>CenturyLink</t>
  </si>
  <si>
    <t>Altria Group</t>
  </si>
  <si>
    <t>Tenet Healthcare</t>
  </si>
  <si>
    <t>General Mills</t>
  </si>
  <si>
    <t>eBay</t>
  </si>
  <si>
    <t>ConAgra Foods</t>
  </si>
  <si>
    <t>Lear</t>
  </si>
  <si>
    <t>TRW Automotive Holdings</t>
  </si>
  <si>
    <t>United States Steel</t>
  </si>
  <si>
    <t>Penske Automotive Group</t>
  </si>
  <si>
    <t>AES</t>
  </si>
  <si>
    <t>Colgate-Palmolive</t>
  </si>
  <si>
    <t>Global Partners</t>
  </si>
  <si>
    <t>Thermo Fisher Scientific</t>
  </si>
  <si>
    <t>NextEra Energy</t>
  </si>
  <si>
    <t>American Electric Power</t>
  </si>
  <si>
    <t>Centene</t>
  </si>
  <si>
    <t>Starbucks</t>
  </si>
  <si>
    <t>Gap</t>
  </si>
  <si>
    <t>Bank of New York Mellon Corp.</t>
  </si>
  <si>
    <t>Micron Technology</t>
  </si>
  <si>
    <t>Jabil Circuit</t>
  </si>
  <si>
    <t>Kinder Morgan</t>
  </si>
  <si>
    <t>Office Depot</t>
  </si>
  <si>
    <t>Bristol-Myers Squibb</t>
  </si>
  <si>
    <t>NRG Energy</t>
  </si>
  <si>
    <t>Monsanto</t>
  </si>
  <si>
    <t>PPG Industries</t>
  </si>
  <si>
    <t>Genuine Parts</t>
  </si>
  <si>
    <t>Omnicom Group</t>
  </si>
  <si>
    <t>Illinois Tool Works</t>
  </si>
  <si>
    <t>Murphy USA</t>
  </si>
  <si>
    <t>Land O'Lakes</t>
  </si>
  <si>
    <t>Western Refining</t>
  </si>
  <si>
    <t>Western Digital</t>
  </si>
  <si>
    <t>FirstEnergy</t>
  </si>
  <si>
    <t>Aramark</t>
  </si>
  <si>
    <t>DISH Network</t>
  </si>
  <si>
    <t>Las Vegas Sands</t>
  </si>
  <si>
    <t>Kellogg</t>
  </si>
  <si>
    <t>Loews</t>
  </si>
  <si>
    <t>CBS</t>
  </si>
  <si>
    <t>Ecolab</t>
  </si>
  <si>
    <t>Whole Foods Market</t>
  </si>
  <si>
    <t>Chubb</t>
  </si>
  <si>
    <t>Health Net</t>
  </si>
  <si>
    <t>Apache</t>
  </si>
  <si>
    <t>Textron</t>
  </si>
  <si>
    <t>Synnex</t>
  </si>
  <si>
    <t>Viacom</t>
  </si>
  <si>
    <t>Lincoln National</t>
  </si>
  <si>
    <t>Nordstrom</t>
  </si>
  <si>
    <t>C.H. Robinson Worldwide</t>
  </si>
  <si>
    <t>Marathon Oil</t>
  </si>
  <si>
    <t>Yum Brands</t>
  </si>
  <si>
    <t>Computer Sciences</t>
  </si>
  <si>
    <t>Parker-Hannifin</t>
  </si>
  <si>
    <t>DaVita HealthCare Partners</t>
  </si>
  <si>
    <t>CarMax</t>
  </si>
  <si>
    <t>Texas Instruments</t>
  </si>
  <si>
    <t>WellCare Health Plans</t>
  </si>
  <si>
    <t>Marsh &amp; McLennan</t>
  </si>
  <si>
    <t>Consolidated Edison</t>
  </si>
  <si>
    <t>Oneok</t>
  </si>
  <si>
    <t>Visa</t>
  </si>
  <si>
    <t>Jacobs Engineering Group</t>
  </si>
  <si>
    <t>Entergy</t>
  </si>
  <si>
    <t>Facebook</t>
  </si>
  <si>
    <t>Dominion Resources</t>
  </si>
  <si>
    <t>Leucadia National</t>
  </si>
  <si>
    <t>Toys "R" Us</t>
  </si>
  <si>
    <t>DTE Energy</t>
  </si>
  <si>
    <t>Ameriprise Financial</t>
  </si>
  <si>
    <t>VF</t>
  </si>
  <si>
    <t>Praxair</t>
  </si>
  <si>
    <t>J.C. Penney</t>
  </si>
  <si>
    <t>Automatic Data Processing</t>
  </si>
  <si>
    <t>L-3 Communications</t>
  </si>
  <si>
    <t>CDW</t>
  </si>
  <si>
    <t>Xcel Energy</t>
  </si>
  <si>
    <t>Norfolk Southern</t>
  </si>
  <si>
    <t>PPL</t>
  </si>
  <si>
    <t>Huntsman</t>
  </si>
  <si>
    <t>Bed Bath &amp; Beyond</t>
  </si>
  <si>
    <t>L Brands</t>
  </si>
  <si>
    <t>Liberty Interactive</t>
  </si>
  <si>
    <t>Farmers Insurance Exchange</t>
  </si>
  <si>
    <t>First Data</t>
  </si>
  <si>
    <t>Sherwin-Williams</t>
  </si>
  <si>
    <t>BlackRock</t>
  </si>
  <si>
    <t>Voya Financial</t>
  </si>
  <si>
    <t>Ross Stores</t>
  </si>
  <si>
    <t>H.J. Heinz</t>
  </si>
  <si>
    <t>Reinsurance Group of America</t>
  </si>
  <si>
    <t>Public Service Enterprise Group</t>
  </si>
  <si>
    <t>Cameron International</t>
  </si>
  <si>
    <t>Navistar International</t>
  </si>
  <si>
    <t>CST Brands</t>
  </si>
  <si>
    <t>Hilton Worldwide Holdings</t>
  </si>
  <si>
    <t>Family Dollar Stores</t>
  </si>
  <si>
    <t>Principal Financial</t>
  </si>
  <si>
    <t>Reliance Steel &amp; Aluminum</t>
  </si>
  <si>
    <t>Assurant</t>
  </si>
  <si>
    <t>Peter Kiewit Sons'</t>
  </si>
  <si>
    <t>Henry Schein</t>
  </si>
  <si>
    <t>Cognizant Technology Solutions</t>
  </si>
  <si>
    <t>W.W. Grainger</t>
  </si>
  <si>
    <t>Group 1 Automotive</t>
  </si>
  <si>
    <t>WestRock</t>
  </si>
  <si>
    <t>Advance Auto Parts</t>
  </si>
  <si>
    <t>Ally Financial</t>
  </si>
  <si>
    <t>AGCO</t>
  </si>
  <si>
    <t>Biogen</t>
  </si>
  <si>
    <t>NGL Energy Partners</t>
  </si>
  <si>
    <t>Stryker</t>
  </si>
  <si>
    <t>Molina Healthcare</t>
  </si>
  <si>
    <t>Precision Castparts</t>
  </si>
  <si>
    <t>Genworth Financial</t>
  </si>
  <si>
    <t>Dean Foods</t>
  </si>
  <si>
    <t>AutoZone</t>
  </si>
  <si>
    <t>MasterCard</t>
  </si>
  <si>
    <t>Owens &amp; Minor</t>
  </si>
  <si>
    <t>Hormel Foods</t>
  </si>
  <si>
    <t>GameStop</t>
  </si>
  <si>
    <t>Autoliv</t>
  </si>
  <si>
    <t>CenterPoint Energy</t>
  </si>
  <si>
    <t>Fidelity National Financial</t>
  </si>
  <si>
    <t>HD Supply Holdings</t>
  </si>
  <si>
    <t>Charter Communications</t>
  </si>
  <si>
    <t>Crown Holdings</t>
  </si>
  <si>
    <t>Applied Materials</t>
  </si>
  <si>
    <t>Mosaic</t>
  </si>
  <si>
    <t>CBRE Group</t>
  </si>
  <si>
    <t>Avon Products</t>
  </si>
  <si>
    <t>Republic Services</t>
  </si>
  <si>
    <t>Universal Health Services</t>
  </si>
  <si>
    <t>Steel Dynamics</t>
  </si>
  <si>
    <t>SunTrust Banks</t>
  </si>
  <si>
    <t>Targa Resources</t>
  </si>
  <si>
    <t>Dollar Tree</t>
  </si>
  <si>
    <t>News Corp.</t>
  </si>
  <si>
    <t>Ball</t>
  </si>
  <si>
    <t>Franklin Resources</t>
  </si>
  <si>
    <t>Avis Budget Group</t>
  </si>
  <si>
    <t>Reynolds American</t>
  </si>
  <si>
    <t>Becton Dickinson</t>
  </si>
  <si>
    <t>Priceline Group</t>
  </si>
  <si>
    <t>Broadcom</t>
  </si>
  <si>
    <t>Tenneco</t>
  </si>
  <si>
    <t>Campbell Soup</t>
  </si>
  <si>
    <t>AECOM</t>
  </si>
  <si>
    <t>Visteon</t>
  </si>
  <si>
    <t>Delek US Holdings</t>
  </si>
  <si>
    <t>Brentwood</t>
  </si>
  <si>
    <t>Dover</t>
  </si>
  <si>
    <t>BorgWarner</t>
  </si>
  <si>
    <t>Jarden</t>
  </si>
  <si>
    <t>UGI</t>
  </si>
  <si>
    <t>Murphy Oil</t>
  </si>
  <si>
    <t>PVH</t>
  </si>
  <si>
    <t>Core-Mark Holding</t>
  </si>
  <si>
    <t>Calpine</t>
  </si>
  <si>
    <t>Weyerhaeuser</t>
  </si>
  <si>
    <t>KKR</t>
  </si>
  <si>
    <t>FMC Technologies</t>
  </si>
  <si>
    <t>SpartanNash</t>
  </si>
  <si>
    <t>Grand Rapids</t>
  </si>
  <si>
    <t>WESCO International</t>
  </si>
  <si>
    <t>Quanta Services</t>
  </si>
  <si>
    <t>Mohawk Industries</t>
  </si>
  <si>
    <t>Motorola Solutions</t>
  </si>
  <si>
    <t>Lennar</t>
  </si>
  <si>
    <t>TravelCenters of America</t>
  </si>
  <si>
    <t>Sealed Air</t>
  </si>
  <si>
    <t>Eversource Energy</t>
  </si>
  <si>
    <t>Coca-Cola Enterprises</t>
  </si>
  <si>
    <t>Celgene</t>
  </si>
  <si>
    <t>Williams</t>
  </si>
  <si>
    <t>Ashland</t>
  </si>
  <si>
    <t>Blackstone Group</t>
  </si>
  <si>
    <t>Ralph Lauren</t>
  </si>
  <si>
    <t>Quest Diagnostics</t>
  </si>
  <si>
    <t>Terex</t>
  </si>
  <si>
    <t>Boston Scientific</t>
  </si>
  <si>
    <t>Marlborough</t>
  </si>
  <si>
    <t>Newmont Mining</t>
  </si>
  <si>
    <t>Allergan</t>
  </si>
  <si>
    <t>O'Reilly Automotive</t>
  </si>
  <si>
    <t>Casey's General Stores</t>
  </si>
  <si>
    <t>CMS Energy</t>
  </si>
  <si>
    <t>Foot Locker</t>
  </si>
  <si>
    <t>W.R. Berkley</t>
  </si>
  <si>
    <t>PetSmart</t>
  </si>
  <si>
    <t>Commercial Metals</t>
  </si>
  <si>
    <t>Agilent Technologies</t>
  </si>
  <si>
    <t>Huntington Ingalls Industries</t>
  </si>
  <si>
    <t>Newport News</t>
  </si>
  <si>
    <t>Mutual of Omaha Insurance</t>
  </si>
  <si>
    <t>Live Nation Entertainment</t>
  </si>
  <si>
    <t>Dick's Sporting Goods</t>
  </si>
  <si>
    <t>Celanese</t>
  </si>
  <si>
    <t>Spirit AeroSystems Holdings</t>
  </si>
  <si>
    <t>Wichita</t>
  </si>
  <si>
    <t>United Natural Foods</t>
  </si>
  <si>
    <t>Peabody Energy</t>
  </si>
  <si>
    <t>Dillard's</t>
  </si>
  <si>
    <t>Level 3 Communications</t>
  </si>
  <si>
    <t>Pantry</t>
  </si>
  <si>
    <t>LKQ</t>
  </si>
  <si>
    <t>Integrys Energy Group</t>
  </si>
  <si>
    <t>Symantec</t>
  </si>
  <si>
    <t>Buckeye Partners</t>
  </si>
  <si>
    <t>SanDisk</t>
  </si>
  <si>
    <t>Rockwell Automation</t>
  </si>
  <si>
    <t>Dana Holding</t>
  </si>
  <si>
    <t>Lansing Trade Group</t>
  </si>
  <si>
    <t>NCR</t>
  </si>
  <si>
    <t>Expeditors International of Washington</t>
  </si>
  <si>
    <t>Omnicare</t>
  </si>
  <si>
    <t>Seaboard</t>
  </si>
  <si>
    <t>NiSource</t>
  </si>
  <si>
    <t>Anixter International</t>
  </si>
  <si>
    <t>EMCOR Group</t>
  </si>
  <si>
    <t>Fidelity National Information Services</t>
  </si>
  <si>
    <t>Barnes &amp; Noble</t>
  </si>
  <si>
    <t>KBR</t>
  </si>
  <si>
    <t>Auto-Owners Insurance</t>
  </si>
  <si>
    <t>Jones Financial</t>
  </si>
  <si>
    <t>Des Peres</t>
  </si>
  <si>
    <t>Avery Dennison</t>
  </si>
  <si>
    <t>Glendale</t>
  </si>
  <si>
    <t>NetApp</t>
  </si>
  <si>
    <t>iHeartMedia</t>
  </si>
  <si>
    <t>Discovery Communications</t>
  </si>
  <si>
    <t>Silver Spring</t>
  </si>
  <si>
    <t>Harley-Davidson</t>
  </si>
  <si>
    <t>Trinity Industries</t>
  </si>
  <si>
    <t>J.B. Hunt Transport Services</t>
  </si>
  <si>
    <t>Lowell</t>
  </si>
  <si>
    <t>Charles Schwab</t>
  </si>
  <si>
    <t>Dr Pepper Snapple Group</t>
  </si>
  <si>
    <t>Ameren</t>
  </si>
  <si>
    <t>Mattel</t>
  </si>
  <si>
    <t>Laboratory Corp. of America</t>
  </si>
  <si>
    <t>TEGNA</t>
  </si>
  <si>
    <t>Starwood Hotels &amp; Resorts</t>
  </si>
  <si>
    <t>General Cable</t>
  </si>
  <si>
    <t>A-Mark Precious Metals</t>
  </si>
  <si>
    <t>Santa Monica</t>
  </si>
  <si>
    <t>Graybar Electric</t>
  </si>
  <si>
    <t>Energy Future Holdings</t>
  </si>
  <si>
    <t>HRG Group</t>
  </si>
  <si>
    <t>MRC Global</t>
  </si>
  <si>
    <t>Spectra Energy</t>
  </si>
  <si>
    <t>Asbury Automotive Group</t>
  </si>
  <si>
    <t>Packaging Corp. of America</t>
  </si>
  <si>
    <t>Windstream Holdings</t>
  </si>
  <si>
    <t>PulteGroup</t>
  </si>
  <si>
    <t>JetBlue Airways</t>
  </si>
  <si>
    <t>Long Island City</t>
  </si>
  <si>
    <t>Newell Brands</t>
  </si>
  <si>
    <t>Con-way</t>
  </si>
  <si>
    <t>Calumet Specialty Products Partners</t>
  </si>
  <si>
    <t>Expedia</t>
  </si>
  <si>
    <t>Tractor Supply</t>
  </si>
  <si>
    <t>United Rentals</t>
  </si>
  <si>
    <t>Miscellaneous</t>
  </si>
  <si>
    <t>Ingredion</t>
  </si>
  <si>
    <t>Navient</t>
  </si>
  <si>
    <t>MeadWestvaco</t>
  </si>
  <si>
    <t>AGL Resources</t>
  </si>
  <si>
    <t>St. Jude Medical</t>
  </si>
  <si>
    <t>J.M. Smucker</t>
  </si>
  <si>
    <t>Western Union</t>
  </si>
  <si>
    <t>Clorox</t>
  </si>
  <si>
    <t>Domtar</t>
  </si>
  <si>
    <t>Kelly Services</t>
  </si>
  <si>
    <t>Old Republic International</t>
  </si>
  <si>
    <t>Advanced Micro Devices</t>
  </si>
  <si>
    <t>Netflix</t>
  </si>
  <si>
    <t>Los Gatos</t>
  </si>
  <si>
    <t>Booz Allen Hamilton Holding</t>
  </si>
  <si>
    <t>Quintiles Transnational Holdings</t>
  </si>
  <si>
    <t>Durham</t>
  </si>
  <si>
    <t>Wynn Resorts</t>
  </si>
  <si>
    <t>Jones Lang LaSalle</t>
  </si>
  <si>
    <t>CH2M Hill</t>
  </si>
  <si>
    <t>Western &amp; Southern Financial Group</t>
  </si>
  <si>
    <t>Lithia Motors</t>
  </si>
  <si>
    <t>Medford</t>
  </si>
  <si>
    <t>salesforce.com</t>
  </si>
  <si>
    <t>Alaska Air Group</t>
  </si>
  <si>
    <t>Host Hotels &amp; Resorts</t>
  </si>
  <si>
    <t>Harman International Industries</t>
  </si>
  <si>
    <t>Amphenol</t>
  </si>
  <si>
    <t>Wallingford</t>
  </si>
  <si>
    <t>Realogy Holdings</t>
  </si>
  <si>
    <t>Essendant</t>
  </si>
  <si>
    <t>Hanesbrands</t>
  </si>
  <si>
    <t>Kindred Healthcare</t>
  </si>
  <si>
    <t>ARRIS Group</t>
  </si>
  <si>
    <t>Suwanee</t>
  </si>
  <si>
    <t>Insight Enterprises</t>
  </si>
  <si>
    <t>Alliance Data Systems</t>
  </si>
  <si>
    <t>LifePoint Health</t>
  </si>
  <si>
    <t>Pioneer Natural Resources</t>
  </si>
  <si>
    <t>Wyndham Worldwide</t>
  </si>
  <si>
    <t>Alleghany</t>
  </si>
  <si>
    <t>McGraw Hill Financial</t>
  </si>
  <si>
    <t>Walgreens Boots Alliance</t>
  </si>
  <si>
    <t>J.P. Morgan Chase</t>
  </si>
  <si>
    <t>Farmington</t>
  </si>
  <si>
    <t>Disney</t>
  </si>
  <si>
    <t>Morris Plains</t>
  </si>
  <si>
    <t>TIAA</t>
  </si>
  <si>
    <t>US Foods Holding</t>
  </si>
  <si>
    <t>Arconic</t>
  </si>
  <si>
    <t>Kraft Heinz</t>
  </si>
  <si>
    <t>Performance Food Group</t>
  </si>
  <si>
    <t>Lincolnshire</t>
  </si>
  <si>
    <t>ADP</t>
  </si>
  <si>
    <t>Hertz Global Holdings</t>
  </si>
  <si>
    <t>Estero</t>
  </si>
  <si>
    <t>PayPal Holdings</t>
  </si>
  <si>
    <t>Univar</t>
  </si>
  <si>
    <t>Veritiv</t>
  </si>
  <si>
    <t>Byron Center</t>
  </si>
  <si>
    <t>XPO Logistics</t>
  </si>
  <si>
    <t>Coca-Cola European Partners</t>
  </si>
  <si>
    <t>Baxalta</t>
  </si>
  <si>
    <t>Bannockburn</t>
  </si>
  <si>
    <t>Constellation Brands</t>
  </si>
  <si>
    <t>Victor</t>
  </si>
  <si>
    <t>Zimmer Biomet Holdings</t>
  </si>
  <si>
    <t>Warsaw</t>
  </si>
  <si>
    <t>WEC Energy Group</t>
  </si>
  <si>
    <t>Quintiles IMS Holdings</t>
  </si>
  <si>
    <t>Genesis Healthcare</t>
  </si>
  <si>
    <t>Kennett Square</t>
  </si>
  <si>
    <t>Merriam</t>
  </si>
  <si>
    <t>Frontier Communications</t>
  </si>
  <si>
    <t>Envision Healthcare Holdings</t>
  </si>
  <si>
    <t>Arthur J. Gallagher</t>
  </si>
  <si>
    <t>Itasca</t>
  </si>
  <si>
    <t>Markel</t>
  </si>
  <si>
    <t>S&amp;P Global</t>
  </si>
  <si>
    <t>Raymond James Financial</t>
  </si>
  <si>
    <t>Airgas</t>
  </si>
  <si>
    <t>ABM Industries</t>
  </si>
  <si>
    <t>Citizens Financial Group</t>
  </si>
  <si>
    <t>Simon Property Group</t>
  </si>
  <si>
    <t>Rockwell Collins</t>
  </si>
  <si>
    <t>Lam Research</t>
  </si>
  <si>
    <t>Fiserv</t>
  </si>
  <si>
    <t>Big Lots</t>
  </si>
  <si>
    <t>Telephone &amp; Data Systems</t>
  </si>
  <si>
    <t>First American Financial</t>
  </si>
  <si>
    <t>NVR</t>
  </si>
  <si>
    <t>Cincinnati Financial</t>
  </si>
  <si>
    <t>Burlington Stores</t>
  </si>
  <si>
    <t>Dell Technologies</t>
  </si>
  <si>
    <t>Albertsons Cos.</t>
  </si>
  <si>
    <t>Hewlett Packard Enterprise</t>
  </si>
  <si>
    <t>Andeavor</t>
  </si>
  <si>
    <t>Jabil</t>
  </si>
  <si>
    <t>Bank of New York Mellon</t>
  </si>
  <si>
    <t>Synchrony Financial</t>
  </si>
  <si>
    <t>Conagra Brands</t>
  </si>
  <si>
    <t>Hoboken</t>
  </si>
  <si>
    <t>Dominion Energy</t>
  </si>
  <si>
    <t>Mastercard</t>
  </si>
  <si>
    <t>L3 Technologies</t>
  </si>
  <si>
    <t>Harris</t>
  </si>
  <si>
    <t>Tysons</t>
  </si>
  <si>
    <t>Leidos Holdings</t>
  </si>
  <si>
    <t>Tesla</t>
  </si>
  <si>
    <t>Ascena Retail Group</t>
  </si>
  <si>
    <t>Mahwah</t>
  </si>
  <si>
    <t>Nvidia</t>
  </si>
  <si>
    <t>Yum China Holdings</t>
  </si>
  <si>
    <t>Jones Financial (Edward Jones)</t>
  </si>
  <si>
    <t>Activision Blizzard</t>
  </si>
  <si>
    <t>Berry Global Group</t>
  </si>
  <si>
    <t>Evansville</t>
  </si>
  <si>
    <t>CalAtlantic Group</t>
  </si>
  <si>
    <t>Builders FirstSource</t>
  </si>
  <si>
    <t>TreeHouse Foods</t>
  </si>
  <si>
    <t>Intercontinental Exchange</t>
  </si>
  <si>
    <t>Adobe Systems</t>
  </si>
  <si>
    <t>Dana</t>
  </si>
  <si>
    <t>American Tower</t>
  </si>
  <si>
    <t>M&amp;T Bank Corp.</t>
  </si>
  <si>
    <t>Patterson</t>
  </si>
  <si>
    <t>Olin</t>
  </si>
  <si>
    <t>Clayton</t>
  </si>
  <si>
    <t>AmTrust Financial Services</t>
  </si>
  <si>
    <t>Chemours</t>
  </si>
  <si>
    <t>Liberty Media</t>
  </si>
  <si>
    <t>Robert Half International</t>
  </si>
  <si>
    <t>Michaels Cos.</t>
  </si>
  <si>
    <t>Toll Brothers</t>
  </si>
  <si>
    <t>Yahoo</t>
  </si>
  <si>
    <t>Vistra Energy</t>
  </si>
  <si>
    <t>JPMorgan Chase</t>
  </si>
  <si>
    <t>DowDuPont</t>
  </si>
  <si>
    <t>HCA Healthcare</t>
  </si>
  <si>
    <t>Hartford Financial Services</t>
  </si>
  <si>
    <t>PNC Financial Services</t>
  </si>
  <si>
    <t>Envision Healthcare</t>
  </si>
  <si>
    <t>Booking Holdings</t>
  </si>
  <si>
    <t>Jefferies Financial Group</t>
  </si>
  <si>
    <t>Molson Coors Brewing</t>
  </si>
  <si>
    <t>Qurate Retail</t>
  </si>
  <si>
    <t>Expedia Group</t>
  </si>
  <si>
    <t>IQVIA Holdings</t>
  </si>
  <si>
    <t>DCP Midstream</t>
  </si>
  <si>
    <t>Westlake Chemical</t>
  </si>
  <si>
    <t>Secaucus</t>
  </si>
  <si>
    <t>Coty</t>
  </si>
  <si>
    <t>DXC Technology</t>
  </si>
  <si>
    <t>Thor Industries</t>
  </si>
  <si>
    <t>Elkhart</t>
  </si>
  <si>
    <t>Expeditors Intl. of Washington</t>
  </si>
  <si>
    <t>Discovery</t>
  </si>
  <si>
    <t>Fortive</t>
  </si>
  <si>
    <t>Everett</t>
  </si>
  <si>
    <t>Spectrum Brands Holdings</t>
  </si>
  <si>
    <t>MasTec</t>
  </si>
  <si>
    <t>Coral Gables</t>
  </si>
  <si>
    <t>American Axle &amp; Manufacturing</t>
  </si>
  <si>
    <t>Rolling Meadows</t>
  </si>
  <si>
    <t>Securian Financial Group</t>
  </si>
  <si>
    <t>Conduent</t>
  </si>
  <si>
    <t>Florham Park</t>
  </si>
  <si>
    <t>Ulta Beauty</t>
  </si>
  <si>
    <t>Bolingbrook</t>
  </si>
  <si>
    <t>Regeneron Pharmaceuticals</t>
  </si>
  <si>
    <t>Tarrytown</t>
  </si>
  <si>
    <t>Magellan Health</t>
  </si>
  <si>
    <t>Scottsdale</t>
  </si>
  <si>
    <t>Western &amp; Southern Financial</t>
  </si>
  <si>
    <t>Wyndham Destinations</t>
  </si>
  <si>
    <t>Booz Allen Hamilton</t>
  </si>
  <si>
    <t>Northern Trust</t>
  </si>
  <si>
    <t>Cheniere Energy</t>
  </si>
  <si>
    <t>ON Semiconductor</t>
  </si>
  <si>
    <t>Polaris Industries</t>
  </si>
  <si>
    <t>Medina</t>
  </si>
  <si>
    <t>Cintas</t>
  </si>
  <si>
    <t>DuPont de Nemours</t>
  </si>
  <si>
    <t>State Farm Insurance</t>
  </si>
  <si>
    <t>Albertsons</t>
  </si>
  <si>
    <t>Energy Transfer</t>
  </si>
  <si>
    <t>Travelers</t>
  </si>
  <si>
    <t>PG&amp;E</t>
  </si>
  <si>
    <t>BJ's Wholesale Club</t>
  </si>
  <si>
    <t>Yardley</t>
  </si>
  <si>
    <t>Altice USA</t>
  </si>
  <si>
    <t>Adobe</t>
  </si>
  <si>
    <t>Brighthouse Financial</t>
  </si>
  <si>
    <t>West Palm Beach</t>
  </si>
  <si>
    <t>Equipment Leasing</t>
  </si>
  <si>
    <t>EnLink Midstream</t>
  </si>
  <si>
    <t>Keurig Dr Pepper</t>
  </si>
  <si>
    <t>Newmont Goldcorp</t>
  </si>
  <si>
    <t>Wayfair</t>
  </si>
  <si>
    <t>Beacon Roofing Supply</t>
  </si>
  <si>
    <t>Herndon</t>
  </si>
  <si>
    <t>Post Holdings</t>
  </si>
  <si>
    <t>Analog Devices</t>
  </si>
  <si>
    <t>Norwood</t>
  </si>
  <si>
    <t>L3Harris Technologies</t>
  </si>
  <si>
    <t>Graphic Packaging Holding</t>
  </si>
  <si>
    <t>Intuit</t>
  </si>
  <si>
    <t>Tapestry</t>
  </si>
  <si>
    <t>Zoetis</t>
  </si>
  <si>
    <t>Williams-Sonoma</t>
  </si>
  <si>
    <t>Levi Strauss</t>
  </si>
  <si>
    <t>Amazon</t>
  </si>
  <si>
    <t>Elevance Health</t>
  </si>
  <si>
    <t>Raytheon Technologies</t>
  </si>
  <si>
    <t>Meta Platforms</t>
  </si>
  <si>
    <t>United Airlines Holdings</t>
  </si>
  <si>
    <t>Dow</t>
  </si>
  <si>
    <t>StoneX Group</t>
  </si>
  <si>
    <t>Paramount Global</t>
  </si>
  <si>
    <t>TD Synnex</t>
  </si>
  <si>
    <t>Lumen Technologies</t>
  </si>
  <si>
    <t>HF Sinclair</t>
  </si>
  <si>
    <t>Salesforce</t>
  </si>
  <si>
    <t>XPO</t>
  </si>
  <si>
    <t>Jacobs Solutions</t>
  </si>
  <si>
    <t>Truist Financial</t>
  </si>
  <si>
    <t>Howmet Aerospace</t>
  </si>
  <si>
    <t>Uber Technologies</t>
  </si>
  <si>
    <t>Corteva</t>
  </si>
  <si>
    <t>State Street</t>
  </si>
  <si>
    <t>Bath &amp; Body Works</t>
  </si>
  <si>
    <t>Sempra</t>
  </si>
  <si>
    <t>Vistra</t>
  </si>
  <si>
    <t>Fox</t>
  </si>
  <si>
    <t>Warner Bros. Discovery</t>
  </si>
  <si>
    <t>ODP</t>
  </si>
  <si>
    <t>Molson Coors Beverage</t>
  </si>
  <si>
    <t>Newmont</t>
  </si>
  <si>
    <t>Equitable Holdings</t>
  </si>
  <si>
    <t>Univar Solutions</t>
  </si>
  <si>
    <t>Xerox Holdings</t>
  </si>
  <si>
    <t>Caesars Holdings</t>
  </si>
  <si>
    <t>NOV</t>
  </si>
  <si>
    <t>CommScope Holding</t>
  </si>
  <si>
    <t>Hickory</t>
  </si>
  <si>
    <t>Westinghouse Air Brake Technologies</t>
  </si>
  <si>
    <t>Andersons</t>
  </si>
  <si>
    <t>Blackstone</t>
  </si>
  <si>
    <t>M&amp;T Bank</t>
  </si>
  <si>
    <t>Polaris</t>
  </si>
  <si>
    <t>FM Global</t>
  </si>
  <si>
    <t>Johnston</t>
  </si>
  <si>
    <t>Ovintiv</t>
  </si>
  <si>
    <t>O-I Glass</t>
  </si>
  <si>
    <t>Bread Financial Holdings</t>
  </si>
  <si>
    <t>APA</t>
  </si>
  <si>
    <t>Science Applications International</t>
  </si>
  <si>
    <t>Mahwah Bergen Retail Group</t>
  </si>
  <si>
    <t>Avantor</t>
  </si>
  <si>
    <t>TD Ameritrade Holding</t>
  </si>
  <si>
    <t>Anywhere Real Estate</t>
  </si>
  <si>
    <t>Rush Enterprises</t>
  </si>
  <si>
    <t>New Braunfels</t>
  </si>
  <si>
    <t>Fortune Brands Innovations</t>
  </si>
  <si>
    <t>Crown Castle</t>
  </si>
  <si>
    <t>Cerner</t>
  </si>
  <si>
    <t>North Kansas City</t>
  </si>
  <si>
    <t>Huntington Bancshares</t>
  </si>
  <si>
    <t>Carrier Global</t>
  </si>
  <si>
    <t>Palm Beach Gardens</t>
  </si>
  <si>
    <t>Rocket Companies</t>
  </si>
  <si>
    <t>Otis Worldwide</t>
  </si>
  <si>
    <t>Viatris</t>
  </si>
  <si>
    <t>Westminster</t>
  </si>
  <si>
    <t>Block</t>
  </si>
  <si>
    <t>Global Payments</t>
  </si>
  <si>
    <t>Chewy</t>
  </si>
  <si>
    <t>Dania Beach</t>
  </si>
  <si>
    <t>Fort Washington</t>
  </si>
  <si>
    <t>Sprouts Farmers Market</t>
  </si>
  <si>
    <t>T. Rowe Price</t>
  </si>
  <si>
    <t>Vertex Pharmaceuticals</t>
  </si>
  <si>
    <t>Taylor Morrison Home</t>
  </si>
  <si>
    <t>Sunny Isles Beach</t>
  </si>
  <si>
    <t>Alexion Pharmaceuticals</t>
  </si>
  <si>
    <t>Equinix</t>
  </si>
  <si>
    <t>Chipotle Mexican Grill</t>
  </si>
  <si>
    <t>Sinclair Broadcast Group</t>
  </si>
  <si>
    <t>Hunt Valley</t>
  </si>
  <si>
    <t>LPL Financial Holdings</t>
  </si>
  <si>
    <t>KLA</t>
  </si>
  <si>
    <t>CACI International</t>
  </si>
  <si>
    <t>Academy Sports and Outdoors</t>
  </si>
  <si>
    <t>Katy</t>
  </si>
  <si>
    <t>Fastenal</t>
  </si>
  <si>
    <t>Winona</t>
  </si>
  <si>
    <t>Nasdaq</t>
  </si>
  <si>
    <t>McCormick</t>
  </si>
  <si>
    <t>Carvana</t>
  </si>
  <si>
    <t>Electronic Arts</t>
  </si>
  <si>
    <t>MDU Resources Group</t>
  </si>
  <si>
    <t>Select Medical Holdings</t>
  </si>
  <si>
    <t>Mechanicsburg</t>
  </si>
  <si>
    <t>Roper Technologies</t>
  </si>
  <si>
    <t>Sarasota</t>
  </si>
  <si>
    <t>RPM International</t>
  </si>
  <si>
    <t>Boise Cascade</t>
  </si>
  <si>
    <t>Hasbro</t>
  </si>
  <si>
    <t>Pawtucket</t>
  </si>
  <si>
    <t>Camping World Holdings</t>
  </si>
  <si>
    <t>Moody's</t>
  </si>
  <si>
    <t>Conshohocken</t>
  </si>
  <si>
    <t>Cleveland-Cliffs</t>
  </si>
  <si>
    <t>Moderna</t>
  </si>
  <si>
    <t>International Flavors &amp; Fragrances</t>
  </si>
  <si>
    <t>Reno</t>
  </si>
  <si>
    <t>Apollo Global Management</t>
  </si>
  <si>
    <t>Jackson Financial</t>
  </si>
  <si>
    <t>Carlyle Group</t>
  </si>
  <si>
    <t>UFP Industries</t>
  </si>
  <si>
    <t>Zillow Group</t>
  </si>
  <si>
    <t>Opendoor Technologies</t>
  </si>
  <si>
    <t>GXO Logistics</t>
  </si>
  <si>
    <t>Coinbase Global</t>
  </si>
  <si>
    <t>Diamondback Energy</t>
  </si>
  <si>
    <t>Victoria's Secret</t>
  </si>
  <si>
    <t>Reynoldsburg</t>
  </si>
  <si>
    <t>Southwestern Energy</t>
  </si>
  <si>
    <t>Spring</t>
  </si>
  <si>
    <t>Landstar System</t>
  </si>
  <si>
    <t>CF Industries Holdings</t>
  </si>
  <si>
    <t>Compass</t>
  </si>
  <si>
    <t>ARKO</t>
  </si>
  <si>
    <t>Rahway</t>
  </si>
  <si>
    <t>Constellation Energy</t>
  </si>
  <si>
    <t>Coupang</t>
  </si>
  <si>
    <t>Kyndryl Holdings</t>
  </si>
  <si>
    <t>Ashburn</t>
  </si>
  <si>
    <t>VMware</t>
  </si>
  <si>
    <t>Mutual of Omaha</t>
  </si>
  <si>
    <t>Chandler</t>
  </si>
  <si>
    <t>Plantation</t>
  </si>
  <si>
    <t>Continental Resources</t>
  </si>
  <si>
    <t>Coterra Energy</t>
  </si>
  <si>
    <t>Mentor</t>
  </si>
  <si>
    <t>Airbnb</t>
  </si>
  <si>
    <t>Lululemon athletica</t>
  </si>
  <si>
    <t>Sumner</t>
  </si>
  <si>
    <t>EQT</t>
  </si>
  <si>
    <t>Skechers U.S.A.</t>
  </si>
  <si>
    <t>Manhattan Beach</t>
  </si>
  <si>
    <t>Knight-Swift Transportation Holdings</t>
  </si>
  <si>
    <t>SVB Financial Group</t>
  </si>
  <si>
    <t>Par Pacific Holdings</t>
  </si>
  <si>
    <t>Albemarle</t>
  </si>
  <si>
    <t>Vulcan Materials</t>
  </si>
  <si>
    <t>Watsco</t>
  </si>
  <si>
    <t>Sonoco Products</t>
  </si>
  <si>
    <t>Hartsville</t>
  </si>
  <si>
    <t>ServiceNow</t>
  </si>
  <si>
    <t>Row Labels</t>
  </si>
  <si>
    <t>Grand Total</t>
  </si>
  <si>
    <t>Count of name</t>
  </si>
  <si>
    <t>South</t>
  </si>
  <si>
    <t>Northeast</t>
  </si>
  <si>
    <t>Midwest</t>
  </si>
  <si>
    <t>West</t>
  </si>
  <si>
    <t>WV</t>
  </si>
  <si>
    <t>VT</t>
  </si>
  <si>
    <t>MT</t>
  </si>
  <si>
    <t>WY</t>
  </si>
  <si>
    <t>AK</t>
  </si>
  <si>
    <t>HI</t>
  </si>
  <si>
    <t>Region</t>
  </si>
  <si>
    <t>States</t>
  </si>
  <si>
    <t>Year</t>
  </si>
  <si>
    <t>Rank 1</t>
  </si>
  <si>
    <t>Rank 2</t>
  </si>
  <si>
    <t>Rank 3</t>
  </si>
  <si>
    <t>Rank 4</t>
  </si>
  <si>
    <t>Rank 5</t>
  </si>
  <si>
    <t>Top 5 Fortune 500 Companies 2015-2023</t>
  </si>
  <si>
    <t>What companies ranked 1-5 in the years 2015 -2023</t>
  </si>
  <si>
    <t>What industries ranked 1-5 in the year 2015- 2023</t>
  </si>
  <si>
    <t>The Top Fortune 500 Industries Ranked 1-5 in Years 2015-2023</t>
  </si>
  <si>
    <t>Companies with Female CEO's</t>
  </si>
  <si>
    <t>Percent of women Ceo's in Fortune 500</t>
  </si>
  <si>
    <t>global_501</t>
  </si>
  <si>
    <t>Years</t>
  </si>
  <si>
    <t>% Female CEO</t>
  </si>
  <si>
    <t>Rank +Year</t>
  </si>
  <si>
    <t>Goals</t>
  </si>
  <si>
    <t>1. To analyze the Fortune 500 dataset from a "Job-Searching" perspective looking at the top industries and companies from the last decade</t>
  </si>
  <si>
    <t>2. Quickly extract key insights from this dataset and communicate them clearly through a visualized dashbaord</t>
  </si>
  <si>
    <t xml:space="preserve">3. Showcase primary and basic functions of Microsoft Excel including XLOOKUP, FILTER,SUMIF, COUNTIF, Pivot Tables, Charts and Conditional Formatting </t>
  </si>
  <si>
    <t>4. Publish a storybaord Portfolio project on my personal Blog</t>
  </si>
  <si>
    <t>1.  The Top industries in the South with Female CEOs are:</t>
  </si>
  <si>
    <t>a. Aerospace and Defense</t>
  </si>
  <si>
    <t>b. Utilities, Gas and Electric</t>
  </si>
  <si>
    <t>c. Mining, Crude-Oil Production</t>
  </si>
  <si>
    <t>d.  Food Services</t>
  </si>
  <si>
    <t>e. Chemicals</t>
  </si>
  <si>
    <t>2. The industries with the largest count of companies on the Fortune 500 list are:</t>
  </si>
  <si>
    <t>a. Utilities, Gas and Electric</t>
  </si>
  <si>
    <t>b. Specialty Retailers</t>
  </si>
  <si>
    <t>c. Commercial Banks</t>
  </si>
  <si>
    <t>d. Insurance: Property and Casualty</t>
  </si>
  <si>
    <t>3. The Top 5 Fortune 500 Companies and Industries by Revenue are:</t>
  </si>
  <si>
    <t>4. Since 2015 the percentage of Female CEOs has increased</t>
  </si>
  <si>
    <t>5. The Industries that have consistently grown over the last 9 years are:</t>
  </si>
  <si>
    <t>b. Insurance</t>
  </si>
  <si>
    <t>c. Healthcare</t>
  </si>
  <si>
    <t>d. Computers, Office Equipment</t>
  </si>
  <si>
    <t>e. Internet Services and Retailers</t>
  </si>
  <si>
    <t>a. General Merchandisers</t>
  </si>
  <si>
    <t>Index</t>
  </si>
  <si>
    <t>Fortune 500 Companies</t>
  </si>
  <si>
    <t>Working Sheet</t>
  </si>
  <si>
    <t>Primary dataset Source</t>
  </si>
  <si>
    <t>Female CEO/ South Region Pivot Chart</t>
  </si>
  <si>
    <t>Top Industries Pivot Chart</t>
  </si>
  <si>
    <t>Top 5 Companies and Industries by Revenue</t>
  </si>
  <si>
    <t>% Female CEO 2015-2023</t>
  </si>
  <si>
    <t>Industries consistently Growing By Revenue</t>
  </si>
  <si>
    <t>Fortune 500 Microsoft Excel Portfolio Project Tutorial</t>
  </si>
  <si>
    <t xml:space="preserve">Fortune 500 Microsoft Excel Portfolio Project PDF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</si>
</sst>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 (Body)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30FFFD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0FF9D"/>
        <bgColor indexed="64"/>
      </patternFill>
    </fill>
    <fill>
      <patternFill patternType="solid">
        <fgColor rgb="FFFFA4EC"/>
        <bgColor indexed="64"/>
      </patternFill>
    </fill>
    <fill>
      <patternFill patternType="solid">
        <fgColor rgb="FFFFF7A4"/>
        <bgColor indexed="64"/>
      </patternFill>
    </fill>
    <fill>
      <patternFill patternType="solid">
        <fgColor rgb="FFC6E2FF"/>
        <bgColor indexed="64"/>
      </patternFill>
    </fill>
    <fill>
      <patternFill patternType="solid">
        <fgColor rgb="FFFFA48C"/>
        <bgColor indexed="64"/>
      </patternFill>
    </fill>
    <fill>
      <patternFill patternType="solid">
        <fgColor rgb="FFFF574F"/>
        <bgColor indexed="64"/>
      </patternFill>
    </fill>
    <fill>
      <patternFill patternType="solid">
        <fgColor rgb="FFFF649E"/>
        <bgColor indexed="64"/>
      </patternFill>
    </fill>
    <fill>
      <patternFill patternType="solid">
        <fgColor rgb="FFA9FDFF"/>
        <bgColor indexed="64"/>
      </patternFill>
    </fill>
    <fill>
      <patternFill patternType="solid">
        <fgColor rgb="FFFFC2CD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C6E0B4"/>
        <bgColor rgb="FF000000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1"/>
      </right>
      <top style="thin">
        <color theme="1"/>
      </top>
      <bottom style="thin">
        <color theme="0"/>
      </bottom>
      <diagonal/>
    </border>
    <border>
      <left style="thin">
        <color theme="0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1"/>
      </top>
      <bottom/>
      <diagonal/>
    </border>
    <border>
      <left style="thin">
        <color theme="0"/>
      </left>
      <right style="thin">
        <color theme="1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FFFFFF"/>
      </left>
      <right style="thin">
        <color rgb="FF000000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 style="thin">
        <color rgb="FF000000"/>
      </right>
      <top/>
      <bottom style="thin">
        <color rgb="FFFFFFFF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rgb="FF000000"/>
      </bottom>
      <diagonal/>
    </border>
    <border>
      <left/>
      <right/>
      <top style="thin">
        <color theme="0"/>
      </top>
      <bottom style="thin">
        <color rgb="FF000000"/>
      </bottom>
      <diagonal/>
    </border>
    <border>
      <left/>
      <right style="thin">
        <color theme="0"/>
      </right>
      <top style="thin">
        <color theme="0"/>
      </top>
      <bottom style="thin">
        <color rgb="FF000000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/>
      <diagonal/>
    </border>
    <border>
      <left style="hair">
        <color theme="1"/>
      </left>
      <right style="hair">
        <color theme="1"/>
      </right>
      <top/>
      <bottom style="hair">
        <color theme="1"/>
      </bottom>
      <diagonal/>
    </border>
    <border>
      <left/>
      <right/>
      <top style="hair">
        <color theme="0"/>
      </top>
      <bottom style="hair">
        <color theme="0"/>
      </bottom>
      <diagonal/>
    </border>
    <border>
      <left style="hair">
        <color theme="0"/>
      </left>
      <right style="hair">
        <color theme="0"/>
      </right>
      <top/>
      <bottom style="hair">
        <color theme="0"/>
      </bottom>
      <diagonal/>
    </border>
    <border>
      <left style="hair">
        <color theme="0"/>
      </left>
      <right style="hair">
        <color theme="0"/>
      </right>
      <top style="hair">
        <color theme="0"/>
      </top>
      <bottom style="hair">
        <color theme="0"/>
      </bottom>
      <diagonal/>
    </border>
    <border>
      <left/>
      <right style="hair">
        <color theme="0"/>
      </right>
      <top style="hair">
        <color theme="0"/>
      </top>
      <bottom style="hair">
        <color theme="0"/>
      </bottom>
      <diagonal/>
    </border>
    <border>
      <left style="hair">
        <color theme="0"/>
      </left>
      <right style="hair">
        <color theme="0"/>
      </right>
      <top/>
      <bottom/>
      <diagonal/>
    </border>
    <border>
      <left/>
      <right style="hair">
        <color theme="0"/>
      </right>
      <top/>
      <bottom style="hair">
        <color theme="0"/>
      </bottom>
      <diagonal/>
    </border>
    <border>
      <left/>
      <right style="hair">
        <color theme="0"/>
      </right>
      <top style="hair">
        <color theme="0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</cellStyleXfs>
  <cellXfs count="91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20" xfId="0" applyBorder="1"/>
    <xf numFmtId="0" fontId="0" fillId="34" borderId="11" xfId="0" applyFill="1" applyBorder="1" applyAlignment="1">
      <alignment horizontal="center"/>
    </xf>
    <xf numFmtId="0" fontId="0" fillId="35" borderId="11" xfId="0" applyFill="1" applyBorder="1"/>
    <xf numFmtId="0" fontId="0" fillId="0" borderId="22" xfId="0" applyBorder="1"/>
    <xf numFmtId="0" fontId="0" fillId="0" borderId="21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33" borderId="11" xfId="0" applyFill="1" applyBorder="1" applyAlignment="1">
      <alignment horizontal="right"/>
    </xf>
    <xf numFmtId="0" fontId="0" fillId="33" borderId="11" xfId="0" applyFill="1" applyBorder="1"/>
    <xf numFmtId="0" fontId="0" fillId="36" borderId="11" xfId="0" applyFill="1" applyBorder="1"/>
    <xf numFmtId="0" fontId="0" fillId="37" borderId="11" xfId="0" applyFill="1" applyBorder="1"/>
    <xf numFmtId="0" fontId="0" fillId="38" borderId="11" xfId="0" applyFill="1" applyBorder="1"/>
    <xf numFmtId="0" fontId="0" fillId="0" borderId="0" xfId="0" applyAlignment="1">
      <alignment horizontal="left" indent="1"/>
    </xf>
    <xf numFmtId="0" fontId="0" fillId="40" borderId="11" xfId="0" applyFill="1" applyBorder="1"/>
    <xf numFmtId="0" fontId="0" fillId="41" borderId="11" xfId="0" applyFill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16" fillId="0" borderId="11" xfId="0" applyFont="1" applyBorder="1"/>
    <xf numFmtId="164" fontId="0" fillId="0" borderId="16" xfId="42" applyNumberFormat="1" applyFont="1" applyBorder="1"/>
    <xf numFmtId="0" fontId="0" fillId="0" borderId="11" xfId="0" applyBorder="1"/>
    <xf numFmtId="0" fontId="16" fillId="41" borderId="11" xfId="0" applyFont="1" applyFill="1" applyBorder="1"/>
    <xf numFmtId="0" fontId="0" fillId="0" borderId="30" xfId="0" applyBorder="1"/>
    <xf numFmtId="164" fontId="0" fillId="0" borderId="11" xfId="42" applyNumberFormat="1" applyFont="1" applyBorder="1"/>
    <xf numFmtId="164" fontId="0" fillId="36" borderId="11" xfId="42" applyNumberFormat="1" applyFont="1" applyFill="1" applyBorder="1"/>
    <xf numFmtId="0" fontId="0" fillId="42" borderId="31" xfId="0" applyFill="1" applyBorder="1"/>
    <xf numFmtId="0" fontId="0" fillId="43" borderId="11" xfId="0" applyFill="1" applyBorder="1"/>
    <xf numFmtId="0" fontId="0" fillId="44" borderId="31" xfId="0" applyFill="1" applyBorder="1"/>
    <xf numFmtId="0" fontId="0" fillId="0" borderId="32" xfId="0" applyBorder="1"/>
    <xf numFmtId="0" fontId="0" fillId="45" borderId="31" xfId="0" applyFill="1" applyBorder="1"/>
    <xf numFmtId="0" fontId="0" fillId="46" borderId="31" xfId="0" applyFill="1" applyBorder="1"/>
    <xf numFmtId="0" fontId="0" fillId="47" borderId="31" xfId="0" applyFill="1" applyBorder="1"/>
    <xf numFmtId="0" fontId="0" fillId="48" borderId="11" xfId="0" applyFill="1" applyBorder="1"/>
    <xf numFmtId="0" fontId="0" fillId="49" borderId="11" xfId="0" applyFill="1" applyBorder="1"/>
    <xf numFmtId="0" fontId="16" fillId="50" borderId="11" xfId="0" applyFont="1" applyFill="1" applyBorder="1"/>
    <xf numFmtId="0" fontId="0" fillId="33" borderId="11" xfId="0" applyFill="1" applyBorder="1" applyAlignment="1">
      <alignment horizontal="center"/>
    </xf>
    <xf numFmtId="0" fontId="16" fillId="39" borderId="17" xfId="0" applyFont="1" applyFill="1" applyBorder="1" applyAlignment="1">
      <alignment horizontal="center"/>
    </xf>
    <xf numFmtId="0" fontId="0" fillId="39" borderId="18" xfId="0" applyFill="1" applyBorder="1" applyAlignment="1">
      <alignment horizontal="center"/>
    </xf>
    <xf numFmtId="0" fontId="0" fillId="39" borderId="19" xfId="0" applyFill="1" applyBorder="1" applyAlignment="1">
      <alignment horizontal="center"/>
    </xf>
    <xf numFmtId="0" fontId="16" fillId="39" borderId="18" xfId="0" applyFont="1" applyFill="1" applyBorder="1" applyAlignment="1">
      <alignment horizontal="center"/>
    </xf>
    <xf numFmtId="0" fontId="16" fillId="39" borderId="19" xfId="0" applyFont="1" applyFill="1" applyBorder="1" applyAlignment="1">
      <alignment horizontal="center"/>
    </xf>
    <xf numFmtId="0" fontId="0" fillId="0" borderId="0" xfId="0" applyNumberFormat="1"/>
    <xf numFmtId="0" fontId="21" fillId="52" borderId="36" xfId="0" applyFont="1" applyFill="1" applyBorder="1" applyAlignment="1">
      <alignment horizontal="center"/>
    </xf>
    <xf numFmtId="0" fontId="21" fillId="52" borderId="37" xfId="0" applyFont="1" applyFill="1" applyBorder="1" applyAlignment="1">
      <alignment horizontal="center"/>
    </xf>
    <xf numFmtId="0" fontId="21" fillId="53" borderId="36" xfId="0" applyFont="1" applyFill="1" applyBorder="1"/>
    <xf numFmtId="0" fontId="21" fillId="53" borderId="37" xfId="0" applyFont="1" applyFill="1" applyBorder="1"/>
    <xf numFmtId="0" fontId="21" fillId="0" borderId="0" xfId="0" applyFont="1"/>
    <xf numFmtId="0" fontId="21" fillId="0" borderId="38" xfId="0" applyFont="1" applyBorder="1"/>
    <xf numFmtId="0" fontId="21" fillId="0" borderId="39" xfId="0" applyFont="1" applyBorder="1"/>
    <xf numFmtId="0" fontId="21" fillId="0" borderId="40" xfId="0" applyFont="1" applyBorder="1"/>
    <xf numFmtId="0" fontId="21" fillId="0" borderId="41" xfId="0" applyFont="1" applyBorder="1"/>
    <xf numFmtId="0" fontId="21" fillId="0" borderId="42" xfId="0" applyFont="1" applyBorder="1"/>
    <xf numFmtId="0" fontId="21" fillId="51" borderId="33" xfId="0" applyFont="1" applyFill="1" applyBorder="1" applyAlignment="1">
      <alignment horizontal="center"/>
    </xf>
    <xf numFmtId="0" fontId="21" fillId="51" borderId="34" xfId="0" applyFont="1" applyFill="1" applyBorder="1" applyAlignment="1">
      <alignment horizontal="center"/>
    </xf>
    <xf numFmtId="0" fontId="21" fillId="51" borderId="35" xfId="0" applyFont="1" applyFill="1" applyBorder="1" applyAlignment="1">
      <alignment horizontal="center"/>
    </xf>
    <xf numFmtId="0" fontId="22" fillId="0" borderId="43" xfId="0" applyFont="1" applyBorder="1" applyAlignment="1">
      <alignment horizontal="left"/>
    </xf>
    <xf numFmtId="0" fontId="22" fillId="0" borderId="44" xfId="0" applyFont="1" applyBorder="1" applyAlignment="1">
      <alignment horizontal="left"/>
    </xf>
    <xf numFmtId="0" fontId="22" fillId="0" borderId="45" xfId="0" applyFont="1" applyBorder="1" applyAlignment="1">
      <alignment horizontal="left"/>
    </xf>
    <xf numFmtId="0" fontId="22" fillId="0" borderId="12" xfId="0" applyFont="1" applyBorder="1" applyAlignment="1"/>
    <xf numFmtId="0" fontId="22" fillId="0" borderId="13" xfId="0" applyFont="1" applyBorder="1" applyAlignment="1"/>
    <xf numFmtId="0" fontId="16" fillId="0" borderId="46" xfId="0" applyFont="1" applyBorder="1"/>
    <xf numFmtId="0" fontId="20" fillId="0" borderId="46" xfId="43" applyBorder="1"/>
    <xf numFmtId="0" fontId="20" fillId="0" borderId="46" xfId="43" quotePrefix="1" applyBorder="1"/>
    <xf numFmtId="0" fontId="0" fillId="0" borderId="46" xfId="0" applyBorder="1"/>
    <xf numFmtId="0" fontId="20" fillId="0" borderId="47" xfId="43" applyBorder="1"/>
    <xf numFmtId="0" fontId="20" fillId="0" borderId="48" xfId="43" applyBorder="1"/>
    <xf numFmtId="0" fontId="0" fillId="0" borderId="0" xfId="0" applyBorder="1"/>
    <xf numFmtId="0" fontId="16" fillId="0" borderId="0" xfId="0" applyFont="1" applyBorder="1"/>
    <xf numFmtId="0" fontId="0" fillId="0" borderId="0" xfId="0" applyFont="1" applyBorder="1"/>
    <xf numFmtId="0" fontId="19" fillId="0" borderId="0" xfId="0" applyFont="1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19" fillId="0" borderId="46" xfId="0" applyFont="1" applyBorder="1" applyAlignment="1">
      <alignment horizontal="left"/>
    </xf>
    <xf numFmtId="0" fontId="0" fillId="0" borderId="46" xfId="0" applyBorder="1" applyAlignment="1">
      <alignment horizontal="left"/>
    </xf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58FDFE"/>
      <color rgb="FFEE7831"/>
      <color rgb="FFFF09FB"/>
      <color rgb="FF071BEE"/>
      <color rgb="FF00C303"/>
      <color rgb="FFA9FDFF"/>
      <color rgb="FF10FF0A"/>
      <color rgb="FFFF000B"/>
      <color rgb="FFFFC2CD"/>
      <color rgb="FFFF64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[Fortune 500 Companies Excel Project.xlsx]pivot-chart-Female Ceo!PivotTable1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Industries in the</a:t>
            </a:r>
            <a:r>
              <a:rPr lang="en-US" b="1" baseline="0"/>
              <a:t> South with Female CEO's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'pivot-chart-Female Ceo'!$B$4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'pivot-chart-Female Ceo'!$A$5:$A$23</c:f>
              <c:strCache>
                <c:ptCount val="18"/>
                <c:pt idx="0">
                  <c:v>Aerospace &amp; Defense</c:v>
                </c:pt>
                <c:pt idx="1">
                  <c:v>Utilities: Gas and Electric</c:v>
                </c:pt>
                <c:pt idx="2">
                  <c:v>Mining, Crude-Oil Production</c:v>
                </c:pt>
                <c:pt idx="3">
                  <c:v>Food Services</c:v>
                </c:pt>
                <c:pt idx="4">
                  <c:v>Chemicals</c:v>
                </c:pt>
                <c:pt idx="5">
                  <c:v>Automotive Retailing, Services</c:v>
                </c:pt>
                <c:pt idx="6">
                  <c:v>Information Technology Services</c:v>
                </c:pt>
                <c:pt idx="7">
                  <c:v>Metals</c:v>
                </c:pt>
                <c:pt idx="8">
                  <c:v>Wholesalers: Diversified</c:v>
                </c:pt>
                <c:pt idx="9">
                  <c:v>Mail, Package, and Freight Delivery</c:v>
                </c:pt>
                <c:pt idx="10">
                  <c:v>Computer Software</c:v>
                </c:pt>
                <c:pt idx="11">
                  <c:v>Financial Data Services</c:v>
                </c:pt>
                <c:pt idx="12">
                  <c:v>Specialty Retailers: Other</c:v>
                </c:pt>
                <c:pt idx="13">
                  <c:v>Tobacco</c:v>
                </c:pt>
                <c:pt idx="14">
                  <c:v>Diversified Financials</c:v>
                </c:pt>
                <c:pt idx="15">
                  <c:v>Telecommunications</c:v>
                </c:pt>
                <c:pt idx="16">
                  <c:v>Publishing, Printing</c:v>
                </c:pt>
                <c:pt idx="17">
                  <c:v>General Merchandisers</c:v>
                </c:pt>
              </c:strCache>
            </c:strRef>
          </c:cat>
          <c:val>
            <c:numRef>
              <c:f>'pivot-chart-Female Ceo'!$B$5:$B$23</c:f>
              <c:numCache>
                <c:formatCode>General</c:formatCode>
                <c:ptCount val="18"/>
                <c:pt idx="0">
                  <c:v>19</c:v>
                </c:pt>
                <c:pt idx="1">
                  <c:v>9</c:v>
                </c:pt>
                <c:pt idx="2">
                  <c:v>8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0E-C54E-B8A6-935DC8426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119904"/>
        <c:axId val="2139122176"/>
      </c:barChart>
      <c:catAx>
        <c:axId val="21391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122176"/>
        <c:crosses val="autoZero"/>
        <c:auto val="1"/>
        <c:lblAlgn val="ctr"/>
        <c:lblOffset val="100"/>
        <c:noMultiLvlLbl val="0"/>
      </c:catAx>
      <c:valAx>
        <c:axId val="213912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baseline="0"/>
                  <a:t>Count of Companies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11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[Fortune 500 Companies Excel Project.xlsx]Pivot Chart Overall!PivotTable3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Top Industries by the</a:t>
            </a:r>
            <a:r>
              <a:rPr lang="en-US" sz="1400" b="1" baseline="0"/>
              <a:t> Number of Companies</a:t>
            </a:r>
            <a:endParaRPr lang="en-US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315605050647442E-2"/>
          <c:y val="0.10087248322147653"/>
          <c:w val="0.91045421592121956"/>
          <c:h val="0.49616938822244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Chart Overall'!$B$1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Overall'!$A$2:$A$24</c:f>
              <c:strCache>
                <c:ptCount val="22"/>
                <c:pt idx="0">
                  <c:v>Utilities: Gas and Electric</c:v>
                </c:pt>
                <c:pt idx="1">
                  <c:v>Specialty Retailers: Other</c:v>
                </c:pt>
                <c:pt idx="2">
                  <c:v>Commercial Banks</c:v>
                </c:pt>
                <c:pt idx="3">
                  <c:v>Insurance: Property and Casualty (Stock)</c:v>
                </c:pt>
                <c:pt idx="4">
                  <c:v>Chemicals</c:v>
                </c:pt>
                <c:pt idx="5">
                  <c:v>Food Consumer Products</c:v>
                </c:pt>
                <c:pt idx="6">
                  <c:v>Diversified Financials</c:v>
                </c:pt>
                <c:pt idx="7">
                  <c:v>Pharmaceuticals</c:v>
                </c:pt>
                <c:pt idx="8">
                  <c:v>Insurance: Life, Health (Stock)</c:v>
                </c:pt>
                <c:pt idx="9">
                  <c:v>Semiconductors and Other Electronic Components</c:v>
                </c:pt>
                <c:pt idx="10">
                  <c:v>Mining, Crude-Oil Production</c:v>
                </c:pt>
                <c:pt idx="11">
                  <c:v>Motor Vehicles &amp; Parts</c:v>
                </c:pt>
                <c:pt idx="12">
                  <c:v>Wholesalers: Diversified</c:v>
                </c:pt>
                <c:pt idx="13">
                  <c:v>Aerospace &amp; Defense</c:v>
                </c:pt>
                <c:pt idx="14">
                  <c:v>Automotive Retailing, Services</c:v>
                </c:pt>
                <c:pt idx="15">
                  <c:v>Petroleum Refining</c:v>
                </c:pt>
                <c:pt idx="16">
                  <c:v>Internet Services and Retailing</c:v>
                </c:pt>
                <c:pt idx="17">
                  <c:v>Telecommunications</c:v>
                </c:pt>
                <c:pt idx="18">
                  <c:v>Packaging, Containers</c:v>
                </c:pt>
                <c:pt idx="19">
                  <c:v>Pipelines</c:v>
                </c:pt>
                <c:pt idx="20">
                  <c:v>General Merchandisers</c:v>
                </c:pt>
                <c:pt idx="21">
                  <c:v>Entertainment</c:v>
                </c:pt>
              </c:strCache>
            </c:strRef>
          </c:cat>
          <c:val>
            <c:numRef>
              <c:f>'Pivot Chart Overall'!$B$2:$B$24</c:f>
              <c:numCache>
                <c:formatCode>General</c:formatCode>
                <c:ptCount val="22"/>
                <c:pt idx="0">
                  <c:v>203</c:v>
                </c:pt>
                <c:pt idx="1">
                  <c:v>177</c:v>
                </c:pt>
                <c:pt idx="2">
                  <c:v>172</c:v>
                </c:pt>
                <c:pt idx="3">
                  <c:v>171</c:v>
                </c:pt>
                <c:pt idx="4">
                  <c:v>125</c:v>
                </c:pt>
                <c:pt idx="5">
                  <c:v>113</c:v>
                </c:pt>
                <c:pt idx="6">
                  <c:v>108</c:v>
                </c:pt>
                <c:pt idx="7">
                  <c:v>108</c:v>
                </c:pt>
                <c:pt idx="8">
                  <c:v>105</c:v>
                </c:pt>
                <c:pt idx="9">
                  <c:v>103</c:v>
                </c:pt>
                <c:pt idx="10">
                  <c:v>103</c:v>
                </c:pt>
                <c:pt idx="11">
                  <c:v>100</c:v>
                </c:pt>
                <c:pt idx="12">
                  <c:v>96</c:v>
                </c:pt>
                <c:pt idx="13">
                  <c:v>96</c:v>
                </c:pt>
                <c:pt idx="14">
                  <c:v>85</c:v>
                </c:pt>
                <c:pt idx="15">
                  <c:v>84</c:v>
                </c:pt>
                <c:pt idx="16">
                  <c:v>83</c:v>
                </c:pt>
                <c:pt idx="17">
                  <c:v>81</c:v>
                </c:pt>
                <c:pt idx="18">
                  <c:v>78</c:v>
                </c:pt>
                <c:pt idx="19">
                  <c:v>77</c:v>
                </c:pt>
                <c:pt idx="20">
                  <c:v>77</c:v>
                </c:pt>
                <c:pt idx="21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4-5D4B-A33E-0343CA950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962271"/>
        <c:axId val="26885679"/>
      </c:barChart>
      <c:catAx>
        <c:axId val="2696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85679"/>
        <c:crosses val="autoZero"/>
        <c:auto val="1"/>
        <c:lblAlgn val="ctr"/>
        <c:lblOffset val="100"/>
        <c:noMultiLvlLbl val="0"/>
      </c:catAx>
      <c:valAx>
        <c:axId val="2688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Count of Companies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6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% Female CEO in Fortune 500 by Year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8194241081924044E-2"/>
          <c:y val="9.4413961013588218E-2"/>
          <c:w val="0.87122113315479799"/>
          <c:h val="0.807025933632448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'Female Ceo'!$N$8</c:f>
              <c:strCache>
                <c:ptCount val="1"/>
                <c:pt idx="0">
                  <c:v>% Female CEO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91440" tIns="91440" rIns="182880" bIns="9144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'Female Ceo'!$M$9:$M$17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xVal>
          <c:yVal>
            <c:numRef>
              <c:f>'Female Ceo'!$N$9:$N$17</c:f>
              <c:numCache>
                <c:formatCode>0.0%</c:formatCode>
                <c:ptCount val="9"/>
                <c:pt idx="0">
                  <c:v>4.5999999999999999E-2</c:v>
                </c:pt>
                <c:pt idx="1">
                  <c:v>4.5999999999999999E-2</c:v>
                </c:pt>
                <c:pt idx="2">
                  <c:v>6.4000000000000001E-2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8.2000000000000003E-2</c:v>
                </c:pt>
                <c:pt idx="6">
                  <c:v>8.4000000000000005E-2</c:v>
                </c:pt>
                <c:pt idx="7">
                  <c:v>0.104</c:v>
                </c:pt>
                <c:pt idx="8">
                  <c:v>0.104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FA-E246-9CA9-431C5A27B63F}"/>
            </c:ext>
          </c:extLst>
        </c:ser>
        <c:dLbls>
          <c:dLblPos val="l"/>
          <c:showLegendKey val="0"/>
          <c:showVal val="1"/>
          <c:showCatName val="0"/>
          <c:showSerName val="0"/>
          <c:showPercent val="0"/>
          <c:showBubbleSize val="0"/>
        </c:dLbls>
        <c:axId val="1353374592"/>
        <c:axId val="636893648"/>
      </c:scatterChart>
      <c:valAx>
        <c:axId val="135337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93648"/>
        <c:crosses val="autoZero"/>
        <c:crossBetween val="midCat"/>
      </c:valAx>
      <c:valAx>
        <c:axId val="6368936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% Female CEO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37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Industry Revenue</a:t>
            </a:r>
            <a:r>
              <a:rPr lang="en-US" baseline="0"/>
              <a:t> 2015-2023</a:t>
            </a:r>
            <a:endParaRPr lang="en-US"/>
          </a:p>
        </c:rich>
      </c:tx>
      <c:layout>
        <c:manualLayout>
          <c:xMode val="edge"/>
          <c:yMode val="edge"/>
          <c:x val="0.35429299957801746"/>
          <c:y val="7.9113924050632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49262754218858"/>
          <c:y val="0.12625524373555869"/>
          <c:w val="0.75977270341207348"/>
          <c:h val="0.66891729305395076"/>
        </c:manualLayout>
      </c:layout>
      <c:lineChart>
        <c:grouping val="standard"/>
        <c:varyColors val="0"/>
        <c:ser>
          <c:idx val="0"/>
          <c:order val="0"/>
          <c:tx>
            <c:strRef>
              <c:f>'Growing industry'!$D$4</c:f>
              <c:strCache>
                <c:ptCount val="1"/>
                <c:pt idx="0">
                  <c:v>General Merchandisers</c:v>
                </c:pt>
              </c:strCache>
            </c:strRef>
          </c:tx>
          <c:spPr>
            <a:ln w="34925" cap="rnd">
              <a:solidFill>
                <a:srgbClr val="FF000B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industry'!$D$5:$D$13</c:f>
              <c:numCache>
                <c:formatCode>General</c:formatCode>
                <c:ptCount val="9"/>
                <c:pt idx="0">
                  <c:v>700439</c:v>
                </c:pt>
                <c:pt idx="1">
                  <c:v>681530</c:v>
                </c:pt>
                <c:pt idx="2">
                  <c:v>774411</c:v>
                </c:pt>
                <c:pt idx="3">
                  <c:v>796288</c:v>
                </c:pt>
                <c:pt idx="4">
                  <c:v>824694</c:v>
                </c:pt>
                <c:pt idx="5">
                  <c:v>846309</c:v>
                </c:pt>
                <c:pt idx="6">
                  <c:v>879670</c:v>
                </c:pt>
                <c:pt idx="7">
                  <c:v>957493</c:v>
                </c:pt>
                <c:pt idx="8">
                  <c:v>1025611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DC-B242-98EF-F765734A7E28}"/>
            </c:ext>
          </c:extLst>
        </c:ser>
        <c:ser>
          <c:idx val="1"/>
          <c:order val="1"/>
          <c:tx>
            <c:strRef>
              <c:f>'Growing industry'!$E$4</c:f>
              <c:strCache>
                <c:ptCount val="1"/>
                <c:pt idx="0">
                  <c:v>Petroleum Refining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industry'!$E$5:$E$13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1-20DC-B242-98EF-F765734A7E28}"/>
            </c:ext>
          </c:extLst>
        </c:ser>
        <c:ser>
          <c:idx val="2"/>
          <c:order val="2"/>
          <c:tx>
            <c:strRef>
              <c:f>'Growing industry'!$F$4</c:f>
              <c:strCache>
                <c:ptCount val="1"/>
                <c:pt idx="0">
                  <c:v>Insurance: Property and Casualty (Stock)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industry'!$F$5:$F$13</c:f>
              <c:numCache>
                <c:formatCode>General</c:formatCode>
                <c:ptCount val="9"/>
                <c:pt idx="0">
                  <c:v>509460</c:v>
                </c:pt>
                <c:pt idx="1">
                  <c:v>516959</c:v>
                </c:pt>
                <c:pt idx="2">
                  <c:v>534602</c:v>
                </c:pt>
                <c:pt idx="3">
                  <c:v>568080</c:v>
                </c:pt>
                <c:pt idx="4">
                  <c:v>571576</c:v>
                </c:pt>
                <c:pt idx="5">
                  <c:v>628134</c:v>
                </c:pt>
                <c:pt idx="6">
                  <c:v>619049</c:v>
                </c:pt>
                <c:pt idx="7">
                  <c:v>706515</c:v>
                </c:pt>
                <c:pt idx="8">
                  <c:v>693186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DC-B242-98EF-F765734A7E28}"/>
            </c:ext>
          </c:extLst>
        </c:ser>
        <c:ser>
          <c:idx val="3"/>
          <c:order val="3"/>
          <c:tx>
            <c:strRef>
              <c:f>'Growing industry'!$G$4</c:f>
              <c:strCache>
                <c:ptCount val="1"/>
                <c:pt idx="0">
                  <c:v>Computers, Office Equipment</c:v>
                </c:pt>
              </c:strCache>
            </c:strRef>
          </c:tx>
          <c:spPr>
            <a:ln w="34925" cap="rnd">
              <a:solidFill>
                <a:srgbClr val="FF09FB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industry'!$G$5:$G$13</c:f>
              <c:numCache>
                <c:formatCode>General</c:formatCode>
                <c:ptCount val="9"/>
                <c:pt idx="0">
                  <c:v>300840</c:v>
                </c:pt>
                <c:pt idx="1">
                  <c:v>343443</c:v>
                </c:pt>
                <c:pt idx="2">
                  <c:v>335226</c:v>
                </c:pt>
                <c:pt idx="3">
                  <c:v>430214</c:v>
                </c:pt>
                <c:pt idx="4">
                  <c:v>488333</c:v>
                </c:pt>
                <c:pt idx="5">
                  <c:v>478994</c:v>
                </c:pt>
                <c:pt idx="6">
                  <c:v>487737</c:v>
                </c:pt>
                <c:pt idx="7">
                  <c:v>595199</c:v>
                </c:pt>
                <c:pt idx="8">
                  <c:v>614745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C-B242-98EF-F765734A7E28}"/>
            </c:ext>
          </c:extLst>
        </c:ser>
        <c:ser>
          <c:idx val="4"/>
          <c:order val="4"/>
          <c:tx>
            <c:strRef>
              <c:f>'Growing industry'!$H$4</c:f>
              <c:strCache>
                <c:ptCount val="1"/>
                <c:pt idx="0">
                  <c:v>Motor Vehicles &amp; Parts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industry'!$H$5:$H$13</c:f>
            </c:numRef>
          </c:val>
          <c:smooth val="0"/>
          <c:extLst>
            <c:ext xmlns:c16="http://schemas.microsoft.com/office/drawing/2014/chart" uri="{C3380CC4-5D6E-409C-BE32-E72D297353CC}">
              <c16:uniqueId val="{00000004-20DC-B242-98EF-F765734A7E28}"/>
            </c:ext>
          </c:extLst>
        </c:ser>
        <c:ser>
          <c:idx val="5"/>
          <c:order val="5"/>
          <c:tx>
            <c:strRef>
              <c:f>'Growing industry'!$I$4</c:f>
              <c:strCache>
                <c:ptCount val="1"/>
                <c:pt idx="0">
                  <c:v>Diversified Financials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industry'!$I$5:$I$13</c:f>
            </c:numRef>
          </c:val>
          <c:smooth val="0"/>
          <c:extLst>
            <c:ext xmlns:c16="http://schemas.microsoft.com/office/drawing/2014/chart" uri="{C3380CC4-5D6E-409C-BE32-E72D297353CC}">
              <c16:uniqueId val="{00000005-20DC-B242-98EF-F765734A7E28}"/>
            </c:ext>
          </c:extLst>
        </c:ser>
        <c:ser>
          <c:idx val="6"/>
          <c:order val="6"/>
          <c:tx>
            <c:strRef>
              <c:f>'Growing industry'!$J$4</c:f>
              <c:strCache>
                <c:ptCount val="1"/>
                <c:pt idx="0">
                  <c:v>Food &amp; Drug Stores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industry'!$J$5:$J$13</c:f>
            </c:numRef>
          </c:val>
          <c:smooth val="0"/>
          <c:extLst>
            <c:ext xmlns:c16="http://schemas.microsoft.com/office/drawing/2014/chart" uri="{C3380CC4-5D6E-409C-BE32-E72D297353CC}">
              <c16:uniqueId val="{00000006-20DC-B242-98EF-F765734A7E28}"/>
            </c:ext>
          </c:extLst>
        </c:ser>
        <c:ser>
          <c:idx val="8"/>
          <c:order val="7"/>
          <c:tx>
            <c:strRef>
              <c:f>'Growing industry'!$L$4</c:f>
              <c:strCache>
                <c:ptCount val="1"/>
                <c:pt idx="0">
                  <c:v>Telecommunications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industry'!$L$5:$L$13</c:f>
            </c:numRef>
          </c:val>
          <c:smooth val="0"/>
          <c:extLst>
            <c:ext xmlns:c16="http://schemas.microsoft.com/office/drawing/2014/chart" uri="{C3380CC4-5D6E-409C-BE32-E72D297353CC}">
              <c16:uniqueId val="{00000007-20DC-B242-98EF-F765734A7E28}"/>
            </c:ext>
          </c:extLst>
        </c:ser>
        <c:ser>
          <c:idx val="9"/>
          <c:order val="8"/>
          <c:tx>
            <c:strRef>
              <c:f>'Growing industry'!$M$4</c:f>
              <c:strCache>
                <c:ptCount val="1"/>
                <c:pt idx="0">
                  <c:v>Health Care: Insurance and Managed Care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industry'!$M$5:$M$13</c:f>
              <c:numCache>
                <c:formatCode>General</c:formatCode>
                <c:ptCount val="9"/>
                <c:pt idx="0">
                  <c:v>398989</c:v>
                </c:pt>
                <c:pt idx="1">
                  <c:v>455873</c:v>
                </c:pt>
                <c:pt idx="2">
                  <c:v>499645</c:v>
                </c:pt>
                <c:pt idx="3">
                  <c:v>538417</c:v>
                </c:pt>
                <c:pt idx="4">
                  <c:v>530648</c:v>
                </c:pt>
                <c:pt idx="5">
                  <c:v>509883</c:v>
                </c:pt>
                <c:pt idx="6">
                  <c:v>594203</c:v>
                </c:pt>
                <c:pt idx="7">
                  <c:v>663053</c:v>
                </c:pt>
                <c:pt idx="8">
                  <c:v>750148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0DC-B242-98EF-F765734A7E28}"/>
            </c:ext>
          </c:extLst>
        </c:ser>
        <c:ser>
          <c:idx val="10"/>
          <c:order val="9"/>
          <c:tx>
            <c:strRef>
              <c:f>'Growing industry'!$N$4</c:f>
              <c:strCache>
                <c:ptCount val="1"/>
                <c:pt idx="0">
                  <c:v>Specialty Retailers: Other</c:v>
                </c:pt>
              </c:strCache>
            </c:strRef>
          </c:tx>
          <c:spPr>
            <a:ln w="34925" cap="rnd">
              <a:solidFill>
                <a:srgbClr val="071BEE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industry'!$N$5:$N$13</c:f>
              <c:numCache>
                <c:formatCode>General</c:formatCode>
                <c:ptCount val="9"/>
                <c:pt idx="0">
                  <c:v>480147</c:v>
                </c:pt>
                <c:pt idx="1">
                  <c:v>480343</c:v>
                </c:pt>
                <c:pt idx="2">
                  <c:v>392180</c:v>
                </c:pt>
                <c:pt idx="3">
                  <c:v>375249</c:v>
                </c:pt>
                <c:pt idx="4">
                  <c:v>389214</c:v>
                </c:pt>
                <c:pt idx="5">
                  <c:v>395223</c:v>
                </c:pt>
                <c:pt idx="6">
                  <c:v>446080</c:v>
                </c:pt>
                <c:pt idx="7">
                  <c:v>510444</c:v>
                </c:pt>
                <c:pt idx="8">
                  <c:v>531321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0DC-B242-98EF-F765734A7E28}"/>
            </c:ext>
          </c:extLst>
        </c:ser>
        <c:ser>
          <c:idx val="11"/>
          <c:order val="10"/>
          <c:tx>
            <c:strRef>
              <c:f>'Growing industry'!$O$4</c:f>
              <c:strCache>
                <c:ptCount val="1"/>
                <c:pt idx="0">
                  <c:v>Commercial Banks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industry'!$O$5:$O$13</c:f>
            </c:numRef>
          </c:val>
          <c:smooth val="0"/>
          <c:extLst>
            <c:ext xmlns:c16="http://schemas.microsoft.com/office/drawing/2014/chart" uri="{C3380CC4-5D6E-409C-BE32-E72D297353CC}">
              <c16:uniqueId val="{0000000A-20DC-B242-98EF-F765734A7E28}"/>
            </c:ext>
          </c:extLst>
        </c:ser>
        <c:ser>
          <c:idx val="13"/>
          <c:order val="11"/>
          <c:tx>
            <c:strRef>
              <c:f>'Growing industry'!$Q$4</c:f>
              <c:strCache>
                <c:ptCount val="1"/>
                <c:pt idx="0">
                  <c:v>Information Technology Services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industry'!$Q$5:$Q$13</c:f>
            </c:numRef>
          </c:val>
          <c:smooth val="0"/>
          <c:extLst>
            <c:ext xmlns:c16="http://schemas.microsoft.com/office/drawing/2014/chart" uri="{C3380CC4-5D6E-409C-BE32-E72D297353CC}">
              <c16:uniqueId val="{0000000B-20DC-B242-98EF-F765734A7E28}"/>
            </c:ext>
          </c:extLst>
        </c:ser>
        <c:ser>
          <c:idx val="14"/>
          <c:order val="12"/>
          <c:tx>
            <c:strRef>
              <c:f>'Growing industry'!$R$4</c:f>
              <c:strCache>
                <c:ptCount val="1"/>
                <c:pt idx="0">
                  <c:v>Aerospace &amp; Defense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industry'!$R$5:$R$13</c:f>
              <c:numCache>
                <c:formatCode>General</c:formatCode>
                <c:ptCount val="9"/>
                <c:pt idx="0">
                  <c:v>328517</c:v>
                </c:pt>
                <c:pt idx="1">
                  <c:v>335494</c:v>
                </c:pt>
                <c:pt idx="2">
                  <c:v>338302</c:v>
                </c:pt>
                <c:pt idx="3">
                  <c:v>352746</c:v>
                </c:pt>
                <c:pt idx="4">
                  <c:v>383808</c:v>
                </c:pt>
                <c:pt idx="5">
                  <c:v>373224</c:v>
                </c:pt>
                <c:pt idx="6">
                  <c:v>294073</c:v>
                </c:pt>
                <c:pt idx="7">
                  <c:v>307574</c:v>
                </c:pt>
                <c:pt idx="8">
                  <c:v>316282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0DC-B242-98EF-F765734A7E28}"/>
            </c:ext>
          </c:extLst>
        </c:ser>
        <c:ser>
          <c:idx val="15"/>
          <c:order val="13"/>
          <c:tx>
            <c:strRef>
              <c:f>'Growing industry'!$S$4</c:f>
              <c:strCache>
                <c:ptCount val="1"/>
                <c:pt idx="0">
                  <c:v>Internet Services and Retailing</c:v>
                </c:pt>
              </c:strCache>
            </c:strRef>
          </c:tx>
          <c:spPr>
            <a:ln w="34925" cap="rnd">
              <a:solidFill>
                <a:srgbClr val="00C3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industry'!$S$5:$S$13</c:f>
              <c:numCache>
                <c:formatCode>General</c:formatCode>
                <c:ptCount val="9"/>
                <c:pt idx="0">
                  <c:v>216431</c:v>
                </c:pt>
                <c:pt idx="1">
                  <c:v>235304</c:v>
                </c:pt>
                <c:pt idx="2">
                  <c:v>307040</c:v>
                </c:pt>
                <c:pt idx="3">
                  <c:v>383779</c:v>
                </c:pt>
                <c:pt idx="4">
                  <c:v>482889</c:v>
                </c:pt>
                <c:pt idx="5">
                  <c:v>587741</c:v>
                </c:pt>
                <c:pt idx="6">
                  <c:v>719310</c:v>
                </c:pt>
                <c:pt idx="7">
                  <c:v>954025</c:v>
                </c:pt>
                <c:pt idx="8">
                  <c:v>1062829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0DC-B242-98EF-F765734A7E28}"/>
            </c:ext>
          </c:extLst>
        </c:ser>
        <c:ser>
          <c:idx val="16"/>
          <c:order val="14"/>
          <c:tx>
            <c:strRef>
              <c:f>'Growing industry'!$T$4</c:f>
              <c:strCache>
                <c:ptCount val="1"/>
                <c:pt idx="0">
                  <c:v>Computer Software</c:v>
                </c:pt>
              </c:strCache>
            </c:strRef>
          </c:tx>
          <c:spPr>
            <a:ln w="34925" cap="rnd">
              <a:solidFill>
                <a:srgbClr val="EE783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industry'!$T$5:$T$13</c:f>
              <c:numCache>
                <c:formatCode>General</c:formatCode>
                <c:ptCount val="9"/>
                <c:pt idx="0">
                  <c:v>137158</c:v>
                </c:pt>
                <c:pt idx="1">
                  <c:v>144981</c:v>
                </c:pt>
                <c:pt idx="2">
                  <c:v>148789</c:v>
                </c:pt>
                <c:pt idx="3">
                  <c:v>145460</c:v>
                </c:pt>
                <c:pt idx="4">
                  <c:v>178467</c:v>
                </c:pt>
                <c:pt idx="5">
                  <c:v>200402</c:v>
                </c:pt>
                <c:pt idx="6">
                  <c:v>223882</c:v>
                </c:pt>
                <c:pt idx="7">
                  <c:v>266893</c:v>
                </c:pt>
                <c:pt idx="8">
                  <c:v>322989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0DC-B242-98EF-F765734A7E28}"/>
            </c:ext>
          </c:extLst>
        </c:ser>
        <c:ser>
          <c:idx val="17"/>
          <c:order val="15"/>
          <c:tx>
            <c:strRef>
              <c:f>'Growing industry'!$U$4</c:f>
              <c:strCache>
                <c:ptCount val="1"/>
                <c:pt idx="0">
                  <c:v>Household and Personal Products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industry'!$U$5:$U$13</c:f>
            </c:numRef>
          </c:val>
          <c:smooth val="0"/>
          <c:extLst>
            <c:ext xmlns:c16="http://schemas.microsoft.com/office/drawing/2014/chart" uri="{C3380CC4-5D6E-409C-BE32-E72D297353CC}">
              <c16:uniqueId val="{0000000F-20DC-B242-98EF-F765734A7E28}"/>
            </c:ext>
          </c:extLst>
        </c:ser>
        <c:ser>
          <c:idx val="18"/>
          <c:order val="16"/>
          <c:tx>
            <c:strRef>
              <c:f>'Growing industry'!$V$4</c:f>
              <c:strCache>
                <c:ptCount val="1"/>
                <c:pt idx="0">
                  <c:v>Food Production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industry'!$V$5:$V$13</c:f>
            </c:numRef>
          </c:val>
          <c:smooth val="0"/>
          <c:extLst>
            <c:ext xmlns:c16="http://schemas.microsoft.com/office/drawing/2014/chart" uri="{C3380CC4-5D6E-409C-BE32-E72D297353CC}">
              <c16:uniqueId val="{00000010-20DC-B242-98EF-F765734A7E28}"/>
            </c:ext>
          </c:extLst>
        </c:ser>
        <c:ser>
          <c:idx val="19"/>
          <c:order val="17"/>
          <c:tx>
            <c:strRef>
              <c:f>'Growing industry'!$W$4</c:f>
              <c:strCache>
                <c:ptCount val="1"/>
                <c:pt idx="0">
                  <c:v>Pharmaceuticals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industry'!$W$5:$W$13</c:f>
            </c:numRef>
          </c:val>
          <c:smooth val="0"/>
          <c:extLst>
            <c:ext xmlns:c16="http://schemas.microsoft.com/office/drawing/2014/chart" uri="{C3380CC4-5D6E-409C-BE32-E72D297353CC}">
              <c16:uniqueId val="{00000011-20DC-B242-98EF-F765734A7E28}"/>
            </c:ext>
          </c:extLst>
        </c:ser>
        <c:ser>
          <c:idx val="20"/>
          <c:order val="18"/>
          <c:tx>
            <c:strRef>
              <c:f>'Growing industry'!$X$4</c:f>
              <c:strCache>
                <c:ptCount val="1"/>
                <c:pt idx="0">
                  <c:v>Insurance: Life, Health (Stock)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industry'!$X$5:$X$13</c:f>
            </c:numRef>
          </c:val>
          <c:smooth val="0"/>
          <c:extLst>
            <c:ext xmlns:c16="http://schemas.microsoft.com/office/drawing/2014/chart" uri="{C3380CC4-5D6E-409C-BE32-E72D297353CC}">
              <c16:uniqueId val="{00000012-20DC-B242-98EF-F765734A7E28}"/>
            </c:ext>
          </c:extLst>
        </c:ser>
        <c:ser>
          <c:idx val="21"/>
          <c:order val="19"/>
          <c:tx>
            <c:strRef>
              <c:f>'Growing industry'!$Y$4</c:f>
              <c:strCache>
                <c:ptCount val="1"/>
                <c:pt idx="0">
                  <c:v>Insurance: Property and Casualty (Mutual)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industry'!$Y$5:$Y$13</c:f>
            </c:numRef>
          </c:val>
          <c:smooth val="0"/>
          <c:extLst>
            <c:ext xmlns:c16="http://schemas.microsoft.com/office/drawing/2014/chart" uri="{C3380CC4-5D6E-409C-BE32-E72D297353CC}">
              <c16:uniqueId val="{00000013-20DC-B242-98EF-F765734A7E28}"/>
            </c:ext>
          </c:extLst>
        </c:ser>
        <c:ser>
          <c:idx val="22"/>
          <c:order val="20"/>
          <c:tx>
            <c:strRef>
              <c:f>'Growing industry'!$Z$4</c:f>
              <c:strCache>
                <c:ptCount val="1"/>
                <c:pt idx="0">
                  <c:v>Food Consumer Products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industry'!$Z$5:$Z$13</c:f>
            </c:numRef>
          </c:val>
          <c:smooth val="0"/>
          <c:extLst>
            <c:ext xmlns:c16="http://schemas.microsoft.com/office/drawing/2014/chart" uri="{C3380CC4-5D6E-409C-BE32-E72D297353CC}">
              <c16:uniqueId val="{00000014-20DC-B242-98EF-F765734A7E28}"/>
            </c:ext>
          </c:extLst>
        </c:ser>
        <c:ser>
          <c:idx val="23"/>
          <c:order val="21"/>
          <c:tx>
            <c:strRef>
              <c:f>'Growing industry'!$AA$4</c:f>
              <c:strCache>
                <c:ptCount val="1"/>
                <c:pt idx="0">
                  <c:v>Mail, Package, and Freight Delivery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industry'!$AA$5:$AA$13</c:f>
            </c:numRef>
          </c:val>
          <c:smooth val="0"/>
          <c:extLst>
            <c:ext xmlns:c16="http://schemas.microsoft.com/office/drawing/2014/chart" uri="{C3380CC4-5D6E-409C-BE32-E72D297353CC}">
              <c16:uniqueId val="{00000015-20DC-B242-98EF-F765734A7E28}"/>
            </c:ext>
          </c:extLst>
        </c:ser>
        <c:ser>
          <c:idx val="24"/>
          <c:order val="22"/>
          <c:tx>
            <c:strRef>
              <c:f>'Growing industry'!$AB$4</c:f>
              <c:strCache>
                <c:ptCount val="1"/>
                <c:pt idx="0">
                  <c:v>Chemicals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industry'!$AB$5:$AB$13</c:f>
            </c:numRef>
          </c:val>
          <c:smooth val="0"/>
          <c:extLst>
            <c:ext xmlns:c16="http://schemas.microsoft.com/office/drawing/2014/chart" uri="{C3380CC4-5D6E-409C-BE32-E72D297353CC}">
              <c16:uniqueId val="{00000016-20DC-B242-98EF-F765734A7E28}"/>
            </c:ext>
          </c:extLst>
        </c:ser>
        <c:ser>
          <c:idx val="25"/>
          <c:order val="23"/>
          <c:tx>
            <c:strRef>
              <c:f>'Growing industry'!$AC$4</c:f>
              <c:strCache>
                <c:ptCount val="1"/>
                <c:pt idx="0">
                  <c:v>Mining, Crude-Oil Production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industry'!$AC$5:$AC$13</c:f>
            </c:numRef>
          </c:val>
          <c:smooth val="0"/>
          <c:extLst>
            <c:ext xmlns:c16="http://schemas.microsoft.com/office/drawing/2014/chart" uri="{C3380CC4-5D6E-409C-BE32-E72D297353CC}">
              <c16:uniqueId val="{00000017-20DC-B242-98EF-F765734A7E28}"/>
            </c:ext>
          </c:extLst>
        </c:ser>
        <c:ser>
          <c:idx val="26"/>
          <c:order val="24"/>
          <c:tx>
            <c:strRef>
              <c:f>'Growing industry'!$AD$4</c:f>
              <c:strCache>
                <c:ptCount val="1"/>
                <c:pt idx="0">
                  <c:v>Semiconductors and Other Electronic Components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industry'!$AD$5:$AD$13</c:f>
            </c:numRef>
          </c:val>
          <c:smooth val="0"/>
          <c:extLst>
            <c:ext xmlns:c16="http://schemas.microsoft.com/office/drawing/2014/chart" uri="{C3380CC4-5D6E-409C-BE32-E72D297353CC}">
              <c16:uniqueId val="{00000018-20DC-B242-98EF-F765734A7E28}"/>
            </c:ext>
          </c:extLst>
        </c:ser>
        <c:ser>
          <c:idx val="27"/>
          <c:order val="25"/>
          <c:tx>
            <c:strRef>
              <c:f>'Growing industry'!$AE$4</c:f>
              <c:strCache>
                <c:ptCount val="1"/>
                <c:pt idx="0">
                  <c:v>Pipelines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industry'!$AE$5:$AE$13</c:f>
            </c:numRef>
          </c:val>
          <c:smooth val="0"/>
          <c:extLst>
            <c:ext xmlns:c16="http://schemas.microsoft.com/office/drawing/2014/chart" uri="{C3380CC4-5D6E-409C-BE32-E72D297353CC}">
              <c16:uniqueId val="{00000019-20DC-B242-98EF-F765734A7E28}"/>
            </c:ext>
          </c:extLst>
        </c:ser>
        <c:ser>
          <c:idx val="28"/>
          <c:order val="26"/>
          <c:tx>
            <c:strRef>
              <c:f>'Growing industry'!$AF$4</c:f>
              <c:strCache>
                <c:ptCount val="1"/>
                <c:pt idx="0">
                  <c:v>Construction and Farm Machinery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industry'!$AF$5:$AF$13</c:f>
            </c:numRef>
          </c:val>
          <c:smooth val="0"/>
          <c:extLst>
            <c:ext xmlns:c16="http://schemas.microsoft.com/office/drawing/2014/chart" uri="{C3380CC4-5D6E-409C-BE32-E72D297353CC}">
              <c16:uniqueId val="{0000001A-20DC-B242-98EF-F765734A7E28}"/>
            </c:ext>
          </c:extLst>
        </c:ser>
        <c:ser>
          <c:idx val="29"/>
          <c:order val="27"/>
          <c:tx>
            <c:strRef>
              <c:f>'Growing industry'!$AG$4</c:f>
              <c:strCache>
                <c:ptCount val="1"/>
                <c:pt idx="0">
                  <c:v>Entertainment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industry'!$AG$5:$AG$13</c:f>
            </c:numRef>
          </c:val>
          <c:smooth val="0"/>
          <c:extLst>
            <c:ext xmlns:c16="http://schemas.microsoft.com/office/drawing/2014/chart" uri="{C3380CC4-5D6E-409C-BE32-E72D297353CC}">
              <c16:uniqueId val="{0000001B-20DC-B242-98EF-F765734A7E28}"/>
            </c:ext>
          </c:extLst>
        </c:ser>
        <c:ser>
          <c:idx val="30"/>
          <c:order val="28"/>
          <c:tx>
            <c:strRef>
              <c:f>'Growing industry'!$AH$4</c:f>
              <c:strCache>
                <c:ptCount val="1"/>
                <c:pt idx="0">
                  <c:v>Network and Other Communications Equipment</c:v>
                </c:pt>
              </c:strCache>
            </c:strRef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industry'!$AH$5:$AH$13</c:f>
            </c:numRef>
          </c:val>
          <c:smooth val="0"/>
          <c:extLst>
            <c:ext xmlns:c16="http://schemas.microsoft.com/office/drawing/2014/chart" uri="{C3380CC4-5D6E-409C-BE32-E72D297353CC}">
              <c16:uniqueId val="{0000001C-20DC-B242-98EF-F765734A7E28}"/>
            </c:ext>
          </c:extLst>
        </c:ser>
        <c:ser>
          <c:idx val="31"/>
          <c:order val="29"/>
          <c:tx>
            <c:strRef>
              <c:f>'Growing industry'!$AI$4</c:f>
              <c:strCache>
                <c:ptCount val="1"/>
                <c:pt idx="0">
                  <c:v>Wholesalers: Food and Grocery</c:v>
                </c:pt>
              </c:strCache>
            </c:strRef>
          </c:tx>
          <c:spPr>
            <a:ln w="34925" cap="rnd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industry'!$AI$5:$AI$13</c:f>
            </c:numRef>
          </c:val>
          <c:smooth val="0"/>
          <c:extLst>
            <c:ext xmlns:c16="http://schemas.microsoft.com/office/drawing/2014/chart" uri="{C3380CC4-5D6E-409C-BE32-E72D297353CC}">
              <c16:uniqueId val="{0000001D-20DC-B242-98EF-F765734A7E28}"/>
            </c:ext>
          </c:extLst>
        </c:ser>
        <c:ser>
          <c:idx val="32"/>
          <c:order val="30"/>
          <c:tx>
            <c:strRef>
              <c:f>'Growing industry'!$AJ$4</c:f>
              <c:strCache>
                <c:ptCount val="1"/>
                <c:pt idx="0">
                  <c:v>Wholesalers: Electronics and Office Equipment</c:v>
                </c:pt>
              </c:strCache>
            </c:strRef>
          </c:tx>
          <c:spPr>
            <a:ln w="34925" cap="rnd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industry'!$AJ$5:$AJ$13</c:f>
            </c:numRef>
          </c:val>
          <c:smooth val="0"/>
          <c:extLst>
            <c:ext xmlns:c16="http://schemas.microsoft.com/office/drawing/2014/chart" uri="{C3380CC4-5D6E-409C-BE32-E72D297353CC}">
              <c16:uniqueId val="{0000001E-20DC-B242-98EF-F765734A7E28}"/>
            </c:ext>
          </c:extLst>
        </c:ser>
        <c:ser>
          <c:idx val="33"/>
          <c:order val="31"/>
          <c:tx>
            <c:strRef>
              <c:f>'Growing industry'!$AK$4</c:f>
              <c:strCache>
                <c:ptCount val="1"/>
                <c:pt idx="0">
                  <c:v>Beverages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industry'!$AK$5:$AK$13</c:f>
            </c:numRef>
          </c:val>
          <c:smooth val="0"/>
          <c:extLst>
            <c:ext xmlns:c16="http://schemas.microsoft.com/office/drawing/2014/chart" uri="{C3380CC4-5D6E-409C-BE32-E72D297353CC}">
              <c16:uniqueId val="{0000001F-20DC-B242-98EF-F765734A7E28}"/>
            </c:ext>
          </c:extLst>
        </c:ser>
        <c:ser>
          <c:idx val="34"/>
          <c:order val="32"/>
          <c:tx>
            <c:strRef>
              <c:f>'Growing industry'!$AL$4</c:f>
              <c:strCache>
                <c:ptCount val="1"/>
                <c:pt idx="0">
                  <c:v>Wholesalers: Diversified</c:v>
                </c:pt>
              </c:strCache>
            </c:strRef>
          </c:tx>
          <c:spPr>
            <a:ln w="34925" cap="rnd">
              <a:solidFill>
                <a:schemeClr val="accent5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industry'!$AL$5:$AL$13</c:f>
            </c:numRef>
          </c:val>
          <c:smooth val="0"/>
          <c:extLst>
            <c:ext xmlns:c16="http://schemas.microsoft.com/office/drawing/2014/chart" uri="{C3380CC4-5D6E-409C-BE32-E72D297353CC}">
              <c16:uniqueId val="{00000020-20DC-B242-98EF-F765734A7E28}"/>
            </c:ext>
          </c:extLst>
        </c:ser>
        <c:ser>
          <c:idx val="35"/>
          <c:order val="33"/>
          <c:tx>
            <c:strRef>
              <c:f>'Growing industry'!$AM$4</c:f>
              <c:strCache>
                <c:ptCount val="1"/>
                <c:pt idx="0">
                  <c:v>Airlines</c:v>
                </c:pt>
              </c:strCache>
            </c:strRef>
          </c:tx>
          <c:spPr>
            <a:ln w="34925" cap="rnd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industry'!$AM$5:$AM$13</c:f>
            </c:numRef>
          </c:val>
          <c:smooth val="0"/>
          <c:extLst>
            <c:ext xmlns:c16="http://schemas.microsoft.com/office/drawing/2014/chart" uri="{C3380CC4-5D6E-409C-BE32-E72D297353CC}">
              <c16:uniqueId val="{00000021-20DC-B242-98EF-F765734A7E28}"/>
            </c:ext>
          </c:extLst>
        </c:ser>
        <c:ser>
          <c:idx val="36"/>
          <c:order val="34"/>
          <c:tx>
            <c:strRef>
              <c:f>'Growing industry'!$AN$4</c:f>
              <c:strCache>
                <c:ptCount val="1"/>
                <c:pt idx="0">
                  <c:v>Electronics, Electrical Equipment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industry'!$AN$5:$AN$13</c:f>
            </c:numRef>
          </c:val>
          <c:smooth val="0"/>
          <c:extLst>
            <c:ext xmlns:c16="http://schemas.microsoft.com/office/drawing/2014/chart" uri="{C3380CC4-5D6E-409C-BE32-E72D297353CC}">
              <c16:uniqueId val="{00000022-20DC-B242-98EF-F765734A7E28}"/>
            </c:ext>
          </c:extLst>
        </c:ser>
        <c:ser>
          <c:idx val="37"/>
          <c:order val="35"/>
          <c:tx>
            <c:strRef>
              <c:f>'Growing industry'!$AO$4</c:f>
              <c:strCache>
                <c:ptCount val="1"/>
                <c:pt idx="0">
                  <c:v>Health Care: Medical Facilities</c:v>
                </c:pt>
              </c:strCache>
            </c:strRef>
          </c:tx>
          <c:spPr>
            <a:ln w="349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industry'!$AO$5:$AO$13</c:f>
            </c:numRef>
          </c:val>
          <c:smooth val="0"/>
          <c:extLst>
            <c:ext xmlns:c16="http://schemas.microsoft.com/office/drawing/2014/chart" uri="{C3380CC4-5D6E-409C-BE32-E72D297353CC}">
              <c16:uniqueId val="{00000023-20DC-B242-98EF-F765734A7E28}"/>
            </c:ext>
          </c:extLst>
        </c:ser>
        <c:ser>
          <c:idx val="38"/>
          <c:order val="36"/>
          <c:tx>
            <c:strRef>
              <c:f>'Growing industry'!$AP$4</c:f>
              <c:strCache>
                <c:ptCount val="1"/>
                <c:pt idx="0">
                  <c:v>Insurance: Life, Health (Mutual)</c:v>
                </c:pt>
              </c:strCache>
            </c:strRef>
          </c:tx>
          <c:spPr>
            <a:ln w="349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industry'!$AP$5:$AP$13</c:f>
            </c:numRef>
          </c:val>
          <c:smooth val="0"/>
          <c:extLst>
            <c:ext xmlns:c16="http://schemas.microsoft.com/office/drawing/2014/chart" uri="{C3380CC4-5D6E-409C-BE32-E72D297353CC}">
              <c16:uniqueId val="{00000024-20DC-B242-98EF-F765734A7E28}"/>
            </c:ext>
          </c:extLst>
        </c:ser>
        <c:ser>
          <c:idx val="39"/>
          <c:order val="37"/>
          <c:tx>
            <c:strRef>
              <c:f>'Growing industry'!$AQ$4</c:f>
              <c:strCache>
                <c:ptCount val="1"/>
                <c:pt idx="0">
                  <c:v>Oil and Gas Equipment, Services</c:v>
                </c:pt>
              </c:strCache>
            </c:strRef>
          </c:tx>
          <c:spPr>
            <a:ln w="349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industry'!$AQ$5:$AQ$13</c:f>
            </c:numRef>
          </c:val>
          <c:smooth val="0"/>
          <c:extLst>
            <c:ext xmlns:c16="http://schemas.microsoft.com/office/drawing/2014/chart" uri="{C3380CC4-5D6E-409C-BE32-E72D297353CC}">
              <c16:uniqueId val="{00000025-20DC-B242-98EF-F765734A7E28}"/>
            </c:ext>
          </c:extLst>
        </c:ser>
        <c:ser>
          <c:idx val="40"/>
          <c:order val="38"/>
          <c:tx>
            <c:strRef>
              <c:f>'Growing industry'!$AR$4</c:f>
              <c:strCache>
                <c:ptCount val="1"/>
                <c:pt idx="0">
                  <c:v>zMiscellaneous</c:v>
                </c:pt>
              </c:strCache>
            </c:strRef>
          </c:tx>
          <c:spPr>
            <a:ln w="349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industry'!$AR$5:$AR$13</c:f>
            </c:numRef>
          </c:val>
          <c:smooth val="0"/>
          <c:extLst>
            <c:ext xmlns:c16="http://schemas.microsoft.com/office/drawing/2014/chart" uri="{C3380CC4-5D6E-409C-BE32-E72D297353CC}">
              <c16:uniqueId val="{00000026-20DC-B242-98EF-F765734A7E28}"/>
            </c:ext>
          </c:extLst>
        </c:ser>
        <c:ser>
          <c:idx val="41"/>
          <c:order val="39"/>
          <c:tx>
            <c:strRef>
              <c:f>'Growing industry'!$AS$4</c:f>
              <c:strCache>
                <c:ptCount val="1"/>
                <c:pt idx="0">
                  <c:v>Tobacco</c:v>
                </c:pt>
              </c:strCache>
            </c:strRef>
          </c:tx>
          <c:spPr>
            <a:ln w="349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industry'!$AS$5:$AS$13</c:f>
            </c:numRef>
          </c:val>
          <c:smooth val="0"/>
          <c:extLst>
            <c:ext xmlns:c16="http://schemas.microsoft.com/office/drawing/2014/chart" uri="{C3380CC4-5D6E-409C-BE32-E72D297353CC}">
              <c16:uniqueId val="{00000027-20DC-B242-98EF-F765734A7E28}"/>
            </c:ext>
          </c:extLst>
        </c:ser>
        <c:ser>
          <c:idx val="42"/>
          <c:order val="40"/>
          <c:tx>
            <c:strRef>
              <c:f>'Growing industry'!$AT$4</c:f>
              <c:strCache>
                <c:ptCount val="1"/>
                <c:pt idx="0">
                  <c:v>Specialty Retailers: Apparel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industry'!$AT$5:$AT$13</c:f>
            </c:numRef>
          </c:val>
          <c:smooth val="0"/>
          <c:extLst>
            <c:ext xmlns:c16="http://schemas.microsoft.com/office/drawing/2014/chart" uri="{C3380CC4-5D6E-409C-BE32-E72D297353CC}">
              <c16:uniqueId val="{00000028-20DC-B242-98EF-F765734A7E28}"/>
            </c:ext>
          </c:extLst>
        </c:ser>
        <c:ser>
          <c:idx val="43"/>
          <c:order val="41"/>
          <c:tx>
            <c:strRef>
              <c:f>'Growing industry'!$AU$4</c:f>
              <c:strCache>
                <c:ptCount val="1"/>
                <c:pt idx="0">
                  <c:v>Apparel</c:v>
                </c:pt>
              </c:strCache>
            </c:strRef>
          </c:tx>
          <c:spPr>
            <a:ln w="34925" cap="rnd">
              <a:solidFill>
                <a:schemeClr val="accent2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industry'!$AU$5:$AU$13</c:f>
            </c:numRef>
          </c:val>
          <c:smooth val="0"/>
          <c:extLst>
            <c:ext xmlns:c16="http://schemas.microsoft.com/office/drawing/2014/chart" uri="{C3380CC4-5D6E-409C-BE32-E72D297353CC}">
              <c16:uniqueId val="{00000029-20DC-B242-98EF-F765734A7E28}"/>
            </c:ext>
          </c:extLst>
        </c:ser>
        <c:ser>
          <c:idx val="44"/>
          <c:order val="42"/>
          <c:tx>
            <c:strRef>
              <c:f>'Growing industry'!$AV$4</c:f>
              <c:strCache>
                <c:ptCount val="1"/>
                <c:pt idx="0">
                  <c:v>Food Services</c:v>
                </c:pt>
              </c:strCache>
            </c:strRef>
          </c:tx>
          <c:spPr>
            <a:ln w="34925" cap="rnd">
              <a:solidFill>
                <a:schemeClr val="accent3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industry'!$AV$5:$AV$13</c:f>
            </c:numRef>
          </c:val>
          <c:smooth val="0"/>
          <c:extLst>
            <c:ext xmlns:c16="http://schemas.microsoft.com/office/drawing/2014/chart" uri="{C3380CC4-5D6E-409C-BE32-E72D297353CC}">
              <c16:uniqueId val="{0000002A-20DC-B242-98EF-F765734A7E28}"/>
            </c:ext>
          </c:extLst>
        </c:ser>
        <c:ser>
          <c:idx val="45"/>
          <c:order val="43"/>
          <c:tx>
            <c:strRef>
              <c:f>'Growing industry'!$AW$4</c:f>
              <c:strCache>
                <c:ptCount val="1"/>
                <c:pt idx="0">
                  <c:v>Utilities: Gas and Electric</c:v>
                </c:pt>
              </c:strCache>
            </c:strRef>
          </c:tx>
          <c:spPr>
            <a:ln w="34925" cap="rnd">
              <a:solidFill>
                <a:srgbClr val="58FDFE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industry'!$AW$5:$AW$13</c:f>
              <c:numCache>
                <c:formatCode>General</c:formatCode>
                <c:ptCount val="9"/>
                <c:pt idx="0">
                  <c:v>312950</c:v>
                </c:pt>
                <c:pt idx="1">
                  <c:v>288226</c:v>
                </c:pt>
                <c:pt idx="2">
                  <c:v>283408</c:v>
                </c:pt>
                <c:pt idx="3">
                  <c:v>294521</c:v>
                </c:pt>
                <c:pt idx="4">
                  <c:v>300046</c:v>
                </c:pt>
                <c:pt idx="5">
                  <c:v>301412</c:v>
                </c:pt>
                <c:pt idx="6">
                  <c:v>290721</c:v>
                </c:pt>
                <c:pt idx="7">
                  <c:v>321497</c:v>
                </c:pt>
                <c:pt idx="8">
                  <c:v>352165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20DC-B242-98EF-F765734A7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/>
              </a:solidFill>
              <a:round/>
            </a:ln>
            <a:effectLst/>
          </c:spPr>
        </c:dropLines>
        <c:smooth val="0"/>
        <c:axId val="926656656"/>
        <c:axId val="926658384"/>
      </c:lineChart>
      <c:catAx>
        <c:axId val="92665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58384"/>
        <c:crosses val="autoZero"/>
        <c:auto val="1"/>
        <c:lblAlgn val="ctr"/>
        <c:lblOffset val="100"/>
        <c:noMultiLvlLbl val="0"/>
      </c:catAx>
      <c:valAx>
        <c:axId val="926658384"/>
        <c:scaling>
          <c:orientation val="minMax"/>
          <c:max val="1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Revenue_Mil</a:t>
                </a:r>
              </a:p>
            </c:rich>
          </c:tx>
          <c:layout>
            <c:manualLayout>
              <c:xMode val="edge"/>
              <c:yMode val="edge"/>
              <c:x val="3.7839008715827079E-2"/>
              <c:y val="0.388733428775948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722155882168094"/>
          <c:y val="0.84563527858068377"/>
          <c:w val="0.77667134195598719"/>
          <c:h val="0.132902934860415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[Fortune 500 Companies Excel Project.xlsx]pivot-chart-Female Ceo!PivotTable1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Industries in the</a:t>
            </a:r>
            <a:r>
              <a:rPr lang="en-US" b="1" baseline="0"/>
              <a:t> South with Female CEO's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'pivot-chart-Female Ceo'!$B$4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'pivot-chart-Female Ceo'!$A$5:$A$23</c:f>
              <c:strCache>
                <c:ptCount val="18"/>
                <c:pt idx="0">
                  <c:v>Aerospace &amp; Defense</c:v>
                </c:pt>
                <c:pt idx="1">
                  <c:v>Utilities: Gas and Electric</c:v>
                </c:pt>
                <c:pt idx="2">
                  <c:v>Mining, Crude-Oil Production</c:v>
                </c:pt>
                <c:pt idx="3">
                  <c:v>Food Services</c:v>
                </c:pt>
                <c:pt idx="4">
                  <c:v>Chemicals</c:v>
                </c:pt>
                <c:pt idx="5">
                  <c:v>Automotive Retailing, Services</c:v>
                </c:pt>
                <c:pt idx="6">
                  <c:v>Information Technology Services</c:v>
                </c:pt>
                <c:pt idx="7">
                  <c:v>Metals</c:v>
                </c:pt>
                <c:pt idx="8">
                  <c:v>Wholesalers: Diversified</c:v>
                </c:pt>
                <c:pt idx="9">
                  <c:v>Mail, Package, and Freight Delivery</c:v>
                </c:pt>
                <c:pt idx="10">
                  <c:v>Computer Software</c:v>
                </c:pt>
                <c:pt idx="11">
                  <c:v>Financial Data Services</c:v>
                </c:pt>
                <c:pt idx="12">
                  <c:v>Specialty Retailers: Other</c:v>
                </c:pt>
                <c:pt idx="13">
                  <c:v>Tobacco</c:v>
                </c:pt>
                <c:pt idx="14">
                  <c:v>Diversified Financials</c:v>
                </c:pt>
                <c:pt idx="15">
                  <c:v>Telecommunications</c:v>
                </c:pt>
                <c:pt idx="16">
                  <c:v>Publishing, Printing</c:v>
                </c:pt>
                <c:pt idx="17">
                  <c:v>General Merchandisers</c:v>
                </c:pt>
              </c:strCache>
            </c:strRef>
          </c:cat>
          <c:val>
            <c:numRef>
              <c:f>'pivot-chart-Female Ceo'!$B$5:$B$23</c:f>
              <c:numCache>
                <c:formatCode>General</c:formatCode>
                <c:ptCount val="18"/>
                <c:pt idx="0">
                  <c:v>19</c:v>
                </c:pt>
                <c:pt idx="1">
                  <c:v>9</c:v>
                </c:pt>
                <c:pt idx="2">
                  <c:v>8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75-8C44-9863-3865AA85A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119904"/>
        <c:axId val="2139122176"/>
      </c:barChart>
      <c:catAx>
        <c:axId val="21391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122176"/>
        <c:crosses val="autoZero"/>
        <c:auto val="1"/>
        <c:lblAlgn val="ctr"/>
        <c:lblOffset val="100"/>
        <c:noMultiLvlLbl val="0"/>
      </c:catAx>
      <c:valAx>
        <c:axId val="213912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baseline="0"/>
                  <a:t>Count of Companies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11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[Fortune 500 Companies Excel Project.xlsx]Pivot Chart Overall!PivotTable3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Top Industries by the</a:t>
            </a:r>
            <a:r>
              <a:rPr lang="en-US" sz="1400" b="1" baseline="0"/>
              <a:t> Number of Companies</a:t>
            </a:r>
            <a:endParaRPr lang="en-US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315605050647442E-2"/>
          <c:y val="0.10087248322147653"/>
          <c:w val="0.91045421592121956"/>
          <c:h val="0.496169388222445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Chart Overall'!$B$1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Overall'!$A$2:$A$24</c:f>
              <c:strCache>
                <c:ptCount val="22"/>
                <c:pt idx="0">
                  <c:v>Utilities: Gas and Electric</c:v>
                </c:pt>
                <c:pt idx="1">
                  <c:v>Specialty Retailers: Other</c:v>
                </c:pt>
                <c:pt idx="2">
                  <c:v>Commercial Banks</c:v>
                </c:pt>
                <c:pt idx="3">
                  <c:v>Insurance: Property and Casualty (Stock)</c:v>
                </c:pt>
                <c:pt idx="4">
                  <c:v>Chemicals</c:v>
                </c:pt>
                <c:pt idx="5">
                  <c:v>Food Consumer Products</c:v>
                </c:pt>
                <c:pt idx="6">
                  <c:v>Diversified Financials</c:v>
                </c:pt>
                <c:pt idx="7">
                  <c:v>Pharmaceuticals</c:v>
                </c:pt>
                <c:pt idx="8">
                  <c:v>Insurance: Life, Health (Stock)</c:v>
                </c:pt>
                <c:pt idx="9">
                  <c:v>Semiconductors and Other Electronic Components</c:v>
                </c:pt>
                <c:pt idx="10">
                  <c:v>Mining, Crude-Oil Production</c:v>
                </c:pt>
                <c:pt idx="11">
                  <c:v>Motor Vehicles &amp; Parts</c:v>
                </c:pt>
                <c:pt idx="12">
                  <c:v>Wholesalers: Diversified</c:v>
                </c:pt>
                <c:pt idx="13">
                  <c:v>Aerospace &amp; Defense</c:v>
                </c:pt>
                <c:pt idx="14">
                  <c:v>Automotive Retailing, Services</c:v>
                </c:pt>
                <c:pt idx="15">
                  <c:v>Petroleum Refining</c:v>
                </c:pt>
                <c:pt idx="16">
                  <c:v>Internet Services and Retailing</c:v>
                </c:pt>
                <c:pt idx="17">
                  <c:v>Telecommunications</c:v>
                </c:pt>
                <c:pt idx="18">
                  <c:v>Packaging, Containers</c:v>
                </c:pt>
                <c:pt idx="19">
                  <c:v>Pipelines</c:v>
                </c:pt>
                <c:pt idx="20">
                  <c:v>General Merchandisers</c:v>
                </c:pt>
                <c:pt idx="21">
                  <c:v>Entertainment</c:v>
                </c:pt>
              </c:strCache>
            </c:strRef>
          </c:cat>
          <c:val>
            <c:numRef>
              <c:f>'Pivot Chart Overall'!$B$2:$B$24</c:f>
              <c:numCache>
                <c:formatCode>General</c:formatCode>
                <c:ptCount val="22"/>
                <c:pt idx="0">
                  <c:v>203</c:v>
                </c:pt>
                <c:pt idx="1">
                  <c:v>177</c:v>
                </c:pt>
                <c:pt idx="2">
                  <c:v>172</c:v>
                </c:pt>
                <c:pt idx="3">
                  <c:v>171</c:v>
                </c:pt>
                <c:pt idx="4">
                  <c:v>125</c:v>
                </c:pt>
                <c:pt idx="5">
                  <c:v>113</c:v>
                </c:pt>
                <c:pt idx="6">
                  <c:v>108</c:v>
                </c:pt>
                <c:pt idx="7">
                  <c:v>108</c:v>
                </c:pt>
                <c:pt idx="8">
                  <c:v>105</c:v>
                </c:pt>
                <c:pt idx="9">
                  <c:v>103</c:v>
                </c:pt>
                <c:pt idx="10">
                  <c:v>103</c:v>
                </c:pt>
                <c:pt idx="11">
                  <c:v>100</c:v>
                </c:pt>
                <c:pt idx="12">
                  <c:v>96</c:v>
                </c:pt>
                <c:pt idx="13">
                  <c:v>96</c:v>
                </c:pt>
                <c:pt idx="14">
                  <c:v>85</c:v>
                </c:pt>
                <c:pt idx="15">
                  <c:v>84</c:v>
                </c:pt>
                <c:pt idx="16">
                  <c:v>83</c:v>
                </c:pt>
                <c:pt idx="17">
                  <c:v>81</c:v>
                </c:pt>
                <c:pt idx="18">
                  <c:v>78</c:v>
                </c:pt>
                <c:pt idx="19">
                  <c:v>77</c:v>
                </c:pt>
                <c:pt idx="20">
                  <c:v>77</c:v>
                </c:pt>
                <c:pt idx="21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9-3144-BF59-43096A2DC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962271"/>
        <c:axId val="26885679"/>
      </c:barChart>
      <c:catAx>
        <c:axId val="2696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85679"/>
        <c:crosses val="autoZero"/>
        <c:auto val="1"/>
        <c:lblAlgn val="ctr"/>
        <c:lblOffset val="100"/>
        <c:noMultiLvlLbl val="0"/>
      </c:catAx>
      <c:valAx>
        <c:axId val="2688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Count of Companies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6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% Female CEO in Fortune 500 by Year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8194241081924044E-2"/>
          <c:y val="9.4413961013588218E-2"/>
          <c:w val="0.87122113315479799"/>
          <c:h val="0.80702593363244801"/>
        </c:manualLayout>
      </c:layout>
      <c:scatterChart>
        <c:scatterStyle val="lineMarker"/>
        <c:varyColors val="0"/>
        <c:ser>
          <c:idx val="0"/>
          <c:order val="0"/>
          <c:tx>
            <c:strRef>
              <c:f>'Female Ceo'!$N$8</c:f>
              <c:strCache>
                <c:ptCount val="1"/>
                <c:pt idx="0">
                  <c:v>% Female CEO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91440" tIns="91440" rIns="182880" bIns="9144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'Female Ceo'!$M$9:$M$17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xVal>
          <c:yVal>
            <c:numRef>
              <c:f>'Female Ceo'!$N$9:$N$17</c:f>
              <c:numCache>
                <c:formatCode>0.0%</c:formatCode>
                <c:ptCount val="9"/>
                <c:pt idx="0">
                  <c:v>4.5999999999999999E-2</c:v>
                </c:pt>
                <c:pt idx="1">
                  <c:v>4.5999999999999999E-2</c:v>
                </c:pt>
                <c:pt idx="2">
                  <c:v>6.4000000000000001E-2</c:v>
                </c:pt>
                <c:pt idx="3">
                  <c:v>0.05</c:v>
                </c:pt>
                <c:pt idx="4">
                  <c:v>7.1999999999999995E-2</c:v>
                </c:pt>
                <c:pt idx="5">
                  <c:v>8.2000000000000003E-2</c:v>
                </c:pt>
                <c:pt idx="6">
                  <c:v>8.4000000000000005E-2</c:v>
                </c:pt>
                <c:pt idx="7">
                  <c:v>0.104</c:v>
                </c:pt>
                <c:pt idx="8">
                  <c:v>0.104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57-8045-B744-8BB16BAA8BD6}"/>
            </c:ext>
          </c:extLst>
        </c:ser>
        <c:dLbls>
          <c:dLblPos val="l"/>
          <c:showLegendKey val="0"/>
          <c:showVal val="1"/>
          <c:showCatName val="0"/>
          <c:showSerName val="0"/>
          <c:showPercent val="0"/>
          <c:showBubbleSize val="0"/>
        </c:dLbls>
        <c:axId val="1353374592"/>
        <c:axId val="636893648"/>
      </c:scatterChart>
      <c:valAx>
        <c:axId val="135337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93648"/>
        <c:crosses val="autoZero"/>
        <c:crossBetween val="midCat"/>
      </c:valAx>
      <c:valAx>
        <c:axId val="6368936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% Female CEO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37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Industry Revenue</a:t>
            </a:r>
            <a:r>
              <a:rPr lang="en-US" baseline="0"/>
              <a:t> 2015-2023</a:t>
            </a:r>
            <a:endParaRPr lang="en-US"/>
          </a:p>
        </c:rich>
      </c:tx>
      <c:layout>
        <c:manualLayout>
          <c:xMode val="edge"/>
          <c:yMode val="edge"/>
          <c:x val="0.35429299957801746"/>
          <c:y val="7.9113924050632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449262754218858"/>
          <c:y val="0.12625524373555869"/>
          <c:w val="0.75977270341207348"/>
          <c:h val="0.66891729305395076"/>
        </c:manualLayout>
      </c:layout>
      <c:lineChart>
        <c:grouping val="standard"/>
        <c:varyColors val="0"/>
        <c:ser>
          <c:idx val="0"/>
          <c:order val="0"/>
          <c:tx>
            <c:strRef>
              <c:f>'Growing industry'!$D$4</c:f>
              <c:strCache>
                <c:ptCount val="1"/>
                <c:pt idx="0">
                  <c:v>General Merchandisers</c:v>
                </c:pt>
              </c:strCache>
            </c:strRef>
          </c:tx>
          <c:spPr>
            <a:ln w="34925" cap="rnd">
              <a:solidFill>
                <a:srgbClr val="FF000B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industry'!$D$5:$D$13</c:f>
              <c:numCache>
                <c:formatCode>General</c:formatCode>
                <c:ptCount val="9"/>
                <c:pt idx="0">
                  <c:v>700439</c:v>
                </c:pt>
                <c:pt idx="1">
                  <c:v>681530</c:v>
                </c:pt>
                <c:pt idx="2">
                  <c:v>774411</c:v>
                </c:pt>
                <c:pt idx="3">
                  <c:v>796288</c:v>
                </c:pt>
                <c:pt idx="4">
                  <c:v>824694</c:v>
                </c:pt>
                <c:pt idx="5">
                  <c:v>846309</c:v>
                </c:pt>
                <c:pt idx="6">
                  <c:v>879670</c:v>
                </c:pt>
                <c:pt idx="7">
                  <c:v>957493</c:v>
                </c:pt>
                <c:pt idx="8">
                  <c:v>1025611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9-0146-A72E-721369F7A550}"/>
            </c:ext>
          </c:extLst>
        </c:ser>
        <c:ser>
          <c:idx val="1"/>
          <c:order val="1"/>
          <c:tx>
            <c:strRef>
              <c:f>'Growing industry'!$E$4</c:f>
              <c:strCache>
                <c:ptCount val="1"/>
                <c:pt idx="0">
                  <c:v>Petroleum Refining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industry'!$E$5:$E$13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1-96B9-0146-A72E-721369F7A550}"/>
            </c:ext>
          </c:extLst>
        </c:ser>
        <c:ser>
          <c:idx val="2"/>
          <c:order val="2"/>
          <c:tx>
            <c:strRef>
              <c:f>'Growing industry'!$F$4</c:f>
              <c:strCache>
                <c:ptCount val="1"/>
                <c:pt idx="0">
                  <c:v>Insurance: Property and Casualty (Stock)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industry'!$F$5:$F$13</c:f>
              <c:numCache>
                <c:formatCode>General</c:formatCode>
                <c:ptCount val="9"/>
                <c:pt idx="0">
                  <c:v>509460</c:v>
                </c:pt>
                <c:pt idx="1">
                  <c:v>516959</c:v>
                </c:pt>
                <c:pt idx="2">
                  <c:v>534602</c:v>
                </c:pt>
                <c:pt idx="3">
                  <c:v>568080</c:v>
                </c:pt>
                <c:pt idx="4">
                  <c:v>571576</c:v>
                </c:pt>
                <c:pt idx="5">
                  <c:v>628134</c:v>
                </c:pt>
                <c:pt idx="6">
                  <c:v>619049</c:v>
                </c:pt>
                <c:pt idx="7">
                  <c:v>706515</c:v>
                </c:pt>
                <c:pt idx="8">
                  <c:v>693186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9-0146-A72E-721369F7A550}"/>
            </c:ext>
          </c:extLst>
        </c:ser>
        <c:ser>
          <c:idx val="3"/>
          <c:order val="3"/>
          <c:tx>
            <c:strRef>
              <c:f>'Growing industry'!$G$4</c:f>
              <c:strCache>
                <c:ptCount val="1"/>
                <c:pt idx="0">
                  <c:v>Computers, Office Equipment</c:v>
                </c:pt>
              </c:strCache>
            </c:strRef>
          </c:tx>
          <c:spPr>
            <a:ln w="34925" cap="rnd">
              <a:solidFill>
                <a:srgbClr val="FF09FB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industry'!$G$5:$G$13</c:f>
              <c:numCache>
                <c:formatCode>General</c:formatCode>
                <c:ptCount val="9"/>
                <c:pt idx="0">
                  <c:v>300840</c:v>
                </c:pt>
                <c:pt idx="1">
                  <c:v>343443</c:v>
                </c:pt>
                <c:pt idx="2">
                  <c:v>335226</c:v>
                </c:pt>
                <c:pt idx="3">
                  <c:v>430214</c:v>
                </c:pt>
                <c:pt idx="4">
                  <c:v>488333</c:v>
                </c:pt>
                <c:pt idx="5">
                  <c:v>478994</c:v>
                </c:pt>
                <c:pt idx="6">
                  <c:v>487737</c:v>
                </c:pt>
                <c:pt idx="7">
                  <c:v>595199</c:v>
                </c:pt>
                <c:pt idx="8">
                  <c:v>614745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9-0146-A72E-721369F7A550}"/>
            </c:ext>
          </c:extLst>
        </c:ser>
        <c:ser>
          <c:idx val="4"/>
          <c:order val="4"/>
          <c:tx>
            <c:strRef>
              <c:f>'Growing industry'!$H$4</c:f>
              <c:strCache>
                <c:ptCount val="1"/>
                <c:pt idx="0">
                  <c:v>Motor Vehicles &amp; Parts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industry'!$H$5:$H$13</c:f>
            </c:numRef>
          </c:val>
          <c:smooth val="0"/>
          <c:extLst>
            <c:ext xmlns:c16="http://schemas.microsoft.com/office/drawing/2014/chart" uri="{C3380CC4-5D6E-409C-BE32-E72D297353CC}">
              <c16:uniqueId val="{00000004-96B9-0146-A72E-721369F7A550}"/>
            </c:ext>
          </c:extLst>
        </c:ser>
        <c:ser>
          <c:idx val="5"/>
          <c:order val="5"/>
          <c:tx>
            <c:strRef>
              <c:f>'Growing industry'!$I$4</c:f>
              <c:strCache>
                <c:ptCount val="1"/>
                <c:pt idx="0">
                  <c:v>Diversified Financials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industry'!$I$5:$I$13</c:f>
            </c:numRef>
          </c:val>
          <c:smooth val="0"/>
          <c:extLst>
            <c:ext xmlns:c16="http://schemas.microsoft.com/office/drawing/2014/chart" uri="{C3380CC4-5D6E-409C-BE32-E72D297353CC}">
              <c16:uniqueId val="{00000005-96B9-0146-A72E-721369F7A550}"/>
            </c:ext>
          </c:extLst>
        </c:ser>
        <c:ser>
          <c:idx val="6"/>
          <c:order val="6"/>
          <c:tx>
            <c:strRef>
              <c:f>'Growing industry'!$J$4</c:f>
              <c:strCache>
                <c:ptCount val="1"/>
                <c:pt idx="0">
                  <c:v>Food &amp; Drug Stores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industry'!$J$5:$J$13</c:f>
            </c:numRef>
          </c:val>
          <c:smooth val="0"/>
          <c:extLst>
            <c:ext xmlns:c16="http://schemas.microsoft.com/office/drawing/2014/chart" uri="{C3380CC4-5D6E-409C-BE32-E72D297353CC}">
              <c16:uniqueId val="{00000006-96B9-0146-A72E-721369F7A550}"/>
            </c:ext>
          </c:extLst>
        </c:ser>
        <c:ser>
          <c:idx val="8"/>
          <c:order val="7"/>
          <c:tx>
            <c:strRef>
              <c:f>'Growing industry'!$L$4</c:f>
              <c:strCache>
                <c:ptCount val="1"/>
                <c:pt idx="0">
                  <c:v>Telecommunications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industry'!$L$5:$L$13</c:f>
            </c:numRef>
          </c:val>
          <c:smooth val="0"/>
          <c:extLst>
            <c:ext xmlns:c16="http://schemas.microsoft.com/office/drawing/2014/chart" uri="{C3380CC4-5D6E-409C-BE32-E72D297353CC}">
              <c16:uniqueId val="{00000008-96B9-0146-A72E-721369F7A550}"/>
            </c:ext>
          </c:extLst>
        </c:ser>
        <c:ser>
          <c:idx val="9"/>
          <c:order val="8"/>
          <c:tx>
            <c:strRef>
              <c:f>'Growing industry'!$M$4</c:f>
              <c:strCache>
                <c:ptCount val="1"/>
                <c:pt idx="0">
                  <c:v>Health Care: Insurance and Managed Care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industry'!$M$5:$M$13</c:f>
              <c:numCache>
                <c:formatCode>General</c:formatCode>
                <c:ptCount val="9"/>
                <c:pt idx="0">
                  <c:v>398989</c:v>
                </c:pt>
                <c:pt idx="1">
                  <c:v>455873</c:v>
                </c:pt>
                <c:pt idx="2">
                  <c:v>499645</c:v>
                </c:pt>
                <c:pt idx="3">
                  <c:v>538417</c:v>
                </c:pt>
                <c:pt idx="4">
                  <c:v>530648</c:v>
                </c:pt>
                <c:pt idx="5">
                  <c:v>509883</c:v>
                </c:pt>
                <c:pt idx="6">
                  <c:v>594203</c:v>
                </c:pt>
                <c:pt idx="7">
                  <c:v>663053</c:v>
                </c:pt>
                <c:pt idx="8">
                  <c:v>750148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B9-0146-A72E-721369F7A550}"/>
            </c:ext>
          </c:extLst>
        </c:ser>
        <c:ser>
          <c:idx val="10"/>
          <c:order val="9"/>
          <c:tx>
            <c:strRef>
              <c:f>'Growing industry'!$N$4</c:f>
              <c:strCache>
                <c:ptCount val="1"/>
                <c:pt idx="0">
                  <c:v>Specialty Retailers: Other</c:v>
                </c:pt>
              </c:strCache>
            </c:strRef>
          </c:tx>
          <c:spPr>
            <a:ln w="34925" cap="rnd">
              <a:solidFill>
                <a:srgbClr val="071BEE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industry'!$N$5:$N$13</c:f>
              <c:numCache>
                <c:formatCode>General</c:formatCode>
                <c:ptCount val="9"/>
                <c:pt idx="0">
                  <c:v>480147</c:v>
                </c:pt>
                <c:pt idx="1">
                  <c:v>480343</c:v>
                </c:pt>
                <c:pt idx="2">
                  <c:v>392180</c:v>
                </c:pt>
                <c:pt idx="3">
                  <c:v>375249</c:v>
                </c:pt>
                <c:pt idx="4">
                  <c:v>389214</c:v>
                </c:pt>
                <c:pt idx="5">
                  <c:v>395223</c:v>
                </c:pt>
                <c:pt idx="6">
                  <c:v>446080</c:v>
                </c:pt>
                <c:pt idx="7">
                  <c:v>510444</c:v>
                </c:pt>
                <c:pt idx="8">
                  <c:v>531321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B9-0146-A72E-721369F7A550}"/>
            </c:ext>
          </c:extLst>
        </c:ser>
        <c:ser>
          <c:idx val="11"/>
          <c:order val="10"/>
          <c:tx>
            <c:strRef>
              <c:f>'Growing industry'!$O$4</c:f>
              <c:strCache>
                <c:ptCount val="1"/>
                <c:pt idx="0">
                  <c:v>Commercial Banks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industry'!$O$5:$O$13</c:f>
            </c:numRef>
          </c:val>
          <c:smooth val="0"/>
          <c:extLst>
            <c:ext xmlns:c16="http://schemas.microsoft.com/office/drawing/2014/chart" uri="{C3380CC4-5D6E-409C-BE32-E72D297353CC}">
              <c16:uniqueId val="{0000000B-96B9-0146-A72E-721369F7A550}"/>
            </c:ext>
          </c:extLst>
        </c:ser>
        <c:ser>
          <c:idx val="13"/>
          <c:order val="11"/>
          <c:tx>
            <c:strRef>
              <c:f>'Growing industry'!$Q$4</c:f>
              <c:strCache>
                <c:ptCount val="1"/>
                <c:pt idx="0">
                  <c:v>Information Technology Services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industry'!$Q$5:$Q$13</c:f>
            </c:numRef>
          </c:val>
          <c:smooth val="0"/>
          <c:extLst>
            <c:ext xmlns:c16="http://schemas.microsoft.com/office/drawing/2014/chart" uri="{C3380CC4-5D6E-409C-BE32-E72D297353CC}">
              <c16:uniqueId val="{0000000D-96B9-0146-A72E-721369F7A550}"/>
            </c:ext>
          </c:extLst>
        </c:ser>
        <c:ser>
          <c:idx val="14"/>
          <c:order val="12"/>
          <c:tx>
            <c:strRef>
              <c:f>'Growing industry'!$R$4</c:f>
              <c:strCache>
                <c:ptCount val="1"/>
                <c:pt idx="0">
                  <c:v>Aerospace &amp; Defense</c:v>
                </c:pt>
              </c:strCache>
            </c:strRef>
          </c:tx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industry'!$R$5:$R$13</c:f>
              <c:numCache>
                <c:formatCode>General</c:formatCode>
                <c:ptCount val="9"/>
                <c:pt idx="0">
                  <c:v>328517</c:v>
                </c:pt>
                <c:pt idx="1">
                  <c:v>335494</c:v>
                </c:pt>
                <c:pt idx="2">
                  <c:v>338302</c:v>
                </c:pt>
                <c:pt idx="3">
                  <c:v>352746</c:v>
                </c:pt>
                <c:pt idx="4">
                  <c:v>383808</c:v>
                </c:pt>
                <c:pt idx="5">
                  <c:v>373224</c:v>
                </c:pt>
                <c:pt idx="6">
                  <c:v>294073</c:v>
                </c:pt>
                <c:pt idx="7">
                  <c:v>307574</c:v>
                </c:pt>
                <c:pt idx="8">
                  <c:v>316282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6B9-0146-A72E-721369F7A550}"/>
            </c:ext>
          </c:extLst>
        </c:ser>
        <c:ser>
          <c:idx val="15"/>
          <c:order val="13"/>
          <c:tx>
            <c:strRef>
              <c:f>'Growing industry'!$S$4</c:f>
              <c:strCache>
                <c:ptCount val="1"/>
                <c:pt idx="0">
                  <c:v>Internet Services and Retailing</c:v>
                </c:pt>
              </c:strCache>
            </c:strRef>
          </c:tx>
          <c:spPr>
            <a:ln w="34925" cap="rnd">
              <a:solidFill>
                <a:srgbClr val="00C30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industry'!$S$5:$S$13</c:f>
              <c:numCache>
                <c:formatCode>General</c:formatCode>
                <c:ptCount val="9"/>
                <c:pt idx="0">
                  <c:v>216431</c:v>
                </c:pt>
                <c:pt idx="1">
                  <c:v>235304</c:v>
                </c:pt>
                <c:pt idx="2">
                  <c:v>307040</c:v>
                </c:pt>
                <c:pt idx="3">
                  <c:v>383779</c:v>
                </c:pt>
                <c:pt idx="4">
                  <c:v>482889</c:v>
                </c:pt>
                <c:pt idx="5">
                  <c:v>587741</c:v>
                </c:pt>
                <c:pt idx="6">
                  <c:v>719310</c:v>
                </c:pt>
                <c:pt idx="7">
                  <c:v>954025</c:v>
                </c:pt>
                <c:pt idx="8">
                  <c:v>1062829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6B9-0146-A72E-721369F7A550}"/>
            </c:ext>
          </c:extLst>
        </c:ser>
        <c:ser>
          <c:idx val="16"/>
          <c:order val="14"/>
          <c:tx>
            <c:strRef>
              <c:f>'Growing industry'!$T$4</c:f>
              <c:strCache>
                <c:ptCount val="1"/>
                <c:pt idx="0">
                  <c:v>Computer Software</c:v>
                </c:pt>
              </c:strCache>
            </c:strRef>
          </c:tx>
          <c:spPr>
            <a:ln w="34925" cap="rnd">
              <a:solidFill>
                <a:srgbClr val="EE783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industry'!$T$5:$T$13</c:f>
              <c:numCache>
                <c:formatCode>General</c:formatCode>
                <c:ptCount val="9"/>
                <c:pt idx="0">
                  <c:v>137158</c:v>
                </c:pt>
                <c:pt idx="1">
                  <c:v>144981</c:v>
                </c:pt>
                <c:pt idx="2">
                  <c:v>148789</c:v>
                </c:pt>
                <c:pt idx="3">
                  <c:v>145460</c:v>
                </c:pt>
                <c:pt idx="4">
                  <c:v>178467</c:v>
                </c:pt>
                <c:pt idx="5">
                  <c:v>200402</c:v>
                </c:pt>
                <c:pt idx="6">
                  <c:v>223882</c:v>
                </c:pt>
                <c:pt idx="7">
                  <c:v>266893</c:v>
                </c:pt>
                <c:pt idx="8">
                  <c:v>322989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6B9-0146-A72E-721369F7A550}"/>
            </c:ext>
          </c:extLst>
        </c:ser>
        <c:ser>
          <c:idx val="17"/>
          <c:order val="15"/>
          <c:tx>
            <c:strRef>
              <c:f>'Growing industry'!$U$4</c:f>
              <c:strCache>
                <c:ptCount val="1"/>
                <c:pt idx="0">
                  <c:v>Household and Personal Products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industry'!$U$5:$U$13</c:f>
            </c:numRef>
          </c:val>
          <c:smooth val="0"/>
          <c:extLst>
            <c:ext xmlns:c16="http://schemas.microsoft.com/office/drawing/2014/chart" uri="{C3380CC4-5D6E-409C-BE32-E72D297353CC}">
              <c16:uniqueId val="{00000011-96B9-0146-A72E-721369F7A550}"/>
            </c:ext>
          </c:extLst>
        </c:ser>
        <c:ser>
          <c:idx val="18"/>
          <c:order val="16"/>
          <c:tx>
            <c:strRef>
              <c:f>'Growing industry'!$V$4</c:f>
              <c:strCache>
                <c:ptCount val="1"/>
                <c:pt idx="0">
                  <c:v>Food Production</c:v>
                </c:pt>
              </c:strCache>
            </c:strRef>
          </c:tx>
          <c:spPr>
            <a:ln w="34925" cap="rnd">
              <a:solidFill>
                <a:schemeClr val="accent1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industry'!$V$5:$V$13</c:f>
            </c:numRef>
          </c:val>
          <c:smooth val="0"/>
          <c:extLst>
            <c:ext xmlns:c16="http://schemas.microsoft.com/office/drawing/2014/chart" uri="{C3380CC4-5D6E-409C-BE32-E72D297353CC}">
              <c16:uniqueId val="{00000012-96B9-0146-A72E-721369F7A550}"/>
            </c:ext>
          </c:extLst>
        </c:ser>
        <c:ser>
          <c:idx val="19"/>
          <c:order val="17"/>
          <c:tx>
            <c:strRef>
              <c:f>'Growing industry'!$W$4</c:f>
              <c:strCache>
                <c:ptCount val="1"/>
                <c:pt idx="0">
                  <c:v>Pharmaceuticals</c:v>
                </c:pt>
              </c:strCache>
            </c:strRef>
          </c:tx>
          <c:spPr>
            <a:ln w="34925" cap="rnd">
              <a:solidFill>
                <a:schemeClr val="accent2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industry'!$W$5:$W$13</c:f>
            </c:numRef>
          </c:val>
          <c:smooth val="0"/>
          <c:extLst>
            <c:ext xmlns:c16="http://schemas.microsoft.com/office/drawing/2014/chart" uri="{C3380CC4-5D6E-409C-BE32-E72D297353CC}">
              <c16:uniqueId val="{00000013-96B9-0146-A72E-721369F7A550}"/>
            </c:ext>
          </c:extLst>
        </c:ser>
        <c:ser>
          <c:idx val="20"/>
          <c:order val="18"/>
          <c:tx>
            <c:strRef>
              <c:f>'Growing industry'!$X$4</c:f>
              <c:strCache>
                <c:ptCount val="1"/>
                <c:pt idx="0">
                  <c:v>Insurance: Life, Health (Stock)</c:v>
                </c:pt>
              </c:strCache>
            </c:strRef>
          </c:tx>
          <c:spPr>
            <a:ln w="34925" cap="rnd">
              <a:solidFill>
                <a:schemeClr val="accent3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industry'!$X$5:$X$13</c:f>
            </c:numRef>
          </c:val>
          <c:smooth val="0"/>
          <c:extLst>
            <c:ext xmlns:c16="http://schemas.microsoft.com/office/drawing/2014/chart" uri="{C3380CC4-5D6E-409C-BE32-E72D297353CC}">
              <c16:uniqueId val="{00000014-96B9-0146-A72E-721369F7A550}"/>
            </c:ext>
          </c:extLst>
        </c:ser>
        <c:ser>
          <c:idx val="21"/>
          <c:order val="19"/>
          <c:tx>
            <c:strRef>
              <c:f>'Growing industry'!$Y$4</c:f>
              <c:strCache>
                <c:ptCount val="1"/>
                <c:pt idx="0">
                  <c:v>Insurance: Property and Casualty (Mutual)</c:v>
                </c:pt>
              </c:strCache>
            </c:strRef>
          </c:tx>
          <c:spPr>
            <a:ln w="34925" cap="rnd">
              <a:solidFill>
                <a:schemeClr val="accent4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industry'!$Y$5:$Y$13</c:f>
            </c:numRef>
          </c:val>
          <c:smooth val="0"/>
          <c:extLst>
            <c:ext xmlns:c16="http://schemas.microsoft.com/office/drawing/2014/chart" uri="{C3380CC4-5D6E-409C-BE32-E72D297353CC}">
              <c16:uniqueId val="{00000015-96B9-0146-A72E-721369F7A550}"/>
            </c:ext>
          </c:extLst>
        </c:ser>
        <c:ser>
          <c:idx val="22"/>
          <c:order val="20"/>
          <c:tx>
            <c:strRef>
              <c:f>'Growing industry'!$Z$4</c:f>
              <c:strCache>
                <c:ptCount val="1"/>
                <c:pt idx="0">
                  <c:v>Food Consumer Products</c:v>
                </c:pt>
              </c:strCache>
            </c:strRef>
          </c:tx>
          <c:spPr>
            <a:ln w="34925" cap="rnd">
              <a:solidFill>
                <a:schemeClr val="accent5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industry'!$Z$5:$Z$13</c:f>
            </c:numRef>
          </c:val>
          <c:smooth val="0"/>
          <c:extLst>
            <c:ext xmlns:c16="http://schemas.microsoft.com/office/drawing/2014/chart" uri="{C3380CC4-5D6E-409C-BE32-E72D297353CC}">
              <c16:uniqueId val="{00000016-96B9-0146-A72E-721369F7A550}"/>
            </c:ext>
          </c:extLst>
        </c:ser>
        <c:ser>
          <c:idx val="23"/>
          <c:order val="21"/>
          <c:tx>
            <c:strRef>
              <c:f>'Growing industry'!$AA$4</c:f>
              <c:strCache>
                <c:ptCount val="1"/>
                <c:pt idx="0">
                  <c:v>Mail, Package, and Freight Delivery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industry'!$AA$5:$AA$13</c:f>
            </c:numRef>
          </c:val>
          <c:smooth val="0"/>
          <c:extLst>
            <c:ext xmlns:c16="http://schemas.microsoft.com/office/drawing/2014/chart" uri="{C3380CC4-5D6E-409C-BE32-E72D297353CC}">
              <c16:uniqueId val="{00000017-96B9-0146-A72E-721369F7A550}"/>
            </c:ext>
          </c:extLst>
        </c:ser>
        <c:ser>
          <c:idx val="24"/>
          <c:order val="22"/>
          <c:tx>
            <c:strRef>
              <c:f>'Growing industry'!$AB$4</c:f>
              <c:strCache>
                <c:ptCount val="1"/>
                <c:pt idx="0">
                  <c:v>Chemicals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industry'!$AB$5:$AB$13</c:f>
            </c:numRef>
          </c:val>
          <c:smooth val="0"/>
          <c:extLst>
            <c:ext xmlns:c16="http://schemas.microsoft.com/office/drawing/2014/chart" uri="{C3380CC4-5D6E-409C-BE32-E72D297353CC}">
              <c16:uniqueId val="{00000018-96B9-0146-A72E-721369F7A550}"/>
            </c:ext>
          </c:extLst>
        </c:ser>
        <c:ser>
          <c:idx val="25"/>
          <c:order val="23"/>
          <c:tx>
            <c:strRef>
              <c:f>'Growing industry'!$AC$4</c:f>
              <c:strCache>
                <c:ptCount val="1"/>
                <c:pt idx="0">
                  <c:v>Mining, Crude-Oil Production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industry'!$AC$5:$AC$13</c:f>
            </c:numRef>
          </c:val>
          <c:smooth val="0"/>
          <c:extLst>
            <c:ext xmlns:c16="http://schemas.microsoft.com/office/drawing/2014/chart" uri="{C3380CC4-5D6E-409C-BE32-E72D297353CC}">
              <c16:uniqueId val="{00000019-96B9-0146-A72E-721369F7A550}"/>
            </c:ext>
          </c:extLst>
        </c:ser>
        <c:ser>
          <c:idx val="26"/>
          <c:order val="24"/>
          <c:tx>
            <c:strRef>
              <c:f>'Growing industry'!$AD$4</c:f>
              <c:strCache>
                <c:ptCount val="1"/>
                <c:pt idx="0">
                  <c:v>Semiconductors and Other Electronic Components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industry'!$AD$5:$AD$13</c:f>
            </c:numRef>
          </c:val>
          <c:smooth val="0"/>
          <c:extLst>
            <c:ext xmlns:c16="http://schemas.microsoft.com/office/drawing/2014/chart" uri="{C3380CC4-5D6E-409C-BE32-E72D297353CC}">
              <c16:uniqueId val="{0000001A-96B9-0146-A72E-721369F7A550}"/>
            </c:ext>
          </c:extLst>
        </c:ser>
        <c:ser>
          <c:idx val="27"/>
          <c:order val="25"/>
          <c:tx>
            <c:strRef>
              <c:f>'Growing industry'!$AE$4</c:f>
              <c:strCache>
                <c:ptCount val="1"/>
                <c:pt idx="0">
                  <c:v>Pipelines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industry'!$AE$5:$AE$13</c:f>
            </c:numRef>
          </c:val>
          <c:smooth val="0"/>
          <c:extLst>
            <c:ext xmlns:c16="http://schemas.microsoft.com/office/drawing/2014/chart" uri="{C3380CC4-5D6E-409C-BE32-E72D297353CC}">
              <c16:uniqueId val="{0000001B-96B9-0146-A72E-721369F7A550}"/>
            </c:ext>
          </c:extLst>
        </c:ser>
        <c:ser>
          <c:idx val="28"/>
          <c:order val="26"/>
          <c:tx>
            <c:strRef>
              <c:f>'Growing industry'!$AF$4</c:f>
              <c:strCache>
                <c:ptCount val="1"/>
                <c:pt idx="0">
                  <c:v>Construction and Farm Machinery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industry'!$AF$5:$AF$13</c:f>
            </c:numRef>
          </c:val>
          <c:smooth val="0"/>
          <c:extLst>
            <c:ext xmlns:c16="http://schemas.microsoft.com/office/drawing/2014/chart" uri="{C3380CC4-5D6E-409C-BE32-E72D297353CC}">
              <c16:uniqueId val="{0000001C-96B9-0146-A72E-721369F7A550}"/>
            </c:ext>
          </c:extLst>
        </c:ser>
        <c:ser>
          <c:idx val="29"/>
          <c:order val="27"/>
          <c:tx>
            <c:strRef>
              <c:f>'Growing industry'!$AG$4</c:f>
              <c:strCache>
                <c:ptCount val="1"/>
                <c:pt idx="0">
                  <c:v>Entertainment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industry'!$AG$5:$AG$13</c:f>
            </c:numRef>
          </c:val>
          <c:smooth val="0"/>
          <c:extLst>
            <c:ext xmlns:c16="http://schemas.microsoft.com/office/drawing/2014/chart" uri="{C3380CC4-5D6E-409C-BE32-E72D297353CC}">
              <c16:uniqueId val="{0000001D-96B9-0146-A72E-721369F7A550}"/>
            </c:ext>
          </c:extLst>
        </c:ser>
        <c:ser>
          <c:idx val="30"/>
          <c:order val="28"/>
          <c:tx>
            <c:strRef>
              <c:f>'Growing industry'!$AH$4</c:f>
              <c:strCache>
                <c:ptCount val="1"/>
                <c:pt idx="0">
                  <c:v>Network and Other Communications Equipment</c:v>
                </c:pt>
              </c:strCache>
            </c:strRef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industry'!$AH$5:$AH$13</c:f>
            </c:numRef>
          </c:val>
          <c:smooth val="0"/>
          <c:extLst>
            <c:ext xmlns:c16="http://schemas.microsoft.com/office/drawing/2014/chart" uri="{C3380CC4-5D6E-409C-BE32-E72D297353CC}">
              <c16:uniqueId val="{0000001E-96B9-0146-A72E-721369F7A550}"/>
            </c:ext>
          </c:extLst>
        </c:ser>
        <c:ser>
          <c:idx val="31"/>
          <c:order val="29"/>
          <c:tx>
            <c:strRef>
              <c:f>'Growing industry'!$AI$4</c:f>
              <c:strCache>
                <c:ptCount val="1"/>
                <c:pt idx="0">
                  <c:v>Wholesalers: Food and Grocery</c:v>
                </c:pt>
              </c:strCache>
            </c:strRef>
          </c:tx>
          <c:spPr>
            <a:ln w="34925" cap="rnd">
              <a:solidFill>
                <a:schemeClr val="accent2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industry'!$AI$5:$AI$13</c:f>
            </c:numRef>
          </c:val>
          <c:smooth val="0"/>
          <c:extLst>
            <c:ext xmlns:c16="http://schemas.microsoft.com/office/drawing/2014/chart" uri="{C3380CC4-5D6E-409C-BE32-E72D297353CC}">
              <c16:uniqueId val="{0000001F-96B9-0146-A72E-721369F7A550}"/>
            </c:ext>
          </c:extLst>
        </c:ser>
        <c:ser>
          <c:idx val="32"/>
          <c:order val="30"/>
          <c:tx>
            <c:strRef>
              <c:f>'Growing industry'!$AJ$4</c:f>
              <c:strCache>
                <c:ptCount val="1"/>
                <c:pt idx="0">
                  <c:v>Wholesalers: Electronics and Office Equipment</c:v>
                </c:pt>
              </c:strCache>
            </c:strRef>
          </c:tx>
          <c:spPr>
            <a:ln w="34925" cap="rnd">
              <a:solidFill>
                <a:schemeClr val="accent3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industry'!$AJ$5:$AJ$13</c:f>
            </c:numRef>
          </c:val>
          <c:smooth val="0"/>
          <c:extLst>
            <c:ext xmlns:c16="http://schemas.microsoft.com/office/drawing/2014/chart" uri="{C3380CC4-5D6E-409C-BE32-E72D297353CC}">
              <c16:uniqueId val="{00000020-96B9-0146-A72E-721369F7A550}"/>
            </c:ext>
          </c:extLst>
        </c:ser>
        <c:ser>
          <c:idx val="33"/>
          <c:order val="31"/>
          <c:tx>
            <c:strRef>
              <c:f>'Growing industry'!$AK$4</c:f>
              <c:strCache>
                <c:ptCount val="1"/>
                <c:pt idx="0">
                  <c:v>Beverages</c:v>
                </c:pt>
              </c:strCache>
            </c:strRef>
          </c:tx>
          <c:spPr>
            <a:ln w="34925" cap="rnd">
              <a:solidFill>
                <a:schemeClr val="accent4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industry'!$AK$5:$AK$13</c:f>
            </c:numRef>
          </c:val>
          <c:smooth val="0"/>
          <c:extLst>
            <c:ext xmlns:c16="http://schemas.microsoft.com/office/drawing/2014/chart" uri="{C3380CC4-5D6E-409C-BE32-E72D297353CC}">
              <c16:uniqueId val="{00000021-96B9-0146-A72E-721369F7A550}"/>
            </c:ext>
          </c:extLst>
        </c:ser>
        <c:ser>
          <c:idx val="34"/>
          <c:order val="32"/>
          <c:tx>
            <c:strRef>
              <c:f>'Growing industry'!$AL$4</c:f>
              <c:strCache>
                <c:ptCount val="1"/>
                <c:pt idx="0">
                  <c:v>Wholesalers: Diversified</c:v>
                </c:pt>
              </c:strCache>
            </c:strRef>
          </c:tx>
          <c:spPr>
            <a:ln w="34925" cap="rnd">
              <a:solidFill>
                <a:schemeClr val="accent5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industry'!$AL$5:$AL$13</c:f>
            </c:numRef>
          </c:val>
          <c:smooth val="0"/>
          <c:extLst>
            <c:ext xmlns:c16="http://schemas.microsoft.com/office/drawing/2014/chart" uri="{C3380CC4-5D6E-409C-BE32-E72D297353CC}">
              <c16:uniqueId val="{00000022-96B9-0146-A72E-721369F7A550}"/>
            </c:ext>
          </c:extLst>
        </c:ser>
        <c:ser>
          <c:idx val="35"/>
          <c:order val="33"/>
          <c:tx>
            <c:strRef>
              <c:f>'Growing industry'!$AM$4</c:f>
              <c:strCache>
                <c:ptCount val="1"/>
                <c:pt idx="0">
                  <c:v>Airlines</c:v>
                </c:pt>
              </c:strCache>
            </c:strRef>
          </c:tx>
          <c:spPr>
            <a:ln w="34925" cap="rnd">
              <a:solidFill>
                <a:schemeClr val="accent6">
                  <a:lumMod val="5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industry'!$AM$5:$AM$13</c:f>
            </c:numRef>
          </c:val>
          <c:smooth val="0"/>
          <c:extLst>
            <c:ext xmlns:c16="http://schemas.microsoft.com/office/drawing/2014/chart" uri="{C3380CC4-5D6E-409C-BE32-E72D297353CC}">
              <c16:uniqueId val="{00000023-96B9-0146-A72E-721369F7A550}"/>
            </c:ext>
          </c:extLst>
        </c:ser>
        <c:ser>
          <c:idx val="36"/>
          <c:order val="34"/>
          <c:tx>
            <c:strRef>
              <c:f>'Growing industry'!$AN$4</c:f>
              <c:strCache>
                <c:ptCount val="1"/>
                <c:pt idx="0">
                  <c:v>Electronics, Electrical Equipment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industry'!$AN$5:$AN$13</c:f>
            </c:numRef>
          </c:val>
          <c:smooth val="0"/>
          <c:extLst>
            <c:ext xmlns:c16="http://schemas.microsoft.com/office/drawing/2014/chart" uri="{C3380CC4-5D6E-409C-BE32-E72D297353CC}">
              <c16:uniqueId val="{00000024-96B9-0146-A72E-721369F7A550}"/>
            </c:ext>
          </c:extLst>
        </c:ser>
        <c:ser>
          <c:idx val="37"/>
          <c:order val="35"/>
          <c:tx>
            <c:strRef>
              <c:f>'Growing industry'!$AO$4</c:f>
              <c:strCache>
                <c:ptCount val="1"/>
                <c:pt idx="0">
                  <c:v>Health Care: Medical Facilities</c:v>
                </c:pt>
              </c:strCache>
            </c:strRef>
          </c:tx>
          <c:spPr>
            <a:ln w="349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industry'!$AO$5:$AO$13</c:f>
            </c:numRef>
          </c:val>
          <c:smooth val="0"/>
          <c:extLst>
            <c:ext xmlns:c16="http://schemas.microsoft.com/office/drawing/2014/chart" uri="{C3380CC4-5D6E-409C-BE32-E72D297353CC}">
              <c16:uniqueId val="{00000025-96B9-0146-A72E-721369F7A550}"/>
            </c:ext>
          </c:extLst>
        </c:ser>
        <c:ser>
          <c:idx val="38"/>
          <c:order val="36"/>
          <c:tx>
            <c:strRef>
              <c:f>'Growing industry'!$AP$4</c:f>
              <c:strCache>
                <c:ptCount val="1"/>
                <c:pt idx="0">
                  <c:v>Insurance: Life, Health (Mutual)</c:v>
                </c:pt>
              </c:strCache>
            </c:strRef>
          </c:tx>
          <c:spPr>
            <a:ln w="349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industry'!$AP$5:$AP$13</c:f>
            </c:numRef>
          </c:val>
          <c:smooth val="0"/>
          <c:extLst>
            <c:ext xmlns:c16="http://schemas.microsoft.com/office/drawing/2014/chart" uri="{C3380CC4-5D6E-409C-BE32-E72D297353CC}">
              <c16:uniqueId val="{00000026-96B9-0146-A72E-721369F7A550}"/>
            </c:ext>
          </c:extLst>
        </c:ser>
        <c:ser>
          <c:idx val="39"/>
          <c:order val="37"/>
          <c:tx>
            <c:strRef>
              <c:f>'Growing industry'!$AQ$4</c:f>
              <c:strCache>
                <c:ptCount val="1"/>
                <c:pt idx="0">
                  <c:v>Oil and Gas Equipment, Services</c:v>
                </c:pt>
              </c:strCache>
            </c:strRef>
          </c:tx>
          <c:spPr>
            <a:ln w="349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industry'!$AQ$5:$AQ$13</c:f>
            </c:numRef>
          </c:val>
          <c:smooth val="0"/>
          <c:extLst>
            <c:ext xmlns:c16="http://schemas.microsoft.com/office/drawing/2014/chart" uri="{C3380CC4-5D6E-409C-BE32-E72D297353CC}">
              <c16:uniqueId val="{00000027-96B9-0146-A72E-721369F7A550}"/>
            </c:ext>
          </c:extLst>
        </c:ser>
        <c:ser>
          <c:idx val="40"/>
          <c:order val="38"/>
          <c:tx>
            <c:strRef>
              <c:f>'Growing industry'!$AR$4</c:f>
              <c:strCache>
                <c:ptCount val="1"/>
                <c:pt idx="0">
                  <c:v>zMiscellaneous</c:v>
                </c:pt>
              </c:strCache>
            </c:strRef>
          </c:tx>
          <c:spPr>
            <a:ln w="349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industry'!$AR$5:$AR$13</c:f>
            </c:numRef>
          </c:val>
          <c:smooth val="0"/>
          <c:extLst>
            <c:ext xmlns:c16="http://schemas.microsoft.com/office/drawing/2014/chart" uri="{C3380CC4-5D6E-409C-BE32-E72D297353CC}">
              <c16:uniqueId val="{00000028-96B9-0146-A72E-721369F7A550}"/>
            </c:ext>
          </c:extLst>
        </c:ser>
        <c:ser>
          <c:idx val="41"/>
          <c:order val="39"/>
          <c:tx>
            <c:strRef>
              <c:f>'Growing industry'!$AS$4</c:f>
              <c:strCache>
                <c:ptCount val="1"/>
                <c:pt idx="0">
                  <c:v>Tobacco</c:v>
                </c:pt>
              </c:strCache>
            </c:strRef>
          </c:tx>
          <c:spPr>
            <a:ln w="349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industry'!$AS$5:$AS$13</c:f>
            </c:numRef>
          </c:val>
          <c:smooth val="0"/>
          <c:extLst>
            <c:ext xmlns:c16="http://schemas.microsoft.com/office/drawing/2014/chart" uri="{C3380CC4-5D6E-409C-BE32-E72D297353CC}">
              <c16:uniqueId val="{00000029-96B9-0146-A72E-721369F7A550}"/>
            </c:ext>
          </c:extLst>
        </c:ser>
        <c:ser>
          <c:idx val="42"/>
          <c:order val="40"/>
          <c:tx>
            <c:strRef>
              <c:f>'Growing industry'!$AT$4</c:f>
              <c:strCache>
                <c:ptCount val="1"/>
                <c:pt idx="0">
                  <c:v>Specialty Retailers: Apparel</c:v>
                </c:pt>
              </c:strCache>
            </c:strRef>
          </c:tx>
          <c:spPr>
            <a:ln w="34925" cap="rnd">
              <a:solidFill>
                <a:schemeClr val="accent1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industry'!$AT$5:$AT$13</c:f>
            </c:numRef>
          </c:val>
          <c:smooth val="0"/>
          <c:extLst>
            <c:ext xmlns:c16="http://schemas.microsoft.com/office/drawing/2014/chart" uri="{C3380CC4-5D6E-409C-BE32-E72D297353CC}">
              <c16:uniqueId val="{0000002A-96B9-0146-A72E-721369F7A550}"/>
            </c:ext>
          </c:extLst>
        </c:ser>
        <c:ser>
          <c:idx val="43"/>
          <c:order val="41"/>
          <c:tx>
            <c:strRef>
              <c:f>'Growing industry'!$AU$4</c:f>
              <c:strCache>
                <c:ptCount val="1"/>
                <c:pt idx="0">
                  <c:v>Apparel</c:v>
                </c:pt>
              </c:strCache>
            </c:strRef>
          </c:tx>
          <c:spPr>
            <a:ln w="34925" cap="rnd">
              <a:solidFill>
                <a:schemeClr val="accent2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industry'!$AU$5:$AU$13</c:f>
            </c:numRef>
          </c:val>
          <c:smooth val="0"/>
          <c:extLst>
            <c:ext xmlns:c16="http://schemas.microsoft.com/office/drawing/2014/chart" uri="{C3380CC4-5D6E-409C-BE32-E72D297353CC}">
              <c16:uniqueId val="{0000002B-96B9-0146-A72E-721369F7A550}"/>
            </c:ext>
          </c:extLst>
        </c:ser>
        <c:ser>
          <c:idx val="44"/>
          <c:order val="42"/>
          <c:tx>
            <c:strRef>
              <c:f>'Growing industry'!$AV$4</c:f>
              <c:strCache>
                <c:ptCount val="1"/>
                <c:pt idx="0">
                  <c:v>Food Services</c:v>
                </c:pt>
              </c:strCache>
            </c:strRef>
          </c:tx>
          <c:spPr>
            <a:ln w="34925" cap="rnd">
              <a:solidFill>
                <a:schemeClr val="accent3">
                  <a:lumMod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industry'!$AV$5:$AV$13</c:f>
            </c:numRef>
          </c:val>
          <c:smooth val="0"/>
          <c:extLst>
            <c:ext xmlns:c16="http://schemas.microsoft.com/office/drawing/2014/chart" uri="{C3380CC4-5D6E-409C-BE32-E72D297353CC}">
              <c16:uniqueId val="{0000002C-96B9-0146-A72E-721369F7A550}"/>
            </c:ext>
          </c:extLst>
        </c:ser>
        <c:ser>
          <c:idx val="45"/>
          <c:order val="43"/>
          <c:tx>
            <c:strRef>
              <c:f>'Growing industry'!$AW$4</c:f>
              <c:strCache>
                <c:ptCount val="1"/>
                <c:pt idx="0">
                  <c:v>Utilities: Gas and Electric</c:v>
                </c:pt>
              </c:strCache>
            </c:strRef>
          </c:tx>
          <c:spPr>
            <a:ln w="34925" cap="rnd">
              <a:solidFill>
                <a:srgbClr val="58FDFE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'Growing industry'!$C$5:$C$13</c:f>
              <c:numCache>
                <c:formatCode>General</c:formatCode>
                <c:ptCount val="9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</c:numCache>
            </c:numRef>
          </c:cat>
          <c:val>
            <c:numRef>
              <c:f>'Growing industry'!$AW$5:$AW$13</c:f>
              <c:numCache>
                <c:formatCode>General</c:formatCode>
                <c:ptCount val="9"/>
                <c:pt idx="0">
                  <c:v>312950</c:v>
                </c:pt>
                <c:pt idx="1">
                  <c:v>288226</c:v>
                </c:pt>
                <c:pt idx="2">
                  <c:v>283408</c:v>
                </c:pt>
                <c:pt idx="3">
                  <c:v>294521</c:v>
                </c:pt>
                <c:pt idx="4">
                  <c:v>300046</c:v>
                </c:pt>
                <c:pt idx="5">
                  <c:v>301412</c:v>
                </c:pt>
                <c:pt idx="6">
                  <c:v>290721</c:v>
                </c:pt>
                <c:pt idx="7">
                  <c:v>321497</c:v>
                </c:pt>
                <c:pt idx="8">
                  <c:v>352165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6B9-0146-A72E-721369F7A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/>
              </a:solidFill>
              <a:round/>
            </a:ln>
            <a:effectLst/>
          </c:spPr>
        </c:dropLines>
        <c:smooth val="0"/>
        <c:axId val="926656656"/>
        <c:axId val="926658384"/>
      </c:lineChart>
      <c:catAx>
        <c:axId val="92665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58384"/>
        <c:crosses val="autoZero"/>
        <c:auto val="1"/>
        <c:lblAlgn val="ctr"/>
        <c:lblOffset val="100"/>
        <c:noMultiLvlLbl val="0"/>
      </c:catAx>
      <c:valAx>
        <c:axId val="926658384"/>
        <c:scaling>
          <c:orientation val="minMax"/>
          <c:max val="1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Revenue_Mil</a:t>
                </a:r>
              </a:p>
            </c:rich>
          </c:tx>
          <c:layout>
            <c:manualLayout>
              <c:xMode val="edge"/>
              <c:yMode val="edge"/>
              <c:x val="3.7839008715827079E-2"/>
              <c:y val="0.388733428775948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722155882168094"/>
          <c:y val="0.84563527858068377"/>
          <c:w val="0.77667134195598719"/>
          <c:h val="0.132902934860415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13</xdr:row>
      <xdr:rowOff>63500</xdr:rowOff>
    </xdr:from>
    <xdr:to>
      <xdr:col>1</xdr:col>
      <xdr:colOff>165100</xdr:colOff>
      <xdr:row>43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45D9F5-9B83-C84B-956B-87D12DE886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25400</xdr:colOff>
      <xdr:row>51</xdr:row>
      <xdr:rowOff>63500</xdr:rowOff>
    </xdr:from>
    <xdr:to>
      <xdr:col>1</xdr:col>
      <xdr:colOff>266700</xdr:colOff>
      <xdr:row>79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07B6BD-AF32-2644-A9A1-D849813B2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762000</xdr:colOff>
      <xdr:row>28</xdr:row>
      <xdr:rowOff>152400</xdr:rowOff>
    </xdr:from>
    <xdr:to>
      <xdr:col>6</xdr:col>
      <xdr:colOff>1253713</xdr:colOff>
      <xdr:row>57</xdr:row>
      <xdr:rowOff>103808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8F268A-3283-5C4D-9C23-FDA2CAFD5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444500</xdr:colOff>
      <xdr:row>66</xdr:row>
      <xdr:rowOff>101600</xdr:rowOff>
    </xdr:from>
    <xdr:to>
      <xdr:col>6</xdr:col>
      <xdr:colOff>736600</xdr:colOff>
      <xdr:row>101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6A9067-2331-7242-8D39-169495C49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0</xdr:row>
      <xdr:rowOff>38100</xdr:rowOff>
    </xdr:from>
    <xdr:to>
      <xdr:col>13</xdr:col>
      <xdr:colOff>292100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E8334A-D63B-9BE0-E657-BBC974A45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0</xdr:row>
      <xdr:rowOff>0</xdr:rowOff>
    </xdr:from>
    <xdr:to>
      <xdr:col>14</xdr:col>
      <xdr:colOff>50800</xdr:colOff>
      <xdr:row>27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A04261-EAAD-B846-1A5E-084396AD9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67639</xdr:colOff>
      <xdr:row>20</xdr:row>
      <xdr:rowOff>160683</xdr:rowOff>
    </xdr:from>
    <xdr:to>
      <xdr:col>23</xdr:col>
      <xdr:colOff>731631</xdr:colOff>
      <xdr:row>48</xdr:row>
      <xdr:rowOff>207065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826628-17D0-8B26-3384-DF95CFE0B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1574800</xdr:colOff>
      <xdr:row>22</xdr:row>
      <xdr:rowOff>101600</xdr:rowOff>
    </xdr:from>
    <xdr:to>
      <xdr:col>15</xdr:col>
      <xdr:colOff>1358900</xdr:colOff>
      <xdr:row>56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4034D0-5C8C-9EA1-B3A4-58E6000F4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T. Lutz" refreshedDate="45244.472641782406" createdVersion="8" refreshedVersion="8" minRefreshableVersion="3" recordCount="4501" xr:uid="{C838E9C0-F142-DD40-9507-086370E3ED6F}">
  <cacheSource type="worksheet">
    <worksheetSource ref="A1:R1048576" sheet="working sheet "/>
  </cacheSource>
  <cacheFields count="18">
    <cacheField name="name" numFmtId="0">
      <sharedItems containsBlank="1" count="768">
        <s v="Walmart"/>
        <s v="Exxon Mobil"/>
        <s v="Chevron"/>
        <s v="Berkshire Hathaway"/>
        <s v="Apple"/>
        <s v="General Motors"/>
        <s v="Phillips 66"/>
        <s v="General Electric"/>
        <s v="Ford Motor"/>
        <s v="CVS Health"/>
        <s v="McKesson"/>
        <s v="AT&amp;T"/>
        <s v="Valero Energy"/>
        <s v="UnitedHealth Group"/>
        <s v="Verizon"/>
        <s v="AmerisourceBergen"/>
        <s v="Fannie Mae"/>
        <s v="Costco"/>
        <s v="HP"/>
        <s v="Kroger"/>
        <s v="JP Morgan Chase"/>
        <s v="Express Scripts Holding"/>
        <s v="Bank of America Corp."/>
        <s v="IBM"/>
        <s v="Marathon Petroleum"/>
        <s v="Cardinal Health"/>
        <s v="Boeing"/>
        <s v="Citigroup"/>
        <s v="Amazon.com"/>
        <s v="Wells Fargo"/>
        <s v="Microsoft"/>
        <s v="Procter &amp; Gamble"/>
        <s v="Home Depot"/>
        <s v="Archer Daniels Midland"/>
        <s v="Walgreens"/>
        <s v="Target"/>
        <s v="Johnson &amp; Johnson"/>
        <s v="Anthem"/>
        <s v="MetLife"/>
        <s v="Alphabet"/>
        <s v="State Farm Insurance Cos."/>
        <s v="Freddie Mac"/>
        <s v="Comcast"/>
        <s v="PepsiCo"/>
        <s v="United Technologies"/>
        <s v="AIG"/>
        <s v="UPS"/>
        <s v="Dow Chemical"/>
        <s v="Aetna"/>
        <s v="Lowe's"/>
        <s v="ConocoPhillips"/>
        <s v="Intel"/>
        <s v="Energy Transfer Equity"/>
        <s v="Caterpillar"/>
        <s v="Prudential Financial"/>
        <s v="Pfizer"/>
        <s v="Walt Disney"/>
        <s v="Humana"/>
        <s v="Enterprise Products Partners"/>
        <s v="Cisco Systems"/>
        <s v="Sysco"/>
        <s v="Ingram Micro"/>
        <s v="Coca-Cola"/>
        <s v="Lockheed Martin"/>
        <s v="FedEx"/>
        <s v="Johnson Controls"/>
        <s v="Plains GP Holdings"/>
        <s v="World Fuel Services"/>
        <s v="CHS"/>
        <s v="American Airlines Group"/>
        <s v="Merck"/>
        <s v="Best Buy"/>
        <s v="Delta Air Lines"/>
        <s v="Honeywell International"/>
        <s v="HCA Holdings"/>
        <s v="Goldman Sachs Group"/>
        <s v="Tesoro"/>
        <s v="Liberty Mutual Insurance Group"/>
        <s v="United Continental Holdings"/>
        <s v="New York Life Insurance"/>
        <s v="Oracle"/>
        <s v="Morgan Stanley"/>
        <s v="Tyson Foods"/>
        <s v="Safeway"/>
        <s v="Nationwide"/>
        <s v="Deere"/>
        <s v="DuPont"/>
        <s v="American Express"/>
        <s v="Allstate"/>
        <s v="Cigna"/>
        <s v="Mondelez International"/>
        <s v="TIAA-CREF"/>
        <s v="INTL FCStone"/>
        <s v="Massachusetts Mutual Life Insurance"/>
        <s v="DirecTV"/>
        <s v="Halliburton"/>
        <s v="Twenty-First Century Fox"/>
        <s v="3M"/>
        <s v="Sears Holdings"/>
        <s v="General Dynamics"/>
        <s v="Publix Super Markets"/>
        <s v="Philip Morris International"/>
        <s v="TJX"/>
        <s v="Time Warner"/>
        <s v="Macy's"/>
        <s v="Nike"/>
        <s v="Tech Data"/>
        <s v="Avnet"/>
        <s v="Northwestern Mutual"/>
        <s v="McDonald's"/>
        <s v="Exelon"/>
        <s v="Travelers Cos."/>
        <s v="Qualcomm"/>
        <s v="International Paper"/>
        <s v="Occidental Petroleum"/>
        <s v="Duke Energy"/>
        <s v="Rite Aid"/>
        <s v="Gilead Sciences"/>
        <s v="Baker Hughes"/>
        <s v="Emerson Electric"/>
        <s v="EMC"/>
        <s v="USAA"/>
        <s v="Union Pacific"/>
        <s v="Northrop Grumman"/>
        <s v="Alcoa"/>
        <s v="Capital One Financial"/>
        <s v="National Oilwell Varco"/>
        <s v="US Foods"/>
        <s v="Raytheon"/>
        <s v="Time Warner Cable"/>
        <s v="Arrow Electronics"/>
        <s v="Aflac"/>
        <s v="Staples"/>
        <s v="Abbott Laboratories"/>
        <s v="Community Health Systems"/>
        <s v="Fluor"/>
        <s v="Freeport-McMoRan"/>
        <s v="U.S. Bancorp"/>
        <s v="Nucor"/>
        <s v="Kimberly-Clark"/>
        <s v="Hess"/>
        <s v="Chesapeake Energy"/>
        <s v="Xerox"/>
        <s v="ManpowerGroup"/>
        <s v="Amgen"/>
        <s v="AbbVie"/>
        <s v="Danaher"/>
        <s v="Whirlpool"/>
        <s v="PBF Energy"/>
        <s v="HollyFrontier"/>
        <s v="Eli Lilly"/>
        <s v="Devon Energy"/>
        <s v="Progressive"/>
        <s v="Cummins"/>
        <s v="Icahn Enterprises"/>
        <s v="AutoNation"/>
        <s v="Kohl's"/>
        <s v="Paccar"/>
        <s v="Dollar General"/>
        <s v="Hartford Financial Services Group"/>
        <s v="Southwest Airlines"/>
        <s v="Anadarko Petroleum"/>
        <s v="Southern"/>
        <s v="Supervalu"/>
        <s v="Kraft Foods Group"/>
        <s v="Goodyear Tire &amp; Rubber"/>
        <s v="EOG Resources"/>
        <s v="CenturyLink"/>
        <s v="Altria Group"/>
        <s v="Tenet Healthcare"/>
        <s v="General Mills"/>
        <s v="eBay"/>
        <s v="ConAgra Foods"/>
        <s v="Lear"/>
        <s v="TRW Automotive Holdings"/>
        <s v="United States Steel"/>
        <s v="Penske Automotive Group"/>
        <s v="AES"/>
        <s v="Colgate-Palmolive"/>
        <s v="Global Partners"/>
        <s v="Thermo Fisher Scientific"/>
        <s v="PG&amp;E Corp."/>
        <s v="NextEra Energy"/>
        <s v="American Electric Power"/>
        <s v="Baxter International"/>
        <s v="Centene"/>
        <s v="Starbucks"/>
        <s v="Gap"/>
        <s v="Bank of New York Mellon Corp."/>
        <s v="Micron Technology"/>
        <s v="Jabil Circuit"/>
        <s v="PNC Financial Services Group"/>
        <s v="Kinder Morgan"/>
        <s v="Office Depot"/>
        <s v="Bristol-Myers Squibb"/>
        <s v="NRG Energy"/>
        <s v="Monsanto"/>
        <s v="PPG Industries"/>
        <s v="Genuine Parts"/>
        <s v="Omnicom Group"/>
        <s v="Illinois Tool Works"/>
        <s v="Murphy USA"/>
        <s v="Land O'Lakes"/>
        <s v="Western Refining"/>
        <s v="Western Digital"/>
        <s v="FirstEnergy"/>
        <s v="Aramark"/>
        <s v="DISH Network"/>
        <s v="Las Vegas Sands"/>
        <s v="Kellogg"/>
        <s v="Loews"/>
        <s v="CBS"/>
        <s v="Ecolab"/>
        <s v="Whole Foods Market"/>
        <s v="Chubb"/>
        <s v="Health Net"/>
        <s v="Waste Management"/>
        <s v="Apache"/>
        <s v="Textron"/>
        <s v="Synnex"/>
        <s v="Marriott International"/>
        <s v="Viacom"/>
        <s v="Lincoln National"/>
        <s v="Nordstrom"/>
        <s v="C.H. Robinson Worldwide"/>
        <s v="Edison International"/>
        <s v="Marathon Oil"/>
        <s v="Yum Brands"/>
        <s v="Computer Sciences"/>
        <s v="Parker-Hannifin"/>
        <s v="DaVita HealthCare Partners"/>
        <s v="CarMax"/>
        <s v="Texas Instruments"/>
        <s v="WellCare Health Plans"/>
        <s v="Marsh &amp; McLennan"/>
        <s v="Consolidated Edison"/>
        <s v="Oneok"/>
        <s v="Visa"/>
        <s v="Jacobs Engineering Group"/>
        <s v="CSX"/>
        <s v="Entergy"/>
        <s v="Facebook"/>
        <s v="Dominion Resources"/>
        <s v="Leucadia National"/>
        <s v="Toys &quot;R&quot; Us"/>
        <s v="DTE Energy"/>
        <s v="Ameriprise Financial"/>
        <s v="VF"/>
        <s v="Praxair"/>
        <s v="J.C. Penney"/>
        <s v="Automatic Data Processing"/>
        <s v="L-3 Communications"/>
        <s v="CDW"/>
        <s v="Guardian Life Ins. Co. of America"/>
        <s v="Xcel Energy"/>
        <s v="Norfolk Southern"/>
        <s v="PPL"/>
        <s v="R.R. Donnelley &amp; Sons"/>
        <s v="Huntsman"/>
        <s v="Bed Bath &amp; Beyond"/>
        <s v="Stanley Black &amp; Decker"/>
        <s v="L Brands"/>
        <s v="Liberty Interactive"/>
        <s v="Farmers Insurance Exchange"/>
        <s v="First Data"/>
        <s v="Sherwin-Williams"/>
        <s v="BlackRock"/>
        <s v="Voya Financial"/>
        <s v="Ross Stores"/>
        <s v="Sempra Energy"/>
        <s v="Estee Lauder"/>
        <s v="H.J. Heinz"/>
        <s v="Reinsurance Group of America"/>
        <s v="Public Service Enterprise Group"/>
        <s v="Cameron International"/>
        <s v="Navistar International"/>
        <s v="CST Brands"/>
        <s v="State Street Corp."/>
        <s v="Unum Group"/>
        <s v="Hilton Worldwide Holdings"/>
        <s v="Family Dollar Stores"/>
        <s v="Principal Financial"/>
        <s v="Reliance Steel &amp; Aluminum"/>
        <s v="Air Products &amp; Chemicals"/>
        <s v="Assurant"/>
        <s v="Peter Kiewit Sons'"/>
        <s v="Henry Schein"/>
        <s v="Cognizant Technology Solutions"/>
        <s v="MGM Resorts International"/>
        <s v="W.W. Grainger"/>
        <s v="Group 1 Automotive"/>
        <s v="BB&amp;T Corp."/>
        <s v="WestRock"/>
        <s v="Advance Auto Parts"/>
        <s v="Ally Financial"/>
        <s v="AGCO"/>
        <s v="Corning"/>
        <s v="Biogen"/>
        <s v="NGL Energy Partners"/>
        <s v="Stryker"/>
        <s v="Molina Healthcare"/>
        <s v="Precision Castparts"/>
        <s v="Discover Financial Services"/>
        <s v="Genworth Financial"/>
        <s v="Eastman Chemical"/>
        <s v="Dean Foods"/>
        <s v="AutoZone"/>
        <s v="MasterCard"/>
        <s v="Owens &amp; Minor"/>
        <s v="Hormel Foods"/>
        <s v="GameStop"/>
        <s v="Autoliv"/>
        <s v="CenterPoint Energy"/>
        <s v="Fidelity National Financial"/>
        <s v="Sonic Automotive"/>
        <s v="HD Supply Holdings"/>
        <s v="Charter Communications"/>
        <s v="Crown Holdings"/>
        <s v="Applied Materials"/>
        <s v="Mosaic"/>
        <s v="CBRE Group"/>
        <s v="Avon Products"/>
        <s v="Republic Services"/>
        <s v="Universal Health Services"/>
        <s v="Darden Restaurants"/>
        <s v="Steel Dynamics"/>
        <s v="SunTrust Banks"/>
        <s v="Caesars Entertainment"/>
        <s v="Targa Resources"/>
        <s v="Dollar Tree"/>
        <s v="News Corp."/>
        <s v="Ball"/>
        <s v="Thrivent Financial for Lutherans"/>
        <s v="Masco"/>
        <s v="Franklin Resources"/>
        <s v="Avis Budget Group"/>
        <s v="Reynolds American"/>
        <s v="Becton Dickinson"/>
        <s v="Priceline Group"/>
        <s v="Broadcom"/>
        <s v="Tenneco"/>
        <s v="Campbell Soup"/>
        <s v="AECOM"/>
        <s v="Visteon"/>
        <s v="Delek US Holdings"/>
        <s v="Dover"/>
        <s v="BorgWarner"/>
        <s v="Jarden"/>
        <s v="UGI"/>
        <s v="Murphy Oil"/>
        <s v="PVH"/>
        <s v="Core-Mark Holding"/>
        <s v="Calpine"/>
        <s v="D.R. Horton"/>
        <s v="Weyerhaeuser"/>
        <s v="KKR"/>
        <s v="FMC Technologies"/>
        <s v="American Family Insurance Group"/>
        <s v="SpartanNash"/>
        <s v="WESCO International"/>
        <s v="Quanta Services"/>
        <s v="Mohawk Industries"/>
        <s v="Motorola Solutions"/>
        <s v="Lennar"/>
        <s v="TravelCenters of America"/>
        <s v="Sealed Air"/>
        <s v="Eversource Energy"/>
        <s v="Coca-Cola Enterprises"/>
        <s v="Celgene"/>
        <s v="Williams"/>
        <s v="Ashland"/>
        <s v="Interpublic Group"/>
        <s v="Blackstone Group"/>
        <s v="Ralph Lauren"/>
        <s v="Quest Diagnostics"/>
        <s v="Hershey"/>
        <s v="Terex"/>
        <s v="Boston Scientific"/>
        <s v="Newmont Mining"/>
        <s v="Allergan"/>
        <s v="O'Reilly Automotive"/>
        <s v="Casey's General Stores"/>
        <s v="CMS Energy"/>
        <s v="Foot Locker"/>
        <s v="W.R. Berkley"/>
        <s v="PetSmart"/>
        <s v="Pacific Life"/>
        <s v="Commercial Metals"/>
        <s v="Agilent Technologies"/>
        <s v="Huntington Ingalls Industries"/>
        <s v="Mutual of Omaha Insurance"/>
        <s v="Live Nation Entertainment"/>
        <s v="Dick's Sporting Goods"/>
        <s v="Oshkosh"/>
        <s v="Celanese"/>
        <s v="Spirit AeroSystems Holdings"/>
        <s v="United Natural Foods"/>
        <s v="Peabody Energy"/>
        <s v="Owens-Illinois"/>
        <s v="Dillard's"/>
        <s v="Level 3 Communications"/>
        <s v="Pantry"/>
        <s v="LKQ"/>
        <s v="Integrys Energy Group"/>
        <s v="Symantec"/>
        <s v="Buckeye Partners"/>
        <s v="Ryder System"/>
        <s v="SanDisk"/>
        <s v="Rockwell Automation"/>
        <s v="Dana Holding"/>
        <s v="Lansing Trade Group"/>
        <s v="NCR"/>
        <s v="Expeditors International of Washington"/>
        <s v="Omnicare"/>
        <s v="AK Steel Holding"/>
        <s v="Fifth Third Bancorp"/>
        <s v="Seaboard"/>
        <s v="NiSource"/>
        <s v="Cablevision Systems"/>
        <s v="Anixter International"/>
        <s v="EMCOR Group"/>
        <s v="Fidelity National Information Services"/>
        <s v="Barnes &amp; Noble"/>
        <s v="KBR"/>
        <s v="Auto-Owners Insurance"/>
        <s v="Jones Financial"/>
        <s v="Avery Dennison"/>
        <s v="NetApp"/>
        <s v="iHeartMedia"/>
        <s v="Discovery Communications"/>
        <s v="Harley-Davidson"/>
        <s v="Sanmina"/>
        <s v="Trinity Industries"/>
        <s v="J.B. Hunt Transport Services"/>
        <s v="Charles Schwab"/>
        <s v="Erie Insurance Group"/>
        <s v="Dr Pepper Snapple Group"/>
        <s v="Ameren"/>
        <s v="Mattel"/>
        <s v="Laboratory Corp. of America"/>
        <s v="TEGNA"/>
        <s v="Starwood Hotels &amp; Resorts"/>
        <s v="General Cable"/>
        <s v="A-Mark Precious Metals"/>
        <s v="Graybar Electric"/>
        <s v="Energy Future Holdings"/>
        <s v="HRG Group"/>
        <s v="MRC Global"/>
        <s v="Spectra Energy"/>
        <s v="Asbury Automotive Group"/>
        <s v="Packaging Corp. of America"/>
        <s v="Windstream Holdings"/>
        <s v="PulteGroup"/>
        <s v="JetBlue Airways"/>
        <s v="Newell Brands"/>
        <s v="Con-way"/>
        <s v="Calumet Specialty Products Partners"/>
        <s v="Expedia"/>
        <s v="American Financial Group"/>
        <s v="Tractor Supply"/>
        <s v="United Rentals"/>
        <s v="Ingredion"/>
        <s v="Navient"/>
        <s v="MeadWestvaco"/>
        <s v="AGL Resources"/>
        <s v="St. Jude Medical"/>
        <s v="J.M. Smucker"/>
        <s v="Western Union"/>
        <s v="Clorox"/>
        <s v="Domtar"/>
        <s v="Kelly Services"/>
        <s v="Old Republic International"/>
        <s v="Advanced Micro Devices"/>
        <s v="Netflix"/>
        <s v="Booz Allen Hamilton Holding"/>
        <s v="Quintiles Transnational Holdings"/>
        <s v="Wynn Resorts"/>
        <s v="Jones Lang LaSalle"/>
        <s v="Regions Financial"/>
        <s v="CH2M Hill"/>
        <s v="Western &amp; Southern Financial Group"/>
        <s v="Lithia Motors"/>
        <s v="salesforce.com"/>
        <s v="Alaska Air Group"/>
        <s v="Host Hotels &amp; Resorts"/>
        <s v="Harman International Industries"/>
        <s v="Amphenol"/>
        <s v="Realogy Holdings"/>
        <s v="Essendant"/>
        <s v="Hanesbrands"/>
        <s v="Kindred Healthcare"/>
        <s v="ARRIS Group"/>
        <s v="Insight Enterprises"/>
        <s v="Alliance Data Systems"/>
        <s v="LifePoint Health"/>
        <s v="Pioneer Natural Resources"/>
        <s v="Wyndham Worldwide"/>
        <s v="Owens Corning"/>
        <s v="Alleghany"/>
        <s v="McGraw Hill Financial"/>
        <s v="Walgreens Boots Alliance"/>
        <s v="J.P. Morgan Chase"/>
        <s v="Disney"/>
        <s v="TIAA"/>
        <s v="US Foods Holding"/>
        <s v="Arconic"/>
        <s v="Kraft Heinz"/>
        <s v="Performance Food Group"/>
        <s v="DaVita"/>
        <s v="Principal Financial Group"/>
        <s v="ADP"/>
        <s v="Hertz Global Holdings"/>
        <s v="PayPal Holdings"/>
        <s v="Univar"/>
        <s v="Veritiv"/>
        <s v="XPO Logistics"/>
        <s v="Coca-Cola European Partners"/>
        <s v="Baxalta"/>
        <s v="Constellation Brands"/>
        <s v="Zimmer Biomet Holdings"/>
        <s v="WEC Energy Group"/>
        <s v="Quintiles IMS Holdings"/>
        <s v="Genesis Healthcare"/>
        <s v="Frontier Communications"/>
        <s v="Envision Healthcare Holdings"/>
        <s v="Arthur J. Gallagher"/>
        <s v="Markel"/>
        <s v="S&amp;P Global"/>
        <s v="Raymond James Financial"/>
        <s v="Airgas"/>
        <s v="ABM Industries"/>
        <s v="Citizens Financial Group"/>
        <s v="Simon Property Group"/>
        <s v="Rockwell Collins"/>
        <s v="Lam Research"/>
        <s v="Fiserv"/>
        <s v="Big Lots"/>
        <s v="Telephone &amp; Data Systems"/>
        <s v="First American Financial"/>
        <s v="NVR"/>
        <s v="Cincinnati Financial"/>
        <s v="Burlington Stores"/>
        <s v="Verizon Communications"/>
        <s v="Dell Technologies"/>
        <s v="Albertsons Cos."/>
        <s v="Hewlett Packard Enterprise"/>
        <s v="Andeavor"/>
        <s v="Jabil"/>
        <s v="Bank of New York Mellon"/>
        <s v="Synchrony Financial"/>
        <s v="Conagra Brands"/>
        <s v="Dominion Energy"/>
        <s v="L3 Technologies"/>
        <s v="Harris"/>
        <s v="Leidos Holdings"/>
        <s v="Tesla"/>
        <s v="Ascena Retail Group"/>
        <s v="Nvidia"/>
        <s v="Yum China Holdings"/>
        <s v="Jones Financial (Edward Jones)"/>
        <s v="Activision Blizzard"/>
        <s v="Berry Global Group"/>
        <s v="CalAtlantic Group"/>
        <s v="Builders FirstSource"/>
        <s v="TreeHouse Foods"/>
        <s v="Intercontinental Exchange"/>
        <s v="Adobe Systems"/>
        <s v="Dana"/>
        <s v="American Tower"/>
        <s v="M&amp;T Bank Corp."/>
        <s v="Patterson"/>
        <s v="Olin"/>
        <s v="AmTrust Financial Services"/>
        <s v="KeyCorp"/>
        <s v="Chemours"/>
        <s v="Liberty Media"/>
        <s v="Robert Half International"/>
        <s v="Michaels Cos."/>
        <s v="Toll Brothers"/>
        <s v="Yahoo"/>
        <s v="Vistra Energy"/>
        <s v="JPMorgan Chase"/>
        <s v="DowDuPont"/>
        <s v="HCA Healthcare"/>
        <s v="Hartford Financial Services"/>
        <s v="PNC Financial Services"/>
        <s v="Envision Healthcare"/>
        <s v="Booking Holdings"/>
        <s v="Jefferies Financial Group"/>
        <s v="Molson Coors Brewing"/>
        <s v="Qurate Retail"/>
        <s v="Expedia Group"/>
        <s v="IQVIA Holdings"/>
        <s v="DCP Midstream"/>
        <s v="Westlake Chemical"/>
        <s v="Coty"/>
        <s v="DXC Technology"/>
        <s v="Thor Industries"/>
        <s v="Expeditors Intl. of Washington"/>
        <s v="Discovery"/>
        <s v="Fortive"/>
        <s v="Spectrum Brands Holdings"/>
        <s v="MasTec"/>
        <s v="American Axle &amp; Manufacturing"/>
        <s v="Securian Financial Group"/>
        <s v="Conduent"/>
        <s v="Ulta Beauty"/>
        <s v="Regeneron Pharmaceuticals"/>
        <s v="Magellan Health"/>
        <s v="Western &amp; Southern Financial"/>
        <s v="Wyndham Destinations"/>
        <s v="Booz Allen Hamilton"/>
        <s v="Northern Trust"/>
        <s v="Cheniere Energy"/>
        <s v="ON Semiconductor"/>
        <s v="Polaris Industries"/>
        <s v="Cintas"/>
        <s v="Costco Wholesale"/>
        <s v="Bank of America"/>
        <s v="DuPont de Nemours"/>
        <s v="State Farm Insurance"/>
        <s v="United Parcel Service"/>
        <s v="Albertsons"/>
        <s v="Energy Transfer"/>
        <s v="Travelers"/>
        <s v="PG&amp;E"/>
        <s v="BJ's Wholesale Club"/>
        <s v="Altice USA"/>
        <s v="Adobe"/>
        <s v="Brighthouse Financial"/>
        <s v="EnLink Midstream"/>
        <s v="Keurig Dr Pepper"/>
        <s v="Newmont Goldcorp"/>
        <s v="Wayfair"/>
        <s v="Beacon Roofing Supply"/>
        <s v="Post Holdings"/>
        <s v="Analog Devices"/>
        <s v="L3Harris Technologies"/>
        <s v="Graphic Packaging Holding"/>
        <s v="Intuit"/>
        <s v="Tapestry"/>
        <s v="Zoetis"/>
        <s v="Williams-Sonoma"/>
        <s v="Levi Strauss"/>
        <s v="Amazon"/>
        <s v="Elevance Health"/>
        <s v="Raytheon Technologies"/>
        <s v="Meta Platforms"/>
        <s v="United Airlines Holdings"/>
        <s v="Dow"/>
        <s v="StoneX Group"/>
        <s v="Paramount Global"/>
        <s v="TD Synnex"/>
        <s v="Lumen Technologies"/>
        <s v="HF Sinclair"/>
        <s v="Salesforce"/>
        <s v="XPO"/>
        <s v="Jacobs Solutions"/>
        <s v="Truist Financial"/>
        <s v="Howmet Aerospace"/>
        <s v="Uber Technologies"/>
        <s v="Corteva"/>
        <s v="State Street"/>
        <s v="Bath &amp; Body Works"/>
        <s v="Sempra"/>
        <s v="Vistra"/>
        <s v="Fox"/>
        <s v="Warner Bros. Discovery"/>
        <s v="ODP"/>
        <s v="Molson Coors Beverage"/>
        <s v="Newmont"/>
        <s v="Equitable Holdings"/>
        <s v="Univar Solutions"/>
        <s v="Xerox Holdings"/>
        <s v="Caesars Holdings"/>
        <s v="NOV"/>
        <s v="CommScope Holding"/>
        <s v="Westinghouse Air Brake Technologies"/>
        <s v="Andersons"/>
        <s v="Westlake"/>
        <s v="Blackstone"/>
        <s v="M&amp;T Bank"/>
        <s v="Polaris"/>
        <s v="FM Global"/>
        <s v="Ovintiv"/>
        <s v="O-I Glass"/>
        <s v="Bread Financial Holdings"/>
        <s v="APA"/>
        <s v="Science Applications International"/>
        <s v="Mahwah Bergen Retail Group"/>
        <s v="Avantor"/>
        <s v="TD Ameritrade Holding"/>
        <s v="Anywhere Real Estate"/>
        <s v="Rush Enterprises"/>
        <s v="Fortune Brands Innovations"/>
        <s v="Crown Castle"/>
        <s v="Cerner"/>
        <s v="Huntington Bancshares"/>
        <s v="Carrier Global"/>
        <s v="Rocket Companies"/>
        <s v="Otis Worldwide"/>
        <s v="Viatris"/>
        <s v="Block"/>
        <s v="Global Payments"/>
        <s v="Chewy"/>
        <s v="Sprouts Farmers Market"/>
        <s v="T. Rowe Price"/>
        <s v="Vertex Pharmaceuticals"/>
        <s v="Taylor Morrison Home"/>
        <s v="Alexion Pharmaceuticals"/>
        <s v="Equinix"/>
        <s v="Chipotle Mexican Grill"/>
        <s v="Sinclair Broadcast Group"/>
        <s v="LPL Financial Holdings"/>
        <s v="KLA"/>
        <s v="CACI International"/>
        <s v="Academy Sports and Outdoors"/>
        <s v="Fastenal"/>
        <s v="Nasdaq"/>
        <s v="McCormick"/>
        <s v="Carvana"/>
        <s v="Electronic Arts"/>
        <s v="MDU Resources Group"/>
        <s v="Select Medical Holdings"/>
        <s v="Roper Technologies"/>
        <s v="RPM International"/>
        <s v="Boise Cascade"/>
        <s v="Hasbro"/>
        <s v="Camping World Holdings"/>
        <s v="Moody's"/>
        <s v="Cleveland-Cliffs"/>
        <s v="Moderna"/>
        <s v="International Flavors &amp; Fragrances"/>
        <s v="Apollo Global Management"/>
        <s v="Jackson Financial"/>
        <s v="Carlyle Group"/>
        <s v="UFP Industries"/>
        <s v="Zillow Group"/>
        <s v="Opendoor Technologies"/>
        <s v="GXO Logistics"/>
        <s v="Coinbase Global"/>
        <s v="Diamondback Energy"/>
        <s v="Victoria's Secret"/>
        <s v="Southwestern Energy"/>
        <s v="Landstar System"/>
        <s v="CF Industries Holdings"/>
        <s v="Compass"/>
        <s v="ARKO"/>
        <s v="Constellation Energy"/>
        <s v="Coupang"/>
        <s v="Kyndryl Holdings"/>
        <s v="VMware"/>
        <s v="Mutual of Omaha"/>
        <s v="Continental Resources"/>
        <s v="Coterra Energy"/>
        <s v="Airbnb"/>
        <s v="Lululemon athletica"/>
        <s v="EQT"/>
        <s v="Skechers U.S.A."/>
        <s v="Knight-Swift Transportation Holdings"/>
        <s v="SVB Financial Group"/>
        <s v="Par Pacific Holdings"/>
        <s v="Albemarle"/>
        <s v="Vulcan Materials"/>
        <s v="Watsco"/>
        <s v="Sonoco Products"/>
        <s v="ServiceNow"/>
        <m/>
      </sharedItems>
    </cacheField>
    <cacheField name="rank" numFmtId="0">
      <sharedItems containsString="0" containsBlank="1" containsNumber="1" containsInteger="1" minValue="1" maxValue="500"/>
    </cacheField>
    <cacheField name="year" numFmtId="0">
      <sharedItems containsString="0" containsBlank="1" containsNumber="1" containsInteger="1" minValue="2015" maxValue="2023"/>
    </cacheField>
    <cacheField name="industry" numFmtId="0">
      <sharedItems containsBlank="1" count="76">
        <s v="General Merchandisers"/>
        <s v="Petroleum Refining"/>
        <s v="Insurance: Property and Casualty (Stock)"/>
        <s v="Computers, Office Equipment"/>
        <s v="Motor Vehicles &amp; Parts"/>
        <s v="Diversified Financials"/>
        <s v="Food &amp; Drug Stores"/>
        <s v="Wholesalers: Health Care"/>
        <s v="Telecommunications"/>
        <s v="Health Care: Insurance and Managed Care"/>
        <s v="Specialty Retailers: Other"/>
        <s v="Commercial Banks"/>
        <s v="Health Care: Pharmacy and Other Services"/>
        <s v="Information Technology Services"/>
        <s v="Aerospace &amp; Defense"/>
        <s v="Internet Services and Retailing"/>
        <s v="Computer Software"/>
        <s v="Household and Personal Products"/>
        <s v="Food Production"/>
        <s v="Pharmaceuticals"/>
        <s v="Insurance: Life, Health (Stock)"/>
        <s v="Insurance: Property and Casualty (Mutual)"/>
        <s v="Food Consumer Products"/>
        <s v="Mail, Package, and Freight Delivery"/>
        <s v="Chemicals"/>
        <s v="Mining, Crude-Oil Production"/>
        <s v="Semiconductors and Other Electronic Components"/>
        <s v="Pipelines"/>
        <s v="Construction and Farm Machinery"/>
        <s v="Entertainment"/>
        <s v="Network and Other Communications Equipment"/>
        <s v="Wholesalers: Food and Grocery"/>
        <s v="Wholesalers: Electronics and Office Equipment"/>
        <s v="Beverages"/>
        <s v="Wholesalers: Diversified"/>
        <s v="Airlines"/>
        <s v="Electronics, Electrical Equipment"/>
        <s v="Health Care: Medical Facilities"/>
        <s v="Insurance: Life, Health (Mutual)"/>
        <s v="Oil and Gas Equipment, Services"/>
        <s v="zMiscellaneous"/>
        <s v="Tobacco"/>
        <s v="Specialty Retailers: Apparel"/>
        <s v="Apparel"/>
        <s v="Food Services"/>
        <s v="Utilities: Gas and Electric"/>
        <s v="Packaging, Containers"/>
        <s v="Computer Peripherals"/>
        <s v="Railroads"/>
        <s v="Metals"/>
        <s v="Medical Products and Equipment"/>
        <s v="Engineering &amp; Construction"/>
        <s v="Temporary Help"/>
        <s v="Scientific, Photographic and Control Equipment"/>
        <s v="Automotive Retailing, Services"/>
        <s v="Energy"/>
        <s v="Advertising, Marketing"/>
        <s v="Industrial Machinery"/>
        <s v="Diversified Outsourcing Services"/>
        <s v="Hotels, Casinos, Resorts"/>
        <s v="Waste Management"/>
        <s v="Transportation and Logistics"/>
        <s v="Financial Data Services"/>
        <s v="Publishing, Printing"/>
        <s v="Home Equipment, Furnishings"/>
        <s v="Securities"/>
        <s v="Real Estate"/>
        <s v="Homebuilders"/>
        <s v="Forest and Paper Products"/>
        <s v="Trucking, Truck Leasing"/>
        <s v="Transportation Equipment"/>
        <s v="Toys, Sporting Goods"/>
        <s v="Miscellaneous"/>
        <s v="Building Materials, Glass"/>
        <s v="Equipment Leasing"/>
        <m/>
      </sharedItems>
    </cacheField>
    <cacheField name="sector" numFmtId="0">
      <sharedItems containsBlank="1"/>
    </cacheField>
    <cacheField name="headquarters_state" numFmtId="0">
      <sharedItems containsBlank="1"/>
    </cacheField>
    <cacheField name="Region" numFmtId="0">
      <sharedItems containsBlank="1" count="5">
        <s v="South"/>
        <s v="West"/>
        <s v="Midwest"/>
        <s v="Northeast"/>
        <m/>
      </sharedItems>
    </cacheField>
    <cacheField name="headquarters_city" numFmtId="0">
      <sharedItems containsBlank="1"/>
    </cacheField>
    <cacheField name="market_value_mil" numFmtId="0">
      <sharedItems containsString="0" containsBlank="1" containsNumber="1" containsInteger="1" minValue="10" maxValue="2849538"/>
    </cacheField>
    <cacheField name="revenue_mil" numFmtId="0">
      <sharedItems containsString="0" containsBlank="1" containsNumber="1" containsInteger="1" minValue="5130" maxValue="611289"/>
    </cacheField>
    <cacheField name="profit_mil" numFmtId="0">
      <sharedItems containsString="0" containsBlank="1" containsNumber="1" containsInteger="1" minValue="-6406" maxValue="99803"/>
    </cacheField>
    <cacheField name="asset_mil" numFmtId="0">
      <sharedItems containsString="0" containsBlank="1" containsNumber="1" containsInteger="1" minValue="305" maxValue="4305288"/>
    </cacheField>
    <cacheField name="employees" numFmtId="0">
      <sharedItems containsString="0" containsBlank="1" containsNumber="1" containsInteger="1" minValue="52" maxValue="2300000"/>
    </cacheField>
    <cacheField name="founder_is_ceo" numFmtId="0">
      <sharedItems containsBlank="1"/>
    </cacheField>
    <cacheField name="female_ceo" numFmtId="0">
      <sharedItems containsBlank="1" count="3">
        <s v="no"/>
        <s v="yes"/>
        <m/>
      </sharedItems>
    </cacheField>
    <cacheField name="newcomer_to_fortune_500" numFmtId="0">
      <sharedItems containsBlank="1"/>
    </cacheField>
    <cacheField name="global_500" numFmtId="0">
      <sharedItems containsBlank="1"/>
    </cacheField>
    <cacheField name="global_501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1">
  <r>
    <x v="0"/>
    <n v="1"/>
    <n v="2015"/>
    <x v="0"/>
    <s v="Retailing"/>
    <s v="AR"/>
    <x v="0"/>
    <s v="Bentonville"/>
    <n v="265344"/>
    <n v="485651"/>
    <n v="16363"/>
    <n v="203706"/>
    <n v="2200000"/>
    <s v="no"/>
    <x v="0"/>
    <s v="no"/>
    <m/>
    <s v="2015_1"/>
  </r>
  <r>
    <x v="1"/>
    <n v="2"/>
    <n v="2015"/>
    <x v="1"/>
    <s v="Energy"/>
    <s v="TX"/>
    <x v="0"/>
    <s v="Irving"/>
    <n v="356549"/>
    <n v="382597"/>
    <n v="32520"/>
    <n v="349493"/>
    <n v="83700"/>
    <s v="no"/>
    <x v="0"/>
    <s v="no"/>
    <m/>
    <s v="2015_2"/>
  </r>
  <r>
    <x v="2"/>
    <n v="3"/>
    <n v="2015"/>
    <x v="1"/>
    <s v="Energy"/>
    <s v="CA"/>
    <x v="1"/>
    <s v="San Ramon"/>
    <n v="197381"/>
    <n v="203784"/>
    <n v="19241"/>
    <n v="266026"/>
    <n v="64700"/>
    <s v="no"/>
    <x v="0"/>
    <s v="no"/>
    <m/>
    <s v="2015_3"/>
  </r>
  <r>
    <x v="3"/>
    <n v="4"/>
    <n v="2015"/>
    <x v="2"/>
    <s v="Financials"/>
    <s v="NE"/>
    <x v="2"/>
    <s v="Omaha"/>
    <n v="357344"/>
    <n v="194673"/>
    <n v="19872"/>
    <n v="526186"/>
    <n v="316000"/>
    <s v="no"/>
    <x v="0"/>
    <s v="no"/>
    <m/>
    <s v="2015_4"/>
  </r>
  <r>
    <x v="4"/>
    <n v="5"/>
    <n v="2015"/>
    <x v="3"/>
    <s v="Technology"/>
    <s v="CA"/>
    <x v="1"/>
    <s v="Cupertino"/>
    <n v="724773"/>
    <n v="182795"/>
    <n v="39510"/>
    <n v="231839"/>
    <n v="97200"/>
    <s v="no"/>
    <x v="0"/>
    <s v="no"/>
    <m/>
    <s v="2015_5"/>
  </r>
  <r>
    <x v="5"/>
    <n v="6"/>
    <n v="2015"/>
    <x v="4"/>
    <s v="Motor Vehicles &amp; Parts"/>
    <s v="MI"/>
    <x v="2"/>
    <s v="Detroit"/>
    <n v="60389"/>
    <n v="155929"/>
    <n v="3949"/>
    <n v="177677"/>
    <n v="216000"/>
    <s v="no"/>
    <x v="1"/>
    <s v="no"/>
    <m/>
    <s v="2015_6"/>
  </r>
  <r>
    <x v="6"/>
    <n v="7"/>
    <n v="2015"/>
    <x v="1"/>
    <s v="Energy"/>
    <s v="TX"/>
    <x v="0"/>
    <s v="Houston"/>
    <n v="42627"/>
    <n v="149434"/>
    <n v="4762"/>
    <n v="48741"/>
    <n v="14000"/>
    <s v="no"/>
    <x v="0"/>
    <s v="no"/>
    <m/>
    <s v="2015_7"/>
  </r>
  <r>
    <x v="7"/>
    <n v="8"/>
    <n v="2015"/>
    <x v="5"/>
    <s v="Financials"/>
    <s v="CT"/>
    <x v="3"/>
    <s v="Fairfield"/>
    <n v="249775"/>
    <n v="148321"/>
    <n v="15233"/>
    <n v="648349"/>
    <n v="305000"/>
    <s v="no"/>
    <x v="0"/>
    <s v="no"/>
    <m/>
    <s v="2015_8"/>
  </r>
  <r>
    <x v="8"/>
    <n v="9"/>
    <n v="2015"/>
    <x v="4"/>
    <s v="Motor Vehicles &amp; Parts"/>
    <s v="MI"/>
    <x v="2"/>
    <s v="Dearborn"/>
    <n v="64154"/>
    <n v="144077"/>
    <n v="3187"/>
    <n v="208527"/>
    <n v="187000"/>
    <s v="no"/>
    <x v="0"/>
    <s v="no"/>
    <m/>
    <s v="2015_9"/>
  </r>
  <r>
    <x v="9"/>
    <n v="10"/>
    <n v="2015"/>
    <x v="6"/>
    <s v="Food &amp; Drug Stores"/>
    <s v="RI"/>
    <x v="3"/>
    <s v="Woonsocket"/>
    <n v="117171"/>
    <n v="139367"/>
    <n v="4644"/>
    <n v="74252"/>
    <n v="177800"/>
    <s v="no"/>
    <x v="0"/>
    <s v="no"/>
    <m/>
    <s v="2015_10"/>
  </r>
  <r>
    <x v="10"/>
    <n v="11"/>
    <n v="2015"/>
    <x v="7"/>
    <s v="Wholesalers"/>
    <s v="CA"/>
    <x v="1"/>
    <s v="San Francisco"/>
    <n v="52669"/>
    <n v="138030"/>
    <n v="1263"/>
    <n v="51759"/>
    <n v="42800"/>
    <s v="no"/>
    <x v="0"/>
    <s v="no"/>
    <m/>
    <s v="2015_11"/>
  </r>
  <r>
    <x v="11"/>
    <n v="12"/>
    <n v="2015"/>
    <x v="8"/>
    <s v="Telecommunications"/>
    <s v="TX"/>
    <x v="0"/>
    <s v="Dallas"/>
    <n v="169459"/>
    <n v="132447"/>
    <n v="6224"/>
    <n v="292829"/>
    <n v="243620"/>
    <s v="no"/>
    <x v="0"/>
    <s v="no"/>
    <m/>
    <s v="2015_12"/>
  </r>
  <r>
    <x v="12"/>
    <n v="13"/>
    <n v="2015"/>
    <x v="1"/>
    <s v="Energy"/>
    <s v="TX"/>
    <x v="0"/>
    <s v="San Antonio"/>
    <n v="32703"/>
    <n v="130844"/>
    <n v="3630"/>
    <n v="45550"/>
    <n v="10065"/>
    <s v="no"/>
    <x v="0"/>
    <s v="no"/>
    <m/>
    <s v="2015_13"/>
  </r>
  <r>
    <x v="13"/>
    <n v="14"/>
    <n v="2015"/>
    <x v="9"/>
    <s v="Health Care"/>
    <s v="MN"/>
    <x v="2"/>
    <s v="Minnetonka"/>
    <n v="112813"/>
    <n v="130474"/>
    <n v="5619"/>
    <n v="86382"/>
    <n v="170000"/>
    <s v="no"/>
    <x v="0"/>
    <s v="no"/>
    <m/>
    <s v="2015_14"/>
  </r>
  <r>
    <x v="14"/>
    <n v="15"/>
    <n v="2015"/>
    <x v="8"/>
    <s v="Telecommunications"/>
    <s v="NY"/>
    <x v="3"/>
    <s v="New York"/>
    <n v="198410"/>
    <n v="127079"/>
    <n v="9625"/>
    <n v="232708"/>
    <n v="177300"/>
    <s v="no"/>
    <x v="0"/>
    <s v="no"/>
    <m/>
    <s v="2015_15"/>
  </r>
  <r>
    <x v="15"/>
    <n v="16"/>
    <n v="2015"/>
    <x v="7"/>
    <s v="Wholesalers"/>
    <s v="PA"/>
    <x v="3"/>
    <s v="Chesterbrook"/>
    <n v="24963"/>
    <n v="119569"/>
    <n v="277"/>
    <n v="21532"/>
    <n v="13500"/>
    <s v="no"/>
    <x v="0"/>
    <s v="no"/>
    <m/>
    <s v="2015_16"/>
  </r>
  <r>
    <x v="16"/>
    <n v="17"/>
    <n v="2015"/>
    <x v="5"/>
    <s v="Financials"/>
    <s v="DC"/>
    <x v="0"/>
    <s v="Washington"/>
    <n v="2722"/>
    <n v="116461"/>
    <n v="14208"/>
    <n v="3248176"/>
    <n v="7600"/>
    <s v="no"/>
    <x v="0"/>
    <s v="no"/>
    <m/>
    <s v="2015_17"/>
  </r>
  <r>
    <x v="17"/>
    <n v="18"/>
    <n v="2015"/>
    <x v="10"/>
    <s v="Retailing"/>
    <s v="WA"/>
    <x v="1"/>
    <s v="Issaquah"/>
    <n v="66654"/>
    <n v="112640"/>
    <n v="2058"/>
    <n v="33024"/>
    <n v="153500"/>
    <s v="no"/>
    <x v="0"/>
    <s v="no"/>
    <m/>
    <s v="2015_18"/>
  </r>
  <r>
    <x v="18"/>
    <n v="19"/>
    <n v="2015"/>
    <x v="3"/>
    <s v="Technology"/>
    <s v="CA"/>
    <x v="1"/>
    <s v="Palo Alto"/>
    <n v="56635"/>
    <n v="111454"/>
    <n v="5013"/>
    <n v="103206"/>
    <n v="302000"/>
    <s v="no"/>
    <x v="0"/>
    <s v="no"/>
    <m/>
    <s v="2015_19"/>
  </r>
  <r>
    <x v="19"/>
    <n v="20"/>
    <n v="2015"/>
    <x v="6"/>
    <s v="Food &amp; Drug Stores"/>
    <s v="OH"/>
    <x v="2"/>
    <s v="Cincinnati"/>
    <n v="37648"/>
    <n v="108465"/>
    <n v="1728"/>
    <n v="30556"/>
    <n v="400000"/>
    <s v="no"/>
    <x v="0"/>
    <s v="no"/>
    <m/>
    <s v="2015_20"/>
  </r>
  <r>
    <x v="20"/>
    <n v="21"/>
    <n v="2015"/>
    <x v="11"/>
    <s v="Financials"/>
    <s v="NY"/>
    <x v="3"/>
    <s v="New York"/>
    <n v="225861"/>
    <n v="102102"/>
    <n v="21762"/>
    <n v="2573126"/>
    <n v="241359"/>
    <s v="no"/>
    <x v="0"/>
    <s v="no"/>
    <m/>
    <s v="2015_21"/>
  </r>
  <r>
    <x v="21"/>
    <n v="22"/>
    <n v="2015"/>
    <x v="12"/>
    <s v="Health Care"/>
    <s v="MO"/>
    <x v="2"/>
    <s v="St. Louis"/>
    <n v="63237"/>
    <n v="100887"/>
    <n v="2008"/>
    <n v="53799"/>
    <n v="29500"/>
    <s v="no"/>
    <x v="0"/>
    <s v="no"/>
    <m/>
    <s v="2015_22"/>
  </r>
  <r>
    <x v="22"/>
    <n v="23"/>
    <n v="2015"/>
    <x v="11"/>
    <s v="Financials"/>
    <s v="NC"/>
    <x v="0"/>
    <s v="Charlotte"/>
    <n v="161896"/>
    <n v="95181"/>
    <n v="4833"/>
    <n v="2104534"/>
    <n v="223715"/>
    <s v="no"/>
    <x v="0"/>
    <s v="no"/>
    <m/>
    <s v="2015_23"/>
  </r>
  <r>
    <x v="23"/>
    <n v="24"/>
    <n v="2015"/>
    <x v="13"/>
    <s v="Technology"/>
    <s v="NY"/>
    <x v="3"/>
    <s v="Armonk"/>
    <n v="158642"/>
    <n v="94128"/>
    <n v="12022"/>
    <n v="117532"/>
    <n v="412775"/>
    <s v="no"/>
    <x v="1"/>
    <s v="no"/>
    <m/>
    <s v="2015_24"/>
  </r>
  <r>
    <x v="24"/>
    <n v="25"/>
    <n v="2015"/>
    <x v="1"/>
    <s v="Energy"/>
    <s v="OH"/>
    <x v="2"/>
    <s v="Findlay"/>
    <n v="27959"/>
    <n v="91417"/>
    <n v="2524"/>
    <n v="30460"/>
    <n v="45340"/>
    <s v="no"/>
    <x v="0"/>
    <s v="no"/>
    <m/>
    <s v="2015_25"/>
  </r>
  <r>
    <x v="25"/>
    <n v="26"/>
    <n v="2015"/>
    <x v="7"/>
    <s v="Wholesalers"/>
    <s v="OH"/>
    <x v="2"/>
    <s v="Dublin"/>
    <n v="29801"/>
    <n v="91084"/>
    <n v="1166"/>
    <n v="26033"/>
    <n v="34000"/>
    <s v="no"/>
    <x v="0"/>
    <s v="no"/>
    <m/>
    <s v="2015_26"/>
  </r>
  <r>
    <x v="26"/>
    <n v="27"/>
    <n v="2015"/>
    <x v="14"/>
    <s v="Aerospace &amp; Defense"/>
    <s v="IL"/>
    <x v="2"/>
    <s v="Chicago"/>
    <n v="105032"/>
    <n v="90762"/>
    <n v="5446"/>
    <n v="99198"/>
    <n v="165500"/>
    <s v="no"/>
    <x v="0"/>
    <s v="no"/>
    <m/>
    <s v="2015_27"/>
  </r>
  <r>
    <x v="27"/>
    <n v="28"/>
    <n v="2015"/>
    <x v="11"/>
    <s v="Financials"/>
    <s v="NY"/>
    <x v="3"/>
    <s v="New York"/>
    <n v="156304"/>
    <n v="90646"/>
    <n v="7313"/>
    <n v="1842530"/>
    <n v="241000"/>
    <s v="no"/>
    <x v="0"/>
    <s v="no"/>
    <m/>
    <s v="2015_28"/>
  </r>
  <r>
    <x v="28"/>
    <n v="29"/>
    <n v="2015"/>
    <x v="15"/>
    <s v="Technology"/>
    <s v="WA"/>
    <x v="1"/>
    <s v="Seattle"/>
    <n v="172797"/>
    <n v="88988"/>
    <n v="-241"/>
    <n v="54505"/>
    <n v="154100"/>
    <s v="yes"/>
    <x v="0"/>
    <s v="no"/>
    <m/>
    <s v="2015_29"/>
  </r>
  <r>
    <x v="29"/>
    <n v="30"/>
    <n v="2015"/>
    <x v="11"/>
    <s v="Financials"/>
    <s v="CA"/>
    <x v="1"/>
    <s v="San Francisco"/>
    <n v="279920"/>
    <n v="88372"/>
    <n v="23057"/>
    <n v="1687155"/>
    <n v="264500"/>
    <s v="no"/>
    <x v="0"/>
    <s v="no"/>
    <m/>
    <s v="2015_30"/>
  </r>
  <r>
    <x v="30"/>
    <n v="31"/>
    <n v="2015"/>
    <x v="16"/>
    <s v="Technology"/>
    <s v="WA"/>
    <x v="1"/>
    <s v="Redmond"/>
    <n v="333525"/>
    <n v="86833"/>
    <n v="22074"/>
    <n v="172384"/>
    <n v="128000"/>
    <s v="no"/>
    <x v="0"/>
    <s v="no"/>
    <m/>
    <s v="2015_31"/>
  </r>
  <r>
    <x v="31"/>
    <n v="32"/>
    <n v="2015"/>
    <x v="17"/>
    <s v="Household Products"/>
    <s v="OH"/>
    <x v="2"/>
    <s v="Cincinnati"/>
    <n v="221280"/>
    <n v="84537"/>
    <n v="11643"/>
    <n v="144266"/>
    <n v="118000"/>
    <s v="no"/>
    <x v="0"/>
    <s v="no"/>
    <m/>
    <s v="2015_32"/>
  </r>
  <r>
    <x v="32"/>
    <n v="33"/>
    <n v="2015"/>
    <x v="10"/>
    <s v="Retailing"/>
    <s v="GA"/>
    <x v="0"/>
    <s v="Atlanta"/>
    <n v="148533"/>
    <n v="83176"/>
    <n v="6345"/>
    <n v="39946"/>
    <n v="371000"/>
    <s v="no"/>
    <x v="0"/>
    <s v="no"/>
    <m/>
    <s v="2015_33"/>
  </r>
  <r>
    <x v="33"/>
    <n v="34"/>
    <n v="2015"/>
    <x v="18"/>
    <s v="Food, Beverages &amp; Tobacco"/>
    <s v="IL"/>
    <x v="2"/>
    <s v="Chicago"/>
    <n v="29812"/>
    <n v="81201"/>
    <n v="2248"/>
    <n v="44027"/>
    <n v="33900"/>
    <s v="no"/>
    <x v="0"/>
    <s v="no"/>
    <m/>
    <s v="2015_34"/>
  </r>
  <r>
    <x v="34"/>
    <n v="35"/>
    <n v="2015"/>
    <x v="6"/>
    <s v="Food &amp; Drug Stores"/>
    <s v="IL"/>
    <x v="2"/>
    <s v="Deerfield"/>
    <n v="92365"/>
    <n v="76392"/>
    <n v="1932"/>
    <n v="37182"/>
    <n v="213000"/>
    <s v="no"/>
    <x v="0"/>
    <s v="no"/>
    <m/>
    <s v="2015_35"/>
  </r>
  <r>
    <x v="35"/>
    <n v="36"/>
    <n v="2015"/>
    <x v="0"/>
    <s v="Retailing"/>
    <s v="MN"/>
    <x v="2"/>
    <s v="Minneapolis"/>
    <n v="52668"/>
    <n v="74520"/>
    <n v="-1636"/>
    <n v="41404"/>
    <n v="347000"/>
    <s v="no"/>
    <x v="0"/>
    <s v="no"/>
    <m/>
    <s v="2015_36"/>
  </r>
  <r>
    <x v="36"/>
    <n v="37"/>
    <n v="2015"/>
    <x v="19"/>
    <s v="Health Care"/>
    <s v="NJ"/>
    <x v="3"/>
    <s v="New Brunswick"/>
    <n v="279717"/>
    <n v="74331"/>
    <n v="16323"/>
    <n v="131119"/>
    <n v="126500"/>
    <s v="no"/>
    <x v="0"/>
    <s v="no"/>
    <m/>
    <s v="2015_37"/>
  </r>
  <r>
    <x v="37"/>
    <n v="38"/>
    <n v="2015"/>
    <x v="9"/>
    <s v="Health Care"/>
    <s v="IN"/>
    <x v="2"/>
    <s v="Indianapolis"/>
    <n v="41195"/>
    <n v="73874"/>
    <n v="2570"/>
    <n v="62065"/>
    <n v="51500"/>
    <s v="no"/>
    <x v="0"/>
    <s v="no"/>
    <m/>
    <s v="2015_38"/>
  </r>
  <r>
    <x v="38"/>
    <n v="39"/>
    <n v="2015"/>
    <x v="20"/>
    <s v="Financials"/>
    <s v="NY"/>
    <x v="3"/>
    <s v="New York"/>
    <n v="56578"/>
    <n v="73316"/>
    <n v="6309"/>
    <n v="902337"/>
    <n v="68000"/>
    <s v="no"/>
    <x v="0"/>
    <s v="no"/>
    <m/>
    <s v="2015_39"/>
  </r>
  <r>
    <x v="39"/>
    <n v="40"/>
    <n v="2015"/>
    <x v="15"/>
    <s v="Technology"/>
    <s v="CA"/>
    <x v="1"/>
    <s v="Mountain View"/>
    <n v="377542"/>
    <n v="71487"/>
    <n v="14444"/>
    <n v="131133"/>
    <n v="53600"/>
    <s v="yes"/>
    <x v="0"/>
    <s v="no"/>
    <m/>
    <s v="2015_40"/>
  </r>
  <r>
    <x v="40"/>
    <n v="41"/>
    <n v="2015"/>
    <x v="21"/>
    <s v="Financials"/>
    <s v="IL"/>
    <x v="2"/>
    <s v="Bloomington"/>
    <m/>
    <n v="71160"/>
    <n v="4191"/>
    <n v="239143"/>
    <n v="73262"/>
    <s v="no"/>
    <x v="0"/>
    <s v="no"/>
    <m/>
    <s v="2015_41"/>
  </r>
  <r>
    <x v="41"/>
    <n v="42"/>
    <n v="2015"/>
    <x v="5"/>
    <s v="Financials"/>
    <s v="VA"/>
    <x v="0"/>
    <s v="McLean"/>
    <n v="1482"/>
    <n v="69367"/>
    <n v="7690"/>
    <n v="1945539"/>
    <n v="4982"/>
    <s v="no"/>
    <x v="0"/>
    <s v="no"/>
    <m/>
    <s v="2015_42"/>
  </r>
  <r>
    <x v="42"/>
    <n v="43"/>
    <n v="2015"/>
    <x v="8"/>
    <s v="Telecommunications"/>
    <s v="PA"/>
    <x v="3"/>
    <s v="Philadelphia"/>
    <n v="143494"/>
    <n v="68775"/>
    <n v="8380"/>
    <n v="159339"/>
    <n v="139000"/>
    <s v="no"/>
    <x v="0"/>
    <s v="no"/>
    <m/>
    <s v="2015_43"/>
  </r>
  <r>
    <x v="43"/>
    <n v="44"/>
    <n v="2015"/>
    <x v="22"/>
    <s v="Food, Beverages &amp; Tobacco"/>
    <s v="NY"/>
    <x v="3"/>
    <s v="Purchase"/>
    <n v="141744"/>
    <n v="66683"/>
    <n v="6513"/>
    <n v="70509"/>
    <n v="271000"/>
    <s v="no"/>
    <x v="1"/>
    <s v="no"/>
    <m/>
    <s v="2015_44"/>
  </r>
  <r>
    <x v="44"/>
    <n v="45"/>
    <n v="2015"/>
    <x v="14"/>
    <s v="Aerospace &amp; Defense"/>
    <s v="CT"/>
    <x v="3"/>
    <s v="Hartford"/>
    <n v="106470"/>
    <n v="65100"/>
    <n v="6220"/>
    <n v="91289"/>
    <n v="211500"/>
    <s v="no"/>
    <x v="0"/>
    <s v="no"/>
    <m/>
    <s v="2015_45"/>
  </r>
  <r>
    <x v="45"/>
    <n v="46"/>
    <n v="2015"/>
    <x v="2"/>
    <s v="Financials"/>
    <s v="NY"/>
    <x v="3"/>
    <s v="New York"/>
    <n v="74184"/>
    <n v="64406"/>
    <n v="7529"/>
    <n v="515581"/>
    <n v="65000"/>
    <s v="no"/>
    <x v="0"/>
    <s v="no"/>
    <m/>
    <s v="2015_46"/>
  </r>
  <r>
    <x v="46"/>
    <n v="47"/>
    <n v="2015"/>
    <x v="23"/>
    <s v="Transportation"/>
    <s v="GA"/>
    <x v="0"/>
    <s v="Atlanta"/>
    <n v="87492"/>
    <n v="58232"/>
    <n v="3032"/>
    <n v="35471"/>
    <n v="336150"/>
    <s v="no"/>
    <x v="0"/>
    <s v="no"/>
    <m/>
    <s v="2015_47"/>
  </r>
  <r>
    <x v="47"/>
    <n v="48"/>
    <n v="2015"/>
    <x v="24"/>
    <s v="Chemicals"/>
    <s v="MI"/>
    <x v="2"/>
    <s v="Midland"/>
    <n v="55546"/>
    <n v="58167"/>
    <n v="3772"/>
    <n v="68796"/>
    <n v="53216"/>
    <s v="no"/>
    <x v="0"/>
    <s v="no"/>
    <m/>
    <s v="2015_48"/>
  </r>
  <r>
    <x v="48"/>
    <n v="49"/>
    <n v="2015"/>
    <x v="9"/>
    <s v="Health Care"/>
    <s v="CT"/>
    <x v="3"/>
    <s v="Hartford"/>
    <n v="37147"/>
    <n v="58003"/>
    <n v="2041"/>
    <n v="53402"/>
    <n v="48800"/>
    <s v="no"/>
    <x v="0"/>
    <s v="no"/>
    <m/>
    <s v="2015_49"/>
  </r>
  <r>
    <x v="49"/>
    <n v="50"/>
    <n v="2015"/>
    <x v="10"/>
    <s v="Retailing"/>
    <s v="NC"/>
    <x v="0"/>
    <s v="Mooresville"/>
    <n v="70797"/>
    <n v="56223"/>
    <n v="2698"/>
    <n v="31827"/>
    <n v="220500"/>
    <s v="no"/>
    <x v="0"/>
    <s v="no"/>
    <m/>
    <s v="2015_50"/>
  </r>
  <r>
    <x v="50"/>
    <n v="51"/>
    <n v="2015"/>
    <x v="25"/>
    <s v="Energy"/>
    <s v="TX"/>
    <x v="0"/>
    <s v="Houston"/>
    <n v="76671"/>
    <n v="55997"/>
    <n v="6869"/>
    <n v="116539"/>
    <n v="19100"/>
    <s v="no"/>
    <x v="0"/>
    <s v="no"/>
    <m/>
    <s v="2015_51"/>
  </r>
  <r>
    <x v="51"/>
    <n v="52"/>
    <n v="2015"/>
    <x v="26"/>
    <s v="Technology"/>
    <s v="CA"/>
    <x v="1"/>
    <s v="Santa Clara"/>
    <n v="148095"/>
    <n v="55870"/>
    <n v="11704"/>
    <n v="91956"/>
    <n v="106700"/>
    <s v="no"/>
    <x v="0"/>
    <s v="no"/>
    <m/>
    <s v="2015_52"/>
  </r>
  <r>
    <x v="52"/>
    <n v="53"/>
    <n v="2015"/>
    <x v="27"/>
    <s v="Energy"/>
    <s v="TX"/>
    <x v="0"/>
    <s v="Dallas"/>
    <n v="34137"/>
    <n v="55691"/>
    <n v="633"/>
    <n v="64469"/>
    <n v="27605"/>
    <s v="no"/>
    <x v="0"/>
    <s v="no"/>
    <m/>
    <s v="2015_53"/>
  </r>
  <r>
    <x v="53"/>
    <n v="54"/>
    <n v="2015"/>
    <x v="28"/>
    <s v="Industrials"/>
    <s v="IL"/>
    <x v="2"/>
    <s v="Peoria"/>
    <n v="48512"/>
    <n v="55184"/>
    <n v="3695"/>
    <n v="84681"/>
    <n v="114233"/>
    <s v="no"/>
    <x v="0"/>
    <s v="no"/>
    <m/>
    <s v="2015_54"/>
  </r>
  <r>
    <x v="54"/>
    <n v="55"/>
    <n v="2015"/>
    <x v="20"/>
    <s v="Financials"/>
    <s v="NJ"/>
    <x v="3"/>
    <s v="Newark"/>
    <n v="36461"/>
    <n v="54123"/>
    <n v="1381"/>
    <n v="766655"/>
    <n v="48331"/>
    <s v="no"/>
    <x v="0"/>
    <s v="no"/>
    <m/>
    <s v="2015_55"/>
  </r>
  <r>
    <x v="55"/>
    <n v="56"/>
    <n v="2015"/>
    <x v="19"/>
    <s v="Health Care"/>
    <s v="NY"/>
    <x v="3"/>
    <s v="New York"/>
    <n v="213622"/>
    <n v="49605"/>
    <n v="9135"/>
    <n v="169274"/>
    <n v="78300"/>
    <s v="no"/>
    <x v="0"/>
    <s v="no"/>
    <m/>
    <s v="2015_56"/>
  </r>
  <r>
    <x v="56"/>
    <n v="57"/>
    <n v="2015"/>
    <x v="29"/>
    <s v="Media"/>
    <s v="CA"/>
    <x v="1"/>
    <s v="Burbank"/>
    <n v="178267"/>
    <n v="48813"/>
    <n v="7501"/>
    <n v="84186"/>
    <n v="180000"/>
    <s v="no"/>
    <x v="0"/>
    <s v="no"/>
    <m/>
    <s v="2015_57"/>
  </r>
  <r>
    <x v="57"/>
    <n v="58"/>
    <n v="2015"/>
    <x v="9"/>
    <s v="Health Care"/>
    <s v="KY"/>
    <x v="0"/>
    <s v="Louisville"/>
    <n v="26633"/>
    <n v="48500"/>
    <n v="1147"/>
    <n v="23466"/>
    <n v="57000"/>
    <s v="no"/>
    <x v="0"/>
    <s v="no"/>
    <m/>
    <s v="2015_58"/>
  </r>
  <r>
    <x v="58"/>
    <n v="59"/>
    <n v="2015"/>
    <x v="27"/>
    <s v="Energy"/>
    <s v="TX"/>
    <x v="0"/>
    <s v="Houston"/>
    <n v="67355"/>
    <n v="47951"/>
    <n v="2787"/>
    <n v="47101"/>
    <n v="6900"/>
    <s v="no"/>
    <x v="0"/>
    <s v="no"/>
    <m/>
    <s v="2015_59"/>
  </r>
  <r>
    <x v="59"/>
    <n v="60"/>
    <n v="2015"/>
    <x v="30"/>
    <s v="Technology"/>
    <s v="CA"/>
    <x v="1"/>
    <s v="San Jose"/>
    <n v="140508"/>
    <n v="47142"/>
    <n v="7853"/>
    <n v="105134"/>
    <n v="74042"/>
    <s v="no"/>
    <x v="0"/>
    <s v="no"/>
    <m/>
    <s v="2015_60"/>
  </r>
  <r>
    <x v="60"/>
    <n v="61"/>
    <n v="2015"/>
    <x v="31"/>
    <s v="Wholesalers"/>
    <s v="TX"/>
    <x v="0"/>
    <s v="Houston"/>
    <n v="22349"/>
    <n v="46517"/>
    <n v="932"/>
    <n v="13168"/>
    <n v="50300"/>
    <s v="no"/>
    <x v="0"/>
    <s v="no"/>
    <m/>
    <s v="2015_61"/>
  </r>
  <r>
    <x v="61"/>
    <n v="62"/>
    <n v="2015"/>
    <x v="32"/>
    <s v="Wholesalers"/>
    <s v="CA"/>
    <x v="1"/>
    <s v="Santa Ana"/>
    <n v="3925"/>
    <n v="46487"/>
    <n v="267"/>
    <n v="12831"/>
    <n v="21700"/>
    <s v="no"/>
    <x v="0"/>
    <s v="no"/>
    <m/>
    <s v="2015_62"/>
  </r>
  <r>
    <x v="62"/>
    <n v="63"/>
    <n v="2015"/>
    <x v="33"/>
    <s v="Food, Beverages &amp; Tobacco"/>
    <s v="GA"/>
    <x v="0"/>
    <s v="Atlanta"/>
    <n v="177142"/>
    <n v="45998"/>
    <n v="7098"/>
    <n v="92023"/>
    <n v="129200"/>
    <s v="no"/>
    <x v="0"/>
    <s v="no"/>
    <m/>
    <s v="2015_63"/>
  </r>
  <r>
    <x v="63"/>
    <n v="64"/>
    <n v="2015"/>
    <x v="14"/>
    <s v="Aerospace &amp; Defense"/>
    <s v="MD"/>
    <x v="0"/>
    <s v="Bethesda"/>
    <n v="64193"/>
    <n v="45600"/>
    <n v="3614"/>
    <n v="37073"/>
    <n v="112000"/>
    <s v="no"/>
    <x v="1"/>
    <s v="no"/>
    <m/>
    <s v="2015_64"/>
  </r>
  <r>
    <x v="64"/>
    <n v="65"/>
    <n v="2015"/>
    <x v="23"/>
    <s v="Transportation"/>
    <s v="TN"/>
    <x v="0"/>
    <s v="Memphis"/>
    <n v="46948"/>
    <n v="45567"/>
    <n v="2097"/>
    <n v="33070"/>
    <n v="298099"/>
    <s v="yes"/>
    <x v="0"/>
    <s v="no"/>
    <m/>
    <s v="2015_65"/>
  </r>
  <r>
    <x v="65"/>
    <n v="66"/>
    <n v="2015"/>
    <x v="4"/>
    <s v="Motor Vehicles &amp; Parts"/>
    <s v="WI"/>
    <x v="2"/>
    <s v="Milwaukee"/>
    <n v="33154"/>
    <n v="43855"/>
    <n v="1215"/>
    <n v="32804"/>
    <n v="168000"/>
    <s v="no"/>
    <x v="0"/>
    <s v="no"/>
    <m/>
    <s v="2015_66"/>
  </r>
  <r>
    <x v="66"/>
    <n v="67"/>
    <n v="2015"/>
    <x v="27"/>
    <s v="Energy"/>
    <s v="TX"/>
    <x v="0"/>
    <s v="Houston"/>
    <n v="17361"/>
    <n v="43464"/>
    <n v="70"/>
    <n v="23983"/>
    <n v="5300"/>
    <s v="no"/>
    <x v="0"/>
    <s v="no"/>
    <m/>
    <s v="2015_67"/>
  </r>
  <r>
    <x v="67"/>
    <n v="68"/>
    <n v="2015"/>
    <x v="34"/>
    <s v="Wholesalers"/>
    <s v="FL"/>
    <x v="0"/>
    <s v="Miami"/>
    <n v="4144"/>
    <n v="43386"/>
    <n v="222"/>
    <n v="4880"/>
    <n v="4041"/>
    <s v="no"/>
    <x v="0"/>
    <s v="no"/>
    <m/>
    <s v="2015_68"/>
  </r>
  <r>
    <x v="68"/>
    <n v="69"/>
    <n v="2015"/>
    <x v="18"/>
    <s v="Food, Beverages &amp; Tobacco"/>
    <s v="MN"/>
    <x v="2"/>
    <s v="Inver Grove Heights"/>
    <m/>
    <n v="42664"/>
    <n v="1081"/>
    <n v="15147"/>
    <n v="11824"/>
    <s v="no"/>
    <x v="0"/>
    <s v="no"/>
    <m/>
    <s v="2015_69"/>
  </r>
  <r>
    <x v="69"/>
    <n v="70"/>
    <n v="2015"/>
    <x v="35"/>
    <s v="Transportation"/>
    <s v="TX"/>
    <x v="0"/>
    <s v="Fort Worth"/>
    <n v="36769"/>
    <n v="42650"/>
    <n v="2882"/>
    <n v="43771"/>
    <n v="113300"/>
    <s v="no"/>
    <x v="0"/>
    <s v="no"/>
    <m/>
    <s v="2015_70"/>
  </r>
  <r>
    <x v="70"/>
    <n v="71"/>
    <n v="2015"/>
    <x v="19"/>
    <s v="Health Care"/>
    <s v="NJ"/>
    <x v="3"/>
    <s v="Kenilworth"/>
    <n v="163139"/>
    <n v="42237"/>
    <n v="11920"/>
    <n v="98335"/>
    <n v="70000"/>
    <s v="no"/>
    <x v="0"/>
    <s v="no"/>
    <m/>
    <s v="2015_71"/>
  </r>
  <r>
    <x v="71"/>
    <n v="72"/>
    <n v="2015"/>
    <x v="10"/>
    <s v="Retailing"/>
    <s v="MN"/>
    <x v="2"/>
    <s v="Richfield"/>
    <n v="13309"/>
    <n v="41903"/>
    <n v="1233"/>
    <n v="15256"/>
    <n v="125000"/>
    <s v="no"/>
    <x v="0"/>
    <s v="no"/>
    <m/>
    <s v="2015_72"/>
  </r>
  <r>
    <x v="72"/>
    <n v="73"/>
    <n v="2015"/>
    <x v="35"/>
    <s v="Transportation"/>
    <s v="GA"/>
    <x v="0"/>
    <s v="Atlanta"/>
    <n v="37059"/>
    <n v="40362"/>
    <n v="659"/>
    <n v="54121"/>
    <n v="79655"/>
    <s v="no"/>
    <x v="0"/>
    <s v="no"/>
    <m/>
    <s v="2015_73"/>
  </r>
  <r>
    <x v="73"/>
    <n v="74"/>
    <n v="2015"/>
    <x v="36"/>
    <s v="Industrials"/>
    <s v="NJ"/>
    <x v="3"/>
    <s v="Morris Township"/>
    <n v="81427"/>
    <n v="40306"/>
    <n v="4239"/>
    <n v="45451"/>
    <n v="127000"/>
    <s v="no"/>
    <x v="0"/>
    <s v="no"/>
    <m/>
    <s v="2015_74"/>
  </r>
  <r>
    <x v="74"/>
    <n v="75"/>
    <n v="2015"/>
    <x v="37"/>
    <s v="Health Care"/>
    <s v="TN"/>
    <x v="0"/>
    <s v="Nashville"/>
    <n v="31559"/>
    <n v="40087"/>
    <n v="1875"/>
    <n v="31199"/>
    <n v="197000"/>
    <s v="no"/>
    <x v="0"/>
    <s v="no"/>
    <m/>
    <s v="2015_75"/>
  </r>
  <r>
    <x v="75"/>
    <n v="76"/>
    <n v="2015"/>
    <x v="11"/>
    <s v="Financials"/>
    <s v="NY"/>
    <x v="3"/>
    <s v="New York"/>
    <n v="81884"/>
    <n v="40085"/>
    <n v="8477"/>
    <n v="856240"/>
    <n v="34000"/>
    <s v="no"/>
    <x v="0"/>
    <s v="no"/>
    <m/>
    <s v="2015_76"/>
  </r>
  <r>
    <x v="76"/>
    <n v="77"/>
    <n v="2015"/>
    <x v="1"/>
    <s v="Energy"/>
    <s v="TX"/>
    <x v="0"/>
    <s v="San Antonio"/>
    <n v="11479"/>
    <n v="40052"/>
    <n v="843"/>
    <n v="16584"/>
    <n v="5641"/>
    <s v="no"/>
    <x v="0"/>
    <s v="no"/>
    <m/>
    <s v="2015_77"/>
  </r>
  <r>
    <x v="77"/>
    <n v="78"/>
    <n v="2015"/>
    <x v="2"/>
    <s v="Financials"/>
    <s v="MA"/>
    <x v="3"/>
    <s v="Boston"/>
    <m/>
    <n v="39796"/>
    <n v="1833"/>
    <n v="124304"/>
    <n v="50000"/>
    <s v="no"/>
    <x v="0"/>
    <s v="no"/>
    <m/>
    <s v="2015_78"/>
  </r>
  <r>
    <x v="78"/>
    <n v="79"/>
    <n v="2015"/>
    <x v="35"/>
    <s v="Transportation"/>
    <s v="IL"/>
    <x v="2"/>
    <s v="Chicago"/>
    <n v="25839"/>
    <n v="38901"/>
    <n v="1132"/>
    <n v="37353"/>
    <n v="84000"/>
    <s v="no"/>
    <x v="0"/>
    <s v="no"/>
    <m/>
    <s v="2015_79"/>
  </r>
  <r>
    <x v="79"/>
    <n v="80"/>
    <n v="2015"/>
    <x v="38"/>
    <s v="Financials"/>
    <s v="NY"/>
    <x v="3"/>
    <s v="New York"/>
    <m/>
    <n v="38680"/>
    <n v="1602"/>
    <n v="249664"/>
    <n v="11563"/>
    <s v="no"/>
    <x v="0"/>
    <s v="no"/>
    <m/>
    <s v="2015_80"/>
  </r>
  <r>
    <x v="80"/>
    <n v="81"/>
    <n v="2015"/>
    <x v="16"/>
    <s v="Technology"/>
    <s v="CA"/>
    <x v="1"/>
    <s v="Redwood City"/>
    <n v="188439"/>
    <n v="38275"/>
    <n v="10955"/>
    <n v="90344"/>
    <n v="122000"/>
    <s v="no"/>
    <x v="1"/>
    <s v="no"/>
    <m/>
    <s v="2015_81"/>
  </r>
  <r>
    <x v="81"/>
    <n v="82"/>
    <n v="2015"/>
    <x v="11"/>
    <s v="Financials"/>
    <s v="NY"/>
    <x v="3"/>
    <s v="New York"/>
    <n v="70545"/>
    <n v="37953"/>
    <n v="3467"/>
    <n v="801510"/>
    <n v="55802"/>
    <s v="no"/>
    <x v="0"/>
    <s v="no"/>
    <m/>
    <s v="2015_82"/>
  </r>
  <r>
    <x v="82"/>
    <n v="83"/>
    <n v="2015"/>
    <x v="18"/>
    <s v="Food, Beverages &amp; Tobacco"/>
    <s v="AR"/>
    <x v="0"/>
    <s v="Springdale"/>
    <n v="15565"/>
    <n v="37580"/>
    <n v="864"/>
    <n v="23956"/>
    <n v="124000"/>
    <s v="no"/>
    <x v="0"/>
    <s v="no"/>
    <m/>
    <s v="2015_83"/>
  </r>
  <r>
    <x v="83"/>
    <n v="84"/>
    <n v="2015"/>
    <x v="6"/>
    <s v="Food &amp; Drug Stores"/>
    <s v="CA"/>
    <x v="1"/>
    <s v="Pleasanton"/>
    <m/>
    <n v="36643"/>
    <n v="113"/>
    <n v="13377"/>
    <n v="137000"/>
    <s v="no"/>
    <x v="0"/>
    <s v="no"/>
    <m/>
    <s v="2015_84"/>
  </r>
  <r>
    <x v="84"/>
    <n v="85"/>
    <n v="2015"/>
    <x v="21"/>
    <s v="Financials"/>
    <s v="OH"/>
    <x v="2"/>
    <s v="Columbus"/>
    <m/>
    <n v="36257"/>
    <n v="432"/>
    <n v="182575"/>
    <n v="33672"/>
    <s v="no"/>
    <x v="0"/>
    <s v="no"/>
    <m/>
    <s v="2015_85"/>
  </r>
  <r>
    <x v="85"/>
    <n v="86"/>
    <n v="2015"/>
    <x v="28"/>
    <s v="Industrials"/>
    <s v="IL"/>
    <x v="2"/>
    <s v="Moline"/>
    <n v="29770"/>
    <n v="36067"/>
    <n v="3162"/>
    <n v="61336"/>
    <n v="59623"/>
    <s v="no"/>
    <x v="0"/>
    <s v="no"/>
    <m/>
    <s v="2015_86"/>
  </r>
  <r>
    <x v="86"/>
    <n v="87"/>
    <n v="2015"/>
    <x v="24"/>
    <s v="Chemicals"/>
    <s v="DE"/>
    <x v="0"/>
    <s v="Wilmington"/>
    <n v="64710"/>
    <n v="36046"/>
    <n v="3625"/>
    <n v="49876"/>
    <n v="63000"/>
    <s v="no"/>
    <x v="1"/>
    <s v="no"/>
    <m/>
    <s v="2015_87"/>
  </r>
  <r>
    <x v="87"/>
    <n v="88"/>
    <n v="2015"/>
    <x v="11"/>
    <s v="Financials"/>
    <s v="NY"/>
    <x v="3"/>
    <s v="New York"/>
    <n v="79618"/>
    <n v="35999"/>
    <n v="5885"/>
    <n v="159103"/>
    <n v="54000"/>
    <s v="no"/>
    <x v="0"/>
    <s v="no"/>
    <m/>
    <s v="2015_88"/>
  </r>
  <r>
    <x v="88"/>
    <n v="89"/>
    <n v="2015"/>
    <x v="2"/>
    <s v="Financials"/>
    <s v="IL"/>
    <x v="2"/>
    <s v="Northbrook"/>
    <n v="29637"/>
    <n v="35239"/>
    <n v="2850"/>
    <n v="108533"/>
    <n v="39950"/>
    <s v="no"/>
    <x v="0"/>
    <s v="no"/>
    <m/>
    <s v="2015_89"/>
  </r>
  <r>
    <x v="89"/>
    <n v="90"/>
    <n v="2015"/>
    <x v="9"/>
    <s v="Health Care"/>
    <s v="CT"/>
    <x v="3"/>
    <s v="Bloomfield"/>
    <n v="33453"/>
    <n v="34914"/>
    <n v="2102"/>
    <n v="55896"/>
    <n v="37200"/>
    <s v="no"/>
    <x v="0"/>
    <s v="no"/>
    <m/>
    <s v="2015_90"/>
  </r>
  <r>
    <x v="90"/>
    <n v="91"/>
    <n v="2015"/>
    <x v="22"/>
    <s v="Food, Beverages &amp; Tobacco"/>
    <s v="IL"/>
    <x v="2"/>
    <s v="Deerfield"/>
    <n v="59181"/>
    <n v="34244"/>
    <n v="2184"/>
    <n v="66815"/>
    <n v="104000"/>
    <s v="no"/>
    <x v="1"/>
    <s v="no"/>
    <m/>
    <s v="2015_91"/>
  </r>
  <r>
    <x v="91"/>
    <n v="92"/>
    <n v="2015"/>
    <x v="38"/>
    <s v="Financials"/>
    <s v="NY"/>
    <x v="3"/>
    <s v="New York"/>
    <m/>
    <n v="34230"/>
    <n v="967"/>
    <n v="526048"/>
    <n v="12322"/>
    <s v="no"/>
    <x v="0"/>
    <s v="no"/>
    <m/>
    <s v="2015_92"/>
  </r>
  <r>
    <x v="92"/>
    <n v="93"/>
    <n v="2015"/>
    <x v="5"/>
    <s v="Financials"/>
    <s v="NY"/>
    <x v="3"/>
    <s v="New York"/>
    <n v="561"/>
    <n v="34063"/>
    <n v="19"/>
    <n v="3040"/>
    <n v="1141"/>
    <s v="no"/>
    <x v="0"/>
    <s v="no"/>
    <m/>
    <s v="2015_93"/>
  </r>
  <r>
    <x v="93"/>
    <n v="94"/>
    <n v="2015"/>
    <x v="38"/>
    <s v="Financials"/>
    <s v="MA"/>
    <x v="3"/>
    <s v="Springfield"/>
    <m/>
    <n v="33572"/>
    <n v="1327"/>
    <n v="253858"/>
    <n v="11418"/>
    <s v="no"/>
    <x v="0"/>
    <s v="no"/>
    <m/>
    <s v="2015_94"/>
  </r>
  <r>
    <x v="94"/>
    <n v="95"/>
    <n v="2015"/>
    <x v="8"/>
    <s v="Telecommunications"/>
    <s v="CA"/>
    <x v="1"/>
    <s v="El Segundo"/>
    <n v="42788"/>
    <n v="33260"/>
    <n v="2756"/>
    <n v="25459"/>
    <n v="30925"/>
    <s v="no"/>
    <x v="0"/>
    <s v="no"/>
    <m/>
    <s v="2015_95"/>
  </r>
  <r>
    <x v="95"/>
    <n v="96"/>
    <n v="2015"/>
    <x v="39"/>
    <s v="Energy"/>
    <s v="TX"/>
    <x v="0"/>
    <s v="Houston"/>
    <n v="37284"/>
    <n v="32870"/>
    <n v="3500"/>
    <n v="32240"/>
    <n v="80000"/>
    <s v="no"/>
    <x v="0"/>
    <s v="no"/>
    <m/>
    <s v="2015_96"/>
  </r>
  <r>
    <x v="96"/>
    <n v="97"/>
    <n v="2015"/>
    <x v="29"/>
    <s v="Media"/>
    <s v="NY"/>
    <x v="3"/>
    <s v="New York"/>
    <n v="71948"/>
    <n v="31867"/>
    <n v="4514"/>
    <n v="54793"/>
    <n v="27000"/>
    <s v="yes"/>
    <x v="0"/>
    <s v="no"/>
    <m/>
    <s v="2015_97"/>
  </r>
  <r>
    <x v="97"/>
    <n v="98"/>
    <n v="2015"/>
    <x v="40"/>
    <s v="Household Products"/>
    <s v="MN"/>
    <x v="2"/>
    <s v="St. Paul"/>
    <n v="104796"/>
    <n v="31821"/>
    <n v="4956"/>
    <n v="31269"/>
    <n v="89800"/>
    <s v="no"/>
    <x v="0"/>
    <s v="no"/>
    <m/>
    <s v="2015_98"/>
  </r>
  <r>
    <x v="98"/>
    <n v="99"/>
    <n v="2015"/>
    <x v="0"/>
    <s v="Retailing"/>
    <s v="IL"/>
    <x v="2"/>
    <s v="Hoffman Estates"/>
    <n v="4409"/>
    <n v="31198"/>
    <n v="-1682"/>
    <n v="13209"/>
    <n v="196000"/>
    <s v="no"/>
    <x v="0"/>
    <s v="no"/>
    <m/>
    <s v="2015_99"/>
  </r>
  <r>
    <x v="99"/>
    <n v="100"/>
    <n v="2015"/>
    <x v="14"/>
    <s v="Aerospace &amp; Defense"/>
    <s v="VA"/>
    <x v="0"/>
    <s v="Falls Church"/>
    <n v="44816"/>
    <n v="30852"/>
    <n v="2533"/>
    <n v="35355"/>
    <n v="99500"/>
    <s v="no"/>
    <x v="1"/>
    <s v="no"/>
    <m/>
    <s v="2015_100"/>
  </r>
  <r>
    <x v="100"/>
    <n v="101"/>
    <n v="2015"/>
    <x v="6"/>
    <s v="Food &amp; Drug Stores"/>
    <s v="FL"/>
    <x v="0"/>
    <s v="Lakeland"/>
    <m/>
    <n v="30803"/>
    <n v="1735"/>
    <n v="15084"/>
    <n v="175000"/>
    <s v="no"/>
    <x v="0"/>
    <s v="no"/>
    <m/>
    <s v="2015_101"/>
  </r>
  <r>
    <x v="101"/>
    <n v="102"/>
    <n v="2015"/>
    <x v="41"/>
    <s v="Food, Beverages &amp; Tobacco"/>
    <s v="NY"/>
    <x v="3"/>
    <s v="New York"/>
    <n v="116693"/>
    <n v="29767"/>
    <n v="7493"/>
    <n v="35187"/>
    <n v="82500"/>
    <s v="no"/>
    <x v="0"/>
    <s v="no"/>
    <m/>
    <s v="2015_102"/>
  </r>
  <r>
    <x v="102"/>
    <n v="103"/>
    <n v="2015"/>
    <x v="42"/>
    <s v="Retailing"/>
    <s v="MA"/>
    <x v="3"/>
    <s v="Framingham"/>
    <n v="47877"/>
    <n v="29078"/>
    <n v="2215"/>
    <n v="11128"/>
    <n v="198000"/>
    <s v="no"/>
    <x v="1"/>
    <s v="no"/>
    <m/>
    <s v="2015_103"/>
  </r>
  <r>
    <x v="103"/>
    <n v="104"/>
    <n v="2015"/>
    <x v="29"/>
    <s v="Media"/>
    <s v="NY"/>
    <x v="3"/>
    <s v="New York"/>
    <n v="70129"/>
    <n v="28774"/>
    <n v="3827"/>
    <n v="63259"/>
    <n v="25600"/>
    <s v="no"/>
    <x v="0"/>
    <s v="no"/>
    <m/>
    <s v="2015_104"/>
  </r>
  <r>
    <x v="104"/>
    <n v="105"/>
    <n v="2015"/>
    <x v="0"/>
    <s v="Retailing"/>
    <s v="OH"/>
    <x v="2"/>
    <s v="Cincinnati"/>
    <n v="22143"/>
    <n v="28105"/>
    <n v="1526"/>
    <n v="21461"/>
    <n v="166900"/>
    <s v="no"/>
    <x v="0"/>
    <s v="no"/>
    <m/>
    <s v="2015_105"/>
  </r>
  <r>
    <x v="105"/>
    <n v="106"/>
    <n v="2015"/>
    <x v="43"/>
    <s v="Apparel"/>
    <s v="OR"/>
    <x v="1"/>
    <s v="Beaverton"/>
    <n v="86679"/>
    <n v="27799"/>
    <n v="2693"/>
    <n v="18594"/>
    <n v="56500"/>
    <s v="no"/>
    <x v="0"/>
    <s v="no"/>
    <m/>
    <s v="2015_106"/>
  </r>
  <r>
    <x v="106"/>
    <n v="107"/>
    <n v="2015"/>
    <x v="32"/>
    <s v="Wholesalers"/>
    <s v="FL"/>
    <x v="0"/>
    <s v="Clearwater"/>
    <n v="2116"/>
    <n v="27671"/>
    <n v="175"/>
    <n v="6138"/>
    <n v="8900"/>
    <s v="no"/>
    <x v="0"/>
    <s v="no"/>
    <m/>
    <s v="2015_107"/>
  </r>
  <r>
    <x v="107"/>
    <n v="108"/>
    <n v="2015"/>
    <x v="32"/>
    <s v="Wholesalers"/>
    <s v="AZ"/>
    <x v="1"/>
    <s v="Phoenix"/>
    <n v="6069"/>
    <n v="27500"/>
    <n v="546"/>
    <n v="11256"/>
    <n v="19000"/>
    <s v="no"/>
    <x v="0"/>
    <s v="no"/>
    <m/>
    <s v="2015_108"/>
  </r>
  <r>
    <x v="108"/>
    <n v="109"/>
    <n v="2015"/>
    <x v="38"/>
    <s v="Financials"/>
    <s v="WI"/>
    <x v="2"/>
    <s v="Milwaukee"/>
    <m/>
    <n v="27465"/>
    <n v="679"/>
    <n v="229933"/>
    <n v="5187"/>
    <s v="no"/>
    <x v="0"/>
    <s v="no"/>
    <m/>
    <s v="2015_109"/>
  </r>
  <r>
    <x v="109"/>
    <n v="110"/>
    <n v="2015"/>
    <x v="44"/>
    <s v="Hotels, Restaurants &amp; Leisure"/>
    <s v="IL"/>
    <x v="2"/>
    <s v="Oak Brook"/>
    <n v="93651"/>
    <n v="27441"/>
    <n v="4758"/>
    <n v="34281"/>
    <n v="420000"/>
    <s v="no"/>
    <x v="0"/>
    <s v="no"/>
    <m/>
    <s v="2015_110"/>
  </r>
  <r>
    <x v="110"/>
    <n v="111"/>
    <n v="2015"/>
    <x v="45"/>
    <s v="Energy"/>
    <s v="IL"/>
    <x v="2"/>
    <s v="Chicago"/>
    <n v="28899"/>
    <n v="27429"/>
    <n v="1623"/>
    <n v="86814"/>
    <n v="28993"/>
    <s v="no"/>
    <x v="0"/>
    <s v="no"/>
    <m/>
    <s v="2015_111"/>
  </r>
  <r>
    <x v="111"/>
    <n v="112"/>
    <n v="2015"/>
    <x v="2"/>
    <s v="Financials"/>
    <s v="NY"/>
    <x v="3"/>
    <s v="New York"/>
    <n v="34750"/>
    <n v="27162"/>
    <n v="3692"/>
    <n v="103078"/>
    <n v="30200"/>
    <s v="no"/>
    <x v="0"/>
    <s v="no"/>
    <m/>
    <s v="2015_112"/>
  </r>
  <r>
    <x v="112"/>
    <n v="113"/>
    <n v="2015"/>
    <x v="30"/>
    <s v="Technology"/>
    <s v="CA"/>
    <x v="1"/>
    <s v="San Diego"/>
    <n v="114381"/>
    <n v="26487"/>
    <n v="7967"/>
    <n v="48574"/>
    <n v="31300"/>
    <s v="no"/>
    <x v="0"/>
    <s v="no"/>
    <m/>
    <s v="2015_113"/>
  </r>
  <r>
    <x v="113"/>
    <n v="114"/>
    <n v="2015"/>
    <x v="46"/>
    <s v="Materials"/>
    <s v="TN"/>
    <x v="0"/>
    <s v="Memphis"/>
    <n v="23464"/>
    <n v="26221"/>
    <n v="555"/>
    <n v="28684"/>
    <n v="58000"/>
    <s v="no"/>
    <x v="0"/>
    <s v="no"/>
    <m/>
    <s v="2015_114"/>
  </r>
  <r>
    <x v="114"/>
    <n v="115"/>
    <n v="2015"/>
    <x v="25"/>
    <s v="Energy"/>
    <s v="TX"/>
    <x v="0"/>
    <s v="Houston"/>
    <n v="56250"/>
    <n v="25898"/>
    <n v="616"/>
    <n v="56259"/>
    <n v="11700"/>
    <s v="no"/>
    <x v="0"/>
    <s v="no"/>
    <m/>
    <s v="2015_115"/>
  </r>
  <r>
    <x v="115"/>
    <n v="116"/>
    <n v="2015"/>
    <x v="45"/>
    <s v="Energy"/>
    <s v="NC"/>
    <x v="0"/>
    <s v="Charlotte"/>
    <n v="54362"/>
    <n v="25673"/>
    <n v="1883"/>
    <n v="120709"/>
    <n v="28344"/>
    <s v="no"/>
    <x v="1"/>
    <s v="no"/>
    <m/>
    <s v="2015_116"/>
  </r>
  <r>
    <x v="116"/>
    <n v="117"/>
    <n v="2015"/>
    <x v="6"/>
    <s v="Food &amp; Drug Stores"/>
    <s v="PA"/>
    <x v="3"/>
    <s v="Camp Hill"/>
    <n v="8532"/>
    <n v="25526"/>
    <n v="249"/>
    <n v="6945"/>
    <n v="69420"/>
    <s v="no"/>
    <x v="0"/>
    <s v="no"/>
    <m/>
    <s v="2015_117"/>
  </r>
  <r>
    <x v="117"/>
    <n v="118"/>
    <n v="2015"/>
    <x v="19"/>
    <s v="Health Care"/>
    <s v="CA"/>
    <x v="1"/>
    <s v="Foster City"/>
    <n v="145533"/>
    <n v="24890"/>
    <n v="12101"/>
    <n v="34664"/>
    <n v="7000"/>
    <s v="no"/>
    <x v="0"/>
    <s v="no"/>
    <m/>
    <s v="2015_118"/>
  </r>
  <r>
    <x v="118"/>
    <n v="119"/>
    <n v="2015"/>
    <x v="39"/>
    <s v="Energy"/>
    <s v="TX"/>
    <x v="0"/>
    <s v="Houston"/>
    <n v="27627"/>
    <n v="24551"/>
    <n v="1719"/>
    <n v="28827"/>
    <n v="62000"/>
    <s v="no"/>
    <x v="0"/>
    <s v="no"/>
    <m/>
    <s v="2015_119"/>
  </r>
  <r>
    <x v="119"/>
    <n v="120"/>
    <n v="2015"/>
    <x v="36"/>
    <s v="Industrials"/>
    <s v="MO"/>
    <x v="2"/>
    <s v="St. Louis"/>
    <n v="38796"/>
    <n v="24537"/>
    <n v="2147"/>
    <n v="24177"/>
    <n v="115100"/>
    <s v="no"/>
    <x v="0"/>
    <s v="no"/>
    <m/>
    <s v="2015_120"/>
  </r>
  <r>
    <x v="120"/>
    <n v="121"/>
    <n v="2015"/>
    <x v="47"/>
    <s v="Technology"/>
    <s v="MA"/>
    <x v="3"/>
    <s v="Hopkinton"/>
    <n v="50816"/>
    <n v="24440"/>
    <n v="2714"/>
    <n v="45885"/>
    <n v="70000"/>
    <s v="no"/>
    <x v="0"/>
    <s v="no"/>
    <m/>
    <s v="2015_121"/>
  </r>
  <r>
    <x v="121"/>
    <n v="122"/>
    <n v="2015"/>
    <x v="2"/>
    <s v="Financials"/>
    <s v="TX"/>
    <x v="0"/>
    <s v="San Antonio"/>
    <m/>
    <n v="24033"/>
    <n v="3410"/>
    <n v="130253"/>
    <n v="27635"/>
    <s v="no"/>
    <x v="0"/>
    <s v="no"/>
    <m/>
    <s v="2015_122"/>
  </r>
  <r>
    <x v="122"/>
    <n v="123"/>
    <n v="2015"/>
    <x v="48"/>
    <s v="Transportation"/>
    <s v="NE"/>
    <x v="2"/>
    <s v="Omaha"/>
    <n v="95452"/>
    <n v="23988"/>
    <n v="5180"/>
    <n v="52716"/>
    <n v="47201"/>
    <s v="no"/>
    <x v="0"/>
    <s v="no"/>
    <m/>
    <s v="2015_123"/>
  </r>
  <r>
    <x v="123"/>
    <n v="124"/>
    <n v="2015"/>
    <x v="14"/>
    <s v="Aerospace &amp; Defense"/>
    <s v="VA"/>
    <x v="0"/>
    <s v="Falls Church"/>
    <n v="31935"/>
    <n v="23979"/>
    <n v="2069"/>
    <n v="26572"/>
    <n v="64300"/>
    <s v="no"/>
    <x v="0"/>
    <s v="no"/>
    <m/>
    <s v="2015_124"/>
  </r>
  <r>
    <x v="124"/>
    <n v="125"/>
    <n v="2015"/>
    <x v="49"/>
    <s v="Materials"/>
    <s v="NY"/>
    <x v="3"/>
    <s v="New York"/>
    <n v="15791"/>
    <n v="23906"/>
    <n v="268"/>
    <n v="37399"/>
    <n v="59000"/>
    <s v="no"/>
    <x v="0"/>
    <s v="no"/>
    <m/>
    <s v="2015_125"/>
  </r>
  <r>
    <x v="125"/>
    <n v="126"/>
    <n v="2015"/>
    <x v="11"/>
    <s v="Financials"/>
    <s v="VA"/>
    <x v="0"/>
    <s v="McLean"/>
    <n v="43308"/>
    <n v="23877"/>
    <n v="4428"/>
    <n v="308854"/>
    <n v="46000"/>
    <s v="yes"/>
    <x v="0"/>
    <s v="no"/>
    <m/>
    <s v="2015_126"/>
  </r>
  <r>
    <x v="126"/>
    <n v="127"/>
    <n v="2015"/>
    <x v="39"/>
    <s v="Energy"/>
    <s v="TX"/>
    <x v="0"/>
    <s v="Houston"/>
    <n v="20493"/>
    <n v="23141"/>
    <n v="2502"/>
    <n v="33562"/>
    <n v="59091"/>
    <s v="no"/>
    <x v="0"/>
    <s v="no"/>
    <m/>
    <s v="2015_127"/>
  </r>
  <r>
    <x v="127"/>
    <n v="128"/>
    <n v="2015"/>
    <x v="31"/>
    <s v="Wholesalers"/>
    <s v="IL"/>
    <x v="2"/>
    <s v="Rosemont"/>
    <m/>
    <n v="23020"/>
    <n v="-73"/>
    <n v="9057"/>
    <n v="25000"/>
    <s v="no"/>
    <x v="0"/>
    <s v="no"/>
    <m/>
    <s v="2015_128"/>
  </r>
  <r>
    <x v="128"/>
    <n v="129"/>
    <n v="2015"/>
    <x v="14"/>
    <s v="Aerospace &amp; Defense"/>
    <s v="MA"/>
    <x v="3"/>
    <s v="Waltham"/>
    <n v="33575"/>
    <n v="22826"/>
    <n v="2244"/>
    <n v="27900"/>
    <n v="61000"/>
    <s v="no"/>
    <x v="0"/>
    <s v="no"/>
    <m/>
    <s v="2015_129"/>
  </r>
  <r>
    <x v="129"/>
    <n v="130"/>
    <n v="2015"/>
    <x v="8"/>
    <s v="Telecommunications"/>
    <s v="NY"/>
    <x v="3"/>
    <s v="New York"/>
    <n v="42101"/>
    <n v="22812"/>
    <n v="2031"/>
    <n v="48501"/>
    <n v="54615"/>
    <s v="no"/>
    <x v="0"/>
    <s v="no"/>
    <m/>
    <s v="2015_130"/>
  </r>
  <r>
    <x v="130"/>
    <n v="131"/>
    <n v="2015"/>
    <x v="32"/>
    <s v="Wholesalers"/>
    <s v="CO"/>
    <x v="1"/>
    <s v="Centennial"/>
    <n v="5849"/>
    <n v="22769"/>
    <n v="498"/>
    <n v="12443"/>
    <n v="17000"/>
    <s v="no"/>
    <x v="0"/>
    <s v="no"/>
    <m/>
    <s v="2015_131"/>
  </r>
  <r>
    <x v="131"/>
    <n v="132"/>
    <n v="2015"/>
    <x v="20"/>
    <s v="Financials"/>
    <s v="GA"/>
    <x v="0"/>
    <s v="Columbus"/>
    <n v="28062"/>
    <n v="22728"/>
    <n v="2951"/>
    <n v="119767"/>
    <n v="9525"/>
    <s v="no"/>
    <x v="0"/>
    <s v="no"/>
    <m/>
    <s v="2015_132"/>
  </r>
  <r>
    <x v="132"/>
    <n v="133"/>
    <n v="2015"/>
    <x v="10"/>
    <s v="Retailing"/>
    <s v="MA"/>
    <x v="3"/>
    <s v="Framingham"/>
    <n v="10430"/>
    <n v="22492"/>
    <n v="135"/>
    <n v="10314"/>
    <n v="61738"/>
    <s v="no"/>
    <x v="0"/>
    <s v="no"/>
    <m/>
    <s v="2015_133"/>
  </r>
  <r>
    <x v="133"/>
    <n v="134"/>
    <n v="2015"/>
    <x v="50"/>
    <s v="Health Care"/>
    <s v="IL"/>
    <x v="2"/>
    <s v="Abbott Park"/>
    <n v="69911"/>
    <n v="22323"/>
    <n v="2284"/>
    <n v="41275"/>
    <n v="77000"/>
    <s v="no"/>
    <x v="0"/>
    <s v="no"/>
    <m/>
    <s v="2015_134"/>
  </r>
  <r>
    <x v="134"/>
    <n v="135"/>
    <n v="2015"/>
    <x v="37"/>
    <s v="Health Care"/>
    <s v="TN"/>
    <x v="0"/>
    <s v="Franklin"/>
    <n v="6104"/>
    <n v="21987"/>
    <n v="92"/>
    <n v="27421"/>
    <n v="119000"/>
    <s v="no"/>
    <x v="0"/>
    <s v="no"/>
    <m/>
    <s v="2015_135"/>
  </r>
  <r>
    <x v="135"/>
    <n v="136"/>
    <n v="2015"/>
    <x v="51"/>
    <s v="Engineering &amp; Construction"/>
    <s v="TX"/>
    <x v="0"/>
    <s v="Irving"/>
    <n v="8427"/>
    <n v="21532"/>
    <n v="511"/>
    <n v="8194"/>
    <n v="37508"/>
    <s v="no"/>
    <x v="0"/>
    <s v="no"/>
    <m/>
    <s v="2015_136"/>
  </r>
  <r>
    <x v="136"/>
    <n v="137"/>
    <n v="2015"/>
    <x v="25"/>
    <s v="Energy"/>
    <s v="AZ"/>
    <x v="1"/>
    <s v="Phoenix"/>
    <n v="19705"/>
    <n v="21438"/>
    <n v="-1308"/>
    <n v="58795"/>
    <n v="35000"/>
    <s v="no"/>
    <x v="0"/>
    <s v="no"/>
    <m/>
    <s v="2015_137"/>
  </r>
  <r>
    <x v="137"/>
    <n v="138"/>
    <n v="2015"/>
    <x v="11"/>
    <s v="Financials"/>
    <s v="MN"/>
    <x v="2"/>
    <s v="Minneapolis"/>
    <n v="77851"/>
    <n v="21392"/>
    <n v="5851"/>
    <n v="402529"/>
    <n v="66750"/>
    <s v="no"/>
    <x v="0"/>
    <s v="no"/>
    <m/>
    <s v="2015_138"/>
  </r>
  <r>
    <x v="138"/>
    <n v="139"/>
    <n v="2015"/>
    <x v="49"/>
    <s v="Materials"/>
    <s v="NC"/>
    <x v="0"/>
    <s v="Charlotte"/>
    <n v="15164"/>
    <n v="21105"/>
    <n v="714"/>
    <n v="15616"/>
    <n v="23600"/>
    <s v="no"/>
    <x v="0"/>
    <s v="no"/>
    <m/>
    <s v="2015_139"/>
  </r>
  <r>
    <x v="139"/>
    <n v="140"/>
    <n v="2015"/>
    <x v="17"/>
    <s v="Household Products"/>
    <s v="TX"/>
    <x v="0"/>
    <s v="Irving"/>
    <n v="39117"/>
    <n v="21044"/>
    <n v="1526"/>
    <n v="15526"/>
    <n v="43000"/>
    <s v="no"/>
    <x v="0"/>
    <s v="no"/>
    <m/>
    <s v="2015_140"/>
  </r>
  <r>
    <x v="140"/>
    <n v="141"/>
    <n v="2015"/>
    <x v="1"/>
    <s v="Energy"/>
    <s v="NY"/>
    <x v="3"/>
    <s v="New York"/>
    <n v="19400"/>
    <n v="21015"/>
    <n v="2317"/>
    <n v="38578"/>
    <n v="3045"/>
    <s v="no"/>
    <x v="0"/>
    <s v="no"/>
    <m/>
    <s v="2015_141"/>
  </r>
  <r>
    <x v="141"/>
    <n v="142"/>
    <n v="2015"/>
    <x v="25"/>
    <s v="Energy"/>
    <s v="OK"/>
    <x v="0"/>
    <s v="Oklahoma City"/>
    <n v="9417"/>
    <n v="20951"/>
    <n v="1917"/>
    <n v="40751"/>
    <n v="5500"/>
    <s v="no"/>
    <x v="0"/>
    <s v="no"/>
    <m/>
    <s v="2015_142"/>
  </r>
  <r>
    <x v="142"/>
    <n v="143"/>
    <n v="2015"/>
    <x v="13"/>
    <s v="Technology"/>
    <s v="CT"/>
    <x v="3"/>
    <s v="Norwalk"/>
    <n v="14292"/>
    <n v="20905"/>
    <n v="969"/>
    <n v="27658"/>
    <n v="147500"/>
    <s v="no"/>
    <x v="1"/>
    <s v="no"/>
    <m/>
    <s v="2015_143"/>
  </r>
  <r>
    <x v="143"/>
    <n v="144"/>
    <n v="2015"/>
    <x v="52"/>
    <s v="Business Services"/>
    <s v="WI"/>
    <x v="2"/>
    <s v="Milwaukee"/>
    <n v="6746"/>
    <n v="20763"/>
    <n v="428"/>
    <n v="7183"/>
    <n v="26000"/>
    <s v="no"/>
    <x v="0"/>
    <s v="no"/>
    <m/>
    <s v="2015_144"/>
  </r>
  <r>
    <x v="144"/>
    <n v="145"/>
    <n v="2015"/>
    <x v="19"/>
    <s v="Health Care"/>
    <s v="CA"/>
    <x v="1"/>
    <s v="Thousand Oaks"/>
    <n v="121304"/>
    <n v="20063"/>
    <n v="5158"/>
    <n v="69009"/>
    <n v="17900"/>
    <s v="no"/>
    <x v="0"/>
    <s v="no"/>
    <m/>
    <s v="2015_145"/>
  </r>
  <r>
    <x v="145"/>
    <n v="146"/>
    <n v="2015"/>
    <x v="19"/>
    <s v="Health Care"/>
    <s v="IL"/>
    <x v="2"/>
    <s v="North Chicago"/>
    <n v="93204"/>
    <n v="19960"/>
    <n v="1774"/>
    <n v="27547"/>
    <n v="26000"/>
    <s v="no"/>
    <x v="0"/>
    <s v="no"/>
    <m/>
    <s v="2015_146"/>
  </r>
  <r>
    <x v="146"/>
    <n v="147"/>
    <n v="2015"/>
    <x v="53"/>
    <s v="Technology"/>
    <s v="DC"/>
    <x v="0"/>
    <s v="Washington"/>
    <n v="60034"/>
    <n v="19914"/>
    <n v="2598"/>
    <n v="36992"/>
    <n v="71000"/>
    <s v="no"/>
    <x v="0"/>
    <s v="no"/>
    <m/>
    <s v="2015_147"/>
  </r>
  <r>
    <x v="147"/>
    <n v="148"/>
    <n v="2015"/>
    <x v="36"/>
    <s v="Industrials"/>
    <s v="MI"/>
    <x v="2"/>
    <s v="Benton Harbor"/>
    <n v="15781"/>
    <n v="19872"/>
    <n v="650"/>
    <n v="20002"/>
    <n v="100000"/>
    <s v="no"/>
    <x v="0"/>
    <s v="no"/>
    <m/>
    <s v="2015_148"/>
  </r>
  <r>
    <x v="148"/>
    <n v="149"/>
    <n v="2015"/>
    <x v="1"/>
    <s v="Energy"/>
    <s v="NJ"/>
    <x v="3"/>
    <s v="Parsippany"/>
    <n v="3092"/>
    <n v="19828"/>
    <n v="-38"/>
    <n v="5196"/>
    <n v="1714"/>
    <s v="no"/>
    <x v="0"/>
    <s v="no"/>
    <m/>
    <s v="2015_149"/>
  </r>
  <r>
    <x v="149"/>
    <n v="150"/>
    <n v="2015"/>
    <x v="1"/>
    <s v="Energy"/>
    <s v="TX"/>
    <x v="0"/>
    <s v="Dallas"/>
    <n v="7879"/>
    <n v="19764"/>
    <n v="281"/>
    <n v="9231"/>
    <n v="2686"/>
    <s v="no"/>
    <x v="0"/>
    <s v="no"/>
    <m/>
    <s v="2015_150"/>
  </r>
  <r>
    <x v="150"/>
    <n v="151"/>
    <n v="2015"/>
    <x v="19"/>
    <s v="Health Care"/>
    <s v="IN"/>
    <x v="2"/>
    <s v="Indianapolis"/>
    <n v="80722"/>
    <n v="19616"/>
    <n v="2391"/>
    <n v="37178"/>
    <n v="39135"/>
    <s v="no"/>
    <x v="0"/>
    <s v="no"/>
    <m/>
    <s v="2015_151"/>
  </r>
  <r>
    <x v="151"/>
    <n v="152"/>
    <n v="2015"/>
    <x v="25"/>
    <s v="Energy"/>
    <s v="OK"/>
    <x v="0"/>
    <s v="Oklahoma City"/>
    <n v="24793"/>
    <n v="19566"/>
    <n v="1607"/>
    <n v="50637"/>
    <n v="5437"/>
    <s v="no"/>
    <x v="0"/>
    <s v="no"/>
    <m/>
    <s v="2015_152"/>
  </r>
  <r>
    <x v="152"/>
    <n v="153"/>
    <n v="2015"/>
    <x v="2"/>
    <s v="Financials"/>
    <s v="OH"/>
    <x v="2"/>
    <s v="Mayfield Village"/>
    <n v="15982"/>
    <n v="19391"/>
    <n v="1281"/>
    <n v="25788"/>
    <n v="26501"/>
    <s v="no"/>
    <x v="0"/>
    <s v="no"/>
    <m/>
    <s v="2015_153"/>
  </r>
  <r>
    <x v="153"/>
    <n v="154"/>
    <n v="2015"/>
    <x v="28"/>
    <s v="Industrials"/>
    <s v="IN"/>
    <x v="2"/>
    <s v="Columbus"/>
    <n v="25136"/>
    <n v="19221"/>
    <n v="1651"/>
    <n v="15776"/>
    <n v="54600"/>
    <s v="no"/>
    <x v="0"/>
    <s v="no"/>
    <m/>
    <s v="2015_154"/>
  </r>
  <r>
    <x v="154"/>
    <n v="155"/>
    <n v="2015"/>
    <x v="1"/>
    <s v="Energy"/>
    <s v="NY"/>
    <x v="3"/>
    <s v="New York"/>
    <n v="11038"/>
    <n v="19157"/>
    <n v="-373"/>
    <n v="35780"/>
    <n v="65577"/>
    <s v="no"/>
    <x v="0"/>
    <s v="no"/>
    <m/>
    <s v="2015_155"/>
  </r>
  <r>
    <x v="155"/>
    <n v="156"/>
    <n v="2015"/>
    <x v="54"/>
    <s v="Retailing"/>
    <s v="FL"/>
    <x v="0"/>
    <s v="Fort Lauderdale"/>
    <n v="7307"/>
    <n v="19109"/>
    <n v="419"/>
    <n v="8400"/>
    <n v="24000"/>
    <s v="no"/>
    <x v="0"/>
    <s v="no"/>
    <m/>
    <s v="2015_156"/>
  </r>
  <r>
    <x v="156"/>
    <n v="157"/>
    <n v="2015"/>
    <x v="0"/>
    <s v="Retailing"/>
    <s v="WI"/>
    <x v="2"/>
    <s v="Menomonee Falls"/>
    <n v="15869"/>
    <n v="19023"/>
    <n v="867"/>
    <n v="14431"/>
    <n v="84500"/>
    <s v="no"/>
    <x v="0"/>
    <s v="no"/>
    <m/>
    <s v="2015_157"/>
  </r>
  <r>
    <x v="157"/>
    <n v="158"/>
    <n v="2015"/>
    <x v="4"/>
    <s v="Motor Vehicles &amp; Parts"/>
    <s v="WA"/>
    <x v="1"/>
    <s v="Bellevue"/>
    <n v="22384"/>
    <n v="18997"/>
    <n v="1359"/>
    <n v="20619"/>
    <n v="23300"/>
    <s v="no"/>
    <x v="0"/>
    <s v="no"/>
    <m/>
    <s v="2015_158"/>
  </r>
  <r>
    <x v="158"/>
    <n v="159"/>
    <n v="2015"/>
    <x v="0"/>
    <s v="Retailing"/>
    <s v="TN"/>
    <x v="0"/>
    <s v="Goodlettsville"/>
    <n v="22872"/>
    <n v="18910"/>
    <n v="1065"/>
    <n v="11224"/>
    <n v="105500"/>
    <s v="no"/>
    <x v="0"/>
    <s v="no"/>
    <m/>
    <s v="2015_159"/>
  </r>
  <r>
    <x v="159"/>
    <n v="160"/>
    <n v="2015"/>
    <x v="2"/>
    <s v="Financials"/>
    <s v="CT"/>
    <x v="3"/>
    <s v="Hartford"/>
    <n v="17604"/>
    <n v="18847"/>
    <n v="798"/>
    <n v="245013"/>
    <n v="17500"/>
    <s v="no"/>
    <x v="0"/>
    <s v="no"/>
    <m/>
    <s v="2015_160"/>
  </r>
  <r>
    <x v="160"/>
    <n v="161"/>
    <n v="2015"/>
    <x v="35"/>
    <s v="Transportation"/>
    <s v="TX"/>
    <x v="0"/>
    <s v="Dallas"/>
    <n v="29947"/>
    <n v="18605"/>
    <n v="1136"/>
    <n v="20200"/>
    <n v="46278"/>
    <s v="no"/>
    <x v="0"/>
    <s v="no"/>
    <m/>
    <s v="2015_161"/>
  </r>
  <r>
    <x v="161"/>
    <n v="162"/>
    <n v="2015"/>
    <x v="25"/>
    <s v="Energy"/>
    <s v="TX"/>
    <x v="0"/>
    <s v="The Woodlands"/>
    <n v="42687"/>
    <n v="18470"/>
    <n v="-1750"/>
    <n v="61689"/>
    <n v="6100"/>
    <s v="no"/>
    <x v="0"/>
    <s v="no"/>
    <m/>
    <s v="2015_162"/>
  </r>
  <r>
    <x v="162"/>
    <n v="163"/>
    <n v="2015"/>
    <x v="45"/>
    <s v="Energy"/>
    <s v="GA"/>
    <x v="0"/>
    <s v="Atlanta"/>
    <n v="40289"/>
    <n v="18467"/>
    <n v="1963"/>
    <n v="70923"/>
    <n v="26369"/>
    <s v="no"/>
    <x v="0"/>
    <s v="no"/>
    <m/>
    <s v="2015_163"/>
  </r>
  <r>
    <x v="163"/>
    <n v="164"/>
    <n v="2015"/>
    <x v="6"/>
    <s v="Food &amp; Drug Stores"/>
    <s v="MN"/>
    <x v="2"/>
    <s v="Eden Prairie"/>
    <n v="3039"/>
    <n v="18390"/>
    <n v="182"/>
    <n v="4374"/>
    <n v="35800"/>
    <s v="no"/>
    <x v="0"/>
    <s v="no"/>
    <m/>
    <s v="2015_164"/>
  </r>
  <r>
    <x v="164"/>
    <n v="165"/>
    <n v="2015"/>
    <x v="22"/>
    <s v="Food, Beverages &amp; Tobacco"/>
    <s v="IL"/>
    <x v="2"/>
    <s v="Northfield"/>
    <n v="51223"/>
    <n v="18205"/>
    <n v="1043"/>
    <n v="22947"/>
    <n v="22100"/>
    <s v="no"/>
    <x v="0"/>
    <s v="no"/>
    <m/>
    <s v="2015_165"/>
  </r>
  <r>
    <x v="165"/>
    <n v="166"/>
    <n v="2015"/>
    <x v="4"/>
    <s v="Motor Vehicles &amp; Parts"/>
    <s v="OH"/>
    <x v="2"/>
    <s v="Akron"/>
    <n v="7305"/>
    <n v="18138"/>
    <n v="2452"/>
    <n v="18109"/>
    <n v="67000"/>
    <s v="no"/>
    <x v="0"/>
    <s v="no"/>
    <m/>
    <s v="2015_166"/>
  </r>
  <r>
    <x v="166"/>
    <n v="167"/>
    <n v="2015"/>
    <x v="25"/>
    <s v="Energy"/>
    <s v="TX"/>
    <x v="0"/>
    <s v="Houston"/>
    <n v="50287"/>
    <n v="18035"/>
    <n v="2916"/>
    <n v="34763"/>
    <n v="3000"/>
    <s v="no"/>
    <x v="0"/>
    <s v="no"/>
    <m/>
    <s v="2015_167"/>
  </r>
  <r>
    <x v="167"/>
    <n v="168"/>
    <n v="2015"/>
    <x v="8"/>
    <s v="Telecommunications"/>
    <s v="LA"/>
    <x v="0"/>
    <s v="Monroe"/>
    <n v="19572"/>
    <n v="18031"/>
    <n v="772"/>
    <n v="50147"/>
    <n v="45000"/>
    <s v="no"/>
    <x v="0"/>
    <s v="no"/>
    <m/>
    <s v="2015_168"/>
  </r>
  <r>
    <x v="168"/>
    <n v="169"/>
    <n v="2015"/>
    <x v="41"/>
    <s v="Food, Beverages &amp; Tobacco"/>
    <s v="VA"/>
    <x v="0"/>
    <s v="Richmond"/>
    <n v="98505"/>
    <n v="17945"/>
    <n v="5070"/>
    <n v="34475"/>
    <n v="9000"/>
    <s v="no"/>
    <x v="0"/>
    <s v="no"/>
    <m/>
    <s v="2015_169"/>
  </r>
  <r>
    <x v="169"/>
    <n v="170"/>
    <n v="2015"/>
    <x v="37"/>
    <s v="Health Care"/>
    <s v="TX"/>
    <x v="0"/>
    <s v="Dallas"/>
    <n v="4909"/>
    <n v="17924"/>
    <n v="12"/>
    <n v="18141"/>
    <n v="96456"/>
    <s v="no"/>
    <x v="0"/>
    <s v="no"/>
    <m/>
    <s v="2015_170"/>
  </r>
  <r>
    <x v="170"/>
    <n v="171"/>
    <n v="2015"/>
    <x v="22"/>
    <s v="Food, Beverages &amp; Tobacco"/>
    <s v="MN"/>
    <x v="2"/>
    <s v="Minneapolis"/>
    <n v="33739"/>
    <n v="17910"/>
    <n v="1824"/>
    <n v="23146"/>
    <n v="43000"/>
    <s v="no"/>
    <x v="0"/>
    <s v="no"/>
    <m/>
    <s v="2015_171"/>
  </r>
  <r>
    <x v="171"/>
    <n v="172"/>
    <n v="2015"/>
    <x v="15"/>
    <s v="Technology"/>
    <s v="CA"/>
    <x v="1"/>
    <s v="San Jose"/>
    <n v="69946"/>
    <n v="17902"/>
    <n v="46"/>
    <n v="45132"/>
    <n v="35550"/>
    <s v="no"/>
    <x v="0"/>
    <s v="no"/>
    <m/>
    <s v="2015_172"/>
  </r>
  <r>
    <x v="172"/>
    <n v="173"/>
    <n v="2015"/>
    <x v="22"/>
    <s v="Food, Beverages &amp; Tobacco"/>
    <s v="NE"/>
    <x v="2"/>
    <s v="Omaha"/>
    <n v="15600"/>
    <n v="17773"/>
    <n v="303"/>
    <n v="19366"/>
    <n v="32800"/>
    <s v="no"/>
    <x v="0"/>
    <s v="no"/>
    <m/>
    <s v="2015_173"/>
  </r>
  <r>
    <x v="173"/>
    <n v="174"/>
    <n v="2015"/>
    <x v="4"/>
    <s v="Motor Vehicles &amp; Parts"/>
    <s v="MI"/>
    <x v="2"/>
    <s v="Southfield"/>
    <n v="8554"/>
    <n v="17727"/>
    <n v="672"/>
    <n v="9150"/>
    <n v="125200"/>
    <s v="no"/>
    <x v="0"/>
    <s v="no"/>
    <m/>
    <s v="2015_174"/>
  </r>
  <r>
    <x v="174"/>
    <n v="175"/>
    <n v="2015"/>
    <x v="4"/>
    <s v="Motor Vehicles &amp; Parts"/>
    <s v="MI"/>
    <x v="2"/>
    <s v="Livonia"/>
    <n v="12055"/>
    <n v="17539"/>
    <n v="293"/>
    <n v="11294"/>
    <n v="72900"/>
    <s v="no"/>
    <x v="0"/>
    <s v="no"/>
    <m/>
    <s v="2015_175"/>
  </r>
  <r>
    <x v="175"/>
    <n v="176"/>
    <n v="2015"/>
    <x v="49"/>
    <s v="Materials"/>
    <s v="PA"/>
    <x v="3"/>
    <s v="Pittsburgh"/>
    <n v="3554"/>
    <n v="17507"/>
    <n v="102"/>
    <n v="12314"/>
    <n v="35500"/>
    <s v="no"/>
    <x v="0"/>
    <s v="no"/>
    <m/>
    <s v="2015_176"/>
  </r>
  <r>
    <x v="176"/>
    <n v="177"/>
    <n v="2015"/>
    <x v="54"/>
    <s v="Retailing"/>
    <s v="MI"/>
    <x v="2"/>
    <s v="Bloomfield Hills"/>
    <n v="4651"/>
    <n v="17439"/>
    <n v="287"/>
    <n v="7228"/>
    <n v="22100"/>
    <s v="yes"/>
    <x v="0"/>
    <s v="no"/>
    <m/>
    <s v="2015_177"/>
  </r>
  <r>
    <x v="177"/>
    <n v="178"/>
    <n v="2015"/>
    <x v="45"/>
    <s v="Energy"/>
    <s v="VA"/>
    <x v="0"/>
    <s v="Arlington"/>
    <n v="9036"/>
    <n v="17378"/>
    <n v="769"/>
    <n v="38966"/>
    <n v="18500"/>
    <s v="no"/>
    <x v="0"/>
    <s v="no"/>
    <m/>
    <s v="2015_178"/>
  </r>
  <r>
    <x v="178"/>
    <n v="179"/>
    <n v="2015"/>
    <x v="17"/>
    <s v="Household Products"/>
    <s v="NY"/>
    <x v="3"/>
    <s v="New York"/>
    <n v="62897"/>
    <n v="17277"/>
    <n v="2180"/>
    <n v="13459"/>
    <n v="37700"/>
    <s v="no"/>
    <x v="0"/>
    <s v="no"/>
    <m/>
    <s v="2015_179"/>
  </r>
  <r>
    <x v="179"/>
    <n v="180"/>
    <n v="2015"/>
    <x v="34"/>
    <s v="Wholesalers"/>
    <s v="MA"/>
    <x v="3"/>
    <s v="Waltham"/>
    <n v="1079"/>
    <n v="17270"/>
    <n v="115"/>
    <n v="2040"/>
    <n v="1154"/>
    <s v="no"/>
    <x v="0"/>
    <s v="no"/>
    <m/>
    <s v="2015_180"/>
  </r>
  <r>
    <x v="180"/>
    <n v="181"/>
    <n v="2015"/>
    <x v="53"/>
    <s v="Technology"/>
    <s v="MA"/>
    <x v="3"/>
    <s v="Waltham"/>
    <n v="53304"/>
    <n v="17100"/>
    <n v="1894"/>
    <n v="42852"/>
    <n v="51000"/>
    <s v="no"/>
    <x v="0"/>
    <s v="no"/>
    <m/>
    <s v="2015_181"/>
  </r>
  <r>
    <x v="181"/>
    <n v="182"/>
    <n v="2015"/>
    <x v="45"/>
    <s v="Energy"/>
    <s v="CA"/>
    <x v="1"/>
    <s v="San Francisco"/>
    <n v="25371"/>
    <n v="17090"/>
    <n v="1436"/>
    <n v="60127"/>
    <n v="22581"/>
    <s v="no"/>
    <x v="0"/>
    <s v="no"/>
    <m/>
    <s v="2015_182"/>
  </r>
  <r>
    <x v="182"/>
    <n v="183"/>
    <n v="2015"/>
    <x v="45"/>
    <s v="Energy"/>
    <s v="FL"/>
    <x v="0"/>
    <s v="Juno Beach"/>
    <n v="46211"/>
    <n v="17021"/>
    <n v="2465"/>
    <n v="74929"/>
    <n v="13800"/>
    <s v="no"/>
    <x v="0"/>
    <s v="no"/>
    <m/>
    <s v="2015_183"/>
  </r>
  <r>
    <x v="183"/>
    <n v="184"/>
    <n v="2015"/>
    <x v="45"/>
    <s v="Energy"/>
    <s v="OH"/>
    <x v="2"/>
    <s v="Columbus"/>
    <n v="27529"/>
    <n v="17020"/>
    <n v="1634"/>
    <n v="59633"/>
    <n v="18529"/>
    <s v="no"/>
    <x v="0"/>
    <s v="no"/>
    <m/>
    <s v="2015_184"/>
  </r>
  <r>
    <x v="184"/>
    <n v="185"/>
    <n v="2015"/>
    <x v="50"/>
    <s v="Health Care"/>
    <s v="IL"/>
    <x v="2"/>
    <s v="Deerfield"/>
    <n v="37232"/>
    <n v="16972"/>
    <n v="2497"/>
    <n v="25917"/>
    <n v="65500"/>
    <s v="no"/>
    <x v="0"/>
    <s v="no"/>
    <m/>
    <s v="2015_185"/>
  </r>
  <r>
    <x v="185"/>
    <n v="186"/>
    <n v="2015"/>
    <x v="9"/>
    <s v="Health Care"/>
    <s v="MO"/>
    <x v="2"/>
    <s v="St. Louis"/>
    <n v="8399"/>
    <n v="16588"/>
    <n v="271"/>
    <n v="5838"/>
    <n v="13400"/>
    <s v="no"/>
    <x v="0"/>
    <s v="no"/>
    <m/>
    <s v="2015_186"/>
  </r>
  <r>
    <x v="186"/>
    <n v="187"/>
    <n v="2015"/>
    <x v="44"/>
    <s v="Hotels, Restaurants &amp; Leisure"/>
    <s v="WA"/>
    <x v="1"/>
    <s v="Seattle"/>
    <n v="71006"/>
    <n v="16448"/>
    <n v="2068"/>
    <n v="10753"/>
    <n v="191000"/>
    <s v="no"/>
    <x v="0"/>
    <s v="no"/>
    <m/>
    <s v="2015_187"/>
  </r>
  <r>
    <x v="187"/>
    <n v="188"/>
    <n v="2015"/>
    <x v="42"/>
    <s v="Retailing"/>
    <s v="CA"/>
    <x v="1"/>
    <s v="San Francisco"/>
    <n v="18145"/>
    <n v="16435"/>
    <n v="1262"/>
    <n v="7690"/>
    <n v="141000"/>
    <s v="no"/>
    <x v="0"/>
    <s v="no"/>
    <m/>
    <s v="2015_188"/>
  </r>
  <r>
    <x v="188"/>
    <n v="189"/>
    <n v="2015"/>
    <x v="11"/>
    <s v="Financials"/>
    <s v="NY"/>
    <x v="3"/>
    <s v="New York"/>
    <n v="44853"/>
    <n v="16386"/>
    <n v="2567"/>
    <n v="385303"/>
    <n v="50300"/>
    <s v="no"/>
    <x v="0"/>
    <s v="no"/>
    <m/>
    <s v="2015_189"/>
  </r>
  <r>
    <x v="189"/>
    <n v="190"/>
    <n v="2015"/>
    <x v="26"/>
    <s v="Technology"/>
    <s v="ID"/>
    <x v="1"/>
    <s v="Boise"/>
    <n v="29228"/>
    <n v="16358"/>
    <n v="3045"/>
    <n v="22498"/>
    <n v="30400"/>
    <s v="no"/>
    <x v="0"/>
    <s v="no"/>
    <m/>
    <s v="2015_190"/>
  </r>
  <r>
    <x v="190"/>
    <n v="191"/>
    <n v="2015"/>
    <x v="26"/>
    <s v="Technology"/>
    <s v="FL"/>
    <x v="0"/>
    <s v="St. Petersburg"/>
    <n v="4518"/>
    <n v="16349"/>
    <n v="241"/>
    <n v="8480"/>
    <n v="142000"/>
    <s v="no"/>
    <x v="0"/>
    <s v="no"/>
    <m/>
    <s v="2015_191"/>
  </r>
  <r>
    <x v="191"/>
    <n v="192"/>
    <n v="2015"/>
    <x v="11"/>
    <s v="Financials"/>
    <s v="PA"/>
    <x v="3"/>
    <s v="Pittsburgh"/>
    <n v="48549"/>
    <n v="16281"/>
    <n v="4184"/>
    <n v="345072"/>
    <n v="51666"/>
    <s v="no"/>
    <x v="0"/>
    <s v="no"/>
    <m/>
    <s v="2015_192"/>
  </r>
  <r>
    <x v="192"/>
    <n v="193"/>
    <n v="2015"/>
    <x v="27"/>
    <s v="Energy"/>
    <s v="TX"/>
    <x v="0"/>
    <s v="Houston"/>
    <n v="90623"/>
    <n v="16226"/>
    <n v="1026"/>
    <n v="83198"/>
    <n v="11535"/>
    <s v="no"/>
    <x v="0"/>
    <s v="no"/>
    <m/>
    <s v="2015_193"/>
  </r>
  <r>
    <x v="193"/>
    <n v="194"/>
    <n v="2015"/>
    <x v="10"/>
    <s v="Retailing"/>
    <s v="FL"/>
    <x v="0"/>
    <s v="Boca Raton"/>
    <n v="5004"/>
    <n v="16096"/>
    <n v="-354"/>
    <n v="6844"/>
    <n v="56000"/>
    <s v="no"/>
    <x v="0"/>
    <s v="no"/>
    <m/>
    <s v="2015_194"/>
  </r>
  <r>
    <x v="194"/>
    <n v="195"/>
    <n v="2015"/>
    <x v="19"/>
    <s v="Health Care"/>
    <s v="NY"/>
    <x v="3"/>
    <s v="New York"/>
    <n v="107500"/>
    <n v="15879"/>
    <n v="2004"/>
    <n v="33749"/>
    <n v="25000"/>
    <s v="no"/>
    <x v="0"/>
    <s v="no"/>
    <m/>
    <s v="2015_195"/>
  </r>
  <r>
    <x v="195"/>
    <n v="196"/>
    <n v="2015"/>
    <x v="55"/>
    <s v="Energy"/>
    <s v="NJ"/>
    <x v="3"/>
    <s v="Princeton"/>
    <n v="8493"/>
    <n v="15868"/>
    <n v="134"/>
    <n v="40665"/>
    <n v="9806"/>
    <s v="no"/>
    <x v="0"/>
    <s v="no"/>
    <m/>
    <s v="2015_196"/>
  </r>
  <r>
    <x v="196"/>
    <n v="197"/>
    <n v="2015"/>
    <x v="24"/>
    <s v="Chemicals"/>
    <s v="MO"/>
    <x v="2"/>
    <s v="St. Louis"/>
    <n v="54389"/>
    <n v="15855"/>
    <n v="2740"/>
    <n v="21981"/>
    <n v="24700"/>
    <s v="no"/>
    <x v="0"/>
    <s v="no"/>
    <m/>
    <s v="2015_197"/>
  </r>
  <r>
    <x v="197"/>
    <n v="198"/>
    <n v="2015"/>
    <x v="24"/>
    <s v="Chemicals"/>
    <s v="PA"/>
    <x v="3"/>
    <s v="Pittsburgh"/>
    <n v="30763"/>
    <n v="15607"/>
    <n v="2102"/>
    <n v="17583"/>
    <n v="44400"/>
    <s v="no"/>
    <x v="0"/>
    <s v="no"/>
    <m/>
    <s v="2015_198"/>
  </r>
  <r>
    <x v="198"/>
    <n v="199"/>
    <n v="2015"/>
    <x v="34"/>
    <s v="Wholesalers"/>
    <s v="GA"/>
    <x v="0"/>
    <s v="Atlanta"/>
    <n v="14230"/>
    <n v="15342"/>
    <n v="711"/>
    <n v="8246"/>
    <n v="39000"/>
    <s v="no"/>
    <x v="0"/>
    <s v="no"/>
    <m/>
    <s v="2015_199"/>
  </r>
  <r>
    <x v="199"/>
    <n v="200"/>
    <n v="2015"/>
    <x v="56"/>
    <s v="Business Services"/>
    <s v="NY"/>
    <x v="3"/>
    <s v="New York"/>
    <n v="19239"/>
    <n v="15318"/>
    <n v="1104"/>
    <n v="21560"/>
    <n v="74000"/>
    <s v="no"/>
    <x v="0"/>
    <s v="no"/>
    <m/>
    <s v="2015_200"/>
  </r>
  <r>
    <x v="200"/>
    <n v="201"/>
    <n v="2015"/>
    <x v="57"/>
    <s v="Industrials"/>
    <s v="IL"/>
    <x v="2"/>
    <s v="Glenview"/>
    <n v="36265"/>
    <n v="15282"/>
    <n v="2946"/>
    <n v="17678"/>
    <n v="49000"/>
    <s v="no"/>
    <x v="0"/>
    <s v="no"/>
    <m/>
    <s v="2015_201"/>
  </r>
  <r>
    <x v="201"/>
    <n v="202"/>
    <n v="2015"/>
    <x v="10"/>
    <s v="Retailing"/>
    <s v="AR"/>
    <x v="0"/>
    <s v="El Dorado"/>
    <n v="3296"/>
    <n v="15279"/>
    <n v="244"/>
    <n v="1934"/>
    <n v="5725"/>
    <s v="no"/>
    <x v="0"/>
    <s v="no"/>
    <m/>
    <s v="2015_202"/>
  </r>
  <r>
    <x v="202"/>
    <n v="203"/>
    <n v="2015"/>
    <x v="22"/>
    <s v="Food, Beverages &amp; Tobacco"/>
    <s v="MN"/>
    <x v="2"/>
    <s v="Arden Hills"/>
    <m/>
    <n v="15199"/>
    <n v="267"/>
    <n v="6992"/>
    <n v="10000"/>
    <s v="no"/>
    <x v="0"/>
    <s v="no"/>
    <m/>
    <s v="2015_203"/>
  </r>
  <r>
    <x v="203"/>
    <n v="204"/>
    <n v="2015"/>
    <x v="1"/>
    <s v="Energy"/>
    <s v="TX"/>
    <x v="0"/>
    <s v="El Paso"/>
    <n v="4715"/>
    <n v="15154"/>
    <n v="560"/>
    <n v="5683"/>
    <n v="5700"/>
    <s v="no"/>
    <x v="0"/>
    <s v="no"/>
    <m/>
    <s v="2015_204"/>
  </r>
  <r>
    <x v="204"/>
    <n v="205"/>
    <n v="2015"/>
    <x v="47"/>
    <s v="Technology"/>
    <s v="CA"/>
    <x v="1"/>
    <s v="Irvine"/>
    <n v="21026"/>
    <n v="15130"/>
    <n v="1617"/>
    <n v="15499"/>
    <n v="84072"/>
    <s v="no"/>
    <x v="0"/>
    <s v="no"/>
    <m/>
    <s v="2015_205"/>
  </r>
  <r>
    <x v="205"/>
    <n v="206"/>
    <n v="2015"/>
    <x v="45"/>
    <s v="Energy"/>
    <s v="OH"/>
    <x v="2"/>
    <s v="Akron"/>
    <n v="14767"/>
    <n v="15054"/>
    <n v="299"/>
    <n v="52166"/>
    <n v="15557"/>
    <s v="no"/>
    <x v="0"/>
    <s v="no"/>
    <m/>
    <s v="2015_206"/>
  </r>
  <r>
    <x v="206"/>
    <n v="207"/>
    <n v="2015"/>
    <x v="58"/>
    <s v="Business Services"/>
    <s v="PA"/>
    <x v="3"/>
    <s v="Philadelphia"/>
    <n v="7496"/>
    <n v="14833"/>
    <n v="149"/>
    <n v="10456"/>
    <n v="216000"/>
    <s v="no"/>
    <x v="0"/>
    <s v="no"/>
    <m/>
    <s v="2015_207"/>
  </r>
  <r>
    <x v="207"/>
    <n v="208"/>
    <n v="2015"/>
    <x v="8"/>
    <s v="Telecommunications"/>
    <s v="CO"/>
    <x v="1"/>
    <s v="Englewood"/>
    <n v="32356"/>
    <n v="14643"/>
    <n v="945"/>
    <n v="22108"/>
    <n v="19000"/>
    <s v="yes"/>
    <x v="0"/>
    <s v="no"/>
    <m/>
    <s v="2015_208"/>
  </r>
  <r>
    <x v="208"/>
    <n v="209"/>
    <n v="2015"/>
    <x v="59"/>
    <s v="Hotels, Restaurants &amp; Leisure"/>
    <s v="NV"/>
    <x v="1"/>
    <s v="Las Vegas"/>
    <n v="43950"/>
    <n v="14584"/>
    <n v="2841"/>
    <n v="22362"/>
    <n v="48500"/>
    <s v="no"/>
    <x v="0"/>
    <s v="no"/>
    <m/>
    <s v="2015_209"/>
  </r>
  <r>
    <x v="209"/>
    <n v="210"/>
    <n v="2015"/>
    <x v="22"/>
    <s v="Food, Beverages &amp; Tobacco"/>
    <s v="MI"/>
    <x v="2"/>
    <s v="Battle Creek"/>
    <n v="23491"/>
    <n v="14580"/>
    <n v="632"/>
    <n v="15153"/>
    <n v="29790"/>
    <s v="no"/>
    <x v="0"/>
    <s v="no"/>
    <m/>
    <s v="2015_210"/>
  </r>
  <r>
    <x v="210"/>
    <n v="211"/>
    <n v="2015"/>
    <x v="2"/>
    <s v="Financials"/>
    <s v="NY"/>
    <x v="3"/>
    <s v="New York"/>
    <n v="15237"/>
    <n v="14572"/>
    <n v="591"/>
    <n v="78367"/>
    <n v="17510"/>
    <s v="no"/>
    <x v="0"/>
    <s v="no"/>
    <m/>
    <s v="2015_211"/>
  </r>
  <r>
    <x v="211"/>
    <n v="212"/>
    <n v="2015"/>
    <x v="29"/>
    <s v="Media"/>
    <s v="NY"/>
    <x v="3"/>
    <s v="New York"/>
    <n v="30150"/>
    <n v="14483"/>
    <n v="2959"/>
    <n v="24072"/>
    <n v="20125"/>
    <s v="no"/>
    <x v="0"/>
    <s v="no"/>
    <m/>
    <s v="2015_212"/>
  </r>
  <r>
    <x v="212"/>
    <n v="213"/>
    <n v="2015"/>
    <x v="24"/>
    <s v="Chemicals"/>
    <s v="MN"/>
    <x v="2"/>
    <s v="St. Paul"/>
    <n v="34011"/>
    <n v="14281"/>
    <n v="1203"/>
    <n v="19467"/>
    <n v="47430"/>
    <s v="no"/>
    <x v="0"/>
    <s v="no"/>
    <m/>
    <s v="2015_213"/>
  </r>
  <r>
    <x v="213"/>
    <n v="214"/>
    <n v="2015"/>
    <x v="6"/>
    <s v="Food &amp; Drug Stores"/>
    <s v="TX"/>
    <x v="0"/>
    <s v="Austin"/>
    <n v="18789"/>
    <n v="14194"/>
    <n v="579"/>
    <n v="5744"/>
    <n v="72650"/>
    <s v="yes"/>
    <x v="0"/>
    <s v="no"/>
    <m/>
    <s v="2015_214"/>
  </r>
  <r>
    <x v="214"/>
    <n v="215"/>
    <n v="2015"/>
    <x v="2"/>
    <s v="Financials"/>
    <s v="NJ"/>
    <x v="3"/>
    <s v="Warren"/>
    <n v="23306"/>
    <n v="14098"/>
    <n v="2100"/>
    <n v="51286"/>
    <n v="10200"/>
    <s v="no"/>
    <x v="0"/>
    <s v="no"/>
    <m/>
    <s v="2015_215"/>
  </r>
  <r>
    <x v="215"/>
    <n v="216"/>
    <n v="2015"/>
    <x v="9"/>
    <s v="Health Care"/>
    <s v="CA"/>
    <x v="1"/>
    <s v="Woodland Hills"/>
    <n v="4652"/>
    <n v="14009"/>
    <n v="146"/>
    <n v="5396"/>
    <n v="7968"/>
    <s v="no"/>
    <x v="0"/>
    <s v="no"/>
    <m/>
    <s v="2015_216"/>
  </r>
  <r>
    <x v="216"/>
    <n v="217"/>
    <n v="2015"/>
    <x v="60"/>
    <s v="Business Services"/>
    <s v="TX"/>
    <x v="0"/>
    <s v="Houston"/>
    <n v="24815"/>
    <n v="13996"/>
    <n v="1298"/>
    <n v="21412"/>
    <n v="39800"/>
    <s v="no"/>
    <x v="0"/>
    <s v="no"/>
    <m/>
    <s v="2015_217"/>
  </r>
  <r>
    <x v="217"/>
    <n v="218"/>
    <n v="2015"/>
    <x v="25"/>
    <s v="Energy"/>
    <s v="TX"/>
    <x v="0"/>
    <s v="Houston"/>
    <n v="22734"/>
    <n v="13938"/>
    <n v="-5403"/>
    <n v="55952"/>
    <n v="4950"/>
    <s v="no"/>
    <x v="0"/>
    <s v="no"/>
    <m/>
    <s v="2015_218"/>
  </r>
  <r>
    <x v="218"/>
    <n v="219"/>
    <n v="2015"/>
    <x v="14"/>
    <s v="Aerospace &amp; Defense"/>
    <s v="RI"/>
    <x v="3"/>
    <s v="Providence"/>
    <n v="12280"/>
    <n v="13878"/>
    <n v="600"/>
    <n v="14605"/>
    <n v="34000"/>
    <s v="no"/>
    <x v="0"/>
    <s v="no"/>
    <m/>
    <s v="2015_219"/>
  </r>
  <r>
    <x v="219"/>
    <n v="220"/>
    <n v="2015"/>
    <x v="32"/>
    <s v="Wholesalers"/>
    <s v="CA"/>
    <x v="1"/>
    <s v="Fremont"/>
    <n v="3052"/>
    <n v="13840"/>
    <n v="180"/>
    <n v="4713"/>
    <n v="64000"/>
    <s v="no"/>
    <x v="0"/>
    <s v="no"/>
    <m/>
    <s v="2015_220"/>
  </r>
  <r>
    <x v="220"/>
    <n v="221"/>
    <n v="2015"/>
    <x v="59"/>
    <s v="Hotels, Restaurants &amp; Leisure"/>
    <s v="MD"/>
    <x v="0"/>
    <s v="Bethesda"/>
    <n v="22212"/>
    <n v="13796"/>
    <n v="753"/>
    <n v="6865"/>
    <n v="123500"/>
    <s v="no"/>
    <x v="0"/>
    <s v="no"/>
    <m/>
    <s v="2015_221"/>
  </r>
  <r>
    <x v="221"/>
    <n v="222"/>
    <n v="2015"/>
    <x v="29"/>
    <s v="Media"/>
    <s v="NY"/>
    <x v="3"/>
    <s v="New York"/>
    <n v="27714"/>
    <n v="13783"/>
    <n v="2391"/>
    <n v="23117"/>
    <n v="10140"/>
    <s v="no"/>
    <x v="0"/>
    <s v="no"/>
    <m/>
    <s v="2015_222"/>
  </r>
  <r>
    <x v="222"/>
    <n v="223"/>
    <n v="2015"/>
    <x v="20"/>
    <s v="Financials"/>
    <s v="PA"/>
    <x v="3"/>
    <s v="Radnor"/>
    <n v="14732"/>
    <n v="13554"/>
    <n v="1515"/>
    <n v="253377"/>
    <n v="9627"/>
    <s v="no"/>
    <x v="0"/>
    <s v="no"/>
    <m/>
    <s v="2015_223"/>
  </r>
  <r>
    <x v="223"/>
    <n v="224"/>
    <n v="2015"/>
    <x v="0"/>
    <s v="Retailing"/>
    <s v="WA"/>
    <x v="1"/>
    <s v="Seattle"/>
    <n v="15293"/>
    <n v="13506"/>
    <n v="720"/>
    <n v="9245"/>
    <n v="67000"/>
    <s v="no"/>
    <x v="0"/>
    <s v="no"/>
    <m/>
    <s v="2015_224"/>
  </r>
  <r>
    <x v="224"/>
    <n v="225"/>
    <n v="2015"/>
    <x v="61"/>
    <s v="Transportation"/>
    <s v="MN"/>
    <x v="2"/>
    <s v="Eden Prairie"/>
    <n v="10826"/>
    <n v="13470"/>
    <n v="450"/>
    <n v="3214"/>
    <n v="11521"/>
    <s v="no"/>
    <x v="0"/>
    <s v="no"/>
    <m/>
    <s v="2015_225"/>
  </r>
  <r>
    <x v="225"/>
    <n v="226"/>
    <n v="2015"/>
    <x v="45"/>
    <s v="Energy"/>
    <s v="CA"/>
    <x v="1"/>
    <s v="Rosemead"/>
    <n v="20353"/>
    <n v="13413"/>
    <n v="1612"/>
    <n v="50186"/>
    <n v="13690"/>
    <s v="no"/>
    <x v="0"/>
    <s v="no"/>
    <m/>
    <s v="2015_226"/>
  </r>
  <r>
    <x v="226"/>
    <n v="227"/>
    <n v="2015"/>
    <x v="25"/>
    <s v="Energy"/>
    <s v="TX"/>
    <x v="0"/>
    <s v="Houston"/>
    <n v="17623"/>
    <n v="13297"/>
    <n v="3046"/>
    <n v="36011"/>
    <n v="3330"/>
    <s v="no"/>
    <x v="0"/>
    <s v="no"/>
    <m/>
    <s v="2015_227"/>
  </r>
  <r>
    <x v="227"/>
    <n v="228"/>
    <n v="2015"/>
    <x v="44"/>
    <s v="Hotels, Restaurants &amp; Leisure"/>
    <s v="KY"/>
    <x v="0"/>
    <s v="Louisville"/>
    <n v="34117"/>
    <n v="13279"/>
    <n v="1051"/>
    <n v="8345"/>
    <n v="303405"/>
    <s v="no"/>
    <x v="0"/>
    <s v="no"/>
    <m/>
    <s v="2015_228"/>
  </r>
  <r>
    <x v="228"/>
    <n v="229"/>
    <n v="2015"/>
    <x v="13"/>
    <s v="Technology"/>
    <s v="VA"/>
    <x v="0"/>
    <s v="Falls Church"/>
    <n v="9208"/>
    <n v="13233"/>
    <n v="674"/>
    <n v="11389"/>
    <n v="79000"/>
    <s v="no"/>
    <x v="0"/>
    <s v="no"/>
    <m/>
    <s v="2015_229"/>
  </r>
  <r>
    <x v="229"/>
    <n v="230"/>
    <n v="2015"/>
    <x v="57"/>
    <s v="Industrials"/>
    <s v="OH"/>
    <x v="2"/>
    <s v="Cleveland"/>
    <n v="16921"/>
    <n v="13216"/>
    <n v="1041"/>
    <n v="13274"/>
    <n v="57450"/>
    <s v="no"/>
    <x v="0"/>
    <s v="no"/>
    <m/>
    <s v="2015_230"/>
  </r>
  <r>
    <x v="230"/>
    <n v="231"/>
    <n v="2015"/>
    <x v="37"/>
    <s v="Health Care"/>
    <s v="CO"/>
    <x v="1"/>
    <s v="Denver"/>
    <n v="17540"/>
    <n v="13162"/>
    <n v="723"/>
    <n v="17943"/>
    <n v="57900"/>
    <s v="no"/>
    <x v="0"/>
    <s v="no"/>
    <m/>
    <s v="2015_231"/>
  </r>
  <r>
    <x v="231"/>
    <n v="232"/>
    <n v="2015"/>
    <x v="54"/>
    <s v="Retailing"/>
    <s v="VA"/>
    <x v="0"/>
    <s v="Richmond"/>
    <n v="14493"/>
    <n v="13122"/>
    <n v="493"/>
    <n v="11707"/>
    <n v="20171"/>
    <s v="no"/>
    <x v="0"/>
    <s v="no"/>
    <m/>
    <s v="2015_232"/>
  </r>
  <r>
    <x v="232"/>
    <n v="233"/>
    <n v="2015"/>
    <x v="26"/>
    <s v="Technology"/>
    <s v="TX"/>
    <x v="0"/>
    <s v="Dallas"/>
    <n v="59881"/>
    <n v="13045"/>
    <n v="2821"/>
    <n v="17722"/>
    <n v="31003"/>
    <s v="no"/>
    <x v="0"/>
    <s v="no"/>
    <m/>
    <s v="2015_233"/>
  </r>
  <r>
    <x v="233"/>
    <n v="234"/>
    <n v="2015"/>
    <x v="9"/>
    <s v="Health Care"/>
    <s v="FL"/>
    <x v="0"/>
    <s v="Tampa"/>
    <n v="4020"/>
    <n v="12960"/>
    <n v="64"/>
    <n v="4495"/>
    <n v="6700"/>
    <s v="no"/>
    <x v="0"/>
    <s v="no"/>
    <m/>
    <s v="2015_234"/>
  </r>
  <r>
    <x v="234"/>
    <n v="235"/>
    <n v="2015"/>
    <x v="5"/>
    <s v="Financials"/>
    <s v="NY"/>
    <x v="3"/>
    <s v="New York"/>
    <n v="30199"/>
    <n v="12951"/>
    <n v="1465"/>
    <n v="17840"/>
    <n v="57000"/>
    <s v="no"/>
    <x v="0"/>
    <s v="no"/>
    <m/>
    <s v="2015_235"/>
  </r>
  <r>
    <x v="235"/>
    <n v="236"/>
    <n v="2015"/>
    <x v="45"/>
    <s v="Energy"/>
    <s v="NY"/>
    <x v="3"/>
    <s v="New York"/>
    <n v="17866"/>
    <n v="12919"/>
    <n v="1092"/>
    <n v="44308"/>
    <n v="14601"/>
    <s v="no"/>
    <x v="0"/>
    <s v="no"/>
    <m/>
    <s v="2015_236"/>
  </r>
  <r>
    <x v="236"/>
    <n v="237"/>
    <n v="2015"/>
    <x v="27"/>
    <s v="Energy"/>
    <s v="OK"/>
    <x v="0"/>
    <s v="Tulsa"/>
    <n v="10053"/>
    <n v="12836"/>
    <n v="314"/>
    <n v="15305"/>
    <n v="2269"/>
    <s v="no"/>
    <x v="0"/>
    <s v="no"/>
    <m/>
    <s v="2015_237"/>
  </r>
  <r>
    <x v="237"/>
    <n v="238"/>
    <n v="2015"/>
    <x v="62"/>
    <s v="Business Services"/>
    <s v="CA"/>
    <x v="1"/>
    <s v="Foster City"/>
    <n v="160621"/>
    <n v="12702"/>
    <n v="5438"/>
    <n v="38569"/>
    <n v="9500"/>
    <s v="no"/>
    <x v="0"/>
    <s v="no"/>
    <m/>
    <s v="2015_238"/>
  </r>
  <r>
    <x v="238"/>
    <n v="239"/>
    <n v="2015"/>
    <x v="51"/>
    <s v="Engineering &amp; Construction"/>
    <s v="CA"/>
    <x v="1"/>
    <s v="Pasadena"/>
    <n v="5794"/>
    <n v="12695"/>
    <n v="328"/>
    <n v="8454"/>
    <n v="59900"/>
    <s v="no"/>
    <x v="0"/>
    <s v="no"/>
    <m/>
    <s v="2015_239"/>
  </r>
  <r>
    <x v="239"/>
    <n v="240"/>
    <n v="2015"/>
    <x v="48"/>
    <s v="Transportation"/>
    <s v="FL"/>
    <x v="0"/>
    <s v="Jacksonville"/>
    <n v="32842"/>
    <n v="12669"/>
    <n v="1927"/>
    <n v="33053"/>
    <n v="31511"/>
    <s v="no"/>
    <x v="0"/>
    <s v="no"/>
    <m/>
    <s v="2015_240"/>
  </r>
  <r>
    <x v="240"/>
    <n v="241"/>
    <n v="2015"/>
    <x v="45"/>
    <s v="Energy"/>
    <s v="LA"/>
    <x v="0"/>
    <s v="New Orleans"/>
    <n v="13988"/>
    <n v="12495"/>
    <n v="941"/>
    <n v="46528"/>
    <n v="13393"/>
    <s v="no"/>
    <x v="0"/>
    <s v="no"/>
    <m/>
    <s v="2015_241"/>
  </r>
  <r>
    <x v="241"/>
    <n v="242"/>
    <n v="2015"/>
    <x v="15"/>
    <s v="Technology"/>
    <s v="CA"/>
    <x v="1"/>
    <s v="Menlo Park"/>
    <n v="230121"/>
    <n v="12466"/>
    <n v="2940"/>
    <n v="40184"/>
    <n v="9199"/>
    <s v="yes"/>
    <x v="0"/>
    <s v="no"/>
    <m/>
    <s v="2015_242"/>
  </r>
  <r>
    <x v="242"/>
    <n v="243"/>
    <n v="2015"/>
    <x v="45"/>
    <s v="Energy"/>
    <s v="VA"/>
    <x v="0"/>
    <s v="Richmond"/>
    <n v="41681"/>
    <n v="12436"/>
    <n v="1310"/>
    <n v="54327"/>
    <n v="14400"/>
    <s v="no"/>
    <x v="0"/>
    <s v="no"/>
    <m/>
    <s v="2015_243"/>
  </r>
  <r>
    <x v="243"/>
    <n v="244"/>
    <n v="2015"/>
    <x v="18"/>
    <s v="Food, Beverages &amp; Tobacco"/>
    <s v="NY"/>
    <x v="3"/>
    <s v="New York"/>
    <n v="8173"/>
    <n v="12407"/>
    <n v="208"/>
    <n v="52624"/>
    <n v="13082"/>
    <s v="no"/>
    <x v="0"/>
    <s v="no"/>
    <m/>
    <s v="2015_244"/>
  </r>
  <r>
    <x v="244"/>
    <n v="245"/>
    <n v="2015"/>
    <x v="10"/>
    <s v="Retailing"/>
    <s v="NJ"/>
    <x v="3"/>
    <s v="Wayne"/>
    <m/>
    <n v="12361"/>
    <n v="-292"/>
    <n v="7115"/>
    <n v="66000"/>
    <s v="no"/>
    <x v="0"/>
    <s v="no"/>
    <m/>
    <s v="2015_245"/>
  </r>
  <r>
    <x v="245"/>
    <n v="246"/>
    <n v="2015"/>
    <x v="45"/>
    <s v="Energy"/>
    <s v="MI"/>
    <x v="2"/>
    <s v="Detroit"/>
    <n v="14466"/>
    <n v="12301"/>
    <n v="905"/>
    <n v="27974"/>
    <n v="10000"/>
    <s v="no"/>
    <x v="0"/>
    <s v="no"/>
    <m/>
    <s v="2015_246"/>
  </r>
  <r>
    <x v="246"/>
    <n v="247"/>
    <n v="2015"/>
    <x v="5"/>
    <s v="Financials"/>
    <s v="MN"/>
    <x v="2"/>
    <s v="Minneapolis"/>
    <n v="23854"/>
    <n v="12296"/>
    <n v="1619"/>
    <n v="148810"/>
    <n v="12209"/>
    <s v="no"/>
    <x v="0"/>
    <s v="no"/>
    <m/>
    <s v="2015_247"/>
  </r>
  <r>
    <x v="247"/>
    <n v="248"/>
    <n v="2015"/>
    <x v="43"/>
    <s v="Apparel"/>
    <s v="NC"/>
    <x v="0"/>
    <s v="Greensboro"/>
    <n v="32044"/>
    <n v="12282"/>
    <n v="1048"/>
    <n v="9980"/>
    <n v="59697"/>
    <s v="no"/>
    <x v="0"/>
    <s v="no"/>
    <m/>
    <s v="2015_248"/>
  </r>
  <r>
    <x v="248"/>
    <n v="249"/>
    <n v="2015"/>
    <x v="24"/>
    <s v="Chemicals"/>
    <s v="CT"/>
    <x v="3"/>
    <s v="Danbury"/>
    <n v="34847"/>
    <n v="12273"/>
    <n v="1694"/>
    <n v="19802"/>
    <n v="27780"/>
    <s v="no"/>
    <x v="0"/>
    <s v="no"/>
    <m/>
    <s v="2015_249"/>
  </r>
  <r>
    <x v="249"/>
    <n v="250"/>
    <n v="2015"/>
    <x v="0"/>
    <s v="Retailing"/>
    <s v="TX"/>
    <x v="0"/>
    <s v="Plano"/>
    <n v="2566"/>
    <n v="12257"/>
    <n v="-771"/>
    <n v="10404"/>
    <n v="114000"/>
    <s v="no"/>
    <x v="0"/>
    <s v="no"/>
    <m/>
    <s v="2015_250"/>
  </r>
  <r>
    <x v="250"/>
    <n v="251"/>
    <n v="2015"/>
    <x v="58"/>
    <s v="Business Services"/>
    <s v="NJ"/>
    <x v="3"/>
    <s v="Roseland"/>
    <n v="40692"/>
    <n v="12220"/>
    <n v="1516"/>
    <n v="32052"/>
    <n v="61000"/>
    <s v="no"/>
    <x v="0"/>
    <s v="no"/>
    <m/>
    <s v="2015_251"/>
  </r>
  <r>
    <x v="251"/>
    <n v="252"/>
    <n v="2015"/>
    <x v="14"/>
    <s v="Aerospace &amp; Defense"/>
    <s v="NY"/>
    <x v="3"/>
    <s v="New York"/>
    <n v="10415"/>
    <n v="12124"/>
    <n v="664"/>
    <n v="13836"/>
    <n v="45000"/>
    <s v="no"/>
    <x v="0"/>
    <s v="no"/>
    <m/>
    <s v="2015_252"/>
  </r>
  <r>
    <x v="252"/>
    <n v="253"/>
    <n v="2015"/>
    <x v="13"/>
    <s v="Technology"/>
    <s v="IL"/>
    <x v="2"/>
    <s v="Vernon Hills"/>
    <n v="6425"/>
    <n v="12075"/>
    <n v="245"/>
    <n v="6100"/>
    <n v="7211"/>
    <s v="no"/>
    <x v="0"/>
    <s v="no"/>
    <m/>
    <s v="2015_253"/>
  </r>
  <r>
    <x v="253"/>
    <n v="254"/>
    <n v="2015"/>
    <x v="38"/>
    <s v="Financials"/>
    <s v="NY"/>
    <x v="3"/>
    <s v="New York"/>
    <m/>
    <n v="11909"/>
    <n v="445"/>
    <n v="62059"/>
    <n v="5000"/>
    <s v="no"/>
    <x v="1"/>
    <s v="no"/>
    <m/>
    <s v="2015_254"/>
  </r>
  <r>
    <x v="254"/>
    <n v="255"/>
    <n v="2015"/>
    <x v="45"/>
    <s v="Energy"/>
    <s v="MN"/>
    <x v="2"/>
    <s v="Minneapolis"/>
    <n v="17613"/>
    <n v="11686"/>
    <n v="1021"/>
    <n v="36958"/>
    <n v="11640"/>
    <s v="no"/>
    <x v="0"/>
    <s v="no"/>
    <m/>
    <s v="2015_255"/>
  </r>
  <r>
    <x v="255"/>
    <n v="256"/>
    <n v="2015"/>
    <x v="48"/>
    <s v="Transportation"/>
    <s v="VA"/>
    <x v="0"/>
    <s v="Norfolk"/>
    <n v="31527"/>
    <n v="11624"/>
    <n v="2000"/>
    <n v="33241"/>
    <n v="29482"/>
    <s v="no"/>
    <x v="0"/>
    <s v="no"/>
    <m/>
    <s v="2015_256"/>
  </r>
  <r>
    <x v="256"/>
    <n v="257"/>
    <n v="2015"/>
    <x v="45"/>
    <s v="Energy"/>
    <s v="PA"/>
    <x v="3"/>
    <s v="Allentown"/>
    <n v="22461"/>
    <n v="11616"/>
    <n v="1737"/>
    <n v="48864"/>
    <n v="17391"/>
    <s v="no"/>
    <x v="0"/>
    <s v="no"/>
    <m/>
    <s v="2015_257"/>
  </r>
  <r>
    <x v="257"/>
    <n v="258"/>
    <n v="2015"/>
    <x v="63"/>
    <s v="Media"/>
    <s v="IL"/>
    <x v="2"/>
    <s v="Chicago"/>
    <n v="3834"/>
    <n v="11603"/>
    <n v="117"/>
    <n v="7639"/>
    <n v="68000"/>
    <s v="no"/>
    <x v="0"/>
    <s v="no"/>
    <m/>
    <s v="2015_258"/>
  </r>
  <r>
    <x v="258"/>
    <n v="259"/>
    <n v="2015"/>
    <x v="24"/>
    <s v="Chemicals"/>
    <s v="UT"/>
    <x v="1"/>
    <s v="Salt Lake City"/>
    <n v="5440"/>
    <n v="11578"/>
    <n v="323"/>
    <n v="11002"/>
    <n v="16000"/>
    <s v="no"/>
    <x v="0"/>
    <s v="no"/>
    <m/>
    <s v="2015_259"/>
  </r>
  <r>
    <x v="259"/>
    <n v="260"/>
    <n v="2015"/>
    <x v="10"/>
    <s v="Retailing"/>
    <s v="NJ"/>
    <x v="3"/>
    <s v="Union"/>
    <n v="14250"/>
    <n v="11504"/>
    <n v="1022"/>
    <n v="6356"/>
    <n v="58000"/>
    <s v="no"/>
    <x v="0"/>
    <s v="no"/>
    <m/>
    <s v="2015_260"/>
  </r>
  <r>
    <x v="260"/>
    <n v="261"/>
    <n v="2015"/>
    <x v="64"/>
    <s v="Household Products"/>
    <s v="CT"/>
    <x v="3"/>
    <s v="New Britain"/>
    <n v="14615"/>
    <n v="11457"/>
    <n v="761"/>
    <n v="15849"/>
    <n v="50400"/>
    <s v="no"/>
    <x v="0"/>
    <s v="no"/>
    <m/>
    <s v="2015_261"/>
  </r>
  <r>
    <x v="261"/>
    <n v="262"/>
    <n v="2015"/>
    <x v="42"/>
    <s v="Retailing"/>
    <s v="OH"/>
    <x v="2"/>
    <s v="Columbus"/>
    <n v="27570"/>
    <n v="11454"/>
    <n v="1042"/>
    <n v="7544"/>
    <n v="50150"/>
    <s v="yes"/>
    <x v="0"/>
    <s v="no"/>
    <m/>
    <s v="2015_262"/>
  </r>
  <r>
    <x v="262"/>
    <n v="263"/>
    <n v="2015"/>
    <x v="15"/>
    <s v="Technology"/>
    <s v="CO"/>
    <x v="1"/>
    <s v="Englewood"/>
    <n v="13848"/>
    <n v="11382"/>
    <n v="537"/>
    <n v="18641"/>
    <n v="20078"/>
    <s v="no"/>
    <x v="0"/>
    <s v="no"/>
    <m/>
    <s v="2015_263"/>
  </r>
  <r>
    <x v="263"/>
    <n v="264"/>
    <n v="2015"/>
    <x v="21"/>
    <s v="Financials"/>
    <s v="CA"/>
    <x v="1"/>
    <s v="Woodland Hills"/>
    <m/>
    <n v="11318"/>
    <n v="3"/>
    <n v="15591"/>
    <n v="13530"/>
    <s v="no"/>
    <x v="0"/>
    <s v="yes"/>
    <m/>
    <s v="2015_264"/>
  </r>
  <r>
    <x v="264"/>
    <n v="265"/>
    <n v="2015"/>
    <x v="62"/>
    <s v="Business Services"/>
    <s v="GA"/>
    <x v="0"/>
    <s v="Atlanta"/>
    <m/>
    <n v="11152"/>
    <n v="-458"/>
    <n v="34269"/>
    <n v="22655"/>
    <s v="no"/>
    <x v="0"/>
    <s v="no"/>
    <m/>
    <s v="2015_265"/>
  </r>
  <r>
    <x v="265"/>
    <n v="266"/>
    <n v="2015"/>
    <x v="24"/>
    <s v="Chemicals"/>
    <s v="OH"/>
    <x v="2"/>
    <s v="Cleveland"/>
    <n v="27047"/>
    <n v="11130"/>
    <n v="866"/>
    <n v="5706"/>
    <n v="39674"/>
    <s v="no"/>
    <x v="0"/>
    <s v="no"/>
    <m/>
    <s v="2015_266"/>
  </r>
  <r>
    <x v="266"/>
    <n v="267"/>
    <n v="2015"/>
    <x v="65"/>
    <s v="Financials"/>
    <s v="NY"/>
    <x v="3"/>
    <s v="New York"/>
    <n v="60512"/>
    <n v="11081"/>
    <n v="3294"/>
    <n v="239808"/>
    <n v="12200"/>
    <s v="yes"/>
    <x v="0"/>
    <s v="no"/>
    <m/>
    <s v="2015_267"/>
  </r>
  <r>
    <x v="267"/>
    <n v="268"/>
    <n v="2015"/>
    <x v="20"/>
    <s v="Financials"/>
    <s v="NY"/>
    <x v="3"/>
    <s v="New York"/>
    <n v="9842"/>
    <n v="11071"/>
    <n v="2300"/>
    <n v="226951"/>
    <n v="6500"/>
    <s v="no"/>
    <x v="0"/>
    <s v="yes"/>
    <m/>
    <s v="2015_268"/>
  </r>
  <r>
    <x v="268"/>
    <n v="269"/>
    <n v="2015"/>
    <x v="42"/>
    <s v="Retailing"/>
    <s v="CA"/>
    <x v="1"/>
    <s v="Dublin"/>
    <n v="21861"/>
    <n v="11042"/>
    <n v="925"/>
    <n v="4703"/>
    <n v="71400"/>
    <s v="no"/>
    <x v="1"/>
    <s v="no"/>
    <m/>
    <s v="2015_269"/>
  </r>
  <r>
    <x v="269"/>
    <n v="270"/>
    <n v="2015"/>
    <x v="45"/>
    <s v="Energy"/>
    <s v="CA"/>
    <x v="1"/>
    <s v="San Diego"/>
    <n v="26961"/>
    <n v="11035"/>
    <n v="1161"/>
    <n v="39732"/>
    <n v="17046"/>
    <s v="no"/>
    <x v="1"/>
    <s v="no"/>
    <m/>
    <s v="2015_270"/>
  </r>
  <r>
    <x v="270"/>
    <n v="271"/>
    <n v="2015"/>
    <x v="17"/>
    <s v="Household Products"/>
    <s v="NY"/>
    <x v="3"/>
    <s v="New York"/>
    <n v="31440"/>
    <n v="10969"/>
    <n v="1204"/>
    <n v="7869"/>
    <n v="42400"/>
    <s v="no"/>
    <x v="0"/>
    <s v="no"/>
    <m/>
    <s v="2015_271"/>
  </r>
  <r>
    <x v="271"/>
    <n v="272"/>
    <n v="2015"/>
    <x v="22"/>
    <s v="Food, Beverages &amp; Tobacco"/>
    <s v="PA"/>
    <x v="3"/>
    <s v="Pittsburgh"/>
    <m/>
    <n v="10922"/>
    <n v="657"/>
    <n v="36763"/>
    <n v="24500"/>
    <s v="no"/>
    <x v="0"/>
    <s v="no"/>
    <m/>
    <s v="2015_272"/>
  </r>
  <r>
    <x v="272"/>
    <n v="273"/>
    <n v="2015"/>
    <x v="20"/>
    <s v="Financials"/>
    <s v="MO"/>
    <x v="2"/>
    <s v="Chesterfield"/>
    <n v="6410"/>
    <n v="10904"/>
    <n v="684"/>
    <n v="44680"/>
    <n v="2070"/>
    <s v="no"/>
    <x v="0"/>
    <s v="no"/>
    <m/>
    <s v="2015_273"/>
  </r>
  <r>
    <x v="273"/>
    <n v="274"/>
    <n v="2015"/>
    <x v="45"/>
    <s v="Energy"/>
    <s v="NJ"/>
    <x v="3"/>
    <s v="Newark"/>
    <n v="21219"/>
    <n v="10886"/>
    <n v="1518"/>
    <n v="35333"/>
    <n v="12689"/>
    <s v="no"/>
    <x v="0"/>
    <s v="no"/>
    <m/>
    <s v="2015_274"/>
  </r>
  <r>
    <x v="274"/>
    <n v="275"/>
    <n v="2015"/>
    <x v="39"/>
    <s v="Energy"/>
    <s v="TX"/>
    <x v="0"/>
    <s v="Houston"/>
    <n v="8702"/>
    <n v="10809"/>
    <n v="811"/>
    <n v="12892"/>
    <n v="28000"/>
    <s v="no"/>
    <x v="0"/>
    <s v="no"/>
    <m/>
    <s v="2015_275"/>
  </r>
  <r>
    <x v="275"/>
    <n v="276"/>
    <n v="2015"/>
    <x v="4"/>
    <s v="Motor Vehicles &amp; Parts"/>
    <s v="IL"/>
    <x v="2"/>
    <s v="Lisle"/>
    <n v="2404"/>
    <n v="10806"/>
    <n v="-619"/>
    <n v="7443"/>
    <n v="14800"/>
    <s v="no"/>
    <x v="0"/>
    <s v="no"/>
    <m/>
    <s v="2015_276"/>
  </r>
  <r>
    <x v="276"/>
    <n v="277"/>
    <n v="2015"/>
    <x v="10"/>
    <s v="Retailing"/>
    <s v="TX"/>
    <x v="0"/>
    <s v="San Antonio"/>
    <n v="3381"/>
    <n v="10777"/>
    <n v="200"/>
    <n v="3641"/>
    <n v="11099"/>
    <s v="no"/>
    <x v="1"/>
    <s v="no"/>
    <m/>
    <s v="2015_277"/>
  </r>
  <r>
    <x v="277"/>
    <n v="278"/>
    <n v="2015"/>
    <x v="11"/>
    <s v="Financials"/>
    <s v="MA"/>
    <x v="3"/>
    <s v="Boston"/>
    <n v="30315"/>
    <n v="10687"/>
    <n v="2037"/>
    <n v="274119"/>
    <n v="29970"/>
    <s v="no"/>
    <x v="0"/>
    <s v="no"/>
    <m/>
    <s v="2015_278"/>
  </r>
  <r>
    <x v="278"/>
    <n v="279"/>
    <n v="2015"/>
    <x v="20"/>
    <s v="Financials"/>
    <s v="TN"/>
    <x v="0"/>
    <s v="Chattanooga"/>
    <n v="8481"/>
    <n v="10510"/>
    <n v="413"/>
    <n v="62497"/>
    <n v="9500"/>
    <s v="no"/>
    <x v="0"/>
    <s v="no"/>
    <m/>
    <s v="2015_279"/>
  </r>
  <r>
    <x v="279"/>
    <n v="280"/>
    <n v="2015"/>
    <x v="59"/>
    <s v="Hotels, Restaurants &amp; Leisure"/>
    <s v="VA"/>
    <x v="0"/>
    <s v="McLean"/>
    <n v="29248"/>
    <n v="10502"/>
    <n v="673"/>
    <n v="26125"/>
    <n v="157000"/>
    <s v="no"/>
    <x v="0"/>
    <s v="no"/>
    <m/>
    <s v="2015_280"/>
  </r>
  <r>
    <x v="280"/>
    <n v="281"/>
    <n v="2015"/>
    <x v="0"/>
    <s v="Retailing"/>
    <s v="NC"/>
    <x v="0"/>
    <s v="Matthews"/>
    <n v="9069"/>
    <n v="10489"/>
    <n v="285"/>
    <n v="3857"/>
    <n v="47500"/>
    <s v="no"/>
    <x v="0"/>
    <s v="no"/>
    <m/>
    <s v="2015_281"/>
  </r>
  <r>
    <x v="281"/>
    <n v="282"/>
    <n v="2015"/>
    <x v="20"/>
    <s v="Financials"/>
    <s v="IA"/>
    <x v="2"/>
    <s v="Des Moines"/>
    <n v="15108"/>
    <n v="10478"/>
    <n v="1144"/>
    <n v="219087"/>
    <n v="14873"/>
    <s v="no"/>
    <x v="0"/>
    <s v="no"/>
    <m/>
    <s v="2015_282"/>
  </r>
  <r>
    <x v="282"/>
    <n v="283"/>
    <n v="2015"/>
    <x v="49"/>
    <s v="Materials"/>
    <s v="CA"/>
    <x v="1"/>
    <s v="Los Angeles"/>
    <n v="4737"/>
    <n v="10452"/>
    <n v="372"/>
    <n v="7837"/>
    <n v="14900"/>
    <s v="no"/>
    <x v="0"/>
    <s v="no"/>
    <m/>
    <s v="2015_283"/>
  </r>
  <r>
    <x v="283"/>
    <n v="284"/>
    <n v="2015"/>
    <x v="24"/>
    <s v="Chemicals"/>
    <s v="PA"/>
    <x v="3"/>
    <s v="Allentown"/>
    <n v="32415"/>
    <n v="10448"/>
    <n v="992"/>
    <n v="17779"/>
    <n v="21050"/>
    <s v="no"/>
    <x v="0"/>
    <s v="no"/>
    <m/>
    <s v="2015_284"/>
  </r>
  <r>
    <x v="284"/>
    <n v="285"/>
    <n v="2015"/>
    <x v="2"/>
    <s v="Financials"/>
    <s v="NY"/>
    <x v="3"/>
    <s v="New York"/>
    <n v="4209"/>
    <n v="10382"/>
    <n v="471"/>
    <n v="31563"/>
    <n v="17379"/>
    <s v="no"/>
    <x v="0"/>
    <s v="no"/>
    <m/>
    <s v="2015_285"/>
  </r>
  <r>
    <x v="285"/>
    <n v="286"/>
    <n v="2015"/>
    <x v="51"/>
    <s v="Engineering &amp; Construction"/>
    <s v="NE"/>
    <x v="2"/>
    <s v="Omaha"/>
    <m/>
    <n v="10380"/>
    <n v="350"/>
    <n v="6759"/>
    <n v="25700"/>
    <s v="no"/>
    <x v="0"/>
    <s v="no"/>
    <m/>
    <s v="2015_286"/>
  </r>
  <r>
    <x v="286"/>
    <n v="287"/>
    <n v="2015"/>
    <x v="7"/>
    <s v="Wholesalers"/>
    <s v="NY"/>
    <x v="3"/>
    <s v="Melville"/>
    <n v="11700"/>
    <n v="10371"/>
    <n v="466"/>
    <n v="6139"/>
    <n v="17500"/>
    <s v="no"/>
    <x v="0"/>
    <s v="no"/>
    <m/>
    <s v="2015_287"/>
  </r>
  <r>
    <x v="287"/>
    <n v="288"/>
    <n v="2015"/>
    <x v="13"/>
    <s v="Technology"/>
    <s v="NJ"/>
    <x v="3"/>
    <s v="Teaneck"/>
    <n v="38034"/>
    <n v="10263"/>
    <n v="1439"/>
    <n v="11719"/>
    <n v="211500"/>
    <s v="yes"/>
    <x v="0"/>
    <s v="no"/>
    <m/>
    <s v="2015_288"/>
  </r>
  <r>
    <x v="288"/>
    <n v="289"/>
    <n v="2015"/>
    <x v="59"/>
    <s v="Hotels, Restaurants &amp; Leisure"/>
    <s v="NV"/>
    <x v="1"/>
    <s v="Las Vegas"/>
    <n v="10332"/>
    <n v="10082"/>
    <n v="-150"/>
    <n v="26703"/>
    <n v="60100"/>
    <s v="no"/>
    <x v="0"/>
    <s v="no"/>
    <m/>
    <s v="2015_289"/>
  </r>
  <r>
    <x v="289"/>
    <n v="290"/>
    <n v="2015"/>
    <x v="34"/>
    <s v="Wholesalers"/>
    <s v="IL"/>
    <x v="2"/>
    <s v="Lake Forest"/>
    <n v="15835"/>
    <n v="9965"/>
    <n v="802"/>
    <n v="5284"/>
    <n v="22950"/>
    <s v="no"/>
    <x v="0"/>
    <s v="no"/>
    <m/>
    <s v="2015_290"/>
  </r>
  <r>
    <x v="290"/>
    <n v="291"/>
    <n v="2015"/>
    <x v="54"/>
    <s v="Retailing"/>
    <s v="TX"/>
    <x v="0"/>
    <s v="Houston"/>
    <n v="2093"/>
    <n v="9938"/>
    <n v="93"/>
    <n v="4142"/>
    <n v="11978"/>
    <s v="no"/>
    <x v="0"/>
    <s v="no"/>
    <m/>
    <s v="2015_291"/>
  </r>
  <r>
    <x v="291"/>
    <n v="292"/>
    <n v="2015"/>
    <x v="11"/>
    <s v="Financials"/>
    <s v="NC"/>
    <x v="0"/>
    <s v="Winston-Salem"/>
    <n v="28104"/>
    <n v="9926"/>
    <n v="2151"/>
    <n v="186814"/>
    <n v="33400"/>
    <s v="no"/>
    <x v="0"/>
    <s v="no"/>
    <m/>
    <s v="2015_292"/>
  </r>
  <r>
    <x v="292"/>
    <n v="293"/>
    <n v="2015"/>
    <x v="46"/>
    <s v="Materials"/>
    <s v="GA"/>
    <x v="0"/>
    <s v="Norcross"/>
    <n v="9025"/>
    <n v="9895"/>
    <n v="480"/>
    <n v="11040"/>
    <n v="26600"/>
    <s v="no"/>
    <x v="0"/>
    <s v="no"/>
    <m/>
    <s v="2015_293"/>
  </r>
  <r>
    <x v="293"/>
    <n v="294"/>
    <n v="2015"/>
    <x v="10"/>
    <s v="Retailing"/>
    <s v="VA"/>
    <x v="0"/>
    <s v="Roanoke"/>
    <n v="10948"/>
    <n v="9844"/>
    <n v="494"/>
    <n v="7962"/>
    <n v="57300"/>
    <s v="no"/>
    <x v="0"/>
    <s v="no"/>
    <m/>
    <s v="2015_294"/>
  </r>
  <r>
    <x v="294"/>
    <n v="295"/>
    <n v="2015"/>
    <x v="11"/>
    <s v="Financials"/>
    <s v="MI"/>
    <x v="2"/>
    <s v="Detroit"/>
    <n v="10102"/>
    <n v="9790"/>
    <n v="1150"/>
    <n v="151828"/>
    <n v="6900"/>
    <s v="no"/>
    <x v="0"/>
    <s v="no"/>
    <m/>
    <s v="2015_295"/>
  </r>
  <r>
    <x v="295"/>
    <n v="296"/>
    <n v="2015"/>
    <x v="28"/>
    <s v="Industrials"/>
    <s v="GA"/>
    <x v="0"/>
    <s v="Duluth"/>
    <n v="4212"/>
    <n v="9724"/>
    <n v="410"/>
    <n v="7396"/>
    <n v="20828"/>
    <s v="no"/>
    <x v="0"/>
    <s v="no"/>
    <m/>
    <s v="2015_296"/>
  </r>
  <r>
    <x v="296"/>
    <n v="297"/>
    <n v="2015"/>
    <x v="30"/>
    <s v="Technology"/>
    <s v="NY"/>
    <x v="3"/>
    <s v="Corning"/>
    <n v="28776"/>
    <n v="9715"/>
    <n v="2472"/>
    <n v="30063"/>
    <n v="34600"/>
    <s v="no"/>
    <x v="0"/>
    <s v="no"/>
    <m/>
    <s v="2015_297"/>
  </r>
  <r>
    <x v="297"/>
    <n v="298"/>
    <n v="2015"/>
    <x v="19"/>
    <s v="Health Care"/>
    <s v="MA"/>
    <x v="3"/>
    <s v="Cambridge"/>
    <n v="99064"/>
    <n v="9703"/>
    <n v="2935"/>
    <n v="14317"/>
    <n v="7550"/>
    <s v="no"/>
    <x v="0"/>
    <s v="no"/>
    <m/>
    <s v="2015_298"/>
  </r>
  <r>
    <x v="298"/>
    <n v="299"/>
    <n v="2015"/>
    <x v="34"/>
    <s v="Wholesalers"/>
    <s v="OK"/>
    <x v="0"/>
    <s v="Tulsa"/>
    <n v="2748"/>
    <n v="9699"/>
    <n v="48"/>
    <n v="4167"/>
    <n v="2500"/>
    <s v="no"/>
    <x v="0"/>
    <s v="yes"/>
    <m/>
    <s v="2015_299"/>
  </r>
  <r>
    <x v="299"/>
    <n v="300"/>
    <n v="2015"/>
    <x v="50"/>
    <s v="Health Care"/>
    <s v="MI"/>
    <x v="2"/>
    <s v="Kalamazoo"/>
    <n v="34961"/>
    <n v="9675"/>
    <n v="515"/>
    <n v="17713"/>
    <n v="26000"/>
    <s v="no"/>
    <x v="0"/>
    <s v="no"/>
    <m/>
    <s v="2015_300"/>
  </r>
  <r>
    <x v="300"/>
    <n v="301"/>
    <n v="2015"/>
    <x v="9"/>
    <s v="Health Care"/>
    <s v="CA"/>
    <x v="1"/>
    <s v="Long Beach"/>
    <n v="3359"/>
    <n v="9667"/>
    <n v="62"/>
    <n v="4477"/>
    <n v="10500"/>
    <s v="no"/>
    <x v="0"/>
    <s v="no"/>
    <m/>
    <s v="2015_301"/>
  </r>
  <r>
    <x v="301"/>
    <n v="302"/>
    <n v="2015"/>
    <x v="14"/>
    <s v="Aerospace &amp; Defense"/>
    <s v="OR"/>
    <x v="1"/>
    <s v="Portland"/>
    <n v="29771"/>
    <n v="9640"/>
    <n v="1777"/>
    <n v="18586"/>
    <n v="29085"/>
    <s v="no"/>
    <x v="0"/>
    <s v="no"/>
    <m/>
    <s v="2015_302"/>
  </r>
  <r>
    <x v="302"/>
    <n v="303"/>
    <n v="2015"/>
    <x v="11"/>
    <s v="Financials"/>
    <s v="IL"/>
    <x v="2"/>
    <s v="Riverwoods"/>
    <n v="25140"/>
    <n v="9611"/>
    <n v="2323"/>
    <n v="83126"/>
    <n v="14676"/>
    <s v="no"/>
    <x v="0"/>
    <s v="no"/>
    <m/>
    <s v="2015_303"/>
  </r>
  <r>
    <x v="303"/>
    <n v="304"/>
    <n v="2015"/>
    <x v="20"/>
    <s v="Financials"/>
    <s v="VA"/>
    <x v="0"/>
    <s v="Richmond"/>
    <n v="3633"/>
    <n v="9565"/>
    <n v="-1244"/>
    <n v="111358"/>
    <n v="5300"/>
    <s v="no"/>
    <x v="0"/>
    <s v="no"/>
    <m/>
    <s v="2015_304"/>
  </r>
  <r>
    <x v="304"/>
    <n v="305"/>
    <n v="2015"/>
    <x v="24"/>
    <s v="Chemicals"/>
    <s v="TN"/>
    <x v="0"/>
    <s v="Kingsport"/>
    <n v="10318"/>
    <n v="9527"/>
    <n v="751"/>
    <n v="16072"/>
    <n v="15000"/>
    <s v="no"/>
    <x v="0"/>
    <s v="no"/>
    <m/>
    <s v="2015_305"/>
  </r>
  <r>
    <x v="305"/>
    <n v="306"/>
    <n v="2015"/>
    <x v="22"/>
    <s v="Food, Beverages &amp; Tobacco"/>
    <s v="TX"/>
    <x v="0"/>
    <s v="Dallas"/>
    <n v="1556"/>
    <n v="9503"/>
    <n v="-20"/>
    <n v="2770"/>
    <n v="17246"/>
    <s v="no"/>
    <x v="0"/>
    <s v="no"/>
    <m/>
    <s v="2015_306"/>
  </r>
  <r>
    <x v="306"/>
    <n v="307"/>
    <n v="2015"/>
    <x v="10"/>
    <s v="Retailing"/>
    <s v="TN"/>
    <x v="0"/>
    <s v="Memphis"/>
    <n v="21640"/>
    <n v="9475"/>
    <n v="1070"/>
    <n v="7518"/>
    <n v="59660"/>
    <s v="no"/>
    <x v="0"/>
    <s v="no"/>
    <m/>
    <s v="2015_307"/>
  </r>
  <r>
    <x v="307"/>
    <n v="308"/>
    <n v="2015"/>
    <x v="62"/>
    <s v="Business Services"/>
    <s v="NY"/>
    <x v="3"/>
    <s v="Purchase"/>
    <n v="99215"/>
    <n v="9473"/>
    <n v="3617"/>
    <n v="15329"/>
    <n v="10300"/>
    <s v="no"/>
    <x v="0"/>
    <s v="no"/>
    <m/>
    <s v="2015_308"/>
  </r>
  <r>
    <x v="308"/>
    <n v="309"/>
    <n v="2015"/>
    <x v="7"/>
    <s v="Wholesalers"/>
    <s v="VA"/>
    <x v="0"/>
    <s v="Mechanicsville"/>
    <n v="2137"/>
    <n v="9440"/>
    <n v="67"/>
    <n v="2735"/>
    <n v="7800"/>
    <s v="no"/>
    <x v="0"/>
    <s v="no"/>
    <m/>
    <s v="2015_309"/>
  </r>
  <r>
    <x v="309"/>
    <n v="310"/>
    <n v="2015"/>
    <x v="22"/>
    <s v="Food, Beverages &amp; Tobacco"/>
    <s v="MN"/>
    <x v="2"/>
    <s v="Austin"/>
    <n v="15012"/>
    <n v="9316"/>
    <n v="603"/>
    <n v="5456"/>
    <n v="20400"/>
    <s v="no"/>
    <x v="0"/>
    <s v="no"/>
    <m/>
    <s v="2015_310"/>
  </r>
  <r>
    <x v="310"/>
    <n v="311"/>
    <n v="2015"/>
    <x v="10"/>
    <s v="Retailing"/>
    <s v="TX"/>
    <x v="0"/>
    <s v="Grapevine"/>
    <n v="4091"/>
    <n v="9296"/>
    <n v="393"/>
    <n v="4246"/>
    <n v="36000"/>
    <s v="no"/>
    <x v="0"/>
    <s v="no"/>
    <m/>
    <s v="2015_311"/>
  </r>
  <r>
    <x v="311"/>
    <n v="312"/>
    <n v="2015"/>
    <x v="4"/>
    <s v="Motor Vehicles &amp; Parts"/>
    <s v="MI"/>
    <x v="2"/>
    <s v="Auburn Hills"/>
    <n v="10400"/>
    <n v="9241"/>
    <n v="468"/>
    <n v="7443"/>
    <n v="55400"/>
    <s v="no"/>
    <x v="0"/>
    <s v="no"/>
    <m/>
    <s v="2015_312"/>
  </r>
  <r>
    <x v="312"/>
    <n v="313"/>
    <n v="2015"/>
    <x v="45"/>
    <s v="Energy"/>
    <s v="TX"/>
    <x v="0"/>
    <s v="Houston"/>
    <n v="8772"/>
    <n v="9226"/>
    <n v="611"/>
    <n v="23200"/>
    <n v="8540"/>
    <s v="no"/>
    <x v="0"/>
    <s v="no"/>
    <m/>
    <s v="2015_313"/>
  </r>
  <r>
    <x v="313"/>
    <n v="314"/>
    <n v="2015"/>
    <x v="2"/>
    <s v="Financials"/>
    <s v="FL"/>
    <x v="0"/>
    <s v="Jacksonville"/>
    <n v="10290"/>
    <n v="9199"/>
    <n v="583"/>
    <n v="13868"/>
    <n v="56883"/>
    <s v="no"/>
    <x v="0"/>
    <s v="no"/>
    <m/>
    <s v="2015_314"/>
  </r>
  <r>
    <x v="314"/>
    <n v="315"/>
    <n v="2015"/>
    <x v="54"/>
    <s v="Retailing"/>
    <s v="NC"/>
    <x v="0"/>
    <s v="Charlotte"/>
    <n v="1268"/>
    <n v="9197"/>
    <n v="97"/>
    <n v="3183"/>
    <n v="9300"/>
    <s v="yes"/>
    <x v="0"/>
    <s v="no"/>
    <m/>
    <s v="2015_315"/>
  </r>
  <r>
    <x v="315"/>
    <n v="316"/>
    <n v="2015"/>
    <x v="34"/>
    <s v="Wholesalers"/>
    <s v="GA"/>
    <x v="0"/>
    <s v="Atlanta"/>
    <n v="6146"/>
    <n v="9167"/>
    <n v="3"/>
    <n v="6060"/>
    <n v="15000"/>
    <s v="no"/>
    <x v="0"/>
    <s v="no"/>
    <m/>
    <s v="2015_316"/>
  </r>
  <r>
    <x v="316"/>
    <n v="317"/>
    <n v="2015"/>
    <x v="8"/>
    <s v="Telecommunications"/>
    <s v="CT"/>
    <x v="3"/>
    <s v="Stamford"/>
    <n v="21647"/>
    <n v="9108"/>
    <n v="-183"/>
    <n v="24550"/>
    <n v="23200"/>
    <s v="no"/>
    <x v="0"/>
    <s v="no"/>
    <m/>
    <s v="2015_317"/>
  </r>
  <r>
    <x v="317"/>
    <n v="318"/>
    <n v="2015"/>
    <x v="46"/>
    <s v="Materials"/>
    <s v="PA"/>
    <x v="3"/>
    <s v="Philadelphia"/>
    <n v="7516"/>
    <n v="9097"/>
    <n v="387"/>
    <n v="9708"/>
    <n v="23000"/>
    <s v="no"/>
    <x v="0"/>
    <s v="no"/>
    <m/>
    <s v="2015_318"/>
  </r>
  <r>
    <x v="318"/>
    <n v="319"/>
    <n v="2015"/>
    <x v="26"/>
    <s v="Technology"/>
    <s v="CA"/>
    <x v="1"/>
    <s v="Santa Clara"/>
    <n v="27719"/>
    <n v="9072"/>
    <n v="1072"/>
    <n v="13174"/>
    <n v="14475"/>
    <s v="no"/>
    <x v="0"/>
    <s v="no"/>
    <m/>
    <s v="2015_319"/>
  </r>
  <r>
    <x v="319"/>
    <n v="320"/>
    <n v="2015"/>
    <x v="24"/>
    <s v="Chemicals"/>
    <s v="MN"/>
    <x v="2"/>
    <s v="Plymouth"/>
    <n v="17285"/>
    <n v="9056"/>
    <n v="1029"/>
    <n v="18283"/>
    <n v="9100"/>
    <s v="no"/>
    <x v="0"/>
    <s v="no"/>
    <m/>
    <s v="2015_320"/>
  </r>
  <r>
    <x v="320"/>
    <n v="321"/>
    <n v="2015"/>
    <x v="66"/>
    <s v="Financials"/>
    <s v="CA"/>
    <x v="1"/>
    <s v="Los Angeles"/>
    <n v="12891"/>
    <n v="9050"/>
    <n v="485"/>
    <n v="7647"/>
    <n v="52000"/>
    <s v="no"/>
    <x v="0"/>
    <s v="no"/>
    <m/>
    <s v="2015_321"/>
  </r>
  <r>
    <x v="321"/>
    <n v="322"/>
    <n v="2015"/>
    <x v="17"/>
    <s v="Household Products"/>
    <s v="NY"/>
    <x v="3"/>
    <s v="New York"/>
    <n v="3472"/>
    <n v="8851"/>
    <n v="-389"/>
    <n v="5497"/>
    <n v="33200"/>
    <s v="no"/>
    <x v="1"/>
    <s v="no"/>
    <m/>
    <s v="2015_322"/>
  </r>
  <r>
    <x v="322"/>
    <n v="323"/>
    <n v="2015"/>
    <x v="60"/>
    <s v="Business Services"/>
    <s v="AZ"/>
    <x v="1"/>
    <s v="Phoenix"/>
    <n v="14320"/>
    <n v="8788"/>
    <n v="548"/>
    <n v="20094"/>
    <n v="31000"/>
    <s v="no"/>
    <x v="0"/>
    <s v="no"/>
    <m/>
    <s v="2015_323"/>
  </r>
  <r>
    <x v="323"/>
    <n v="324"/>
    <n v="2015"/>
    <x v="37"/>
    <s v="Health Care"/>
    <s v="PA"/>
    <x v="3"/>
    <s v="King of Prussia"/>
    <n v="11647"/>
    <n v="8764"/>
    <n v="545"/>
    <n v="8974"/>
    <n v="58700"/>
    <s v="yes"/>
    <x v="0"/>
    <s v="no"/>
    <m/>
    <s v="2015_324"/>
  </r>
  <r>
    <x v="324"/>
    <n v="325"/>
    <n v="2015"/>
    <x v="44"/>
    <s v="Hotels, Restaurants &amp; Leisure"/>
    <s v="FL"/>
    <x v="0"/>
    <s v="Orlando"/>
    <n v="8722"/>
    <n v="8758"/>
    <n v="286"/>
    <n v="7101"/>
    <n v="206489"/>
    <s v="no"/>
    <x v="0"/>
    <s v="no"/>
    <m/>
    <s v="2015_325"/>
  </r>
  <r>
    <x v="325"/>
    <n v="326"/>
    <n v="2015"/>
    <x v="49"/>
    <s v="Materials"/>
    <s v="IN"/>
    <x v="2"/>
    <s v="Fort Wayne"/>
    <n v="4857"/>
    <n v="8756"/>
    <n v="157"/>
    <n v="7311"/>
    <n v="7780"/>
    <s v="yes"/>
    <x v="0"/>
    <s v="no"/>
    <m/>
    <s v="2015_326"/>
  </r>
  <r>
    <x v="326"/>
    <n v="327"/>
    <n v="2015"/>
    <x v="11"/>
    <s v="Financials"/>
    <s v="GA"/>
    <x v="0"/>
    <s v="Atlanta"/>
    <n v="21564"/>
    <n v="8707"/>
    <n v="1774"/>
    <n v="190328"/>
    <n v="24638"/>
    <s v="no"/>
    <x v="0"/>
    <s v="no"/>
    <m/>
    <s v="2015_327"/>
  </r>
  <r>
    <x v="327"/>
    <n v="328"/>
    <n v="2015"/>
    <x v="59"/>
    <s v="Hotels, Restaurants &amp; Leisure"/>
    <s v="NV"/>
    <x v="1"/>
    <s v="Las Vegas"/>
    <n v="1524"/>
    <n v="8679"/>
    <n v="-2783"/>
    <n v="23535"/>
    <n v="68000"/>
    <s v="no"/>
    <x v="0"/>
    <s v="no"/>
    <m/>
    <s v="2015_328"/>
  </r>
  <r>
    <x v="328"/>
    <n v="329"/>
    <n v="2015"/>
    <x v="27"/>
    <s v="Energy"/>
    <s v="TX"/>
    <x v="0"/>
    <s v="Houston"/>
    <n v="5365"/>
    <n v="8617"/>
    <n v="102"/>
    <n v="6454"/>
    <n v="1350"/>
    <s v="no"/>
    <x v="0"/>
    <s v="no"/>
    <m/>
    <s v="2015_329"/>
  </r>
  <r>
    <x v="329"/>
    <n v="330"/>
    <n v="2015"/>
    <x v="10"/>
    <s v="Retailing"/>
    <s v="VA"/>
    <x v="0"/>
    <s v="Chesapeake"/>
    <n v="16696"/>
    <n v="8602"/>
    <n v="599"/>
    <n v="3567"/>
    <n v="54050"/>
    <s v="no"/>
    <x v="0"/>
    <s v="no"/>
    <m/>
    <s v="2015_330"/>
  </r>
  <r>
    <x v="330"/>
    <n v="331"/>
    <n v="2015"/>
    <x v="63"/>
    <s v="Media"/>
    <s v="NY"/>
    <x v="3"/>
    <s v="New York"/>
    <n v="9297"/>
    <n v="8574"/>
    <n v="239"/>
    <n v="16489"/>
    <n v="22000"/>
    <s v="no"/>
    <x v="0"/>
    <s v="yes"/>
    <m/>
    <s v="2015_331"/>
  </r>
  <r>
    <x v="331"/>
    <n v="332"/>
    <n v="2015"/>
    <x v="46"/>
    <s v="Materials"/>
    <s v="CO"/>
    <x v="1"/>
    <s v="Broomfield"/>
    <n v="9713"/>
    <n v="8570"/>
    <n v="470"/>
    <n v="7571"/>
    <n v="14500"/>
    <s v="no"/>
    <x v="0"/>
    <s v="no"/>
    <m/>
    <s v="2015_332"/>
  </r>
  <r>
    <x v="332"/>
    <n v="333"/>
    <n v="2015"/>
    <x v="38"/>
    <s v="Financials"/>
    <s v="MN"/>
    <x v="2"/>
    <s v="Minneapolis"/>
    <m/>
    <n v="8521"/>
    <n v="753"/>
    <n v="80376"/>
    <n v="3062"/>
    <s v="no"/>
    <x v="0"/>
    <s v="no"/>
    <m/>
    <s v="2015_333"/>
  </r>
  <r>
    <x v="333"/>
    <n v="334"/>
    <n v="2015"/>
    <x v="64"/>
    <s v="Household Products"/>
    <s v="MI"/>
    <x v="2"/>
    <s v="Taylor"/>
    <n v="9333"/>
    <n v="8521"/>
    <n v="856"/>
    <n v="7167"/>
    <n v="32000"/>
    <s v="no"/>
    <x v="0"/>
    <s v="no"/>
    <m/>
    <s v="2015_334"/>
  </r>
  <r>
    <x v="334"/>
    <n v="335"/>
    <n v="2015"/>
    <x v="65"/>
    <s v="Financials"/>
    <s v="CA"/>
    <x v="1"/>
    <s v="San Mateo"/>
    <n v="31912"/>
    <n v="8491"/>
    <n v="2384"/>
    <n v="16357"/>
    <n v="9266"/>
    <s v="no"/>
    <x v="0"/>
    <s v="no"/>
    <m/>
    <s v="2015_335"/>
  </r>
  <r>
    <x v="335"/>
    <n v="336"/>
    <n v="2015"/>
    <x v="54"/>
    <s v="Retailing"/>
    <s v="NJ"/>
    <x v="3"/>
    <s v="Parsippany"/>
    <n v="6264"/>
    <n v="8485"/>
    <n v="245"/>
    <n v="16969"/>
    <n v="26250"/>
    <s v="no"/>
    <x v="0"/>
    <s v="no"/>
    <m/>
    <s v="2015_336"/>
  </r>
  <r>
    <x v="336"/>
    <n v="337"/>
    <n v="2015"/>
    <x v="41"/>
    <s v="Food, Beverages &amp; Tobacco"/>
    <s v="NC"/>
    <x v="0"/>
    <s v="Winston-Salem"/>
    <n v="36661"/>
    <n v="8471"/>
    <n v="1470"/>
    <n v="15196"/>
    <n v="5350"/>
    <s v="no"/>
    <x v="1"/>
    <s v="no"/>
    <m/>
    <s v="2015_337"/>
  </r>
  <r>
    <x v="337"/>
    <n v="338"/>
    <n v="2015"/>
    <x v="50"/>
    <s v="Health Care"/>
    <s v="NJ"/>
    <x v="3"/>
    <s v="Franklin Lakes"/>
    <n v="29983"/>
    <n v="8446"/>
    <n v="1185"/>
    <n v="12447"/>
    <n v="30619"/>
    <s v="no"/>
    <x v="0"/>
    <s v="no"/>
    <m/>
    <s v="2015_338"/>
  </r>
  <r>
    <x v="338"/>
    <n v="339"/>
    <n v="2015"/>
    <x v="15"/>
    <s v="Technology"/>
    <s v="CT"/>
    <x v="3"/>
    <s v="Norwalk"/>
    <n v="60465"/>
    <n v="8442"/>
    <n v="2422"/>
    <n v="14941"/>
    <n v="12700"/>
    <s v="no"/>
    <x v="0"/>
    <s v="no"/>
    <m/>
    <s v="2015_339"/>
  </r>
  <r>
    <x v="339"/>
    <n v="340"/>
    <n v="2015"/>
    <x v="26"/>
    <s v="Technology"/>
    <s v="CA"/>
    <x v="1"/>
    <s v="Irvine"/>
    <n v="25953"/>
    <n v="8428"/>
    <n v="652"/>
    <n v="12471"/>
    <n v="10650"/>
    <s v="no"/>
    <x v="0"/>
    <s v="no"/>
    <m/>
    <s v="2015_340"/>
  </r>
  <r>
    <x v="340"/>
    <n v="341"/>
    <n v="2015"/>
    <x v="4"/>
    <s v="Motor Vehicles &amp; Parts"/>
    <s v="IL"/>
    <x v="2"/>
    <s v="Lake Forest"/>
    <n v="3519"/>
    <n v="8420"/>
    <n v="226"/>
    <n v="4010"/>
    <n v="29000"/>
    <s v="no"/>
    <x v="0"/>
    <s v="no"/>
    <m/>
    <s v="2015_341"/>
  </r>
  <r>
    <x v="341"/>
    <n v="342"/>
    <n v="2015"/>
    <x v="22"/>
    <s v="Food, Beverages &amp; Tobacco"/>
    <s v="NJ"/>
    <x v="3"/>
    <s v="Camden"/>
    <n v="14514"/>
    <n v="8405"/>
    <n v="818"/>
    <n v="8113"/>
    <n v="19400"/>
    <s v="no"/>
    <x v="1"/>
    <s v="no"/>
    <m/>
    <s v="2015_342"/>
  </r>
  <r>
    <x v="342"/>
    <n v="343"/>
    <n v="2015"/>
    <x v="51"/>
    <s v="Engineering &amp; Construction"/>
    <s v="CA"/>
    <x v="1"/>
    <s v="Los Angeles"/>
    <n v="4792"/>
    <n v="8357"/>
    <n v="230"/>
    <n v="6123"/>
    <n v="43300"/>
    <s v="no"/>
    <x v="0"/>
    <s v="no"/>
    <m/>
    <s v="2015_343"/>
  </r>
  <r>
    <x v="343"/>
    <n v="344"/>
    <n v="2015"/>
    <x v="4"/>
    <s v="Motor Vehicles &amp; Parts"/>
    <s v="MI"/>
    <x v="2"/>
    <s v="Van Buren Township"/>
    <n v="4284"/>
    <n v="8343"/>
    <n v="-295"/>
    <n v="5323"/>
    <n v="25500"/>
    <s v="no"/>
    <x v="0"/>
    <s v="no"/>
    <m/>
    <s v="2015_344"/>
  </r>
  <r>
    <x v="344"/>
    <n v="345"/>
    <n v="2015"/>
    <x v="1"/>
    <s v="Energy"/>
    <s v="TN"/>
    <x v="0"/>
    <s v="Brentwood"/>
    <n v="2277"/>
    <n v="8324"/>
    <n v="199"/>
    <n v="2891"/>
    <n v="4361"/>
    <s v="no"/>
    <x v="0"/>
    <s v="yes"/>
    <m/>
    <s v="2015_345"/>
  </r>
  <r>
    <x v="345"/>
    <n v="346"/>
    <n v="2015"/>
    <x v="57"/>
    <s v="Industrials"/>
    <s v="IL"/>
    <x v="2"/>
    <s v="Downers Grove"/>
    <n v="11083"/>
    <n v="8322"/>
    <n v="775"/>
    <n v="9090"/>
    <n v="26740"/>
    <s v="no"/>
    <x v="0"/>
    <s v="no"/>
    <m/>
    <s v="2015_346"/>
  </r>
  <r>
    <x v="346"/>
    <n v="347"/>
    <n v="2015"/>
    <x v="4"/>
    <s v="Motor Vehicles &amp; Parts"/>
    <s v="MI"/>
    <x v="2"/>
    <s v="Auburn Hills"/>
    <n v="13727"/>
    <n v="8305"/>
    <n v="656"/>
    <n v="7228"/>
    <n v="22000"/>
    <s v="no"/>
    <x v="0"/>
    <s v="no"/>
    <m/>
    <s v="2015_347"/>
  </r>
  <r>
    <x v="347"/>
    <n v="348"/>
    <n v="2015"/>
    <x v="64"/>
    <s v="Household Products"/>
    <s v="FL"/>
    <x v="0"/>
    <s v="Boca Raton"/>
    <n v="10205"/>
    <n v="8287"/>
    <n v="243"/>
    <n v="10799"/>
    <n v="33000"/>
    <s v="no"/>
    <x v="0"/>
    <s v="no"/>
    <m/>
    <s v="2015_348"/>
  </r>
  <r>
    <x v="348"/>
    <n v="349"/>
    <n v="2015"/>
    <x v="55"/>
    <s v="Energy"/>
    <s v="PA"/>
    <x v="3"/>
    <s v="King of Prussia"/>
    <n v="5631"/>
    <n v="8277"/>
    <n v="337"/>
    <n v="10093"/>
    <n v="12800"/>
    <s v="no"/>
    <x v="0"/>
    <s v="no"/>
    <m/>
    <s v="2015_349"/>
  </r>
  <r>
    <x v="349"/>
    <n v="350"/>
    <n v="2015"/>
    <x v="25"/>
    <s v="Energy"/>
    <s v="AR"/>
    <x v="0"/>
    <s v="El Dorado"/>
    <n v="8293"/>
    <n v="8263"/>
    <n v="906"/>
    <n v="16742"/>
    <n v="1712"/>
    <s v="no"/>
    <x v="0"/>
    <s v="no"/>
    <m/>
    <s v="2015_350"/>
  </r>
  <r>
    <x v="350"/>
    <n v="351"/>
    <n v="2015"/>
    <x v="43"/>
    <s v="Apparel"/>
    <s v="NY"/>
    <x v="3"/>
    <s v="New York"/>
    <n v="8794"/>
    <n v="8241"/>
    <n v="439"/>
    <n v="10932"/>
    <n v="25850"/>
    <s v="no"/>
    <x v="0"/>
    <s v="no"/>
    <m/>
    <s v="2015_351"/>
  </r>
  <r>
    <x v="351"/>
    <n v="352"/>
    <n v="2015"/>
    <x v="31"/>
    <s v="Wholesalers"/>
    <s v="CA"/>
    <x v="1"/>
    <s v="South San Francisco"/>
    <n v="1490"/>
    <n v="8170"/>
    <n v="43"/>
    <n v="1030"/>
    <n v="5933"/>
    <s v="no"/>
    <x v="0"/>
    <s v="no"/>
    <m/>
    <s v="2015_352"/>
  </r>
  <r>
    <x v="352"/>
    <n v="353"/>
    <n v="2015"/>
    <x v="55"/>
    <s v="Energy"/>
    <s v="TX"/>
    <x v="0"/>
    <s v="Houston"/>
    <n v="8583"/>
    <n v="8030"/>
    <n v="946"/>
    <n v="18378"/>
    <n v="2052"/>
    <s v="no"/>
    <x v="0"/>
    <s v="no"/>
    <m/>
    <s v="2015_353"/>
  </r>
  <r>
    <x v="353"/>
    <n v="354"/>
    <n v="2015"/>
    <x v="67"/>
    <s v="Engineering &amp; Construction"/>
    <s v="TX"/>
    <x v="0"/>
    <s v="Fort Worth"/>
    <n v="10407"/>
    <n v="8025"/>
    <n v="534"/>
    <n v="10203"/>
    <n v="5621"/>
    <s v="no"/>
    <x v="0"/>
    <s v="no"/>
    <m/>
    <s v="2015_354"/>
  </r>
  <r>
    <x v="354"/>
    <n v="355"/>
    <n v="2015"/>
    <x v="68"/>
    <s v="Materials"/>
    <s v="WA"/>
    <x v="1"/>
    <s v="Federal Way"/>
    <n v="17404"/>
    <n v="7976"/>
    <n v="1826"/>
    <n v="13457"/>
    <n v="12800"/>
    <s v="no"/>
    <x v="0"/>
    <s v="no"/>
    <m/>
    <s v="2015_355"/>
  </r>
  <r>
    <x v="355"/>
    <n v="356"/>
    <n v="2015"/>
    <x v="65"/>
    <s v="Financials"/>
    <s v="NY"/>
    <x v="3"/>
    <s v="New York"/>
    <n v="9889"/>
    <n v="7972"/>
    <n v="478"/>
    <n v="65873"/>
    <n v="1209"/>
    <s v="yes"/>
    <x v="0"/>
    <s v="no"/>
    <m/>
    <s v="2015_356"/>
  </r>
  <r>
    <x v="356"/>
    <n v="357"/>
    <n v="2015"/>
    <x v="39"/>
    <s v="Energy"/>
    <s v="TX"/>
    <x v="0"/>
    <s v="Houston"/>
    <n v="8566"/>
    <n v="7943"/>
    <n v="700"/>
    <n v="7176"/>
    <n v="20300"/>
    <s v="no"/>
    <x v="0"/>
    <s v="no"/>
    <m/>
    <s v="2015_357"/>
  </r>
  <r>
    <x v="357"/>
    <n v="358"/>
    <n v="2015"/>
    <x v="2"/>
    <s v="Financials"/>
    <s v="WI"/>
    <x v="2"/>
    <s v="Madison"/>
    <m/>
    <n v="7933"/>
    <n v="515"/>
    <n v="20550"/>
    <n v="9205"/>
    <s v="no"/>
    <x v="0"/>
    <s v="no"/>
    <m/>
    <s v="2015_358"/>
  </r>
  <r>
    <x v="358"/>
    <n v="359"/>
    <n v="2015"/>
    <x v="31"/>
    <s v="Wholesalers"/>
    <s v="MI"/>
    <x v="2"/>
    <s v="Grand Rapids"/>
    <n v="1194"/>
    <n v="7916"/>
    <n v="59"/>
    <n v="1932"/>
    <n v="12300"/>
    <s v="no"/>
    <x v="0"/>
    <s v="yes"/>
    <m/>
    <s v="2015_359"/>
  </r>
  <r>
    <x v="359"/>
    <n v="360"/>
    <n v="2015"/>
    <x v="34"/>
    <s v="Wholesalers"/>
    <s v="PA"/>
    <x v="3"/>
    <s v="Pittsburgh"/>
    <n v="3115"/>
    <n v="7890"/>
    <n v="276"/>
    <n v="4754"/>
    <n v="9400"/>
    <s v="no"/>
    <x v="0"/>
    <s v="no"/>
    <m/>
    <s v="2015_360"/>
  </r>
  <r>
    <x v="360"/>
    <n v="361"/>
    <n v="2015"/>
    <x v="51"/>
    <s v="Engineering &amp; Construction"/>
    <s v="TX"/>
    <x v="0"/>
    <s v="Houston"/>
    <n v="5824"/>
    <n v="7851"/>
    <n v="297"/>
    <n v="6312"/>
    <n v="24600"/>
    <s v="no"/>
    <x v="0"/>
    <s v="no"/>
    <m/>
    <s v="2015_361"/>
  </r>
  <r>
    <x v="361"/>
    <n v="362"/>
    <n v="2015"/>
    <x v="40"/>
    <s v="Household Products"/>
    <s v="GA"/>
    <x v="0"/>
    <s v="Calhoun"/>
    <n v="13562"/>
    <n v="7803"/>
    <n v="532"/>
    <n v="8286"/>
    <n v="32300"/>
    <s v="no"/>
    <x v="0"/>
    <s v="no"/>
    <m/>
    <s v="2015_362"/>
  </r>
  <r>
    <x v="362"/>
    <n v="363"/>
    <n v="2015"/>
    <x v="30"/>
    <s v="Technology"/>
    <s v="IL"/>
    <x v="2"/>
    <s v="Schaumburg"/>
    <n v="14086"/>
    <n v="7785"/>
    <n v="1299"/>
    <n v="10423"/>
    <n v="15000"/>
    <s v="no"/>
    <x v="0"/>
    <s v="no"/>
    <m/>
    <s v="2015_363"/>
  </r>
  <r>
    <x v="363"/>
    <n v="364"/>
    <n v="2015"/>
    <x v="67"/>
    <s v="Engineering &amp; Construction"/>
    <s v="FL"/>
    <x v="0"/>
    <s v="Miami"/>
    <n v="10632"/>
    <n v="7780"/>
    <n v="639"/>
    <n v="12958"/>
    <n v="6825"/>
    <s v="no"/>
    <x v="0"/>
    <s v="no"/>
    <m/>
    <s v="2015_364"/>
  </r>
  <r>
    <x v="364"/>
    <n v="365"/>
    <n v="2015"/>
    <x v="10"/>
    <s v="Retailing"/>
    <s v="OH"/>
    <x v="2"/>
    <s v="Westlake"/>
    <n v="669"/>
    <n v="7779"/>
    <n v="61"/>
    <n v="1425"/>
    <n v="16330"/>
    <s v="no"/>
    <x v="0"/>
    <s v="no"/>
    <m/>
    <s v="2015_365"/>
  </r>
  <r>
    <x v="365"/>
    <n v="366"/>
    <n v="2015"/>
    <x v="46"/>
    <s v="Materials"/>
    <s v="NC"/>
    <x v="0"/>
    <s v="Charlotte"/>
    <n v="9575"/>
    <n v="7751"/>
    <n v="258"/>
    <n v="8042"/>
    <n v="24000"/>
    <s v="no"/>
    <x v="0"/>
    <s v="no"/>
    <m/>
    <s v="2015_366"/>
  </r>
  <r>
    <x v="366"/>
    <n v="367"/>
    <n v="2015"/>
    <x v="45"/>
    <s v="Energy"/>
    <s v="MA"/>
    <x v="3"/>
    <s v="Springfield"/>
    <n v="16035"/>
    <n v="7742"/>
    <n v="820"/>
    <n v="29778"/>
    <n v="8248"/>
    <s v="no"/>
    <x v="0"/>
    <s v="no"/>
    <m/>
    <s v="2015_367"/>
  </r>
  <r>
    <x v="367"/>
    <n v="368"/>
    <n v="2015"/>
    <x v="33"/>
    <s v="Food, Beverages &amp; Tobacco"/>
    <s v="GA"/>
    <x v="0"/>
    <s v="Atlanta"/>
    <n v="10297"/>
    <n v="7680"/>
    <n v="663"/>
    <n v="8543"/>
    <n v="11650"/>
    <s v="no"/>
    <x v="0"/>
    <s v="no"/>
    <m/>
    <s v="2015_368"/>
  </r>
  <r>
    <x v="368"/>
    <n v="369"/>
    <n v="2015"/>
    <x v="19"/>
    <s v="Health Care"/>
    <s v="NJ"/>
    <x v="3"/>
    <s v="Summit"/>
    <n v="92292"/>
    <n v="7670"/>
    <n v="2000"/>
    <n v="17340"/>
    <n v="6012"/>
    <s v="no"/>
    <x v="0"/>
    <s v="no"/>
    <m/>
    <s v="2015_369"/>
  </r>
  <r>
    <x v="369"/>
    <n v="370"/>
    <n v="2015"/>
    <x v="55"/>
    <s v="Energy"/>
    <s v="OK"/>
    <x v="0"/>
    <s v="Tulsa"/>
    <n v="37836"/>
    <n v="7637"/>
    <n v="2114"/>
    <n v="50563"/>
    <n v="6742"/>
    <s v="no"/>
    <x v="0"/>
    <s v="no"/>
    <m/>
    <s v="2015_370"/>
  </r>
  <r>
    <x v="370"/>
    <n v="371"/>
    <n v="2015"/>
    <x v="24"/>
    <s v="Chemicals"/>
    <s v="KY"/>
    <x v="0"/>
    <s v="Covington"/>
    <n v="8818"/>
    <n v="7621"/>
    <n v="233"/>
    <n v="10951"/>
    <n v="11000"/>
    <s v="no"/>
    <x v="0"/>
    <s v="no"/>
    <m/>
    <s v="2015_371"/>
  </r>
  <r>
    <x v="371"/>
    <n v="372"/>
    <n v="2015"/>
    <x v="56"/>
    <s v="Business Services"/>
    <s v="NY"/>
    <x v="3"/>
    <s v="New York"/>
    <n v="9121"/>
    <n v="7537"/>
    <n v="477"/>
    <n v="12747"/>
    <n v="47400"/>
    <s v="no"/>
    <x v="0"/>
    <s v="no"/>
    <m/>
    <s v="2015_372"/>
  </r>
  <r>
    <x v="372"/>
    <n v="373"/>
    <n v="2015"/>
    <x v="5"/>
    <s v="Financials"/>
    <s v="NY"/>
    <x v="3"/>
    <s v="New York"/>
    <n v="23426"/>
    <n v="7485"/>
    <n v="1585"/>
    <n v="31511"/>
    <n v="2190"/>
    <s v="yes"/>
    <x v="0"/>
    <s v="no"/>
    <m/>
    <s v="2015_373"/>
  </r>
  <r>
    <x v="373"/>
    <n v="374"/>
    <n v="2015"/>
    <x v="43"/>
    <s v="Apparel"/>
    <s v="NY"/>
    <x v="3"/>
    <s v="New York"/>
    <n v="11482"/>
    <n v="7450"/>
    <n v="776"/>
    <n v="6090"/>
    <n v="18500"/>
    <s v="no"/>
    <x v="0"/>
    <s v="no"/>
    <m/>
    <s v="2015_374"/>
  </r>
  <r>
    <x v="374"/>
    <n v="375"/>
    <n v="2015"/>
    <x v="12"/>
    <s v="Health Care"/>
    <s v="NJ"/>
    <x v="3"/>
    <s v="Madison"/>
    <n v="11090"/>
    <n v="7435"/>
    <n v="556"/>
    <n v="9877"/>
    <n v="45000"/>
    <s v="no"/>
    <x v="0"/>
    <s v="no"/>
    <m/>
    <s v="2015_375"/>
  </r>
  <r>
    <x v="375"/>
    <n v="376"/>
    <n v="2015"/>
    <x v="22"/>
    <s v="Food, Beverages &amp; Tobacco"/>
    <s v="PA"/>
    <x v="3"/>
    <s v="Hershey"/>
    <n v="22133"/>
    <n v="7422"/>
    <n v="847"/>
    <n v="5630"/>
    <n v="21625"/>
    <s v="no"/>
    <x v="0"/>
    <s v="no"/>
    <m/>
    <s v="2015_376"/>
  </r>
  <r>
    <x v="376"/>
    <n v="377"/>
    <n v="2015"/>
    <x v="28"/>
    <s v="Industrials"/>
    <s v="CT"/>
    <x v="3"/>
    <s v="Westport"/>
    <n v="2824"/>
    <n v="7404"/>
    <n v="319"/>
    <n v="5928"/>
    <n v="20400"/>
    <s v="no"/>
    <x v="0"/>
    <s v="no"/>
    <m/>
    <s v="2015_377"/>
  </r>
  <r>
    <x v="377"/>
    <n v="378"/>
    <n v="2015"/>
    <x v="50"/>
    <s v="Health Care"/>
    <s v="MA"/>
    <x v="3"/>
    <s v="Marlborough"/>
    <n v="23771"/>
    <n v="7380"/>
    <n v="-119"/>
    <n v="17042"/>
    <n v="24000"/>
    <s v="no"/>
    <x v="0"/>
    <s v="no"/>
    <m/>
    <s v="2015_378"/>
  </r>
  <r>
    <x v="378"/>
    <n v="379"/>
    <n v="2015"/>
    <x v="25"/>
    <s v="Energy"/>
    <s v="CO"/>
    <x v="1"/>
    <s v="Greenwood Village"/>
    <n v="10830"/>
    <n v="7292"/>
    <n v="508"/>
    <n v="24916"/>
    <n v="13720"/>
    <s v="no"/>
    <x v="0"/>
    <s v="no"/>
    <m/>
    <s v="2015_379"/>
  </r>
  <r>
    <x v="379"/>
    <n v="380"/>
    <n v="2015"/>
    <x v="19"/>
    <s v="Health Care"/>
    <s v="CA"/>
    <x v="1"/>
    <s v="Irvine"/>
    <m/>
    <n v="7238"/>
    <n v="1524"/>
    <n v="12416"/>
    <n v="10500"/>
    <s v="no"/>
    <x v="0"/>
    <s v="no"/>
    <m/>
    <s v="2015_380"/>
  </r>
  <r>
    <x v="380"/>
    <n v="381"/>
    <n v="2015"/>
    <x v="10"/>
    <s v="Retailing"/>
    <s v="MO"/>
    <x v="2"/>
    <s v="Springfield"/>
    <n v="22014"/>
    <n v="7216"/>
    <n v="778"/>
    <n v="6540"/>
    <n v="50853"/>
    <s v="no"/>
    <x v="0"/>
    <s v="no"/>
    <m/>
    <s v="2015_381"/>
  </r>
  <r>
    <x v="381"/>
    <n v="382"/>
    <n v="2015"/>
    <x v="10"/>
    <s v="Retailing"/>
    <s v="IA"/>
    <x v="2"/>
    <s v="Ankeny"/>
    <n v="3501"/>
    <n v="7194"/>
    <n v="127"/>
    <n v="2305"/>
    <n v="20924"/>
    <s v="no"/>
    <x v="0"/>
    <s v="no"/>
    <m/>
    <s v="2015_382"/>
  </r>
  <r>
    <x v="382"/>
    <n v="383"/>
    <n v="2015"/>
    <x v="45"/>
    <s v="Energy"/>
    <s v="MI"/>
    <x v="2"/>
    <s v="Jackson"/>
    <n v="9644"/>
    <n v="7179"/>
    <n v="477"/>
    <n v="19185"/>
    <n v="7726"/>
    <s v="no"/>
    <x v="0"/>
    <s v="no"/>
    <m/>
    <s v="2015_383"/>
  </r>
  <r>
    <x v="383"/>
    <n v="384"/>
    <n v="2015"/>
    <x v="42"/>
    <s v="Retailing"/>
    <s v="NY"/>
    <x v="3"/>
    <s v="New York"/>
    <n v="8798"/>
    <n v="7151"/>
    <n v="520"/>
    <n v="3577"/>
    <n v="29568"/>
    <s v="no"/>
    <x v="0"/>
    <s v="no"/>
    <m/>
    <s v="2015_384"/>
  </r>
  <r>
    <x v="384"/>
    <n v="385"/>
    <n v="2015"/>
    <x v="2"/>
    <s v="Financials"/>
    <s v="CT"/>
    <x v="3"/>
    <s v="Greenwich"/>
    <n v="6355"/>
    <n v="7129"/>
    <n v="649"/>
    <n v="21717"/>
    <n v="7521"/>
    <s v="no"/>
    <x v="0"/>
    <s v="no"/>
    <m/>
    <s v="2015_385"/>
  </r>
  <r>
    <x v="385"/>
    <n v="386"/>
    <n v="2015"/>
    <x v="10"/>
    <s v="Retailing"/>
    <s v="AZ"/>
    <x v="1"/>
    <s v="Phoenix"/>
    <m/>
    <n v="7112"/>
    <n v="426"/>
    <n v="2827"/>
    <n v="39500"/>
    <s v="no"/>
    <x v="0"/>
    <s v="no"/>
    <m/>
    <s v="2015_386"/>
  </r>
  <r>
    <x v="386"/>
    <n v="387"/>
    <n v="2015"/>
    <x v="20"/>
    <s v="Financials"/>
    <s v="CA"/>
    <x v="1"/>
    <s v="Newport Beach"/>
    <m/>
    <n v="7073"/>
    <n v="540"/>
    <n v="137048"/>
    <n v="3095"/>
    <s v="no"/>
    <x v="0"/>
    <s v="no"/>
    <m/>
    <s v="2015_387"/>
  </r>
  <r>
    <x v="387"/>
    <n v="388"/>
    <n v="2015"/>
    <x v="49"/>
    <s v="Materials"/>
    <s v="TX"/>
    <x v="0"/>
    <s v="Irving"/>
    <n v="1874"/>
    <n v="7057"/>
    <n v="116"/>
    <n v="3689"/>
    <n v="9293"/>
    <s v="no"/>
    <x v="0"/>
    <s v="no"/>
    <m/>
    <s v="2015_388"/>
  </r>
  <r>
    <x v="388"/>
    <n v="389"/>
    <n v="2015"/>
    <x v="53"/>
    <s v="Technology"/>
    <s v="CA"/>
    <x v="1"/>
    <s v="Santa Clara"/>
    <n v="13953"/>
    <n v="6981"/>
    <n v="504"/>
    <n v="10831"/>
    <n v="21400"/>
    <s v="no"/>
    <x v="0"/>
    <s v="no"/>
    <m/>
    <s v="2015_389"/>
  </r>
  <r>
    <x v="389"/>
    <n v="390"/>
    <n v="2015"/>
    <x v="14"/>
    <s v="Aerospace &amp; Defense"/>
    <s v="VA"/>
    <x v="0"/>
    <s v="Newport News"/>
    <n v="6845"/>
    <n v="6957"/>
    <n v="338"/>
    <n v="6269"/>
    <n v="38441"/>
    <s v="no"/>
    <x v="0"/>
    <s v="no"/>
    <m/>
    <s v="2015_390"/>
  </r>
  <r>
    <x v="390"/>
    <n v="391"/>
    <n v="2015"/>
    <x v="20"/>
    <s v="Financials"/>
    <s v="NE"/>
    <x v="2"/>
    <s v="Omaha"/>
    <m/>
    <n v="6878"/>
    <n v="292"/>
    <n v="34481"/>
    <n v="5276"/>
    <s v="no"/>
    <x v="0"/>
    <s v="no"/>
    <m/>
    <s v="2015_391"/>
  </r>
  <r>
    <x v="391"/>
    <n v="392"/>
    <n v="2015"/>
    <x v="29"/>
    <s v="Media"/>
    <s v="CA"/>
    <x v="1"/>
    <s v="Beverly Hills"/>
    <n v="5084"/>
    <n v="6867"/>
    <n v="-91"/>
    <n v="5988"/>
    <n v="10950"/>
    <s v="no"/>
    <x v="0"/>
    <s v="no"/>
    <m/>
    <s v="2015_392"/>
  </r>
  <r>
    <x v="392"/>
    <n v="393"/>
    <n v="2015"/>
    <x v="10"/>
    <s v="Retailing"/>
    <s v="PA"/>
    <x v="3"/>
    <s v="Coraopolis"/>
    <n v="6770"/>
    <n v="6815"/>
    <n v="344"/>
    <n v="3436"/>
    <n v="24800"/>
    <s v="no"/>
    <x v="0"/>
    <s v="no"/>
    <m/>
    <s v="2015_393"/>
  </r>
  <r>
    <x v="393"/>
    <n v="394"/>
    <n v="2015"/>
    <x v="4"/>
    <s v="Motor Vehicles &amp; Parts"/>
    <s v="WI"/>
    <x v="2"/>
    <s v="Oshkosh"/>
    <n v="3813"/>
    <n v="6808"/>
    <n v="309"/>
    <n v="4587"/>
    <n v="12000"/>
    <s v="no"/>
    <x v="0"/>
    <s v="no"/>
    <m/>
    <s v="2015_394"/>
  </r>
  <r>
    <x v="394"/>
    <n v="395"/>
    <n v="2015"/>
    <x v="24"/>
    <s v="Chemicals"/>
    <s v="TX"/>
    <x v="0"/>
    <s v="Irving"/>
    <n v="8692"/>
    <n v="6802"/>
    <n v="624"/>
    <n v="8818"/>
    <n v="7468"/>
    <s v="no"/>
    <x v="0"/>
    <s v="no"/>
    <m/>
    <s v="2015_395"/>
  </r>
  <r>
    <x v="395"/>
    <n v="396"/>
    <n v="2015"/>
    <x v="14"/>
    <s v="Aerospace &amp; Defense"/>
    <s v="KS"/>
    <x v="2"/>
    <s v="Wichita"/>
    <n v="7251"/>
    <n v="6799"/>
    <n v="359"/>
    <n v="5163"/>
    <n v="15250"/>
    <s v="no"/>
    <x v="0"/>
    <s v="yes"/>
    <m/>
    <s v="2015_396"/>
  </r>
  <r>
    <x v="396"/>
    <n v="397"/>
    <n v="2015"/>
    <x v="31"/>
    <s v="Wholesalers"/>
    <s v="RI"/>
    <x v="3"/>
    <s v="Providence"/>
    <n v="3858"/>
    <n v="6794"/>
    <n v="126"/>
    <n v="2297"/>
    <n v="8700"/>
    <s v="no"/>
    <x v="0"/>
    <s v="no"/>
    <m/>
    <s v="2015_397"/>
  </r>
  <r>
    <x v="397"/>
    <n v="398"/>
    <n v="2015"/>
    <x v="25"/>
    <s v="Energy"/>
    <s v="MO"/>
    <x v="2"/>
    <s v="St. Louis"/>
    <n v="1367"/>
    <n v="6792"/>
    <n v="-787"/>
    <n v="13191"/>
    <n v="8300"/>
    <s v="no"/>
    <x v="0"/>
    <s v="no"/>
    <m/>
    <s v="2015_398"/>
  </r>
  <r>
    <x v="398"/>
    <n v="399"/>
    <n v="2015"/>
    <x v="46"/>
    <s v="Materials"/>
    <s v="OH"/>
    <x v="2"/>
    <s v="Perrysburg"/>
    <n v="3830"/>
    <n v="6784"/>
    <n v="75"/>
    <n v="7858"/>
    <n v="21100"/>
    <s v="no"/>
    <x v="0"/>
    <s v="no"/>
    <m/>
    <s v="2015_399"/>
  </r>
  <r>
    <x v="399"/>
    <n v="400"/>
    <n v="2015"/>
    <x v="0"/>
    <s v="Retailing"/>
    <s v="AR"/>
    <x v="0"/>
    <s v="Little Rock"/>
    <n v="5624"/>
    <n v="6780"/>
    <n v="332"/>
    <n v="4170"/>
    <n v="30800"/>
    <s v="no"/>
    <x v="0"/>
    <s v="no"/>
    <m/>
    <s v="2015_400"/>
  </r>
  <r>
    <x v="400"/>
    <n v="401"/>
    <n v="2015"/>
    <x v="8"/>
    <s v="Telecommunications"/>
    <s v="CO"/>
    <x v="1"/>
    <s v="Broomfield"/>
    <n v="18604"/>
    <n v="6777"/>
    <n v="314"/>
    <n v="20947"/>
    <n v="13500"/>
    <s v="no"/>
    <x v="0"/>
    <s v="no"/>
    <m/>
    <s v="2015_401"/>
  </r>
  <r>
    <x v="401"/>
    <n v="402"/>
    <n v="2015"/>
    <x v="10"/>
    <s v="Retailing"/>
    <s v="NC"/>
    <x v="0"/>
    <s v="Cary"/>
    <m/>
    <n v="6765"/>
    <n v="13"/>
    <n v="1734"/>
    <n v="10591"/>
    <s v="no"/>
    <x v="0"/>
    <s v="no"/>
    <m/>
    <s v="2015_402"/>
  </r>
  <r>
    <x v="402"/>
    <n v="403"/>
    <n v="2015"/>
    <x v="34"/>
    <s v="Wholesalers"/>
    <s v="IL"/>
    <x v="2"/>
    <s v="Chicago"/>
    <n v="7772"/>
    <n v="6740"/>
    <n v="382"/>
    <n v="5574"/>
    <n v="29500"/>
    <s v="no"/>
    <x v="0"/>
    <s v="no"/>
    <m/>
    <s v="2015_403"/>
  </r>
  <r>
    <x v="403"/>
    <n v="404"/>
    <n v="2015"/>
    <x v="45"/>
    <s v="Energy"/>
    <s v="IL"/>
    <x v="2"/>
    <s v="Chicago"/>
    <n v="5759"/>
    <n v="6731"/>
    <n v="277"/>
    <n v="11282"/>
    <n v="4524"/>
    <s v="no"/>
    <x v="0"/>
    <s v="no"/>
    <m/>
    <s v="2015_404"/>
  </r>
  <r>
    <x v="404"/>
    <n v="405"/>
    <n v="2015"/>
    <x v="16"/>
    <s v="Technology"/>
    <s v="CA"/>
    <x v="1"/>
    <s v="Mountain View"/>
    <n v="15944"/>
    <n v="6676"/>
    <n v="898"/>
    <n v="13539"/>
    <n v="20800"/>
    <s v="no"/>
    <x v="0"/>
    <s v="no"/>
    <m/>
    <s v="2015_405"/>
  </r>
  <r>
    <x v="405"/>
    <n v="406"/>
    <n v="2015"/>
    <x v="27"/>
    <s v="Energy"/>
    <s v="TX"/>
    <x v="0"/>
    <s v="Houston"/>
    <n v="9609"/>
    <n v="6646"/>
    <n v="273"/>
    <n v="8086"/>
    <n v="1720"/>
    <s v="no"/>
    <x v="0"/>
    <s v="no"/>
    <m/>
    <s v="2015_406"/>
  </r>
  <r>
    <x v="406"/>
    <n v="407"/>
    <n v="2015"/>
    <x v="69"/>
    <s v="Transportation"/>
    <s v="FL"/>
    <x v="0"/>
    <s v="Miami"/>
    <n v="5055"/>
    <n v="6639"/>
    <n v="219"/>
    <n v="9676"/>
    <n v="30600"/>
    <s v="no"/>
    <x v="0"/>
    <s v="no"/>
    <m/>
    <s v="2015_407"/>
  </r>
  <r>
    <x v="407"/>
    <n v="408"/>
    <n v="2015"/>
    <x v="26"/>
    <s v="Technology"/>
    <s v="CA"/>
    <x v="1"/>
    <s v="Milpitas"/>
    <n v="13552"/>
    <n v="6628"/>
    <n v="1007"/>
    <n v="10290"/>
    <n v="8696"/>
    <s v="yes"/>
    <x v="0"/>
    <s v="no"/>
    <m/>
    <s v="2015_408"/>
  </r>
  <r>
    <x v="408"/>
    <n v="409"/>
    <n v="2015"/>
    <x v="36"/>
    <s v="Industrials"/>
    <s v="WI"/>
    <x v="2"/>
    <s v="Milwaukee"/>
    <n v="15710"/>
    <n v="6624"/>
    <n v="827"/>
    <n v="6230"/>
    <n v="22500"/>
    <s v="no"/>
    <x v="0"/>
    <s v="no"/>
    <m/>
    <s v="2015_409"/>
  </r>
  <r>
    <x v="409"/>
    <n v="410"/>
    <n v="2015"/>
    <x v="4"/>
    <s v="Motor Vehicles &amp; Parts"/>
    <s v="OH"/>
    <x v="2"/>
    <s v="Maumee"/>
    <n v="3479"/>
    <n v="6617"/>
    <n v="319"/>
    <n v="4930"/>
    <n v="22600"/>
    <s v="no"/>
    <x v="0"/>
    <s v="no"/>
    <m/>
    <s v="2015_410"/>
  </r>
  <r>
    <x v="410"/>
    <n v="411"/>
    <n v="2015"/>
    <x v="34"/>
    <s v="Wholesalers"/>
    <s v="KS"/>
    <x v="2"/>
    <s v="Overland Park"/>
    <m/>
    <n v="6614"/>
    <n v="58"/>
    <n v="1284"/>
    <n v="300"/>
    <s v="no"/>
    <x v="0"/>
    <s v="yes"/>
    <m/>
    <s v="2015_411"/>
  </r>
  <r>
    <x v="411"/>
    <n v="412"/>
    <n v="2015"/>
    <x v="3"/>
    <s v="Technology"/>
    <s v="GA"/>
    <x v="0"/>
    <s v="Duluth"/>
    <n v="4978"/>
    <n v="6591"/>
    <n v="191"/>
    <n v="8607"/>
    <n v="30200"/>
    <s v="no"/>
    <x v="0"/>
    <s v="no"/>
    <m/>
    <s v="2015_412"/>
  </r>
  <r>
    <x v="412"/>
    <n v="413"/>
    <n v="2015"/>
    <x v="61"/>
    <s v="Transportation"/>
    <s v="WA"/>
    <x v="1"/>
    <s v="Seattle"/>
    <n v="9239"/>
    <n v="6565"/>
    <n v="377"/>
    <n v="2891"/>
    <n v="14659"/>
    <s v="no"/>
    <x v="0"/>
    <s v="no"/>
    <m/>
    <s v="2015_413"/>
  </r>
  <r>
    <x v="413"/>
    <n v="414"/>
    <n v="2015"/>
    <x v="12"/>
    <s v="Health Care"/>
    <s v="OH"/>
    <x v="2"/>
    <s v="Cincinnati"/>
    <n v="7484"/>
    <n v="6551"/>
    <n v="145"/>
    <n v="6108"/>
    <n v="12089"/>
    <s v="no"/>
    <x v="0"/>
    <s v="no"/>
    <m/>
    <s v="2015_414"/>
  </r>
  <r>
    <x v="414"/>
    <n v="415"/>
    <n v="2015"/>
    <x v="49"/>
    <s v="Materials"/>
    <s v="OH"/>
    <x v="2"/>
    <s v="West Chester"/>
    <n v="795"/>
    <n v="6506"/>
    <n v="-97"/>
    <n v="4859"/>
    <n v="8313"/>
    <s v="no"/>
    <x v="0"/>
    <s v="no"/>
    <m/>
    <s v="2015_415"/>
  </r>
  <r>
    <x v="415"/>
    <n v="416"/>
    <n v="2015"/>
    <x v="11"/>
    <s v="Financials"/>
    <s v="OH"/>
    <x v="2"/>
    <s v="Cincinnati"/>
    <n v="15367"/>
    <n v="6503"/>
    <n v="1481"/>
    <n v="138706"/>
    <n v="18351"/>
    <s v="no"/>
    <x v="0"/>
    <s v="no"/>
    <m/>
    <s v="2015_416"/>
  </r>
  <r>
    <x v="416"/>
    <n v="417"/>
    <n v="2015"/>
    <x v="18"/>
    <s v="Food, Beverages &amp; Tobacco"/>
    <s v="KS"/>
    <x v="2"/>
    <s v="Shawnee Mission"/>
    <n v="4837"/>
    <n v="6473"/>
    <n v="365"/>
    <n v="3677"/>
    <n v="10778"/>
    <s v="no"/>
    <x v="0"/>
    <s v="no"/>
    <m/>
    <s v="2015_417"/>
  </r>
  <r>
    <x v="417"/>
    <n v="418"/>
    <n v="2015"/>
    <x v="45"/>
    <s v="Energy"/>
    <s v="IN"/>
    <x v="2"/>
    <s v="Merrillville"/>
    <n v="13964"/>
    <n v="6471"/>
    <n v="530"/>
    <n v="24866"/>
    <n v="8982"/>
    <s v="no"/>
    <x v="0"/>
    <s v="no"/>
    <m/>
    <s v="2015_418"/>
  </r>
  <r>
    <x v="418"/>
    <n v="419"/>
    <n v="2015"/>
    <x v="8"/>
    <s v="Telecommunications"/>
    <s v="NY"/>
    <x v="3"/>
    <s v="Bethpage"/>
    <n v="5018"/>
    <n v="6461"/>
    <n v="311"/>
    <n v="6765"/>
    <n v="14312"/>
    <s v="no"/>
    <x v="0"/>
    <s v="no"/>
    <m/>
    <s v="2015_419"/>
  </r>
  <r>
    <x v="419"/>
    <n v="420"/>
    <n v="2015"/>
    <x v="34"/>
    <s v="Wholesalers"/>
    <s v="IL"/>
    <x v="2"/>
    <s v="Glenview"/>
    <n v="2502"/>
    <n v="6446"/>
    <n v="195"/>
    <n v="3587"/>
    <n v="9100"/>
    <s v="no"/>
    <x v="0"/>
    <s v="no"/>
    <m/>
    <s v="2015_420"/>
  </r>
  <r>
    <x v="420"/>
    <n v="421"/>
    <n v="2015"/>
    <x v="51"/>
    <s v="Engineering &amp; Construction"/>
    <s v="CT"/>
    <x v="3"/>
    <s v="Norwalk"/>
    <n v="2927"/>
    <n v="6444"/>
    <n v="169"/>
    <n v="3389"/>
    <n v="27000"/>
    <s v="no"/>
    <x v="0"/>
    <s v="no"/>
    <m/>
    <s v="2015_421"/>
  </r>
  <r>
    <x v="421"/>
    <n v="422"/>
    <n v="2015"/>
    <x v="62"/>
    <s v="Business Services"/>
    <s v="FL"/>
    <x v="0"/>
    <s v="Jacksonville"/>
    <n v="19402"/>
    <n v="6417"/>
    <n v="679"/>
    <n v="14521"/>
    <n v="40000"/>
    <s v="no"/>
    <x v="0"/>
    <s v="no"/>
    <m/>
    <s v="2015_422"/>
  </r>
  <r>
    <x v="422"/>
    <n v="423"/>
    <n v="2015"/>
    <x v="10"/>
    <s v="Retailing"/>
    <s v="NY"/>
    <x v="3"/>
    <s v="New York"/>
    <n v="1518"/>
    <n v="6381"/>
    <n v="-47"/>
    <n v="3537"/>
    <n v="37500"/>
    <s v="no"/>
    <x v="0"/>
    <s v="no"/>
    <m/>
    <s v="2015_423"/>
  </r>
  <r>
    <x v="423"/>
    <n v="424"/>
    <n v="2015"/>
    <x v="51"/>
    <s v="Engineering &amp; Construction"/>
    <s v="TX"/>
    <x v="0"/>
    <s v="Houston"/>
    <n v="2088"/>
    <n v="6366"/>
    <n v="-1262"/>
    <n v="4199"/>
    <n v="25000"/>
    <s v="no"/>
    <x v="0"/>
    <s v="no"/>
    <m/>
    <s v="2015_424"/>
  </r>
  <r>
    <x v="424"/>
    <n v="425"/>
    <n v="2015"/>
    <x v="21"/>
    <s v="Financials"/>
    <s v="MI"/>
    <x v="2"/>
    <s v="Lansing"/>
    <m/>
    <n v="6337"/>
    <n v="564"/>
    <n v="19220"/>
    <n v="4377"/>
    <s v="no"/>
    <x v="0"/>
    <s v="no"/>
    <m/>
    <s v="2015_425"/>
  </r>
  <r>
    <x v="425"/>
    <n v="426"/>
    <n v="2015"/>
    <x v="65"/>
    <s v="Financials"/>
    <s v="MO"/>
    <x v="2"/>
    <s v="Des Peres"/>
    <m/>
    <n v="6333"/>
    <n v="770"/>
    <n v="14770"/>
    <n v="40000"/>
    <s v="no"/>
    <x v="0"/>
    <s v="no"/>
    <m/>
    <s v="2015_426"/>
  </r>
  <r>
    <x v="426"/>
    <n v="427"/>
    <n v="2015"/>
    <x v="24"/>
    <s v="Chemicals"/>
    <s v="CA"/>
    <x v="1"/>
    <s v="Glendale"/>
    <n v="4788"/>
    <n v="6330"/>
    <n v="249"/>
    <n v="4360"/>
    <n v="25000"/>
    <s v="no"/>
    <x v="0"/>
    <s v="no"/>
    <m/>
    <s v="2015_427"/>
  </r>
  <r>
    <x v="427"/>
    <n v="428"/>
    <n v="2015"/>
    <x v="47"/>
    <s v="Technology"/>
    <s v="CA"/>
    <x v="1"/>
    <s v="Sunnyvale"/>
    <n v="11055"/>
    <n v="6325"/>
    <n v="638"/>
    <n v="9219"/>
    <n v="12490"/>
    <s v="no"/>
    <x v="0"/>
    <s v="no"/>
    <m/>
    <s v="2015_428"/>
  </r>
  <r>
    <x v="428"/>
    <n v="429"/>
    <n v="2015"/>
    <x v="29"/>
    <s v="Media"/>
    <s v="TX"/>
    <x v="0"/>
    <s v="San Antonio"/>
    <n v="422"/>
    <n v="6319"/>
    <n v="-794"/>
    <n v="14040"/>
    <n v="19200"/>
    <s v="no"/>
    <x v="0"/>
    <s v="no"/>
    <m/>
    <s v="2015_429"/>
  </r>
  <r>
    <x v="429"/>
    <n v="430"/>
    <n v="2015"/>
    <x v="29"/>
    <s v="Media"/>
    <s v="MD"/>
    <x v="0"/>
    <s v="Silver Spring"/>
    <n v="13382"/>
    <n v="6265"/>
    <n v="1139"/>
    <n v="16014"/>
    <n v="6800"/>
    <s v="no"/>
    <x v="0"/>
    <s v="no"/>
    <m/>
    <s v="2015_430"/>
  </r>
  <r>
    <x v="430"/>
    <n v="431"/>
    <n v="2015"/>
    <x v="70"/>
    <s v="Transportation"/>
    <s v="WI"/>
    <x v="2"/>
    <s v="Milwaukee"/>
    <n v="12816"/>
    <n v="6229"/>
    <n v="845"/>
    <n v="9528"/>
    <n v="6500"/>
    <s v="no"/>
    <x v="0"/>
    <s v="no"/>
    <m/>
    <s v="2015_431"/>
  </r>
  <r>
    <x v="431"/>
    <n v="432"/>
    <n v="2015"/>
    <x v="26"/>
    <s v="Technology"/>
    <s v="CA"/>
    <x v="1"/>
    <s v="San Jose"/>
    <n v="2012"/>
    <n v="6215"/>
    <n v="197"/>
    <n v="3313"/>
    <n v="38417"/>
    <s v="yes"/>
    <x v="0"/>
    <s v="no"/>
    <m/>
    <s v="2015_432"/>
  </r>
  <r>
    <x v="432"/>
    <n v="433"/>
    <n v="2015"/>
    <x v="70"/>
    <s v="Transportation"/>
    <s v="TX"/>
    <x v="0"/>
    <s v="Dallas"/>
    <n v="5528"/>
    <n v="6170"/>
    <n v="678"/>
    <n v="8734"/>
    <n v="22070"/>
    <s v="no"/>
    <x v="0"/>
    <s v="yes"/>
    <m/>
    <s v="2015_433"/>
  </r>
  <r>
    <x v="433"/>
    <n v="434"/>
    <n v="2015"/>
    <x v="69"/>
    <s v="Transportation"/>
    <s v="AR"/>
    <x v="0"/>
    <s v="Lowell"/>
    <n v="9950"/>
    <n v="6165"/>
    <n v="375"/>
    <n v="3397"/>
    <n v="20158"/>
    <s v="no"/>
    <x v="0"/>
    <s v="no"/>
    <m/>
    <s v="2015_434"/>
  </r>
  <r>
    <x v="434"/>
    <n v="435"/>
    <n v="2015"/>
    <x v="65"/>
    <s v="Financials"/>
    <s v="CA"/>
    <x v="1"/>
    <s v="San Francisco"/>
    <n v="39968"/>
    <n v="6156"/>
    <n v="1321"/>
    <n v="154642"/>
    <n v="14600"/>
    <s v="no"/>
    <x v="0"/>
    <s v="no"/>
    <m/>
    <s v="2015_435"/>
  </r>
  <r>
    <x v="435"/>
    <n v="436"/>
    <n v="2015"/>
    <x v="2"/>
    <s v="Financials"/>
    <s v="PA"/>
    <x v="3"/>
    <s v="Erie"/>
    <m/>
    <n v="6124"/>
    <n v="168"/>
    <n v="17758"/>
    <n v="4700"/>
    <s v="no"/>
    <x v="0"/>
    <s v="no"/>
    <m/>
    <s v="2015_436"/>
  </r>
  <r>
    <x v="436"/>
    <n v="437"/>
    <n v="2015"/>
    <x v="33"/>
    <s v="Food, Beverages &amp; Tobacco"/>
    <s v="TX"/>
    <x v="0"/>
    <s v="Plano"/>
    <n v="15125"/>
    <n v="6121"/>
    <n v="703"/>
    <n v="8273"/>
    <n v="19000"/>
    <s v="no"/>
    <x v="0"/>
    <s v="no"/>
    <m/>
    <s v="2015_437"/>
  </r>
  <r>
    <x v="437"/>
    <n v="438"/>
    <n v="2015"/>
    <x v="45"/>
    <s v="Energy"/>
    <s v="MO"/>
    <x v="2"/>
    <s v="St. Louis"/>
    <n v="10239"/>
    <n v="6054"/>
    <n v="586"/>
    <n v="22676"/>
    <n v="8527"/>
    <s v="no"/>
    <x v="0"/>
    <s v="no"/>
    <m/>
    <s v="2015_438"/>
  </r>
  <r>
    <x v="438"/>
    <n v="439"/>
    <n v="2015"/>
    <x v="71"/>
    <s v="Household Products"/>
    <s v="CA"/>
    <x v="1"/>
    <s v="El Segundo"/>
    <n v="7729"/>
    <n v="6024"/>
    <n v="499"/>
    <n v="6722"/>
    <n v="31000"/>
    <s v="no"/>
    <x v="0"/>
    <s v="no"/>
    <m/>
    <s v="2015_439"/>
  </r>
  <r>
    <x v="439"/>
    <n v="440"/>
    <n v="2015"/>
    <x v="12"/>
    <s v="Health Care"/>
    <s v="NC"/>
    <x v="0"/>
    <s v="Burlington"/>
    <n v="12647"/>
    <n v="6012"/>
    <n v="511"/>
    <n v="7302"/>
    <n v="36000"/>
    <s v="no"/>
    <x v="0"/>
    <s v="no"/>
    <m/>
    <s v="2015_440"/>
  </r>
  <r>
    <x v="440"/>
    <n v="441"/>
    <n v="2015"/>
    <x v="63"/>
    <s v="Media"/>
    <s v="VA"/>
    <x v="0"/>
    <s v="McLean"/>
    <n v="8447"/>
    <n v="6008"/>
    <n v="1062"/>
    <n v="11206"/>
    <n v="31250"/>
    <s v="no"/>
    <x v="1"/>
    <s v="no"/>
    <m/>
    <s v="2015_441"/>
  </r>
  <r>
    <x v="441"/>
    <n v="442"/>
    <n v="2015"/>
    <x v="59"/>
    <s v="Hotels, Restaurants &amp; Leisure"/>
    <s v="CT"/>
    <x v="3"/>
    <s v="Stamford"/>
    <n v="14336"/>
    <n v="5983"/>
    <n v="633"/>
    <n v="8659"/>
    <n v="180400"/>
    <s v="no"/>
    <x v="0"/>
    <s v="no"/>
    <m/>
    <s v="2015_442"/>
  </r>
  <r>
    <x v="442"/>
    <n v="443"/>
    <n v="2015"/>
    <x v="36"/>
    <s v="Industrials"/>
    <s v="KY"/>
    <x v="0"/>
    <s v="Highland Heights"/>
    <n v="845"/>
    <n v="5980"/>
    <n v="-628"/>
    <n v="3367"/>
    <n v="13000"/>
    <s v="no"/>
    <x v="0"/>
    <s v="no"/>
    <m/>
    <s v="2015_443"/>
  </r>
  <r>
    <x v="443"/>
    <n v="444"/>
    <n v="2015"/>
    <x v="40"/>
    <s v="Materials"/>
    <s v="CA"/>
    <x v="1"/>
    <s v="Santa Monica"/>
    <n v="74"/>
    <n v="5979"/>
    <n v="8"/>
    <n v="305"/>
    <n v="55"/>
    <s v="no"/>
    <x v="0"/>
    <s v="yes"/>
    <m/>
    <s v="2015_444"/>
  </r>
  <r>
    <x v="444"/>
    <n v="445"/>
    <n v="2015"/>
    <x v="34"/>
    <s v="Wholesalers"/>
    <s v="MO"/>
    <x v="2"/>
    <s v="St. Louis"/>
    <m/>
    <n v="5979"/>
    <n v="87"/>
    <n v="1939"/>
    <n v="8250"/>
    <s v="no"/>
    <x v="1"/>
    <s v="no"/>
    <m/>
    <s v="2015_445"/>
  </r>
  <r>
    <x v="445"/>
    <n v="446"/>
    <n v="2015"/>
    <x v="55"/>
    <s v="Energy"/>
    <s v="TX"/>
    <x v="0"/>
    <s v="Dallas"/>
    <m/>
    <n v="5978"/>
    <n v="-6406"/>
    <n v="29248"/>
    <n v="8920"/>
    <s v="no"/>
    <x v="0"/>
    <s v="no"/>
    <m/>
    <s v="2015_446"/>
  </r>
  <r>
    <x v="446"/>
    <n v="447"/>
    <n v="2015"/>
    <x v="17"/>
    <s v="Household Products"/>
    <s v="NY"/>
    <x v="3"/>
    <s v="New York"/>
    <n v="2515"/>
    <n v="5963"/>
    <n v="-10"/>
    <n v="30100"/>
    <n v="14427"/>
    <s v="no"/>
    <x v="0"/>
    <s v="no"/>
    <m/>
    <s v="2015_447"/>
  </r>
  <r>
    <x v="447"/>
    <n v="448"/>
    <n v="2015"/>
    <x v="39"/>
    <s v="Energy"/>
    <s v="TX"/>
    <x v="0"/>
    <s v="Houston"/>
    <n v="1213"/>
    <n v="5933"/>
    <n v="144"/>
    <n v="3874"/>
    <n v="4900"/>
    <s v="no"/>
    <x v="0"/>
    <s v="no"/>
    <m/>
    <s v="2015_448"/>
  </r>
  <r>
    <x v="448"/>
    <n v="449"/>
    <n v="2015"/>
    <x v="27"/>
    <s v="Energy"/>
    <s v="TX"/>
    <x v="0"/>
    <s v="Houston"/>
    <n v="24273"/>
    <n v="5903"/>
    <n v="1082"/>
    <n v="34040"/>
    <n v="5900"/>
    <s v="no"/>
    <x v="0"/>
    <s v="no"/>
    <m/>
    <s v="2015_449"/>
  </r>
  <r>
    <x v="449"/>
    <n v="450"/>
    <n v="2015"/>
    <x v="54"/>
    <s v="Retailing"/>
    <s v="GA"/>
    <x v="0"/>
    <s v="Duluth"/>
    <n v="2375"/>
    <n v="5868"/>
    <n v="112"/>
    <n v="2192"/>
    <n v="8300"/>
    <s v="no"/>
    <x v="0"/>
    <s v="no"/>
    <m/>
    <s v="2015_450"/>
  </r>
  <r>
    <x v="450"/>
    <n v="451"/>
    <n v="2015"/>
    <x v="46"/>
    <s v="Materials"/>
    <s v="IL"/>
    <x v="2"/>
    <s v="Lake Forest"/>
    <n v="7691"/>
    <n v="5853"/>
    <n v="393"/>
    <n v="5349"/>
    <n v="14000"/>
    <s v="no"/>
    <x v="0"/>
    <s v="yes"/>
    <m/>
    <s v="2015_451"/>
  </r>
  <r>
    <x v="451"/>
    <n v="452"/>
    <n v="2015"/>
    <x v="8"/>
    <s v="Telecommunications"/>
    <s v="AR"/>
    <x v="0"/>
    <s v="Little Rock"/>
    <n v="4477"/>
    <n v="5830"/>
    <n v="-40"/>
    <n v="12713"/>
    <n v="12626"/>
    <s v="no"/>
    <x v="0"/>
    <s v="no"/>
    <m/>
    <s v="2015_452"/>
  </r>
  <r>
    <x v="452"/>
    <n v="453"/>
    <n v="2015"/>
    <x v="67"/>
    <s v="Engineering &amp; Construction"/>
    <s v="GA"/>
    <x v="0"/>
    <s v="Atlanta"/>
    <n v="8144"/>
    <n v="5822"/>
    <n v="474"/>
    <n v="8569"/>
    <n v="4149"/>
    <s v="no"/>
    <x v="0"/>
    <s v="no"/>
    <m/>
    <s v="2015_453"/>
  </r>
  <r>
    <x v="453"/>
    <n v="454"/>
    <n v="2015"/>
    <x v="35"/>
    <s v="Transportation"/>
    <s v="NY"/>
    <x v="3"/>
    <s v="Long Island City"/>
    <n v="5984"/>
    <n v="5817"/>
    <n v="401"/>
    <n v="7839"/>
    <n v="13343"/>
    <s v="no"/>
    <x v="0"/>
    <s v="no"/>
    <m/>
    <s v="2015_454"/>
  </r>
  <r>
    <x v="454"/>
    <n v="455"/>
    <n v="2015"/>
    <x v="64"/>
    <s v="Household Products"/>
    <s v="GA"/>
    <x v="0"/>
    <s v="Atlanta"/>
    <n v="10490"/>
    <n v="5810"/>
    <n v="378"/>
    <n v="6681"/>
    <n v="17400"/>
    <s v="no"/>
    <x v="0"/>
    <s v="no"/>
    <m/>
    <s v="2015_455"/>
  </r>
  <r>
    <x v="455"/>
    <n v="456"/>
    <n v="2015"/>
    <x v="61"/>
    <s v="Transportation"/>
    <s v="MI"/>
    <x v="2"/>
    <s v="Ann Arbor"/>
    <n v="2546"/>
    <n v="5806"/>
    <n v="137"/>
    <n v="3336"/>
    <n v="30100"/>
    <s v="no"/>
    <x v="0"/>
    <s v="no"/>
    <m/>
    <s v="2015_456"/>
  </r>
  <r>
    <x v="456"/>
    <n v="457"/>
    <n v="2015"/>
    <x v="1"/>
    <s v="Energy"/>
    <s v="IN"/>
    <x v="2"/>
    <s v="Indianapolis"/>
    <n v="1822"/>
    <n v="5791"/>
    <n v="-112"/>
    <n v="3120"/>
    <n v="2200"/>
    <s v="no"/>
    <x v="0"/>
    <s v="no"/>
    <m/>
    <s v="2015_457"/>
  </r>
  <r>
    <x v="457"/>
    <n v="458"/>
    <n v="2015"/>
    <x v="15"/>
    <s v="Technology"/>
    <s v="WA"/>
    <x v="1"/>
    <s v="Bellevue"/>
    <n v="11928"/>
    <n v="5764"/>
    <n v="398"/>
    <n v="9021"/>
    <n v="18210"/>
    <s v="no"/>
    <x v="0"/>
    <s v="yes"/>
    <m/>
    <s v="2015_458"/>
  </r>
  <r>
    <x v="458"/>
    <n v="459"/>
    <n v="2015"/>
    <x v="2"/>
    <s v="Financials"/>
    <s v="OH"/>
    <x v="2"/>
    <s v="Cincinnati"/>
    <n v="5633"/>
    <n v="5713"/>
    <n v="452"/>
    <n v="47535"/>
    <n v="7800"/>
    <s v="no"/>
    <x v="0"/>
    <s v="no"/>
    <m/>
    <s v="2015_459"/>
  </r>
  <r>
    <x v="459"/>
    <n v="460"/>
    <n v="2015"/>
    <x v="10"/>
    <s v="Retailing"/>
    <s v="TN"/>
    <x v="0"/>
    <s v="Brentwood"/>
    <n v="11609"/>
    <n v="5712"/>
    <n v="371"/>
    <n v="2035"/>
    <n v="16050"/>
    <s v="no"/>
    <x v="0"/>
    <s v="no"/>
    <m/>
    <s v="2015_460"/>
  </r>
  <r>
    <x v="460"/>
    <n v="461"/>
    <n v="2015"/>
    <x v="72"/>
    <s v="Business Services"/>
    <s v="CT"/>
    <x v="3"/>
    <s v="Stamford"/>
    <n v="8835"/>
    <n v="5685"/>
    <n v="540"/>
    <n v="12467"/>
    <n v="12500"/>
    <s v="no"/>
    <x v="0"/>
    <s v="no"/>
    <m/>
    <s v="2015_461"/>
  </r>
  <r>
    <x v="461"/>
    <n v="462"/>
    <n v="2015"/>
    <x v="18"/>
    <s v="Food, Beverages &amp; Tobacco"/>
    <s v="IL"/>
    <x v="2"/>
    <s v="Westchester"/>
    <n v="5565"/>
    <n v="5668"/>
    <n v="355"/>
    <n v="5091"/>
    <n v="10850"/>
    <s v="no"/>
    <x v="1"/>
    <s v="no"/>
    <m/>
    <s v="2015_462"/>
  </r>
  <r>
    <x v="462"/>
    <n v="463"/>
    <n v="2015"/>
    <x v="5"/>
    <s v="Financials"/>
    <s v="DE"/>
    <x v="0"/>
    <s v="Wilmington"/>
    <n v="8162"/>
    <n v="5637"/>
    <n v="1149"/>
    <n v="146352"/>
    <n v="6200"/>
    <s v="no"/>
    <x v="0"/>
    <s v="yes"/>
    <m/>
    <s v="2015_463"/>
  </r>
  <r>
    <x v="463"/>
    <n v="464"/>
    <n v="2015"/>
    <x v="46"/>
    <s v="Materials"/>
    <s v="VA"/>
    <x v="0"/>
    <s v="Richmond"/>
    <n v="8350"/>
    <n v="5631"/>
    <n v="263"/>
    <n v="9364"/>
    <n v="15000"/>
    <s v="no"/>
    <x v="0"/>
    <s v="no"/>
    <m/>
    <s v="2015_464"/>
  </r>
  <r>
    <x v="464"/>
    <n v="465"/>
    <n v="2015"/>
    <x v="45"/>
    <s v="Energy"/>
    <s v="GA"/>
    <x v="0"/>
    <s v="Atlanta"/>
    <n v="5948"/>
    <n v="5628"/>
    <n v="482"/>
    <n v="14909"/>
    <n v="5165"/>
    <s v="no"/>
    <x v="0"/>
    <s v="yes"/>
    <m/>
    <s v="2015_465"/>
  </r>
  <r>
    <x v="465"/>
    <n v="466"/>
    <n v="2015"/>
    <x v="50"/>
    <s v="Health Care"/>
    <s v="MN"/>
    <x v="2"/>
    <s v="St. Paul"/>
    <n v="18320"/>
    <n v="5622"/>
    <n v="1002"/>
    <n v="10207"/>
    <n v="16000"/>
    <s v="no"/>
    <x v="0"/>
    <s v="no"/>
    <m/>
    <s v="2015_466"/>
  </r>
  <r>
    <x v="466"/>
    <n v="467"/>
    <n v="2015"/>
    <x v="22"/>
    <s v="Food, Beverages &amp; Tobacco"/>
    <s v="OH"/>
    <x v="2"/>
    <s v="Orrville"/>
    <n v="13849"/>
    <n v="5611"/>
    <n v="565"/>
    <n v="9072"/>
    <n v="4775"/>
    <s v="no"/>
    <x v="0"/>
    <s v="no"/>
    <m/>
    <s v="2015_467"/>
  </r>
  <r>
    <x v="467"/>
    <n v="468"/>
    <n v="2015"/>
    <x v="62"/>
    <s v="Business Services"/>
    <s v="CO"/>
    <x v="1"/>
    <s v="Englewood"/>
    <n v="10851"/>
    <n v="5607"/>
    <n v="852"/>
    <n v="9890"/>
    <n v="10000"/>
    <s v="no"/>
    <x v="0"/>
    <s v="no"/>
    <m/>
    <s v="2015_468"/>
  </r>
  <r>
    <x v="468"/>
    <n v="469"/>
    <n v="2015"/>
    <x v="17"/>
    <s v="Household Products"/>
    <s v="CA"/>
    <x v="1"/>
    <s v="Oakland"/>
    <n v="14481"/>
    <n v="5591"/>
    <n v="558"/>
    <n v="4258"/>
    <n v="8200"/>
    <s v="no"/>
    <x v="0"/>
    <s v="no"/>
    <m/>
    <s v="2015_469"/>
  </r>
  <r>
    <x v="469"/>
    <n v="470"/>
    <n v="2015"/>
    <x v="68"/>
    <s v="Materials"/>
    <s v="SC"/>
    <x v="0"/>
    <s v="Fort Mill"/>
    <n v="2947"/>
    <n v="5563"/>
    <n v="431"/>
    <n v="6185"/>
    <n v="9800"/>
    <s v="no"/>
    <x v="0"/>
    <s v="no"/>
    <m/>
    <s v="2015_470"/>
  </r>
  <r>
    <x v="470"/>
    <n v="471"/>
    <n v="2015"/>
    <x v="52"/>
    <s v="Business Services"/>
    <s v="MI"/>
    <x v="2"/>
    <s v="Troy"/>
    <n v="658"/>
    <n v="5563"/>
    <n v="24"/>
    <n v="1918"/>
    <n v="8300"/>
    <s v="no"/>
    <x v="0"/>
    <s v="no"/>
    <m/>
    <s v="2015_471"/>
  </r>
  <r>
    <x v="471"/>
    <n v="472"/>
    <n v="2015"/>
    <x v="2"/>
    <s v="Financials"/>
    <s v="IL"/>
    <x v="2"/>
    <s v="Chicago"/>
    <n v="3899"/>
    <n v="5531"/>
    <n v="410"/>
    <n v="16988"/>
    <n v="8000"/>
    <s v="no"/>
    <x v="0"/>
    <s v="no"/>
    <m/>
    <s v="2015_472"/>
  </r>
  <r>
    <x v="472"/>
    <n v="473"/>
    <n v="2015"/>
    <x v="26"/>
    <s v="Technology"/>
    <s v="CA"/>
    <x v="1"/>
    <s v="Sunnyvale"/>
    <n v="2084"/>
    <n v="5506"/>
    <n v="-403"/>
    <n v="3767"/>
    <n v="9687"/>
    <s v="no"/>
    <x v="1"/>
    <s v="no"/>
    <m/>
    <s v="2015_473"/>
  </r>
  <r>
    <x v="473"/>
    <n v="474"/>
    <n v="2015"/>
    <x v="10"/>
    <s v="Retailing"/>
    <s v="CA"/>
    <x v="1"/>
    <s v="Los Gatos"/>
    <n v="25209"/>
    <n v="5505"/>
    <n v="267"/>
    <n v="7057"/>
    <n v="2320"/>
    <s v="yes"/>
    <x v="0"/>
    <s v="yes"/>
    <m/>
    <s v="2015_474"/>
  </r>
  <r>
    <x v="474"/>
    <n v="475"/>
    <n v="2015"/>
    <x v="13"/>
    <s v="Technology"/>
    <s v="VA"/>
    <x v="0"/>
    <s v="McLean"/>
    <n v="4334"/>
    <n v="5479"/>
    <n v="232"/>
    <n v="2941"/>
    <n v="22700"/>
    <s v="no"/>
    <x v="0"/>
    <s v="no"/>
    <m/>
    <s v="2015_475"/>
  </r>
  <r>
    <x v="475"/>
    <n v="476"/>
    <n v="2015"/>
    <x v="12"/>
    <s v="Health Care"/>
    <s v="NC"/>
    <x v="0"/>
    <s v="Durham"/>
    <n v="8358"/>
    <n v="5460"/>
    <n v="356"/>
    <n v="3306"/>
    <n v="32600"/>
    <s v="no"/>
    <x v="0"/>
    <s v="no"/>
    <m/>
    <s v="2015_476"/>
  </r>
  <r>
    <x v="476"/>
    <n v="477"/>
    <n v="2015"/>
    <x v="59"/>
    <s v="Hotels, Restaurants &amp; Leisure"/>
    <s v="NV"/>
    <x v="1"/>
    <s v="Las Vegas"/>
    <n v="12780"/>
    <n v="5434"/>
    <n v="732"/>
    <n v="9063"/>
    <n v="16800"/>
    <s v="yes"/>
    <x v="0"/>
    <s v="no"/>
    <m/>
    <s v="2015_477"/>
  </r>
  <r>
    <x v="477"/>
    <n v="478"/>
    <n v="2015"/>
    <x v="66"/>
    <s v="Financials"/>
    <s v="IL"/>
    <x v="2"/>
    <s v="Chicago"/>
    <n v="7640"/>
    <n v="5430"/>
    <n v="386"/>
    <n v="5075"/>
    <n v="58100"/>
    <s v="no"/>
    <x v="0"/>
    <s v="yes"/>
    <m/>
    <s v="2015_478"/>
  </r>
  <r>
    <x v="478"/>
    <n v="479"/>
    <n v="2015"/>
    <x v="11"/>
    <s v="Financials"/>
    <s v="AL"/>
    <x v="0"/>
    <s v="Birmingham"/>
    <n v="12690"/>
    <n v="5428"/>
    <n v="1155"/>
    <n v="119679"/>
    <n v="23723"/>
    <s v="no"/>
    <x v="0"/>
    <s v="no"/>
    <m/>
    <s v="2015_479"/>
  </r>
  <r>
    <x v="479"/>
    <n v="480"/>
    <n v="2015"/>
    <x v="51"/>
    <s v="Engineering &amp; Construction"/>
    <s v="CO"/>
    <x v="1"/>
    <s v="Englewood"/>
    <m/>
    <n v="5414"/>
    <n v="-182"/>
    <n v="2941"/>
    <n v="25000"/>
    <s v="no"/>
    <x v="1"/>
    <s v="no"/>
    <m/>
    <s v="2015_480"/>
  </r>
  <r>
    <x v="480"/>
    <n v="481"/>
    <n v="2015"/>
    <x v="38"/>
    <s v="Financials"/>
    <s v="OH"/>
    <x v="2"/>
    <s v="Cincinnati"/>
    <m/>
    <n v="5404"/>
    <n v="790"/>
    <n v="41354"/>
    <n v="2146"/>
    <s v="no"/>
    <x v="0"/>
    <s v="yes"/>
    <m/>
    <s v="2015_481"/>
  </r>
  <r>
    <x v="481"/>
    <n v="482"/>
    <n v="2015"/>
    <x v="54"/>
    <s v="Retailing"/>
    <s v="OR"/>
    <x v="1"/>
    <s v="Medford"/>
    <n v="2610"/>
    <n v="5403"/>
    <n v="139"/>
    <n v="2881"/>
    <n v="8827"/>
    <s v="no"/>
    <x v="0"/>
    <s v="yes"/>
    <m/>
    <s v="2015_482"/>
  </r>
  <r>
    <x v="482"/>
    <n v="483"/>
    <n v="2015"/>
    <x v="16"/>
    <s v="Technology"/>
    <s v="CA"/>
    <x v="1"/>
    <s v="San Francisco"/>
    <n v="43467"/>
    <n v="5374"/>
    <n v="-263"/>
    <n v="10693"/>
    <n v="16200"/>
    <s v="yes"/>
    <x v="0"/>
    <s v="yes"/>
    <m/>
    <s v="2015_483"/>
  </r>
  <r>
    <x v="483"/>
    <n v="484"/>
    <n v="2015"/>
    <x v="35"/>
    <s v="Transportation"/>
    <s v="WA"/>
    <x v="1"/>
    <s v="Seattle"/>
    <n v="8661"/>
    <n v="5368"/>
    <n v="605"/>
    <n v="6181"/>
    <n v="13952"/>
    <s v="no"/>
    <x v="0"/>
    <s v="no"/>
    <m/>
    <s v="2015_484"/>
  </r>
  <r>
    <x v="484"/>
    <n v="485"/>
    <n v="2015"/>
    <x v="66"/>
    <s v="Financials"/>
    <s v="MD"/>
    <x v="0"/>
    <s v="Bethesda"/>
    <n v="15287"/>
    <n v="5354"/>
    <n v="732"/>
    <n v="12207"/>
    <n v="251"/>
    <s v="no"/>
    <x v="0"/>
    <s v="no"/>
    <m/>
    <s v="2015_485"/>
  </r>
  <r>
    <x v="485"/>
    <n v="486"/>
    <n v="2015"/>
    <x v="36"/>
    <s v="Industrials"/>
    <s v="CT"/>
    <x v="3"/>
    <s v="Stamford"/>
    <n v="9171"/>
    <n v="5349"/>
    <n v="235"/>
    <n v="4126"/>
    <n v="14202"/>
    <s v="no"/>
    <x v="0"/>
    <s v="yes"/>
    <m/>
    <s v="2015_486"/>
  </r>
  <r>
    <x v="486"/>
    <n v="487"/>
    <n v="2015"/>
    <x v="30"/>
    <s v="Technology"/>
    <s v="CT"/>
    <x v="3"/>
    <s v="Wallingford"/>
    <n v="18280"/>
    <n v="5346"/>
    <n v="709"/>
    <n v="7027"/>
    <n v="50700"/>
    <s v="no"/>
    <x v="0"/>
    <s v="yes"/>
    <m/>
    <s v="2015_487"/>
  </r>
  <r>
    <x v="487"/>
    <n v="488"/>
    <n v="2015"/>
    <x v="66"/>
    <s v="Financials"/>
    <s v="NJ"/>
    <x v="3"/>
    <s v="Madison"/>
    <n v="6664"/>
    <n v="5328"/>
    <n v="143"/>
    <n v="7538"/>
    <n v="10700"/>
    <s v="no"/>
    <x v="0"/>
    <s v="no"/>
    <m/>
    <s v="2015_488"/>
  </r>
  <r>
    <x v="488"/>
    <n v="489"/>
    <n v="2015"/>
    <x v="32"/>
    <s v="Wholesalers"/>
    <s v="IL"/>
    <x v="2"/>
    <s v="Deerfield"/>
    <n v="1581"/>
    <n v="5327"/>
    <n v="119"/>
    <n v="2370"/>
    <n v="6500"/>
    <s v="no"/>
    <x v="0"/>
    <s v="no"/>
    <m/>
    <s v="2015_489"/>
  </r>
  <r>
    <x v="489"/>
    <n v="490"/>
    <n v="2015"/>
    <x v="43"/>
    <s v="Apparel"/>
    <s v="NC"/>
    <x v="0"/>
    <s v="Winston-Salem"/>
    <n v="13431"/>
    <n v="5325"/>
    <n v="405"/>
    <n v="5222"/>
    <n v="59500"/>
    <s v="no"/>
    <x v="0"/>
    <s v="yes"/>
    <m/>
    <s v="2015_490"/>
  </r>
  <r>
    <x v="490"/>
    <n v="491"/>
    <n v="2015"/>
    <x v="37"/>
    <s v="Health Care"/>
    <s v="KY"/>
    <x v="0"/>
    <s v="Louisville"/>
    <n v="1885"/>
    <n v="5325"/>
    <n v="-80"/>
    <n v="5653"/>
    <n v="50100"/>
    <s v="no"/>
    <x v="0"/>
    <s v="no"/>
    <m/>
    <s v="2015_491"/>
  </r>
  <r>
    <x v="491"/>
    <n v="492"/>
    <n v="2015"/>
    <x v="30"/>
    <s v="Technology"/>
    <s v="GA"/>
    <x v="0"/>
    <s v="Suwanee"/>
    <n v="4194"/>
    <n v="5323"/>
    <n v="327"/>
    <n v="4366"/>
    <n v="6660"/>
    <s v="no"/>
    <x v="0"/>
    <s v="yes"/>
    <m/>
    <s v="2015_492"/>
  </r>
  <r>
    <x v="492"/>
    <n v="493"/>
    <n v="2015"/>
    <x v="32"/>
    <s v="Wholesalers"/>
    <s v="AZ"/>
    <x v="1"/>
    <s v="Tempe"/>
    <n v="1134"/>
    <n v="5316"/>
    <n v="76"/>
    <n v="1948"/>
    <n v="5406"/>
    <s v="no"/>
    <x v="0"/>
    <s v="no"/>
    <m/>
    <s v="2015_493"/>
  </r>
  <r>
    <x v="493"/>
    <n v="494"/>
    <n v="2015"/>
    <x v="62"/>
    <s v="Business Services"/>
    <s v="TX"/>
    <x v="0"/>
    <s v="Plano"/>
    <n v="18606"/>
    <n v="5303"/>
    <n v="506"/>
    <n v="20264"/>
    <n v="15000"/>
    <s v="no"/>
    <x v="0"/>
    <s v="yes"/>
    <m/>
    <s v="2015_494"/>
  </r>
  <r>
    <x v="494"/>
    <n v="495"/>
    <n v="2015"/>
    <x v="37"/>
    <s v="Health Care"/>
    <s v="TN"/>
    <x v="0"/>
    <s v="Brentwood"/>
    <n v="3246"/>
    <n v="5301"/>
    <n v="126"/>
    <n v="5457"/>
    <n v="38000"/>
    <s v="yes"/>
    <x v="0"/>
    <s v="yes"/>
    <m/>
    <s v="2015_495"/>
  </r>
  <r>
    <x v="495"/>
    <n v="496"/>
    <n v="2015"/>
    <x v="25"/>
    <s v="Energy"/>
    <s v="TX"/>
    <x v="0"/>
    <s v="Irving"/>
    <n v="24357"/>
    <n v="5293"/>
    <n v="930"/>
    <n v="14926"/>
    <n v="4075"/>
    <s v="no"/>
    <x v="0"/>
    <s v="yes"/>
    <m/>
    <s v="2015_496"/>
  </r>
  <r>
    <x v="496"/>
    <n v="497"/>
    <n v="2015"/>
    <x v="59"/>
    <s v="Hotels, Restaurants &amp; Leisure"/>
    <s v="NJ"/>
    <x v="3"/>
    <s v="Parsippany"/>
    <n v="10907"/>
    <n v="5281"/>
    <n v="529"/>
    <n v="9679"/>
    <n v="34400"/>
    <s v="no"/>
    <x v="0"/>
    <s v="no"/>
    <m/>
    <s v="2015_497"/>
  </r>
  <r>
    <x v="497"/>
    <n v="498"/>
    <n v="2015"/>
    <x v="73"/>
    <s v="Materials"/>
    <s v="OH"/>
    <x v="2"/>
    <s v="Toledo"/>
    <n v="5132"/>
    <n v="5276"/>
    <n v="226"/>
    <n v="7555"/>
    <n v="14000"/>
    <s v="no"/>
    <x v="0"/>
    <s v="no"/>
    <m/>
    <s v="2015_498"/>
  </r>
  <r>
    <x v="498"/>
    <n v="499"/>
    <n v="2015"/>
    <x v="2"/>
    <s v="Financials"/>
    <s v="NY"/>
    <x v="3"/>
    <s v="New York"/>
    <n v="7794"/>
    <n v="5232"/>
    <n v="679"/>
    <n v="23489"/>
    <n v="2067"/>
    <s v="no"/>
    <x v="0"/>
    <s v="no"/>
    <m/>
    <s v="2015_499"/>
  </r>
  <r>
    <x v="499"/>
    <n v="500"/>
    <n v="2015"/>
    <x v="62"/>
    <s v="Business Services"/>
    <s v="NY"/>
    <x v="3"/>
    <s v="New York"/>
    <n v="28340"/>
    <n v="5190"/>
    <n v="-115"/>
    <n v="6771"/>
    <n v="17000"/>
    <s v="no"/>
    <x v="0"/>
    <s v="no"/>
    <m/>
    <s v="2015_500"/>
  </r>
  <r>
    <x v="0"/>
    <n v="1"/>
    <n v="2016"/>
    <x v="0"/>
    <s v="Retailing"/>
    <s v="AR"/>
    <x v="0"/>
    <s v="Bentonville"/>
    <n v="215356"/>
    <n v="482130"/>
    <n v="14694"/>
    <n v="199581"/>
    <n v="2300000"/>
    <s v="no"/>
    <x v="0"/>
    <s v="no"/>
    <s v="yes"/>
    <s v="2016_1"/>
  </r>
  <r>
    <x v="1"/>
    <n v="2"/>
    <n v="2016"/>
    <x v="1"/>
    <s v="Energy"/>
    <s v="TX"/>
    <x v="0"/>
    <s v="Irving"/>
    <n v="347129"/>
    <n v="246204"/>
    <n v="16150"/>
    <n v="336758"/>
    <n v="75600"/>
    <s v="no"/>
    <x v="0"/>
    <s v="no"/>
    <s v="yes"/>
    <s v="2016_2"/>
  </r>
  <r>
    <x v="4"/>
    <n v="3"/>
    <n v="2016"/>
    <x v="3"/>
    <s v="Technology"/>
    <s v="CA"/>
    <x v="1"/>
    <s v="Cupertino"/>
    <n v="604304"/>
    <n v="233715"/>
    <n v="53394"/>
    <n v="290479"/>
    <n v="110000"/>
    <s v="no"/>
    <x v="0"/>
    <s v="no"/>
    <s v="yes"/>
    <s v="2016_3"/>
  </r>
  <r>
    <x v="3"/>
    <n v="4"/>
    <n v="2016"/>
    <x v="2"/>
    <s v="Financials"/>
    <s v="NE"/>
    <x v="2"/>
    <s v="Omaha"/>
    <n v="350279"/>
    <n v="210821"/>
    <n v="24083"/>
    <n v="552257"/>
    <n v="331000"/>
    <s v="no"/>
    <x v="0"/>
    <s v="no"/>
    <s v="yes"/>
    <s v="2016_4"/>
  </r>
  <r>
    <x v="10"/>
    <n v="5"/>
    <n v="2016"/>
    <x v="7"/>
    <s v="Health Care"/>
    <s v="CA"/>
    <x v="1"/>
    <s v="San Francisco"/>
    <n v="35945"/>
    <n v="181241"/>
    <n v="1476"/>
    <n v="53870"/>
    <n v="70400"/>
    <s v="no"/>
    <x v="0"/>
    <s v="no"/>
    <s v="yes"/>
    <s v="2016_5"/>
  </r>
  <r>
    <x v="13"/>
    <n v="6"/>
    <n v="2016"/>
    <x v="9"/>
    <s v="Health Care"/>
    <s v="MN"/>
    <x v="2"/>
    <s v="Minnetonka"/>
    <n v="122542"/>
    <n v="157107"/>
    <n v="5813"/>
    <n v="111383"/>
    <n v="200000"/>
    <s v="no"/>
    <x v="0"/>
    <s v="no"/>
    <s v="yes"/>
    <s v="2016_6"/>
  </r>
  <r>
    <x v="9"/>
    <n v="7"/>
    <n v="2016"/>
    <x v="6"/>
    <s v="Food &amp; Drug Stores"/>
    <s v="RI"/>
    <x v="3"/>
    <s v="Woonsocket"/>
    <n v="113947"/>
    <n v="153290"/>
    <n v="5237"/>
    <n v="93657"/>
    <n v="199000"/>
    <s v="no"/>
    <x v="0"/>
    <s v="no"/>
    <s v="yes"/>
    <s v="2016_7"/>
  </r>
  <r>
    <x v="5"/>
    <n v="8"/>
    <n v="2016"/>
    <x v="4"/>
    <s v="Motor Vehicles &amp; Parts"/>
    <s v="MI"/>
    <x v="2"/>
    <s v="Detroit"/>
    <n v="48543"/>
    <n v="152356"/>
    <n v="9687"/>
    <n v="194520"/>
    <n v="215000"/>
    <s v="no"/>
    <x v="1"/>
    <s v="no"/>
    <s v="yes"/>
    <s v="2016_8"/>
  </r>
  <r>
    <x v="8"/>
    <n v="9"/>
    <n v="2016"/>
    <x v="4"/>
    <s v="Motor Vehicles &amp; Parts"/>
    <s v="MI"/>
    <x v="2"/>
    <s v="Dearborn"/>
    <n v="53758"/>
    <n v="149558"/>
    <n v="7373"/>
    <n v="224925"/>
    <n v="199000"/>
    <s v="no"/>
    <x v="0"/>
    <s v="no"/>
    <s v="yes"/>
    <s v="2016_9"/>
  </r>
  <r>
    <x v="11"/>
    <n v="10"/>
    <n v="2016"/>
    <x v="8"/>
    <s v="Telecommunications"/>
    <s v="TX"/>
    <x v="0"/>
    <s v="Dallas"/>
    <n v="240943"/>
    <n v="146801"/>
    <n v="13345"/>
    <n v="402672"/>
    <n v="281450"/>
    <s v="no"/>
    <x v="0"/>
    <s v="no"/>
    <s v="yes"/>
    <s v="2016_10"/>
  </r>
  <r>
    <x v="7"/>
    <n v="11"/>
    <n v="2016"/>
    <x v="57"/>
    <s v="Industrials"/>
    <s v="CT"/>
    <x v="3"/>
    <s v="Fairfield"/>
    <n v="295174"/>
    <n v="140389"/>
    <n v="6126"/>
    <n v="492692"/>
    <n v="333000"/>
    <s v="no"/>
    <x v="0"/>
    <s v="no"/>
    <s v="yes"/>
    <s v="2016_11"/>
  </r>
  <r>
    <x v="15"/>
    <n v="12"/>
    <n v="2016"/>
    <x v="7"/>
    <s v="Health Care"/>
    <s v="PA"/>
    <x v="3"/>
    <s v="Chesterbrook"/>
    <n v="19511"/>
    <n v="135962"/>
    <n v="135"/>
    <n v="27736"/>
    <n v="17000"/>
    <s v="no"/>
    <x v="0"/>
    <s v="no"/>
    <s v="yes"/>
    <s v="2016_12"/>
  </r>
  <r>
    <x v="14"/>
    <n v="13"/>
    <n v="2016"/>
    <x v="8"/>
    <s v="Telecommunications"/>
    <s v="NY"/>
    <x v="3"/>
    <s v="New York"/>
    <n v="220646"/>
    <n v="131620"/>
    <n v="17879"/>
    <n v="244640"/>
    <n v="177700"/>
    <s v="no"/>
    <x v="0"/>
    <s v="no"/>
    <s v="yes"/>
    <s v="2016_13"/>
  </r>
  <r>
    <x v="2"/>
    <n v="14"/>
    <n v="2016"/>
    <x v="1"/>
    <s v="Energy"/>
    <s v="CA"/>
    <x v="1"/>
    <s v="San Ramon"/>
    <n v="179653"/>
    <n v="131118"/>
    <n v="4587"/>
    <n v="266103"/>
    <n v="61500"/>
    <s v="no"/>
    <x v="0"/>
    <s v="no"/>
    <s v="yes"/>
    <s v="2016_14"/>
  </r>
  <r>
    <x v="17"/>
    <n v="15"/>
    <n v="2016"/>
    <x v="10"/>
    <s v="Retailing"/>
    <s v="WA"/>
    <x v="1"/>
    <s v="Issaquah"/>
    <n v="69183"/>
    <n v="116199"/>
    <n v="2377"/>
    <n v="33440"/>
    <n v="161000"/>
    <s v="no"/>
    <x v="0"/>
    <s v="no"/>
    <s v="yes"/>
    <s v="2016_15"/>
  </r>
  <r>
    <x v="16"/>
    <n v="16"/>
    <n v="2016"/>
    <x v="5"/>
    <s v="Financials"/>
    <s v="DC"/>
    <x v="0"/>
    <s v="Washington"/>
    <n v="1621"/>
    <n v="110359"/>
    <n v="10954"/>
    <n v="3221917"/>
    <n v="7300"/>
    <s v="no"/>
    <x v="0"/>
    <s v="no"/>
    <s v="yes"/>
    <s v="2016_16"/>
  </r>
  <r>
    <x v="19"/>
    <n v="17"/>
    <n v="2016"/>
    <x v="6"/>
    <s v="Food &amp; Drug Stores"/>
    <s v="OH"/>
    <x v="2"/>
    <s v="Cincinnati"/>
    <n v="36815"/>
    <n v="109830"/>
    <n v="2039"/>
    <n v="33897"/>
    <n v="431000"/>
    <s v="no"/>
    <x v="0"/>
    <s v="no"/>
    <s v="yes"/>
    <s v="2016_17"/>
  </r>
  <r>
    <x v="28"/>
    <n v="18"/>
    <n v="2016"/>
    <x v="15"/>
    <s v="Technology"/>
    <s v="WA"/>
    <x v="1"/>
    <s v="Seattle"/>
    <n v="279511"/>
    <n v="107006"/>
    <n v="596"/>
    <n v="65444"/>
    <n v="230800"/>
    <s v="yes"/>
    <x v="0"/>
    <s v="no"/>
    <s v="yes"/>
    <s v="2016_18"/>
  </r>
  <r>
    <x v="500"/>
    <n v="19"/>
    <n v="2016"/>
    <x v="6"/>
    <s v="Food &amp; Drug Stores"/>
    <s v="IL"/>
    <x v="2"/>
    <s v="Deerfield"/>
    <n v="90874"/>
    <n v="103444"/>
    <n v="4220"/>
    <n v="68782"/>
    <n v="302500"/>
    <s v="no"/>
    <x v="0"/>
    <s v="no"/>
    <s v="yes"/>
    <s v="2016_19"/>
  </r>
  <r>
    <x v="18"/>
    <n v="20"/>
    <n v="2016"/>
    <x v="3"/>
    <s v="Technology"/>
    <s v="CA"/>
    <x v="1"/>
    <s v="Palo Alto"/>
    <n v="21272"/>
    <n v="103355"/>
    <n v="4554"/>
    <n v="106882"/>
    <n v="287000"/>
    <s v="no"/>
    <x v="0"/>
    <s v="no"/>
    <s v="yes"/>
    <s v="2016_20"/>
  </r>
  <r>
    <x v="25"/>
    <n v="21"/>
    <n v="2016"/>
    <x v="7"/>
    <s v="Health Care"/>
    <s v="OH"/>
    <x v="2"/>
    <s v="Dublin"/>
    <n v="26989"/>
    <n v="102531"/>
    <n v="1215"/>
    <n v="30142"/>
    <n v="34500"/>
    <s v="no"/>
    <x v="0"/>
    <s v="no"/>
    <s v="yes"/>
    <s v="2016_21"/>
  </r>
  <r>
    <x v="21"/>
    <n v="22"/>
    <n v="2016"/>
    <x v="12"/>
    <s v="Health Care"/>
    <s v="MO"/>
    <x v="2"/>
    <s v="St. Louis"/>
    <n v="43467"/>
    <n v="101752"/>
    <n v="2476"/>
    <n v="53243"/>
    <n v="25900"/>
    <s v="no"/>
    <x v="0"/>
    <s v="no"/>
    <s v="yes"/>
    <s v="2016_22"/>
  </r>
  <r>
    <x v="501"/>
    <n v="23"/>
    <n v="2016"/>
    <x v="11"/>
    <s v="Financials"/>
    <s v="NY"/>
    <x v="3"/>
    <s v="New York"/>
    <n v="217353"/>
    <n v="101006"/>
    <n v="24442"/>
    <n v="2351698"/>
    <n v="234598"/>
    <s v="no"/>
    <x v="0"/>
    <s v="no"/>
    <s v="yes"/>
    <s v="2016_23"/>
  </r>
  <r>
    <x v="26"/>
    <n v="24"/>
    <n v="2016"/>
    <x v="14"/>
    <s v="Aerospace &amp; Defense"/>
    <s v="IL"/>
    <x v="2"/>
    <s v="Chicago"/>
    <n v="82645"/>
    <n v="96114"/>
    <n v="5176"/>
    <n v="94408"/>
    <n v="161400"/>
    <s v="no"/>
    <x v="0"/>
    <s v="no"/>
    <s v="yes"/>
    <s v="2016_24"/>
  </r>
  <r>
    <x v="30"/>
    <n v="25"/>
    <n v="2016"/>
    <x v="16"/>
    <s v="Technology"/>
    <s v="WA"/>
    <x v="1"/>
    <s v="Redmond"/>
    <n v="436831"/>
    <n v="93580"/>
    <n v="12193"/>
    <n v="176223"/>
    <n v="118000"/>
    <s v="no"/>
    <x v="0"/>
    <s v="no"/>
    <s v="yes"/>
    <s v="2016_25"/>
  </r>
  <r>
    <x v="22"/>
    <n v="26"/>
    <n v="2016"/>
    <x v="11"/>
    <s v="Financials"/>
    <s v="NC"/>
    <x v="0"/>
    <s v="Charlotte"/>
    <n v="139603"/>
    <n v="93056"/>
    <n v="15888"/>
    <n v="2144316"/>
    <n v="213280"/>
    <s v="no"/>
    <x v="0"/>
    <s v="no"/>
    <s v="yes"/>
    <s v="2016_26"/>
  </r>
  <r>
    <x v="29"/>
    <n v="27"/>
    <n v="2016"/>
    <x v="11"/>
    <s v="Financials"/>
    <s v="CA"/>
    <x v="1"/>
    <s v="San Francisco"/>
    <n v="244568"/>
    <n v="90033"/>
    <n v="22894"/>
    <n v="1787632"/>
    <n v="264700"/>
    <s v="no"/>
    <x v="0"/>
    <s v="no"/>
    <s v="yes"/>
    <s v="2016_27"/>
  </r>
  <r>
    <x v="32"/>
    <n v="28"/>
    <n v="2016"/>
    <x v="10"/>
    <s v="Retailing"/>
    <s v="GA"/>
    <x v="0"/>
    <s v="Atlanta"/>
    <n v="167181"/>
    <n v="88519"/>
    <n v="7009"/>
    <n v="42549"/>
    <n v="385000"/>
    <s v="no"/>
    <x v="0"/>
    <s v="no"/>
    <s v="yes"/>
    <s v="2016_28"/>
  </r>
  <r>
    <x v="27"/>
    <n v="29"/>
    <n v="2016"/>
    <x v="11"/>
    <s v="Financials"/>
    <s v="NY"/>
    <x v="3"/>
    <s v="New York"/>
    <n v="122796"/>
    <n v="88275"/>
    <n v="17242"/>
    <n v="1731210"/>
    <n v="231000"/>
    <s v="no"/>
    <x v="0"/>
    <s v="no"/>
    <s v="yes"/>
    <s v="2016_29"/>
  </r>
  <r>
    <x v="6"/>
    <n v="30"/>
    <n v="2016"/>
    <x v="1"/>
    <s v="Energy"/>
    <s v="TX"/>
    <x v="0"/>
    <s v="Houston"/>
    <n v="45566"/>
    <n v="87169"/>
    <n v="4227"/>
    <n v="48580"/>
    <n v="14000"/>
    <s v="no"/>
    <x v="0"/>
    <s v="no"/>
    <s v="yes"/>
    <s v="2016_30"/>
  </r>
  <r>
    <x v="23"/>
    <n v="31"/>
    <n v="2016"/>
    <x v="13"/>
    <s v="Technology"/>
    <s v="NY"/>
    <x v="3"/>
    <s v="Armonk"/>
    <n v="145525"/>
    <n v="82461"/>
    <n v="13190"/>
    <n v="110495"/>
    <n v="411798"/>
    <s v="no"/>
    <x v="1"/>
    <s v="no"/>
    <s v="yes"/>
    <s v="2016_31"/>
  </r>
  <r>
    <x v="12"/>
    <n v="32"/>
    <n v="2016"/>
    <x v="1"/>
    <s v="Energy"/>
    <s v="TX"/>
    <x v="0"/>
    <s v="San Antonio"/>
    <n v="30132"/>
    <n v="81824"/>
    <n v="3990"/>
    <n v="44343"/>
    <n v="10103"/>
    <s v="no"/>
    <x v="0"/>
    <s v="no"/>
    <s v="yes"/>
    <s v="2016_32"/>
  </r>
  <r>
    <x v="37"/>
    <n v="33"/>
    <n v="2016"/>
    <x v="9"/>
    <s v="Health Care"/>
    <s v="IN"/>
    <x v="2"/>
    <s v="Indianapolis"/>
    <n v="36325"/>
    <n v="79157"/>
    <n v="2560"/>
    <n v="61718"/>
    <n v="53000"/>
    <s v="no"/>
    <x v="0"/>
    <s v="no"/>
    <s v="yes"/>
    <s v="2016_33"/>
  </r>
  <r>
    <x v="31"/>
    <n v="34"/>
    <n v="2016"/>
    <x v="17"/>
    <s v="Household Products"/>
    <s v="OH"/>
    <x v="2"/>
    <s v="Cincinnati"/>
    <n v="222613"/>
    <n v="78756"/>
    <n v="7036"/>
    <n v="129495"/>
    <n v="110000"/>
    <s v="no"/>
    <x v="0"/>
    <s v="no"/>
    <s v="yes"/>
    <s v="2016_34"/>
  </r>
  <r>
    <x v="40"/>
    <n v="35"/>
    <n v="2016"/>
    <x v="21"/>
    <s v="Financials"/>
    <s v="IL"/>
    <x v="2"/>
    <s v="Bloomington"/>
    <m/>
    <n v="75697"/>
    <n v="6229"/>
    <n v="241183"/>
    <n v="70425"/>
    <s v="no"/>
    <x v="0"/>
    <s v="no"/>
    <s v="yes"/>
    <s v="2016_35"/>
  </r>
  <r>
    <x v="39"/>
    <n v="36"/>
    <n v="2016"/>
    <x v="15"/>
    <s v="Technology"/>
    <s v="CA"/>
    <x v="1"/>
    <s v="Mountain View"/>
    <n v="525119"/>
    <n v="74989"/>
    <n v="16348"/>
    <n v="147461"/>
    <n v="61814"/>
    <s v="yes"/>
    <x v="0"/>
    <s v="no"/>
    <s v="yes"/>
    <s v="2016_36"/>
  </r>
  <r>
    <x v="42"/>
    <n v="37"/>
    <n v="2016"/>
    <x v="8"/>
    <s v="Telecommunications"/>
    <s v="PA"/>
    <x v="3"/>
    <s v="Philadelphia"/>
    <n v="149182"/>
    <n v="74510"/>
    <n v="8163"/>
    <n v="166574"/>
    <n v="153000"/>
    <s v="no"/>
    <x v="0"/>
    <s v="no"/>
    <s v="yes"/>
    <s v="2016_37"/>
  </r>
  <r>
    <x v="35"/>
    <n v="38"/>
    <n v="2016"/>
    <x v="0"/>
    <s v="Retailing"/>
    <s v="MN"/>
    <x v="2"/>
    <s v="Minneapolis"/>
    <n v="49367"/>
    <n v="73785"/>
    <n v="3363"/>
    <n v="40262"/>
    <n v="341000"/>
    <s v="no"/>
    <x v="0"/>
    <s v="no"/>
    <s v="yes"/>
    <s v="2016_38"/>
  </r>
  <r>
    <x v="36"/>
    <n v="39"/>
    <n v="2016"/>
    <x v="19"/>
    <s v="Health Care"/>
    <s v="NJ"/>
    <x v="3"/>
    <s v="New Brunswick"/>
    <n v="298563"/>
    <n v="70074"/>
    <n v="15409"/>
    <n v="133411"/>
    <n v="127100"/>
    <s v="no"/>
    <x v="0"/>
    <s v="no"/>
    <s v="yes"/>
    <s v="2016_39"/>
  </r>
  <r>
    <x v="38"/>
    <n v="40"/>
    <n v="2016"/>
    <x v="20"/>
    <s v="Financials"/>
    <s v="NY"/>
    <x v="3"/>
    <s v="New York"/>
    <n v="48188"/>
    <n v="69951"/>
    <n v="5310"/>
    <n v="877933"/>
    <n v="69000"/>
    <s v="no"/>
    <x v="0"/>
    <s v="no"/>
    <s v="yes"/>
    <s v="2016_40"/>
  </r>
  <r>
    <x v="33"/>
    <n v="41"/>
    <n v="2016"/>
    <x v="18"/>
    <s v="Food, Beverages &amp; Tobacco"/>
    <s v="IL"/>
    <x v="2"/>
    <s v="Chicago"/>
    <n v="21320"/>
    <n v="67702"/>
    <n v="1849"/>
    <n v="40157"/>
    <n v="32300"/>
    <s v="no"/>
    <x v="0"/>
    <s v="no"/>
    <s v="yes"/>
    <s v="2016_41"/>
  </r>
  <r>
    <x v="24"/>
    <n v="42"/>
    <n v="2016"/>
    <x v="1"/>
    <s v="Energy"/>
    <s v="OH"/>
    <x v="2"/>
    <s v="Findlay"/>
    <n v="19677"/>
    <n v="64566"/>
    <n v="2852"/>
    <n v="43115"/>
    <n v="45440"/>
    <s v="no"/>
    <x v="0"/>
    <s v="no"/>
    <s v="yes"/>
    <s v="2016_42"/>
  </r>
  <r>
    <x v="41"/>
    <n v="43"/>
    <n v="2016"/>
    <x v="5"/>
    <s v="Financials"/>
    <s v="VA"/>
    <x v="0"/>
    <s v="McLean"/>
    <n v="871"/>
    <n v="63491"/>
    <n v="6376"/>
    <n v="1986050"/>
    <n v="5439"/>
    <s v="no"/>
    <x v="0"/>
    <s v="no"/>
    <s v="yes"/>
    <s v="2016_43"/>
  </r>
  <r>
    <x v="43"/>
    <n v="44"/>
    <n v="2016"/>
    <x v="22"/>
    <s v="Food, Beverages &amp; Tobacco"/>
    <s v="NY"/>
    <x v="3"/>
    <s v="Purchase"/>
    <n v="149753"/>
    <n v="63056"/>
    <n v="5452"/>
    <n v="69667"/>
    <n v="263000"/>
    <s v="no"/>
    <x v="1"/>
    <s v="no"/>
    <s v="yes"/>
    <s v="2016_44"/>
  </r>
  <r>
    <x v="44"/>
    <n v="45"/>
    <n v="2016"/>
    <x v="14"/>
    <s v="Aerospace &amp; Defense"/>
    <s v="CT"/>
    <x v="3"/>
    <s v="Farmington"/>
    <n v="83727"/>
    <n v="61047"/>
    <n v="7608"/>
    <n v="87484"/>
    <n v="197200"/>
    <s v="no"/>
    <x v="0"/>
    <s v="no"/>
    <s v="yes"/>
    <s v="2016_45"/>
  </r>
  <r>
    <x v="48"/>
    <n v="46"/>
    <n v="2016"/>
    <x v="9"/>
    <s v="Health Care"/>
    <s v="CT"/>
    <x v="3"/>
    <s v="Hartford"/>
    <n v="39278"/>
    <n v="60337"/>
    <n v="2390"/>
    <n v="53424"/>
    <n v="50100"/>
    <s v="no"/>
    <x v="0"/>
    <s v="no"/>
    <s v="yes"/>
    <s v="2016_46"/>
  </r>
  <r>
    <x v="49"/>
    <n v="47"/>
    <n v="2016"/>
    <x v="10"/>
    <s v="Retailing"/>
    <s v="NC"/>
    <x v="0"/>
    <s v="Mooresville"/>
    <n v="67981"/>
    <n v="59074"/>
    <n v="2546"/>
    <n v="31266"/>
    <n v="225000"/>
    <s v="no"/>
    <x v="0"/>
    <s v="no"/>
    <s v="yes"/>
    <s v="2016_47"/>
  </r>
  <r>
    <x v="46"/>
    <n v="48"/>
    <n v="2016"/>
    <x v="23"/>
    <s v="Transportation"/>
    <s v="GA"/>
    <x v="0"/>
    <s v="Atlanta"/>
    <n v="93277"/>
    <n v="58363"/>
    <n v="4844"/>
    <n v="38311"/>
    <n v="341240"/>
    <s v="no"/>
    <x v="0"/>
    <s v="no"/>
    <s v="yes"/>
    <s v="2016_48"/>
  </r>
  <r>
    <x v="45"/>
    <n v="49"/>
    <n v="2016"/>
    <x v="2"/>
    <s v="Financials"/>
    <s v="NY"/>
    <x v="3"/>
    <s v="New York"/>
    <n v="61283"/>
    <n v="58327"/>
    <n v="2196"/>
    <n v="496943"/>
    <n v="66400"/>
    <s v="no"/>
    <x v="0"/>
    <s v="no"/>
    <s v="yes"/>
    <s v="2016_49"/>
  </r>
  <r>
    <x v="54"/>
    <n v="50"/>
    <n v="2016"/>
    <x v="20"/>
    <s v="Financials"/>
    <s v="NJ"/>
    <x v="3"/>
    <s v="Newark"/>
    <n v="32086"/>
    <n v="57119"/>
    <n v="5642"/>
    <n v="757388"/>
    <n v="49384"/>
    <s v="no"/>
    <x v="0"/>
    <s v="no"/>
    <s v="yes"/>
    <s v="2016_50"/>
  </r>
  <r>
    <x v="51"/>
    <n v="51"/>
    <n v="2016"/>
    <x v="26"/>
    <s v="Technology"/>
    <s v="CA"/>
    <x v="1"/>
    <s v="Santa Clara"/>
    <n v="152821"/>
    <n v="55355"/>
    <n v="11420"/>
    <n v="103065"/>
    <n v="107300"/>
    <s v="no"/>
    <x v="0"/>
    <s v="no"/>
    <s v="yes"/>
    <s v="2016_51"/>
  </r>
  <r>
    <x v="57"/>
    <n v="52"/>
    <n v="2016"/>
    <x v="9"/>
    <s v="Health Care"/>
    <s v="KY"/>
    <x v="0"/>
    <s v="Louisville"/>
    <n v="27263"/>
    <n v="54289"/>
    <n v="1276"/>
    <n v="24705"/>
    <n v="50100"/>
    <s v="no"/>
    <x v="0"/>
    <s v="no"/>
    <s v="yes"/>
    <s v="2016_52"/>
  </r>
  <r>
    <x v="502"/>
    <n v="53"/>
    <n v="2016"/>
    <x v="29"/>
    <s v="Media"/>
    <s v="CA"/>
    <x v="1"/>
    <s v="Burbank"/>
    <n v="162031"/>
    <n v="52465"/>
    <n v="8382"/>
    <n v="88182"/>
    <n v="185000"/>
    <s v="no"/>
    <x v="0"/>
    <s v="no"/>
    <s v="yes"/>
    <s v="2016_53"/>
  </r>
  <r>
    <x v="59"/>
    <n v="54"/>
    <n v="2016"/>
    <x v="30"/>
    <s v="Technology"/>
    <s v="CA"/>
    <x v="1"/>
    <s v="San Jose"/>
    <n v="143265"/>
    <n v="49161"/>
    <n v="8981"/>
    <n v="113481"/>
    <n v="71833"/>
    <s v="no"/>
    <x v="0"/>
    <s v="no"/>
    <s v="yes"/>
    <s v="2016_54"/>
  </r>
  <r>
    <x v="55"/>
    <n v="55"/>
    <n v="2016"/>
    <x v="19"/>
    <s v="Health Care"/>
    <s v="NY"/>
    <x v="3"/>
    <s v="New York"/>
    <n v="183298"/>
    <n v="48851"/>
    <n v="6960"/>
    <n v="167460"/>
    <n v="97900"/>
    <s v="no"/>
    <x v="0"/>
    <s v="no"/>
    <s v="yes"/>
    <s v="2016_55"/>
  </r>
  <r>
    <x v="47"/>
    <n v="56"/>
    <n v="2016"/>
    <x v="24"/>
    <s v="Chemicals"/>
    <s v="MI"/>
    <x v="2"/>
    <s v="Midland"/>
    <n v="56816"/>
    <n v="48778"/>
    <n v="7685"/>
    <n v="68026"/>
    <n v="49495"/>
    <s v="no"/>
    <x v="0"/>
    <s v="no"/>
    <s v="yes"/>
    <s v="2016_56"/>
  </r>
  <r>
    <x v="60"/>
    <n v="57"/>
    <n v="2016"/>
    <x v="31"/>
    <s v="Wholesalers"/>
    <s v="TX"/>
    <x v="0"/>
    <s v="Houston"/>
    <n v="26384"/>
    <n v="48681"/>
    <n v="687"/>
    <n v="17989"/>
    <n v="51700"/>
    <s v="no"/>
    <x v="0"/>
    <s v="no"/>
    <s v="yes"/>
    <s v="2016_57"/>
  </r>
  <r>
    <x v="64"/>
    <n v="58"/>
    <n v="2016"/>
    <x v="23"/>
    <s v="Transportation"/>
    <s v="TN"/>
    <x v="0"/>
    <s v="Memphis"/>
    <n v="43678"/>
    <n v="47453"/>
    <n v="1050"/>
    <n v="37069"/>
    <n v="323035"/>
    <s v="yes"/>
    <x v="0"/>
    <s v="no"/>
    <s v="yes"/>
    <s v="2016_58"/>
  </r>
  <r>
    <x v="53"/>
    <n v="59"/>
    <n v="2016"/>
    <x v="28"/>
    <s v="Industrials"/>
    <s v="IL"/>
    <x v="2"/>
    <s v="Peoria"/>
    <n v="44571"/>
    <n v="47011"/>
    <n v="2102"/>
    <n v="78497"/>
    <n v="112200"/>
    <s v="no"/>
    <x v="0"/>
    <s v="no"/>
    <s v="yes"/>
    <s v="2016_59"/>
  </r>
  <r>
    <x v="63"/>
    <n v="60"/>
    <n v="2016"/>
    <x v="14"/>
    <s v="Aerospace &amp; Defense"/>
    <s v="MD"/>
    <x v="0"/>
    <s v="Bethesda"/>
    <n v="67508"/>
    <n v="46132"/>
    <n v="3605"/>
    <n v="49128"/>
    <n v="126000"/>
    <s v="no"/>
    <x v="1"/>
    <s v="no"/>
    <s v="yes"/>
    <s v="2016_60"/>
  </r>
  <r>
    <x v="79"/>
    <n v="61"/>
    <n v="2016"/>
    <x v="38"/>
    <s v="Financials"/>
    <s v="NY"/>
    <x v="3"/>
    <s v="New York"/>
    <m/>
    <n v="45891"/>
    <n v="257"/>
    <n v="271668"/>
    <n v="11463"/>
    <s v="no"/>
    <x v="0"/>
    <s v="no"/>
    <s v="yes"/>
    <s v="2016_61"/>
  </r>
  <r>
    <x v="62"/>
    <n v="62"/>
    <n v="2016"/>
    <x v="33"/>
    <s v="Food, Beverages &amp; Tobacco"/>
    <s v="GA"/>
    <x v="0"/>
    <s v="Atlanta"/>
    <n v="200845"/>
    <n v="44294"/>
    <n v="7351"/>
    <n v="90093"/>
    <n v="123200"/>
    <s v="no"/>
    <x v="0"/>
    <s v="no"/>
    <s v="yes"/>
    <s v="2016_62"/>
  </r>
  <r>
    <x v="74"/>
    <n v="63"/>
    <n v="2016"/>
    <x v="37"/>
    <s v="Health Care"/>
    <s v="TN"/>
    <x v="0"/>
    <s v="Nashville"/>
    <n v="30890"/>
    <n v="43591"/>
    <n v="2129"/>
    <n v="32744"/>
    <n v="203500"/>
    <s v="no"/>
    <x v="0"/>
    <s v="no"/>
    <s v="yes"/>
    <s v="2016_63"/>
  </r>
  <r>
    <x v="61"/>
    <n v="64"/>
    <n v="2016"/>
    <x v="32"/>
    <s v="Wholesalers"/>
    <s v="CA"/>
    <x v="1"/>
    <s v="Irvine"/>
    <n v="5328"/>
    <n v="43026"/>
    <n v="215"/>
    <n v="12307"/>
    <n v="27700"/>
    <s v="no"/>
    <x v="0"/>
    <s v="no"/>
    <s v="yes"/>
    <s v="2016_64"/>
  </r>
  <r>
    <x v="52"/>
    <n v="65"/>
    <n v="2016"/>
    <x v="27"/>
    <s v="Energy"/>
    <s v="TX"/>
    <x v="0"/>
    <s v="Dallas"/>
    <n v="7449"/>
    <n v="42126"/>
    <n v="1189"/>
    <n v="71189"/>
    <n v="30078"/>
    <s v="no"/>
    <x v="0"/>
    <s v="no"/>
    <s v="yes"/>
    <s v="2016_65"/>
  </r>
  <r>
    <x v="82"/>
    <n v="66"/>
    <n v="2016"/>
    <x v="18"/>
    <s v="Food, Beverages &amp; Tobacco"/>
    <s v="AR"/>
    <x v="0"/>
    <s v="Springdale"/>
    <n v="26331"/>
    <n v="41373"/>
    <n v="1220"/>
    <n v="23004"/>
    <n v="113000"/>
    <s v="no"/>
    <x v="0"/>
    <s v="no"/>
    <s v="yes"/>
    <s v="2016_66"/>
  </r>
  <r>
    <x v="69"/>
    <n v="67"/>
    <n v="2016"/>
    <x v="35"/>
    <s v="Transportation"/>
    <s v="TX"/>
    <x v="0"/>
    <s v="Fort Worth"/>
    <n v="24730"/>
    <n v="40990"/>
    <n v="7610"/>
    <n v="48415"/>
    <n v="118500"/>
    <s v="no"/>
    <x v="0"/>
    <s v="no"/>
    <s v="yes"/>
    <s v="2016_67"/>
  </r>
  <r>
    <x v="72"/>
    <n v="68"/>
    <n v="2016"/>
    <x v="35"/>
    <s v="Transportation"/>
    <s v="GA"/>
    <x v="0"/>
    <s v="Atlanta"/>
    <n v="37898"/>
    <n v="40704"/>
    <n v="4526"/>
    <n v="53134"/>
    <n v="82949"/>
    <s v="no"/>
    <x v="0"/>
    <s v="no"/>
    <s v="yes"/>
    <s v="2016_68"/>
  </r>
  <r>
    <x v="84"/>
    <n v="69"/>
    <n v="2016"/>
    <x v="21"/>
    <s v="Financials"/>
    <s v="OH"/>
    <x v="2"/>
    <s v="Columbus"/>
    <m/>
    <n v="40222"/>
    <n v="581"/>
    <n v="185306"/>
    <n v="34032"/>
    <s v="no"/>
    <x v="0"/>
    <s v="no"/>
    <s v="yes"/>
    <s v="2016_69"/>
  </r>
  <r>
    <x v="65"/>
    <n v="70"/>
    <n v="2016"/>
    <x v="4"/>
    <s v="Motor Vehicles &amp; Parts"/>
    <s v="WI"/>
    <x v="2"/>
    <s v="Milwaukee"/>
    <n v="25262"/>
    <n v="40204"/>
    <n v="1563"/>
    <n v="29673"/>
    <n v="139000"/>
    <s v="no"/>
    <x v="0"/>
    <s v="no"/>
    <s v="yes"/>
    <s v="2016_70"/>
  </r>
  <r>
    <x v="71"/>
    <n v="71"/>
    <n v="2016"/>
    <x v="10"/>
    <s v="Retailing"/>
    <s v="MN"/>
    <x v="2"/>
    <s v="Richfield"/>
    <n v="10489"/>
    <n v="39745"/>
    <n v="897"/>
    <n v="13519"/>
    <n v="125000"/>
    <s v="no"/>
    <x v="0"/>
    <s v="no"/>
    <s v="yes"/>
    <s v="2016_71"/>
  </r>
  <r>
    <x v="70"/>
    <n v="72"/>
    <n v="2016"/>
    <x v="19"/>
    <s v="Health Care"/>
    <s v="NJ"/>
    <x v="3"/>
    <s v="Kenilworth"/>
    <n v="146839"/>
    <n v="39498"/>
    <n v="4442"/>
    <n v="101779"/>
    <n v="68000"/>
    <s v="no"/>
    <x v="0"/>
    <s v="no"/>
    <s v="yes"/>
    <s v="2016_72"/>
  </r>
  <r>
    <x v="77"/>
    <n v="73"/>
    <n v="2016"/>
    <x v="2"/>
    <s v="Financials"/>
    <s v="MA"/>
    <x v="3"/>
    <s v="Boston"/>
    <m/>
    <n v="39450"/>
    <n v="514"/>
    <n v="121707"/>
    <n v="50000"/>
    <s v="no"/>
    <x v="0"/>
    <s v="no"/>
    <s v="yes"/>
    <s v="2016_73"/>
  </r>
  <r>
    <x v="75"/>
    <n v="74"/>
    <n v="2016"/>
    <x v="11"/>
    <s v="Financials"/>
    <s v="NY"/>
    <x v="3"/>
    <s v="New York"/>
    <n v="69253"/>
    <n v="39208"/>
    <n v="6083"/>
    <n v="861395"/>
    <n v="36800"/>
    <s v="no"/>
    <x v="0"/>
    <s v="no"/>
    <s v="yes"/>
    <s v="2016_74"/>
  </r>
  <r>
    <x v="73"/>
    <n v="75"/>
    <n v="2016"/>
    <x v="36"/>
    <s v="Industrials"/>
    <s v="NJ"/>
    <x v="3"/>
    <s v="Morris Plains"/>
    <n v="85308"/>
    <n v="38581"/>
    <n v="4768"/>
    <n v="49316"/>
    <n v="129000"/>
    <s v="no"/>
    <x v="0"/>
    <s v="no"/>
    <s v="yes"/>
    <s v="2016_75"/>
  </r>
  <r>
    <x v="93"/>
    <n v="76"/>
    <n v="2016"/>
    <x v="38"/>
    <s v="Financials"/>
    <s v="MA"/>
    <x v="3"/>
    <s v="Springfield"/>
    <m/>
    <n v="38243"/>
    <n v="1425"/>
    <n v="266550"/>
    <n v="11593"/>
    <s v="no"/>
    <x v="0"/>
    <s v="no"/>
    <s v="yes"/>
    <s v="2016_76"/>
  </r>
  <r>
    <x v="80"/>
    <n v="77"/>
    <n v="2016"/>
    <x v="16"/>
    <s v="Technology"/>
    <s v="CA"/>
    <x v="1"/>
    <s v="Redwood City"/>
    <n v="169771"/>
    <n v="38226"/>
    <n v="9938"/>
    <n v="110903"/>
    <n v="132000"/>
    <s v="no"/>
    <x v="1"/>
    <s v="no"/>
    <s v="yes"/>
    <s v="2016_77"/>
  </r>
  <r>
    <x v="81"/>
    <n v="78"/>
    <n v="2016"/>
    <x v="11"/>
    <s v="Financials"/>
    <s v="NY"/>
    <x v="3"/>
    <s v="New York"/>
    <n v="48984"/>
    <n v="37897"/>
    <n v="6127"/>
    <n v="787465"/>
    <n v="56218"/>
    <s v="no"/>
    <x v="0"/>
    <s v="no"/>
    <s v="yes"/>
    <s v="2016_78"/>
  </r>
  <r>
    <x v="89"/>
    <n v="79"/>
    <n v="2016"/>
    <x v="9"/>
    <s v="Health Care"/>
    <s v="CT"/>
    <x v="3"/>
    <s v="Bloomfield"/>
    <n v="35101"/>
    <n v="37876"/>
    <n v="2094"/>
    <n v="57088"/>
    <n v="39300"/>
    <s v="no"/>
    <x v="0"/>
    <s v="no"/>
    <s v="yes"/>
    <s v="2016_79"/>
  </r>
  <r>
    <x v="78"/>
    <n v="80"/>
    <n v="2016"/>
    <x v="35"/>
    <s v="Transportation"/>
    <s v="IL"/>
    <x v="2"/>
    <s v="Chicago"/>
    <n v="21519"/>
    <n v="37864"/>
    <n v="7340"/>
    <n v="40861"/>
    <n v="84000"/>
    <s v="no"/>
    <x v="0"/>
    <s v="no"/>
    <s v="yes"/>
    <s v="2016_80"/>
  </r>
  <r>
    <x v="88"/>
    <n v="81"/>
    <n v="2016"/>
    <x v="2"/>
    <s v="Financials"/>
    <s v="IL"/>
    <x v="2"/>
    <s v="Northbrook"/>
    <n v="25486"/>
    <n v="35653"/>
    <n v="2171"/>
    <n v="104656"/>
    <n v="41350"/>
    <s v="no"/>
    <x v="0"/>
    <s v="no"/>
    <s v="yes"/>
    <s v="2016_81"/>
  </r>
  <r>
    <x v="503"/>
    <n v="82"/>
    <n v="2016"/>
    <x v="38"/>
    <s v="Financials"/>
    <s v="NY"/>
    <x v="3"/>
    <s v="New York"/>
    <m/>
    <n v="35181"/>
    <n v="1214"/>
    <n v="517963"/>
    <n v="12735"/>
    <s v="no"/>
    <x v="0"/>
    <s v="no"/>
    <s v="yes"/>
    <s v="2016_82"/>
  </r>
  <r>
    <x v="92"/>
    <n v="83"/>
    <n v="2016"/>
    <x v="5"/>
    <s v="Financials"/>
    <s v="NY"/>
    <x v="3"/>
    <s v="New York"/>
    <n v="503"/>
    <n v="34693"/>
    <n v="56"/>
    <n v="5070"/>
    <n v="1231"/>
    <s v="no"/>
    <x v="0"/>
    <s v="no"/>
    <s v="yes"/>
    <s v="2016_83"/>
  </r>
  <r>
    <x v="68"/>
    <n v="84"/>
    <n v="2016"/>
    <x v="18"/>
    <s v="Food, Beverages &amp; Tobacco"/>
    <s v="MN"/>
    <x v="2"/>
    <s v="Inver Grove Heights"/>
    <m/>
    <n v="34582"/>
    <n v="781"/>
    <n v="15228"/>
    <n v="12511"/>
    <s v="no"/>
    <x v="0"/>
    <s v="no"/>
    <s v="yes"/>
    <s v="2016_84"/>
  </r>
  <r>
    <x v="87"/>
    <n v="85"/>
    <n v="2016"/>
    <x v="5"/>
    <s v="Financials"/>
    <s v="NY"/>
    <x v="3"/>
    <s v="New York"/>
    <n v="58842"/>
    <n v="34441"/>
    <n v="5163"/>
    <n v="161184"/>
    <n v="54800"/>
    <s v="no"/>
    <x v="0"/>
    <s v="no"/>
    <s v="yes"/>
    <s v="2016_85"/>
  </r>
  <r>
    <x v="117"/>
    <n v="86"/>
    <n v="2016"/>
    <x v="19"/>
    <s v="Health Care"/>
    <s v="CA"/>
    <x v="1"/>
    <s v="Foster City"/>
    <n v="124437"/>
    <n v="32639"/>
    <n v="18108"/>
    <n v="51839"/>
    <n v="8000"/>
    <s v="no"/>
    <x v="0"/>
    <s v="no"/>
    <s v="yes"/>
    <s v="2016_86"/>
  </r>
  <r>
    <x v="100"/>
    <n v="87"/>
    <n v="2016"/>
    <x v="6"/>
    <s v="Food &amp; Drug Stores"/>
    <s v="FL"/>
    <x v="0"/>
    <s v="Lakeland"/>
    <m/>
    <n v="32619"/>
    <n v="1965"/>
    <n v="16359"/>
    <n v="180000"/>
    <s v="no"/>
    <x v="0"/>
    <s v="no"/>
    <s v="yes"/>
    <s v="2016_87"/>
  </r>
  <r>
    <x v="99"/>
    <n v="88"/>
    <n v="2016"/>
    <x v="14"/>
    <s v="Aerospace &amp; Defense"/>
    <s v="VA"/>
    <x v="0"/>
    <s v="Falls Church"/>
    <n v="40286"/>
    <n v="31469"/>
    <n v="2965"/>
    <n v="31997"/>
    <n v="99900"/>
    <s v="no"/>
    <x v="1"/>
    <s v="no"/>
    <s v="yes"/>
    <s v="2016_88"/>
  </r>
  <r>
    <x v="102"/>
    <n v="89"/>
    <n v="2016"/>
    <x v="42"/>
    <s v="Retailing"/>
    <s v="MA"/>
    <x v="3"/>
    <s v="Framingham"/>
    <n v="51914"/>
    <n v="30945"/>
    <n v="2278"/>
    <n v="11500"/>
    <n v="216000"/>
    <s v="no"/>
    <x v="0"/>
    <s v="no"/>
    <s v="yes"/>
    <s v="2016_89"/>
  </r>
  <r>
    <x v="50"/>
    <n v="90"/>
    <n v="2016"/>
    <x v="25"/>
    <s v="Energy"/>
    <s v="TX"/>
    <x v="0"/>
    <s v="Houston"/>
    <n v="49869"/>
    <n v="30935"/>
    <n v="4428"/>
    <n v="97484"/>
    <n v="15900"/>
    <s v="no"/>
    <x v="0"/>
    <s v="no"/>
    <s v="yes"/>
    <s v="2016_90"/>
  </r>
  <r>
    <x v="105"/>
    <n v="91"/>
    <n v="2016"/>
    <x v="43"/>
    <s v="Apparel"/>
    <s v="OR"/>
    <x v="1"/>
    <s v="Beaverton"/>
    <n v="104693"/>
    <n v="30601"/>
    <n v="3273"/>
    <n v="21600"/>
    <n v="62600"/>
    <s v="no"/>
    <x v="0"/>
    <s v="no"/>
    <s v="yes"/>
    <s v="2016_91"/>
  </r>
  <r>
    <x v="67"/>
    <n v="92"/>
    <n v="2016"/>
    <x v="34"/>
    <s v="Wholesalers"/>
    <s v="FL"/>
    <x v="0"/>
    <s v="Miami"/>
    <n v="3440"/>
    <n v="30380"/>
    <n v="187"/>
    <n v="4549"/>
    <n v="4700"/>
    <s v="no"/>
    <x v="0"/>
    <s v="no"/>
    <s v="yes"/>
    <s v="2016_92"/>
  </r>
  <r>
    <x v="97"/>
    <n v="93"/>
    <n v="2016"/>
    <x v="72"/>
    <s v="Industrials"/>
    <s v="MN"/>
    <x v="2"/>
    <s v="St. Paul"/>
    <n v="100946"/>
    <n v="30274"/>
    <n v="4833"/>
    <n v="32718"/>
    <n v="89446"/>
    <s v="no"/>
    <x v="0"/>
    <s v="no"/>
    <s v="yes"/>
    <s v="2016_93"/>
  </r>
  <r>
    <x v="90"/>
    <n v="94"/>
    <n v="2016"/>
    <x v="22"/>
    <s v="Food, Beverages &amp; Tobacco"/>
    <s v="IL"/>
    <x v="2"/>
    <s v="Deerfield"/>
    <n v="62472"/>
    <n v="29636"/>
    <n v="7267"/>
    <n v="62843"/>
    <n v="99000"/>
    <s v="no"/>
    <x v="1"/>
    <s v="no"/>
    <s v="yes"/>
    <s v="2016_94"/>
  </r>
  <r>
    <x v="110"/>
    <n v="95"/>
    <n v="2016"/>
    <x v="45"/>
    <s v="Energy"/>
    <s v="IL"/>
    <x v="2"/>
    <s v="Chicago"/>
    <n v="33052"/>
    <n v="29447"/>
    <n v="2269"/>
    <n v="95384"/>
    <n v="29762"/>
    <s v="no"/>
    <x v="0"/>
    <s v="no"/>
    <s v="yes"/>
    <s v="2016_95"/>
  </r>
  <r>
    <x v="96"/>
    <n v="96"/>
    <n v="2016"/>
    <x v="29"/>
    <s v="Media"/>
    <s v="NY"/>
    <x v="3"/>
    <s v="New York"/>
    <n v="53473"/>
    <n v="28987"/>
    <n v="8306"/>
    <n v="50051"/>
    <n v="20500"/>
    <s v="no"/>
    <x v="0"/>
    <s v="no"/>
    <s v="yes"/>
    <s v="2016_96"/>
  </r>
  <r>
    <x v="85"/>
    <n v="97"/>
    <n v="2016"/>
    <x v="28"/>
    <s v="Industrials"/>
    <s v="IL"/>
    <x v="2"/>
    <s v="Moline"/>
    <n v="24277"/>
    <n v="28863"/>
    <n v="1940"/>
    <n v="57948"/>
    <n v="57180"/>
    <s v="no"/>
    <x v="0"/>
    <s v="no"/>
    <s v="yes"/>
    <s v="2016_97"/>
  </r>
  <r>
    <x v="76"/>
    <n v="98"/>
    <n v="2016"/>
    <x v="1"/>
    <s v="Energy"/>
    <s v="TX"/>
    <x v="0"/>
    <s v="San Antonio"/>
    <n v="10311"/>
    <n v="28150"/>
    <n v="1540"/>
    <n v="16332"/>
    <n v="6016"/>
    <s v="no"/>
    <x v="0"/>
    <s v="no"/>
    <s v="yes"/>
    <s v="2016_98"/>
  </r>
  <r>
    <x v="103"/>
    <n v="99"/>
    <n v="2016"/>
    <x v="29"/>
    <s v="Media"/>
    <s v="NY"/>
    <x v="3"/>
    <s v="New York"/>
    <n v="57326"/>
    <n v="28118"/>
    <n v="3833"/>
    <n v="63848"/>
    <n v="24800"/>
    <s v="no"/>
    <x v="0"/>
    <s v="no"/>
    <s v="yes"/>
    <s v="2016_99"/>
  </r>
  <r>
    <x v="108"/>
    <n v="100"/>
    <n v="2016"/>
    <x v="38"/>
    <s v="Financials"/>
    <s v="WI"/>
    <x v="2"/>
    <s v="Milwaukee"/>
    <m/>
    <n v="28111"/>
    <n v="815"/>
    <n v="238472"/>
    <n v="5530"/>
    <s v="no"/>
    <x v="0"/>
    <s v="no"/>
    <s v="yes"/>
    <s v="2016_100"/>
  </r>
  <r>
    <x v="86"/>
    <n v="101"/>
    <n v="2016"/>
    <x v="24"/>
    <s v="Chemicals"/>
    <s v="DE"/>
    <x v="0"/>
    <s v="Wilmington"/>
    <n v="55289"/>
    <n v="27940"/>
    <n v="1953"/>
    <n v="41166"/>
    <n v="52000"/>
    <s v="no"/>
    <x v="0"/>
    <s v="no"/>
    <s v="yes"/>
    <s v="2016_101"/>
  </r>
  <r>
    <x v="107"/>
    <n v="102"/>
    <n v="2016"/>
    <x v="32"/>
    <s v="Wholesalers"/>
    <s v="AZ"/>
    <x v="1"/>
    <s v="Phoenix"/>
    <n v="5815"/>
    <n v="27925"/>
    <n v="572"/>
    <n v="10800"/>
    <n v="18800"/>
    <s v="no"/>
    <x v="0"/>
    <s v="no"/>
    <s v="yes"/>
    <s v="2016_102"/>
  </r>
  <r>
    <x v="104"/>
    <n v="103"/>
    <n v="2016"/>
    <x v="0"/>
    <s v="Retailing"/>
    <s v="OH"/>
    <x v="2"/>
    <s v="Cincinnati"/>
    <n v="13746"/>
    <n v="27079"/>
    <n v="1072"/>
    <n v="20576"/>
    <n v="157500"/>
    <s v="no"/>
    <x v="0"/>
    <s v="no"/>
    <s v="yes"/>
    <s v="2016_103"/>
  </r>
  <r>
    <x v="58"/>
    <n v="104"/>
    <n v="2016"/>
    <x v="27"/>
    <s v="Energy"/>
    <s v="TX"/>
    <x v="0"/>
    <s v="Houston"/>
    <n v="49764"/>
    <n v="27028"/>
    <n v="2521"/>
    <n v="48952"/>
    <n v="6800"/>
    <s v="no"/>
    <x v="0"/>
    <s v="no"/>
    <s v="yes"/>
    <s v="2016_104"/>
  </r>
  <r>
    <x v="111"/>
    <n v="105"/>
    <n v="2016"/>
    <x v="2"/>
    <s v="Financials"/>
    <s v="NY"/>
    <x v="3"/>
    <s v="New York"/>
    <n v="34427"/>
    <n v="26800"/>
    <n v="3439"/>
    <n v="100184"/>
    <n v="30900"/>
    <s v="no"/>
    <x v="0"/>
    <s v="no"/>
    <s v="yes"/>
    <s v="2016_105"/>
  </r>
  <r>
    <x v="101"/>
    <n v="106"/>
    <n v="2016"/>
    <x v="41"/>
    <s v="Food, Beverages &amp; Tobacco"/>
    <s v="NY"/>
    <x v="3"/>
    <s v="New York"/>
    <n v="152193"/>
    <n v="26794"/>
    <n v="6873"/>
    <n v="33956"/>
    <n v="80200"/>
    <s v="no"/>
    <x v="0"/>
    <s v="no"/>
    <s v="yes"/>
    <s v="2016_106"/>
  </r>
  <r>
    <x v="116"/>
    <n v="107"/>
    <n v="2016"/>
    <x v="6"/>
    <s v="Food &amp; Drug Stores"/>
    <s v="PA"/>
    <x v="3"/>
    <s v="Camp Hill"/>
    <n v="8529"/>
    <n v="26528"/>
    <n v="2109"/>
    <n v="8863"/>
    <n v="69865"/>
    <s v="no"/>
    <x v="0"/>
    <s v="no"/>
    <s v="yes"/>
    <s v="2016_107"/>
  </r>
  <r>
    <x v="106"/>
    <n v="108"/>
    <n v="2016"/>
    <x v="32"/>
    <s v="Wholesalers"/>
    <s v="FL"/>
    <x v="0"/>
    <s v="Clearwater"/>
    <n v="2694"/>
    <n v="26380"/>
    <n v="266"/>
    <n v="6358"/>
    <n v="9000"/>
    <s v="no"/>
    <x v="0"/>
    <s v="no"/>
    <s v="yes"/>
    <s v="2016_108"/>
  </r>
  <r>
    <x v="109"/>
    <n v="109"/>
    <n v="2016"/>
    <x v="44"/>
    <s v="Hotels, Restaurants &amp; Leisure"/>
    <s v="IL"/>
    <x v="2"/>
    <s v="Oak Brook"/>
    <n v="113314"/>
    <n v="25413"/>
    <n v="4529"/>
    <n v="37939"/>
    <n v="420000"/>
    <s v="no"/>
    <x v="0"/>
    <s v="no"/>
    <s v="yes"/>
    <s v="2016_109"/>
  </r>
  <r>
    <x v="112"/>
    <n v="110"/>
    <n v="2016"/>
    <x v="30"/>
    <s v="Technology"/>
    <s v="CA"/>
    <x v="1"/>
    <s v="San Diego"/>
    <n v="76449"/>
    <n v="25281"/>
    <n v="5271"/>
    <n v="50796"/>
    <n v="33000"/>
    <s v="no"/>
    <x v="0"/>
    <s v="no"/>
    <s v="yes"/>
    <s v="2016_110"/>
  </r>
  <r>
    <x v="98"/>
    <n v="111"/>
    <n v="2016"/>
    <x v="0"/>
    <s v="Retailing"/>
    <s v="IL"/>
    <x v="2"/>
    <s v="Hoffman Estates"/>
    <n v="1635"/>
    <n v="25146"/>
    <n v="1129"/>
    <n v="11337"/>
    <n v="178000"/>
    <s v="no"/>
    <x v="0"/>
    <s v="no"/>
    <s v="yes"/>
    <s v="2016_111"/>
  </r>
  <r>
    <x v="125"/>
    <n v="112"/>
    <n v="2016"/>
    <x v="11"/>
    <s v="Financials"/>
    <s v="VA"/>
    <x v="0"/>
    <s v="McLean"/>
    <n v="35977"/>
    <n v="25098"/>
    <n v="4050"/>
    <n v="334048"/>
    <n v="45400"/>
    <s v="yes"/>
    <x v="0"/>
    <s v="no"/>
    <s v="yes"/>
    <s v="2016_112"/>
  </r>
  <r>
    <x v="120"/>
    <n v="113"/>
    <n v="2016"/>
    <x v="47"/>
    <s v="Technology"/>
    <s v="MA"/>
    <x v="3"/>
    <s v="Hopkinton"/>
    <n v="51889"/>
    <n v="24704"/>
    <n v="1990"/>
    <n v="46612"/>
    <n v="72000"/>
    <s v="no"/>
    <x v="0"/>
    <s v="no"/>
    <s v="yes"/>
    <s v="2016_113"/>
  </r>
  <r>
    <x v="121"/>
    <n v="114"/>
    <n v="2016"/>
    <x v="2"/>
    <s v="Financials"/>
    <s v="TX"/>
    <x v="0"/>
    <s v="San Antonio"/>
    <m/>
    <n v="24361"/>
    <n v="2272"/>
    <n v="137077"/>
    <n v="28681"/>
    <s v="no"/>
    <x v="0"/>
    <s v="no"/>
    <s v="yes"/>
    <s v="2016_114"/>
  </r>
  <r>
    <x v="115"/>
    <n v="115"/>
    <n v="2016"/>
    <x v="45"/>
    <s v="Energy"/>
    <s v="NC"/>
    <x v="0"/>
    <s v="Charlotte"/>
    <n v="55572"/>
    <n v="24002"/>
    <n v="2816"/>
    <n v="121156"/>
    <n v="29188"/>
    <s v="no"/>
    <x v="1"/>
    <s v="no"/>
    <s v="yes"/>
    <s v="2016_115"/>
  </r>
  <r>
    <x v="129"/>
    <n v="116"/>
    <n v="2016"/>
    <x v="8"/>
    <s v="Telecommunications"/>
    <s v="NY"/>
    <x v="3"/>
    <s v="New York"/>
    <n v="57963"/>
    <n v="23697"/>
    <n v="1844"/>
    <n v="49277"/>
    <n v="56430"/>
    <s v="no"/>
    <x v="0"/>
    <s v="no"/>
    <s v="no"/>
    <s v="2016_116"/>
  </r>
  <r>
    <x v="95"/>
    <n v="117"/>
    <n v="2016"/>
    <x v="39"/>
    <s v="Energy"/>
    <s v="TX"/>
    <x v="0"/>
    <s v="Houston"/>
    <n v="30660"/>
    <n v="23633"/>
    <n v="671"/>
    <n v="36942"/>
    <n v="65000"/>
    <s v="no"/>
    <x v="0"/>
    <s v="no"/>
    <s v="yes"/>
    <s v="2016_117"/>
  </r>
  <r>
    <x v="123"/>
    <n v="118"/>
    <n v="2016"/>
    <x v="14"/>
    <s v="Aerospace &amp; Defense"/>
    <s v="VA"/>
    <x v="0"/>
    <s v="Falls Church"/>
    <n v="35809"/>
    <n v="23526"/>
    <n v="1990"/>
    <n v="24454"/>
    <n v="65000"/>
    <s v="no"/>
    <x v="0"/>
    <s v="no"/>
    <s v="yes"/>
    <s v="2016_118"/>
  </r>
  <r>
    <x v="130"/>
    <n v="119"/>
    <n v="2016"/>
    <x v="32"/>
    <s v="Wholesalers"/>
    <s v="CO"/>
    <x v="1"/>
    <s v="Centennial"/>
    <n v="5902"/>
    <n v="23282"/>
    <n v="498"/>
    <n v="13022"/>
    <n v="18500"/>
    <s v="no"/>
    <x v="0"/>
    <s v="no"/>
    <s v="yes"/>
    <s v="2016_119"/>
  </r>
  <r>
    <x v="128"/>
    <n v="120"/>
    <n v="2016"/>
    <x v="14"/>
    <s v="Aerospace &amp; Defense"/>
    <s v="MA"/>
    <x v="3"/>
    <s v="Waltham"/>
    <n v="36666"/>
    <n v="23247"/>
    <n v="2074"/>
    <n v="29281"/>
    <n v="61000"/>
    <s v="no"/>
    <x v="0"/>
    <s v="no"/>
    <s v="yes"/>
    <s v="2016_120"/>
  </r>
  <r>
    <x v="66"/>
    <n v="121"/>
    <n v="2016"/>
    <x v="27"/>
    <s v="Energy"/>
    <s v="TX"/>
    <x v="0"/>
    <s v="Houston"/>
    <n v="5423"/>
    <n v="23152"/>
    <n v="118"/>
    <n v="24142"/>
    <n v="5400"/>
    <s v="no"/>
    <x v="0"/>
    <s v="no"/>
    <s v="yes"/>
    <s v="2016_121"/>
  </r>
  <r>
    <x v="504"/>
    <n v="122"/>
    <n v="2016"/>
    <x v="31"/>
    <s v="Wholesalers"/>
    <s v="IL"/>
    <x v="2"/>
    <s v="Rosemont"/>
    <m/>
    <n v="23128"/>
    <n v="168"/>
    <n v="9239"/>
    <n v="25000"/>
    <s v="no"/>
    <x v="0"/>
    <s v="no"/>
    <s v="yes"/>
    <s v="2016_122"/>
  </r>
  <r>
    <x v="145"/>
    <n v="123"/>
    <n v="2016"/>
    <x v="19"/>
    <s v="Health Care"/>
    <s v="IL"/>
    <x v="2"/>
    <s v="North Chicago"/>
    <n v="92405"/>
    <n v="22859"/>
    <n v="5144"/>
    <n v="53050"/>
    <n v="28000"/>
    <s v="no"/>
    <x v="0"/>
    <s v="no"/>
    <s v="yes"/>
    <s v="2016_123"/>
  </r>
  <r>
    <x v="185"/>
    <n v="124"/>
    <n v="2016"/>
    <x v="9"/>
    <s v="Health Care"/>
    <s v="MO"/>
    <x v="2"/>
    <s v="St. Louis"/>
    <n v="10464"/>
    <n v="22795"/>
    <n v="355"/>
    <n v="7339"/>
    <n v="18200"/>
    <s v="no"/>
    <x v="0"/>
    <s v="no"/>
    <s v="yes"/>
    <s v="2016_124"/>
  </r>
  <r>
    <x v="134"/>
    <n v="125"/>
    <n v="2016"/>
    <x v="37"/>
    <s v="Health Care"/>
    <s v="TN"/>
    <x v="0"/>
    <s v="Franklin"/>
    <n v="2087"/>
    <n v="22678"/>
    <n v="158"/>
    <n v="26861"/>
    <n v="123000"/>
    <s v="no"/>
    <x v="0"/>
    <s v="no"/>
    <s v="yes"/>
    <s v="2016_125"/>
  </r>
  <r>
    <x v="505"/>
    <n v="126"/>
    <n v="2016"/>
    <x v="49"/>
    <s v="Materials"/>
    <s v="NY"/>
    <x v="3"/>
    <s v="New York"/>
    <n v="12596"/>
    <n v="22534"/>
    <n v="322"/>
    <n v="36528"/>
    <n v="60000"/>
    <s v="no"/>
    <x v="0"/>
    <s v="no"/>
    <s v="yes"/>
    <s v="2016_126"/>
  </r>
  <r>
    <x v="113"/>
    <n v="127"/>
    <n v="2016"/>
    <x v="46"/>
    <s v="Materials"/>
    <s v="TN"/>
    <x v="0"/>
    <s v="Memphis"/>
    <n v="16874"/>
    <n v="22365"/>
    <n v="938"/>
    <n v="30587"/>
    <n v="56000"/>
    <s v="no"/>
    <x v="0"/>
    <s v="no"/>
    <s v="yes"/>
    <s v="2016_127"/>
  </r>
  <r>
    <x v="119"/>
    <n v="128"/>
    <n v="2016"/>
    <x v="36"/>
    <s v="Industrials"/>
    <s v="MO"/>
    <x v="2"/>
    <s v="St. Louis"/>
    <n v="34973"/>
    <n v="22304"/>
    <n v="2710"/>
    <n v="22088"/>
    <n v="110800"/>
    <s v="no"/>
    <x v="0"/>
    <s v="no"/>
    <s v="yes"/>
    <s v="2016_128"/>
  </r>
  <r>
    <x v="122"/>
    <n v="129"/>
    <n v="2016"/>
    <x v="48"/>
    <s v="Transportation"/>
    <s v="NE"/>
    <x v="2"/>
    <s v="Omaha"/>
    <n v="67332"/>
    <n v="21813"/>
    <n v="4772"/>
    <n v="54600"/>
    <n v="47457"/>
    <s v="no"/>
    <x v="0"/>
    <s v="no"/>
    <s v="yes"/>
    <s v="2016_129"/>
  </r>
  <r>
    <x v="144"/>
    <n v="130"/>
    <n v="2016"/>
    <x v="19"/>
    <s v="Health Care"/>
    <s v="CA"/>
    <x v="1"/>
    <s v="Thousand Oaks"/>
    <n v="112761"/>
    <n v="21662"/>
    <n v="6939"/>
    <n v="71576"/>
    <n v="17900"/>
    <s v="no"/>
    <x v="0"/>
    <s v="no"/>
    <s v="yes"/>
    <s v="2016_130"/>
  </r>
  <r>
    <x v="137"/>
    <n v="131"/>
    <n v="2016"/>
    <x v="11"/>
    <s v="Financials"/>
    <s v="MN"/>
    <x v="2"/>
    <s v="Minneapolis"/>
    <n v="70518"/>
    <n v="21494"/>
    <n v="5879"/>
    <n v="421853"/>
    <n v="65433"/>
    <s v="no"/>
    <x v="0"/>
    <s v="no"/>
    <s v="yes"/>
    <s v="2016_131"/>
  </r>
  <r>
    <x v="132"/>
    <n v="132"/>
    <n v="2016"/>
    <x v="10"/>
    <s v="Retailing"/>
    <s v="MA"/>
    <x v="3"/>
    <s v="Framingham"/>
    <n v="7123"/>
    <n v="21059"/>
    <n v="379"/>
    <n v="10172"/>
    <n v="58963"/>
    <s v="no"/>
    <x v="0"/>
    <s v="no"/>
    <s v="yes"/>
    <s v="2016_132"/>
  </r>
  <r>
    <x v="146"/>
    <n v="133"/>
    <n v="2016"/>
    <x v="53"/>
    <s v="Technology"/>
    <s v="DC"/>
    <x v="0"/>
    <s v="Washington"/>
    <n v="65184"/>
    <n v="20909"/>
    <n v="3357"/>
    <n v="48222"/>
    <n v="81000"/>
    <s v="no"/>
    <x v="0"/>
    <s v="no"/>
    <s v="no"/>
    <s v="2016_133"/>
  </r>
  <r>
    <x v="147"/>
    <n v="134"/>
    <n v="2016"/>
    <x v="36"/>
    <s v="Industrials"/>
    <s v="MI"/>
    <x v="2"/>
    <s v="Benton Harbor"/>
    <n v="13945"/>
    <n v="20891"/>
    <n v="783"/>
    <n v="19010"/>
    <n v="97000"/>
    <s v="no"/>
    <x v="0"/>
    <s v="no"/>
    <s v="no"/>
    <s v="2016_134"/>
  </r>
  <r>
    <x v="131"/>
    <n v="135"/>
    <n v="2016"/>
    <x v="20"/>
    <s v="Financials"/>
    <s v="GA"/>
    <x v="0"/>
    <s v="Columbus"/>
    <n v="26458"/>
    <n v="20872"/>
    <n v="2533"/>
    <n v="118296"/>
    <n v="9915"/>
    <s v="no"/>
    <x v="0"/>
    <s v="no"/>
    <s v="no"/>
    <s v="2016_135"/>
  </r>
  <r>
    <x v="155"/>
    <n v="136"/>
    <n v="2016"/>
    <x v="54"/>
    <s v="Retailing"/>
    <s v="FL"/>
    <x v="0"/>
    <s v="Fort Lauderdale"/>
    <n v="4813"/>
    <n v="20862"/>
    <n v="443"/>
    <n v="9558"/>
    <n v="26000"/>
    <s v="no"/>
    <x v="0"/>
    <s v="no"/>
    <s v="no"/>
    <s v="2016_136"/>
  </r>
  <r>
    <x v="152"/>
    <n v="137"/>
    <n v="2016"/>
    <x v="2"/>
    <s v="Financials"/>
    <s v="OH"/>
    <x v="2"/>
    <s v="Mayfield Village"/>
    <n v="20487"/>
    <n v="20854"/>
    <n v="1268"/>
    <n v="29819"/>
    <n v="28580"/>
    <s v="no"/>
    <x v="0"/>
    <s v="no"/>
    <s v="no"/>
    <s v="2016_137"/>
  </r>
  <r>
    <x v="133"/>
    <n v="138"/>
    <n v="2016"/>
    <x v="50"/>
    <s v="Health Care"/>
    <s v="IL"/>
    <x v="2"/>
    <s v="Abbott Park"/>
    <n v="61626"/>
    <n v="20661"/>
    <n v="4423"/>
    <n v="41247"/>
    <n v="74000"/>
    <s v="no"/>
    <x v="0"/>
    <s v="no"/>
    <s v="no"/>
    <s v="2016_138"/>
  </r>
  <r>
    <x v="158"/>
    <n v="139"/>
    <n v="2016"/>
    <x v="0"/>
    <s v="Retailing"/>
    <s v="TN"/>
    <x v="0"/>
    <s v="Goodlettsville"/>
    <n v="24522"/>
    <n v="20369"/>
    <n v="1165"/>
    <n v="11258"/>
    <n v="113400"/>
    <s v="no"/>
    <x v="0"/>
    <s v="no"/>
    <s v="no"/>
    <s v="2016_139"/>
  </r>
  <r>
    <x v="169"/>
    <n v="140"/>
    <n v="2016"/>
    <x v="37"/>
    <s v="Health Care"/>
    <s v="TX"/>
    <x v="0"/>
    <s v="Dallas"/>
    <n v="2871"/>
    <n v="20111"/>
    <n v="140"/>
    <n v="23682"/>
    <n v="119148"/>
    <s v="no"/>
    <x v="0"/>
    <s v="no"/>
    <s v="no"/>
    <s v="2016_140"/>
  </r>
  <r>
    <x v="150"/>
    <n v="141"/>
    <n v="2016"/>
    <x v="19"/>
    <s v="Health Care"/>
    <s v="IN"/>
    <x v="2"/>
    <s v="Indianapolis"/>
    <n v="79535"/>
    <n v="19959"/>
    <n v="2408"/>
    <n v="35569"/>
    <n v="41275"/>
    <s v="no"/>
    <x v="0"/>
    <s v="no"/>
    <s v="no"/>
    <s v="2016_141"/>
  </r>
  <r>
    <x v="160"/>
    <n v="142"/>
    <n v="2016"/>
    <x v="35"/>
    <s v="Transportation"/>
    <s v="TX"/>
    <x v="0"/>
    <s v="Dallas"/>
    <n v="28586"/>
    <n v="19820"/>
    <n v="2181"/>
    <n v="21312"/>
    <n v="49583"/>
    <s v="no"/>
    <x v="0"/>
    <s v="no"/>
    <s v="no"/>
    <s v="2016_142"/>
  </r>
  <r>
    <x v="176"/>
    <n v="143"/>
    <n v="2016"/>
    <x v="54"/>
    <s v="Retailing"/>
    <s v="MI"/>
    <x v="2"/>
    <s v="Bloomfield Hills"/>
    <n v="3269"/>
    <n v="19361"/>
    <n v="326"/>
    <n v="8023"/>
    <n v="23000"/>
    <s v="yes"/>
    <x v="0"/>
    <s v="no"/>
    <s v="no"/>
    <s v="2016_143"/>
  </r>
  <r>
    <x v="143"/>
    <n v="144"/>
    <n v="2016"/>
    <x v="52"/>
    <s v="Business Services"/>
    <s v="WI"/>
    <x v="2"/>
    <s v="Milwaukee"/>
    <n v="5878"/>
    <n v="19330"/>
    <n v="419"/>
    <n v="7518"/>
    <n v="27000"/>
    <s v="no"/>
    <x v="0"/>
    <s v="no"/>
    <s v="no"/>
    <s v="2016_144"/>
  </r>
  <r>
    <x v="156"/>
    <n v="145"/>
    <n v="2016"/>
    <x v="0"/>
    <s v="Retailing"/>
    <s v="WI"/>
    <x v="2"/>
    <s v="Menomonee Falls"/>
    <n v="8631"/>
    <n v="19204"/>
    <n v="673"/>
    <n v="13606"/>
    <n v="86000"/>
    <s v="no"/>
    <x v="0"/>
    <s v="no"/>
    <s v="no"/>
    <s v="2016_145"/>
  </r>
  <r>
    <x v="186"/>
    <n v="146"/>
    <n v="2016"/>
    <x v="44"/>
    <s v="Hotels, Restaurants &amp; Leisure"/>
    <s v="WA"/>
    <x v="1"/>
    <s v="Seattle"/>
    <n v="88243"/>
    <n v="19163"/>
    <n v="2757"/>
    <n v="12446"/>
    <n v="238000"/>
    <s v="no"/>
    <x v="0"/>
    <s v="no"/>
    <s v="no"/>
    <s v="2016_146"/>
  </r>
  <r>
    <x v="157"/>
    <n v="147"/>
    <n v="2016"/>
    <x v="4"/>
    <s v="Motor Vehicles &amp; Parts"/>
    <s v="WA"/>
    <x v="1"/>
    <s v="Bellevue"/>
    <n v="19216"/>
    <n v="19115"/>
    <n v="1604"/>
    <n v="21110"/>
    <n v="23000"/>
    <s v="no"/>
    <x v="0"/>
    <s v="no"/>
    <s v="no"/>
    <s v="2016_147"/>
  </r>
  <r>
    <x v="153"/>
    <n v="148"/>
    <n v="2016"/>
    <x v="28"/>
    <s v="Industrials"/>
    <s v="IN"/>
    <x v="2"/>
    <s v="Columbus"/>
    <n v="18728"/>
    <n v="19110"/>
    <n v="1399"/>
    <n v="15134"/>
    <n v="55200"/>
    <s v="no"/>
    <x v="0"/>
    <s v="no"/>
    <s v="no"/>
    <s v="2016_148"/>
  </r>
  <r>
    <x v="168"/>
    <n v="149"/>
    <n v="2016"/>
    <x v="41"/>
    <s v="Food, Beverages &amp; Tobacco"/>
    <s v="VA"/>
    <x v="0"/>
    <s v="Richmond"/>
    <n v="122684"/>
    <n v="18854"/>
    <n v="5241"/>
    <n v="32535"/>
    <n v="8800"/>
    <s v="no"/>
    <x v="0"/>
    <s v="no"/>
    <s v="no"/>
    <s v="2016_149"/>
  </r>
  <r>
    <x v="142"/>
    <n v="150"/>
    <n v="2016"/>
    <x v="13"/>
    <s v="Technology"/>
    <s v="CT"/>
    <x v="3"/>
    <s v="Norwalk"/>
    <n v="11304"/>
    <n v="18664"/>
    <n v="474"/>
    <n v="24817"/>
    <n v="143600"/>
    <s v="no"/>
    <x v="1"/>
    <s v="no"/>
    <s v="no"/>
    <s v="2016_150"/>
  </r>
  <r>
    <x v="139"/>
    <n v="151"/>
    <n v="2016"/>
    <x v="17"/>
    <s v="Household Products"/>
    <s v="TX"/>
    <x v="0"/>
    <s v="Irving"/>
    <n v="48545"/>
    <n v="18591"/>
    <n v="1013"/>
    <n v="14842"/>
    <n v="43000"/>
    <s v="no"/>
    <x v="0"/>
    <s v="no"/>
    <s v="no"/>
    <s v="2016_151"/>
  </r>
  <r>
    <x v="159"/>
    <n v="152"/>
    <n v="2016"/>
    <x v="2"/>
    <s v="Financials"/>
    <s v="CT"/>
    <x v="3"/>
    <s v="Hartford"/>
    <n v="18279"/>
    <n v="18377"/>
    <n v="1682"/>
    <n v="228348"/>
    <n v="17400"/>
    <s v="no"/>
    <x v="0"/>
    <s v="no"/>
    <s v="no"/>
    <s v="2016_152"/>
  </r>
  <r>
    <x v="506"/>
    <n v="153"/>
    <n v="2016"/>
    <x v="22"/>
    <s v="Food, Beverages &amp; Tobacco"/>
    <s v="PA"/>
    <x v="3"/>
    <s v="Pittsburgh"/>
    <n v="95465"/>
    <n v="18338"/>
    <n v="634"/>
    <n v="122973"/>
    <n v="42000"/>
    <s v="no"/>
    <x v="0"/>
    <s v="no"/>
    <s v="no"/>
    <s v="2016_153"/>
  </r>
  <r>
    <x v="173"/>
    <n v="154"/>
    <n v="2016"/>
    <x v="4"/>
    <s v="Motor Vehicles &amp; Parts"/>
    <s v="MI"/>
    <x v="2"/>
    <s v="Southfield"/>
    <n v="8157"/>
    <n v="18211"/>
    <n v="746"/>
    <n v="9406"/>
    <n v="136200"/>
    <s v="no"/>
    <x v="0"/>
    <s v="no"/>
    <s v="no"/>
    <s v="2016_154"/>
  </r>
  <r>
    <x v="135"/>
    <n v="155"/>
    <n v="2016"/>
    <x v="51"/>
    <s v="Engineering &amp; Construction"/>
    <s v="TX"/>
    <x v="0"/>
    <s v="Irving"/>
    <n v="7476"/>
    <n v="18114"/>
    <n v="413"/>
    <n v="7632"/>
    <n v="38758"/>
    <s v="no"/>
    <x v="0"/>
    <s v="no"/>
    <s v="no"/>
    <s v="2016_155"/>
  </r>
  <r>
    <x v="342"/>
    <n v="156"/>
    <n v="2016"/>
    <x v="51"/>
    <s v="Engineering &amp; Construction"/>
    <s v="CA"/>
    <x v="1"/>
    <s v="Los Angeles"/>
    <n v="4699"/>
    <n v="17990"/>
    <n v="155"/>
    <n v="14014"/>
    <n v="92000"/>
    <s v="no"/>
    <x v="0"/>
    <s v="no"/>
    <s v="no"/>
    <s v="2016_156"/>
  </r>
  <r>
    <x v="241"/>
    <n v="157"/>
    <n v="2016"/>
    <x v="15"/>
    <s v="Technology"/>
    <s v="CA"/>
    <x v="1"/>
    <s v="Menlo Park"/>
    <n v="324761"/>
    <n v="17928"/>
    <n v="3688"/>
    <n v="49407"/>
    <n v="12691"/>
    <s v="yes"/>
    <x v="0"/>
    <s v="no"/>
    <s v="no"/>
    <s v="2016_157"/>
  </r>
  <r>
    <x v="190"/>
    <n v="158"/>
    <n v="2016"/>
    <x v="26"/>
    <s v="Technology"/>
    <s v="FL"/>
    <x v="0"/>
    <s v="St. Petersburg"/>
    <n v="3672"/>
    <n v="17914"/>
    <n v="284"/>
    <n v="9603"/>
    <n v="161000"/>
    <s v="no"/>
    <x v="0"/>
    <s v="no"/>
    <s v="no"/>
    <s v="2016_158"/>
  </r>
  <r>
    <x v="167"/>
    <n v="159"/>
    <n v="2016"/>
    <x v="8"/>
    <s v="Telecommunications"/>
    <s v="LA"/>
    <x v="0"/>
    <s v="Monroe"/>
    <n v="17382"/>
    <n v="17900"/>
    <n v="878"/>
    <n v="47604"/>
    <n v="43000"/>
    <s v="no"/>
    <x v="0"/>
    <s v="no"/>
    <s v="no"/>
    <s v="2016_159"/>
  </r>
  <r>
    <x v="163"/>
    <n v="160"/>
    <n v="2016"/>
    <x v="6"/>
    <s v="Food &amp; Drug Stores"/>
    <s v="MN"/>
    <x v="2"/>
    <s v="Eden Prairie"/>
    <n v="1532"/>
    <n v="17820"/>
    <n v="192"/>
    <n v="4485"/>
    <n v="38500"/>
    <s v="no"/>
    <x v="0"/>
    <s v="no"/>
    <s v="no"/>
    <s v="2016_160"/>
  </r>
  <r>
    <x v="170"/>
    <n v="161"/>
    <n v="2016"/>
    <x v="22"/>
    <s v="Food, Beverages &amp; Tobacco"/>
    <s v="MN"/>
    <x v="2"/>
    <s v="Minneapolis"/>
    <n v="37655"/>
    <n v="17630"/>
    <n v="1221"/>
    <n v="21965"/>
    <n v="42000"/>
    <s v="no"/>
    <x v="0"/>
    <s v="no"/>
    <s v="no"/>
    <s v="2016_161"/>
  </r>
  <r>
    <x v="162"/>
    <n v="162"/>
    <n v="2016"/>
    <x v="45"/>
    <s v="Energy"/>
    <s v="GA"/>
    <x v="0"/>
    <s v="Atlanta"/>
    <n v="47222"/>
    <n v="17489"/>
    <n v="2367"/>
    <n v="78318"/>
    <n v="26703"/>
    <s v="no"/>
    <x v="0"/>
    <s v="no"/>
    <s v="no"/>
    <s v="2016_162"/>
  </r>
  <r>
    <x v="182"/>
    <n v="163"/>
    <n v="2016"/>
    <x v="45"/>
    <s v="Energy"/>
    <s v="FL"/>
    <x v="0"/>
    <s v="Juno Beach"/>
    <n v="54606"/>
    <n v="17486"/>
    <n v="2752"/>
    <n v="82479"/>
    <n v="14300"/>
    <s v="no"/>
    <x v="0"/>
    <s v="no"/>
    <s v="no"/>
    <s v="2016_163"/>
  </r>
  <r>
    <x v="180"/>
    <n v="164"/>
    <n v="2016"/>
    <x v="53"/>
    <s v="Technology"/>
    <s v="MA"/>
    <x v="3"/>
    <s v="Waltham"/>
    <n v="56107"/>
    <n v="16965"/>
    <n v="1975"/>
    <n v="40889"/>
    <n v="52400"/>
    <s v="no"/>
    <x v="0"/>
    <s v="no"/>
    <s v="no"/>
    <s v="2016_164"/>
  </r>
  <r>
    <x v="183"/>
    <n v="165"/>
    <n v="2016"/>
    <x v="45"/>
    <s v="Energy"/>
    <s v="OH"/>
    <x v="2"/>
    <s v="Columbus"/>
    <n v="32606"/>
    <n v="16900"/>
    <n v="2047"/>
    <n v="61683"/>
    <n v="17405"/>
    <s v="no"/>
    <x v="0"/>
    <s v="no"/>
    <s v="no"/>
    <s v="2016_165"/>
  </r>
  <r>
    <x v="181"/>
    <n v="166"/>
    <n v="2016"/>
    <x v="45"/>
    <s v="Energy"/>
    <s v="CA"/>
    <x v="1"/>
    <s v="San Francisco"/>
    <n v="29432"/>
    <n v="16833"/>
    <n v="874"/>
    <n v="63339"/>
    <n v="23323"/>
    <s v="no"/>
    <x v="0"/>
    <s v="no"/>
    <s v="no"/>
    <s v="2016_166"/>
  </r>
  <r>
    <x v="298"/>
    <n v="167"/>
    <n v="2016"/>
    <x v="34"/>
    <s v="Wholesalers"/>
    <s v="OK"/>
    <x v="0"/>
    <s v="Tulsa"/>
    <n v="805"/>
    <n v="16802"/>
    <n v="17"/>
    <n v="6548"/>
    <n v="3100"/>
    <s v="no"/>
    <x v="0"/>
    <s v="no"/>
    <s v="no"/>
    <s v="2016_167"/>
  </r>
  <r>
    <x v="194"/>
    <n v="168"/>
    <n v="2016"/>
    <x v="19"/>
    <s v="Health Care"/>
    <s v="NY"/>
    <x v="3"/>
    <s v="New York"/>
    <n v="106848"/>
    <n v="16560"/>
    <n v="1565"/>
    <n v="31748"/>
    <n v="25000"/>
    <s v="no"/>
    <x v="0"/>
    <s v="no"/>
    <s v="no"/>
    <s v="2016_168"/>
  </r>
  <r>
    <x v="165"/>
    <n v="169"/>
    <n v="2016"/>
    <x v="4"/>
    <s v="Motor Vehicles &amp; Parts"/>
    <s v="OH"/>
    <x v="2"/>
    <s v="Akron"/>
    <n v="8813"/>
    <n v="16443"/>
    <n v="307"/>
    <n v="16439"/>
    <n v="66000"/>
    <s v="no"/>
    <x v="0"/>
    <s v="no"/>
    <s v="no"/>
    <s v="2016_169"/>
  </r>
  <r>
    <x v="138"/>
    <n v="170"/>
    <n v="2016"/>
    <x v="49"/>
    <s v="Materials"/>
    <s v="NC"/>
    <x v="0"/>
    <s v="Charlotte"/>
    <n v="15039"/>
    <n v="16439"/>
    <n v="358"/>
    <n v="14250"/>
    <n v="23700"/>
    <s v="no"/>
    <x v="0"/>
    <s v="no"/>
    <s v="no"/>
    <s v="2016_170"/>
  </r>
  <r>
    <x v="191"/>
    <n v="171"/>
    <n v="2016"/>
    <x v="11"/>
    <s v="Financials"/>
    <s v="PA"/>
    <x v="3"/>
    <s v="Pittsburgh"/>
    <n v="42379"/>
    <n v="16270"/>
    <n v="4106"/>
    <n v="358493"/>
    <n v="50831"/>
    <s v="no"/>
    <x v="0"/>
    <s v="no"/>
    <s v="no"/>
    <s v="2016_171"/>
  </r>
  <r>
    <x v="215"/>
    <n v="172"/>
    <n v="2016"/>
    <x v="9"/>
    <s v="Health Care"/>
    <s v="CA"/>
    <x v="1"/>
    <s v="Woodland Hills"/>
    <m/>
    <n v="16244"/>
    <n v="186"/>
    <n v="6398"/>
    <n v="8584"/>
    <s v="no"/>
    <x v="0"/>
    <s v="no"/>
    <s v="no"/>
    <s v="2016_172"/>
  </r>
  <r>
    <x v="189"/>
    <n v="173"/>
    <n v="2016"/>
    <x v="26"/>
    <s v="Technology"/>
    <s v="ID"/>
    <x v="1"/>
    <s v="Boise"/>
    <n v="10862"/>
    <n v="16192"/>
    <n v="2899"/>
    <n v="24143"/>
    <n v="31800"/>
    <s v="no"/>
    <x v="0"/>
    <s v="no"/>
    <s v="no"/>
    <s v="2016_173"/>
  </r>
  <r>
    <x v="178"/>
    <n v="174"/>
    <n v="2016"/>
    <x v="17"/>
    <s v="Household Products"/>
    <s v="NY"/>
    <x v="3"/>
    <s v="New York"/>
    <n v="63072"/>
    <n v="16034"/>
    <n v="1384"/>
    <n v="11958"/>
    <n v="37900"/>
    <s v="no"/>
    <x v="0"/>
    <s v="no"/>
    <s v="no"/>
    <s v="2016_174"/>
  </r>
  <r>
    <x v="136"/>
    <n v="175"/>
    <n v="2016"/>
    <x v="25"/>
    <s v="Energy"/>
    <s v="AZ"/>
    <x v="1"/>
    <s v="Phoenix"/>
    <n v="12944"/>
    <n v="15877"/>
    <n v="12236"/>
    <n v="46577"/>
    <n v="34500"/>
    <s v="no"/>
    <x v="0"/>
    <s v="no"/>
    <s v="no"/>
    <s v="2016_175"/>
  </r>
  <r>
    <x v="172"/>
    <n v="176"/>
    <n v="2016"/>
    <x v="22"/>
    <s v="Food, Beverages &amp; Tobacco"/>
    <s v="NE"/>
    <x v="2"/>
    <s v="Omaha"/>
    <n v="19371"/>
    <n v="15849"/>
    <n v="253"/>
    <n v="17542"/>
    <n v="32900"/>
    <s v="no"/>
    <x v="0"/>
    <s v="no"/>
    <s v="no"/>
    <s v="2016_176"/>
  </r>
  <r>
    <x v="187"/>
    <n v="177"/>
    <n v="2016"/>
    <x v="42"/>
    <s v="Retailing"/>
    <s v="CA"/>
    <x v="1"/>
    <s v="San Francisco"/>
    <n v="11676"/>
    <n v="15797"/>
    <n v="920"/>
    <n v="7473"/>
    <n v="141000"/>
    <s v="no"/>
    <x v="0"/>
    <s v="no"/>
    <s v="no"/>
    <s v="2016_177"/>
  </r>
  <r>
    <x v="118"/>
    <n v="178"/>
    <n v="2016"/>
    <x v="39"/>
    <s v="Energy"/>
    <s v="TX"/>
    <x v="0"/>
    <s v="Houston"/>
    <n v="19191"/>
    <n v="15742"/>
    <n v="1967"/>
    <n v="24080"/>
    <n v="43000"/>
    <s v="no"/>
    <x v="0"/>
    <s v="no"/>
    <s v="no"/>
    <s v="2016_178"/>
  </r>
  <r>
    <x v="188"/>
    <n v="179"/>
    <n v="2016"/>
    <x v="11"/>
    <s v="Financials"/>
    <s v="NY"/>
    <x v="3"/>
    <s v="New York"/>
    <n v="39622"/>
    <n v="15523"/>
    <n v="3158"/>
    <n v="393780"/>
    <n v="51200"/>
    <s v="no"/>
    <x v="0"/>
    <s v="no"/>
    <s v="no"/>
    <s v="2016_179"/>
  </r>
  <r>
    <x v="329"/>
    <n v="180"/>
    <n v="2016"/>
    <x v="10"/>
    <s v="Retailing"/>
    <s v="VA"/>
    <x v="0"/>
    <s v="Chesapeake"/>
    <n v="19393"/>
    <n v="15498"/>
    <n v="282"/>
    <n v="15901"/>
    <n v="111550"/>
    <s v="no"/>
    <x v="0"/>
    <s v="no"/>
    <s v="no"/>
    <s v="2016_180"/>
  </r>
  <r>
    <x v="213"/>
    <n v="181"/>
    <n v="2016"/>
    <x v="6"/>
    <s v="Food &amp; Drug Stores"/>
    <s v="TX"/>
    <x v="0"/>
    <s v="Austin"/>
    <n v="10099"/>
    <n v="15389"/>
    <n v="536"/>
    <n v="5741"/>
    <n v="76300"/>
    <s v="yes"/>
    <x v="0"/>
    <s v="no"/>
    <s v="no"/>
    <s v="2016_181"/>
  </r>
  <r>
    <x v="197"/>
    <n v="182"/>
    <n v="2016"/>
    <x v="24"/>
    <s v="Chemicals"/>
    <s v="PA"/>
    <x v="3"/>
    <s v="Pittsburgh"/>
    <n v="29742"/>
    <n v="15330"/>
    <n v="1406"/>
    <n v="17076"/>
    <n v="46600"/>
    <s v="no"/>
    <x v="0"/>
    <s v="no"/>
    <s v="no"/>
    <s v="2016_182"/>
  </r>
  <r>
    <x v="198"/>
    <n v="183"/>
    <n v="2016"/>
    <x v="34"/>
    <s v="Wholesalers"/>
    <s v="GA"/>
    <x v="0"/>
    <s v="Atlanta"/>
    <n v="14856"/>
    <n v="15280"/>
    <n v="706"/>
    <n v="8145"/>
    <n v="39600"/>
    <s v="no"/>
    <x v="0"/>
    <s v="no"/>
    <s v="no"/>
    <s v="2016_183"/>
  </r>
  <r>
    <x v="154"/>
    <n v="184"/>
    <n v="2016"/>
    <x v="5"/>
    <s v="Financials"/>
    <s v="NY"/>
    <x v="3"/>
    <s v="New York"/>
    <n v="8290"/>
    <n v="15272"/>
    <n v="1194"/>
    <n v="36442"/>
    <n v="73807"/>
    <s v="no"/>
    <x v="0"/>
    <s v="no"/>
    <s v="no"/>
    <s v="2016_184"/>
  </r>
  <r>
    <x v="507"/>
    <n v="185"/>
    <n v="2016"/>
    <x v="31"/>
    <s v="Wholesalers"/>
    <s v="VA"/>
    <x v="0"/>
    <s v="Richmond"/>
    <n v="2396"/>
    <n v="15270"/>
    <n v="57"/>
    <n v="3391"/>
    <n v="12000"/>
    <s v="no"/>
    <x v="0"/>
    <s v="yes"/>
    <s v="no"/>
    <s v="2016_185"/>
  </r>
  <r>
    <x v="199"/>
    <n v="186"/>
    <n v="2016"/>
    <x v="56"/>
    <s v="Business Services"/>
    <s v="NY"/>
    <x v="3"/>
    <s v="New York"/>
    <n v="19941"/>
    <n v="15134"/>
    <n v="1094"/>
    <n v="22111"/>
    <n v="74900"/>
    <s v="no"/>
    <x v="0"/>
    <s v="no"/>
    <s v="no"/>
    <s v="2016_186"/>
  </r>
  <r>
    <x v="207"/>
    <n v="187"/>
    <n v="2016"/>
    <x v="8"/>
    <s v="Telecommunications"/>
    <s v="CO"/>
    <x v="1"/>
    <s v="Englewood"/>
    <n v="21474"/>
    <n v="15069"/>
    <n v="747"/>
    <n v="22887"/>
    <n v="18000"/>
    <s v="yes"/>
    <x v="0"/>
    <s v="no"/>
    <s v="no"/>
    <s v="2016_187"/>
  </r>
  <r>
    <x v="205"/>
    <n v="188"/>
    <n v="2016"/>
    <x v="45"/>
    <s v="Energy"/>
    <s v="OH"/>
    <x v="2"/>
    <s v="Akron"/>
    <n v="15239"/>
    <n v="15026"/>
    <n v="578"/>
    <n v="52187"/>
    <n v="15781"/>
    <s v="no"/>
    <x v="0"/>
    <s v="no"/>
    <s v="no"/>
    <s v="2016_188"/>
  </r>
  <r>
    <x v="196"/>
    <n v="189"/>
    <n v="2016"/>
    <x v="24"/>
    <s v="Chemicals"/>
    <s v="MO"/>
    <x v="2"/>
    <s v="St. Louis"/>
    <n v="38637"/>
    <n v="15001"/>
    <n v="2314"/>
    <n v="21920"/>
    <n v="24000"/>
    <s v="no"/>
    <x v="0"/>
    <s v="no"/>
    <s v="no"/>
    <s v="2016_189"/>
  </r>
  <r>
    <x v="177"/>
    <n v="190"/>
    <n v="2016"/>
    <x v="45"/>
    <s v="Energy"/>
    <s v="VA"/>
    <x v="0"/>
    <s v="Arlington"/>
    <n v="7785"/>
    <n v="14963"/>
    <n v="306"/>
    <n v="36850"/>
    <n v="21000"/>
    <s v="no"/>
    <x v="0"/>
    <s v="no"/>
    <s v="no"/>
    <s v="2016_190"/>
  </r>
  <r>
    <x v="231"/>
    <n v="191"/>
    <n v="2016"/>
    <x v="54"/>
    <s v="Retailing"/>
    <s v="VA"/>
    <x v="0"/>
    <s v="Richmond"/>
    <n v="10002"/>
    <n v="14874"/>
    <n v="597"/>
    <n v="13198"/>
    <n v="22064"/>
    <s v="no"/>
    <x v="0"/>
    <s v="no"/>
    <s v="no"/>
    <s v="2016_191"/>
  </r>
  <r>
    <x v="126"/>
    <n v="192"/>
    <n v="2016"/>
    <x v="39"/>
    <s v="Energy"/>
    <s v="TX"/>
    <x v="0"/>
    <s v="Houston"/>
    <n v="11687"/>
    <n v="14757"/>
    <n v="769"/>
    <n v="26725"/>
    <n v="47262"/>
    <s v="no"/>
    <x v="0"/>
    <s v="no"/>
    <s v="no"/>
    <s v="2016_192"/>
  </r>
  <r>
    <x v="195"/>
    <n v="193"/>
    <n v="2016"/>
    <x v="55"/>
    <s v="Energy"/>
    <s v="NJ"/>
    <x v="3"/>
    <s v="Princeton"/>
    <n v="4110"/>
    <n v="14674"/>
    <n v="6382"/>
    <n v="32882"/>
    <n v="10468"/>
    <s v="no"/>
    <x v="0"/>
    <s v="no"/>
    <s v="no"/>
    <s v="2016_193"/>
  </r>
  <r>
    <x v="204"/>
    <n v="194"/>
    <n v="2016"/>
    <x v="47"/>
    <s v="Technology"/>
    <s v="CA"/>
    <x v="1"/>
    <s v="Irvine"/>
    <n v="10996"/>
    <n v="14572"/>
    <n v="1465"/>
    <n v="15181"/>
    <n v="76449"/>
    <s v="no"/>
    <x v="0"/>
    <s v="no"/>
    <s v="no"/>
    <s v="2016_194"/>
  </r>
  <r>
    <x v="220"/>
    <n v="195"/>
    <n v="2016"/>
    <x v="59"/>
    <s v="Hotels, Restaurants &amp; Leisure"/>
    <s v="MD"/>
    <x v="0"/>
    <s v="Bethesda"/>
    <n v="18043"/>
    <n v="14486"/>
    <n v="859"/>
    <n v="6082"/>
    <n v="127500"/>
    <s v="no"/>
    <x v="0"/>
    <s v="no"/>
    <s v="no"/>
    <s v="2016_195"/>
  </r>
  <r>
    <x v="193"/>
    <n v="196"/>
    <n v="2016"/>
    <x v="10"/>
    <s v="Retailing"/>
    <s v="FL"/>
    <x v="0"/>
    <s v="Boca Raton"/>
    <n v="3898"/>
    <n v="14485"/>
    <n v="8"/>
    <n v="6442"/>
    <n v="49000"/>
    <s v="no"/>
    <x v="0"/>
    <s v="no"/>
    <s v="no"/>
    <s v="2016_196"/>
  </r>
  <r>
    <x v="223"/>
    <n v="197"/>
    <n v="2016"/>
    <x v="0"/>
    <s v="Retailing"/>
    <s v="WA"/>
    <x v="1"/>
    <s v="Seattle"/>
    <n v="9893"/>
    <n v="14437"/>
    <n v="600"/>
    <n v="7698"/>
    <n v="72500"/>
    <s v="no"/>
    <x v="0"/>
    <s v="no"/>
    <s v="no"/>
    <s v="2016_197"/>
  </r>
  <r>
    <x v="192"/>
    <n v="198"/>
    <n v="2016"/>
    <x v="27"/>
    <s v="Energy"/>
    <s v="TX"/>
    <x v="0"/>
    <s v="Houston"/>
    <n v="39856"/>
    <n v="14403"/>
    <n v="253"/>
    <n v="84104"/>
    <n v="11290"/>
    <s v="no"/>
    <x v="0"/>
    <s v="no"/>
    <s v="no"/>
    <s v="2016_198"/>
  </r>
  <r>
    <x v="206"/>
    <n v="199"/>
    <n v="2016"/>
    <x v="58"/>
    <s v="Business Services"/>
    <s v="PA"/>
    <x v="3"/>
    <s v="Philadelphia"/>
    <n v="8012"/>
    <n v="14329"/>
    <n v="236"/>
    <n v="10224"/>
    <n v="216500"/>
    <s v="no"/>
    <x v="0"/>
    <s v="no"/>
    <s v="no"/>
    <s v="2016_199"/>
  </r>
  <r>
    <x v="508"/>
    <n v="200"/>
    <n v="2016"/>
    <x v="37"/>
    <s v="Health Care"/>
    <s v="CO"/>
    <x v="1"/>
    <s v="Denver"/>
    <n v="15124"/>
    <n v="14210"/>
    <n v="270"/>
    <n v="18515"/>
    <n v="60400"/>
    <s v="no"/>
    <x v="0"/>
    <s v="no"/>
    <s v="no"/>
    <s v="2016_200"/>
  </r>
  <r>
    <x v="300"/>
    <n v="201"/>
    <n v="2016"/>
    <x v="9"/>
    <s v="Health Care"/>
    <s v="CA"/>
    <x v="1"/>
    <s v="Long Beach"/>
    <n v="3649"/>
    <n v="14178"/>
    <n v="143"/>
    <n v="6576"/>
    <n v="21000"/>
    <s v="no"/>
    <x v="0"/>
    <s v="no"/>
    <s v="no"/>
    <s v="2016_201"/>
  </r>
  <r>
    <x v="233"/>
    <n v="202"/>
    <n v="2016"/>
    <x v="9"/>
    <s v="Health Care"/>
    <s v="FL"/>
    <x v="0"/>
    <s v="Tampa"/>
    <n v="4092"/>
    <n v="13890"/>
    <n v="119"/>
    <n v="5194"/>
    <n v="6900"/>
    <s v="no"/>
    <x v="0"/>
    <s v="no"/>
    <s v="no"/>
    <s v="2016_202"/>
  </r>
  <r>
    <x v="211"/>
    <n v="203"/>
    <n v="2016"/>
    <x v="29"/>
    <s v="Media"/>
    <s v="NY"/>
    <x v="3"/>
    <s v="New York"/>
    <n v="25316"/>
    <n v="13886"/>
    <n v="1413"/>
    <n v="23765"/>
    <n v="19080"/>
    <s v="no"/>
    <x v="0"/>
    <s v="no"/>
    <s v="no"/>
    <s v="2016_203"/>
  </r>
  <r>
    <x v="237"/>
    <n v="204"/>
    <n v="2016"/>
    <x v="62"/>
    <s v="Business Services"/>
    <s v="CA"/>
    <x v="1"/>
    <s v="Foster City"/>
    <n v="183663"/>
    <n v="13880"/>
    <n v="6328"/>
    <n v="40236"/>
    <n v="11300"/>
    <s v="no"/>
    <x v="0"/>
    <s v="no"/>
    <s v="no"/>
    <s v="2016_204"/>
  </r>
  <r>
    <x v="222"/>
    <n v="205"/>
    <n v="2016"/>
    <x v="20"/>
    <s v="Financials"/>
    <s v="PA"/>
    <x v="3"/>
    <s v="Radnor"/>
    <n v="9446"/>
    <n v="13572"/>
    <n v="1154"/>
    <n v="251937"/>
    <n v="9312"/>
    <s v="no"/>
    <x v="0"/>
    <s v="no"/>
    <s v="no"/>
    <s v="2016_205"/>
  </r>
  <r>
    <x v="212"/>
    <n v="206"/>
    <n v="2016"/>
    <x v="24"/>
    <s v="Chemicals"/>
    <s v="MN"/>
    <x v="2"/>
    <s v="St. Paul"/>
    <n v="32746"/>
    <n v="13545"/>
    <n v="1002"/>
    <n v="18642"/>
    <n v="47145"/>
    <s v="no"/>
    <x v="0"/>
    <s v="no"/>
    <s v="no"/>
    <s v="2016_206"/>
  </r>
  <r>
    <x v="209"/>
    <n v="207"/>
    <n v="2016"/>
    <x v="22"/>
    <s v="Food, Beverages &amp; Tobacco"/>
    <s v="MI"/>
    <x v="2"/>
    <s v="Battle Creek"/>
    <n v="26964"/>
    <n v="13525"/>
    <n v="614"/>
    <n v="15265"/>
    <n v="33577"/>
    <s v="no"/>
    <x v="0"/>
    <s v="no"/>
    <s v="no"/>
    <s v="2016_207"/>
  </r>
  <r>
    <x v="224"/>
    <n v="208"/>
    <n v="2016"/>
    <x v="61"/>
    <s v="Transportation"/>
    <s v="MN"/>
    <x v="2"/>
    <s v="Eden Prairie"/>
    <n v="10633"/>
    <n v="13476"/>
    <n v="510"/>
    <n v="3184"/>
    <n v="13159"/>
    <s v="no"/>
    <x v="0"/>
    <s v="no"/>
    <s v="no"/>
    <s v="2016_208"/>
  </r>
  <r>
    <x v="218"/>
    <n v="209"/>
    <n v="2016"/>
    <x v="14"/>
    <s v="Aerospace &amp; Defense"/>
    <s v="RI"/>
    <x v="3"/>
    <s v="Providence"/>
    <n v="9809"/>
    <n v="13423"/>
    <n v="697"/>
    <n v="14708"/>
    <n v="35000"/>
    <s v="no"/>
    <x v="0"/>
    <s v="no"/>
    <s v="no"/>
    <s v="2016_209"/>
  </r>
  <r>
    <x v="210"/>
    <n v="210"/>
    <n v="2016"/>
    <x v="2"/>
    <s v="Financials"/>
    <s v="NY"/>
    <x v="3"/>
    <s v="New York"/>
    <n v="12970"/>
    <n v="13415"/>
    <n v="260"/>
    <n v="76029"/>
    <n v="16700"/>
    <s v="no"/>
    <x v="0"/>
    <s v="no"/>
    <s v="no"/>
    <s v="2016_210"/>
  </r>
  <r>
    <x v="200"/>
    <n v="211"/>
    <n v="2016"/>
    <x v="57"/>
    <s v="Industrials"/>
    <s v="IL"/>
    <x v="2"/>
    <s v="Glenview"/>
    <n v="37264"/>
    <n v="13405"/>
    <n v="1899"/>
    <n v="15729"/>
    <n v="48000"/>
    <s v="no"/>
    <x v="0"/>
    <s v="no"/>
    <s v="no"/>
    <s v="2016_211"/>
  </r>
  <r>
    <x v="219"/>
    <n v="212"/>
    <n v="2016"/>
    <x v="32"/>
    <s v="Wholesalers"/>
    <s v="CA"/>
    <x v="1"/>
    <s v="Fremont"/>
    <n v="3674"/>
    <n v="13338"/>
    <n v="209"/>
    <n v="4444"/>
    <n v="78500"/>
    <s v="no"/>
    <x v="0"/>
    <s v="no"/>
    <s v="no"/>
    <s v="2016_212"/>
  </r>
  <r>
    <x v="221"/>
    <n v="213"/>
    <n v="2016"/>
    <x v="29"/>
    <s v="Media"/>
    <s v="NY"/>
    <x v="3"/>
    <s v="New York"/>
    <n v="16342"/>
    <n v="13268"/>
    <n v="1922"/>
    <n v="22217"/>
    <n v="9445"/>
    <s v="no"/>
    <x v="0"/>
    <s v="no"/>
    <s v="no"/>
    <s v="2016_213"/>
  </r>
  <r>
    <x v="149"/>
    <n v="214"/>
    <n v="2016"/>
    <x v="1"/>
    <s v="Energy"/>
    <s v="TX"/>
    <x v="0"/>
    <s v="Dallas"/>
    <n v="6235"/>
    <n v="13238"/>
    <n v="740"/>
    <n v="8388"/>
    <n v="2704"/>
    <s v="no"/>
    <x v="0"/>
    <s v="no"/>
    <s v="no"/>
    <s v="2016_214"/>
  </r>
  <r>
    <x v="202"/>
    <n v="215"/>
    <n v="2016"/>
    <x v="22"/>
    <s v="Food, Beverages &amp; Tobacco"/>
    <s v="MN"/>
    <x v="2"/>
    <s v="Arden Hills"/>
    <m/>
    <n v="13161"/>
    <n v="308"/>
    <n v="8000"/>
    <n v="10000"/>
    <s v="no"/>
    <x v="0"/>
    <s v="no"/>
    <s v="no"/>
    <s v="2016_215"/>
  </r>
  <r>
    <x v="151"/>
    <n v="216"/>
    <n v="2016"/>
    <x v="25"/>
    <s v="Energy"/>
    <s v="OK"/>
    <x v="0"/>
    <s v="Oklahoma City"/>
    <n v="14376"/>
    <n v="13145"/>
    <n v="14454"/>
    <n v="29532"/>
    <n v="5167"/>
    <s v="no"/>
    <x v="0"/>
    <s v="no"/>
    <s v="no"/>
    <s v="2016_216"/>
  </r>
  <r>
    <x v="148"/>
    <n v="217"/>
    <n v="2016"/>
    <x v="1"/>
    <s v="Energy"/>
    <s v="NJ"/>
    <x v="3"/>
    <s v="Parsippany"/>
    <n v="3412"/>
    <n v="13124"/>
    <n v="146"/>
    <n v="6105"/>
    <n v="2270"/>
    <s v="no"/>
    <x v="0"/>
    <s v="no"/>
    <s v="no"/>
    <s v="2016_217"/>
  </r>
  <r>
    <x v="227"/>
    <n v="218"/>
    <n v="2016"/>
    <x v="44"/>
    <s v="Hotels, Restaurants &amp; Leisure"/>
    <s v="KY"/>
    <x v="0"/>
    <s v="Louisville"/>
    <n v="33453"/>
    <n v="13105"/>
    <n v="1293"/>
    <n v="8075"/>
    <n v="505000"/>
    <s v="no"/>
    <x v="0"/>
    <s v="no"/>
    <s v="no"/>
    <s v="2016_218"/>
  </r>
  <r>
    <x v="232"/>
    <n v="219"/>
    <n v="2016"/>
    <x v="26"/>
    <s v="Technology"/>
    <s v="TX"/>
    <x v="0"/>
    <s v="Dallas"/>
    <n v="57722"/>
    <n v="13000"/>
    <n v="2986"/>
    <n v="16230"/>
    <n v="29977"/>
    <s v="no"/>
    <x v="0"/>
    <s v="no"/>
    <s v="no"/>
    <s v="2016_219"/>
  </r>
  <r>
    <x v="252"/>
    <n v="220"/>
    <n v="2016"/>
    <x v="13"/>
    <s v="Technology"/>
    <s v="IL"/>
    <x v="2"/>
    <s v="Lincolnshire"/>
    <n v="6886"/>
    <n v="12989"/>
    <n v="403"/>
    <n v="6755"/>
    <n v="8465"/>
    <s v="no"/>
    <x v="0"/>
    <s v="no"/>
    <s v="no"/>
    <s v="2016_220"/>
  </r>
  <r>
    <x v="216"/>
    <n v="221"/>
    <n v="2016"/>
    <x v="60"/>
    <s v="Business Services"/>
    <s v="TX"/>
    <x v="0"/>
    <s v="Houston"/>
    <n v="26234"/>
    <n v="12961"/>
    <n v="753"/>
    <n v="20419"/>
    <n v="40600"/>
    <s v="no"/>
    <x v="0"/>
    <s v="no"/>
    <s v="no"/>
    <s v="2016_221"/>
  </r>
  <r>
    <x v="234"/>
    <n v="222"/>
    <n v="2016"/>
    <x v="5"/>
    <s v="Financials"/>
    <s v="NY"/>
    <x v="3"/>
    <s v="New York"/>
    <n v="31685"/>
    <n v="12893"/>
    <n v="1599"/>
    <n v="18216"/>
    <n v="60000"/>
    <s v="no"/>
    <x v="0"/>
    <s v="no"/>
    <s v="no"/>
    <s v="2016_222"/>
  </r>
  <r>
    <x v="141"/>
    <n v="223"/>
    <n v="2016"/>
    <x v="25"/>
    <s v="Energy"/>
    <s v="OK"/>
    <x v="0"/>
    <s v="Oklahoma City"/>
    <n v="2804"/>
    <n v="12764"/>
    <n v="14685"/>
    <n v="17357"/>
    <n v="4400"/>
    <s v="no"/>
    <x v="0"/>
    <s v="no"/>
    <s v="no"/>
    <s v="2016_223"/>
  </r>
  <r>
    <x v="229"/>
    <n v="224"/>
    <n v="2016"/>
    <x v="57"/>
    <s v="Industrials"/>
    <s v="OH"/>
    <x v="2"/>
    <s v="Cleveland"/>
    <n v="15007"/>
    <n v="12712"/>
    <n v="1012"/>
    <n v="12295"/>
    <n v="54750"/>
    <s v="no"/>
    <x v="0"/>
    <s v="no"/>
    <s v="no"/>
    <s v="2016_224"/>
  </r>
  <r>
    <x v="114"/>
    <n v="225"/>
    <n v="2016"/>
    <x v="25"/>
    <s v="Energy"/>
    <s v="TX"/>
    <x v="0"/>
    <s v="Houston"/>
    <n v="52270"/>
    <n v="12699"/>
    <n v="7829"/>
    <n v="43437"/>
    <n v="11100"/>
    <s v="no"/>
    <x v="1"/>
    <s v="no"/>
    <s v="no"/>
    <s v="2016_225"/>
  </r>
  <r>
    <x v="253"/>
    <n v="226"/>
    <n v="2016"/>
    <x v="38"/>
    <s v="Financials"/>
    <s v="NY"/>
    <x v="3"/>
    <s v="New York"/>
    <m/>
    <n v="12628"/>
    <n v="411"/>
    <n v="65072"/>
    <n v="8000"/>
    <s v="no"/>
    <x v="1"/>
    <s v="no"/>
    <s v="no"/>
    <s v="2016_226"/>
  </r>
  <r>
    <x v="263"/>
    <n v="227"/>
    <n v="2016"/>
    <x v="21"/>
    <s v="Financials"/>
    <s v="CA"/>
    <x v="1"/>
    <s v="Woodland Hills"/>
    <m/>
    <n v="12626"/>
    <n v="114"/>
    <n v="15567"/>
    <n v="13184"/>
    <s v="no"/>
    <x v="0"/>
    <s v="no"/>
    <s v="no"/>
    <s v="2016_227"/>
  </r>
  <r>
    <x v="249"/>
    <n v="228"/>
    <n v="2016"/>
    <x v="0"/>
    <s v="Retailing"/>
    <s v="TX"/>
    <x v="0"/>
    <s v="Plano"/>
    <n v="3394"/>
    <n v="12625"/>
    <n v="513"/>
    <n v="9442"/>
    <n v="105000"/>
    <s v="no"/>
    <x v="0"/>
    <s v="no"/>
    <s v="no"/>
    <s v="2016_228"/>
  </r>
  <r>
    <x v="235"/>
    <n v="229"/>
    <n v="2016"/>
    <x v="45"/>
    <s v="Energy"/>
    <s v="NY"/>
    <x v="3"/>
    <s v="New York"/>
    <n v="22495"/>
    <n v="12554"/>
    <n v="1193"/>
    <n v="45642"/>
    <n v="14806"/>
    <s v="no"/>
    <x v="0"/>
    <s v="no"/>
    <s v="no"/>
    <s v="2016_229"/>
  </r>
  <r>
    <x v="287"/>
    <n v="230"/>
    <n v="2016"/>
    <x v="13"/>
    <s v="Technology"/>
    <s v="NJ"/>
    <x v="3"/>
    <s v="Teaneck"/>
    <n v="38192"/>
    <n v="12416"/>
    <n v="1624"/>
    <n v="13065"/>
    <n v="221700"/>
    <s v="yes"/>
    <x v="0"/>
    <s v="no"/>
    <s v="no"/>
    <s v="2016_230"/>
  </r>
  <r>
    <x v="247"/>
    <n v="231"/>
    <n v="2016"/>
    <x v="43"/>
    <s v="Apparel"/>
    <s v="NC"/>
    <x v="0"/>
    <s v="Greensboro"/>
    <n v="27422"/>
    <n v="12377"/>
    <n v="1232"/>
    <n v="9640"/>
    <n v="64000"/>
    <s v="no"/>
    <x v="0"/>
    <s v="no"/>
    <s v="no"/>
    <s v="2016_231"/>
  </r>
  <r>
    <x v="246"/>
    <n v="232"/>
    <n v="2016"/>
    <x v="5"/>
    <s v="Financials"/>
    <s v="MN"/>
    <x v="2"/>
    <s v="Minneapolis"/>
    <n v="15823"/>
    <n v="12200"/>
    <n v="1562"/>
    <n v="145342"/>
    <n v="13000"/>
    <s v="no"/>
    <x v="0"/>
    <s v="no"/>
    <s v="no"/>
    <s v="2016_232"/>
  </r>
  <r>
    <x v="228"/>
    <n v="233"/>
    <n v="2016"/>
    <x v="13"/>
    <s v="Technology"/>
    <s v="VA"/>
    <x v="0"/>
    <s v="Falls Church"/>
    <n v="4748"/>
    <n v="12183"/>
    <n v="8"/>
    <n v="10201"/>
    <n v="70000"/>
    <s v="no"/>
    <x v="0"/>
    <s v="no"/>
    <s v="no"/>
    <s v="2016_233"/>
  </r>
  <r>
    <x v="261"/>
    <n v="234"/>
    <n v="2016"/>
    <x v="42"/>
    <s v="Retailing"/>
    <s v="OH"/>
    <x v="2"/>
    <s v="Columbus"/>
    <n v="25209"/>
    <n v="12154"/>
    <n v="1253"/>
    <n v="8493"/>
    <n v="55400"/>
    <s v="yes"/>
    <x v="0"/>
    <s v="no"/>
    <s v="no"/>
    <s v="2016_234"/>
  </r>
  <r>
    <x v="238"/>
    <n v="235"/>
    <n v="2016"/>
    <x v="51"/>
    <s v="Engineering &amp; Construction"/>
    <s v="CA"/>
    <x v="1"/>
    <s v="Pasadena"/>
    <n v="5337"/>
    <n v="12115"/>
    <n v="303"/>
    <n v="7786"/>
    <n v="56950"/>
    <s v="no"/>
    <x v="0"/>
    <s v="no"/>
    <s v="no"/>
    <s v="2016_235"/>
  </r>
  <r>
    <x v="509"/>
    <n v="236"/>
    <n v="2016"/>
    <x v="20"/>
    <s v="Financials"/>
    <s v="IA"/>
    <x v="2"/>
    <s v="Des Moines"/>
    <n v="11505"/>
    <n v="11964"/>
    <n v="1234"/>
    <n v="218686"/>
    <n v="14895"/>
    <s v="no"/>
    <x v="0"/>
    <s v="no"/>
    <s v="no"/>
    <s v="2016_236"/>
  </r>
  <r>
    <x v="268"/>
    <n v="237"/>
    <n v="2016"/>
    <x v="42"/>
    <s v="Retailing"/>
    <s v="CA"/>
    <x v="1"/>
    <s v="Dublin"/>
    <n v="23235"/>
    <n v="11940"/>
    <n v="1021"/>
    <n v="4869"/>
    <n v="77800"/>
    <s v="no"/>
    <x v="1"/>
    <s v="no"/>
    <s v="no"/>
    <s v="2016_237"/>
  </r>
  <r>
    <x v="259"/>
    <n v="238"/>
    <n v="2016"/>
    <x v="10"/>
    <s v="Retailing"/>
    <s v="NJ"/>
    <x v="3"/>
    <s v="Union"/>
    <n v="8121"/>
    <n v="11881"/>
    <n v="958"/>
    <n v="6759"/>
    <n v="60000"/>
    <s v="no"/>
    <x v="0"/>
    <s v="no"/>
    <s v="no"/>
    <s v="2016_238"/>
  </r>
  <r>
    <x v="239"/>
    <n v="239"/>
    <n v="2016"/>
    <x v="48"/>
    <s v="Transportation"/>
    <s v="FL"/>
    <x v="0"/>
    <s v="Jacksonville"/>
    <n v="24651"/>
    <n v="11811"/>
    <n v="1968"/>
    <n v="35039"/>
    <n v="29761"/>
    <s v="no"/>
    <x v="0"/>
    <s v="no"/>
    <s v="no"/>
    <s v="2016_239"/>
  </r>
  <r>
    <x v="244"/>
    <n v="240"/>
    <n v="2016"/>
    <x v="10"/>
    <s v="Retailing"/>
    <s v="NJ"/>
    <x v="3"/>
    <s v="Wayne"/>
    <m/>
    <n v="11802"/>
    <n v="130"/>
    <n v="6968"/>
    <n v="62000"/>
    <s v="no"/>
    <x v="0"/>
    <s v="no"/>
    <s v="no"/>
    <s v="2016_240"/>
  </r>
  <r>
    <x v="208"/>
    <n v="241"/>
    <n v="2016"/>
    <x v="59"/>
    <s v="Hotels, Restaurants &amp; Leisure"/>
    <s v="NV"/>
    <x v="1"/>
    <s v="Las Vegas"/>
    <n v="41070"/>
    <n v="11689"/>
    <n v="1966"/>
    <n v="20987"/>
    <n v="46500"/>
    <s v="no"/>
    <x v="0"/>
    <s v="no"/>
    <s v="no"/>
    <s v="2016_241"/>
  </r>
  <r>
    <x v="243"/>
    <n v="242"/>
    <n v="2016"/>
    <x v="18"/>
    <s v="Food, Beverages &amp; Tobacco"/>
    <s v="NY"/>
    <x v="3"/>
    <s v="New York"/>
    <n v="5858"/>
    <n v="11684"/>
    <n v="284"/>
    <n v="46340"/>
    <n v="13300"/>
    <s v="no"/>
    <x v="0"/>
    <s v="no"/>
    <s v="no"/>
    <s v="2016_242"/>
  </r>
  <r>
    <x v="242"/>
    <n v="243"/>
    <n v="2016"/>
    <x v="45"/>
    <s v="Energy"/>
    <s v="VA"/>
    <x v="0"/>
    <s v="Richmond"/>
    <n v="44826"/>
    <n v="11683"/>
    <n v="1899"/>
    <n v="58797"/>
    <n v="14700"/>
    <s v="no"/>
    <x v="0"/>
    <s v="no"/>
    <s v="no"/>
    <s v="2016_243"/>
  </r>
  <r>
    <x v="175"/>
    <n v="244"/>
    <n v="2016"/>
    <x v="49"/>
    <s v="Materials"/>
    <s v="PA"/>
    <x v="3"/>
    <s v="Pittsburgh"/>
    <n v="2350"/>
    <n v="11574"/>
    <n v="1642"/>
    <n v="9190"/>
    <n v="33200"/>
    <s v="no"/>
    <x v="0"/>
    <s v="no"/>
    <s v="no"/>
    <s v="2016_244"/>
  </r>
  <r>
    <x v="251"/>
    <n v="245"/>
    <n v="2016"/>
    <x v="14"/>
    <s v="Aerospace &amp; Defense"/>
    <s v="NY"/>
    <x v="3"/>
    <s v="New York"/>
    <n v="9186"/>
    <n v="11554"/>
    <n v="240"/>
    <n v="12085"/>
    <n v="38000"/>
    <s v="no"/>
    <x v="0"/>
    <s v="no"/>
    <s v="no"/>
    <s v="2016_245"/>
  </r>
  <r>
    <x v="225"/>
    <n v="246"/>
    <n v="2016"/>
    <x v="45"/>
    <s v="Energy"/>
    <s v="CA"/>
    <x v="1"/>
    <s v="Rosemead"/>
    <n v="23423"/>
    <n v="11524"/>
    <n v="1020"/>
    <n v="50310"/>
    <n v="12768"/>
    <s v="no"/>
    <x v="0"/>
    <s v="no"/>
    <s v="no"/>
    <s v="2016_246"/>
  </r>
  <r>
    <x v="240"/>
    <n v="247"/>
    <n v="2016"/>
    <x v="45"/>
    <s v="Energy"/>
    <s v="LA"/>
    <x v="0"/>
    <s v="New Orleans"/>
    <n v="14219"/>
    <n v="11513"/>
    <n v="177"/>
    <n v="44648"/>
    <n v="13579"/>
    <s v="no"/>
    <x v="0"/>
    <s v="no"/>
    <s v="no"/>
    <s v="2016_247"/>
  </r>
  <r>
    <x v="510"/>
    <n v="248"/>
    <n v="2016"/>
    <x v="58"/>
    <s v="Business Services"/>
    <s v="NJ"/>
    <x v="3"/>
    <s v="Roseland"/>
    <n v="41038"/>
    <n v="11477"/>
    <n v="1453"/>
    <n v="33111"/>
    <n v="55000"/>
    <s v="no"/>
    <x v="0"/>
    <s v="no"/>
    <s v="no"/>
    <s v="2016_248"/>
  </r>
  <r>
    <x v="264"/>
    <n v="249"/>
    <n v="2016"/>
    <x v="62"/>
    <s v="Business Services"/>
    <s v="GA"/>
    <x v="0"/>
    <s v="Atlanta"/>
    <n v="11669"/>
    <n v="11451"/>
    <n v="1481"/>
    <n v="34362"/>
    <n v="24000"/>
    <s v="no"/>
    <x v="0"/>
    <s v="no"/>
    <s v="no"/>
    <s v="2016_249"/>
  </r>
  <r>
    <x v="266"/>
    <n v="250"/>
    <n v="2016"/>
    <x v="65"/>
    <s v="Financials"/>
    <s v="NY"/>
    <x v="3"/>
    <s v="New York"/>
    <n v="56356"/>
    <n v="11401"/>
    <n v="3345"/>
    <n v="225261"/>
    <n v="13000"/>
    <s v="yes"/>
    <x v="0"/>
    <s v="no"/>
    <s v="no"/>
    <s v="2016_250"/>
  </r>
  <r>
    <x v="292"/>
    <n v="251"/>
    <n v="2016"/>
    <x v="46"/>
    <s v="Materials"/>
    <s v="VA"/>
    <x v="0"/>
    <s v="Richmond"/>
    <n v="9908"/>
    <n v="11381"/>
    <n v="507"/>
    <n v="25357"/>
    <n v="41400"/>
    <s v="no"/>
    <x v="0"/>
    <s v="no"/>
    <s v="no"/>
    <s v="2016_251"/>
  </r>
  <r>
    <x v="267"/>
    <n v="252"/>
    <n v="2016"/>
    <x v="5"/>
    <s v="Financials"/>
    <s v="NY"/>
    <x v="3"/>
    <s v="New York"/>
    <n v="6200"/>
    <n v="11341"/>
    <n v="408"/>
    <n v="218250"/>
    <n v="7000"/>
    <s v="no"/>
    <x v="0"/>
    <s v="no"/>
    <s v="no"/>
    <s v="2016_252"/>
  </r>
  <r>
    <x v="265"/>
    <n v="253"/>
    <n v="2016"/>
    <x v="24"/>
    <s v="Chemicals"/>
    <s v="OH"/>
    <x v="2"/>
    <s v="Cleveland"/>
    <n v="26267"/>
    <n v="11339"/>
    <n v="1054"/>
    <n v="5792"/>
    <n v="40706"/>
    <s v="no"/>
    <x v="0"/>
    <s v="no"/>
    <s v="no"/>
    <s v="2016_253"/>
  </r>
  <r>
    <x v="279"/>
    <n v="254"/>
    <n v="2016"/>
    <x v="59"/>
    <s v="Hotels, Restaurants &amp; Leisure"/>
    <s v="VA"/>
    <x v="0"/>
    <s v="McLean"/>
    <n v="22289"/>
    <n v="11272"/>
    <n v="1404"/>
    <n v="25716"/>
    <n v="164000"/>
    <s v="no"/>
    <x v="0"/>
    <s v="no"/>
    <s v="no"/>
    <s v="2016_254"/>
  </r>
  <r>
    <x v="257"/>
    <n v="255"/>
    <n v="2016"/>
    <x v="63"/>
    <s v="Media"/>
    <s v="IL"/>
    <x v="2"/>
    <s v="Chicago"/>
    <n v="3424"/>
    <n v="11257"/>
    <n v="151"/>
    <n v="7279"/>
    <n v="68400"/>
    <s v="no"/>
    <x v="0"/>
    <s v="no"/>
    <s v="no"/>
    <s v="2016_255"/>
  </r>
  <r>
    <x v="260"/>
    <n v="256"/>
    <n v="2016"/>
    <x v="64"/>
    <s v="Household Products"/>
    <s v="CT"/>
    <x v="3"/>
    <s v="New Britain"/>
    <n v="15771"/>
    <n v="11211"/>
    <n v="884"/>
    <n v="15172"/>
    <n v="51250"/>
    <s v="no"/>
    <x v="0"/>
    <s v="no"/>
    <s v="no"/>
    <s v="2016_256"/>
  </r>
  <r>
    <x v="254"/>
    <n v="257"/>
    <n v="2016"/>
    <x v="45"/>
    <s v="Energy"/>
    <s v="MN"/>
    <x v="2"/>
    <s v="Minneapolis"/>
    <n v="21226"/>
    <n v="11025"/>
    <n v="985"/>
    <n v="39054"/>
    <n v="11644"/>
    <s v="no"/>
    <x v="0"/>
    <s v="no"/>
    <s v="no"/>
    <s v="2016_257"/>
  </r>
  <r>
    <x v="201"/>
    <n v="258"/>
    <n v="2016"/>
    <x v="10"/>
    <s v="Retailing"/>
    <s v="AR"/>
    <x v="0"/>
    <s v="El Dorado"/>
    <n v="2457"/>
    <n v="10885"/>
    <n v="176"/>
    <n v="1886"/>
    <n v="7100"/>
    <s v="no"/>
    <x v="0"/>
    <s v="no"/>
    <s v="no"/>
    <s v="2016_258"/>
  </r>
  <r>
    <x v="320"/>
    <n v="259"/>
    <n v="2016"/>
    <x v="66"/>
    <s v="Financials"/>
    <s v="CA"/>
    <x v="1"/>
    <s v="Los Angeles"/>
    <n v="9633"/>
    <n v="10856"/>
    <n v="547"/>
    <n v="11018"/>
    <n v="70000"/>
    <s v="no"/>
    <x v="0"/>
    <s v="no"/>
    <s v="no"/>
    <s v="2016_259"/>
  </r>
  <r>
    <x v="353"/>
    <n v="260"/>
    <n v="2016"/>
    <x v="67"/>
    <s v="Engineering &amp; Construction"/>
    <s v="TX"/>
    <x v="0"/>
    <s v="Fort Worth"/>
    <n v="11178"/>
    <n v="10824"/>
    <n v="751"/>
    <n v="11151"/>
    <n v="6230"/>
    <s v="no"/>
    <x v="0"/>
    <s v="no"/>
    <s v="no"/>
    <s v="2016_260"/>
  </r>
  <r>
    <x v="270"/>
    <n v="261"/>
    <n v="2016"/>
    <x v="17"/>
    <s v="Household Products"/>
    <s v="NY"/>
    <x v="3"/>
    <s v="New York"/>
    <n v="34760"/>
    <n v="10780"/>
    <n v="1089"/>
    <n v="8239"/>
    <n v="44000"/>
    <s v="no"/>
    <x v="0"/>
    <s v="no"/>
    <s v="no"/>
    <s v="2016_261"/>
  </r>
  <r>
    <x v="248"/>
    <n v="262"/>
    <n v="2016"/>
    <x v="24"/>
    <s v="Chemicals"/>
    <s v="CT"/>
    <x v="3"/>
    <s v="Danbury"/>
    <n v="32649"/>
    <n v="10776"/>
    <n v="1547"/>
    <n v="18319"/>
    <n v="26657"/>
    <s v="no"/>
    <x v="0"/>
    <s v="no"/>
    <s v="no"/>
    <s v="2016_262"/>
  </r>
  <r>
    <x v="297"/>
    <n v="263"/>
    <n v="2016"/>
    <x v="19"/>
    <s v="Health Care"/>
    <s v="MA"/>
    <x v="3"/>
    <s v="Cambridge"/>
    <n v="56925"/>
    <n v="10764"/>
    <n v="3547"/>
    <n v="19505"/>
    <n v="7350"/>
    <s v="no"/>
    <x v="0"/>
    <s v="no"/>
    <s v="no"/>
    <s v="2016_263"/>
  </r>
  <r>
    <x v="277"/>
    <n v="264"/>
    <n v="2016"/>
    <x v="11"/>
    <s v="Financials"/>
    <s v="MA"/>
    <x v="3"/>
    <s v="Boston"/>
    <n v="23409"/>
    <n v="10760"/>
    <n v="1980"/>
    <n v="245192"/>
    <n v="32356"/>
    <s v="no"/>
    <x v="0"/>
    <s v="no"/>
    <s v="no"/>
    <s v="2016_264"/>
  </r>
  <r>
    <x v="278"/>
    <n v="265"/>
    <n v="2016"/>
    <x v="20"/>
    <s v="Financials"/>
    <s v="TN"/>
    <x v="0"/>
    <s v="Chattanooga"/>
    <n v="7385"/>
    <n v="10731"/>
    <n v="867"/>
    <n v="60590"/>
    <n v="9400"/>
    <s v="no"/>
    <x v="0"/>
    <s v="no"/>
    <s v="no"/>
    <s v="2016_265"/>
  </r>
  <r>
    <x v="336"/>
    <n v="266"/>
    <n v="2016"/>
    <x v="41"/>
    <s v="Food, Beverages &amp; Tobacco"/>
    <s v="NC"/>
    <x v="0"/>
    <s v="Winston-Salem"/>
    <n v="71852"/>
    <n v="10675"/>
    <n v="3253"/>
    <n v="53224"/>
    <n v="5650"/>
    <s v="no"/>
    <x v="1"/>
    <s v="no"/>
    <s v="no"/>
    <s v="2016_266"/>
  </r>
  <r>
    <x v="290"/>
    <n v="267"/>
    <n v="2016"/>
    <x v="54"/>
    <s v="Retailing"/>
    <s v="TX"/>
    <x v="0"/>
    <s v="Houston"/>
    <n v="1375"/>
    <n v="10633"/>
    <n v="94"/>
    <n v="4415"/>
    <n v="12886"/>
    <s v="no"/>
    <x v="0"/>
    <s v="no"/>
    <s v="no"/>
    <s v="2016_267"/>
  </r>
  <r>
    <x v="286"/>
    <n v="268"/>
    <n v="2016"/>
    <x v="7"/>
    <s v="Health Care"/>
    <s v="NY"/>
    <x v="3"/>
    <s v="Melville"/>
    <n v="14146"/>
    <n v="10630"/>
    <n v="479"/>
    <n v="6505"/>
    <n v="19000"/>
    <s v="no"/>
    <x v="0"/>
    <s v="no"/>
    <s v="no"/>
    <s v="2016_268"/>
  </r>
  <r>
    <x v="511"/>
    <n v="269"/>
    <n v="2016"/>
    <x v="54"/>
    <s v="Retailing"/>
    <s v="FL"/>
    <x v="0"/>
    <s v="Estero"/>
    <n v="4469"/>
    <n v="10535"/>
    <n v="273"/>
    <n v="23358"/>
    <n v="30000"/>
    <s v="no"/>
    <x v="1"/>
    <s v="yes"/>
    <s v="no"/>
    <s v="2016_269"/>
  </r>
  <r>
    <x v="255"/>
    <n v="270"/>
    <n v="2016"/>
    <x v="48"/>
    <s v="Transportation"/>
    <s v="VA"/>
    <x v="0"/>
    <s v="Norfolk"/>
    <n v="24659"/>
    <n v="10511"/>
    <n v="1556"/>
    <n v="34260"/>
    <n v="30456"/>
    <s v="no"/>
    <x v="0"/>
    <s v="no"/>
    <s v="no"/>
    <s v="2016_270"/>
  </r>
  <r>
    <x v="272"/>
    <n v="271"/>
    <n v="2016"/>
    <x v="20"/>
    <s v="Financials"/>
    <s v="MO"/>
    <x v="2"/>
    <s v="Chesterfield"/>
    <n v="6277"/>
    <n v="10418"/>
    <n v="502"/>
    <n v="50383"/>
    <n v="2201"/>
    <s v="no"/>
    <x v="1"/>
    <s v="no"/>
    <s v="no"/>
    <s v="2016_271"/>
  </r>
  <r>
    <x v="273"/>
    <n v="272"/>
    <n v="2016"/>
    <x v="45"/>
    <s v="Energy"/>
    <s v="NJ"/>
    <x v="3"/>
    <s v="Newark"/>
    <n v="23874"/>
    <n v="10415"/>
    <n v="1679"/>
    <n v="37535"/>
    <n v="13025"/>
    <s v="no"/>
    <x v="0"/>
    <s v="no"/>
    <s v="no"/>
    <s v="2016_272"/>
  </r>
  <r>
    <x v="291"/>
    <n v="273"/>
    <n v="2016"/>
    <x v="11"/>
    <s v="Financials"/>
    <s v="NC"/>
    <x v="0"/>
    <s v="Winston-Salem"/>
    <n v="25966"/>
    <n v="10346"/>
    <n v="2084"/>
    <n v="209947"/>
    <n v="37200"/>
    <s v="no"/>
    <x v="0"/>
    <s v="no"/>
    <s v="no"/>
    <s v="2016_273"/>
  </r>
  <r>
    <x v="245"/>
    <n v="274"/>
    <n v="2016"/>
    <x v="45"/>
    <s v="Energy"/>
    <s v="MI"/>
    <x v="2"/>
    <s v="Detroit"/>
    <n v="16271"/>
    <n v="10337"/>
    <n v="727"/>
    <n v="28737"/>
    <n v="10000"/>
    <s v="no"/>
    <x v="0"/>
    <s v="no"/>
    <s v="no"/>
    <s v="2016_274"/>
  </r>
  <r>
    <x v="284"/>
    <n v="275"/>
    <n v="2016"/>
    <x v="2"/>
    <s v="Financials"/>
    <s v="NY"/>
    <x v="3"/>
    <s v="New York"/>
    <n v="4900"/>
    <n v="10326"/>
    <n v="142"/>
    <n v="30043"/>
    <n v="14861"/>
    <s v="no"/>
    <x v="0"/>
    <s v="no"/>
    <s v="no"/>
    <s v="2016_275"/>
  </r>
  <r>
    <x v="179"/>
    <n v="276"/>
    <n v="2016"/>
    <x v="34"/>
    <s v="Wholesalers"/>
    <s v="MA"/>
    <x v="3"/>
    <s v="Waltham"/>
    <n v="459"/>
    <n v="10315"/>
    <n v="44"/>
    <n v="2664"/>
    <n v="1890"/>
    <s v="no"/>
    <x v="0"/>
    <s v="no"/>
    <s v="no"/>
    <s v="2016_276"/>
  </r>
  <r>
    <x v="258"/>
    <n v="277"/>
    <n v="2016"/>
    <x v="24"/>
    <s v="Chemicals"/>
    <s v="TX"/>
    <x v="0"/>
    <s v="The Woodlands"/>
    <n v="3168"/>
    <n v="10299"/>
    <n v="93"/>
    <n v="9820"/>
    <n v="15000"/>
    <s v="no"/>
    <x v="0"/>
    <s v="no"/>
    <s v="no"/>
    <s v="2016_277"/>
  </r>
  <r>
    <x v="337"/>
    <n v="278"/>
    <n v="2016"/>
    <x v="50"/>
    <s v="Health Care"/>
    <s v="NJ"/>
    <x v="3"/>
    <s v="Franklin Lakes"/>
    <n v="32158"/>
    <n v="10282"/>
    <n v="695"/>
    <n v="26820"/>
    <n v="49517"/>
    <s v="no"/>
    <x v="0"/>
    <s v="no"/>
    <s v="no"/>
    <s v="2016_278"/>
  </r>
  <r>
    <x v="269"/>
    <n v="279"/>
    <n v="2016"/>
    <x v="45"/>
    <s v="Energy"/>
    <s v="CA"/>
    <x v="1"/>
    <s v="San Diego"/>
    <n v="25931"/>
    <n v="10231"/>
    <n v="1349"/>
    <n v="41150"/>
    <n v="17387"/>
    <s v="no"/>
    <x v="1"/>
    <s v="no"/>
    <s v="no"/>
    <s v="2016_279"/>
  </r>
  <r>
    <x v="306"/>
    <n v="280"/>
    <n v="2016"/>
    <x v="10"/>
    <s v="Retailing"/>
    <s v="TN"/>
    <x v="0"/>
    <s v="Memphis"/>
    <n v="23788"/>
    <n v="10187"/>
    <n v="1160"/>
    <n v="8102"/>
    <n v="63990"/>
    <s v="no"/>
    <x v="0"/>
    <s v="no"/>
    <s v="no"/>
    <s v="2016_280"/>
  </r>
  <r>
    <x v="275"/>
    <n v="281"/>
    <n v="2016"/>
    <x v="4"/>
    <s v="Motor Vehicles &amp; Parts"/>
    <s v="IL"/>
    <x v="2"/>
    <s v="Lisle"/>
    <n v="1022"/>
    <n v="10140"/>
    <n v="184"/>
    <n v="6692"/>
    <n v="13800"/>
    <s v="no"/>
    <x v="0"/>
    <s v="no"/>
    <s v="no"/>
    <s v="2016_281"/>
  </r>
  <r>
    <x v="301"/>
    <n v="282"/>
    <n v="2016"/>
    <x v="14"/>
    <s v="Aerospace &amp; Defense"/>
    <s v="OR"/>
    <x v="1"/>
    <s v="Portland"/>
    <m/>
    <n v="10056"/>
    <n v="1530"/>
    <n v="19428"/>
    <n v="30106"/>
    <s v="no"/>
    <x v="0"/>
    <s v="no"/>
    <s v="no"/>
    <s v="2016_282"/>
  </r>
  <r>
    <x v="302"/>
    <n v="283"/>
    <n v="2016"/>
    <x v="11"/>
    <s v="Financials"/>
    <s v="IL"/>
    <x v="2"/>
    <s v="Riverwoods"/>
    <n v="21091"/>
    <n v="10002"/>
    <n v="2297"/>
    <n v="86936"/>
    <n v="15036"/>
    <s v="no"/>
    <x v="0"/>
    <s v="no"/>
    <s v="no"/>
    <s v="2016_283"/>
  </r>
  <r>
    <x v="262"/>
    <n v="284"/>
    <n v="2016"/>
    <x v="15"/>
    <s v="Technology"/>
    <s v="CO"/>
    <x v="1"/>
    <s v="Englewood"/>
    <n v="12308"/>
    <n v="9989"/>
    <n v="869"/>
    <n v="21180"/>
    <n v="22080"/>
    <s v="no"/>
    <x v="0"/>
    <s v="no"/>
    <s v="no"/>
    <s v="2016_284"/>
  </r>
  <r>
    <x v="289"/>
    <n v="285"/>
    <n v="2016"/>
    <x v="34"/>
    <s v="Wholesalers"/>
    <s v="IL"/>
    <x v="2"/>
    <s v="Lake Forest"/>
    <n v="14373"/>
    <n v="9973"/>
    <n v="769"/>
    <n v="5858"/>
    <n v="25100"/>
    <s v="no"/>
    <x v="0"/>
    <s v="no"/>
    <s v="no"/>
    <s v="2016_285"/>
  </r>
  <r>
    <x v="184"/>
    <n v="286"/>
    <n v="2016"/>
    <x v="50"/>
    <s v="Health Care"/>
    <s v="IL"/>
    <x v="2"/>
    <s v="Deerfield"/>
    <n v="22601"/>
    <n v="9968"/>
    <n v="968"/>
    <n v="20975"/>
    <n v="49400"/>
    <s v="no"/>
    <x v="0"/>
    <s v="no"/>
    <s v="no"/>
    <s v="2016_286"/>
  </r>
  <r>
    <x v="299"/>
    <n v="287"/>
    <n v="2016"/>
    <x v="50"/>
    <s v="Health Care"/>
    <s v="MI"/>
    <x v="2"/>
    <s v="Kalamazoo"/>
    <n v="40040"/>
    <n v="9946"/>
    <n v="1439"/>
    <n v="16247"/>
    <n v="27000"/>
    <s v="no"/>
    <x v="0"/>
    <s v="no"/>
    <s v="no"/>
    <s v="2016_287"/>
  </r>
  <r>
    <x v="283"/>
    <n v="288"/>
    <n v="2016"/>
    <x v="24"/>
    <s v="Chemicals"/>
    <s v="PA"/>
    <x v="3"/>
    <s v="Allentown"/>
    <n v="31064"/>
    <n v="9895"/>
    <n v="1278"/>
    <n v="17438"/>
    <n v="19550"/>
    <s v="no"/>
    <x v="0"/>
    <s v="no"/>
    <s v="no"/>
    <s v="2016_288"/>
  </r>
  <r>
    <x v="203"/>
    <n v="289"/>
    <n v="2016"/>
    <x v="1"/>
    <s v="Energy"/>
    <s v="TX"/>
    <x v="0"/>
    <s v="El Paso"/>
    <n v="2654"/>
    <n v="9787"/>
    <n v="407"/>
    <n v="5833"/>
    <n v="7347"/>
    <s v="no"/>
    <x v="0"/>
    <s v="no"/>
    <s v="no"/>
    <s v="2016_289"/>
  </r>
  <r>
    <x v="323"/>
    <n v="290"/>
    <n v="2016"/>
    <x v="37"/>
    <s v="Health Care"/>
    <s v="PA"/>
    <x v="3"/>
    <s v="King of Prussia"/>
    <n v="12181"/>
    <n v="9785"/>
    <n v="681"/>
    <n v="9634"/>
    <n v="64500"/>
    <s v="yes"/>
    <x v="0"/>
    <s v="no"/>
    <s v="no"/>
    <s v="2016_290"/>
  </r>
  <r>
    <x v="308"/>
    <n v="291"/>
    <n v="2016"/>
    <x v="7"/>
    <s v="Health Care"/>
    <s v="VA"/>
    <x v="0"/>
    <s v="Mechanicsville"/>
    <n v="2540"/>
    <n v="9773"/>
    <n v="103"/>
    <n v="2778"/>
    <n v="8100"/>
    <s v="no"/>
    <x v="0"/>
    <s v="no"/>
    <s v="no"/>
    <s v="2016_291"/>
  </r>
  <r>
    <x v="316"/>
    <n v="292"/>
    <n v="2016"/>
    <x v="8"/>
    <s v="Telecommunications"/>
    <s v="CT"/>
    <x v="3"/>
    <s v="Stamford"/>
    <n v="22761"/>
    <n v="9754"/>
    <n v="271"/>
    <n v="39316"/>
    <n v="23800"/>
    <s v="no"/>
    <x v="0"/>
    <s v="no"/>
    <s v="no"/>
    <s v="2016_292"/>
  </r>
  <r>
    <x v="293"/>
    <n v="293"/>
    <n v="2016"/>
    <x v="10"/>
    <s v="Retailing"/>
    <s v="VA"/>
    <x v="0"/>
    <s v="Roanoke"/>
    <n v="11757"/>
    <n v="9737"/>
    <n v="473"/>
    <n v="8135"/>
    <n v="56500"/>
    <s v="no"/>
    <x v="0"/>
    <s v="no"/>
    <s v="no"/>
    <s v="2016_293"/>
  </r>
  <r>
    <x v="307"/>
    <n v="294"/>
    <n v="2016"/>
    <x v="62"/>
    <s v="Business Services"/>
    <s v="NY"/>
    <x v="3"/>
    <s v="Purchase"/>
    <n v="104965"/>
    <n v="9667"/>
    <n v="3808"/>
    <n v="16269"/>
    <n v="11300"/>
    <s v="no"/>
    <x v="0"/>
    <s v="no"/>
    <s v="no"/>
    <s v="2016_294"/>
  </r>
  <r>
    <x v="318"/>
    <n v="295"/>
    <n v="2016"/>
    <x v="26"/>
    <s v="Technology"/>
    <s v="CA"/>
    <x v="1"/>
    <s v="Santa Clara"/>
    <n v="23949"/>
    <n v="9659"/>
    <n v="1377"/>
    <n v="15308"/>
    <n v="15050"/>
    <s v="no"/>
    <x v="0"/>
    <s v="no"/>
    <s v="no"/>
    <s v="2016_295"/>
  </r>
  <r>
    <x v="304"/>
    <n v="296"/>
    <n v="2016"/>
    <x v="24"/>
    <s v="Chemicals"/>
    <s v="TN"/>
    <x v="0"/>
    <s v="Kingsport"/>
    <n v="10686"/>
    <n v="9648"/>
    <n v="848"/>
    <n v="15611"/>
    <n v="15000"/>
    <s v="no"/>
    <x v="0"/>
    <s v="no"/>
    <s v="no"/>
    <s v="2016_296"/>
  </r>
  <r>
    <x v="314"/>
    <n v="297"/>
    <n v="2016"/>
    <x v="54"/>
    <s v="Retailing"/>
    <s v="NC"/>
    <x v="0"/>
    <s v="Charlotte"/>
    <n v="851"/>
    <n v="9624"/>
    <n v="86"/>
    <n v="3562"/>
    <n v="9800"/>
    <s v="yes"/>
    <x v="0"/>
    <s v="no"/>
    <s v="no"/>
    <s v="2016_297"/>
  </r>
  <r>
    <x v="294"/>
    <n v="298"/>
    <n v="2016"/>
    <x v="5"/>
    <s v="Financials"/>
    <s v="MI"/>
    <x v="2"/>
    <s v="Detroit"/>
    <n v="9043"/>
    <n v="9539"/>
    <n v="1289"/>
    <n v="158581"/>
    <n v="7100"/>
    <s v="no"/>
    <x v="0"/>
    <s v="no"/>
    <s v="no"/>
    <s v="2016_298"/>
  </r>
  <r>
    <x v="276"/>
    <n v="299"/>
    <n v="2016"/>
    <x v="10"/>
    <s v="Retailing"/>
    <s v="TX"/>
    <x v="0"/>
    <s v="San Antonio"/>
    <n v="2895"/>
    <n v="9499"/>
    <n v="149"/>
    <n v="3840"/>
    <n v="12761"/>
    <s v="no"/>
    <x v="1"/>
    <s v="no"/>
    <s v="no"/>
    <s v="2016_299"/>
  </r>
  <r>
    <x v="171"/>
    <n v="300"/>
    <n v="2016"/>
    <x v="15"/>
    <s v="Technology"/>
    <s v="CA"/>
    <x v="1"/>
    <s v="San Jose"/>
    <n v="27263"/>
    <n v="9496"/>
    <n v="1725"/>
    <n v="17785"/>
    <n v="11600"/>
    <s v="no"/>
    <x v="0"/>
    <s v="no"/>
    <s v="no"/>
    <s v="2016_300"/>
  </r>
  <r>
    <x v="363"/>
    <n v="301"/>
    <n v="2016"/>
    <x v="67"/>
    <s v="Engineering &amp; Construction"/>
    <s v="FL"/>
    <x v="0"/>
    <s v="Miami"/>
    <n v="10372"/>
    <n v="9474"/>
    <n v="803"/>
    <n v="14420"/>
    <n v="7749"/>
    <s v="no"/>
    <x v="0"/>
    <s v="no"/>
    <s v="no"/>
    <s v="2016_301"/>
  </r>
  <r>
    <x v="310"/>
    <n v="302"/>
    <n v="2016"/>
    <x v="10"/>
    <s v="Retailing"/>
    <s v="TX"/>
    <x v="0"/>
    <s v="Grapevine"/>
    <n v="3296"/>
    <n v="9364"/>
    <n v="403"/>
    <n v="4335"/>
    <n v="40600"/>
    <s v="no"/>
    <x v="0"/>
    <s v="no"/>
    <s v="no"/>
    <s v="2016_302"/>
  </r>
  <r>
    <x v="282"/>
    <n v="303"/>
    <n v="2016"/>
    <x v="49"/>
    <s v="Materials"/>
    <s v="CA"/>
    <x v="1"/>
    <s v="Los Angeles"/>
    <n v="4972"/>
    <n v="9351"/>
    <n v="312"/>
    <n v="7122"/>
    <n v="13400"/>
    <s v="no"/>
    <x v="0"/>
    <s v="no"/>
    <s v="no"/>
    <s v="2016_303"/>
  </r>
  <r>
    <x v="309"/>
    <n v="304"/>
    <n v="2016"/>
    <x v="22"/>
    <s v="Food, Beverages &amp; Tobacco"/>
    <s v="MN"/>
    <x v="2"/>
    <s v="Austin"/>
    <n v="22914"/>
    <n v="9264"/>
    <n v="686"/>
    <n v="6140"/>
    <n v="20700"/>
    <s v="no"/>
    <x v="0"/>
    <s v="no"/>
    <s v="no"/>
    <s v="2016_304"/>
  </r>
  <r>
    <x v="368"/>
    <n v="305"/>
    <n v="2016"/>
    <x v="19"/>
    <s v="Health Care"/>
    <s v="NJ"/>
    <x v="3"/>
    <s v="Summit"/>
    <n v="78237"/>
    <n v="9256"/>
    <n v="1602"/>
    <n v="27053"/>
    <n v="6971"/>
    <s v="no"/>
    <x v="0"/>
    <s v="no"/>
    <s v="no"/>
    <s v="2016_305"/>
  </r>
  <r>
    <x v="303"/>
    <n v="306"/>
    <n v="2016"/>
    <x v="20"/>
    <s v="Financials"/>
    <s v="VA"/>
    <x v="0"/>
    <s v="Richmond"/>
    <n v="1359"/>
    <n v="9249"/>
    <n v="615"/>
    <n v="106431"/>
    <n v="4100"/>
    <s v="no"/>
    <x v="0"/>
    <s v="no"/>
    <s v="no"/>
    <s v="2016_306"/>
  </r>
  <r>
    <x v="512"/>
    <n v="307"/>
    <n v="2016"/>
    <x v="62"/>
    <s v="Business Services"/>
    <s v="CA"/>
    <x v="1"/>
    <s v="San Jose"/>
    <n v="47195"/>
    <n v="9248"/>
    <n v="1228"/>
    <n v="28881"/>
    <n v="16800"/>
    <s v="no"/>
    <x v="0"/>
    <s v="yes"/>
    <s v="no"/>
    <s v="2016_307"/>
  </r>
  <r>
    <x v="338"/>
    <n v="308"/>
    <n v="2016"/>
    <x v="15"/>
    <s v="Technology"/>
    <s v="CT"/>
    <x v="3"/>
    <s v="Norwalk"/>
    <n v="63954"/>
    <n v="9224"/>
    <n v="2551"/>
    <n v="17421"/>
    <n v="15500"/>
    <s v="no"/>
    <x v="0"/>
    <s v="no"/>
    <s v="no"/>
    <s v="2016_308"/>
  </r>
  <r>
    <x v="288"/>
    <n v="309"/>
    <n v="2016"/>
    <x v="59"/>
    <s v="Hotels, Restaurants &amp; Leisure"/>
    <s v="NV"/>
    <x v="1"/>
    <s v="Las Vegas"/>
    <n v="12111"/>
    <n v="9190"/>
    <n v="448"/>
    <n v="25215"/>
    <n v="57950"/>
    <s v="no"/>
    <x v="0"/>
    <s v="no"/>
    <s v="no"/>
    <s v="2016_309"/>
  </r>
  <r>
    <x v="311"/>
    <n v="310"/>
    <n v="2016"/>
    <x v="4"/>
    <s v="Motor Vehicles &amp; Parts"/>
    <s v="MI"/>
    <x v="2"/>
    <s v="Auburn Hills"/>
    <n v="10448"/>
    <n v="9170"/>
    <n v="457"/>
    <n v="7526"/>
    <n v="59350"/>
    <s v="no"/>
    <x v="0"/>
    <s v="no"/>
    <s v="no"/>
    <s v="2016_310"/>
  </r>
  <r>
    <x v="313"/>
    <n v="311"/>
    <n v="2016"/>
    <x v="2"/>
    <s v="Financials"/>
    <s v="FL"/>
    <x v="0"/>
    <s v="Jacksonville"/>
    <n v="9341"/>
    <n v="9132"/>
    <n v="527"/>
    <n v="13931"/>
    <n v="54091"/>
    <s v="no"/>
    <x v="0"/>
    <s v="no"/>
    <s v="no"/>
    <s v="2016_311"/>
  </r>
  <r>
    <x v="322"/>
    <n v="312"/>
    <n v="2016"/>
    <x v="60"/>
    <s v="Business Services"/>
    <s v="AZ"/>
    <x v="1"/>
    <s v="Phoenix"/>
    <n v="16433"/>
    <n v="9115"/>
    <n v="750"/>
    <n v="20577"/>
    <n v="33000"/>
    <s v="no"/>
    <x v="0"/>
    <s v="no"/>
    <s v="no"/>
    <s v="2016_312"/>
  </r>
  <r>
    <x v="296"/>
    <n v="313"/>
    <n v="2016"/>
    <x v="30"/>
    <s v="Technology"/>
    <s v="NY"/>
    <x v="3"/>
    <s v="Corning"/>
    <n v="22974"/>
    <n v="9111"/>
    <n v="1339"/>
    <n v="28547"/>
    <n v="35700"/>
    <s v="no"/>
    <x v="0"/>
    <s v="no"/>
    <s v="no"/>
    <s v="2016_313"/>
  </r>
  <r>
    <x v="285"/>
    <n v="314"/>
    <n v="2016"/>
    <x v="51"/>
    <s v="Engineering &amp; Construction"/>
    <s v="NE"/>
    <x v="2"/>
    <s v="Omaha"/>
    <m/>
    <n v="8992"/>
    <n v="251"/>
    <n v="6038"/>
    <n v="22000"/>
    <s v="no"/>
    <x v="0"/>
    <s v="no"/>
    <s v="no"/>
    <s v="2016_314"/>
  </r>
  <r>
    <x v="513"/>
    <n v="315"/>
    <n v="2016"/>
    <x v="72"/>
    <s v="Wholesalers"/>
    <s v="IL"/>
    <x v="2"/>
    <s v="Downers Grove"/>
    <n v="2370"/>
    <n v="8982"/>
    <n v="17"/>
    <n v="5612"/>
    <n v="9200"/>
    <s v="no"/>
    <x v="0"/>
    <s v="yes"/>
    <s v="no"/>
    <s v="2016_315"/>
  </r>
  <r>
    <x v="319"/>
    <n v="316"/>
    <n v="2016"/>
    <x v="24"/>
    <s v="Chemicals"/>
    <s v="MN"/>
    <x v="2"/>
    <s v="Plymouth"/>
    <n v="9518"/>
    <n v="8895"/>
    <n v="1000"/>
    <n v="17412"/>
    <n v="8900"/>
    <s v="no"/>
    <x v="0"/>
    <s v="no"/>
    <s v="no"/>
    <s v="2016_316"/>
  </r>
  <r>
    <x v="351"/>
    <n v="317"/>
    <n v="2016"/>
    <x v="31"/>
    <s v="Wholesalers"/>
    <s v="CA"/>
    <x v="1"/>
    <s v="South San Francisco"/>
    <n v="1888"/>
    <n v="8858"/>
    <n v="52"/>
    <n v="1077"/>
    <n v="6655"/>
    <s v="no"/>
    <x v="0"/>
    <s v="no"/>
    <s v="no"/>
    <s v="2016_317"/>
  </r>
  <r>
    <x v="332"/>
    <n v="318"/>
    <n v="2016"/>
    <x v="38"/>
    <s v="Financials"/>
    <s v="MN"/>
    <x v="2"/>
    <s v="Minneapolis"/>
    <m/>
    <n v="8789"/>
    <n v="769"/>
    <n v="83532"/>
    <n v="3104"/>
    <s v="no"/>
    <x v="0"/>
    <s v="no"/>
    <s v="no"/>
    <s v="2016_318"/>
  </r>
  <r>
    <x v="274"/>
    <n v="319"/>
    <n v="2016"/>
    <x v="39"/>
    <s v="Energy"/>
    <s v="TX"/>
    <x v="0"/>
    <s v="Houston"/>
    <n v="12847"/>
    <n v="8782"/>
    <n v="501"/>
    <n v="11500"/>
    <n v="23000"/>
    <s v="no"/>
    <x v="0"/>
    <s v="no"/>
    <s v="no"/>
    <s v="2016_319"/>
  </r>
  <r>
    <x v="315"/>
    <n v="320"/>
    <n v="2016"/>
    <x v="34"/>
    <s v="Wholesalers"/>
    <s v="GA"/>
    <x v="0"/>
    <s v="Atlanta"/>
    <n v="6633"/>
    <n v="8779"/>
    <n v="1472"/>
    <n v="6016"/>
    <n v="14000"/>
    <s v="no"/>
    <x v="0"/>
    <s v="no"/>
    <s v="no"/>
    <s v="2016_320"/>
  </r>
  <r>
    <x v="317"/>
    <n v="321"/>
    <n v="2016"/>
    <x v="46"/>
    <s v="Materials"/>
    <s v="PA"/>
    <x v="3"/>
    <s v="Philadelphia"/>
    <n v="6923"/>
    <n v="8762"/>
    <n v="393"/>
    <n v="10020"/>
    <n v="24000"/>
    <s v="no"/>
    <x v="0"/>
    <s v="no"/>
    <s v="no"/>
    <s v="2016_321"/>
  </r>
  <r>
    <x v="166"/>
    <n v="322"/>
    <n v="2016"/>
    <x v="25"/>
    <s v="Energy"/>
    <s v="TX"/>
    <x v="0"/>
    <s v="Houston"/>
    <n v="39911"/>
    <n v="8757"/>
    <n v="4525"/>
    <n v="26975"/>
    <n v="2760"/>
    <s v="no"/>
    <x v="0"/>
    <s v="no"/>
    <s v="no"/>
    <s v="2016_322"/>
  </r>
  <r>
    <x v="514"/>
    <n v="323"/>
    <n v="2016"/>
    <x v="34"/>
    <s v="Wholesalers"/>
    <s v="GA"/>
    <x v="0"/>
    <s v="Atlanta"/>
    <n v="596"/>
    <n v="8718"/>
    <n v="27"/>
    <n v="2477"/>
    <n v="8800"/>
    <s v="no"/>
    <x v="1"/>
    <s v="yes"/>
    <s v="no"/>
    <s v="2016_323"/>
  </r>
  <r>
    <x v="161"/>
    <n v="324"/>
    <n v="2016"/>
    <x v="25"/>
    <s v="Energy"/>
    <s v="TX"/>
    <x v="0"/>
    <s v="The Woodlands"/>
    <n v="24029"/>
    <n v="8698"/>
    <n v="6692"/>
    <n v="46414"/>
    <n v="5800"/>
    <s v="no"/>
    <x v="0"/>
    <s v="no"/>
    <s v="no"/>
    <s v="2016_324"/>
  </r>
  <r>
    <x v="439"/>
    <n v="325"/>
    <n v="2016"/>
    <x v="12"/>
    <s v="Health Care"/>
    <s v="NC"/>
    <x v="0"/>
    <s v="Burlington"/>
    <n v="11912"/>
    <n v="8680"/>
    <n v="437"/>
    <n v="14222"/>
    <n v="50000"/>
    <s v="no"/>
    <x v="0"/>
    <s v="no"/>
    <s v="no"/>
    <s v="2016_325"/>
  </r>
  <r>
    <x v="386"/>
    <n v="326"/>
    <n v="2016"/>
    <x v="20"/>
    <s v="Financials"/>
    <s v="CA"/>
    <x v="1"/>
    <s v="Newport Beach"/>
    <m/>
    <n v="8642"/>
    <n v="661"/>
    <n v="137279"/>
    <n v="3276"/>
    <s v="no"/>
    <x v="0"/>
    <s v="no"/>
    <s v="no"/>
    <s v="2016_326"/>
  </r>
  <r>
    <x v="330"/>
    <n v="327"/>
    <n v="2016"/>
    <x v="63"/>
    <s v="Media"/>
    <s v="NY"/>
    <x v="3"/>
    <s v="New York"/>
    <n v="7412"/>
    <n v="8633"/>
    <n v="147"/>
    <n v="15093"/>
    <n v="25000"/>
    <s v="no"/>
    <x v="0"/>
    <s v="no"/>
    <s v="no"/>
    <s v="2016_327"/>
  </r>
  <r>
    <x v="347"/>
    <n v="328"/>
    <n v="2016"/>
    <x v="64"/>
    <s v="Household Products"/>
    <s v="FL"/>
    <x v="0"/>
    <s v="Boca Raton"/>
    <n v="12899"/>
    <n v="8604"/>
    <n v="147"/>
    <n v="14293"/>
    <n v="40000"/>
    <s v="no"/>
    <x v="0"/>
    <s v="no"/>
    <s v="no"/>
    <s v="2016_328"/>
  </r>
  <r>
    <x v="326"/>
    <n v="329"/>
    <n v="2016"/>
    <x v="11"/>
    <s v="Financials"/>
    <s v="GA"/>
    <x v="0"/>
    <s v="Atlanta"/>
    <n v="18220"/>
    <n v="8533"/>
    <n v="1933"/>
    <n v="190817"/>
    <n v="24043"/>
    <s v="no"/>
    <x v="0"/>
    <s v="no"/>
    <s v="no"/>
    <s v="2016_329"/>
  </r>
  <r>
    <x v="335"/>
    <n v="330"/>
    <n v="2016"/>
    <x v="54"/>
    <s v="Retailing"/>
    <s v="NJ"/>
    <x v="3"/>
    <s v="Parsippany"/>
    <n v="2607"/>
    <n v="8502"/>
    <n v="313"/>
    <n v="17634"/>
    <n v="26350"/>
    <s v="no"/>
    <x v="0"/>
    <s v="no"/>
    <s v="no"/>
    <s v="2016_330"/>
  </r>
  <r>
    <x v="339"/>
    <n v="331"/>
    <n v="2016"/>
    <x v="26"/>
    <s v="Technology"/>
    <s v="CA"/>
    <x v="1"/>
    <s v="Irvine"/>
    <m/>
    <n v="8394"/>
    <n v="978"/>
    <n v="13693"/>
    <n v="9950"/>
    <s v="no"/>
    <x v="0"/>
    <s v="no"/>
    <s v="no"/>
    <s v="2016_331"/>
  </r>
  <r>
    <x v="357"/>
    <n v="332"/>
    <n v="2016"/>
    <x v="2"/>
    <s v="Financials"/>
    <s v="WI"/>
    <x v="2"/>
    <s v="Madison"/>
    <m/>
    <n v="8286"/>
    <n v="694"/>
    <n v="21461"/>
    <n v="9843"/>
    <s v="no"/>
    <x v="0"/>
    <s v="no"/>
    <s v="no"/>
    <s v="2016_332"/>
  </r>
  <r>
    <x v="400"/>
    <n v="333"/>
    <n v="2016"/>
    <x v="8"/>
    <s v="Telecommunications"/>
    <s v="CO"/>
    <x v="1"/>
    <s v="Broomfield"/>
    <n v="18859"/>
    <n v="8229"/>
    <n v="3433"/>
    <n v="24145"/>
    <n v="12500"/>
    <s v="no"/>
    <x v="0"/>
    <s v="no"/>
    <s v="no"/>
    <s v="2016_333"/>
  </r>
  <r>
    <x v="340"/>
    <n v="334"/>
    <n v="2016"/>
    <x v="4"/>
    <s v="Motor Vehicles &amp; Parts"/>
    <s v="IL"/>
    <x v="2"/>
    <s v="Lake Forest"/>
    <n v="2963"/>
    <n v="8209"/>
    <n v="247"/>
    <n v="3967"/>
    <n v="30000"/>
    <s v="no"/>
    <x v="0"/>
    <s v="no"/>
    <s v="no"/>
    <s v="2016_334"/>
  </r>
  <r>
    <x v="396"/>
    <n v="335"/>
    <n v="2016"/>
    <x v="31"/>
    <s v="Wholesalers"/>
    <s v="RI"/>
    <x v="3"/>
    <s v="Providence"/>
    <n v="2028"/>
    <n v="8185"/>
    <n v="139"/>
    <n v="2550"/>
    <n v="8700"/>
    <s v="no"/>
    <x v="0"/>
    <s v="no"/>
    <s v="no"/>
    <s v="2016_335"/>
  </r>
  <r>
    <x v="305"/>
    <n v="336"/>
    <n v="2016"/>
    <x v="22"/>
    <s v="Food, Beverages &amp; Tobacco"/>
    <s v="TX"/>
    <x v="0"/>
    <s v="Dallas"/>
    <n v="1588"/>
    <n v="8122"/>
    <n v="9"/>
    <n v="2528"/>
    <n v="16960"/>
    <s v="no"/>
    <x v="0"/>
    <s v="no"/>
    <s v="no"/>
    <s v="2016_336"/>
  </r>
  <r>
    <x v="341"/>
    <n v="337"/>
    <n v="2016"/>
    <x v="22"/>
    <s v="Food, Beverages &amp; Tobacco"/>
    <s v="NJ"/>
    <x v="3"/>
    <s v="Camden"/>
    <n v="19721"/>
    <n v="8082"/>
    <n v="691"/>
    <n v="8089"/>
    <n v="18600"/>
    <s v="no"/>
    <x v="1"/>
    <s v="no"/>
    <s v="no"/>
    <s v="2016_337"/>
  </r>
  <r>
    <x v="361"/>
    <n v="338"/>
    <n v="2016"/>
    <x v="64"/>
    <s v="Household Products"/>
    <s v="GA"/>
    <x v="0"/>
    <s v="Calhoun"/>
    <n v="14118"/>
    <n v="8072"/>
    <n v="615"/>
    <n v="9942"/>
    <n v="34100"/>
    <s v="no"/>
    <x v="0"/>
    <s v="no"/>
    <s v="no"/>
    <s v="2016_338"/>
  </r>
  <r>
    <x v="346"/>
    <n v="339"/>
    <n v="2016"/>
    <x v="4"/>
    <s v="Motor Vehicles &amp; Parts"/>
    <s v="MI"/>
    <x v="2"/>
    <s v="Auburn Hills"/>
    <n v="8379"/>
    <n v="8023"/>
    <n v="610"/>
    <n v="8842"/>
    <n v="30000"/>
    <s v="no"/>
    <x v="0"/>
    <s v="no"/>
    <s v="no"/>
    <s v="2016_339"/>
  </r>
  <r>
    <x v="350"/>
    <n v="340"/>
    <n v="2016"/>
    <x v="43"/>
    <s v="Apparel"/>
    <s v="NY"/>
    <x v="3"/>
    <s v="New York"/>
    <n v="8051"/>
    <n v="8020"/>
    <n v="572"/>
    <n v="10696"/>
    <n v="26200"/>
    <s v="no"/>
    <x v="0"/>
    <s v="no"/>
    <s v="no"/>
    <s v="2016_340"/>
  </r>
  <r>
    <x v="331"/>
    <n v="341"/>
    <n v="2016"/>
    <x v="46"/>
    <s v="Materials"/>
    <s v="CO"/>
    <x v="1"/>
    <s v="Broomfield"/>
    <n v="10058"/>
    <n v="7997"/>
    <n v="281"/>
    <n v="9777"/>
    <n v="15200"/>
    <s v="no"/>
    <x v="0"/>
    <s v="no"/>
    <s v="no"/>
    <s v="2016_341"/>
  </r>
  <r>
    <x v="380"/>
    <n v="342"/>
    <n v="2016"/>
    <x v="10"/>
    <s v="Retailing"/>
    <s v="MO"/>
    <x v="2"/>
    <s v="Springfield"/>
    <n v="26553"/>
    <n v="7967"/>
    <n v="931"/>
    <n v="6677"/>
    <n v="54911"/>
    <s v="no"/>
    <x v="0"/>
    <s v="no"/>
    <s v="no"/>
    <s v="2016_342"/>
  </r>
  <r>
    <x v="366"/>
    <n v="343"/>
    <n v="2016"/>
    <x v="45"/>
    <s v="Energy"/>
    <s v="MA"/>
    <x v="3"/>
    <s v="Springfield"/>
    <n v="18505"/>
    <n v="7955"/>
    <n v="879"/>
    <n v="30580"/>
    <n v="7943"/>
    <s v="no"/>
    <x v="0"/>
    <s v="no"/>
    <s v="no"/>
    <s v="2016_343"/>
  </r>
  <r>
    <x v="334"/>
    <n v="344"/>
    <n v="2016"/>
    <x v="65"/>
    <s v="Financials"/>
    <s v="CA"/>
    <x v="1"/>
    <s v="San Mateo"/>
    <n v="23143"/>
    <n v="7949"/>
    <n v="2035"/>
    <n v="16336"/>
    <n v="9489"/>
    <s v="no"/>
    <x v="0"/>
    <s v="no"/>
    <s v="no"/>
    <s v="2016_344"/>
  </r>
  <r>
    <x v="333"/>
    <n v="345"/>
    <n v="2016"/>
    <x v="64"/>
    <s v="Household Products"/>
    <s v="MI"/>
    <x v="2"/>
    <s v="Taylor"/>
    <n v="10469"/>
    <n v="7904"/>
    <n v="355"/>
    <n v="5680"/>
    <n v="25000"/>
    <s v="no"/>
    <x v="0"/>
    <s v="no"/>
    <s v="no"/>
    <s v="2016_345"/>
  </r>
  <r>
    <x v="481"/>
    <n v="346"/>
    <n v="2016"/>
    <x v="54"/>
    <s v="Retailing"/>
    <s v="OR"/>
    <x v="1"/>
    <s v="Medford"/>
    <n v="2246"/>
    <n v="7864"/>
    <n v="183"/>
    <n v="3227"/>
    <n v="9574"/>
    <s v="no"/>
    <x v="0"/>
    <s v="no"/>
    <s v="no"/>
    <s v="2016_346"/>
  </r>
  <r>
    <x v="355"/>
    <n v="347"/>
    <n v="2016"/>
    <x v="65"/>
    <s v="Financials"/>
    <s v="NY"/>
    <x v="3"/>
    <s v="New York"/>
    <n v="6600"/>
    <n v="7786"/>
    <n v="489"/>
    <n v="71058"/>
    <n v="1196"/>
    <s v="yes"/>
    <x v="0"/>
    <s v="no"/>
    <s v="no"/>
    <s v="2016_347"/>
  </r>
  <r>
    <x v="236"/>
    <n v="348"/>
    <n v="2016"/>
    <x v="27"/>
    <s v="Energy"/>
    <s v="OK"/>
    <x v="0"/>
    <s v="Tulsa"/>
    <n v="6270"/>
    <n v="7763"/>
    <n v="245"/>
    <n v="15446"/>
    <n v="2364"/>
    <s v="no"/>
    <x v="0"/>
    <s v="no"/>
    <s v="no"/>
    <s v="2016_348"/>
  </r>
  <r>
    <x v="378"/>
    <n v="349"/>
    <n v="2016"/>
    <x v="25"/>
    <s v="Energy"/>
    <s v="CO"/>
    <x v="1"/>
    <s v="Greenwood Village"/>
    <n v="14065"/>
    <n v="7729"/>
    <n v="220"/>
    <n v="25182"/>
    <n v="15601"/>
    <s v="no"/>
    <x v="0"/>
    <s v="no"/>
    <s v="no"/>
    <s v="2016_349"/>
  </r>
  <r>
    <x v="256"/>
    <n v="350"/>
    <n v="2016"/>
    <x v="45"/>
    <s v="Energy"/>
    <s v="PA"/>
    <x v="3"/>
    <s v="Allentown"/>
    <n v="25727"/>
    <n v="7669"/>
    <n v="682"/>
    <n v="39301"/>
    <n v="12799"/>
    <s v="no"/>
    <x v="0"/>
    <s v="no"/>
    <s v="no"/>
    <s v="2016_350"/>
  </r>
  <r>
    <x v="358"/>
    <n v="351"/>
    <n v="2016"/>
    <x v="31"/>
    <s v="Wholesalers"/>
    <s v="MI"/>
    <x v="2"/>
    <s v="Byron Center"/>
    <n v="1130"/>
    <n v="7652"/>
    <n v="63"/>
    <n v="1925"/>
    <n v="11850"/>
    <s v="no"/>
    <x v="0"/>
    <s v="no"/>
    <s v="no"/>
    <s v="2016_351"/>
  </r>
  <r>
    <x v="360"/>
    <n v="352"/>
    <n v="2016"/>
    <x v="51"/>
    <s v="Engineering &amp; Construction"/>
    <s v="TX"/>
    <x v="0"/>
    <s v="Houston"/>
    <n v="3605"/>
    <n v="7632"/>
    <n v="311"/>
    <n v="5214"/>
    <n v="24500"/>
    <s v="no"/>
    <x v="0"/>
    <s v="no"/>
    <s v="no"/>
    <s v="2016_352"/>
  </r>
  <r>
    <x v="515"/>
    <n v="353"/>
    <n v="2016"/>
    <x v="61"/>
    <s v="Transportation"/>
    <s v="CT"/>
    <x v="3"/>
    <s v="Greenwich"/>
    <n v="3366"/>
    <n v="7623"/>
    <n v="191"/>
    <n v="12643"/>
    <n v="89000"/>
    <s v="no"/>
    <x v="0"/>
    <s v="yes"/>
    <s v="no"/>
    <s v="2016_353"/>
  </r>
  <r>
    <x v="373"/>
    <n v="354"/>
    <n v="2016"/>
    <x v="43"/>
    <s v="Apparel"/>
    <s v="NY"/>
    <x v="3"/>
    <s v="New York"/>
    <n v="8087"/>
    <n v="7620"/>
    <n v="702"/>
    <n v="6106"/>
    <n v="20000"/>
    <s v="no"/>
    <x v="0"/>
    <s v="no"/>
    <s v="no"/>
    <s v="2016_354"/>
  </r>
  <r>
    <x v="371"/>
    <n v="355"/>
    <n v="2016"/>
    <x v="56"/>
    <s v="Business Services"/>
    <s v="NY"/>
    <x v="3"/>
    <s v="New York"/>
    <n v="9229"/>
    <n v="7614"/>
    <n v="455"/>
    <n v="12585"/>
    <n v="49200"/>
    <s v="no"/>
    <x v="0"/>
    <s v="no"/>
    <s v="no"/>
    <s v="2016_355"/>
  </r>
  <r>
    <x v="325"/>
    <n v="356"/>
    <n v="2016"/>
    <x v="49"/>
    <s v="Materials"/>
    <s v="IN"/>
    <x v="2"/>
    <s v="Fort Wayne"/>
    <n v="5480"/>
    <n v="7594"/>
    <n v="130"/>
    <n v="6202"/>
    <n v="7500"/>
    <s v="yes"/>
    <x v="0"/>
    <s v="no"/>
    <s v="no"/>
    <s v="2016_356"/>
  </r>
  <r>
    <x v="359"/>
    <n v="357"/>
    <n v="2016"/>
    <x v="34"/>
    <s v="Wholesalers"/>
    <s v="PA"/>
    <x v="3"/>
    <s v="Pittsburgh"/>
    <n v="2307"/>
    <n v="7519"/>
    <n v="211"/>
    <n v="4587"/>
    <n v="9300"/>
    <s v="no"/>
    <x v="0"/>
    <s v="no"/>
    <s v="no"/>
    <s v="2016_357"/>
  </r>
  <r>
    <x v="374"/>
    <n v="358"/>
    <n v="2016"/>
    <x v="12"/>
    <s v="Health Care"/>
    <s v="NJ"/>
    <x v="3"/>
    <s v="Madison"/>
    <n v="10200"/>
    <n v="7493"/>
    <n v="709"/>
    <n v="9962"/>
    <n v="44000"/>
    <s v="no"/>
    <x v="0"/>
    <s v="no"/>
    <s v="no"/>
    <s v="2016_358"/>
  </r>
  <r>
    <x v="377"/>
    <n v="359"/>
    <n v="2016"/>
    <x v="50"/>
    <s v="Health Care"/>
    <s v="MA"/>
    <x v="3"/>
    <s v="Marlborough"/>
    <n v="25473"/>
    <n v="7477"/>
    <n v="239"/>
    <n v="18133"/>
    <n v="25000"/>
    <s v="no"/>
    <x v="0"/>
    <s v="no"/>
    <s v="no"/>
    <s v="2016_359"/>
  </r>
  <r>
    <x v="295"/>
    <n v="360"/>
    <n v="2016"/>
    <x v="28"/>
    <s v="Industrials"/>
    <s v="GA"/>
    <x v="0"/>
    <s v="Duluth"/>
    <n v="4098"/>
    <n v="7467"/>
    <n v="266"/>
    <n v="6501"/>
    <n v="19588"/>
    <s v="no"/>
    <x v="0"/>
    <s v="no"/>
    <s v="no"/>
    <s v="2016_360"/>
  </r>
  <r>
    <x v="383"/>
    <n v="361"/>
    <n v="2016"/>
    <x v="42"/>
    <s v="Retailing"/>
    <s v="NY"/>
    <x v="3"/>
    <s v="New York"/>
    <n v="8778"/>
    <n v="7412"/>
    <n v="541"/>
    <n v="3775"/>
    <n v="30985"/>
    <s v="no"/>
    <x v="0"/>
    <s v="no"/>
    <s v="no"/>
    <s v="2016_361"/>
  </r>
  <r>
    <x v="375"/>
    <n v="362"/>
    <n v="2016"/>
    <x v="22"/>
    <s v="Food, Beverages &amp; Tobacco"/>
    <s v="PA"/>
    <x v="3"/>
    <s v="Hershey"/>
    <n v="19797"/>
    <n v="7387"/>
    <n v="513"/>
    <n v="5344"/>
    <n v="19885"/>
    <s v="no"/>
    <x v="0"/>
    <s v="no"/>
    <s v="no"/>
    <s v="2016_362"/>
  </r>
  <r>
    <x v="312"/>
    <n v="363"/>
    <n v="2016"/>
    <x v="45"/>
    <s v="Energy"/>
    <s v="TX"/>
    <x v="0"/>
    <s v="Houston"/>
    <n v="9009"/>
    <n v="7386"/>
    <n v="692"/>
    <n v="21334"/>
    <n v="7505"/>
    <s v="no"/>
    <x v="0"/>
    <s v="no"/>
    <s v="no"/>
    <s v="2016_363"/>
  </r>
  <r>
    <x v="369"/>
    <n v="364"/>
    <n v="2016"/>
    <x v="55"/>
    <s v="Energy"/>
    <s v="OK"/>
    <x v="0"/>
    <s v="Tulsa"/>
    <n v="12054"/>
    <n v="7360"/>
    <n v="571"/>
    <n v="49020"/>
    <n v="6578"/>
    <s v="no"/>
    <x v="0"/>
    <s v="no"/>
    <s v="no"/>
    <s v="2016_364"/>
  </r>
  <r>
    <x v="392"/>
    <n v="365"/>
    <n v="2016"/>
    <x v="10"/>
    <s v="Retailing"/>
    <s v="PA"/>
    <x v="3"/>
    <s v="Coraopolis"/>
    <n v="5373"/>
    <n v="7271"/>
    <n v="330"/>
    <n v="3559"/>
    <n v="25150"/>
    <s v="no"/>
    <x v="0"/>
    <s v="no"/>
    <s v="no"/>
    <s v="2016_365"/>
  </r>
  <r>
    <x v="391"/>
    <n v="366"/>
    <n v="2016"/>
    <x v="29"/>
    <s v="Media"/>
    <s v="CA"/>
    <x v="1"/>
    <s v="Beverly Hills"/>
    <n v="4517"/>
    <n v="7246"/>
    <n v="33"/>
    <n v="6156"/>
    <n v="12200"/>
    <s v="no"/>
    <x v="0"/>
    <s v="no"/>
    <s v="no"/>
    <s v="2016_366"/>
  </r>
  <r>
    <x v="390"/>
    <n v="367"/>
    <n v="2016"/>
    <x v="20"/>
    <s v="Financials"/>
    <s v="NE"/>
    <x v="2"/>
    <s v="Omaha"/>
    <m/>
    <n v="7236"/>
    <n v="333"/>
    <n v="35629"/>
    <n v="5488"/>
    <s v="no"/>
    <x v="0"/>
    <s v="no"/>
    <s v="no"/>
    <s v="2016_367"/>
  </r>
  <r>
    <x v="384"/>
    <n v="368"/>
    <n v="2016"/>
    <x v="2"/>
    <s v="Financials"/>
    <s v="CT"/>
    <x v="3"/>
    <s v="Greenwich"/>
    <n v="6889"/>
    <n v="7207"/>
    <n v="504"/>
    <n v="21731"/>
    <n v="7621"/>
    <s v="no"/>
    <x v="0"/>
    <s v="no"/>
    <s v="no"/>
    <s v="2016_368"/>
  </r>
  <r>
    <x v="402"/>
    <n v="369"/>
    <n v="2016"/>
    <x v="34"/>
    <s v="Wholesalers"/>
    <s v="IL"/>
    <x v="2"/>
    <s v="Chicago"/>
    <n v="9777"/>
    <n v="7193"/>
    <n v="423"/>
    <n v="5648"/>
    <n v="31100"/>
    <s v="no"/>
    <x v="0"/>
    <s v="no"/>
    <s v="no"/>
    <s v="2016_369"/>
  </r>
  <r>
    <x v="321"/>
    <n v="370"/>
    <n v="2016"/>
    <x v="17"/>
    <s v="Household Products"/>
    <s v="NY"/>
    <x v="3"/>
    <s v="New York"/>
    <n v="2095"/>
    <n v="7173"/>
    <n v="1149"/>
    <n v="3880"/>
    <n v="30900"/>
    <s v="no"/>
    <x v="1"/>
    <s v="no"/>
    <s v="no"/>
    <s v="2016_370"/>
  </r>
  <r>
    <x v="324"/>
    <n v="371"/>
    <n v="2016"/>
    <x v="44"/>
    <s v="Hotels, Restaurants &amp; Leisure"/>
    <s v="FL"/>
    <x v="0"/>
    <s v="Orlando"/>
    <n v="8502"/>
    <n v="7164"/>
    <n v="710"/>
    <n v="5995"/>
    <n v="148892"/>
    <s v="no"/>
    <x v="0"/>
    <s v="no"/>
    <s v="no"/>
    <s v="2016_371"/>
  </r>
  <r>
    <x v="490"/>
    <n v="372"/>
    <n v="2016"/>
    <x v="37"/>
    <s v="Health Care"/>
    <s v="KY"/>
    <x v="0"/>
    <s v="Louisville"/>
    <n v="1035"/>
    <n v="7098"/>
    <n v="93"/>
    <n v="6519"/>
    <n v="77800"/>
    <s v="no"/>
    <x v="0"/>
    <s v="no"/>
    <s v="no"/>
    <s v="2016_372"/>
  </r>
  <r>
    <x v="354"/>
    <n v="373"/>
    <n v="2016"/>
    <x v="68"/>
    <s v="Materials"/>
    <s v="WA"/>
    <x v="1"/>
    <s v="Federal Way"/>
    <n v="24455"/>
    <n v="7082"/>
    <n v="506"/>
    <n v="12486"/>
    <n v="12600"/>
    <s v="no"/>
    <x v="0"/>
    <s v="no"/>
    <s v="no"/>
    <s v="2016_373"/>
  </r>
  <r>
    <x v="381"/>
    <n v="374"/>
    <n v="2016"/>
    <x v="10"/>
    <s v="Retailing"/>
    <s v="IA"/>
    <x v="2"/>
    <s v="Ankeny"/>
    <n v="4425"/>
    <n v="7052"/>
    <n v="181"/>
    <n v="2470"/>
    <n v="22408"/>
    <s v="no"/>
    <x v="0"/>
    <s v="no"/>
    <s v="no"/>
    <s v="2016_374"/>
  </r>
  <r>
    <x v="365"/>
    <n v="375"/>
    <n v="2016"/>
    <x v="46"/>
    <s v="Materials"/>
    <s v="NC"/>
    <x v="0"/>
    <s v="Charlotte"/>
    <n v="9410"/>
    <n v="7032"/>
    <n v="335"/>
    <n v="7426"/>
    <n v="23000"/>
    <s v="no"/>
    <x v="0"/>
    <s v="no"/>
    <s v="no"/>
    <s v="2016_375"/>
  </r>
  <r>
    <x v="415"/>
    <n v="376"/>
    <n v="2016"/>
    <x v="11"/>
    <s v="Financials"/>
    <s v="OH"/>
    <x v="2"/>
    <s v="Cincinnati"/>
    <n v="13082"/>
    <n v="7031"/>
    <n v="1712"/>
    <n v="141082"/>
    <n v="18261"/>
    <s v="no"/>
    <x v="0"/>
    <s v="no"/>
    <s v="no"/>
    <s v="2016_376"/>
  </r>
  <r>
    <x v="345"/>
    <n v="377"/>
    <n v="2016"/>
    <x v="57"/>
    <s v="Industrials"/>
    <s v="IL"/>
    <x v="2"/>
    <s v="Downers Grove"/>
    <n v="9979"/>
    <n v="7029"/>
    <n v="870"/>
    <n v="8620"/>
    <n v="26000"/>
    <s v="no"/>
    <x v="0"/>
    <s v="no"/>
    <s v="no"/>
    <s v="2016_377"/>
  </r>
  <r>
    <x v="389"/>
    <n v="378"/>
    <n v="2016"/>
    <x v="14"/>
    <s v="Aerospace &amp; Defense"/>
    <s v="VA"/>
    <x v="0"/>
    <s v="Newport News"/>
    <n v="6471"/>
    <n v="7020"/>
    <n v="404"/>
    <n v="6024"/>
    <n v="35995"/>
    <s v="no"/>
    <x v="0"/>
    <s v="no"/>
    <s v="no"/>
    <s v="2016_378"/>
  </r>
  <r>
    <x v="473"/>
    <n v="379"/>
    <n v="2016"/>
    <x v="10"/>
    <s v="Retailing"/>
    <s v="CA"/>
    <x v="1"/>
    <s v="Los Gatos"/>
    <n v="43763"/>
    <n v="6780"/>
    <n v="123"/>
    <n v="10203"/>
    <n v="3700"/>
    <s v="yes"/>
    <x v="0"/>
    <s v="no"/>
    <s v="no"/>
    <s v="2016_379"/>
  </r>
  <r>
    <x v="399"/>
    <n v="380"/>
    <n v="2016"/>
    <x v="0"/>
    <s v="Retailing"/>
    <s v="AR"/>
    <x v="0"/>
    <s v="Little Rock"/>
    <n v="3050"/>
    <n v="6755"/>
    <n v="269"/>
    <n v="3866"/>
    <n v="30600"/>
    <s v="no"/>
    <x v="0"/>
    <s v="no"/>
    <s v="no"/>
    <s v="2016_380"/>
  </r>
  <r>
    <x v="420"/>
    <n v="381"/>
    <n v="2016"/>
    <x v="51"/>
    <s v="Engineering &amp; Construction"/>
    <s v="CT"/>
    <x v="3"/>
    <s v="Norwalk"/>
    <n v="2948"/>
    <n v="6723"/>
    <n v="172"/>
    <n v="3547"/>
    <n v="29000"/>
    <s v="no"/>
    <x v="0"/>
    <s v="no"/>
    <s v="no"/>
    <s v="2016_381"/>
  </r>
  <r>
    <x v="425"/>
    <n v="382"/>
    <n v="2016"/>
    <x v="65"/>
    <s v="Financials"/>
    <s v="MO"/>
    <x v="2"/>
    <s v="Des Peres"/>
    <m/>
    <n v="6694"/>
    <n v="838"/>
    <n v="16356"/>
    <n v="41000"/>
    <s v="no"/>
    <x v="0"/>
    <s v="no"/>
    <s v="no"/>
    <s v="2016_382"/>
  </r>
  <r>
    <x v="414"/>
    <n v="383"/>
    <n v="2016"/>
    <x v="49"/>
    <s v="Materials"/>
    <s v="OH"/>
    <x v="2"/>
    <s v="West Chester"/>
    <n v="737"/>
    <n v="6693"/>
    <n v="509"/>
    <n v="4084"/>
    <n v="8500"/>
    <s v="no"/>
    <x v="0"/>
    <s v="no"/>
    <s v="no"/>
    <s v="2016_383"/>
  </r>
  <r>
    <x v="348"/>
    <n v="384"/>
    <n v="2016"/>
    <x v="55"/>
    <s v="Energy"/>
    <s v="PA"/>
    <x v="3"/>
    <s v="King of Prussia"/>
    <n v="6926"/>
    <n v="6691"/>
    <n v="281"/>
    <n v="10547"/>
    <n v="13570"/>
    <s v="no"/>
    <x v="0"/>
    <s v="no"/>
    <s v="no"/>
    <s v="2016_384"/>
  </r>
  <r>
    <x v="457"/>
    <n v="385"/>
    <n v="2016"/>
    <x v="15"/>
    <s v="Technology"/>
    <s v="WA"/>
    <x v="1"/>
    <s v="Bellevue"/>
    <n v="16236"/>
    <n v="6672"/>
    <n v="765"/>
    <n v="15504"/>
    <n v="18730"/>
    <s v="no"/>
    <x v="0"/>
    <s v="no"/>
    <s v="no"/>
    <s v="2016_385"/>
  </r>
  <r>
    <x v="482"/>
    <n v="386"/>
    <n v="2016"/>
    <x v="16"/>
    <s v="Technology"/>
    <s v="CA"/>
    <x v="1"/>
    <s v="San Francisco"/>
    <n v="49533"/>
    <n v="6667"/>
    <n v="47"/>
    <n v="12771"/>
    <n v="19742"/>
    <s v="yes"/>
    <x v="0"/>
    <s v="no"/>
    <s v="no"/>
    <s v="2016_386"/>
  </r>
  <r>
    <x v="328"/>
    <n v="387"/>
    <n v="2016"/>
    <x v="27"/>
    <s v="Energy"/>
    <s v="TX"/>
    <x v="0"/>
    <s v="Houston"/>
    <n v="4795"/>
    <n v="6659"/>
    <n v="58"/>
    <n v="13254"/>
    <n v="1870"/>
    <s v="no"/>
    <x v="0"/>
    <s v="no"/>
    <s v="no"/>
    <s v="2016_387"/>
  </r>
  <r>
    <x v="217"/>
    <n v="388"/>
    <n v="2016"/>
    <x v="25"/>
    <s v="Energy"/>
    <s v="TX"/>
    <x v="0"/>
    <s v="Houston"/>
    <n v="18475"/>
    <n v="6654"/>
    <n v="23119"/>
    <n v="18842"/>
    <n v="3860"/>
    <s v="no"/>
    <x v="0"/>
    <s v="no"/>
    <s v="no"/>
    <s v="2016_388"/>
  </r>
  <r>
    <x v="395"/>
    <n v="389"/>
    <n v="2016"/>
    <x v="14"/>
    <s v="Aerospace &amp; Defense"/>
    <s v="KS"/>
    <x v="2"/>
    <s v="Wichita"/>
    <n v="6026"/>
    <n v="6644"/>
    <n v="789"/>
    <n v="5778"/>
    <n v="15200"/>
    <s v="no"/>
    <x v="0"/>
    <s v="no"/>
    <s v="no"/>
    <s v="2016_389"/>
  </r>
  <r>
    <x v="412"/>
    <n v="390"/>
    <n v="2016"/>
    <x v="61"/>
    <s v="Transportation"/>
    <s v="WA"/>
    <x v="1"/>
    <s v="Seattle"/>
    <n v="8911"/>
    <n v="6617"/>
    <n v="457"/>
    <n v="2582"/>
    <n v="15397"/>
    <s v="no"/>
    <x v="0"/>
    <s v="no"/>
    <s v="no"/>
    <s v="2016_390"/>
  </r>
  <r>
    <x v="419"/>
    <n v="391"/>
    <n v="2016"/>
    <x v="34"/>
    <s v="Wholesalers"/>
    <s v="IL"/>
    <x v="2"/>
    <s v="Glenview"/>
    <n v="1718"/>
    <n v="6596"/>
    <n v="128"/>
    <n v="4142"/>
    <n v="8700"/>
    <s v="no"/>
    <x v="0"/>
    <s v="no"/>
    <s v="no"/>
    <s v="2016_391"/>
  </r>
  <r>
    <x v="421"/>
    <n v="392"/>
    <n v="2016"/>
    <x v="62"/>
    <s v="Business Services"/>
    <s v="FL"/>
    <x v="0"/>
    <s v="Jacksonville"/>
    <n v="20564"/>
    <n v="6595"/>
    <n v="632"/>
    <n v="26269"/>
    <n v="55000"/>
    <s v="no"/>
    <x v="0"/>
    <s v="no"/>
    <s v="no"/>
    <s v="2016_392"/>
  </r>
  <r>
    <x v="449"/>
    <n v="393"/>
    <n v="2016"/>
    <x v="54"/>
    <s v="Retailing"/>
    <s v="GA"/>
    <x v="0"/>
    <s v="Duluth"/>
    <n v="1494"/>
    <n v="6588"/>
    <n v="169"/>
    <n v="2306"/>
    <n v="8600"/>
    <s v="no"/>
    <x v="0"/>
    <s v="no"/>
    <s v="no"/>
    <s v="2016_393"/>
  </r>
  <r>
    <x v="140"/>
    <n v="394"/>
    <n v="2016"/>
    <x v="1"/>
    <s v="Energy"/>
    <s v="NY"/>
    <x v="3"/>
    <s v="New York"/>
    <n v="16676"/>
    <n v="6575"/>
    <n v="3056"/>
    <n v="34195"/>
    <n v="2770"/>
    <s v="no"/>
    <x v="0"/>
    <s v="no"/>
    <s v="no"/>
    <s v="2016_394"/>
  </r>
  <r>
    <x v="406"/>
    <n v="395"/>
    <n v="2016"/>
    <x v="69"/>
    <s v="Transportation"/>
    <s v="FL"/>
    <x v="0"/>
    <s v="Miami"/>
    <n v="3478"/>
    <n v="6572"/>
    <n v="305"/>
    <n v="10968"/>
    <n v="33100"/>
    <s v="no"/>
    <x v="0"/>
    <s v="no"/>
    <s v="no"/>
    <s v="2016_395"/>
  </r>
  <r>
    <x v="376"/>
    <n v="396"/>
    <n v="2016"/>
    <x v="28"/>
    <s v="Industrials"/>
    <s v="CT"/>
    <x v="3"/>
    <s v="Westport"/>
    <n v="2702"/>
    <n v="6543"/>
    <n v="146"/>
    <n v="5637"/>
    <n v="20400"/>
    <s v="no"/>
    <x v="0"/>
    <s v="no"/>
    <s v="no"/>
    <s v="2016_396"/>
  </r>
  <r>
    <x v="516"/>
    <n v="397"/>
    <n v="2016"/>
    <x v="33"/>
    <s v="Food, Beverages &amp; Tobacco"/>
    <s v="GA"/>
    <x v="0"/>
    <s v="Atlanta"/>
    <n v="11547"/>
    <n v="6540"/>
    <n v="596"/>
    <n v="7611"/>
    <n v="11500"/>
    <s v="no"/>
    <x v="0"/>
    <s v="no"/>
    <s v="no"/>
    <s v="2016_397"/>
  </r>
  <r>
    <x v="424"/>
    <n v="398"/>
    <n v="2016"/>
    <x v="21"/>
    <s v="Financials"/>
    <s v="MI"/>
    <x v="2"/>
    <s v="Lansing"/>
    <m/>
    <n v="6517"/>
    <n v="815"/>
    <n v="20108"/>
    <n v="4483"/>
    <s v="no"/>
    <x v="0"/>
    <s v="no"/>
    <s v="no"/>
    <s v="2016_398"/>
  </r>
  <r>
    <x v="418"/>
    <n v="399"/>
    <n v="2016"/>
    <x v="8"/>
    <s v="Telecommunications"/>
    <s v="NY"/>
    <x v="3"/>
    <s v="Bethpage"/>
    <n v="9130"/>
    <n v="6510"/>
    <n v="175"/>
    <n v="6867"/>
    <n v="13549"/>
    <s v="no"/>
    <x v="0"/>
    <s v="no"/>
    <s v="no"/>
    <s v="2016_399"/>
  </r>
  <r>
    <x v="404"/>
    <n v="400"/>
    <n v="2016"/>
    <x v="16"/>
    <s v="Technology"/>
    <s v="CA"/>
    <x v="1"/>
    <s v="Mountain View"/>
    <n v="11988"/>
    <n v="6508"/>
    <n v="878"/>
    <n v="13233"/>
    <n v="19000"/>
    <s v="no"/>
    <x v="0"/>
    <s v="no"/>
    <s v="no"/>
    <s v="2016_400"/>
  </r>
  <r>
    <x v="434"/>
    <n v="401"/>
    <n v="2016"/>
    <x v="65"/>
    <s v="Financials"/>
    <s v="CA"/>
    <x v="1"/>
    <s v="San Francisco"/>
    <n v="37026"/>
    <n v="6501"/>
    <n v="1447"/>
    <n v="183718"/>
    <n v="15300"/>
    <s v="no"/>
    <x v="0"/>
    <s v="no"/>
    <s v="no"/>
    <s v="2016_401"/>
  </r>
  <r>
    <x v="352"/>
    <n v="402"/>
    <n v="2016"/>
    <x v="55"/>
    <s v="Energy"/>
    <s v="TX"/>
    <x v="0"/>
    <s v="Houston"/>
    <n v="5447"/>
    <n v="6472"/>
    <n v="235"/>
    <n v="18833"/>
    <n v="2209"/>
    <s v="no"/>
    <x v="0"/>
    <s v="no"/>
    <s v="no"/>
    <s v="2016_402"/>
  </r>
  <r>
    <x v="382"/>
    <n v="403"/>
    <n v="2016"/>
    <x v="45"/>
    <s v="Energy"/>
    <s v="MI"/>
    <x v="2"/>
    <s v="Jackson"/>
    <n v="11797"/>
    <n v="6456"/>
    <n v="523"/>
    <n v="20340"/>
    <n v="7758"/>
    <s v="no"/>
    <x v="0"/>
    <s v="no"/>
    <s v="no"/>
    <s v="2016_403"/>
  </r>
  <r>
    <x v="493"/>
    <n v="404"/>
    <n v="2016"/>
    <x v="62"/>
    <s v="Business Services"/>
    <s v="TX"/>
    <x v="0"/>
    <s v="Plano"/>
    <n v="13049"/>
    <n v="6440"/>
    <n v="597"/>
    <n v="22422"/>
    <n v="16000"/>
    <s v="no"/>
    <x v="0"/>
    <s v="no"/>
    <s v="no"/>
    <s v="2016_404"/>
  </r>
  <r>
    <x v="453"/>
    <n v="405"/>
    <n v="2016"/>
    <x v="35"/>
    <s v="Transportation"/>
    <s v="NY"/>
    <x v="3"/>
    <s v="Long Island City"/>
    <n v="6802"/>
    <n v="6416"/>
    <n v="677"/>
    <n v="8660"/>
    <n v="14537"/>
    <s v="no"/>
    <x v="0"/>
    <s v="no"/>
    <s v="no"/>
    <s v="2016_405"/>
  </r>
  <r>
    <x v="429"/>
    <n v="406"/>
    <n v="2016"/>
    <x v="29"/>
    <s v="Media"/>
    <s v="MD"/>
    <x v="0"/>
    <s v="Silver Spring"/>
    <n v="11733"/>
    <n v="6394"/>
    <n v="1034"/>
    <n v="15864"/>
    <n v="7000"/>
    <s v="no"/>
    <x v="0"/>
    <s v="no"/>
    <s v="no"/>
    <s v="2016_406"/>
  </r>
  <r>
    <x v="432"/>
    <n v="407"/>
    <n v="2016"/>
    <x v="70"/>
    <s v="Transportation"/>
    <s v="TX"/>
    <x v="0"/>
    <s v="Dallas"/>
    <n v="2799"/>
    <n v="6393"/>
    <n v="797"/>
    <n v="8886"/>
    <n v="22030"/>
    <s v="no"/>
    <x v="0"/>
    <s v="no"/>
    <s v="no"/>
    <s v="2016_407"/>
  </r>
  <r>
    <x v="431"/>
    <n v="408"/>
    <n v="2016"/>
    <x v="26"/>
    <s v="Technology"/>
    <s v="CA"/>
    <x v="1"/>
    <s v="San Jose"/>
    <n v="1805"/>
    <n v="6375"/>
    <n v="377"/>
    <n v="3493"/>
    <n v="38910"/>
    <s v="yes"/>
    <x v="0"/>
    <s v="no"/>
    <s v="no"/>
    <s v="2016_408"/>
  </r>
  <r>
    <x v="411"/>
    <n v="409"/>
    <n v="2016"/>
    <x v="3"/>
    <s v="Technology"/>
    <s v="GA"/>
    <x v="0"/>
    <s v="Duluth"/>
    <n v="3984"/>
    <n v="6373"/>
    <n v="178"/>
    <n v="7635"/>
    <n v="32600"/>
    <s v="no"/>
    <x v="0"/>
    <s v="no"/>
    <s v="no"/>
    <s v="2016_409"/>
  </r>
  <r>
    <x v="356"/>
    <n v="410"/>
    <n v="2016"/>
    <x v="39"/>
    <s v="Energy"/>
    <s v="TX"/>
    <x v="0"/>
    <s v="Houston"/>
    <n v="6208"/>
    <n v="6363"/>
    <n v="393"/>
    <n v="6438"/>
    <n v="17400"/>
    <s v="no"/>
    <x v="0"/>
    <s v="no"/>
    <s v="no"/>
    <s v="2016_410"/>
  </r>
  <r>
    <x v="435"/>
    <n v="411"/>
    <n v="2016"/>
    <x v="2"/>
    <s v="Financials"/>
    <s v="PA"/>
    <x v="3"/>
    <s v="Erie"/>
    <m/>
    <n v="6351"/>
    <n v="175"/>
    <n v="18272"/>
    <n v="4800"/>
    <s v="no"/>
    <x v="0"/>
    <s v="no"/>
    <s v="no"/>
    <s v="2016_411"/>
  </r>
  <r>
    <x v="408"/>
    <n v="412"/>
    <n v="2016"/>
    <x v="36"/>
    <s v="Industrials"/>
    <s v="WI"/>
    <x v="2"/>
    <s v="Milwaukee"/>
    <n v="14949"/>
    <n v="6308"/>
    <n v="828"/>
    <n v="6405"/>
    <n v="22500"/>
    <s v="no"/>
    <x v="0"/>
    <s v="no"/>
    <s v="no"/>
    <s v="2016_412"/>
  </r>
  <r>
    <x v="436"/>
    <n v="413"/>
    <n v="2016"/>
    <x v="33"/>
    <s v="Food, Beverages &amp; Tobacco"/>
    <s v="TX"/>
    <x v="0"/>
    <s v="Plano"/>
    <n v="16753"/>
    <n v="6282"/>
    <n v="764"/>
    <n v="8869"/>
    <n v="19000"/>
    <s v="no"/>
    <x v="0"/>
    <s v="no"/>
    <s v="no"/>
    <s v="2016_413"/>
  </r>
  <r>
    <x v="428"/>
    <n v="414"/>
    <n v="2016"/>
    <x v="29"/>
    <s v="Media"/>
    <s v="TX"/>
    <x v="0"/>
    <s v="San Antonio"/>
    <n v="99"/>
    <n v="6242"/>
    <n v="755"/>
    <n v="13821"/>
    <n v="18700"/>
    <s v="no"/>
    <x v="0"/>
    <s v="no"/>
    <s v="no"/>
    <s v="2016_414"/>
  </r>
  <r>
    <x v="459"/>
    <n v="415"/>
    <n v="2016"/>
    <x v="10"/>
    <s v="Retailing"/>
    <s v="TN"/>
    <x v="0"/>
    <s v="Brentwood"/>
    <n v="12060"/>
    <n v="6227"/>
    <n v="410"/>
    <n v="2371"/>
    <n v="17500"/>
    <s v="no"/>
    <x v="0"/>
    <s v="no"/>
    <s v="no"/>
    <s v="2016_415"/>
  </r>
  <r>
    <x v="433"/>
    <n v="416"/>
    <n v="2016"/>
    <x v="69"/>
    <s v="Transportation"/>
    <s v="AR"/>
    <x v="0"/>
    <s v="Lowell"/>
    <n v="9500"/>
    <n v="6188"/>
    <n v="427"/>
    <n v="3637"/>
    <n v="21562"/>
    <s v="no"/>
    <x v="0"/>
    <s v="no"/>
    <s v="no"/>
    <s v="2016_416"/>
  </r>
  <r>
    <x v="387"/>
    <n v="417"/>
    <n v="2016"/>
    <x v="49"/>
    <s v="Materials"/>
    <s v="TX"/>
    <x v="0"/>
    <s v="Irving"/>
    <n v="1944"/>
    <n v="6162"/>
    <n v="142"/>
    <n v="3372"/>
    <n v="9126"/>
    <s v="no"/>
    <x v="0"/>
    <s v="no"/>
    <s v="no"/>
    <s v="2016_417"/>
  </r>
  <r>
    <x v="398"/>
    <n v="418"/>
    <n v="2016"/>
    <x v="46"/>
    <s v="Materials"/>
    <s v="OH"/>
    <x v="2"/>
    <s v="Perrysburg"/>
    <n v="2569"/>
    <n v="6156"/>
    <n v="74"/>
    <n v="9421"/>
    <n v="27000"/>
    <s v="no"/>
    <x v="0"/>
    <s v="no"/>
    <s v="no"/>
    <s v="2016_418"/>
  </r>
  <r>
    <x v="485"/>
    <n v="419"/>
    <n v="2016"/>
    <x v="36"/>
    <s v="Industrials"/>
    <s v="CT"/>
    <x v="3"/>
    <s v="Stamford"/>
    <n v="6335"/>
    <n v="6155"/>
    <n v="343"/>
    <n v="5930"/>
    <n v="24197"/>
    <s v="no"/>
    <x v="0"/>
    <s v="no"/>
    <s v="no"/>
    <s v="2016_419"/>
  </r>
  <r>
    <x v="517"/>
    <n v="420"/>
    <n v="2016"/>
    <x v="19"/>
    <s v="Health Care"/>
    <s v="IL"/>
    <x v="2"/>
    <s v="Bannockburn"/>
    <n v="27522"/>
    <n v="6149"/>
    <n v="956"/>
    <n v="12329"/>
    <n v="17000"/>
    <s v="no"/>
    <x v="0"/>
    <s v="yes"/>
    <s v="no"/>
    <s v="2016_420"/>
  </r>
  <r>
    <x v="458"/>
    <n v="421"/>
    <n v="2016"/>
    <x v="2"/>
    <s v="Financials"/>
    <s v="OH"/>
    <x v="2"/>
    <s v="Cincinnati"/>
    <n v="6094"/>
    <n v="6145"/>
    <n v="352"/>
    <n v="49859"/>
    <n v="7400"/>
    <s v="no"/>
    <x v="0"/>
    <s v="no"/>
    <s v="no"/>
    <s v="2016_421"/>
  </r>
  <r>
    <x v="427"/>
    <n v="422"/>
    <n v="2016"/>
    <x v="47"/>
    <s v="Technology"/>
    <s v="CA"/>
    <x v="1"/>
    <s v="Sunnyvale"/>
    <n v="7889"/>
    <n v="6123"/>
    <n v="560"/>
    <n v="9401"/>
    <n v="12810"/>
    <s v="no"/>
    <x v="0"/>
    <s v="no"/>
    <s v="no"/>
    <s v="2016_422"/>
  </r>
  <r>
    <x v="444"/>
    <n v="423"/>
    <n v="2016"/>
    <x v="34"/>
    <s v="Wholesalers"/>
    <s v="MO"/>
    <x v="2"/>
    <s v="St. Louis"/>
    <m/>
    <n v="6110"/>
    <n v="91"/>
    <n v="2050"/>
    <n v="8300"/>
    <s v="no"/>
    <x v="1"/>
    <s v="no"/>
    <s v="no"/>
    <s v="2016_423"/>
  </r>
  <r>
    <x v="393"/>
    <n v="424"/>
    <n v="2016"/>
    <x v="4"/>
    <s v="Motor Vehicles &amp; Parts"/>
    <s v="WI"/>
    <x v="2"/>
    <s v="Oshkosh"/>
    <n v="2988"/>
    <n v="6098"/>
    <n v="230"/>
    <n v="4613"/>
    <n v="13300"/>
    <s v="no"/>
    <x v="0"/>
    <s v="no"/>
    <s v="no"/>
    <s v="2016_424"/>
  </r>
  <r>
    <x v="437"/>
    <n v="425"/>
    <n v="2016"/>
    <x v="45"/>
    <s v="Energy"/>
    <s v="MO"/>
    <x v="2"/>
    <s v="St. Louis"/>
    <n v="12156"/>
    <n v="6098"/>
    <n v="630"/>
    <n v="23640"/>
    <n v="8527"/>
    <s v="no"/>
    <x v="0"/>
    <s v="no"/>
    <s v="no"/>
    <s v="2016_425"/>
  </r>
  <r>
    <x v="443"/>
    <n v="426"/>
    <n v="2016"/>
    <x v="72"/>
    <s v="Materials"/>
    <s v="CA"/>
    <x v="1"/>
    <s v="Santa Monica"/>
    <n v="139"/>
    <n v="6070"/>
    <n v="7"/>
    <n v="326"/>
    <n v="52"/>
    <s v="no"/>
    <x v="0"/>
    <s v="no"/>
    <s v="no"/>
    <s v="2016_426"/>
  </r>
  <r>
    <x v="422"/>
    <n v="427"/>
    <n v="2016"/>
    <x v="10"/>
    <s v="Retailing"/>
    <s v="NY"/>
    <x v="3"/>
    <s v="New York"/>
    <n v="923"/>
    <n v="6070"/>
    <n v="37"/>
    <n v="3230"/>
    <n v="37000"/>
    <s v="no"/>
    <x v="0"/>
    <s v="no"/>
    <s v="no"/>
    <s v="2016_427"/>
  </r>
  <r>
    <x v="409"/>
    <n v="428"/>
    <n v="2016"/>
    <x v="4"/>
    <s v="Motor Vehicles &amp; Parts"/>
    <s v="OH"/>
    <x v="2"/>
    <s v="Maumee"/>
    <n v="2097"/>
    <n v="6060"/>
    <n v="159"/>
    <n v="4326"/>
    <n v="23100"/>
    <s v="no"/>
    <x v="0"/>
    <s v="no"/>
    <s v="no"/>
    <s v="2016_428"/>
  </r>
  <r>
    <x v="518"/>
    <n v="429"/>
    <n v="2016"/>
    <x v="33"/>
    <s v="Food, Beverages &amp; Tobacco"/>
    <s v="NY"/>
    <x v="3"/>
    <s v="Victor"/>
    <n v="30103"/>
    <n v="6028"/>
    <n v="839"/>
    <n v="15145"/>
    <n v="7200"/>
    <s v="no"/>
    <x v="0"/>
    <s v="yes"/>
    <s v="no"/>
    <s v="2016_429"/>
  </r>
  <r>
    <x v="494"/>
    <n v="430"/>
    <n v="2016"/>
    <x v="37"/>
    <s v="Health Care"/>
    <s v="TN"/>
    <x v="0"/>
    <s v="Brentwood"/>
    <n v="2987"/>
    <n v="6014"/>
    <n v="182"/>
    <n v="5997"/>
    <n v="40000"/>
    <s v="yes"/>
    <x v="0"/>
    <s v="no"/>
    <s v="no"/>
    <s v="2016_430"/>
  </r>
  <r>
    <x v="519"/>
    <n v="431"/>
    <n v="2016"/>
    <x v="50"/>
    <s v="Health Care"/>
    <s v="IN"/>
    <x v="2"/>
    <s v="Warsaw"/>
    <n v="21202"/>
    <n v="5998"/>
    <n v="147"/>
    <n v="27220"/>
    <n v="17500"/>
    <s v="no"/>
    <x v="0"/>
    <s v="yes"/>
    <s v="no"/>
    <s v="2016_431"/>
  </r>
  <r>
    <x v="430"/>
    <n v="432"/>
    <n v="2016"/>
    <x v="70"/>
    <s v="Transportation"/>
    <s v="WI"/>
    <x v="2"/>
    <s v="Milwaukee"/>
    <n v="9417"/>
    <n v="5995"/>
    <n v="752"/>
    <n v="9991"/>
    <n v="6300"/>
    <s v="no"/>
    <x v="0"/>
    <s v="no"/>
    <s v="no"/>
    <s v="2016_432"/>
  </r>
  <r>
    <x v="452"/>
    <n v="433"/>
    <n v="2016"/>
    <x v="67"/>
    <s v="Engineering &amp; Construction"/>
    <s v="GA"/>
    <x v="0"/>
    <s v="Atlanta"/>
    <n v="6481"/>
    <n v="5982"/>
    <n v="494"/>
    <n v="8967"/>
    <n v="4542"/>
    <s v="no"/>
    <x v="0"/>
    <s v="no"/>
    <s v="no"/>
    <s v="2016_433"/>
  </r>
  <r>
    <x v="454"/>
    <n v="434"/>
    <n v="2016"/>
    <x v="64"/>
    <s v="Household Products"/>
    <s v="GA"/>
    <x v="0"/>
    <s v="Atlanta"/>
    <n v="11873"/>
    <n v="5972"/>
    <n v="350"/>
    <n v="7278"/>
    <n v="17200"/>
    <s v="no"/>
    <x v="0"/>
    <s v="no"/>
    <s v="no"/>
    <s v="2016_434"/>
  </r>
  <r>
    <x v="426"/>
    <n v="435"/>
    <n v="2016"/>
    <x v="46"/>
    <s v="Materials"/>
    <s v="CA"/>
    <x v="1"/>
    <s v="Glendale"/>
    <n v="6449"/>
    <n v="5967"/>
    <n v="274"/>
    <n v="4134"/>
    <n v="25000"/>
    <s v="no"/>
    <x v="0"/>
    <s v="no"/>
    <s v="no"/>
    <s v="2016_435"/>
  </r>
  <r>
    <x v="477"/>
    <n v="436"/>
    <n v="2016"/>
    <x v="66"/>
    <s v="Financials"/>
    <s v="IL"/>
    <x v="2"/>
    <s v="Chicago"/>
    <n v="5289"/>
    <n v="5966"/>
    <n v="439"/>
    <n v="6205"/>
    <n v="61500"/>
    <s v="no"/>
    <x v="0"/>
    <s v="no"/>
    <s v="no"/>
    <s v="2016_436"/>
  </r>
  <r>
    <x v="520"/>
    <n v="437"/>
    <n v="2016"/>
    <x v="45"/>
    <s v="Energy"/>
    <s v="WI"/>
    <x v="2"/>
    <s v="Milwaukee"/>
    <n v="18961"/>
    <n v="5926"/>
    <n v="640"/>
    <n v="29355"/>
    <n v="8211"/>
    <s v="no"/>
    <x v="0"/>
    <s v="yes"/>
    <s v="no"/>
    <s v="2016_437"/>
  </r>
  <r>
    <x v="226"/>
    <n v="438"/>
    <n v="2016"/>
    <x v="25"/>
    <s v="Energy"/>
    <s v="TX"/>
    <x v="0"/>
    <s v="Houston"/>
    <n v="9399"/>
    <n v="5861"/>
    <n v="2204"/>
    <n v="32311"/>
    <n v="2611"/>
    <s v="no"/>
    <x v="0"/>
    <s v="no"/>
    <s v="no"/>
    <s v="2016_438"/>
  </r>
  <r>
    <x v="364"/>
    <n v="439"/>
    <n v="2016"/>
    <x v="10"/>
    <s v="Retailing"/>
    <s v="OH"/>
    <x v="2"/>
    <s v="Westlake"/>
    <n v="263"/>
    <n v="5851"/>
    <n v="28"/>
    <n v="1635"/>
    <n v="18450"/>
    <s v="no"/>
    <x v="0"/>
    <s v="no"/>
    <s v="no"/>
    <s v="2016_439"/>
  </r>
  <r>
    <x v="460"/>
    <n v="440"/>
    <n v="2016"/>
    <x v="72"/>
    <s v="Business Services"/>
    <s v="CT"/>
    <x v="3"/>
    <s v="Stamford"/>
    <n v="5599"/>
    <n v="5817"/>
    <n v="585"/>
    <n v="12083"/>
    <n v="12700"/>
    <s v="no"/>
    <x v="0"/>
    <s v="no"/>
    <s v="no"/>
    <s v="2016_440"/>
  </r>
  <r>
    <x v="446"/>
    <n v="441"/>
    <n v="2016"/>
    <x v="17"/>
    <s v="Household Products"/>
    <s v="NY"/>
    <x v="3"/>
    <s v="New York"/>
    <n v="2794"/>
    <n v="5816"/>
    <n v="557"/>
    <n v="32334"/>
    <n v="15922"/>
    <s v="no"/>
    <x v="0"/>
    <s v="no"/>
    <s v="no"/>
    <s v="2016_441"/>
  </r>
  <r>
    <x v="471"/>
    <n v="442"/>
    <n v="2016"/>
    <x v="2"/>
    <s v="Financials"/>
    <s v="IL"/>
    <x v="2"/>
    <s v="Chicago"/>
    <n v="4790"/>
    <n v="5766"/>
    <n v="422"/>
    <n v="17111"/>
    <n v="8200"/>
    <s v="no"/>
    <x v="0"/>
    <s v="no"/>
    <s v="no"/>
    <s v="2016_442"/>
  </r>
  <r>
    <x v="451"/>
    <n v="443"/>
    <n v="2016"/>
    <x v="8"/>
    <s v="Telecommunications"/>
    <s v="AR"/>
    <x v="0"/>
    <s v="Little Rock"/>
    <n v="703"/>
    <n v="5765"/>
    <n v="27"/>
    <n v="12518"/>
    <n v="12326"/>
    <s v="no"/>
    <x v="0"/>
    <s v="no"/>
    <s v="no"/>
    <s v="2016_443"/>
  </r>
  <r>
    <x v="441"/>
    <n v="444"/>
    <n v="2016"/>
    <x v="59"/>
    <s v="Hotels, Restaurants &amp; Leisure"/>
    <s v="CT"/>
    <x v="3"/>
    <s v="Stamford"/>
    <n v="14080"/>
    <n v="5763"/>
    <n v="489"/>
    <n v="8268"/>
    <n v="188000"/>
    <s v="no"/>
    <x v="0"/>
    <s v="no"/>
    <s v="no"/>
    <s v="2016_444"/>
  </r>
  <r>
    <x v="344"/>
    <n v="445"/>
    <n v="2016"/>
    <x v="1"/>
    <s v="Energy"/>
    <s v="TN"/>
    <x v="0"/>
    <s v="Brentwood"/>
    <n v="947"/>
    <n v="5762"/>
    <n v="19"/>
    <n v="3325"/>
    <n v="4584"/>
    <s v="no"/>
    <x v="0"/>
    <s v="no"/>
    <s v="no"/>
    <s v="2016_445"/>
  </r>
  <r>
    <x v="450"/>
    <n v="446"/>
    <n v="2016"/>
    <x v="46"/>
    <s v="Materials"/>
    <s v="IL"/>
    <x v="2"/>
    <s v="Lake Forest"/>
    <n v="5693"/>
    <n v="5742"/>
    <n v="437"/>
    <n v="5285"/>
    <n v="13000"/>
    <s v="no"/>
    <x v="0"/>
    <s v="no"/>
    <s v="no"/>
    <s v="2016_446"/>
  </r>
  <r>
    <x v="521"/>
    <n v="447"/>
    <n v="2016"/>
    <x v="12"/>
    <s v="Health Care"/>
    <s v="NC"/>
    <x v="0"/>
    <s v="Durham"/>
    <n v="7780"/>
    <n v="5738"/>
    <n v="387"/>
    <n v="3926"/>
    <n v="36100"/>
    <s v="no"/>
    <x v="0"/>
    <s v="no"/>
    <s v="no"/>
    <s v="2016_447"/>
  </r>
  <r>
    <x v="489"/>
    <n v="448"/>
    <n v="2016"/>
    <x v="43"/>
    <s v="Apparel"/>
    <s v="NC"/>
    <x v="0"/>
    <s v="Winston-Salem"/>
    <n v="10997"/>
    <n v="5732"/>
    <n v="429"/>
    <n v="5619"/>
    <n v="65300"/>
    <s v="no"/>
    <x v="0"/>
    <s v="no"/>
    <s v="no"/>
    <s v="2016_448"/>
  </r>
  <r>
    <x v="487"/>
    <n v="449"/>
    <n v="2016"/>
    <x v="66"/>
    <s v="Financials"/>
    <s v="NJ"/>
    <x v="3"/>
    <s v="Madison"/>
    <n v="5308"/>
    <n v="5706"/>
    <n v="184"/>
    <n v="7531"/>
    <n v="11400"/>
    <s v="no"/>
    <x v="0"/>
    <s v="no"/>
    <s v="no"/>
    <s v="2016_449"/>
  </r>
  <r>
    <x v="438"/>
    <n v="450"/>
    <n v="2016"/>
    <x v="72"/>
    <s v="Household Products"/>
    <s v="CA"/>
    <x v="1"/>
    <s v="El Segundo"/>
    <n v="11431"/>
    <n v="5703"/>
    <n v="369"/>
    <n v="6553"/>
    <n v="31000"/>
    <s v="no"/>
    <x v="0"/>
    <s v="no"/>
    <s v="no"/>
    <s v="2016_450"/>
  </r>
  <r>
    <x v="362"/>
    <n v="451"/>
    <n v="2016"/>
    <x v="30"/>
    <s v="Technology"/>
    <s v="IL"/>
    <x v="2"/>
    <s v="Schaumburg"/>
    <n v="13224"/>
    <n v="5695"/>
    <n v="610"/>
    <n v="8387"/>
    <n v="14000"/>
    <s v="no"/>
    <x v="0"/>
    <s v="no"/>
    <s v="no"/>
    <s v="2016_451"/>
  </r>
  <r>
    <x v="466"/>
    <n v="452"/>
    <n v="2016"/>
    <x v="22"/>
    <s v="Food, Beverages &amp; Tobacco"/>
    <s v="OH"/>
    <x v="2"/>
    <s v="Orrville"/>
    <n v="15540"/>
    <n v="5693"/>
    <n v="345"/>
    <n v="16883"/>
    <n v="7370"/>
    <s v="no"/>
    <x v="0"/>
    <s v="no"/>
    <s v="no"/>
    <s v="2016_452"/>
  </r>
  <r>
    <x v="478"/>
    <n v="453"/>
    <n v="2016"/>
    <x v="11"/>
    <s v="Financials"/>
    <s v="AL"/>
    <x v="0"/>
    <s v="Birmingham"/>
    <n v="10025"/>
    <n v="5674"/>
    <n v="1062"/>
    <n v="126050"/>
    <n v="23916"/>
    <s v="no"/>
    <x v="0"/>
    <s v="no"/>
    <s v="no"/>
    <s v="2016_453"/>
  </r>
  <r>
    <x v="394"/>
    <n v="453"/>
    <n v="2016"/>
    <x v="24"/>
    <s v="Chemicals"/>
    <s v="TX"/>
    <x v="0"/>
    <s v="Irving"/>
    <n v="9655"/>
    <n v="5674"/>
    <n v="304"/>
    <n v="8586"/>
    <n v="7081"/>
    <s v="no"/>
    <x v="0"/>
    <s v="no"/>
    <s v="no"/>
    <s v="2016_453"/>
  </r>
  <r>
    <x v="468"/>
    <n v="455"/>
    <n v="2016"/>
    <x v="17"/>
    <s v="Household Products"/>
    <s v="CA"/>
    <x v="1"/>
    <s v="Oakland"/>
    <n v="16318"/>
    <n v="5666"/>
    <n v="580"/>
    <n v="4164"/>
    <n v="7700"/>
    <s v="no"/>
    <x v="0"/>
    <s v="no"/>
    <s v="no"/>
    <s v="2016_455"/>
  </r>
  <r>
    <x v="461"/>
    <n v="456"/>
    <n v="2016"/>
    <x v="18"/>
    <s v="Food, Beverages &amp; Tobacco"/>
    <s v="IL"/>
    <x v="2"/>
    <s v="Westchester"/>
    <n v="7677"/>
    <n v="5621"/>
    <n v="402"/>
    <n v="5074"/>
    <n v="11500"/>
    <s v="no"/>
    <x v="1"/>
    <s v="no"/>
    <s v="no"/>
    <s v="2016_456"/>
  </r>
  <r>
    <x v="522"/>
    <n v="457"/>
    <n v="2016"/>
    <x v="37"/>
    <s v="Health Care"/>
    <s v="PA"/>
    <x v="3"/>
    <s v="Kennett Square"/>
    <n v="356"/>
    <n v="5619"/>
    <n v="426"/>
    <n v="6092"/>
    <n v="88700"/>
    <s v="no"/>
    <x v="0"/>
    <s v="yes"/>
    <s v="no"/>
    <s v="2016_457"/>
  </r>
  <r>
    <x v="397"/>
    <n v="458"/>
    <n v="2016"/>
    <x v="25"/>
    <s v="Energy"/>
    <s v="MO"/>
    <x v="2"/>
    <s v="St. Louis"/>
    <n v="43"/>
    <n v="5609"/>
    <n v="1996"/>
    <n v="11021"/>
    <n v="7600"/>
    <s v="no"/>
    <x v="0"/>
    <s v="no"/>
    <s v="no"/>
    <s v="2016_458"/>
  </r>
  <r>
    <x v="483"/>
    <n v="459"/>
    <n v="2016"/>
    <x v="35"/>
    <s v="Transportation"/>
    <s v="WA"/>
    <x v="1"/>
    <s v="Seattle"/>
    <n v="10230"/>
    <n v="5598"/>
    <n v="848"/>
    <n v="6533"/>
    <n v="13858"/>
    <s v="no"/>
    <x v="0"/>
    <s v="no"/>
    <s v="no"/>
    <s v="2016_459"/>
  </r>
  <r>
    <x v="416"/>
    <n v="460"/>
    <n v="2016"/>
    <x v="18"/>
    <s v="Food, Beverages &amp; Tobacco"/>
    <s v="KS"/>
    <x v="2"/>
    <s v="Merriam"/>
    <n v="3515"/>
    <n v="5594"/>
    <n v="171"/>
    <n v="4431"/>
    <n v="10772"/>
    <s v="no"/>
    <x v="0"/>
    <s v="no"/>
    <s v="no"/>
    <s v="2016_460"/>
  </r>
  <r>
    <x v="523"/>
    <n v="461"/>
    <n v="2016"/>
    <x v="8"/>
    <s v="Telecommunications"/>
    <s v="CT"/>
    <x v="3"/>
    <s v="Norwalk"/>
    <n v="6552"/>
    <n v="5576"/>
    <n v="196"/>
    <n v="27084"/>
    <n v="19200"/>
    <s v="no"/>
    <x v="0"/>
    <s v="yes"/>
    <s v="no"/>
    <s v="2016_461"/>
  </r>
  <r>
    <x v="486"/>
    <n v="462"/>
    <n v="2016"/>
    <x v="30"/>
    <s v="Technology"/>
    <s v="CT"/>
    <x v="3"/>
    <s v="Wallingford"/>
    <n v="17811"/>
    <n v="5569"/>
    <n v="764"/>
    <n v="7458"/>
    <n v="50700"/>
    <s v="no"/>
    <x v="0"/>
    <s v="no"/>
    <s v="no"/>
    <s v="2016_462"/>
  </r>
  <r>
    <x v="410"/>
    <n v="463"/>
    <n v="2016"/>
    <x v="34"/>
    <s v="Wholesalers"/>
    <s v="KS"/>
    <x v="2"/>
    <s v="Overland Park"/>
    <m/>
    <n v="5565"/>
    <n v="35"/>
    <n v="1008"/>
    <n v="500"/>
    <s v="no"/>
    <x v="0"/>
    <s v="no"/>
    <s v="no"/>
    <s v="2016_463"/>
  </r>
  <r>
    <x v="407"/>
    <n v="464"/>
    <n v="2016"/>
    <x v="26"/>
    <s v="Technology"/>
    <s v="CA"/>
    <x v="1"/>
    <s v="Milpitas"/>
    <n v="15293"/>
    <n v="5565"/>
    <n v="389"/>
    <n v="9231"/>
    <n v="8790"/>
    <s v="no"/>
    <x v="0"/>
    <s v="no"/>
    <s v="no"/>
    <s v="2016_464"/>
  </r>
  <r>
    <x v="465"/>
    <n v="465"/>
    <n v="2016"/>
    <x v="50"/>
    <s v="Health Care"/>
    <s v="MN"/>
    <x v="2"/>
    <s v="St. Paul"/>
    <n v="15599"/>
    <n v="5541"/>
    <n v="880"/>
    <n v="13064"/>
    <n v="18000"/>
    <s v="no"/>
    <x v="0"/>
    <s v="no"/>
    <s v="no"/>
    <s v="2016_465"/>
  </r>
  <r>
    <x v="496"/>
    <n v="466"/>
    <n v="2016"/>
    <x v="59"/>
    <s v="Hotels, Restaurants &amp; Leisure"/>
    <s v="NJ"/>
    <x v="3"/>
    <s v="Parsippany"/>
    <n v="8576"/>
    <n v="5536"/>
    <n v="612"/>
    <n v="9716"/>
    <n v="37700"/>
    <s v="no"/>
    <x v="0"/>
    <s v="no"/>
    <s v="no"/>
    <s v="2016_466"/>
  </r>
  <r>
    <x v="470"/>
    <n v="467"/>
    <n v="2016"/>
    <x v="52"/>
    <s v="Business Services"/>
    <s v="MI"/>
    <x v="2"/>
    <s v="Troy"/>
    <n v="726"/>
    <n v="5518"/>
    <n v="54"/>
    <n v="1940"/>
    <n v="8100"/>
    <s v="no"/>
    <x v="0"/>
    <s v="no"/>
    <s v="no"/>
    <s v="2016_467"/>
  </r>
  <r>
    <x v="467"/>
    <n v="468"/>
    <n v="2016"/>
    <x v="62"/>
    <s v="Business Services"/>
    <s v="CO"/>
    <x v="1"/>
    <s v="Englewood"/>
    <n v="9560"/>
    <n v="5484"/>
    <n v="838"/>
    <n v="9459"/>
    <n v="10000"/>
    <s v="no"/>
    <x v="0"/>
    <s v="no"/>
    <s v="no"/>
    <s v="2016_468"/>
  </r>
  <r>
    <x v="524"/>
    <n v="469"/>
    <n v="2016"/>
    <x v="12"/>
    <s v="Health Care"/>
    <s v="CO"/>
    <x v="1"/>
    <s v="Greenwood Village"/>
    <n v="3816"/>
    <n v="5448"/>
    <n v="145"/>
    <n v="6388"/>
    <n v="40888"/>
    <s v="no"/>
    <x v="0"/>
    <s v="yes"/>
    <s v="no"/>
    <s v="2016_469"/>
  </r>
  <r>
    <x v="343"/>
    <n v="470"/>
    <n v="2016"/>
    <x v="4"/>
    <s v="Motor Vehicles &amp; Parts"/>
    <s v="MI"/>
    <x v="2"/>
    <s v="Van Buren Township"/>
    <n v="3093"/>
    <n v="5444"/>
    <n v="2284"/>
    <n v="4682"/>
    <n v="11000"/>
    <s v="no"/>
    <x v="0"/>
    <s v="no"/>
    <s v="no"/>
    <s v="2016_470"/>
  </r>
  <r>
    <x v="525"/>
    <n v="471"/>
    <n v="2016"/>
    <x v="5"/>
    <s v="Financials"/>
    <s v="IL"/>
    <x v="2"/>
    <s v="Itasca"/>
    <n v="7878"/>
    <n v="5392"/>
    <n v="357"/>
    <n v="10914"/>
    <n v="21537"/>
    <s v="no"/>
    <x v="0"/>
    <s v="yes"/>
    <s v="no"/>
    <s v="2016_471"/>
  </r>
  <r>
    <x v="484"/>
    <n v="472"/>
    <n v="2016"/>
    <x v="66"/>
    <s v="Financials"/>
    <s v="MD"/>
    <x v="0"/>
    <s v="Bethesda"/>
    <n v="12563"/>
    <n v="5387"/>
    <n v="558"/>
    <n v="11784"/>
    <n v="240"/>
    <s v="no"/>
    <x v="0"/>
    <s v="no"/>
    <s v="no"/>
    <s v="2016_472"/>
  </r>
  <r>
    <x v="370"/>
    <n v="472"/>
    <n v="2016"/>
    <x v="24"/>
    <s v="Chemicals"/>
    <s v="KY"/>
    <x v="0"/>
    <s v="Covington"/>
    <n v="6952"/>
    <n v="5387"/>
    <n v="309"/>
    <n v="10064"/>
    <n v="10500"/>
    <s v="no"/>
    <x v="0"/>
    <s v="no"/>
    <s v="no"/>
    <s v="2016_472"/>
  </r>
  <r>
    <x v="492"/>
    <n v="474"/>
    <n v="2016"/>
    <x v="32"/>
    <s v="Wholesalers"/>
    <s v="AZ"/>
    <x v="1"/>
    <s v="Tempe"/>
    <n v="1063"/>
    <n v="5373"/>
    <n v="76"/>
    <n v="2014"/>
    <n v="5761"/>
    <s v="no"/>
    <x v="0"/>
    <s v="no"/>
    <s v="no"/>
    <s v="2016_474"/>
  </r>
  <r>
    <x v="445"/>
    <n v="475"/>
    <n v="2016"/>
    <x v="55"/>
    <s v="Energy"/>
    <s v="TX"/>
    <x v="0"/>
    <s v="Dallas"/>
    <m/>
    <n v="5370"/>
    <n v="5342"/>
    <n v="23330"/>
    <n v="8860"/>
    <s v="no"/>
    <x v="0"/>
    <s v="no"/>
    <s v="no"/>
    <s v="2016_475"/>
  </r>
  <r>
    <x v="526"/>
    <n v="476"/>
    <n v="2016"/>
    <x v="2"/>
    <s v="Financials"/>
    <s v="VA"/>
    <x v="0"/>
    <s v="Glen Allen"/>
    <n v="12454"/>
    <n v="5370"/>
    <n v="583"/>
    <n v="24941"/>
    <n v="10600"/>
    <s v="no"/>
    <x v="0"/>
    <s v="yes"/>
    <s v="no"/>
    <s v="2016_476"/>
  </r>
  <r>
    <x v="488"/>
    <n v="477"/>
    <n v="2016"/>
    <x v="32"/>
    <s v="Wholesalers"/>
    <s v="IL"/>
    <x v="2"/>
    <s v="Deerfield"/>
    <n v="1191"/>
    <n v="5363"/>
    <n v="44"/>
    <n v="2263"/>
    <n v="6400"/>
    <s v="no"/>
    <x v="0"/>
    <s v="no"/>
    <s v="no"/>
    <s v="2016_477"/>
  </r>
  <r>
    <x v="479"/>
    <n v="478"/>
    <n v="2016"/>
    <x v="51"/>
    <s v="Engineering &amp; Construction"/>
    <s v="CO"/>
    <x v="1"/>
    <s v="Englewood"/>
    <m/>
    <n v="5362"/>
    <n v="80"/>
    <n v="2861"/>
    <n v="22000"/>
    <s v="no"/>
    <x v="1"/>
    <s v="no"/>
    <s v="no"/>
    <s v="2016_478"/>
  </r>
  <r>
    <x v="480"/>
    <n v="479"/>
    <n v="2016"/>
    <x v="38"/>
    <s v="Financials"/>
    <s v="OH"/>
    <x v="2"/>
    <s v="Cincinnati"/>
    <m/>
    <n v="5356"/>
    <n v="457"/>
    <n v="41952"/>
    <n v="2168"/>
    <s v="no"/>
    <x v="0"/>
    <s v="no"/>
    <s v="no"/>
    <s v="2016_479"/>
  </r>
  <r>
    <x v="497"/>
    <n v="480"/>
    <n v="2016"/>
    <x v="73"/>
    <s v="Materials"/>
    <s v="OH"/>
    <x v="2"/>
    <s v="Toledo"/>
    <n v="5480"/>
    <n v="5350"/>
    <n v="330"/>
    <n v="7380"/>
    <n v="15000"/>
    <s v="no"/>
    <x v="0"/>
    <s v="no"/>
    <s v="no"/>
    <s v="2016_480"/>
  </r>
  <r>
    <x v="527"/>
    <n v="481"/>
    <n v="2016"/>
    <x v="62"/>
    <s v="Business Services"/>
    <s v="NY"/>
    <x v="3"/>
    <s v="New York"/>
    <n v="26277"/>
    <n v="5313"/>
    <n v="1156"/>
    <n v="8183"/>
    <n v="20400"/>
    <s v="no"/>
    <x v="0"/>
    <s v="no"/>
    <s v="no"/>
    <s v="2016_481"/>
  </r>
  <r>
    <x v="528"/>
    <n v="482"/>
    <n v="2016"/>
    <x v="65"/>
    <s v="Financials"/>
    <s v="FL"/>
    <x v="0"/>
    <s v="St. Petersburg"/>
    <n v="6726"/>
    <n v="5308"/>
    <n v="502"/>
    <n v="26480"/>
    <n v="11000"/>
    <s v="no"/>
    <x v="0"/>
    <s v="yes"/>
    <s v="no"/>
    <s v="2016_482"/>
  </r>
  <r>
    <x v="417"/>
    <n v="483"/>
    <n v="2016"/>
    <x v="45"/>
    <s v="Energy"/>
    <s v="IN"/>
    <x v="2"/>
    <s v="Merrillville"/>
    <n v="7533"/>
    <n v="5308"/>
    <n v="287"/>
    <n v="17493"/>
    <n v="7596"/>
    <s v="no"/>
    <x v="0"/>
    <s v="no"/>
    <s v="no"/>
    <s v="2016_483"/>
  </r>
  <r>
    <x v="529"/>
    <n v="484"/>
    <n v="2016"/>
    <x v="34"/>
    <s v="Wholesalers"/>
    <s v="PA"/>
    <x v="3"/>
    <s v="Radnor"/>
    <n v="10259"/>
    <n v="5305"/>
    <n v="368"/>
    <n v="5974"/>
    <n v="17000"/>
    <s v="no"/>
    <x v="0"/>
    <s v="yes"/>
    <s v="no"/>
    <s v="2016_484"/>
  </r>
  <r>
    <x v="530"/>
    <n v="485"/>
    <n v="2016"/>
    <x v="58"/>
    <s v="Business Services"/>
    <s v="NY"/>
    <x v="3"/>
    <s v="New York"/>
    <n v="1812"/>
    <n v="5291"/>
    <n v="76"/>
    <n v="2150"/>
    <n v="120000"/>
    <s v="no"/>
    <x v="0"/>
    <s v="yes"/>
    <s v="no"/>
    <s v="2016_485"/>
  </r>
  <r>
    <x v="531"/>
    <n v="486"/>
    <n v="2016"/>
    <x v="11"/>
    <s v="Financials"/>
    <s v="RI"/>
    <x v="3"/>
    <s v="Providence"/>
    <n v="11058"/>
    <n v="5276"/>
    <n v="840"/>
    <n v="138208"/>
    <n v="17700"/>
    <s v="no"/>
    <x v="0"/>
    <s v="yes"/>
    <s v="no"/>
    <s v="2016_486"/>
  </r>
  <r>
    <x v="474"/>
    <n v="487"/>
    <n v="2016"/>
    <x v="13"/>
    <s v="Technology"/>
    <s v="VA"/>
    <x v="0"/>
    <s v="McLean"/>
    <n v="4505"/>
    <n v="5275"/>
    <n v="233"/>
    <n v="2878"/>
    <n v="22500"/>
    <s v="no"/>
    <x v="0"/>
    <s v="no"/>
    <s v="no"/>
    <s v="2016_487"/>
  </r>
  <r>
    <x v="532"/>
    <n v="488"/>
    <n v="2016"/>
    <x v="66"/>
    <s v="Financials"/>
    <s v="IN"/>
    <x v="2"/>
    <s v="Indianapolis"/>
    <n v="65384"/>
    <n v="5266"/>
    <n v="1828"/>
    <n v="30651"/>
    <n v="4075"/>
    <s v="no"/>
    <x v="0"/>
    <s v="yes"/>
    <s v="no"/>
    <s v="2016_488"/>
  </r>
  <r>
    <x v="469"/>
    <n v="489"/>
    <n v="2016"/>
    <x v="68"/>
    <s v="Materials"/>
    <s v="SC"/>
    <x v="0"/>
    <s v="Fort Mill"/>
    <n v="2538"/>
    <n v="5264"/>
    <n v="142"/>
    <n v="5663"/>
    <n v="9850"/>
    <s v="no"/>
    <x v="0"/>
    <s v="no"/>
    <s v="no"/>
    <s v="2016_489"/>
  </r>
  <r>
    <x v="533"/>
    <n v="490"/>
    <n v="2016"/>
    <x v="14"/>
    <s v="Aerospace &amp; Defense"/>
    <s v="IA"/>
    <x v="2"/>
    <s v="Cedar Rapids"/>
    <n v="12092"/>
    <n v="5262"/>
    <n v="686"/>
    <n v="7389"/>
    <n v="19500"/>
    <s v="no"/>
    <x v="0"/>
    <s v="yes"/>
    <s v="no"/>
    <s v="2016_490"/>
  </r>
  <r>
    <x v="534"/>
    <n v="491"/>
    <n v="2016"/>
    <x v="26"/>
    <s v="Technology"/>
    <s v="CA"/>
    <x v="1"/>
    <s v="Fremont"/>
    <n v="13125"/>
    <n v="5259"/>
    <n v="656"/>
    <n v="9365"/>
    <n v="7300"/>
    <s v="no"/>
    <x v="0"/>
    <s v="yes"/>
    <s v="no"/>
    <s v="2016_491"/>
  </r>
  <r>
    <x v="535"/>
    <n v="492"/>
    <n v="2016"/>
    <x v="62"/>
    <s v="Business Services"/>
    <s v="WI"/>
    <x v="2"/>
    <s v="Brookfield"/>
    <n v="22869"/>
    <n v="5254"/>
    <n v="712"/>
    <n v="9340"/>
    <n v="22000"/>
    <s v="no"/>
    <x v="0"/>
    <s v="yes"/>
    <s v="no"/>
    <s v="2016_492"/>
  </r>
  <r>
    <x v="448"/>
    <n v="493"/>
    <n v="2016"/>
    <x v="27"/>
    <s v="Energy"/>
    <s v="TX"/>
    <x v="0"/>
    <s v="Houston"/>
    <n v="20560"/>
    <n v="5234"/>
    <n v="196"/>
    <n v="32923"/>
    <n v="6250"/>
    <s v="no"/>
    <x v="0"/>
    <s v="no"/>
    <s v="no"/>
    <s v="2016_493"/>
  </r>
  <r>
    <x v="462"/>
    <n v="494"/>
    <n v="2016"/>
    <x v="5"/>
    <s v="Financials"/>
    <s v="DE"/>
    <x v="0"/>
    <s v="Wilmington"/>
    <n v="4104"/>
    <n v="5197"/>
    <n v="997"/>
    <n v="134112"/>
    <n v="7300"/>
    <s v="no"/>
    <x v="0"/>
    <s v="no"/>
    <s v="no"/>
    <s v="2016_494"/>
  </r>
  <r>
    <x v="536"/>
    <n v="495"/>
    <n v="2016"/>
    <x v="10"/>
    <s v="Retailing"/>
    <s v="OH"/>
    <x v="2"/>
    <s v="Columbus"/>
    <n v="2250"/>
    <n v="5191"/>
    <n v="143"/>
    <n v="1640"/>
    <n v="23650"/>
    <s v="no"/>
    <x v="0"/>
    <s v="yes"/>
    <s v="no"/>
    <s v="2016_495"/>
  </r>
  <r>
    <x v="537"/>
    <n v="496"/>
    <n v="2016"/>
    <x v="8"/>
    <s v="Telecommunications"/>
    <s v="IL"/>
    <x v="2"/>
    <s v="Chicago"/>
    <n v="3276"/>
    <n v="5176"/>
    <n v="219"/>
    <n v="9423"/>
    <n v="10400"/>
    <s v="no"/>
    <x v="0"/>
    <s v="yes"/>
    <s v="no"/>
    <s v="2016_496"/>
  </r>
  <r>
    <x v="538"/>
    <n v="497"/>
    <n v="2016"/>
    <x v="2"/>
    <s v="Financials"/>
    <s v="CA"/>
    <x v="1"/>
    <s v="Santa Ana"/>
    <n v="4164"/>
    <n v="5176"/>
    <n v="288"/>
    <n v="8254"/>
    <n v="17955"/>
    <s v="no"/>
    <x v="0"/>
    <s v="yes"/>
    <s v="no"/>
    <s v="2016_497"/>
  </r>
  <r>
    <x v="539"/>
    <n v="498"/>
    <n v="2016"/>
    <x v="67"/>
    <s v="Engineering &amp; Construction"/>
    <s v="VA"/>
    <x v="0"/>
    <s v="Reston"/>
    <n v="6724"/>
    <n v="5170"/>
    <n v="383"/>
    <n v="2515"/>
    <n v="4300"/>
    <s v="no"/>
    <x v="0"/>
    <s v="yes"/>
    <s v="no"/>
    <s v="2016_498"/>
  </r>
  <r>
    <x v="540"/>
    <n v="499"/>
    <n v="2016"/>
    <x v="2"/>
    <s v="Financials"/>
    <s v="OH"/>
    <x v="2"/>
    <s v="Fairfield"/>
    <n v="10741"/>
    <n v="5142"/>
    <n v="634"/>
    <n v="18888"/>
    <n v="4493"/>
    <s v="no"/>
    <x v="0"/>
    <s v="yes"/>
    <s v="no"/>
    <s v="2016_499"/>
  </r>
  <r>
    <x v="541"/>
    <n v="500"/>
    <n v="2016"/>
    <x v="42"/>
    <s v="Retailing"/>
    <s v="NJ"/>
    <x v="3"/>
    <s v="Burlington"/>
    <n v="4053"/>
    <n v="5130"/>
    <n v="151"/>
    <n v="2580"/>
    <n v="37500"/>
    <s v="no"/>
    <x v="0"/>
    <s v="yes"/>
    <s v="no"/>
    <s v="2016_500"/>
  </r>
  <r>
    <x v="0"/>
    <n v="1"/>
    <n v="2017"/>
    <x v="0"/>
    <s v="Retailing"/>
    <s v="AR"/>
    <x v="0"/>
    <s v="Bentonville"/>
    <n v="218619"/>
    <n v="485873"/>
    <n v="13643"/>
    <n v="198825"/>
    <n v="2300000"/>
    <s v="no"/>
    <x v="0"/>
    <s v="no"/>
    <s v="yes"/>
    <s v="2017_1"/>
  </r>
  <r>
    <x v="3"/>
    <n v="2"/>
    <n v="2017"/>
    <x v="2"/>
    <s v="Financials"/>
    <s v="NE"/>
    <x v="2"/>
    <s v="Omaha"/>
    <n v="411035"/>
    <n v="223604"/>
    <n v="24074"/>
    <n v="620854"/>
    <n v="367700"/>
    <s v="no"/>
    <x v="0"/>
    <s v="no"/>
    <s v="yes"/>
    <s v="2017_2"/>
  </r>
  <r>
    <x v="4"/>
    <n v="3"/>
    <n v="2017"/>
    <x v="3"/>
    <s v="Technology"/>
    <s v="CA"/>
    <x v="1"/>
    <s v="Cupertino"/>
    <n v="753718"/>
    <n v="215639"/>
    <n v="45687"/>
    <n v="321686"/>
    <n v="116000"/>
    <s v="no"/>
    <x v="0"/>
    <s v="no"/>
    <s v="yes"/>
    <s v="2017_3"/>
  </r>
  <r>
    <x v="1"/>
    <n v="4"/>
    <n v="2017"/>
    <x v="1"/>
    <s v="Energy"/>
    <s v="TX"/>
    <x v="0"/>
    <s v="Irving"/>
    <n v="340056"/>
    <n v="205004"/>
    <n v="7840"/>
    <n v="330314"/>
    <n v="72700"/>
    <s v="no"/>
    <x v="0"/>
    <s v="no"/>
    <s v="yes"/>
    <s v="2017_4"/>
  </r>
  <r>
    <x v="10"/>
    <n v="5"/>
    <n v="2017"/>
    <x v="7"/>
    <s v="Wholesalers"/>
    <s v="CA"/>
    <x v="1"/>
    <s v="San Francisco"/>
    <n v="31439"/>
    <n v="192487"/>
    <n v="2258"/>
    <n v="56563"/>
    <n v="68000"/>
    <s v="no"/>
    <x v="0"/>
    <s v="no"/>
    <s v="yes"/>
    <s v="2017_5"/>
  </r>
  <r>
    <x v="13"/>
    <n v="6"/>
    <n v="2017"/>
    <x v="9"/>
    <s v="Health Care"/>
    <s v="MN"/>
    <x v="2"/>
    <s v="Minnetonka"/>
    <n v="157793"/>
    <n v="184840"/>
    <n v="7017"/>
    <n v="122810"/>
    <n v="230000"/>
    <s v="no"/>
    <x v="0"/>
    <s v="no"/>
    <s v="yes"/>
    <s v="2017_6"/>
  </r>
  <r>
    <x v="9"/>
    <n v="7"/>
    <n v="2017"/>
    <x v="12"/>
    <s v="Health Care"/>
    <s v="RI"/>
    <x v="3"/>
    <s v="Woonsocket"/>
    <n v="81310"/>
    <n v="177526"/>
    <n v="5317"/>
    <n v="94462"/>
    <n v="204000"/>
    <s v="no"/>
    <x v="0"/>
    <s v="no"/>
    <s v="yes"/>
    <s v="2017_7"/>
  </r>
  <r>
    <x v="5"/>
    <n v="8"/>
    <n v="2017"/>
    <x v="4"/>
    <s v="Motor Vehicles &amp; Parts"/>
    <s v="MI"/>
    <x v="2"/>
    <s v="Detroit"/>
    <n v="52968"/>
    <n v="166380"/>
    <n v="9427"/>
    <n v="221690"/>
    <n v="225000"/>
    <s v="no"/>
    <x v="1"/>
    <s v="no"/>
    <s v="yes"/>
    <s v="2017_8"/>
  </r>
  <r>
    <x v="11"/>
    <n v="9"/>
    <n v="2017"/>
    <x v="8"/>
    <s v="Telecommunications"/>
    <s v="TX"/>
    <x v="0"/>
    <s v="Dallas"/>
    <n v="255679"/>
    <n v="163786"/>
    <n v="12976"/>
    <n v="403821"/>
    <n v="268540"/>
    <s v="no"/>
    <x v="0"/>
    <s v="no"/>
    <s v="yes"/>
    <s v="2017_9"/>
  </r>
  <r>
    <x v="8"/>
    <n v="10"/>
    <n v="2017"/>
    <x v="4"/>
    <s v="Motor Vehicles &amp; Parts"/>
    <s v="MI"/>
    <x v="2"/>
    <s v="Dearborn"/>
    <n v="46349"/>
    <n v="151800"/>
    <n v="4596"/>
    <n v="237951"/>
    <n v="201000"/>
    <s v="no"/>
    <x v="0"/>
    <s v="no"/>
    <s v="yes"/>
    <s v="2017_10"/>
  </r>
  <r>
    <x v="15"/>
    <n v="11"/>
    <n v="2017"/>
    <x v="7"/>
    <s v="Wholesalers"/>
    <s v="PA"/>
    <x v="3"/>
    <s v="Chesterbrook"/>
    <n v="19229"/>
    <n v="146850"/>
    <n v="1428"/>
    <n v="33656"/>
    <n v="18500"/>
    <s v="no"/>
    <x v="0"/>
    <s v="no"/>
    <s v="yes"/>
    <s v="2017_11"/>
  </r>
  <r>
    <x v="28"/>
    <n v="12"/>
    <n v="2017"/>
    <x v="15"/>
    <s v="Technology"/>
    <s v="WA"/>
    <x v="1"/>
    <s v="Seattle"/>
    <n v="423031"/>
    <n v="135987"/>
    <n v="2371"/>
    <n v="83402"/>
    <n v="341400"/>
    <s v="yes"/>
    <x v="0"/>
    <s v="no"/>
    <s v="yes"/>
    <s v="2017_12"/>
  </r>
  <r>
    <x v="7"/>
    <n v="13"/>
    <n v="2017"/>
    <x v="57"/>
    <s v="Industrials"/>
    <s v="MA"/>
    <x v="3"/>
    <s v="Boston"/>
    <n v="259520"/>
    <n v="126661"/>
    <n v="8831"/>
    <n v="365183"/>
    <n v="295000"/>
    <s v="no"/>
    <x v="0"/>
    <s v="no"/>
    <s v="yes"/>
    <s v="2017_13"/>
  </r>
  <r>
    <x v="542"/>
    <n v="14"/>
    <n v="2017"/>
    <x v="8"/>
    <s v="Telecommunications"/>
    <s v="NY"/>
    <x v="3"/>
    <s v="New York"/>
    <n v="198900"/>
    <n v="125980"/>
    <n v="13127"/>
    <n v="244180"/>
    <n v="160900"/>
    <s v="no"/>
    <x v="0"/>
    <s v="no"/>
    <s v="yes"/>
    <s v="2017_14"/>
  </r>
  <r>
    <x v="25"/>
    <n v="15"/>
    <n v="2017"/>
    <x v="7"/>
    <s v="Wholesalers"/>
    <s v="OH"/>
    <x v="2"/>
    <s v="Dublin"/>
    <n v="25725"/>
    <n v="121546"/>
    <n v="1427"/>
    <n v="34122"/>
    <n v="37300"/>
    <s v="no"/>
    <x v="0"/>
    <s v="no"/>
    <s v="yes"/>
    <s v="2017_15"/>
  </r>
  <r>
    <x v="17"/>
    <n v="16"/>
    <n v="2017"/>
    <x v="0"/>
    <s v="Retailing"/>
    <s v="WA"/>
    <x v="1"/>
    <s v="Issaquah"/>
    <n v="73606"/>
    <n v="118719"/>
    <n v="2350"/>
    <n v="33163"/>
    <n v="172000"/>
    <s v="no"/>
    <x v="0"/>
    <s v="no"/>
    <s v="yes"/>
    <s v="2017_16"/>
  </r>
  <r>
    <x v="500"/>
    <n v="17"/>
    <n v="2017"/>
    <x v="6"/>
    <s v="Food &amp; Drug Stores"/>
    <s v="IL"/>
    <x v="2"/>
    <s v="Deerfield"/>
    <n v="89645"/>
    <n v="117351"/>
    <n v="4173"/>
    <n v="72688"/>
    <n v="300000"/>
    <s v="no"/>
    <x v="0"/>
    <s v="no"/>
    <s v="yes"/>
    <s v="2017_17"/>
  </r>
  <r>
    <x v="19"/>
    <n v="18"/>
    <n v="2017"/>
    <x v="6"/>
    <s v="Food &amp; Drug Stores"/>
    <s v="OH"/>
    <x v="2"/>
    <s v="Cincinnati"/>
    <n v="26961"/>
    <n v="115337"/>
    <n v="1975"/>
    <n v="36505"/>
    <n v="443000"/>
    <s v="no"/>
    <x v="0"/>
    <s v="no"/>
    <s v="yes"/>
    <s v="2017_18"/>
  </r>
  <r>
    <x v="2"/>
    <n v="19"/>
    <n v="2017"/>
    <x v="1"/>
    <s v="Energy"/>
    <s v="CA"/>
    <x v="1"/>
    <s v="San Ramon"/>
    <n v="203263"/>
    <n v="107567"/>
    <n v="497"/>
    <n v="260078"/>
    <n v="55200"/>
    <s v="no"/>
    <x v="0"/>
    <s v="no"/>
    <s v="yes"/>
    <s v="2017_19"/>
  </r>
  <r>
    <x v="16"/>
    <n v="20"/>
    <n v="2017"/>
    <x v="5"/>
    <s v="Financials"/>
    <s v="DC"/>
    <x v="0"/>
    <s v="Washington"/>
    <n v="3011"/>
    <n v="107162"/>
    <n v="12313"/>
    <n v="3287968"/>
    <n v="7000"/>
    <s v="no"/>
    <x v="0"/>
    <s v="no"/>
    <s v="yes"/>
    <s v="2017_20"/>
  </r>
  <r>
    <x v="501"/>
    <n v="21"/>
    <n v="2017"/>
    <x v="11"/>
    <s v="Financials"/>
    <s v="NY"/>
    <x v="3"/>
    <s v="New York"/>
    <n v="313761"/>
    <n v="105486"/>
    <n v="24733"/>
    <n v="2490972"/>
    <n v="243355"/>
    <s v="no"/>
    <x v="0"/>
    <s v="no"/>
    <s v="yes"/>
    <s v="2017_21"/>
  </r>
  <r>
    <x v="21"/>
    <n v="22"/>
    <n v="2017"/>
    <x v="12"/>
    <s v="Health Care"/>
    <s v="MO"/>
    <x v="2"/>
    <s v="St. Louis"/>
    <n v="39567"/>
    <n v="100288"/>
    <n v="3404"/>
    <n v="51745"/>
    <n v="25600"/>
    <s v="no"/>
    <x v="0"/>
    <s v="no"/>
    <s v="yes"/>
    <s v="2017_22"/>
  </r>
  <r>
    <x v="32"/>
    <n v="23"/>
    <n v="2017"/>
    <x v="10"/>
    <s v="Retailing"/>
    <s v="GA"/>
    <x v="0"/>
    <s v="Atlanta"/>
    <n v="176368"/>
    <n v="94595"/>
    <n v="7957"/>
    <n v="42966"/>
    <n v="406000"/>
    <s v="no"/>
    <x v="0"/>
    <s v="no"/>
    <s v="yes"/>
    <s v="2017_23"/>
  </r>
  <r>
    <x v="26"/>
    <n v="24"/>
    <n v="2017"/>
    <x v="14"/>
    <s v="Aerospace &amp; Defense"/>
    <s v="IL"/>
    <x v="2"/>
    <s v="Chicago"/>
    <n v="107546"/>
    <n v="94571"/>
    <n v="4895"/>
    <n v="89997"/>
    <n v="150540"/>
    <s v="no"/>
    <x v="0"/>
    <s v="no"/>
    <s v="yes"/>
    <s v="2017_24"/>
  </r>
  <r>
    <x v="29"/>
    <n v="25"/>
    <n v="2017"/>
    <x v="11"/>
    <s v="Financials"/>
    <s v="CA"/>
    <x v="1"/>
    <s v="San Francisco"/>
    <n v="278516"/>
    <n v="94176"/>
    <n v="21938"/>
    <n v="1930115"/>
    <n v="269100"/>
    <s v="no"/>
    <x v="0"/>
    <s v="no"/>
    <s v="yes"/>
    <s v="2017_25"/>
  </r>
  <r>
    <x v="22"/>
    <n v="26"/>
    <n v="2017"/>
    <x v="11"/>
    <s v="Financials"/>
    <s v="NC"/>
    <x v="0"/>
    <s v="Charlotte"/>
    <n v="236182"/>
    <n v="93662"/>
    <n v="17906"/>
    <n v="2187702"/>
    <n v="208024"/>
    <s v="no"/>
    <x v="0"/>
    <s v="no"/>
    <s v="yes"/>
    <s v="2017_26"/>
  </r>
  <r>
    <x v="39"/>
    <n v="27"/>
    <n v="2017"/>
    <x v="15"/>
    <s v="Technology"/>
    <s v="CA"/>
    <x v="1"/>
    <s v="Mountain View"/>
    <n v="579426"/>
    <n v="90272"/>
    <n v="19478"/>
    <n v="167497"/>
    <n v="72053"/>
    <s v="yes"/>
    <x v="0"/>
    <s v="no"/>
    <s v="yes"/>
    <s v="2017_27"/>
  </r>
  <r>
    <x v="30"/>
    <n v="28"/>
    <n v="2017"/>
    <x v="16"/>
    <s v="Technology"/>
    <s v="WA"/>
    <x v="1"/>
    <s v="Redmond"/>
    <n v="508935"/>
    <n v="85320"/>
    <n v="16798"/>
    <n v="193694"/>
    <n v="114000"/>
    <s v="no"/>
    <x v="0"/>
    <s v="no"/>
    <s v="yes"/>
    <s v="2017_28"/>
  </r>
  <r>
    <x v="37"/>
    <n v="29"/>
    <n v="2017"/>
    <x v="9"/>
    <s v="Health Care"/>
    <s v="IN"/>
    <x v="2"/>
    <s v="Indianapolis"/>
    <n v="43813"/>
    <n v="84863"/>
    <n v="2470"/>
    <n v="65083"/>
    <n v="53000"/>
    <s v="no"/>
    <x v="0"/>
    <s v="no"/>
    <s v="yes"/>
    <s v="2017_29"/>
  </r>
  <r>
    <x v="27"/>
    <n v="30"/>
    <n v="2017"/>
    <x v="11"/>
    <s v="Financials"/>
    <s v="NY"/>
    <x v="3"/>
    <s v="New York"/>
    <n v="165394"/>
    <n v="82386"/>
    <n v="14912"/>
    <n v="1792077"/>
    <n v="219000"/>
    <s v="no"/>
    <x v="0"/>
    <s v="no"/>
    <s v="yes"/>
    <s v="2017_30"/>
  </r>
  <r>
    <x v="42"/>
    <n v="31"/>
    <n v="2017"/>
    <x v="8"/>
    <s v="Telecommunications"/>
    <s v="PA"/>
    <x v="3"/>
    <s v="Philadelphia"/>
    <n v="178258"/>
    <n v="80403"/>
    <n v="8695"/>
    <n v="180500"/>
    <n v="159000"/>
    <s v="no"/>
    <x v="0"/>
    <s v="no"/>
    <s v="yes"/>
    <s v="2017_31"/>
  </r>
  <r>
    <x v="23"/>
    <n v="32"/>
    <n v="2017"/>
    <x v="13"/>
    <s v="Technology"/>
    <s v="NY"/>
    <x v="3"/>
    <s v="Armonk"/>
    <n v="164251"/>
    <n v="79919"/>
    <n v="11872"/>
    <n v="117470"/>
    <n v="414400"/>
    <s v="no"/>
    <x v="1"/>
    <s v="no"/>
    <s v="yes"/>
    <s v="2017_32"/>
  </r>
  <r>
    <x v="40"/>
    <n v="33"/>
    <n v="2017"/>
    <x v="21"/>
    <s v="Financials"/>
    <s v="IL"/>
    <x v="2"/>
    <s v="Bloomington"/>
    <m/>
    <n v="76132"/>
    <n v="350"/>
    <n v="256030"/>
    <n v="68234"/>
    <s v="no"/>
    <x v="0"/>
    <s v="no"/>
    <s v="yes"/>
    <s v="2017_33"/>
  </r>
  <r>
    <x v="6"/>
    <n v="34"/>
    <n v="2017"/>
    <x v="1"/>
    <s v="Energy"/>
    <s v="TX"/>
    <x v="0"/>
    <s v="Houston"/>
    <n v="40954"/>
    <n v="72396"/>
    <n v="1555"/>
    <n v="51653"/>
    <n v="14800"/>
    <s v="no"/>
    <x v="0"/>
    <s v="no"/>
    <s v="yes"/>
    <s v="2017_34"/>
  </r>
  <r>
    <x v="36"/>
    <n v="35"/>
    <n v="2017"/>
    <x v="19"/>
    <s v="Health Care"/>
    <s v="NJ"/>
    <x v="3"/>
    <s v="New Brunswick"/>
    <n v="337642"/>
    <n v="71890"/>
    <n v="16540"/>
    <n v="141208"/>
    <n v="126400"/>
    <s v="no"/>
    <x v="0"/>
    <s v="no"/>
    <s v="yes"/>
    <s v="2017_35"/>
  </r>
  <r>
    <x v="31"/>
    <n v="36"/>
    <n v="2017"/>
    <x v="17"/>
    <s v="Household Products"/>
    <s v="OH"/>
    <x v="2"/>
    <s v="Cincinnati"/>
    <n v="229700"/>
    <n v="71726"/>
    <n v="10508"/>
    <n v="127136"/>
    <n v="105000"/>
    <s v="no"/>
    <x v="0"/>
    <s v="no"/>
    <s v="yes"/>
    <s v="2017_36"/>
  </r>
  <r>
    <x v="12"/>
    <n v="37"/>
    <n v="2017"/>
    <x v="1"/>
    <s v="Energy"/>
    <s v="TX"/>
    <x v="0"/>
    <s v="San Antonio"/>
    <n v="29746"/>
    <n v="70166"/>
    <n v="2289"/>
    <n v="46173"/>
    <n v="9996"/>
    <s v="no"/>
    <x v="0"/>
    <s v="no"/>
    <s v="yes"/>
    <s v="2017_37"/>
  </r>
  <r>
    <x v="35"/>
    <n v="38"/>
    <n v="2017"/>
    <x v="0"/>
    <s v="Retailing"/>
    <s v="MN"/>
    <x v="2"/>
    <s v="Minneapolis"/>
    <n v="30502"/>
    <n v="69495"/>
    <n v="2737"/>
    <n v="37431"/>
    <n v="323000"/>
    <s v="no"/>
    <x v="0"/>
    <s v="no"/>
    <s v="yes"/>
    <s v="2017_38"/>
  </r>
  <r>
    <x v="41"/>
    <n v="39"/>
    <n v="2017"/>
    <x v="5"/>
    <s v="Financials"/>
    <s v="VA"/>
    <x v="0"/>
    <s v="McLean"/>
    <n v="1612"/>
    <n v="65665"/>
    <n v="7815"/>
    <n v="2023376"/>
    <n v="5982"/>
    <s v="no"/>
    <x v="0"/>
    <s v="no"/>
    <s v="yes"/>
    <s v="2017_39"/>
  </r>
  <r>
    <x v="49"/>
    <n v="40"/>
    <n v="2017"/>
    <x v="10"/>
    <s v="Retailing"/>
    <s v="NC"/>
    <x v="0"/>
    <s v="Mooresville"/>
    <n v="70481"/>
    <n v="65017"/>
    <n v="3093"/>
    <n v="34408"/>
    <n v="240000"/>
    <s v="no"/>
    <x v="0"/>
    <s v="no"/>
    <s v="yes"/>
    <s v="2017_40"/>
  </r>
  <r>
    <x v="543"/>
    <n v="41"/>
    <n v="2017"/>
    <x v="3"/>
    <s v="Technology"/>
    <s v="TX"/>
    <x v="0"/>
    <s v="Round Rock"/>
    <m/>
    <n v="64806"/>
    <n v="1672"/>
    <n v="118206"/>
    <n v="138000"/>
    <s v="no"/>
    <x v="0"/>
    <s v="no"/>
    <s v="no"/>
    <s v="2017_41"/>
  </r>
  <r>
    <x v="38"/>
    <n v="42"/>
    <n v="2017"/>
    <x v="20"/>
    <s v="Financials"/>
    <s v="NY"/>
    <x v="3"/>
    <s v="New York"/>
    <n v="57429"/>
    <n v="63476"/>
    <n v="800"/>
    <n v="898764"/>
    <n v="58000"/>
    <s v="no"/>
    <x v="0"/>
    <s v="no"/>
    <s v="yes"/>
    <s v="2017_42"/>
  </r>
  <r>
    <x v="48"/>
    <n v="43"/>
    <n v="2017"/>
    <x v="9"/>
    <s v="Health Care"/>
    <s v="CT"/>
    <x v="3"/>
    <s v="Hartford"/>
    <n v="44859"/>
    <n v="63155"/>
    <n v="2271"/>
    <n v="69146"/>
    <n v="49500"/>
    <s v="no"/>
    <x v="0"/>
    <s v="no"/>
    <s v="yes"/>
    <s v="2017_43"/>
  </r>
  <r>
    <x v="43"/>
    <n v="44"/>
    <n v="2017"/>
    <x v="22"/>
    <s v="Food, Beverages &amp; Tobacco"/>
    <s v="NY"/>
    <x v="3"/>
    <s v="Purchase"/>
    <n v="159763"/>
    <n v="62799"/>
    <n v="6329"/>
    <n v="74129"/>
    <n v="264000"/>
    <s v="no"/>
    <x v="1"/>
    <s v="no"/>
    <s v="yes"/>
    <s v="2017_44"/>
  </r>
  <r>
    <x v="33"/>
    <n v="45"/>
    <n v="2017"/>
    <x v="18"/>
    <s v="Food, Beverages &amp; Tobacco"/>
    <s v="IL"/>
    <x v="2"/>
    <s v="Chicago"/>
    <n v="26274"/>
    <n v="62346"/>
    <n v="1279"/>
    <n v="39769"/>
    <n v="31800"/>
    <s v="no"/>
    <x v="0"/>
    <s v="no"/>
    <s v="yes"/>
    <s v="2017_45"/>
  </r>
  <r>
    <x v="46"/>
    <n v="46"/>
    <n v="2017"/>
    <x v="23"/>
    <s v="Transportation"/>
    <s v="GA"/>
    <x v="0"/>
    <s v="Atlanta"/>
    <n v="93276"/>
    <n v="60906"/>
    <n v="3431"/>
    <n v="40377"/>
    <n v="335520"/>
    <s v="no"/>
    <x v="0"/>
    <s v="no"/>
    <s v="yes"/>
    <s v="2017_46"/>
  </r>
  <r>
    <x v="51"/>
    <n v="47"/>
    <n v="2017"/>
    <x v="26"/>
    <s v="Technology"/>
    <s v="CA"/>
    <x v="1"/>
    <s v="Santa Clara"/>
    <n v="170539"/>
    <n v="59387"/>
    <n v="10316"/>
    <n v="113327"/>
    <n v="106000"/>
    <s v="no"/>
    <x v="0"/>
    <s v="no"/>
    <s v="yes"/>
    <s v="2017_47"/>
  </r>
  <r>
    <x v="54"/>
    <n v="48"/>
    <n v="2017"/>
    <x v="20"/>
    <s v="Financials"/>
    <s v="NJ"/>
    <x v="3"/>
    <s v="Newark"/>
    <n v="45912"/>
    <n v="58779"/>
    <n v="4368"/>
    <n v="783962"/>
    <n v="49739"/>
    <s v="no"/>
    <x v="0"/>
    <s v="no"/>
    <s v="yes"/>
    <s v="2017_48"/>
  </r>
  <r>
    <x v="544"/>
    <n v="49"/>
    <n v="2017"/>
    <x v="6"/>
    <s v="Food &amp; Drug Stores"/>
    <s v="ID"/>
    <x v="1"/>
    <s v="Boise"/>
    <m/>
    <n v="58734"/>
    <n v="502"/>
    <n v="23770"/>
    <n v="274000"/>
    <s v="no"/>
    <x v="0"/>
    <s v="no"/>
    <s v="no"/>
    <s v="2017_49"/>
  </r>
  <r>
    <x v="44"/>
    <n v="50"/>
    <n v="2017"/>
    <x v="14"/>
    <s v="Aerospace &amp; Defense"/>
    <s v="CT"/>
    <x v="3"/>
    <s v="Farmington"/>
    <n v="89957"/>
    <n v="57244"/>
    <n v="5055"/>
    <n v="89706"/>
    <n v="201600"/>
    <s v="no"/>
    <x v="0"/>
    <s v="no"/>
    <s v="yes"/>
    <s v="2017_50"/>
  </r>
  <r>
    <x v="24"/>
    <n v="51"/>
    <n v="2017"/>
    <x v="1"/>
    <s v="Energy"/>
    <s v="OH"/>
    <x v="2"/>
    <s v="Findlay"/>
    <n v="26679"/>
    <n v="55858"/>
    <n v="1174"/>
    <n v="44413"/>
    <n v="44460"/>
    <s v="no"/>
    <x v="0"/>
    <s v="no"/>
    <s v="yes"/>
    <s v="2017_51"/>
  </r>
  <r>
    <x v="502"/>
    <n v="52"/>
    <n v="2017"/>
    <x v="29"/>
    <s v="Media"/>
    <s v="CA"/>
    <x v="1"/>
    <s v="Burbank"/>
    <n v="179298"/>
    <n v="55632"/>
    <n v="9391"/>
    <n v="92033"/>
    <n v="195000"/>
    <s v="no"/>
    <x v="0"/>
    <s v="no"/>
    <s v="yes"/>
    <s v="2017_52"/>
  </r>
  <r>
    <x v="57"/>
    <n v="53"/>
    <n v="2017"/>
    <x v="9"/>
    <s v="Health Care"/>
    <s v="KY"/>
    <x v="0"/>
    <s v="Louisville"/>
    <n v="29743"/>
    <n v="54379"/>
    <n v="614"/>
    <n v="25396"/>
    <n v="51600"/>
    <s v="no"/>
    <x v="0"/>
    <s v="no"/>
    <s v="yes"/>
    <s v="2017_53"/>
  </r>
  <r>
    <x v="55"/>
    <n v="54"/>
    <n v="2017"/>
    <x v="19"/>
    <s v="Health Care"/>
    <s v="NY"/>
    <x v="3"/>
    <s v="New York"/>
    <n v="203725"/>
    <n v="52824"/>
    <n v="7215"/>
    <n v="171615"/>
    <n v="96500"/>
    <s v="no"/>
    <x v="0"/>
    <s v="no"/>
    <s v="yes"/>
    <s v="2017_54"/>
  </r>
  <r>
    <x v="45"/>
    <n v="55"/>
    <n v="2017"/>
    <x v="2"/>
    <s v="Financials"/>
    <s v="NY"/>
    <x v="3"/>
    <s v="New York"/>
    <n v="61154"/>
    <n v="52367"/>
    <n v="849"/>
    <n v="498264"/>
    <n v="56400"/>
    <s v="no"/>
    <x v="0"/>
    <s v="no"/>
    <s v="yes"/>
    <s v="2017_55"/>
  </r>
  <r>
    <x v="63"/>
    <n v="56"/>
    <n v="2017"/>
    <x v="14"/>
    <s v="Aerospace &amp; Defense"/>
    <s v="MD"/>
    <x v="0"/>
    <s v="Bethesda"/>
    <n v="77557"/>
    <n v="50658"/>
    <n v="5302"/>
    <n v="47806"/>
    <n v="97000"/>
    <s v="no"/>
    <x v="1"/>
    <s v="no"/>
    <s v="yes"/>
    <s v="2017_56"/>
  </r>
  <r>
    <x v="60"/>
    <n v="57"/>
    <n v="2017"/>
    <x v="31"/>
    <s v="Wholesalers"/>
    <s v="TX"/>
    <x v="0"/>
    <s v="Houston"/>
    <n v="28048"/>
    <n v="50367"/>
    <n v="950"/>
    <n v="16722"/>
    <n v="51900"/>
    <s v="no"/>
    <x v="0"/>
    <s v="no"/>
    <s v="yes"/>
    <s v="2017_57"/>
  </r>
  <r>
    <x v="64"/>
    <n v="58"/>
    <n v="2017"/>
    <x v="23"/>
    <s v="Transportation"/>
    <s v="TN"/>
    <x v="0"/>
    <s v="Memphis"/>
    <n v="52178"/>
    <n v="50365"/>
    <n v="1820"/>
    <n v="46064"/>
    <n v="335767"/>
    <s v="yes"/>
    <x v="0"/>
    <s v="no"/>
    <s v="yes"/>
    <s v="2017_58"/>
  </r>
  <r>
    <x v="545"/>
    <n v="59"/>
    <n v="2017"/>
    <x v="13"/>
    <s v="Technology"/>
    <s v="CA"/>
    <x v="1"/>
    <s v="Palo Alto"/>
    <n v="39288"/>
    <n v="50123"/>
    <n v="3161"/>
    <n v="79679"/>
    <n v="195000"/>
    <s v="no"/>
    <x v="1"/>
    <s v="yes"/>
    <s v="no"/>
    <s v="2017_59"/>
  </r>
  <r>
    <x v="59"/>
    <n v="60"/>
    <n v="2017"/>
    <x v="30"/>
    <s v="Technology"/>
    <s v="CA"/>
    <x v="1"/>
    <s v="San Jose"/>
    <n v="169266"/>
    <n v="49247"/>
    <n v="10739"/>
    <n v="121652"/>
    <n v="73700"/>
    <s v="no"/>
    <x v="0"/>
    <s v="no"/>
    <s v="yes"/>
    <s v="2017_60"/>
  </r>
  <r>
    <x v="18"/>
    <n v="61"/>
    <n v="2017"/>
    <x v="3"/>
    <s v="Technology"/>
    <s v="CA"/>
    <x v="1"/>
    <s v="Palo Alto"/>
    <n v="30231"/>
    <n v="48238"/>
    <n v="2496"/>
    <n v="29010"/>
    <n v="49000"/>
    <s v="no"/>
    <x v="0"/>
    <s v="no"/>
    <s v="yes"/>
    <s v="2017_61"/>
  </r>
  <r>
    <x v="47"/>
    <n v="62"/>
    <n v="2017"/>
    <x v="24"/>
    <s v="Chemicals"/>
    <s v="MI"/>
    <x v="2"/>
    <s v="Midland"/>
    <n v="77460"/>
    <n v="48158"/>
    <n v="4318"/>
    <n v="79511"/>
    <n v="56000"/>
    <s v="no"/>
    <x v="0"/>
    <s v="no"/>
    <s v="yes"/>
    <s v="2017_62"/>
  </r>
  <r>
    <x v="74"/>
    <n v="63"/>
    <n v="2017"/>
    <x v="37"/>
    <s v="Health Care"/>
    <s v="TN"/>
    <x v="0"/>
    <s v="Nashville"/>
    <n v="32966"/>
    <n v="44747"/>
    <n v="2890"/>
    <n v="33758"/>
    <n v="210500"/>
    <s v="no"/>
    <x v="0"/>
    <s v="no"/>
    <s v="yes"/>
    <s v="2017_63"/>
  </r>
  <r>
    <x v="62"/>
    <n v="64"/>
    <n v="2017"/>
    <x v="33"/>
    <s v="Food, Beverages &amp; Tobacco"/>
    <s v="GA"/>
    <x v="0"/>
    <s v="Atlanta"/>
    <n v="182153"/>
    <n v="41863"/>
    <n v="6527"/>
    <n v="87270"/>
    <n v="100300"/>
    <s v="no"/>
    <x v="0"/>
    <s v="no"/>
    <s v="yes"/>
    <s v="2017_64"/>
  </r>
  <r>
    <x v="79"/>
    <n v="65"/>
    <n v="2017"/>
    <x v="38"/>
    <s v="Financials"/>
    <s v="NY"/>
    <x v="3"/>
    <s v="New York"/>
    <m/>
    <n v="40787"/>
    <n v="1088"/>
    <n v="287196"/>
    <n v="11320"/>
    <s v="no"/>
    <x v="0"/>
    <s v="no"/>
    <s v="yes"/>
    <s v="2017_65"/>
  </r>
  <r>
    <x v="185"/>
    <n v="66"/>
    <n v="2017"/>
    <x v="9"/>
    <s v="Health Care"/>
    <s v="MO"/>
    <x v="2"/>
    <s v="St. Louis"/>
    <n v="12271"/>
    <n v="40721"/>
    <n v="562"/>
    <n v="20197"/>
    <n v="30500"/>
    <s v="no"/>
    <x v="0"/>
    <s v="no"/>
    <s v="yes"/>
    <s v="2017_66"/>
  </r>
  <r>
    <x v="69"/>
    <n v="67"/>
    <n v="2017"/>
    <x v="35"/>
    <s v="Transportation"/>
    <s v="TX"/>
    <x v="0"/>
    <s v="Fort Worth"/>
    <n v="21326"/>
    <n v="40180"/>
    <n v="2676"/>
    <n v="51274"/>
    <n v="122300"/>
    <s v="no"/>
    <x v="0"/>
    <s v="no"/>
    <s v="yes"/>
    <s v="2017_67"/>
  </r>
  <r>
    <x v="84"/>
    <n v="68"/>
    <n v="2017"/>
    <x v="21"/>
    <s v="Financials"/>
    <s v="OH"/>
    <x v="2"/>
    <s v="Columbus"/>
    <m/>
    <n v="40074"/>
    <n v="334"/>
    <n v="197790"/>
    <n v="34320"/>
    <s v="no"/>
    <x v="0"/>
    <s v="no"/>
    <s v="yes"/>
    <s v="2017_68"/>
  </r>
  <r>
    <x v="70"/>
    <n v="69"/>
    <n v="2017"/>
    <x v="19"/>
    <s v="Health Care"/>
    <s v="NJ"/>
    <x v="3"/>
    <s v="Kenilworth"/>
    <n v="174454"/>
    <n v="39807"/>
    <n v="3920"/>
    <n v="95377"/>
    <n v="68000"/>
    <s v="no"/>
    <x v="0"/>
    <s v="no"/>
    <s v="yes"/>
    <s v="2017_69"/>
  </r>
  <r>
    <x v="89"/>
    <n v="70"/>
    <n v="2017"/>
    <x v="9"/>
    <s v="Health Care"/>
    <s v="CT"/>
    <x v="3"/>
    <s v="Bloomfield"/>
    <n v="37604"/>
    <n v="39668"/>
    <n v="1867"/>
    <n v="59360"/>
    <n v="41000"/>
    <s v="no"/>
    <x v="0"/>
    <s v="no"/>
    <s v="yes"/>
    <s v="2017_70"/>
  </r>
  <r>
    <x v="72"/>
    <n v="71"/>
    <n v="2017"/>
    <x v="35"/>
    <s v="Transportation"/>
    <s v="GA"/>
    <x v="0"/>
    <s v="Atlanta"/>
    <n v="33586"/>
    <n v="39639"/>
    <n v="4373"/>
    <n v="51261"/>
    <n v="83756"/>
    <s v="no"/>
    <x v="0"/>
    <s v="no"/>
    <s v="yes"/>
    <s v="2017_71"/>
  </r>
  <r>
    <x v="71"/>
    <n v="72"/>
    <n v="2017"/>
    <x v="10"/>
    <s v="Retailing"/>
    <s v="MN"/>
    <x v="2"/>
    <s v="Richfield"/>
    <n v="15193"/>
    <n v="39403"/>
    <n v="1228"/>
    <n v="13856"/>
    <n v="125000"/>
    <s v="no"/>
    <x v="0"/>
    <s v="no"/>
    <s v="yes"/>
    <s v="2017_72"/>
  </r>
  <r>
    <x v="73"/>
    <n v="73"/>
    <n v="2017"/>
    <x v="36"/>
    <s v="Industrials"/>
    <s v="NJ"/>
    <x v="3"/>
    <s v="Morris Plains"/>
    <n v="94991"/>
    <n v="39302"/>
    <n v="4809"/>
    <n v="54146"/>
    <n v="131000"/>
    <s v="no"/>
    <x v="0"/>
    <s v="no"/>
    <s v="yes"/>
    <s v="2017_73"/>
  </r>
  <r>
    <x v="53"/>
    <n v="74"/>
    <n v="2017"/>
    <x v="28"/>
    <s v="Industrials"/>
    <s v="IL"/>
    <x v="2"/>
    <s v="Peoria"/>
    <n v="54402"/>
    <n v="38537"/>
    <n v="67"/>
    <n v="74704"/>
    <n v="95400"/>
    <s v="no"/>
    <x v="0"/>
    <s v="no"/>
    <s v="yes"/>
    <s v="2017_74"/>
  </r>
  <r>
    <x v="77"/>
    <n v="75"/>
    <n v="2017"/>
    <x v="2"/>
    <s v="Financials"/>
    <s v="MA"/>
    <x v="3"/>
    <s v="Boston"/>
    <m/>
    <n v="38308"/>
    <n v="1006"/>
    <n v="125592"/>
    <n v="50000"/>
    <s v="no"/>
    <x v="0"/>
    <s v="no"/>
    <s v="yes"/>
    <s v="2017_75"/>
  </r>
  <r>
    <x v="81"/>
    <n v="76"/>
    <n v="2017"/>
    <x v="11"/>
    <s v="Financials"/>
    <s v="NY"/>
    <x v="3"/>
    <s v="New York"/>
    <n v="79947"/>
    <n v="37949"/>
    <n v="5979"/>
    <n v="814949"/>
    <n v="55311"/>
    <s v="no"/>
    <x v="0"/>
    <s v="no"/>
    <s v="yes"/>
    <s v="2017_76"/>
  </r>
  <r>
    <x v="93"/>
    <n v="77"/>
    <n v="2017"/>
    <x v="38"/>
    <s v="Financials"/>
    <s v="MA"/>
    <x v="3"/>
    <s v="Springfield"/>
    <m/>
    <n v="37788"/>
    <n v="1274"/>
    <n v="271040"/>
    <n v="11737"/>
    <s v="no"/>
    <x v="0"/>
    <s v="no"/>
    <s v="yes"/>
    <s v="2017_77"/>
  </r>
  <r>
    <x v="75"/>
    <n v="78"/>
    <n v="2017"/>
    <x v="11"/>
    <s v="Financials"/>
    <s v="NY"/>
    <x v="3"/>
    <s v="New York"/>
    <n v="91380"/>
    <n v="37712"/>
    <n v="7398"/>
    <n v="860165"/>
    <n v="34400"/>
    <s v="no"/>
    <x v="0"/>
    <s v="no"/>
    <s v="yes"/>
    <s v="2017_78"/>
  </r>
  <r>
    <x v="52"/>
    <n v="79"/>
    <n v="2017"/>
    <x v="27"/>
    <s v="Energy"/>
    <s v="TX"/>
    <x v="0"/>
    <s v="Dallas"/>
    <n v="21292"/>
    <n v="37504"/>
    <n v="995"/>
    <n v="79011"/>
    <n v="30992"/>
    <s v="no"/>
    <x v="0"/>
    <s v="no"/>
    <s v="yes"/>
    <s v="2017_79"/>
  </r>
  <r>
    <x v="503"/>
    <n v="80"/>
    <n v="2017"/>
    <x v="38"/>
    <s v="Financials"/>
    <s v="NY"/>
    <x v="3"/>
    <s v="New York"/>
    <m/>
    <n v="37105"/>
    <n v="1492"/>
    <n v="523194"/>
    <n v="12997"/>
    <s v="no"/>
    <x v="0"/>
    <s v="no"/>
    <s v="yes"/>
    <s v="2017_80"/>
  </r>
  <r>
    <x v="80"/>
    <n v="81"/>
    <n v="2017"/>
    <x v="16"/>
    <s v="Technology"/>
    <s v="CA"/>
    <x v="1"/>
    <s v="Redwood City"/>
    <n v="183556"/>
    <n v="37047"/>
    <n v="8901"/>
    <n v="112180"/>
    <n v="136000"/>
    <s v="no"/>
    <x v="1"/>
    <s v="no"/>
    <s v="yes"/>
    <s v="2017_81"/>
  </r>
  <r>
    <x v="82"/>
    <n v="82"/>
    <n v="2017"/>
    <x v="18"/>
    <s v="Food, Beverages &amp; Tobacco"/>
    <s v="AR"/>
    <x v="0"/>
    <s v="Springdale"/>
    <n v="22028"/>
    <n v="36881"/>
    <n v="1768"/>
    <n v="22373"/>
    <n v="114000"/>
    <s v="no"/>
    <x v="0"/>
    <s v="no"/>
    <s v="yes"/>
    <s v="2017_82"/>
  </r>
  <r>
    <x v="78"/>
    <n v="83"/>
    <n v="2017"/>
    <x v="35"/>
    <s v="Transportation"/>
    <s v="IL"/>
    <x v="2"/>
    <s v="Chicago"/>
    <n v="22225"/>
    <n v="36556"/>
    <n v="2263"/>
    <n v="40140"/>
    <n v="88000"/>
    <s v="no"/>
    <x v="0"/>
    <s v="no"/>
    <s v="yes"/>
    <s v="2017_83"/>
  </r>
  <r>
    <x v="88"/>
    <n v="84"/>
    <n v="2017"/>
    <x v="2"/>
    <s v="Financials"/>
    <s v="IL"/>
    <x v="2"/>
    <s v="Northbrook"/>
    <n v="29754"/>
    <n v="36534"/>
    <n v="1877"/>
    <n v="108610"/>
    <n v="43275"/>
    <s v="no"/>
    <x v="0"/>
    <s v="no"/>
    <s v="yes"/>
    <s v="2017_84"/>
  </r>
  <r>
    <x v="100"/>
    <n v="85"/>
    <n v="2017"/>
    <x v="6"/>
    <s v="Food &amp; Drug Stores"/>
    <s v="FL"/>
    <x v="0"/>
    <s v="Lakeland"/>
    <m/>
    <n v="34274"/>
    <n v="2026"/>
    <n v="17464"/>
    <n v="191000"/>
    <s v="no"/>
    <x v="0"/>
    <s v="no"/>
    <s v="yes"/>
    <s v="2017_85"/>
  </r>
  <r>
    <x v="87"/>
    <n v="86"/>
    <n v="2017"/>
    <x v="5"/>
    <s v="Financials"/>
    <s v="NY"/>
    <x v="3"/>
    <s v="New York"/>
    <n v="71193"/>
    <n v="33823"/>
    <n v="5408"/>
    <n v="158893"/>
    <n v="56400"/>
    <s v="no"/>
    <x v="0"/>
    <s v="no"/>
    <s v="yes"/>
    <s v="2017_86"/>
  </r>
  <r>
    <x v="102"/>
    <n v="87"/>
    <n v="2017"/>
    <x v="42"/>
    <s v="Retailing"/>
    <s v="MA"/>
    <x v="3"/>
    <s v="Framingham"/>
    <n v="51053"/>
    <n v="33184"/>
    <n v="2298"/>
    <n v="12884"/>
    <n v="235000"/>
    <s v="no"/>
    <x v="0"/>
    <s v="no"/>
    <s v="yes"/>
    <s v="2017_87"/>
  </r>
  <r>
    <x v="105"/>
    <n v="88"/>
    <n v="2017"/>
    <x v="43"/>
    <s v="Apparel"/>
    <s v="OR"/>
    <x v="1"/>
    <s v="Beaverton"/>
    <n v="92204"/>
    <n v="32376"/>
    <n v="3760"/>
    <n v="21396"/>
    <n v="70700"/>
    <s v="no"/>
    <x v="0"/>
    <s v="no"/>
    <s v="yes"/>
    <s v="2017_88"/>
  </r>
  <r>
    <x v="110"/>
    <n v="89"/>
    <n v="2017"/>
    <x v="45"/>
    <s v="Energy"/>
    <s v="IL"/>
    <x v="2"/>
    <s v="Chicago"/>
    <n v="33309"/>
    <n v="31360"/>
    <n v="1134"/>
    <n v="114904"/>
    <n v="34396"/>
    <s v="no"/>
    <x v="0"/>
    <s v="no"/>
    <s v="yes"/>
    <s v="2017_89"/>
  </r>
  <r>
    <x v="99"/>
    <n v="90"/>
    <n v="2017"/>
    <x v="14"/>
    <s v="Aerospace &amp; Defense"/>
    <s v="VA"/>
    <x v="0"/>
    <s v="Falls Church"/>
    <n v="56791"/>
    <n v="31353"/>
    <n v="2955"/>
    <n v="32872"/>
    <n v="98800"/>
    <s v="no"/>
    <x v="1"/>
    <s v="no"/>
    <s v="yes"/>
    <s v="2017_90"/>
  </r>
  <r>
    <x v="116"/>
    <n v="91"/>
    <n v="2017"/>
    <x v="6"/>
    <s v="Food &amp; Drug Stores"/>
    <s v="PA"/>
    <x v="3"/>
    <s v="Camp Hill"/>
    <n v="4473"/>
    <n v="30737"/>
    <n v="166"/>
    <n v="11277"/>
    <n v="70580"/>
    <s v="no"/>
    <x v="0"/>
    <s v="no"/>
    <s v="yes"/>
    <s v="2017_91"/>
  </r>
  <r>
    <x v="117"/>
    <n v="92"/>
    <n v="2017"/>
    <x v="19"/>
    <s v="Health Care"/>
    <s v="CA"/>
    <x v="1"/>
    <s v="Foster City"/>
    <n v="88788"/>
    <n v="30390"/>
    <n v="13501"/>
    <n v="56977"/>
    <n v="9000"/>
    <s v="no"/>
    <x v="0"/>
    <s v="no"/>
    <s v="yes"/>
    <s v="2017_92"/>
  </r>
  <r>
    <x v="68"/>
    <n v="93"/>
    <n v="2017"/>
    <x v="18"/>
    <s v="Food, Beverages &amp; Tobacco"/>
    <s v="MN"/>
    <x v="2"/>
    <s v="Inver Grove Heights"/>
    <m/>
    <n v="30347"/>
    <n v="424"/>
    <n v="17318"/>
    <n v="12157"/>
    <s v="no"/>
    <x v="0"/>
    <s v="no"/>
    <s v="yes"/>
    <s v="2017_93"/>
  </r>
  <r>
    <x v="97"/>
    <n v="94"/>
    <n v="2017"/>
    <x v="72"/>
    <s v="Industrials"/>
    <s v="MN"/>
    <x v="2"/>
    <s v="St. Paul"/>
    <n v="114338"/>
    <n v="30109"/>
    <n v="5050"/>
    <n v="32906"/>
    <n v="91584"/>
    <s v="no"/>
    <x v="0"/>
    <s v="no"/>
    <s v="yes"/>
    <s v="2017_94"/>
  </r>
  <r>
    <x v="103"/>
    <n v="95"/>
    <n v="2017"/>
    <x v="29"/>
    <s v="Media"/>
    <s v="NY"/>
    <x v="3"/>
    <s v="New York"/>
    <n v="75660"/>
    <n v="29318"/>
    <n v="3926"/>
    <n v="65966"/>
    <n v="25000"/>
    <s v="no"/>
    <x v="0"/>
    <s v="no"/>
    <s v="yes"/>
    <s v="2017_95"/>
  </r>
  <r>
    <x v="316"/>
    <n v="96"/>
    <n v="2017"/>
    <x v="8"/>
    <s v="Telecommunications"/>
    <s v="CT"/>
    <x v="3"/>
    <s v="Stamford"/>
    <n v="100595"/>
    <n v="29003"/>
    <n v="3522"/>
    <n v="149067"/>
    <n v="91500"/>
    <s v="no"/>
    <x v="0"/>
    <s v="no"/>
    <s v="no"/>
    <s v="2017_96"/>
  </r>
  <r>
    <x v="108"/>
    <n v="97"/>
    <n v="2017"/>
    <x v="38"/>
    <s v="Financials"/>
    <s v="WI"/>
    <x v="2"/>
    <s v="Milwaukee"/>
    <m/>
    <n v="28799"/>
    <n v="818"/>
    <n v="250441"/>
    <n v="5646"/>
    <s v="no"/>
    <x v="0"/>
    <s v="no"/>
    <s v="yes"/>
    <s v="2017_97"/>
  </r>
  <r>
    <x v="241"/>
    <n v="98"/>
    <n v="2017"/>
    <x v="15"/>
    <s v="Technology"/>
    <s v="CA"/>
    <x v="1"/>
    <s v="Menlo Park"/>
    <n v="410522"/>
    <n v="27638"/>
    <n v="10217"/>
    <n v="64961"/>
    <n v="17048"/>
    <s v="yes"/>
    <x v="0"/>
    <s v="no"/>
    <s v="no"/>
    <s v="2017_98"/>
  </r>
  <r>
    <x v="111"/>
    <n v="99"/>
    <n v="2017"/>
    <x v="2"/>
    <s v="Financials"/>
    <s v="NY"/>
    <x v="3"/>
    <s v="New York"/>
    <n v="33689"/>
    <n v="27625"/>
    <n v="3014"/>
    <n v="100245"/>
    <n v="30900"/>
    <s v="no"/>
    <x v="0"/>
    <s v="no"/>
    <s v="yes"/>
    <s v="2017_99"/>
  </r>
  <r>
    <x v="125"/>
    <n v="100"/>
    <n v="2017"/>
    <x v="11"/>
    <s v="Financials"/>
    <s v="VA"/>
    <x v="0"/>
    <s v="McLean"/>
    <n v="41831"/>
    <n v="27519"/>
    <n v="3751"/>
    <n v="357033"/>
    <n v="47300"/>
    <s v="yes"/>
    <x v="0"/>
    <s v="no"/>
    <s v="yes"/>
    <s v="2017_100"/>
  </r>
  <r>
    <x v="96"/>
    <n v="101"/>
    <n v="2017"/>
    <x v="29"/>
    <s v="Media"/>
    <s v="NY"/>
    <x v="3"/>
    <s v="New York"/>
    <n v="59949"/>
    <n v="27326"/>
    <n v="2755"/>
    <n v="48365"/>
    <n v="21500"/>
    <s v="no"/>
    <x v="0"/>
    <s v="no"/>
    <s v="yes"/>
    <s v="2017_101"/>
  </r>
  <r>
    <x v="121"/>
    <n v="102"/>
    <n v="2017"/>
    <x v="2"/>
    <s v="Financials"/>
    <s v="TX"/>
    <x v="0"/>
    <s v="San Antonio"/>
    <m/>
    <n v="27131"/>
    <n v="1779"/>
    <n v="147290"/>
    <n v="29943"/>
    <s v="no"/>
    <x v="0"/>
    <s v="no"/>
    <s v="yes"/>
    <s v="2017_102"/>
  </r>
  <r>
    <x v="67"/>
    <n v="103"/>
    <n v="2017"/>
    <x v="55"/>
    <s v="Energy"/>
    <s v="FL"/>
    <x v="0"/>
    <s v="Miami"/>
    <n v="2535"/>
    <n v="27016"/>
    <n v="127"/>
    <n v="5413"/>
    <n v="5000"/>
    <s v="no"/>
    <x v="0"/>
    <s v="no"/>
    <s v="yes"/>
    <s v="2017_103"/>
  </r>
  <r>
    <x v="101"/>
    <n v="104"/>
    <n v="2017"/>
    <x v="41"/>
    <s v="Food, Beverages &amp; Tobacco"/>
    <s v="NY"/>
    <x v="3"/>
    <s v="New York"/>
    <n v="175349"/>
    <n v="26685"/>
    <n v="6967"/>
    <n v="36851"/>
    <n v="79500"/>
    <s v="no"/>
    <x v="0"/>
    <s v="no"/>
    <s v="yes"/>
    <s v="2017_104"/>
  </r>
  <r>
    <x v="85"/>
    <n v="105"/>
    <n v="2017"/>
    <x v="28"/>
    <s v="Industrials"/>
    <s v="IL"/>
    <x v="2"/>
    <s v="Moline"/>
    <n v="34648"/>
    <n v="26644"/>
    <n v="1524"/>
    <n v="57981"/>
    <n v="56767"/>
    <s v="no"/>
    <x v="0"/>
    <s v="no"/>
    <s v="yes"/>
    <s v="2017_105"/>
  </r>
  <r>
    <x v="506"/>
    <n v="106"/>
    <n v="2017"/>
    <x v="22"/>
    <s v="Food, Beverages &amp; Tobacco"/>
    <s v="PA"/>
    <x v="3"/>
    <s v="Pittsburgh"/>
    <n v="110528"/>
    <n v="26487"/>
    <n v="3632"/>
    <n v="120480"/>
    <n v="41000"/>
    <s v="no"/>
    <x v="0"/>
    <s v="no"/>
    <s v="no"/>
    <s v="2017_106"/>
  </r>
  <r>
    <x v="106"/>
    <n v="107"/>
    <n v="2017"/>
    <x v="32"/>
    <s v="Wholesalers"/>
    <s v="FL"/>
    <x v="0"/>
    <s v="Clearwater"/>
    <n v="3569"/>
    <n v="26235"/>
    <n v="195"/>
    <n v="7932"/>
    <n v="9500"/>
    <s v="no"/>
    <x v="0"/>
    <s v="no"/>
    <s v="yes"/>
    <s v="2017_107"/>
  </r>
  <r>
    <x v="107"/>
    <n v="108"/>
    <n v="2017"/>
    <x v="32"/>
    <s v="Wholesalers"/>
    <s v="AZ"/>
    <x v="1"/>
    <s v="Phoenix"/>
    <n v="5898"/>
    <n v="26219"/>
    <n v="507"/>
    <n v="11240"/>
    <n v="17700"/>
    <s v="no"/>
    <x v="0"/>
    <s v="no"/>
    <s v="yes"/>
    <s v="2017_108"/>
  </r>
  <r>
    <x v="90"/>
    <n v="109"/>
    <n v="2017"/>
    <x v="22"/>
    <s v="Food, Beverages &amp; Tobacco"/>
    <s v="IL"/>
    <x v="2"/>
    <s v="Deerfield"/>
    <n v="65676"/>
    <n v="25923"/>
    <n v="1659"/>
    <n v="61538"/>
    <n v="90000"/>
    <s v="no"/>
    <x v="1"/>
    <s v="no"/>
    <s v="yes"/>
    <s v="2017_109"/>
  </r>
  <r>
    <x v="104"/>
    <n v="110"/>
    <n v="2017"/>
    <x v="0"/>
    <s v="Retailing"/>
    <s v="OH"/>
    <x v="2"/>
    <s v="Cincinnati"/>
    <n v="9046"/>
    <n v="25778"/>
    <n v="619"/>
    <n v="19851"/>
    <n v="148300"/>
    <s v="no"/>
    <x v="0"/>
    <s v="no"/>
    <s v="yes"/>
    <s v="2017_110"/>
  </r>
  <r>
    <x v="145"/>
    <n v="111"/>
    <n v="2017"/>
    <x v="19"/>
    <s v="Health Care"/>
    <s v="IL"/>
    <x v="2"/>
    <s v="North Chicago"/>
    <n v="103838"/>
    <n v="25638"/>
    <n v="5953"/>
    <n v="66099"/>
    <n v="30000"/>
    <s v="no"/>
    <x v="0"/>
    <s v="no"/>
    <s v="yes"/>
    <s v="2017_111"/>
  </r>
  <r>
    <x v="109"/>
    <n v="112"/>
    <n v="2017"/>
    <x v="44"/>
    <s v="Hotels, Restaurants &amp; Leisure"/>
    <s v="IL"/>
    <x v="2"/>
    <s v="Oak Brook"/>
    <n v="106150"/>
    <n v="24622"/>
    <n v="4687"/>
    <n v="31024"/>
    <n v="375000"/>
    <s v="no"/>
    <x v="0"/>
    <s v="no"/>
    <s v="yes"/>
    <s v="2017_112"/>
  </r>
  <r>
    <x v="86"/>
    <n v="113"/>
    <n v="2017"/>
    <x v="24"/>
    <s v="Chemicals"/>
    <s v="DE"/>
    <x v="0"/>
    <s v="Wilmington"/>
    <n v="69451"/>
    <n v="24594"/>
    <n v="2513"/>
    <n v="39964"/>
    <n v="46000"/>
    <s v="no"/>
    <x v="0"/>
    <s v="no"/>
    <s v="yes"/>
    <s v="2017_113"/>
  </r>
  <r>
    <x v="123"/>
    <n v="114"/>
    <n v="2017"/>
    <x v="14"/>
    <s v="Aerospace &amp; Defense"/>
    <s v="VA"/>
    <x v="0"/>
    <s v="Falls Church"/>
    <n v="41577"/>
    <n v="24508"/>
    <n v="2200"/>
    <n v="25614"/>
    <n v="67000"/>
    <s v="no"/>
    <x v="0"/>
    <s v="no"/>
    <s v="yes"/>
    <s v="2017_114"/>
  </r>
  <r>
    <x v="50"/>
    <n v="115"/>
    <n v="2017"/>
    <x v="25"/>
    <s v="Energy"/>
    <s v="TX"/>
    <x v="0"/>
    <s v="Houston"/>
    <n v="61692"/>
    <n v="24360"/>
    <n v="3615"/>
    <n v="89772"/>
    <n v="13300"/>
    <s v="no"/>
    <x v="0"/>
    <s v="no"/>
    <s v="yes"/>
    <s v="2017_115"/>
  </r>
  <r>
    <x v="128"/>
    <n v="116"/>
    <n v="2017"/>
    <x v="14"/>
    <s v="Aerospace &amp; Defense"/>
    <s v="MA"/>
    <x v="3"/>
    <s v="Waltham"/>
    <n v="44664"/>
    <n v="24069"/>
    <n v="2211"/>
    <n v="30052"/>
    <n v="63000"/>
    <s v="no"/>
    <x v="0"/>
    <s v="no"/>
    <s v="yes"/>
    <s v="2017_116"/>
  </r>
  <r>
    <x v="546"/>
    <n v="117"/>
    <n v="2017"/>
    <x v="1"/>
    <s v="Energy"/>
    <s v="TX"/>
    <x v="0"/>
    <s v="San Antonio"/>
    <n v="9515"/>
    <n v="24005"/>
    <n v="734"/>
    <n v="20398"/>
    <n v="6308"/>
    <s v="no"/>
    <x v="0"/>
    <s v="no"/>
    <s v="yes"/>
    <s v="2017_117"/>
  </r>
  <r>
    <x v="130"/>
    <n v="118"/>
    <n v="2017"/>
    <x v="32"/>
    <s v="Wholesalers"/>
    <s v="CO"/>
    <x v="1"/>
    <s v="Centennial"/>
    <n v="6546"/>
    <n v="23825"/>
    <n v="523"/>
    <n v="14206"/>
    <n v="18700"/>
    <s v="no"/>
    <x v="0"/>
    <s v="no"/>
    <s v="yes"/>
    <s v="2017_118"/>
  </r>
  <r>
    <x v="112"/>
    <n v="119"/>
    <n v="2017"/>
    <x v="26"/>
    <s v="Technology"/>
    <s v="CA"/>
    <x v="1"/>
    <s v="San Diego"/>
    <n v="84694"/>
    <n v="23554"/>
    <n v="5705"/>
    <n v="52359"/>
    <n v="30500"/>
    <s v="no"/>
    <x v="0"/>
    <s v="no"/>
    <s v="yes"/>
    <s v="2017_119"/>
  </r>
  <r>
    <x v="152"/>
    <n v="120"/>
    <n v="2017"/>
    <x v="2"/>
    <s v="Financials"/>
    <s v="OH"/>
    <x v="2"/>
    <s v="Mayfield Village"/>
    <n v="22760"/>
    <n v="23441"/>
    <n v="1031"/>
    <n v="33428"/>
    <n v="31721"/>
    <s v="no"/>
    <x v="1"/>
    <s v="no"/>
    <s v="no"/>
    <s v="2017_120"/>
  </r>
  <r>
    <x v="115"/>
    <n v="121"/>
    <n v="2017"/>
    <x v="45"/>
    <s v="Energy"/>
    <s v="NC"/>
    <x v="0"/>
    <s v="Charlotte"/>
    <n v="57397"/>
    <n v="23369"/>
    <n v="2152"/>
    <n v="132761"/>
    <n v="28798"/>
    <s v="no"/>
    <x v="1"/>
    <s v="no"/>
    <s v="yes"/>
    <s v="2017_121"/>
  </r>
  <r>
    <x v="58"/>
    <n v="122"/>
    <n v="2017"/>
    <x v="27"/>
    <s v="Energy"/>
    <s v="TX"/>
    <x v="0"/>
    <s v="Houston"/>
    <n v="58522"/>
    <n v="23022"/>
    <n v="2513"/>
    <n v="52194"/>
    <n v="6800"/>
    <s v="no"/>
    <x v="0"/>
    <s v="no"/>
    <s v="yes"/>
    <s v="2017_122"/>
  </r>
  <r>
    <x v="144"/>
    <n v="123"/>
    <n v="2017"/>
    <x v="19"/>
    <s v="Health Care"/>
    <s v="CA"/>
    <x v="1"/>
    <s v="Thousand Oaks"/>
    <n v="120830"/>
    <n v="22991"/>
    <n v="7722"/>
    <n v="77626"/>
    <n v="19200"/>
    <s v="no"/>
    <x v="0"/>
    <s v="no"/>
    <s v="yes"/>
    <s v="2017_123"/>
  </r>
  <r>
    <x v="504"/>
    <n v="124"/>
    <n v="2017"/>
    <x v="31"/>
    <s v="Wholesalers"/>
    <s v="IL"/>
    <x v="2"/>
    <s v="Rosemont"/>
    <n v="6207"/>
    <n v="22919"/>
    <n v="210"/>
    <n v="8945"/>
    <n v="25000"/>
    <s v="no"/>
    <x v="0"/>
    <s v="no"/>
    <s v="yes"/>
    <s v="2017_124"/>
  </r>
  <r>
    <x v="137"/>
    <n v="125"/>
    <n v="2017"/>
    <x v="11"/>
    <s v="Financials"/>
    <s v="MN"/>
    <x v="2"/>
    <s v="Minneapolis"/>
    <n v="87201"/>
    <n v="22744"/>
    <n v="5888"/>
    <n v="445964"/>
    <n v="71191"/>
    <s v="no"/>
    <x v="0"/>
    <s v="no"/>
    <s v="yes"/>
    <s v="2017_125"/>
  </r>
  <r>
    <x v="131"/>
    <n v="126"/>
    <n v="2017"/>
    <x v="20"/>
    <s v="Financials"/>
    <s v="GA"/>
    <x v="0"/>
    <s v="Columbus"/>
    <n v="29053"/>
    <n v="22559"/>
    <n v="2659"/>
    <n v="129819"/>
    <n v="10212"/>
    <s v="no"/>
    <x v="0"/>
    <s v="no"/>
    <s v="no"/>
    <s v="2017_126"/>
  </r>
  <r>
    <x v="98"/>
    <n v="127"/>
    <n v="2017"/>
    <x v="0"/>
    <s v="Retailing"/>
    <s v="IL"/>
    <x v="2"/>
    <s v="Hoffman Estates"/>
    <n v="1231"/>
    <n v="22138"/>
    <n v="2221"/>
    <n v="9362"/>
    <n v="140000"/>
    <s v="no"/>
    <x v="0"/>
    <s v="no"/>
    <s v="yes"/>
    <s v="2017_127"/>
  </r>
  <r>
    <x v="158"/>
    <n v="128"/>
    <n v="2017"/>
    <x v="10"/>
    <s v="Retailing"/>
    <s v="TN"/>
    <x v="0"/>
    <s v="Goodlettsville"/>
    <n v="19182"/>
    <n v="21987"/>
    <n v="1251"/>
    <n v="11672"/>
    <n v="121000"/>
    <s v="no"/>
    <x v="0"/>
    <s v="no"/>
    <s v="no"/>
    <s v="2017_128"/>
  </r>
  <r>
    <x v="155"/>
    <n v="129"/>
    <n v="2017"/>
    <x v="54"/>
    <s v="Retailing"/>
    <s v="FL"/>
    <x v="0"/>
    <s v="Fort Lauderdale"/>
    <n v="4268"/>
    <n v="21609"/>
    <n v="431"/>
    <n v="10060"/>
    <n v="26000"/>
    <s v="no"/>
    <x v="0"/>
    <s v="no"/>
    <s v="no"/>
    <s v="2017_129"/>
  </r>
  <r>
    <x v="134"/>
    <n v="130"/>
    <n v="2017"/>
    <x v="37"/>
    <s v="Health Care"/>
    <s v="TN"/>
    <x v="0"/>
    <s v="Franklin"/>
    <n v="1010"/>
    <n v="21374"/>
    <n v="1721"/>
    <n v="21944"/>
    <n v="108000"/>
    <s v="no"/>
    <x v="0"/>
    <s v="no"/>
    <s v="yes"/>
    <s v="2017_130"/>
  </r>
  <r>
    <x v="186"/>
    <n v="131"/>
    <n v="2017"/>
    <x v="44"/>
    <s v="Hotels, Restaurants &amp; Leisure"/>
    <s v="WA"/>
    <x v="1"/>
    <s v="Seattle"/>
    <n v="85092"/>
    <n v="21316"/>
    <n v="2818"/>
    <n v="14330"/>
    <n v="254000"/>
    <s v="no"/>
    <x v="0"/>
    <s v="no"/>
    <s v="no"/>
    <s v="2017_131"/>
  </r>
  <r>
    <x v="150"/>
    <n v="132"/>
    <n v="2017"/>
    <x v="19"/>
    <s v="Health Care"/>
    <s v="IN"/>
    <x v="2"/>
    <s v="Indianapolis"/>
    <n v="92803"/>
    <n v="21222"/>
    <n v="2738"/>
    <n v="38806"/>
    <n v="41975"/>
    <s v="no"/>
    <x v="0"/>
    <s v="no"/>
    <s v="no"/>
    <s v="2017_132"/>
  </r>
  <r>
    <x v="113"/>
    <n v="133"/>
    <n v="2017"/>
    <x v="46"/>
    <s v="Materials"/>
    <s v="TN"/>
    <x v="0"/>
    <s v="Memphis"/>
    <n v="20884"/>
    <n v="21079"/>
    <n v="904"/>
    <n v="33345"/>
    <n v="55000"/>
    <s v="no"/>
    <x v="0"/>
    <s v="no"/>
    <s v="yes"/>
    <s v="2017_133"/>
  </r>
  <r>
    <x v="169"/>
    <n v="134"/>
    <n v="2017"/>
    <x v="37"/>
    <s v="Health Care"/>
    <s v="TX"/>
    <x v="0"/>
    <s v="Dallas"/>
    <n v="1777"/>
    <n v="21070"/>
    <n v="192"/>
    <n v="24701"/>
    <n v="116475"/>
    <s v="no"/>
    <x v="0"/>
    <s v="no"/>
    <s v="no"/>
    <s v="2017_134"/>
  </r>
  <r>
    <x v="133"/>
    <n v="135"/>
    <n v="2017"/>
    <x v="50"/>
    <s v="Health Care"/>
    <s v="IL"/>
    <x v="2"/>
    <s v="Abbott Park"/>
    <n v="76740"/>
    <n v="20853"/>
    <n v="1400"/>
    <n v="52666"/>
    <n v="75000"/>
    <s v="no"/>
    <x v="0"/>
    <s v="no"/>
    <s v="no"/>
    <s v="2017_135"/>
  </r>
  <r>
    <x v="329"/>
    <n v="136"/>
    <n v="2017"/>
    <x v="10"/>
    <s v="Retailing"/>
    <s v="VA"/>
    <x v="0"/>
    <s v="Chesapeake"/>
    <n v="18540"/>
    <n v="20719"/>
    <n v="896"/>
    <n v="15702"/>
    <n v="116050"/>
    <s v="no"/>
    <x v="0"/>
    <s v="no"/>
    <s v="no"/>
    <s v="2017_136"/>
  </r>
  <r>
    <x v="147"/>
    <n v="137"/>
    <n v="2017"/>
    <x v="36"/>
    <s v="Industrials"/>
    <s v="MI"/>
    <x v="2"/>
    <s v="Benton Harbor"/>
    <n v="12762"/>
    <n v="20718"/>
    <n v="888"/>
    <n v="19153"/>
    <n v="93000"/>
    <s v="no"/>
    <x v="0"/>
    <s v="no"/>
    <s v="no"/>
    <s v="2017_137"/>
  </r>
  <r>
    <x v="160"/>
    <n v="138"/>
    <n v="2017"/>
    <x v="35"/>
    <s v="Transportation"/>
    <s v="TX"/>
    <x v="0"/>
    <s v="Dallas"/>
    <n v="33076"/>
    <n v="20425"/>
    <n v="2244"/>
    <n v="23286"/>
    <n v="53536"/>
    <s v="no"/>
    <x v="0"/>
    <s v="no"/>
    <s v="no"/>
    <s v="2017_138"/>
  </r>
  <r>
    <x v="119"/>
    <n v="139"/>
    <n v="2017"/>
    <x v="36"/>
    <s v="Industrials"/>
    <s v="MO"/>
    <x v="2"/>
    <s v="St. Louis"/>
    <n v="38614"/>
    <n v="20268"/>
    <n v="1635"/>
    <n v="21743"/>
    <n v="103500"/>
    <s v="no"/>
    <x v="0"/>
    <s v="no"/>
    <s v="yes"/>
    <s v="2017_139"/>
  </r>
  <r>
    <x v="132"/>
    <n v="140"/>
    <n v="2017"/>
    <x v="10"/>
    <s v="Retailing"/>
    <s v="MA"/>
    <x v="3"/>
    <s v="Framingham"/>
    <n v="5723"/>
    <n v="20217"/>
    <n v="1497"/>
    <n v="8271"/>
    <n v="61503"/>
    <s v="no"/>
    <x v="1"/>
    <s v="no"/>
    <s v="yes"/>
    <s v="2017_140"/>
  </r>
  <r>
    <x v="66"/>
    <n v="141"/>
    <n v="2017"/>
    <x v="27"/>
    <s v="Energy"/>
    <s v="TX"/>
    <x v="0"/>
    <s v="Houston"/>
    <n v="9127"/>
    <n v="20182"/>
    <n v="94"/>
    <n v="26103"/>
    <n v="5100"/>
    <s v="no"/>
    <x v="0"/>
    <s v="no"/>
    <s v="yes"/>
    <s v="2017_141"/>
  </r>
  <r>
    <x v="176"/>
    <n v="142"/>
    <n v="2017"/>
    <x v="54"/>
    <s v="Retailing"/>
    <s v="MI"/>
    <x v="2"/>
    <s v="Bloomfield Hills"/>
    <n v="4001"/>
    <n v="20143"/>
    <n v="343"/>
    <n v="8861"/>
    <n v="24000"/>
    <s v="yes"/>
    <x v="0"/>
    <s v="no"/>
    <s v="no"/>
    <s v="2017_142"/>
  </r>
  <r>
    <x v="122"/>
    <n v="143"/>
    <n v="2017"/>
    <x v="48"/>
    <s v="Transportation"/>
    <s v="NE"/>
    <x v="2"/>
    <s v="Omaha"/>
    <n v="85911"/>
    <n v="19941"/>
    <n v="4233"/>
    <n v="55718"/>
    <n v="42919"/>
    <s v="no"/>
    <x v="0"/>
    <s v="no"/>
    <s v="yes"/>
    <s v="2017_143"/>
  </r>
  <r>
    <x v="146"/>
    <n v="144"/>
    <n v="2017"/>
    <x v="53"/>
    <s v="Technology"/>
    <s v="DC"/>
    <x v="0"/>
    <s v="Washington"/>
    <n v="59359"/>
    <n v="19912"/>
    <n v="2554"/>
    <n v="45295"/>
    <n v="62000"/>
    <s v="no"/>
    <x v="0"/>
    <s v="no"/>
    <s v="no"/>
    <s v="2017_144"/>
  </r>
  <r>
    <x v="162"/>
    <n v="145"/>
    <n v="2017"/>
    <x v="45"/>
    <s v="Energy"/>
    <s v="GA"/>
    <x v="0"/>
    <s v="Atlanta"/>
    <n v="49335"/>
    <n v="19896"/>
    <n v="2448"/>
    <n v="109697"/>
    <n v="32015"/>
    <s v="no"/>
    <x v="0"/>
    <s v="no"/>
    <s v="no"/>
    <s v="2017_145"/>
  </r>
  <r>
    <x v="143"/>
    <n v="146"/>
    <n v="2017"/>
    <x v="52"/>
    <s v="Business Services"/>
    <s v="WI"/>
    <x v="2"/>
    <s v="Milwaukee"/>
    <n v="6938"/>
    <n v="19654"/>
    <n v="444"/>
    <n v="7574"/>
    <n v="28000"/>
    <s v="no"/>
    <x v="0"/>
    <s v="no"/>
    <s v="no"/>
    <s v="2017_146"/>
  </r>
  <r>
    <x v="194"/>
    <n v="147"/>
    <n v="2017"/>
    <x v="19"/>
    <s v="Health Care"/>
    <s v="NY"/>
    <x v="3"/>
    <s v="New York"/>
    <n v="89591"/>
    <n v="19427"/>
    <n v="4457"/>
    <n v="33707"/>
    <n v="25000"/>
    <s v="no"/>
    <x v="0"/>
    <s v="no"/>
    <s v="no"/>
    <s v="2017_147"/>
  </r>
  <r>
    <x v="168"/>
    <n v="148"/>
    <n v="2017"/>
    <x v="41"/>
    <s v="Food, Beverages &amp; Tobacco"/>
    <s v="VA"/>
    <x v="0"/>
    <s v="Richmond"/>
    <n v="138513"/>
    <n v="19337"/>
    <n v="14239"/>
    <n v="45932"/>
    <n v="8300"/>
    <s v="no"/>
    <x v="0"/>
    <s v="no"/>
    <s v="no"/>
    <s v="2017_148"/>
  </r>
  <r>
    <x v="135"/>
    <n v="149"/>
    <n v="2017"/>
    <x v="51"/>
    <s v="Engineering &amp; Construction"/>
    <s v="TX"/>
    <x v="0"/>
    <s v="Irving"/>
    <n v="7353"/>
    <n v="19037"/>
    <n v="281"/>
    <n v="9216"/>
    <n v="61551"/>
    <s v="no"/>
    <x v="0"/>
    <s v="no"/>
    <s v="no"/>
    <s v="2017_149"/>
  </r>
  <r>
    <x v="156"/>
    <n v="150"/>
    <n v="2017"/>
    <x v="0"/>
    <s v="Retailing"/>
    <s v="WI"/>
    <x v="2"/>
    <s v="Menomonee Falls"/>
    <n v="6862"/>
    <n v="18686"/>
    <n v="556"/>
    <n v="13574"/>
    <n v="85000"/>
    <s v="no"/>
    <x v="0"/>
    <s v="no"/>
    <s v="no"/>
    <s v="2017_150"/>
  </r>
  <r>
    <x v="173"/>
    <n v="151"/>
    <n v="2017"/>
    <x v="4"/>
    <s v="Motor Vehicles &amp; Parts"/>
    <s v="MI"/>
    <x v="2"/>
    <s v="Southfield"/>
    <n v="9726"/>
    <n v="18558"/>
    <n v="975"/>
    <n v="9901"/>
    <n v="148400"/>
    <s v="no"/>
    <x v="0"/>
    <s v="no"/>
    <s v="no"/>
    <s v="2017_151"/>
  </r>
  <r>
    <x v="547"/>
    <n v="152"/>
    <n v="2017"/>
    <x v="26"/>
    <s v="Technology"/>
    <s v="FL"/>
    <x v="0"/>
    <s v="St. Petersburg"/>
    <n v="5270"/>
    <n v="18353"/>
    <n v="254"/>
    <n v="10323"/>
    <n v="138000"/>
    <s v="no"/>
    <x v="0"/>
    <s v="no"/>
    <s v="no"/>
    <s v="2017_152"/>
  </r>
  <r>
    <x v="159"/>
    <n v="153"/>
    <n v="2017"/>
    <x v="2"/>
    <s v="Financials"/>
    <s v="CT"/>
    <x v="3"/>
    <s v="Hartford"/>
    <n v="17795"/>
    <n v="18300"/>
    <n v="896"/>
    <n v="223432"/>
    <n v="16900"/>
    <s v="no"/>
    <x v="0"/>
    <s v="no"/>
    <s v="no"/>
    <s v="2017_153"/>
  </r>
  <r>
    <x v="180"/>
    <n v="154"/>
    <n v="2017"/>
    <x v="53"/>
    <s v="Technology"/>
    <s v="MA"/>
    <x v="3"/>
    <s v="Waltham"/>
    <n v="59964"/>
    <n v="18274"/>
    <n v="2022"/>
    <n v="45908"/>
    <n v="54800"/>
    <s v="no"/>
    <x v="0"/>
    <s v="no"/>
    <s v="no"/>
    <s v="2017_154"/>
  </r>
  <r>
    <x v="139"/>
    <n v="155"/>
    <n v="2017"/>
    <x v="17"/>
    <s v="Household Products"/>
    <s v="TX"/>
    <x v="0"/>
    <s v="Irving"/>
    <n v="46828"/>
    <n v="18202"/>
    <n v="2166"/>
    <n v="14602"/>
    <n v="42000"/>
    <s v="no"/>
    <x v="0"/>
    <s v="no"/>
    <s v="no"/>
    <s v="2017_155"/>
  </r>
  <r>
    <x v="300"/>
    <n v="156"/>
    <n v="2017"/>
    <x v="9"/>
    <s v="Health Care"/>
    <s v="CA"/>
    <x v="1"/>
    <s v="Long Beach"/>
    <n v="2601"/>
    <n v="17782"/>
    <n v="52"/>
    <n v="7449"/>
    <n v="21000"/>
    <s v="no"/>
    <x v="0"/>
    <s v="no"/>
    <s v="no"/>
    <s v="2017_156"/>
  </r>
  <r>
    <x v="181"/>
    <n v="157"/>
    <n v="2017"/>
    <x v="45"/>
    <s v="Energy"/>
    <s v="CA"/>
    <x v="1"/>
    <s v="San Francisco"/>
    <n v="33696"/>
    <n v="17666"/>
    <n v="1393"/>
    <n v="68598"/>
    <n v="24000"/>
    <s v="no"/>
    <x v="1"/>
    <s v="no"/>
    <s v="no"/>
    <s v="2017_157"/>
  </r>
  <r>
    <x v="163"/>
    <n v="158"/>
    <n v="2017"/>
    <x v="6"/>
    <s v="Food &amp; Drug Stores"/>
    <s v="MN"/>
    <x v="2"/>
    <s v="Eden Prairie"/>
    <n v="1033"/>
    <n v="17529"/>
    <n v="178"/>
    <n v="4370"/>
    <n v="38000"/>
    <s v="no"/>
    <x v="0"/>
    <s v="no"/>
    <s v="no"/>
    <s v="2017_158"/>
  </r>
  <r>
    <x v="153"/>
    <n v="159"/>
    <n v="2017"/>
    <x v="57"/>
    <s v="Industrials"/>
    <s v="IN"/>
    <x v="2"/>
    <s v="Columbus"/>
    <n v="25397"/>
    <n v="17509"/>
    <n v="1394"/>
    <n v="15011"/>
    <n v="55400"/>
    <s v="no"/>
    <x v="0"/>
    <s v="no"/>
    <s v="no"/>
    <s v="2017_159"/>
  </r>
  <r>
    <x v="167"/>
    <n v="160"/>
    <n v="2017"/>
    <x v="8"/>
    <s v="Telecommunications"/>
    <s v="LA"/>
    <x v="0"/>
    <s v="Monroe"/>
    <n v="12883"/>
    <n v="17470"/>
    <n v="626"/>
    <n v="47017"/>
    <n v="40000"/>
    <s v="no"/>
    <x v="0"/>
    <s v="no"/>
    <s v="no"/>
    <s v="2017_160"/>
  </r>
  <r>
    <x v="342"/>
    <n v="161"/>
    <n v="2017"/>
    <x v="51"/>
    <s v="Engineering &amp; Construction"/>
    <s v="CA"/>
    <x v="1"/>
    <s v="Los Angeles"/>
    <n v="5528"/>
    <n v="17411"/>
    <n v="96"/>
    <n v="13727"/>
    <n v="87000"/>
    <s v="no"/>
    <x v="0"/>
    <s v="no"/>
    <s v="no"/>
    <s v="2017_161"/>
  </r>
  <r>
    <x v="142"/>
    <n v="162"/>
    <n v="2017"/>
    <x v="47"/>
    <s v="Technology"/>
    <s v="CT"/>
    <x v="3"/>
    <s v="Norwalk"/>
    <n v="7462"/>
    <n v="17126"/>
    <n v="477"/>
    <n v="18145"/>
    <n v="133600"/>
    <s v="no"/>
    <x v="0"/>
    <s v="no"/>
    <s v="no"/>
    <s v="2017_162"/>
  </r>
  <r>
    <x v="220"/>
    <n v="163"/>
    <n v="2017"/>
    <x v="59"/>
    <s v="Hotels, Restaurants &amp; Leisure"/>
    <s v="MD"/>
    <x v="0"/>
    <s v="Bethesda"/>
    <n v="36124"/>
    <n v="17072"/>
    <n v="780"/>
    <n v="24140"/>
    <n v="226500"/>
    <s v="no"/>
    <x v="0"/>
    <s v="no"/>
    <s v="no"/>
    <s v="2017_163"/>
  </r>
  <r>
    <x v="157"/>
    <n v="164"/>
    <n v="2017"/>
    <x v="28"/>
    <s v="Industrials"/>
    <s v="WA"/>
    <x v="1"/>
    <s v="Bellevue"/>
    <n v="23604"/>
    <n v="17033"/>
    <n v="522"/>
    <n v="20639"/>
    <n v="23000"/>
    <s v="no"/>
    <x v="0"/>
    <s v="no"/>
    <s v="no"/>
    <s v="2017_164"/>
  </r>
  <r>
    <x v="170"/>
    <n v="165"/>
    <n v="2017"/>
    <x v="22"/>
    <s v="Food, Beverages &amp; Tobacco"/>
    <s v="MN"/>
    <x v="2"/>
    <s v="Minneapolis"/>
    <n v="33998"/>
    <n v="16563"/>
    <n v="1697"/>
    <n v="21712"/>
    <n v="39000"/>
    <s v="no"/>
    <x v="0"/>
    <s v="no"/>
    <s v="no"/>
    <s v="2017_165"/>
  </r>
  <r>
    <x v="191"/>
    <n v="166"/>
    <n v="2017"/>
    <x v="11"/>
    <s v="Financials"/>
    <s v="PA"/>
    <x v="3"/>
    <s v="Pittsburgh"/>
    <n v="58455"/>
    <n v="16423"/>
    <n v="3903"/>
    <n v="366380"/>
    <n v="50683"/>
    <s v="no"/>
    <x v="0"/>
    <s v="no"/>
    <s v="no"/>
    <s v="2017_166"/>
  </r>
  <r>
    <x v="183"/>
    <n v="167"/>
    <n v="2017"/>
    <x v="45"/>
    <s v="Energy"/>
    <s v="OH"/>
    <x v="2"/>
    <s v="Columbus"/>
    <n v="33009"/>
    <n v="16380"/>
    <n v="611"/>
    <n v="63468"/>
    <n v="17634"/>
    <s v="no"/>
    <x v="0"/>
    <s v="no"/>
    <s v="no"/>
    <s v="2017_167"/>
  </r>
  <r>
    <x v="154"/>
    <n v="168"/>
    <n v="2017"/>
    <x v="5"/>
    <s v="Financials"/>
    <s v="NY"/>
    <x v="3"/>
    <s v="New York"/>
    <n v="7989"/>
    <n v="16348"/>
    <n v="1128"/>
    <n v="33335"/>
    <n v="90980"/>
    <s v="no"/>
    <x v="0"/>
    <s v="no"/>
    <s v="no"/>
    <s v="2017_168"/>
  </r>
  <r>
    <x v="138"/>
    <n v="169"/>
    <n v="2017"/>
    <x v="49"/>
    <s v="Materials"/>
    <s v="NC"/>
    <x v="0"/>
    <s v="Charlotte"/>
    <n v="19051"/>
    <n v="16208"/>
    <n v="796"/>
    <n v="15224"/>
    <n v="23900"/>
    <s v="no"/>
    <x v="0"/>
    <s v="no"/>
    <s v="no"/>
    <s v="2017_169"/>
  </r>
  <r>
    <x v="182"/>
    <n v="170"/>
    <n v="2017"/>
    <x v="45"/>
    <s v="Energy"/>
    <s v="FL"/>
    <x v="0"/>
    <s v="Juno Beach"/>
    <n v="60099"/>
    <n v="16155"/>
    <n v="2912"/>
    <n v="89993"/>
    <n v="14700"/>
    <s v="no"/>
    <x v="0"/>
    <s v="no"/>
    <s v="no"/>
    <s v="2017_170"/>
  </r>
  <r>
    <x v="507"/>
    <n v="171"/>
    <n v="2017"/>
    <x v="31"/>
    <s v="Wholesalers"/>
    <s v="VA"/>
    <x v="0"/>
    <s v="Richmond"/>
    <n v="2464"/>
    <n v="16105"/>
    <n v="68"/>
    <n v="3455"/>
    <n v="13000"/>
    <s v="no"/>
    <x v="0"/>
    <s v="no"/>
    <s v="no"/>
    <s v="2017_171"/>
  </r>
  <r>
    <x v="148"/>
    <n v="172"/>
    <n v="2017"/>
    <x v="1"/>
    <s v="Energy"/>
    <s v="NJ"/>
    <x v="3"/>
    <s v="Parsippany"/>
    <n v="2431"/>
    <n v="15920"/>
    <n v="171"/>
    <n v="7622"/>
    <n v="3165"/>
    <s v="no"/>
    <x v="0"/>
    <s v="no"/>
    <s v="no"/>
    <s v="2017_172"/>
  </r>
  <r>
    <x v="95"/>
    <n v="173"/>
    <n v="2017"/>
    <x v="39"/>
    <s v="Energy"/>
    <s v="TX"/>
    <x v="0"/>
    <s v="Houston"/>
    <n v="42662"/>
    <n v="15887"/>
    <n v="5763"/>
    <n v="27000"/>
    <n v="50000"/>
    <s v="no"/>
    <x v="0"/>
    <s v="no"/>
    <s v="yes"/>
    <s v="2017_173"/>
  </r>
  <r>
    <x v="231"/>
    <n v="174"/>
    <n v="2017"/>
    <x v="54"/>
    <s v="Retailing"/>
    <s v="VA"/>
    <x v="0"/>
    <s v="Richmond"/>
    <n v="11081"/>
    <n v="15833"/>
    <n v="623"/>
    <n v="14482"/>
    <n v="22429"/>
    <s v="no"/>
    <x v="0"/>
    <s v="no"/>
    <s v="no"/>
    <s v="2017_174"/>
  </r>
  <r>
    <x v="136"/>
    <n v="175"/>
    <n v="2017"/>
    <x v="25"/>
    <s v="Energy"/>
    <s v="AZ"/>
    <x v="1"/>
    <s v="Phoenix"/>
    <n v="19310"/>
    <n v="15789"/>
    <n v="4154"/>
    <n v="37317"/>
    <n v="30000"/>
    <s v="no"/>
    <x v="0"/>
    <s v="no"/>
    <s v="no"/>
    <s v="2017_175"/>
  </r>
  <r>
    <x v="213"/>
    <n v="176"/>
    <n v="2017"/>
    <x v="6"/>
    <s v="Food &amp; Drug Stores"/>
    <s v="TX"/>
    <x v="0"/>
    <s v="Austin"/>
    <n v="9468"/>
    <n v="15724"/>
    <n v="507"/>
    <n v="6341"/>
    <n v="73515"/>
    <s v="yes"/>
    <x v="0"/>
    <s v="no"/>
    <s v="no"/>
    <s v="2017_176"/>
  </r>
  <r>
    <x v="548"/>
    <n v="177"/>
    <n v="2017"/>
    <x v="11"/>
    <s v="Financials"/>
    <s v="NY"/>
    <x v="3"/>
    <s v="New York"/>
    <n v="48913"/>
    <n v="15683"/>
    <n v="3547"/>
    <n v="333469"/>
    <n v="52000"/>
    <s v="no"/>
    <x v="0"/>
    <s v="no"/>
    <s v="no"/>
    <s v="2017_177"/>
  </r>
  <r>
    <x v="187"/>
    <n v="178"/>
    <n v="2017"/>
    <x v="42"/>
    <s v="Retailing"/>
    <s v="CA"/>
    <x v="1"/>
    <s v="San Francisco"/>
    <n v="9712"/>
    <n v="15516"/>
    <n v="676"/>
    <n v="7610"/>
    <n v="135000"/>
    <s v="no"/>
    <x v="0"/>
    <s v="no"/>
    <s v="no"/>
    <s v="2017_178"/>
  </r>
  <r>
    <x v="199"/>
    <n v="179"/>
    <n v="2017"/>
    <x v="56"/>
    <s v="Business Services"/>
    <s v="NY"/>
    <x v="3"/>
    <s v="New York"/>
    <n v="20219"/>
    <n v="15417"/>
    <n v="1149"/>
    <n v="23165"/>
    <n v="78500"/>
    <s v="no"/>
    <x v="0"/>
    <s v="no"/>
    <s v="no"/>
    <s v="2017_179"/>
  </r>
  <r>
    <x v="198"/>
    <n v="180"/>
    <n v="2017"/>
    <x v="34"/>
    <s v="Wholesalers"/>
    <s v="GA"/>
    <x v="0"/>
    <s v="Atlanta"/>
    <n v="13712"/>
    <n v="15340"/>
    <n v="687"/>
    <n v="8859"/>
    <n v="40000"/>
    <s v="no"/>
    <x v="0"/>
    <s v="no"/>
    <s v="no"/>
    <s v="2017_180"/>
  </r>
  <r>
    <x v="508"/>
    <n v="181"/>
    <n v="2017"/>
    <x v="37"/>
    <s v="Health Care"/>
    <s v="CO"/>
    <x v="1"/>
    <s v="Denver"/>
    <n v="13227"/>
    <n v="15197"/>
    <n v="880"/>
    <n v="18741"/>
    <n v="70300"/>
    <s v="no"/>
    <x v="0"/>
    <s v="no"/>
    <s v="no"/>
    <s v="2017_181"/>
  </r>
  <r>
    <x v="178"/>
    <n v="182"/>
    <n v="2017"/>
    <x v="17"/>
    <s v="Household Products"/>
    <s v="NY"/>
    <x v="3"/>
    <s v="New York"/>
    <n v="64715"/>
    <n v="15195"/>
    <n v="2441"/>
    <n v="12123"/>
    <n v="36700"/>
    <s v="no"/>
    <x v="0"/>
    <s v="no"/>
    <s v="no"/>
    <s v="2017_182"/>
  </r>
  <r>
    <x v="197"/>
    <n v="183"/>
    <n v="2017"/>
    <x v="24"/>
    <s v="Chemicals"/>
    <s v="PA"/>
    <x v="3"/>
    <s v="Pittsburgh"/>
    <n v="26970"/>
    <n v="15178"/>
    <n v="877"/>
    <n v="15769"/>
    <n v="47000"/>
    <s v="no"/>
    <x v="0"/>
    <s v="no"/>
    <s v="no"/>
    <s v="2017_183"/>
  </r>
  <r>
    <x v="165"/>
    <n v="184"/>
    <n v="2017"/>
    <x v="4"/>
    <s v="Motor Vehicles &amp; Parts"/>
    <s v="OH"/>
    <x v="2"/>
    <s v="Akron"/>
    <n v="9070"/>
    <n v="15158"/>
    <n v="1264"/>
    <n v="16511"/>
    <n v="66000"/>
    <s v="no"/>
    <x v="0"/>
    <s v="no"/>
    <s v="no"/>
    <s v="2017_184"/>
  </r>
  <r>
    <x v="549"/>
    <n v="185"/>
    <n v="2017"/>
    <x v="5"/>
    <s v="Financials"/>
    <s v="CT"/>
    <x v="3"/>
    <s v="Stamford"/>
    <n v="27810"/>
    <n v="15122"/>
    <n v="2251"/>
    <n v="90207"/>
    <n v="15000"/>
    <s v="no"/>
    <x v="1"/>
    <s v="yes"/>
    <s v="no"/>
    <s v="2017_185"/>
  </r>
  <r>
    <x v="207"/>
    <n v="186"/>
    <n v="2017"/>
    <x v="8"/>
    <s v="Telecommunications"/>
    <s v="CO"/>
    <x v="1"/>
    <s v="Englewood"/>
    <n v="29547"/>
    <n v="15095"/>
    <n v="1450"/>
    <n v="28092"/>
    <n v="16000"/>
    <s v="yes"/>
    <x v="0"/>
    <s v="no"/>
    <s v="no"/>
    <s v="2017_186"/>
  </r>
  <r>
    <x v="237"/>
    <n v="187"/>
    <n v="2017"/>
    <x v="62"/>
    <s v="Business Services"/>
    <s v="CA"/>
    <x v="1"/>
    <s v="Foster City"/>
    <n v="206242"/>
    <n v="15082"/>
    <n v="5991"/>
    <n v="64035"/>
    <n v="14200"/>
    <s v="no"/>
    <x v="0"/>
    <s v="no"/>
    <s v="no"/>
    <s v="2017_187"/>
  </r>
  <r>
    <x v="223"/>
    <n v="188"/>
    <n v="2017"/>
    <x v="0"/>
    <s v="Retailing"/>
    <s v="WA"/>
    <x v="1"/>
    <s v="Seattle"/>
    <n v="7770"/>
    <n v="14757"/>
    <n v="354"/>
    <n v="7858"/>
    <n v="72500"/>
    <s v="no"/>
    <x v="0"/>
    <s v="no"/>
    <s v="no"/>
    <s v="2017_188"/>
  </r>
  <r>
    <x v="92"/>
    <n v="189"/>
    <n v="2017"/>
    <x v="5"/>
    <s v="Financials"/>
    <s v="NY"/>
    <x v="3"/>
    <s v="New York"/>
    <n v="708"/>
    <n v="14755"/>
    <n v="55"/>
    <n v="5951"/>
    <n v="1464"/>
    <s v="no"/>
    <x v="0"/>
    <s v="no"/>
    <s v="yes"/>
    <s v="2017_189"/>
  </r>
  <r>
    <x v="292"/>
    <n v="190"/>
    <n v="2017"/>
    <x v="46"/>
    <s v="Materials"/>
    <s v="VA"/>
    <x v="0"/>
    <s v="Richmond"/>
    <n v="13029"/>
    <n v="14706"/>
    <n v="396"/>
    <n v="23038"/>
    <n v="39000"/>
    <s v="no"/>
    <x v="0"/>
    <s v="no"/>
    <s v="no"/>
    <s v="2017_190"/>
  </r>
  <r>
    <x v="515"/>
    <n v="191"/>
    <n v="2017"/>
    <x v="61"/>
    <s v="Transportation"/>
    <s v="CT"/>
    <x v="3"/>
    <s v="Greenwich"/>
    <n v="5338"/>
    <n v="14619"/>
    <n v="69"/>
    <n v="11698"/>
    <n v="87000"/>
    <s v="no"/>
    <x v="0"/>
    <s v="no"/>
    <s v="no"/>
    <s v="2017_191"/>
  </r>
  <r>
    <x v="206"/>
    <n v="192"/>
    <n v="2017"/>
    <x v="58"/>
    <s v="Business Services"/>
    <s v="PA"/>
    <x v="3"/>
    <s v="Philadelphia"/>
    <n v="9081"/>
    <n v="14416"/>
    <n v="288"/>
    <n v="10582"/>
    <n v="217250"/>
    <s v="no"/>
    <x v="0"/>
    <s v="no"/>
    <s v="no"/>
    <s v="2017_192"/>
  </r>
  <r>
    <x v="211"/>
    <n v="193"/>
    <n v="2017"/>
    <x v="29"/>
    <s v="Media"/>
    <s v="NY"/>
    <x v="3"/>
    <s v="New York"/>
    <n v="28405"/>
    <n v="14386"/>
    <n v="1261"/>
    <n v="24238"/>
    <n v="18410"/>
    <s v="no"/>
    <x v="0"/>
    <s v="no"/>
    <s v="no"/>
    <s v="2017_193"/>
  </r>
  <r>
    <x v="177"/>
    <n v="194"/>
    <n v="2017"/>
    <x v="45"/>
    <s v="Energy"/>
    <s v="VA"/>
    <x v="0"/>
    <s v="Arlington"/>
    <n v="7371"/>
    <n v="14287"/>
    <n v="1130"/>
    <n v="36119"/>
    <n v="19000"/>
    <s v="no"/>
    <x v="0"/>
    <s v="no"/>
    <s v="no"/>
    <s v="2017_194"/>
  </r>
  <r>
    <x v="233"/>
    <n v="195"/>
    <n v="2017"/>
    <x v="9"/>
    <s v="Health Care"/>
    <s v="FL"/>
    <x v="0"/>
    <s v="Tampa"/>
    <n v="6212"/>
    <n v="14237"/>
    <n v="242"/>
    <n v="6153"/>
    <n v="7400"/>
    <s v="no"/>
    <x v="0"/>
    <s v="no"/>
    <s v="no"/>
    <s v="2017_195"/>
  </r>
  <r>
    <x v="205"/>
    <n v="196"/>
    <n v="2017"/>
    <x v="45"/>
    <s v="Energy"/>
    <s v="OH"/>
    <x v="2"/>
    <s v="Akron"/>
    <n v="14118"/>
    <n v="14156"/>
    <n v="6177"/>
    <n v="43148"/>
    <n v="15707"/>
    <s v="no"/>
    <x v="0"/>
    <s v="no"/>
    <s v="no"/>
    <s v="2017_196"/>
  </r>
  <r>
    <x v="550"/>
    <n v="197"/>
    <n v="2017"/>
    <x v="22"/>
    <s v="Food, Beverages &amp; Tobacco"/>
    <s v="IL"/>
    <x v="2"/>
    <s v="Chicago"/>
    <n v="17557"/>
    <n v="14134"/>
    <n v="677"/>
    <n v="13391"/>
    <n v="20900"/>
    <s v="no"/>
    <x v="0"/>
    <s v="no"/>
    <s v="no"/>
    <s v="2017_197"/>
  </r>
  <r>
    <x v="219"/>
    <n v="198"/>
    <n v="2017"/>
    <x v="32"/>
    <s v="Wholesalers"/>
    <s v="CA"/>
    <x v="1"/>
    <s v="Fremont"/>
    <n v="4469"/>
    <n v="14062"/>
    <n v="235"/>
    <n v="5223"/>
    <n v="110000"/>
    <s v="no"/>
    <x v="0"/>
    <s v="no"/>
    <s v="no"/>
    <s v="2017_198"/>
  </r>
  <r>
    <x v="252"/>
    <n v="199"/>
    <n v="2017"/>
    <x v="13"/>
    <s v="Technology"/>
    <s v="IL"/>
    <x v="2"/>
    <s v="Lincolnshire"/>
    <n v="9197"/>
    <n v="13982"/>
    <n v="424"/>
    <n v="6948"/>
    <n v="8516"/>
    <s v="no"/>
    <x v="0"/>
    <s v="no"/>
    <s v="no"/>
    <s v="2017_199"/>
  </r>
  <r>
    <x v="218"/>
    <n v="200"/>
    <n v="2017"/>
    <x v="14"/>
    <s v="Aerospace &amp; Defense"/>
    <s v="RI"/>
    <x v="3"/>
    <s v="Providence"/>
    <n v="12851"/>
    <n v="13788"/>
    <n v="962"/>
    <n v="15358"/>
    <n v="36000"/>
    <s v="no"/>
    <x v="0"/>
    <s v="no"/>
    <s v="no"/>
    <s v="2017_200"/>
  </r>
  <r>
    <x v="216"/>
    <n v="201"/>
    <n v="2017"/>
    <x v="60"/>
    <s v="Business Services"/>
    <s v="TX"/>
    <x v="0"/>
    <s v="Houston"/>
    <n v="32216"/>
    <n v="13609"/>
    <n v="1182"/>
    <n v="20859"/>
    <n v="41200"/>
    <s v="no"/>
    <x v="0"/>
    <s v="no"/>
    <s v="no"/>
    <s v="2017_201"/>
  </r>
  <r>
    <x v="200"/>
    <n v="202"/>
    <n v="2017"/>
    <x v="57"/>
    <s v="Industrials"/>
    <s v="IL"/>
    <x v="2"/>
    <s v="Glenview"/>
    <n v="45791"/>
    <n v="13599"/>
    <n v="2035"/>
    <n v="15201"/>
    <n v="50000"/>
    <s v="no"/>
    <x v="0"/>
    <s v="no"/>
    <s v="no"/>
    <s v="2017_202"/>
  </r>
  <r>
    <x v="193"/>
    <n v="203"/>
    <n v="2017"/>
    <x v="10"/>
    <s v="Retailing"/>
    <s v="FL"/>
    <x v="0"/>
    <s v="Boca Raton"/>
    <n v="2402"/>
    <n v="13585"/>
    <n v="529"/>
    <n v="5540"/>
    <n v="38000"/>
    <s v="no"/>
    <x v="0"/>
    <s v="no"/>
    <s v="no"/>
    <s v="2017_203"/>
  </r>
  <r>
    <x v="196"/>
    <n v="204"/>
    <n v="2017"/>
    <x v="24"/>
    <s v="Chemicals"/>
    <s v="MO"/>
    <x v="2"/>
    <s v="St. Louis"/>
    <n v="49644"/>
    <n v="13502"/>
    <n v="1336"/>
    <n v="19736"/>
    <n v="22450"/>
    <s v="no"/>
    <x v="0"/>
    <s v="no"/>
    <s v="no"/>
    <s v="2017_204"/>
  </r>
  <r>
    <x v="287"/>
    <n v="205"/>
    <n v="2017"/>
    <x v="13"/>
    <s v="Technology"/>
    <s v="NJ"/>
    <x v="3"/>
    <s v="Teaneck"/>
    <n v="36226"/>
    <n v="13487"/>
    <n v="1553"/>
    <n v="14262"/>
    <n v="260200"/>
    <s v="no"/>
    <x v="0"/>
    <s v="no"/>
    <s v="no"/>
    <s v="2017_205"/>
  </r>
  <r>
    <x v="232"/>
    <n v="206"/>
    <n v="2017"/>
    <x v="26"/>
    <s v="Technology"/>
    <s v="TX"/>
    <x v="0"/>
    <s v="Dallas"/>
    <n v="80531"/>
    <n v="13370"/>
    <n v="3595"/>
    <n v="16431"/>
    <n v="29865"/>
    <s v="no"/>
    <x v="0"/>
    <s v="no"/>
    <s v="no"/>
    <s v="2017_206"/>
  </r>
  <r>
    <x v="222"/>
    <n v="207"/>
    <n v="2017"/>
    <x v="20"/>
    <s v="Financials"/>
    <s v="PA"/>
    <x v="3"/>
    <s v="Radnor"/>
    <n v="14760"/>
    <n v="13330"/>
    <n v="1192"/>
    <n v="261627"/>
    <n v="9057"/>
    <s v="no"/>
    <x v="0"/>
    <s v="no"/>
    <s v="no"/>
    <s v="2017_207"/>
  </r>
  <r>
    <x v="454"/>
    <n v="208"/>
    <n v="2017"/>
    <x v="64"/>
    <s v="Household Products"/>
    <s v="NJ"/>
    <x v="3"/>
    <s v="Hoboken"/>
    <n v="22787"/>
    <n v="13264"/>
    <n v="528"/>
    <n v="33838"/>
    <n v="53400"/>
    <s v="no"/>
    <x v="0"/>
    <s v="no"/>
    <s v="no"/>
    <s v="2017_208"/>
  </r>
  <r>
    <x v="202"/>
    <n v="209"/>
    <n v="2017"/>
    <x v="22"/>
    <s v="Food, Beverages &amp; Tobacco"/>
    <s v="MN"/>
    <x v="2"/>
    <s v="Arden Hills"/>
    <m/>
    <n v="13233"/>
    <n v="245"/>
    <n v="8305"/>
    <n v="10000"/>
    <s v="no"/>
    <x v="0"/>
    <s v="no"/>
    <s v="no"/>
    <s v="2017_209"/>
  </r>
  <r>
    <x v="234"/>
    <n v="210"/>
    <n v="2017"/>
    <x v="5"/>
    <s v="Financials"/>
    <s v="NY"/>
    <x v="3"/>
    <s v="New York"/>
    <n v="38078"/>
    <n v="13211"/>
    <n v="1768"/>
    <n v="18190"/>
    <n v="60000"/>
    <s v="no"/>
    <x v="0"/>
    <s v="no"/>
    <s v="no"/>
    <s v="2017_210"/>
  </r>
  <r>
    <x v="212"/>
    <n v="211"/>
    <n v="2017"/>
    <x v="24"/>
    <s v="Chemicals"/>
    <s v="MN"/>
    <x v="2"/>
    <s v="St. Paul"/>
    <n v="36356"/>
    <n v="13153"/>
    <n v="1230"/>
    <n v="18330"/>
    <n v="47565"/>
    <s v="no"/>
    <x v="0"/>
    <s v="no"/>
    <s v="no"/>
    <s v="2017_211"/>
  </r>
  <r>
    <x v="224"/>
    <n v="212"/>
    <n v="2017"/>
    <x v="61"/>
    <s v="Transportation"/>
    <s v="MN"/>
    <x v="2"/>
    <s v="Eden Prairie"/>
    <n v="10958"/>
    <n v="13144"/>
    <n v="513"/>
    <n v="3688"/>
    <n v="14125"/>
    <s v="no"/>
    <x v="0"/>
    <s v="no"/>
    <s v="no"/>
    <s v="2017_212"/>
  </r>
  <r>
    <x v="210"/>
    <n v="213"/>
    <n v="2017"/>
    <x v="2"/>
    <s v="Financials"/>
    <s v="NY"/>
    <x v="3"/>
    <s v="New York"/>
    <n v="15747"/>
    <n v="13105"/>
    <n v="654"/>
    <n v="76594"/>
    <n v="15800"/>
    <s v="no"/>
    <x v="0"/>
    <s v="no"/>
    <s v="no"/>
    <s v="2017_213"/>
  </r>
  <r>
    <x v="320"/>
    <n v="214"/>
    <n v="2017"/>
    <x v="66"/>
    <s v="Financials"/>
    <s v="CA"/>
    <x v="1"/>
    <s v="Los Angeles"/>
    <n v="11753"/>
    <n v="13072"/>
    <n v="572"/>
    <n v="10780"/>
    <n v="75000"/>
    <s v="no"/>
    <x v="0"/>
    <s v="no"/>
    <s v="no"/>
    <s v="2017_214"/>
  </r>
  <r>
    <x v="192"/>
    <n v="215"/>
    <n v="2017"/>
    <x v="27"/>
    <s v="Energy"/>
    <s v="TX"/>
    <x v="0"/>
    <s v="Houston"/>
    <n v="48533"/>
    <n v="13058"/>
    <n v="708"/>
    <n v="80305"/>
    <n v="11121"/>
    <s v="no"/>
    <x v="0"/>
    <s v="no"/>
    <s v="no"/>
    <s v="2017_215"/>
  </r>
  <r>
    <x v="209"/>
    <n v="216"/>
    <n v="2017"/>
    <x v="22"/>
    <s v="Food, Beverages &amp; Tobacco"/>
    <s v="MI"/>
    <x v="2"/>
    <s v="Battle Creek"/>
    <n v="25417"/>
    <n v="13014"/>
    <n v="694"/>
    <n v="15111"/>
    <n v="37369"/>
    <s v="no"/>
    <x v="0"/>
    <s v="no"/>
    <s v="no"/>
    <s v="2017_216"/>
  </r>
  <r>
    <x v="204"/>
    <n v="217"/>
    <n v="2017"/>
    <x v="47"/>
    <s v="Technology"/>
    <s v="CA"/>
    <x v="1"/>
    <s v="Irvine"/>
    <n v="23775"/>
    <n v="12994"/>
    <n v="242"/>
    <n v="32862"/>
    <n v="72878"/>
    <s v="no"/>
    <x v="0"/>
    <s v="no"/>
    <s v="no"/>
    <s v="2017_217"/>
  </r>
  <r>
    <x v="253"/>
    <n v="218"/>
    <n v="2017"/>
    <x v="38"/>
    <s v="Financials"/>
    <s v="NY"/>
    <x v="3"/>
    <s v="New York"/>
    <m/>
    <n v="12919"/>
    <n v="264"/>
    <n v="70339"/>
    <n v="8876"/>
    <s v="no"/>
    <x v="1"/>
    <s v="no"/>
    <s v="no"/>
    <s v="2017_218"/>
  </r>
  <r>
    <x v="268"/>
    <n v="219"/>
    <n v="2017"/>
    <x v="42"/>
    <s v="Retailing"/>
    <s v="CA"/>
    <x v="1"/>
    <s v="Dublin"/>
    <n v="25814"/>
    <n v="12867"/>
    <n v="1118"/>
    <n v="5309"/>
    <n v="78600"/>
    <s v="no"/>
    <x v="1"/>
    <s v="no"/>
    <s v="no"/>
    <s v="2017_219"/>
  </r>
  <r>
    <x v="261"/>
    <n v="220"/>
    <n v="2017"/>
    <x v="42"/>
    <s v="Retailing"/>
    <s v="OH"/>
    <x v="2"/>
    <s v="Columbus"/>
    <n v="13426"/>
    <n v="12574"/>
    <n v="1158"/>
    <n v="8170"/>
    <n v="59100"/>
    <s v="yes"/>
    <x v="0"/>
    <s v="no"/>
    <s v="no"/>
    <s v="2017_220"/>
  </r>
  <r>
    <x v="249"/>
    <n v="221"/>
    <n v="2017"/>
    <x v="0"/>
    <s v="Retailing"/>
    <s v="TX"/>
    <x v="0"/>
    <s v="Plano"/>
    <n v="1901"/>
    <n v="12547"/>
    <n v="1"/>
    <n v="9314"/>
    <n v="106000"/>
    <s v="no"/>
    <x v="0"/>
    <s v="no"/>
    <s v="no"/>
    <s v="2017_221"/>
  </r>
  <r>
    <x v="263"/>
    <n v="222"/>
    <n v="2017"/>
    <x v="21"/>
    <s v="Financials"/>
    <s v="CA"/>
    <x v="1"/>
    <s v="Woodland Hills"/>
    <m/>
    <n v="12513"/>
    <n v="148"/>
    <n v="16057"/>
    <n v="13309"/>
    <s v="no"/>
    <x v="0"/>
    <s v="no"/>
    <s v="no"/>
    <s v="2017_222"/>
  </r>
  <r>
    <x v="336"/>
    <n v="223"/>
    <n v="2017"/>
    <x v="41"/>
    <s v="Food, Beverages &amp; Tobacco"/>
    <s v="NC"/>
    <x v="0"/>
    <s v="Winston-Salem"/>
    <n v="89862"/>
    <n v="12503"/>
    <n v="6073"/>
    <n v="51095"/>
    <n v="5525"/>
    <s v="no"/>
    <x v="1"/>
    <s v="no"/>
    <s v="no"/>
    <s v="2017_223"/>
  </r>
  <r>
    <x v="221"/>
    <n v="224"/>
    <n v="2017"/>
    <x v="29"/>
    <s v="Media"/>
    <s v="NY"/>
    <x v="3"/>
    <s v="New York"/>
    <n v="18503"/>
    <n v="12488"/>
    <n v="1438"/>
    <n v="22508"/>
    <n v="9650"/>
    <s v="no"/>
    <x v="0"/>
    <s v="no"/>
    <s v="no"/>
    <s v="2017_224"/>
  </r>
  <r>
    <x v="337"/>
    <n v="225"/>
    <n v="2017"/>
    <x v="50"/>
    <s v="Health Care"/>
    <s v="NJ"/>
    <x v="3"/>
    <s v="Franklin Lakes"/>
    <n v="39041"/>
    <n v="12483"/>
    <n v="976"/>
    <n v="25586"/>
    <n v="50928"/>
    <s v="no"/>
    <x v="0"/>
    <s v="no"/>
    <s v="no"/>
    <s v="2017_225"/>
  </r>
  <r>
    <x v="189"/>
    <n v="226"/>
    <n v="2017"/>
    <x v="26"/>
    <s v="Technology"/>
    <s v="ID"/>
    <x v="1"/>
    <s v="Boise"/>
    <n v="31972"/>
    <n v="12399"/>
    <n v="276"/>
    <n v="27540"/>
    <n v="31400"/>
    <s v="no"/>
    <x v="0"/>
    <s v="no"/>
    <s v="no"/>
    <s v="2017_226"/>
  </r>
  <r>
    <x v="281"/>
    <n v="227"/>
    <n v="2017"/>
    <x v="20"/>
    <s v="Financials"/>
    <s v="IA"/>
    <x v="2"/>
    <s v="Des Moines"/>
    <n v="18143"/>
    <n v="12394"/>
    <n v="1317"/>
    <n v="228014"/>
    <n v="14854"/>
    <s v="no"/>
    <x v="0"/>
    <s v="no"/>
    <s v="no"/>
    <s v="2017_227"/>
  </r>
  <r>
    <x v="505"/>
    <n v="228"/>
    <n v="2017"/>
    <x v="14"/>
    <s v="Aerospace &amp; Defense"/>
    <s v="NY"/>
    <x v="3"/>
    <s v="New York"/>
    <n v="11604"/>
    <n v="12394"/>
    <n v="941"/>
    <n v="20038"/>
    <n v="41500"/>
    <s v="no"/>
    <x v="0"/>
    <s v="no"/>
    <s v="yes"/>
    <s v="2017_228"/>
  </r>
  <r>
    <x v="195"/>
    <n v="229"/>
    <n v="2017"/>
    <x v="55"/>
    <s v="Energy"/>
    <s v="NJ"/>
    <x v="3"/>
    <s v="Princeton"/>
    <n v="5911"/>
    <n v="12351"/>
    <n v="774"/>
    <n v="30355"/>
    <n v="8763"/>
    <s v="no"/>
    <x v="0"/>
    <s v="no"/>
    <s v="no"/>
    <s v="2017_229"/>
  </r>
  <r>
    <x v="247"/>
    <n v="230"/>
    <n v="2017"/>
    <x v="43"/>
    <s v="Apparel"/>
    <s v="NC"/>
    <x v="0"/>
    <s v="Greensboro"/>
    <n v="22786"/>
    <n v="12207"/>
    <n v="1074"/>
    <n v="9739"/>
    <n v="69000"/>
    <s v="no"/>
    <x v="0"/>
    <s v="no"/>
    <s v="no"/>
    <s v="2017_230"/>
  </r>
  <r>
    <x v="151"/>
    <n v="231"/>
    <n v="2017"/>
    <x v="25"/>
    <s v="Energy"/>
    <s v="OK"/>
    <x v="0"/>
    <s v="Oklahoma City"/>
    <n v="21886"/>
    <n v="12197"/>
    <n v="3302"/>
    <n v="25913"/>
    <n v="3545"/>
    <s v="no"/>
    <x v="0"/>
    <s v="no"/>
    <s v="no"/>
    <s v="2017_231"/>
  </r>
  <r>
    <x v="353"/>
    <n v="232"/>
    <n v="2017"/>
    <x v="67"/>
    <s v="Engineering &amp; Construction"/>
    <s v="TX"/>
    <x v="0"/>
    <s v="Arlington"/>
    <n v="12438"/>
    <n v="12157"/>
    <n v="886"/>
    <n v="11559"/>
    <n v="6976"/>
    <s v="no"/>
    <x v="0"/>
    <s v="no"/>
    <s v="no"/>
    <s v="2017_232"/>
  </r>
  <r>
    <x v="259"/>
    <n v="233"/>
    <n v="2017"/>
    <x v="10"/>
    <s v="Retailing"/>
    <s v="NJ"/>
    <x v="3"/>
    <s v="Union"/>
    <n v="5931"/>
    <n v="12104"/>
    <n v="842"/>
    <n v="6499"/>
    <n v="62000"/>
    <s v="no"/>
    <x v="0"/>
    <s v="no"/>
    <s v="no"/>
    <s v="2017_233"/>
  </r>
  <r>
    <x v="235"/>
    <n v="234"/>
    <n v="2017"/>
    <x v="45"/>
    <s v="Energy"/>
    <s v="NY"/>
    <x v="3"/>
    <s v="New York"/>
    <n v="23708"/>
    <n v="12075"/>
    <n v="1245"/>
    <n v="48255"/>
    <n v="14960"/>
    <s v="no"/>
    <x v="0"/>
    <s v="no"/>
    <s v="no"/>
    <s v="2017_234"/>
  </r>
  <r>
    <x v="225"/>
    <n v="235"/>
    <n v="2017"/>
    <x v="45"/>
    <s v="Energy"/>
    <s v="CA"/>
    <x v="1"/>
    <s v="Rosemead"/>
    <n v="25938"/>
    <n v="11869"/>
    <n v="1311"/>
    <n v="51319"/>
    <n v="12390"/>
    <s v="no"/>
    <x v="0"/>
    <s v="no"/>
    <s v="no"/>
    <s v="2017_235"/>
  </r>
  <r>
    <x v="265"/>
    <n v="236"/>
    <n v="2017"/>
    <x v="24"/>
    <s v="Chemicals"/>
    <s v="OH"/>
    <x v="2"/>
    <s v="Cleveland"/>
    <n v="28891"/>
    <n v="11856"/>
    <n v="1133"/>
    <n v="6753"/>
    <n v="42550"/>
    <s v="no"/>
    <x v="0"/>
    <s v="no"/>
    <s v="no"/>
    <s v="2017_236"/>
  </r>
  <r>
    <x v="298"/>
    <n v="237"/>
    <n v="2017"/>
    <x v="55"/>
    <s v="Energy"/>
    <s v="OK"/>
    <x v="0"/>
    <s v="Tulsa"/>
    <n v="2686"/>
    <n v="11742"/>
    <n v="199"/>
    <n v="5560"/>
    <n v="3200"/>
    <s v="no"/>
    <x v="0"/>
    <s v="no"/>
    <s v="no"/>
    <s v="2017_237"/>
  </r>
  <r>
    <x v="551"/>
    <n v="238"/>
    <n v="2017"/>
    <x v="45"/>
    <s v="Energy"/>
    <s v="VA"/>
    <x v="0"/>
    <s v="Richmond"/>
    <n v="48732"/>
    <n v="11737"/>
    <n v="2123"/>
    <n v="71610"/>
    <n v="16200"/>
    <s v="no"/>
    <x v="0"/>
    <s v="no"/>
    <s v="no"/>
    <s v="2017_238"/>
  </r>
  <r>
    <x v="246"/>
    <n v="239"/>
    <n v="2017"/>
    <x v="5"/>
    <s v="Financials"/>
    <s v="MN"/>
    <x v="2"/>
    <s v="Minneapolis"/>
    <n v="19953"/>
    <n v="11735"/>
    <n v="1314"/>
    <n v="139821"/>
    <n v="13195"/>
    <s v="no"/>
    <x v="0"/>
    <s v="no"/>
    <s v="no"/>
    <s v="2017_239"/>
  </r>
  <r>
    <x v="510"/>
    <n v="240"/>
    <n v="2017"/>
    <x v="58"/>
    <s v="Business Services"/>
    <s v="NJ"/>
    <x v="3"/>
    <s v="Roseland"/>
    <n v="45963"/>
    <n v="11668"/>
    <n v="1493"/>
    <n v="43670"/>
    <n v="57000"/>
    <s v="no"/>
    <x v="0"/>
    <s v="no"/>
    <s v="no"/>
    <s v="2017_240"/>
  </r>
  <r>
    <x v="279"/>
    <n v="241"/>
    <n v="2017"/>
    <x v="59"/>
    <s v="Hotels, Restaurants &amp; Leisure"/>
    <s v="VA"/>
    <x v="0"/>
    <s v="McLean"/>
    <n v="19276"/>
    <n v="11663"/>
    <n v="348"/>
    <n v="26211"/>
    <n v="169000"/>
    <s v="no"/>
    <x v="0"/>
    <s v="no"/>
    <s v="no"/>
    <s v="2017_241"/>
  </r>
  <r>
    <x v="264"/>
    <n v="242"/>
    <n v="2017"/>
    <x v="62"/>
    <s v="Business Services"/>
    <s v="GA"/>
    <x v="0"/>
    <s v="Atlanta"/>
    <n v="14224"/>
    <n v="11584"/>
    <n v="420"/>
    <n v="40292"/>
    <n v="24000"/>
    <s v="no"/>
    <x v="0"/>
    <s v="no"/>
    <s v="no"/>
    <s v="2017_242"/>
  </r>
  <r>
    <x v="286"/>
    <n v="243"/>
    <n v="2017"/>
    <x v="7"/>
    <s v="Wholesalers"/>
    <s v="NY"/>
    <x v="3"/>
    <s v="Melville"/>
    <n v="13461"/>
    <n v="11572"/>
    <n v="507"/>
    <n v="6730"/>
    <n v="21000"/>
    <s v="no"/>
    <x v="0"/>
    <s v="no"/>
    <s v="no"/>
    <s v="2017_243"/>
  </r>
  <r>
    <x v="244"/>
    <n v="244"/>
    <n v="2017"/>
    <x v="10"/>
    <s v="Retailing"/>
    <s v="NJ"/>
    <x v="3"/>
    <s v="Wayne"/>
    <m/>
    <n v="11540"/>
    <n v="36"/>
    <n v="6908"/>
    <n v="64000"/>
    <s v="no"/>
    <x v="0"/>
    <s v="no"/>
    <s v="no"/>
    <s v="2017_244"/>
  </r>
  <r>
    <x v="291"/>
    <n v="245"/>
    <n v="2017"/>
    <x v="11"/>
    <s v="Financials"/>
    <s v="NC"/>
    <x v="0"/>
    <s v="Winston-Salem"/>
    <n v="36141"/>
    <n v="11538"/>
    <n v="2426"/>
    <n v="219276"/>
    <n v="37500"/>
    <s v="no"/>
    <x v="0"/>
    <s v="no"/>
    <s v="no"/>
    <s v="2017_245"/>
  </r>
  <r>
    <x v="272"/>
    <n v="246"/>
    <n v="2017"/>
    <x v="20"/>
    <s v="Financials"/>
    <s v="MO"/>
    <x v="2"/>
    <s v="Chesterfield"/>
    <n v="8169"/>
    <n v="11522"/>
    <n v="701"/>
    <n v="53098"/>
    <n v="2371"/>
    <s v="no"/>
    <x v="1"/>
    <s v="no"/>
    <s v="no"/>
    <s v="2017_246"/>
  </r>
  <r>
    <x v="351"/>
    <n v="247"/>
    <n v="2017"/>
    <x v="31"/>
    <s v="Wholesalers"/>
    <s v="CA"/>
    <x v="1"/>
    <s v="South San Francisco"/>
    <n v="1445"/>
    <n v="11507"/>
    <n v="54"/>
    <n v="1497"/>
    <n v="7688"/>
    <s v="no"/>
    <x v="0"/>
    <s v="no"/>
    <s v="no"/>
    <s v="2017_247"/>
  </r>
  <r>
    <x v="297"/>
    <n v="248"/>
    <n v="2017"/>
    <x v="19"/>
    <s v="Health Care"/>
    <s v="MA"/>
    <x v="3"/>
    <s v="Cambridge"/>
    <n v="59046"/>
    <n v="11449"/>
    <n v="3703"/>
    <n v="22877"/>
    <n v="7400"/>
    <s v="no"/>
    <x v="0"/>
    <s v="no"/>
    <s v="no"/>
    <s v="2017_248"/>
  </r>
  <r>
    <x v="208"/>
    <n v="249"/>
    <n v="2017"/>
    <x v="59"/>
    <s v="Hotels, Restaurants &amp; Leisure"/>
    <s v="NV"/>
    <x v="1"/>
    <s v="Las Vegas"/>
    <n v="45313"/>
    <n v="11410"/>
    <n v="1670"/>
    <n v="20469"/>
    <n v="49000"/>
    <s v="no"/>
    <x v="0"/>
    <s v="no"/>
    <s v="no"/>
    <s v="2017_249"/>
  </r>
  <r>
    <x v="260"/>
    <n v="250"/>
    <n v="2017"/>
    <x v="64"/>
    <s v="Household Products"/>
    <s v="CT"/>
    <x v="3"/>
    <s v="New Britain"/>
    <n v="20280"/>
    <n v="11407"/>
    <n v="965"/>
    <n v="15635"/>
    <n v="54023"/>
    <s v="no"/>
    <x v="0"/>
    <s v="no"/>
    <s v="no"/>
    <s v="2017_250"/>
  </r>
  <r>
    <x v="229"/>
    <n v="251"/>
    <n v="2017"/>
    <x v="57"/>
    <s v="Industrials"/>
    <s v="OH"/>
    <x v="2"/>
    <s v="Cleveland"/>
    <n v="21370"/>
    <n v="11361"/>
    <n v="807"/>
    <n v="12057"/>
    <n v="48950"/>
    <s v="no"/>
    <x v="0"/>
    <s v="no"/>
    <s v="no"/>
    <s v="2017_251"/>
  </r>
  <r>
    <x v="299"/>
    <n v="252"/>
    <n v="2017"/>
    <x v="50"/>
    <s v="Health Care"/>
    <s v="MI"/>
    <x v="2"/>
    <s v="Kalamazoo"/>
    <n v="49115"/>
    <n v="11325"/>
    <n v="1647"/>
    <n v="20435"/>
    <n v="33000"/>
    <s v="no"/>
    <x v="0"/>
    <s v="no"/>
    <s v="no"/>
    <s v="2017_252"/>
  </r>
  <r>
    <x v="270"/>
    <n v="253"/>
    <n v="2017"/>
    <x v="17"/>
    <s v="Household Products"/>
    <s v="NY"/>
    <x v="3"/>
    <s v="New York"/>
    <n v="31068"/>
    <n v="11262"/>
    <n v="1115"/>
    <n v="9223"/>
    <n v="46000"/>
    <s v="no"/>
    <x v="0"/>
    <s v="no"/>
    <s v="no"/>
    <s v="2017_253"/>
  </r>
  <r>
    <x v="368"/>
    <n v="254"/>
    <n v="2017"/>
    <x v="19"/>
    <s v="Health Care"/>
    <s v="NJ"/>
    <x v="3"/>
    <s v="Summit"/>
    <n v="96802"/>
    <n v="11229"/>
    <n v="1999"/>
    <n v="28086"/>
    <n v="7132"/>
    <s v="no"/>
    <x v="0"/>
    <s v="no"/>
    <s v="no"/>
    <s v="2017_254"/>
  </r>
  <r>
    <x v="266"/>
    <n v="255"/>
    <n v="2017"/>
    <x v="65"/>
    <s v="Financials"/>
    <s v="NY"/>
    <x v="3"/>
    <s v="New York"/>
    <n v="62225"/>
    <n v="11155"/>
    <n v="3172"/>
    <n v="220177"/>
    <n v="13000"/>
    <s v="yes"/>
    <x v="0"/>
    <s v="no"/>
    <s v="no"/>
    <s v="2017_255"/>
  </r>
  <r>
    <x v="254"/>
    <n v="256"/>
    <n v="2017"/>
    <x v="45"/>
    <s v="Energy"/>
    <s v="MN"/>
    <x v="2"/>
    <s v="Minneapolis"/>
    <n v="22546"/>
    <n v="11107"/>
    <n v="1123"/>
    <n v="41155"/>
    <n v="11476"/>
    <s v="no"/>
    <x v="0"/>
    <s v="no"/>
    <s v="no"/>
    <s v="2017_256"/>
  </r>
  <r>
    <x v="239"/>
    <n v="257"/>
    <n v="2017"/>
    <x v="48"/>
    <s v="Transportation"/>
    <s v="FL"/>
    <x v="0"/>
    <s v="Jacksonville"/>
    <n v="43126"/>
    <n v="11069"/>
    <n v="1714"/>
    <n v="35414"/>
    <n v="26628"/>
    <s v="no"/>
    <x v="0"/>
    <s v="no"/>
    <s v="no"/>
    <s v="2017_257"/>
  </r>
  <r>
    <x v="278"/>
    <n v="258"/>
    <n v="2017"/>
    <x v="20"/>
    <s v="Financials"/>
    <s v="TN"/>
    <x v="0"/>
    <s v="Chattanooga"/>
    <n v="10749"/>
    <n v="11047"/>
    <n v="931"/>
    <n v="61942"/>
    <n v="9400"/>
    <s v="no"/>
    <x v="0"/>
    <s v="no"/>
    <s v="no"/>
    <s v="2017_258"/>
  </r>
  <r>
    <x v="238"/>
    <n v="259"/>
    <n v="2017"/>
    <x v="51"/>
    <s v="Engineering &amp; Construction"/>
    <s v="TX"/>
    <x v="0"/>
    <s v="Dallas"/>
    <n v="6693"/>
    <n v="10964"/>
    <n v="211"/>
    <n v="7360"/>
    <n v="49350"/>
    <s v="no"/>
    <x v="0"/>
    <s v="no"/>
    <s v="no"/>
    <s v="2017_259"/>
  </r>
  <r>
    <x v="363"/>
    <n v="260"/>
    <n v="2017"/>
    <x v="67"/>
    <s v="Engineering &amp; Construction"/>
    <s v="FL"/>
    <x v="0"/>
    <s v="Miami"/>
    <n v="12002"/>
    <n v="10950"/>
    <n v="912"/>
    <n v="15362"/>
    <n v="8335"/>
    <s v="no"/>
    <x v="0"/>
    <s v="no"/>
    <s v="no"/>
    <s v="2017_260"/>
  </r>
  <r>
    <x v="290"/>
    <n v="261"/>
    <n v="2017"/>
    <x v="54"/>
    <s v="Retailing"/>
    <s v="TX"/>
    <x v="0"/>
    <s v="Houston"/>
    <n v="1584"/>
    <n v="10888"/>
    <n v="147"/>
    <n v="4462"/>
    <n v="13500"/>
    <s v="no"/>
    <x v="0"/>
    <s v="no"/>
    <s v="no"/>
    <s v="2017_261"/>
  </r>
  <r>
    <x v="243"/>
    <n v="262"/>
    <n v="2017"/>
    <x v="5"/>
    <s v="Financials"/>
    <s v="NY"/>
    <x v="3"/>
    <s v="New York"/>
    <n v="9355"/>
    <n v="10875"/>
    <n v="130"/>
    <n v="45071"/>
    <n v="13000"/>
    <s v="no"/>
    <x v="0"/>
    <s v="no"/>
    <s v="no"/>
    <s v="2017_262"/>
  </r>
  <r>
    <x v="240"/>
    <n v="263"/>
    <n v="2017"/>
    <x v="45"/>
    <s v="Energy"/>
    <s v="LA"/>
    <x v="0"/>
    <s v="New Orleans"/>
    <n v="13685"/>
    <n v="10846"/>
    <n v="584"/>
    <n v="45904"/>
    <n v="13513"/>
    <s v="no"/>
    <x v="0"/>
    <s v="no"/>
    <s v="no"/>
    <s v="2017_263"/>
  </r>
  <r>
    <x v="512"/>
    <n v="264"/>
    <n v="2017"/>
    <x v="62"/>
    <s v="Business Services"/>
    <s v="CA"/>
    <x v="1"/>
    <s v="San Jose"/>
    <n v="51650"/>
    <n v="10842"/>
    <n v="1401"/>
    <n v="33103"/>
    <n v="18100"/>
    <s v="no"/>
    <x v="0"/>
    <s v="no"/>
    <s v="no"/>
    <s v="2017_264"/>
  </r>
  <r>
    <x v="318"/>
    <n v="265"/>
    <n v="2017"/>
    <x v="26"/>
    <s v="Technology"/>
    <s v="CA"/>
    <x v="1"/>
    <s v="Santa Clara"/>
    <n v="42005"/>
    <n v="10825"/>
    <n v="1721"/>
    <n v="14588"/>
    <n v="16150"/>
    <s v="no"/>
    <x v="0"/>
    <s v="no"/>
    <s v="no"/>
    <s v="2017_265"/>
  </r>
  <r>
    <x v="267"/>
    <n v="266"/>
    <n v="2017"/>
    <x v="5"/>
    <s v="Financials"/>
    <s v="NY"/>
    <x v="3"/>
    <s v="New York"/>
    <n v="7191"/>
    <n v="10782"/>
    <n v="428"/>
    <n v="214235"/>
    <n v="6700"/>
    <s v="no"/>
    <x v="0"/>
    <s v="no"/>
    <s v="no"/>
    <s v="2017_266"/>
  </r>
  <r>
    <x v="307"/>
    <n v="267"/>
    <n v="2017"/>
    <x v="62"/>
    <s v="Business Services"/>
    <s v="NY"/>
    <x v="3"/>
    <s v="Purchase"/>
    <n v="121234"/>
    <n v="10776"/>
    <n v="4059"/>
    <n v="18675"/>
    <n v="11900"/>
    <s v="no"/>
    <x v="0"/>
    <s v="no"/>
    <s v="no"/>
    <s v="2017_267"/>
  </r>
  <r>
    <x v="338"/>
    <n v="268"/>
    <n v="2017"/>
    <x v="15"/>
    <s v="Technology"/>
    <s v="CT"/>
    <x v="3"/>
    <s v="Norwalk"/>
    <n v="87522"/>
    <n v="10743"/>
    <n v="2135"/>
    <n v="19839"/>
    <n v="18500"/>
    <s v="no"/>
    <x v="0"/>
    <s v="no"/>
    <s v="no"/>
    <s v="2017_268"/>
  </r>
  <r>
    <x v="262"/>
    <n v="269"/>
    <n v="2017"/>
    <x v="15"/>
    <s v="Retailing"/>
    <s v="CO"/>
    <x v="1"/>
    <s v="Englewood"/>
    <n v="9101"/>
    <n v="10647"/>
    <n v="1235"/>
    <n v="20355"/>
    <n v="21080"/>
    <s v="no"/>
    <x v="0"/>
    <s v="no"/>
    <s v="no"/>
    <s v="2017_269"/>
  </r>
  <r>
    <x v="306"/>
    <n v="270"/>
    <n v="2017"/>
    <x v="10"/>
    <s v="Retailing"/>
    <s v="TN"/>
    <x v="0"/>
    <s v="Memphis"/>
    <n v="20540"/>
    <n v="10636"/>
    <n v="1241"/>
    <n v="8600"/>
    <n v="66780"/>
    <s v="no"/>
    <x v="0"/>
    <s v="no"/>
    <s v="no"/>
    <s v="2017_270"/>
  </r>
  <r>
    <x v="277"/>
    <n v="271"/>
    <n v="2017"/>
    <x v="11"/>
    <s v="Financials"/>
    <s v="MA"/>
    <x v="3"/>
    <s v="Boston"/>
    <n v="30406"/>
    <n v="10635"/>
    <n v="2143"/>
    <n v="242698"/>
    <n v="33783"/>
    <s v="no"/>
    <x v="0"/>
    <s v="no"/>
    <s v="no"/>
    <s v="2017_271"/>
  </r>
  <r>
    <x v="245"/>
    <n v="272"/>
    <n v="2017"/>
    <x v="45"/>
    <s v="Energy"/>
    <s v="MI"/>
    <x v="2"/>
    <s v="Detroit"/>
    <n v="18317"/>
    <n v="10630"/>
    <n v="868"/>
    <n v="32041"/>
    <n v="10000"/>
    <s v="no"/>
    <x v="0"/>
    <s v="no"/>
    <s v="no"/>
    <s v="2017_272"/>
  </r>
  <r>
    <x v="552"/>
    <n v="273"/>
    <n v="2017"/>
    <x v="14"/>
    <s v="Aerospace &amp; Defense"/>
    <s v="NY"/>
    <x v="3"/>
    <s v="New York"/>
    <n v="12859"/>
    <n v="10597"/>
    <n v="710"/>
    <n v="11865"/>
    <n v="38000"/>
    <s v="no"/>
    <x v="0"/>
    <s v="no"/>
    <s v="no"/>
    <s v="2017_273"/>
  </r>
  <r>
    <x v="149"/>
    <n v="274"/>
    <n v="2017"/>
    <x v="1"/>
    <s v="Energy"/>
    <s v="TX"/>
    <x v="0"/>
    <s v="Dallas"/>
    <n v="5048"/>
    <n v="10536"/>
    <n v="261"/>
    <n v="9436"/>
    <n v="2676"/>
    <s v="no"/>
    <x v="0"/>
    <s v="no"/>
    <s v="no"/>
    <s v="2017_274"/>
  </r>
  <r>
    <x v="248"/>
    <n v="275"/>
    <n v="2017"/>
    <x v="24"/>
    <s v="Chemicals"/>
    <s v="CT"/>
    <x v="3"/>
    <s v="Danbury"/>
    <n v="33834"/>
    <n v="10534"/>
    <n v="1500"/>
    <n v="19332"/>
    <n v="26498"/>
    <s v="no"/>
    <x v="0"/>
    <s v="no"/>
    <s v="no"/>
    <s v="2017_275"/>
  </r>
  <r>
    <x v="323"/>
    <n v="276"/>
    <n v="2017"/>
    <x v="37"/>
    <s v="Health Care"/>
    <s v="PA"/>
    <x v="3"/>
    <s v="King of Prussia"/>
    <n v="12022"/>
    <n v="10508"/>
    <n v="702"/>
    <n v="10318"/>
    <n v="70863"/>
    <s v="no"/>
    <x v="0"/>
    <s v="no"/>
    <s v="no"/>
    <s v="2017_276"/>
  </r>
  <r>
    <x v="302"/>
    <n v="277"/>
    <n v="2017"/>
    <x v="11"/>
    <s v="Financials"/>
    <s v="IL"/>
    <x v="2"/>
    <s v="Riverwoods"/>
    <n v="26255"/>
    <n v="10497"/>
    <n v="2393"/>
    <n v="92308"/>
    <n v="15549"/>
    <s v="no"/>
    <x v="0"/>
    <s v="no"/>
    <s v="no"/>
    <s v="2017_277"/>
  </r>
  <r>
    <x v="114"/>
    <n v="278"/>
    <n v="2017"/>
    <x v="25"/>
    <s v="Energy"/>
    <s v="TX"/>
    <x v="0"/>
    <s v="Houston"/>
    <n v="48444"/>
    <n v="10398"/>
    <n v="574"/>
    <n v="43109"/>
    <n v="11000"/>
    <s v="no"/>
    <x v="1"/>
    <s v="no"/>
    <s v="no"/>
    <s v="2017_278"/>
  </r>
  <r>
    <x v="175"/>
    <n v="279"/>
    <n v="2017"/>
    <x v="49"/>
    <s v="Materials"/>
    <s v="PA"/>
    <x v="3"/>
    <s v="Pittsburgh"/>
    <n v="5893"/>
    <n v="10261"/>
    <n v="440"/>
    <n v="9160"/>
    <n v="29800"/>
    <s v="no"/>
    <x v="0"/>
    <s v="no"/>
    <s v="no"/>
    <s v="2017_279"/>
  </r>
  <r>
    <x v="269"/>
    <n v="280"/>
    <n v="2017"/>
    <x v="45"/>
    <s v="Energy"/>
    <s v="CA"/>
    <x v="1"/>
    <s v="San Diego"/>
    <n v="27692"/>
    <n v="10183"/>
    <n v="1370"/>
    <n v="47786"/>
    <n v="16575"/>
    <s v="no"/>
    <x v="1"/>
    <s v="no"/>
    <s v="no"/>
    <s v="2017_280"/>
  </r>
  <r>
    <x v="184"/>
    <n v="281"/>
    <n v="2017"/>
    <x v="50"/>
    <s v="Health Care"/>
    <s v="IL"/>
    <x v="2"/>
    <s v="Deerfield"/>
    <n v="28106"/>
    <n v="10163"/>
    <n v="4965"/>
    <n v="15546"/>
    <n v="48000"/>
    <s v="no"/>
    <x v="0"/>
    <s v="no"/>
    <s v="no"/>
    <s v="2017_281"/>
  </r>
  <r>
    <x v="289"/>
    <n v="282"/>
    <n v="2017"/>
    <x v="34"/>
    <s v="Wholesalers"/>
    <s v="IL"/>
    <x v="2"/>
    <s v="Lake Forest"/>
    <n v="13668"/>
    <n v="10137"/>
    <n v="606"/>
    <n v="5694"/>
    <n v="25000"/>
    <s v="no"/>
    <x v="0"/>
    <s v="no"/>
    <s v="no"/>
    <s v="2017_282"/>
  </r>
  <r>
    <x v="311"/>
    <n v="283"/>
    <n v="2017"/>
    <x v="4"/>
    <s v="Motor Vehicles &amp; Parts"/>
    <s v="MI"/>
    <x v="2"/>
    <s v="Auburn Hills"/>
    <n v="9032"/>
    <n v="10074"/>
    <n v="567"/>
    <n v="8234"/>
    <n v="65900"/>
    <s v="no"/>
    <x v="0"/>
    <s v="no"/>
    <s v="no"/>
    <s v="2017_283"/>
  </r>
  <r>
    <x v="255"/>
    <n v="284"/>
    <n v="2017"/>
    <x v="48"/>
    <s v="Transportation"/>
    <s v="VA"/>
    <x v="0"/>
    <s v="Norfolk"/>
    <n v="32515"/>
    <n v="9888"/>
    <n v="1668"/>
    <n v="34892"/>
    <n v="27856"/>
    <s v="no"/>
    <x v="0"/>
    <s v="no"/>
    <s v="no"/>
    <s v="2017_284"/>
  </r>
  <r>
    <x v="118"/>
    <n v="285"/>
    <n v="2017"/>
    <x v="39"/>
    <s v="Energy"/>
    <s v="TX"/>
    <x v="0"/>
    <s v="Houston"/>
    <n v="25444"/>
    <n v="9841"/>
    <n v="2738"/>
    <n v="19034"/>
    <n v="33000"/>
    <s v="no"/>
    <x v="0"/>
    <s v="no"/>
    <s v="no"/>
    <s v="2017_285"/>
  </r>
  <r>
    <x v="294"/>
    <n v="286"/>
    <n v="2017"/>
    <x v="5"/>
    <s v="Financials"/>
    <s v="MI"/>
    <x v="2"/>
    <s v="Detroit"/>
    <n v="9437"/>
    <n v="9835"/>
    <n v="1067"/>
    <n v="163728"/>
    <n v="7600"/>
    <s v="no"/>
    <x v="0"/>
    <s v="no"/>
    <s v="no"/>
    <s v="2017_286"/>
  </r>
  <r>
    <x v="314"/>
    <n v="287"/>
    <n v="2017"/>
    <x v="54"/>
    <s v="Retailing"/>
    <s v="NC"/>
    <x v="0"/>
    <s v="Charlotte"/>
    <n v="900"/>
    <n v="9732"/>
    <n v="93"/>
    <n v="3639"/>
    <n v="9800"/>
    <s v="yes"/>
    <x v="0"/>
    <s v="no"/>
    <s v="no"/>
    <s v="2017_287"/>
  </r>
  <r>
    <x v="308"/>
    <n v="288"/>
    <n v="2017"/>
    <x v="7"/>
    <s v="Wholesalers"/>
    <s v="VA"/>
    <x v="0"/>
    <s v="Mechanicsville"/>
    <n v="2114"/>
    <n v="9723"/>
    <n v="109"/>
    <n v="2718"/>
    <n v="7900"/>
    <s v="no"/>
    <x v="0"/>
    <s v="no"/>
    <s v="no"/>
    <s v="2017_288"/>
  </r>
  <r>
    <x v="258"/>
    <n v="289"/>
    <n v="2017"/>
    <x v="24"/>
    <s v="Chemicals"/>
    <s v="TX"/>
    <x v="0"/>
    <s v="The Woodlands"/>
    <n v="5880"/>
    <n v="9657"/>
    <n v="326"/>
    <n v="9189"/>
    <n v="15000"/>
    <s v="no"/>
    <x v="0"/>
    <s v="no"/>
    <s v="no"/>
    <s v="2017_289"/>
  </r>
  <r>
    <x v="439"/>
    <n v="290"/>
    <n v="2017"/>
    <x v="12"/>
    <s v="Health Care"/>
    <s v="NC"/>
    <x v="0"/>
    <s v="Burlington"/>
    <n v="14696"/>
    <n v="9642"/>
    <n v="732"/>
    <n v="14247"/>
    <n v="52000"/>
    <s v="no"/>
    <x v="0"/>
    <s v="no"/>
    <s v="no"/>
    <s v="2017_290"/>
  </r>
  <r>
    <x v="201"/>
    <n v="291"/>
    <n v="2017"/>
    <x v="10"/>
    <s v="Retailing"/>
    <s v="AR"/>
    <x v="0"/>
    <s v="El Dorado"/>
    <n v="2706"/>
    <n v="9633"/>
    <n v="222"/>
    <n v="2089"/>
    <n v="6600"/>
    <s v="no"/>
    <x v="0"/>
    <s v="no"/>
    <s v="no"/>
    <s v="2017_291"/>
  </r>
  <r>
    <x v="293"/>
    <n v="292"/>
    <n v="2017"/>
    <x v="10"/>
    <s v="Retailing"/>
    <s v="VA"/>
    <x v="0"/>
    <s v="Roanoke"/>
    <n v="10944"/>
    <n v="9568"/>
    <n v="460"/>
    <n v="8315"/>
    <n v="57500"/>
    <s v="no"/>
    <x v="0"/>
    <s v="no"/>
    <s v="no"/>
    <s v="2017_292"/>
  </r>
  <r>
    <x v="313"/>
    <n v="293"/>
    <n v="2017"/>
    <x v="2"/>
    <s v="Financials"/>
    <s v="FL"/>
    <x v="0"/>
    <s v="Jacksonville"/>
    <n v="10600"/>
    <n v="9554"/>
    <n v="650"/>
    <n v="14463"/>
    <n v="55219"/>
    <s v="no"/>
    <x v="0"/>
    <s v="no"/>
    <s v="no"/>
    <s v="2017_293"/>
  </r>
  <r>
    <x v="283"/>
    <n v="294"/>
    <n v="2017"/>
    <x v="24"/>
    <s v="Chemicals"/>
    <s v="PA"/>
    <x v="3"/>
    <s v="Allentown"/>
    <n v="29438"/>
    <n v="9524"/>
    <n v="631"/>
    <n v="18055"/>
    <n v="18450"/>
    <s v="no"/>
    <x v="0"/>
    <s v="no"/>
    <s v="no"/>
    <s v="2017_294"/>
  </r>
  <r>
    <x v="309"/>
    <n v="295"/>
    <n v="2017"/>
    <x v="22"/>
    <s v="Food, Beverages &amp; Tobacco"/>
    <s v="MN"/>
    <x v="2"/>
    <s v="Austin"/>
    <n v="18316"/>
    <n v="9523"/>
    <n v="890"/>
    <n v="6370"/>
    <n v="21100"/>
    <s v="no"/>
    <x v="0"/>
    <s v="no"/>
    <s v="no"/>
    <s v="2017_295"/>
  </r>
  <r>
    <x v="511"/>
    <n v="296"/>
    <n v="2017"/>
    <x v="54"/>
    <s v="Retailing"/>
    <s v="FL"/>
    <x v="0"/>
    <s v="Estero"/>
    <n v="1456"/>
    <n v="9480"/>
    <n v="491"/>
    <n v="19155"/>
    <n v="36000"/>
    <s v="no"/>
    <x v="1"/>
    <s v="no"/>
    <s v="no"/>
    <s v="2017_296"/>
  </r>
  <r>
    <x v="288"/>
    <n v="297"/>
    <n v="2017"/>
    <x v="59"/>
    <s v="Hotels, Restaurants &amp; Leisure"/>
    <s v="NV"/>
    <x v="1"/>
    <s v="Las Vegas"/>
    <n v="15733"/>
    <n v="9455"/>
    <n v="1101"/>
    <n v="28173"/>
    <n v="66500"/>
    <s v="no"/>
    <x v="0"/>
    <s v="no"/>
    <s v="no"/>
    <s v="2017_297"/>
  </r>
  <r>
    <x v="296"/>
    <n v="298"/>
    <n v="2017"/>
    <x v="36"/>
    <s v="Industrials"/>
    <s v="NY"/>
    <x v="3"/>
    <s v="Corning"/>
    <n v="25030"/>
    <n v="9390"/>
    <n v="3695"/>
    <n v="27899"/>
    <n v="40700"/>
    <s v="no"/>
    <x v="0"/>
    <s v="no"/>
    <s v="no"/>
    <s v="2017_298"/>
  </r>
  <r>
    <x v="322"/>
    <n v="299"/>
    <n v="2017"/>
    <x v="60"/>
    <s v="Business Services"/>
    <s v="AZ"/>
    <x v="1"/>
    <s v="Phoenix"/>
    <n v="21312"/>
    <n v="9388"/>
    <n v="613"/>
    <n v="20630"/>
    <n v="33000"/>
    <s v="no"/>
    <x v="0"/>
    <s v="no"/>
    <s v="no"/>
    <s v="2017_299"/>
  </r>
  <r>
    <x v="124"/>
    <n v="300"/>
    <n v="2017"/>
    <x v="49"/>
    <s v="Materials"/>
    <s v="NY"/>
    <x v="3"/>
    <s v="New York"/>
    <n v="6337"/>
    <n v="9318"/>
    <n v="400"/>
    <n v="16741"/>
    <n v="14000"/>
    <s v="no"/>
    <x v="0"/>
    <s v="yes"/>
    <s v="no"/>
    <s v="2017_300"/>
  </r>
  <r>
    <x v="421"/>
    <n v="301"/>
    <n v="2017"/>
    <x v="62"/>
    <s v="Business Services"/>
    <s v="FL"/>
    <x v="0"/>
    <s v="Jacksonville"/>
    <n v="26178"/>
    <n v="9241"/>
    <n v="568"/>
    <n v="26031"/>
    <n v="55000"/>
    <s v="no"/>
    <x v="0"/>
    <s v="no"/>
    <s v="no"/>
    <s v="2017_301"/>
  </r>
  <r>
    <x v="386"/>
    <n v="302"/>
    <n v="2017"/>
    <x v="20"/>
    <s v="Financials"/>
    <s v="CA"/>
    <x v="1"/>
    <s v="Newport Beach"/>
    <m/>
    <n v="9169"/>
    <n v="824"/>
    <n v="143298"/>
    <n v="3628"/>
    <s v="no"/>
    <x v="0"/>
    <s v="no"/>
    <s v="no"/>
    <s v="2017_302"/>
  </r>
  <r>
    <x v="326"/>
    <n v="303"/>
    <n v="2017"/>
    <x v="11"/>
    <s v="Financials"/>
    <s v="GA"/>
    <x v="0"/>
    <s v="Atlanta"/>
    <n v="27175"/>
    <n v="9161"/>
    <n v="1878"/>
    <n v="204875"/>
    <n v="24375"/>
    <s v="no"/>
    <x v="0"/>
    <s v="no"/>
    <s v="no"/>
    <s v="2017_303"/>
  </r>
  <r>
    <x v="402"/>
    <n v="304"/>
    <n v="2017"/>
    <x v="34"/>
    <s v="Wholesalers"/>
    <s v="IL"/>
    <x v="2"/>
    <s v="Chicago"/>
    <n v="9021"/>
    <n v="9082"/>
    <n v="464"/>
    <n v="8303"/>
    <n v="42500"/>
    <s v="no"/>
    <x v="0"/>
    <s v="no"/>
    <s v="no"/>
    <s v="2017_304"/>
  </r>
  <r>
    <x v="346"/>
    <n v="305"/>
    <n v="2017"/>
    <x v="4"/>
    <s v="Motor Vehicles &amp; Parts"/>
    <s v="MI"/>
    <x v="2"/>
    <s v="Auburn Hills"/>
    <n v="8895"/>
    <n v="9071"/>
    <n v="119"/>
    <n v="8835"/>
    <n v="27000"/>
    <s v="no"/>
    <x v="0"/>
    <s v="no"/>
    <s v="no"/>
    <s v="2017_305"/>
  </r>
  <r>
    <x v="331"/>
    <n v="306"/>
    <n v="2017"/>
    <x v="46"/>
    <s v="Materials"/>
    <s v="CO"/>
    <x v="1"/>
    <s v="Broomfield"/>
    <n v="13000"/>
    <n v="9061"/>
    <n v="263"/>
    <n v="16173"/>
    <n v="18450"/>
    <s v="no"/>
    <x v="0"/>
    <s v="no"/>
    <s v="no"/>
    <s v="2017_306"/>
  </r>
  <r>
    <x v="276"/>
    <n v="306"/>
    <n v="2017"/>
    <x v="10"/>
    <s v="Retailing"/>
    <s v="TX"/>
    <x v="0"/>
    <s v="San Antonio"/>
    <n v="3645"/>
    <n v="9061"/>
    <n v="324"/>
    <n v="4360"/>
    <n v="12380"/>
    <s v="no"/>
    <x v="1"/>
    <s v="no"/>
    <s v="no"/>
    <s v="2017_306"/>
  </r>
  <r>
    <x v="273"/>
    <n v="306"/>
    <n v="2017"/>
    <x v="45"/>
    <s v="Energy"/>
    <s v="NJ"/>
    <x v="3"/>
    <s v="Newark"/>
    <n v="22451"/>
    <n v="9061"/>
    <n v="887"/>
    <n v="40070"/>
    <n v="13065"/>
    <s v="no"/>
    <x v="0"/>
    <s v="no"/>
    <s v="no"/>
    <s v="2017_306"/>
  </r>
  <r>
    <x v="304"/>
    <n v="309"/>
    <n v="2017"/>
    <x v="24"/>
    <s v="Chemicals"/>
    <s v="TN"/>
    <x v="0"/>
    <s v="Kingsport"/>
    <n v="11783"/>
    <n v="9008"/>
    <n v="854"/>
    <n v="15457"/>
    <n v="14000"/>
    <s v="no"/>
    <x v="0"/>
    <s v="no"/>
    <s v="no"/>
    <s v="2017_309"/>
  </r>
  <r>
    <x v="171"/>
    <n v="310"/>
    <n v="2017"/>
    <x v="15"/>
    <s v="Technology"/>
    <s v="CA"/>
    <x v="1"/>
    <s v="San Jose"/>
    <n v="36232"/>
    <n v="8979"/>
    <n v="7266"/>
    <n v="23847"/>
    <n v="12600"/>
    <s v="no"/>
    <x v="0"/>
    <s v="no"/>
    <s v="no"/>
    <s v="2017_310"/>
  </r>
  <r>
    <x v="361"/>
    <n v="311"/>
    <n v="2017"/>
    <x v="64"/>
    <s v="Household Products"/>
    <s v="GA"/>
    <x v="0"/>
    <s v="Calhoun"/>
    <n v="17025"/>
    <n v="8959"/>
    <n v="930"/>
    <n v="10231"/>
    <n v="37800"/>
    <s v="no"/>
    <x v="0"/>
    <s v="no"/>
    <s v="no"/>
    <s v="2017_311"/>
  </r>
  <r>
    <x v="236"/>
    <n v="312"/>
    <n v="2017"/>
    <x v="27"/>
    <s v="Energy"/>
    <s v="OK"/>
    <x v="0"/>
    <s v="Tulsa"/>
    <n v="11684"/>
    <n v="8921"/>
    <n v="352"/>
    <n v="16139"/>
    <n v="2384"/>
    <s v="no"/>
    <x v="0"/>
    <s v="no"/>
    <s v="no"/>
    <s v="2017_312"/>
  </r>
  <r>
    <x v="523"/>
    <n v="313"/>
    <n v="2017"/>
    <x v="8"/>
    <s v="Telecommunications"/>
    <s v="CT"/>
    <x v="3"/>
    <s v="Norwalk"/>
    <n v="2521"/>
    <n v="8896"/>
    <n v="373"/>
    <n v="29013"/>
    <n v="28332"/>
    <s v="no"/>
    <x v="0"/>
    <s v="no"/>
    <s v="no"/>
    <s v="2017_313"/>
  </r>
  <r>
    <x v="473"/>
    <n v="314"/>
    <n v="2017"/>
    <x v="15"/>
    <s v="Technology"/>
    <s v="CA"/>
    <x v="1"/>
    <s v="Los Gatos"/>
    <n v="63619"/>
    <n v="8831"/>
    <n v="187"/>
    <n v="13587"/>
    <n v="3850"/>
    <s v="yes"/>
    <x v="0"/>
    <s v="no"/>
    <s v="no"/>
    <s v="2017_314"/>
  </r>
  <r>
    <x v="357"/>
    <n v="315"/>
    <n v="2017"/>
    <x v="2"/>
    <s v="Financials"/>
    <s v="WI"/>
    <x v="2"/>
    <s v="Madison"/>
    <m/>
    <n v="8829"/>
    <n v="326"/>
    <n v="22662"/>
    <n v="10471"/>
    <s v="no"/>
    <x v="0"/>
    <s v="no"/>
    <s v="no"/>
    <s v="2017_315"/>
  </r>
  <r>
    <x v="332"/>
    <n v="316"/>
    <n v="2017"/>
    <x v="38"/>
    <s v="Financials"/>
    <s v="MN"/>
    <x v="2"/>
    <s v="Minneapolis"/>
    <m/>
    <n v="8777"/>
    <n v="588"/>
    <n v="88561"/>
    <n v="3282"/>
    <s v="no"/>
    <x v="0"/>
    <s v="no"/>
    <s v="no"/>
    <s v="2017_316"/>
  </r>
  <r>
    <x v="457"/>
    <n v="317"/>
    <n v="2017"/>
    <x v="15"/>
    <s v="Technology"/>
    <s v="WA"/>
    <x v="1"/>
    <s v="Bellevue"/>
    <n v="18901"/>
    <n v="8774"/>
    <n v="282"/>
    <n v="15778"/>
    <n v="20075"/>
    <s v="no"/>
    <x v="0"/>
    <s v="no"/>
    <s v="no"/>
    <s v="2017_317"/>
  </r>
  <r>
    <x v="481"/>
    <n v="318"/>
    <n v="2017"/>
    <x v="54"/>
    <s v="Retailing"/>
    <s v="OR"/>
    <x v="1"/>
    <s v="Medford"/>
    <n v="2156"/>
    <n v="8678"/>
    <n v="197"/>
    <n v="3844"/>
    <n v="11170"/>
    <s v="no"/>
    <x v="0"/>
    <s v="no"/>
    <s v="no"/>
    <s v="2017_318"/>
  </r>
  <r>
    <x v="335"/>
    <n v="319"/>
    <n v="2017"/>
    <x v="54"/>
    <s v="Retailing"/>
    <s v="NJ"/>
    <x v="3"/>
    <s v="Parsippany"/>
    <n v="2528"/>
    <n v="8659"/>
    <n v="163"/>
    <n v="17643"/>
    <n v="25600"/>
    <s v="no"/>
    <x v="0"/>
    <s v="no"/>
    <s v="no"/>
    <s v="2017_319"/>
  </r>
  <r>
    <x v="282"/>
    <n v="320"/>
    <n v="2017"/>
    <x v="49"/>
    <s v="Materials"/>
    <s v="CA"/>
    <x v="1"/>
    <s v="Los Angeles"/>
    <n v="5830"/>
    <n v="8613"/>
    <n v="304"/>
    <n v="7411"/>
    <n v="14500"/>
    <s v="no"/>
    <x v="0"/>
    <s v="no"/>
    <s v="no"/>
    <s v="2017_320"/>
  </r>
  <r>
    <x v="310"/>
    <n v="321"/>
    <n v="2017"/>
    <x v="10"/>
    <s v="Retailing"/>
    <s v="TX"/>
    <x v="0"/>
    <s v="Grapevine"/>
    <n v="2282"/>
    <n v="8608"/>
    <n v="353"/>
    <n v="4976"/>
    <n v="41750"/>
    <s v="no"/>
    <x v="0"/>
    <s v="no"/>
    <s v="no"/>
    <s v="2017_321"/>
  </r>
  <r>
    <x v="340"/>
    <n v="322"/>
    <n v="2017"/>
    <x v="4"/>
    <s v="Motor Vehicles &amp; Parts"/>
    <s v="IL"/>
    <x v="2"/>
    <s v="Lake Forest"/>
    <n v="3390"/>
    <n v="8599"/>
    <n v="363"/>
    <n v="4342"/>
    <n v="31000"/>
    <s v="no"/>
    <x v="0"/>
    <s v="no"/>
    <s v="no"/>
    <s v="2017_322"/>
  </r>
  <r>
    <x v="380"/>
    <n v="323"/>
    <n v="2017"/>
    <x v="10"/>
    <s v="Retailing"/>
    <s v="MO"/>
    <x v="2"/>
    <s v="Springfield"/>
    <n v="24730"/>
    <n v="8593"/>
    <n v="1038"/>
    <n v="7204"/>
    <n v="58397"/>
    <s v="no"/>
    <x v="0"/>
    <s v="no"/>
    <s v="no"/>
    <s v="2017_323"/>
  </r>
  <r>
    <x v="285"/>
    <n v="324"/>
    <n v="2017"/>
    <x v="51"/>
    <s v="Engineering &amp; Construction"/>
    <s v="NE"/>
    <x v="2"/>
    <s v="Omaha"/>
    <m/>
    <n v="8573"/>
    <n v="396"/>
    <n v="6179"/>
    <n v="20000"/>
    <s v="no"/>
    <x v="0"/>
    <s v="no"/>
    <s v="no"/>
    <s v="2017_324"/>
  </r>
  <r>
    <x v="396"/>
    <n v="325"/>
    <n v="2017"/>
    <x v="31"/>
    <s v="Wholesalers"/>
    <s v="RI"/>
    <x v="3"/>
    <s v="Providence"/>
    <n v="2187"/>
    <n v="8470"/>
    <n v="126"/>
    <n v="2852"/>
    <n v="9554"/>
    <s v="no"/>
    <x v="0"/>
    <s v="no"/>
    <s v="no"/>
    <s v="2017_325"/>
  </r>
  <r>
    <x v="482"/>
    <n v="326"/>
    <n v="2017"/>
    <x v="16"/>
    <s v="Technology"/>
    <s v="CA"/>
    <x v="1"/>
    <s v="San Francisco"/>
    <n v="58362"/>
    <n v="8392"/>
    <n v="180"/>
    <n v="17585"/>
    <n v="25000"/>
    <s v="yes"/>
    <x v="0"/>
    <s v="no"/>
    <s v="no"/>
    <s v="2017_326"/>
  </r>
  <r>
    <x v="377"/>
    <n v="327"/>
    <n v="2017"/>
    <x v="50"/>
    <s v="Health Care"/>
    <s v="MA"/>
    <x v="3"/>
    <s v="Marlborough"/>
    <n v="34046"/>
    <n v="8386"/>
    <n v="347"/>
    <n v="18096"/>
    <n v="27000"/>
    <s v="no"/>
    <x v="0"/>
    <s v="no"/>
    <s v="no"/>
    <s v="2017_327"/>
  </r>
  <r>
    <x v="378"/>
    <n v="328"/>
    <n v="2017"/>
    <x v="25"/>
    <s v="Energy"/>
    <s v="CO"/>
    <x v="1"/>
    <s v="Greenwood Village"/>
    <n v="17518"/>
    <n v="8379"/>
    <n v="627"/>
    <n v="21031"/>
    <n v="12438"/>
    <s v="no"/>
    <x v="0"/>
    <s v="no"/>
    <s v="no"/>
    <s v="2017_328"/>
  </r>
  <r>
    <x v="303"/>
    <n v="329"/>
    <n v="2017"/>
    <x v="20"/>
    <s v="Financials"/>
    <s v="VA"/>
    <x v="0"/>
    <s v="Richmond"/>
    <n v="2056"/>
    <n v="8369"/>
    <n v="277"/>
    <n v="104658"/>
    <n v="3400"/>
    <s v="no"/>
    <x v="0"/>
    <s v="no"/>
    <s v="no"/>
    <s v="2017_329"/>
  </r>
  <r>
    <x v="391"/>
    <n v="330"/>
    <n v="2017"/>
    <x v="29"/>
    <s v="Media"/>
    <s v="CA"/>
    <x v="1"/>
    <s v="Beverly Hills"/>
    <n v="6219"/>
    <n v="8355"/>
    <n v="3"/>
    <n v="6764"/>
    <n v="11500"/>
    <s v="no"/>
    <x v="0"/>
    <s v="no"/>
    <s v="no"/>
    <s v="2017_330"/>
  </r>
  <r>
    <x v="514"/>
    <n v="331"/>
    <n v="2017"/>
    <x v="34"/>
    <s v="Wholesalers"/>
    <s v="GA"/>
    <x v="0"/>
    <s v="Atlanta"/>
    <n v="813"/>
    <n v="8327"/>
    <n v="21"/>
    <n v="2484"/>
    <n v="8700"/>
    <s v="no"/>
    <x v="1"/>
    <s v="no"/>
    <s v="no"/>
    <s v="2017_331"/>
  </r>
  <r>
    <x v="330"/>
    <n v="332"/>
    <n v="2017"/>
    <x v="63"/>
    <s v="Media"/>
    <s v="NY"/>
    <x v="3"/>
    <s v="New York"/>
    <n v="7559"/>
    <n v="8319"/>
    <n v="179"/>
    <n v="15483"/>
    <n v="24000"/>
    <s v="no"/>
    <x v="0"/>
    <s v="no"/>
    <s v="no"/>
    <s v="2017_332"/>
  </r>
  <r>
    <x v="317"/>
    <n v="333"/>
    <n v="2017"/>
    <x v="46"/>
    <s v="Materials"/>
    <s v="PA"/>
    <x v="3"/>
    <s v="Philadelphia"/>
    <n v="7367"/>
    <n v="8284"/>
    <n v="496"/>
    <n v="9599"/>
    <n v="23992"/>
    <s v="no"/>
    <x v="0"/>
    <s v="no"/>
    <s v="no"/>
    <s v="2017_333"/>
  </r>
  <r>
    <x v="179"/>
    <n v="334"/>
    <n v="2017"/>
    <x v="34"/>
    <s v="Wholesalers"/>
    <s v="MA"/>
    <x v="3"/>
    <s v="Waltham"/>
    <n v="663"/>
    <n v="8240"/>
    <n v="199"/>
    <n v="2564"/>
    <n v="1770"/>
    <s v="no"/>
    <x v="0"/>
    <s v="no"/>
    <s v="no"/>
    <s v="2017_334"/>
  </r>
  <r>
    <x v="350"/>
    <n v="335"/>
    <n v="2017"/>
    <x v="43"/>
    <s v="Apparel"/>
    <s v="NY"/>
    <x v="3"/>
    <s v="New York"/>
    <n v="8092"/>
    <n v="8203"/>
    <n v="549"/>
    <n v="11068"/>
    <n v="26650"/>
    <s v="no"/>
    <x v="0"/>
    <s v="no"/>
    <s v="no"/>
    <s v="2017_335"/>
  </r>
  <r>
    <x v="400"/>
    <n v="336"/>
    <n v="2017"/>
    <x v="8"/>
    <s v="Telecommunications"/>
    <s v="CO"/>
    <x v="1"/>
    <s v="Broomfield"/>
    <n v="20638"/>
    <n v="8172"/>
    <n v="677"/>
    <n v="24888"/>
    <n v="12600"/>
    <s v="no"/>
    <x v="0"/>
    <s v="no"/>
    <s v="no"/>
    <s v="2017_336"/>
  </r>
  <r>
    <x v="275"/>
    <n v="337"/>
    <n v="2017"/>
    <x v="28"/>
    <s v="Industrials"/>
    <s v="IL"/>
    <x v="2"/>
    <s v="Lisle"/>
    <n v="2416"/>
    <n v="8111"/>
    <n v="97"/>
    <n v="5653"/>
    <n v="11300"/>
    <s v="no"/>
    <x v="0"/>
    <s v="no"/>
    <s v="no"/>
    <s v="2017_337"/>
  </r>
  <r>
    <x v="513"/>
    <n v="338"/>
    <n v="2017"/>
    <x v="34"/>
    <s v="Wholesalers"/>
    <s v="IL"/>
    <x v="2"/>
    <s v="Downers Grove"/>
    <n v="4293"/>
    <n v="8074"/>
    <n v="68"/>
    <n v="5390"/>
    <n v="8700"/>
    <s v="no"/>
    <x v="0"/>
    <s v="no"/>
    <s v="no"/>
    <s v="2017_338"/>
  </r>
  <r>
    <x v="341"/>
    <n v="339"/>
    <n v="2017"/>
    <x v="22"/>
    <s v="Food, Beverages &amp; Tobacco"/>
    <s v="NJ"/>
    <x v="3"/>
    <s v="Camden"/>
    <n v="17423"/>
    <n v="7961"/>
    <n v="563"/>
    <n v="7837"/>
    <n v="16500"/>
    <s v="no"/>
    <x v="1"/>
    <s v="no"/>
    <s v="no"/>
    <s v="2017_339"/>
  </r>
  <r>
    <x v="392"/>
    <n v="340"/>
    <n v="2017"/>
    <x v="10"/>
    <s v="Retailing"/>
    <s v="PA"/>
    <x v="3"/>
    <s v="Coraopolis"/>
    <n v="5489"/>
    <n v="7922"/>
    <n v="287"/>
    <n v="4058"/>
    <n v="27550"/>
    <s v="no"/>
    <x v="0"/>
    <s v="no"/>
    <s v="no"/>
    <s v="2017_340"/>
  </r>
  <r>
    <x v="354"/>
    <n v="341"/>
    <n v="2017"/>
    <x v="68"/>
    <s v="Materials"/>
    <s v="WA"/>
    <x v="1"/>
    <s v="Seattle"/>
    <n v="25451"/>
    <n v="7902"/>
    <n v="1027"/>
    <n v="19243"/>
    <n v="10400"/>
    <s v="no"/>
    <x v="0"/>
    <s v="no"/>
    <s v="no"/>
    <s v="2017_341"/>
  </r>
  <r>
    <x v="390"/>
    <n v="342"/>
    <n v="2017"/>
    <x v="20"/>
    <s v="Financials"/>
    <s v="NE"/>
    <x v="2"/>
    <s v="Omaha"/>
    <m/>
    <n v="7899"/>
    <n v="357"/>
    <n v="38465"/>
    <n v="5732"/>
    <s v="no"/>
    <x v="0"/>
    <s v="no"/>
    <s v="no"/>
    <s v="2017_342"/>
  </r>
  <r>
    <x v="141"/>
    <n v="343"/>
    <n v="2017"/>
    <x v="25"/>
    <s v="Energy"/>
    <s v="OK"/>
    <x v="0"/>
    <s v="Oklahoma City"/>
    <n v="5394"/>
    <n v="7872"/>
    <n v="4401"/>
    <n v="13028"/>
    <n v="3300"/>
    <s v="no"/>
    <x v="0"/>
    <s v="no"/>
    <s v="no"/>
    <s v="2017_343"/>
  </r>
  <r>
    <x v="161"/>
    <n v="344"/>
    <n v="2017"/>
    <x v="25"/>
    <s v="Energy"/>
    <s v="TX"/>
    <x v="0"/>
    <s v="The Woodlands"/>
    <n v="34640"/>
    <n v="7869"/>
    <n v="3071"/>
    <n v="45564"/>
    <n v="4500"/>
    <s v="no"/>
    <x v="0"/>
    <s v="no"/>
    <s v="no"/>
    <s v="2017_344"/>
  </r>
  <r>
    <x v="371"/>
    <n v="345"/>
    <n v="2017"/>
    <x v="56"/>
    <s v="Business Services"/>
    <s v="NY"/>
    <x v="3"/>
    <s v="New York"/>
    <n v="9648"/>
    <n v="7847"/>
    <n v="609"/>
    <n v="12485"/>
    <n v="49800"/>
    <s v="no"/>
    <x v="0"/>
    <s v="no"/>
    <s v="no"/>
    <s v="2017_345"/>
  </r>
  <r>
    <x v="466"/>
    <n v="346"/>
    <n v="2017"/>
    <x v="22"/>
    <s v="Food, Beverages &amp; Tobacco"/>
    <s v="OH"/>
    <x v="2"/>
    <s v="Orrville"/>
    <n v="15263"/>
    <n v="7811"/>
    <n v="689"/>
    <n v="15984"/>
    <n v="6910"/>
    <s v="no"/>
    <x v="0"/>
    <s v="no"/>
    <s v="no"/>
    <s v="2017_346"/>
  </r>
  <r>
    <x v="325"/>
    <n v="347"/>
    <n v="2017"/>
    <x v="49"/>
    <s v="Materials"/>
    <s v="IN"/>
    <x v="2"/>
    <s v="Fort Wayne"/>
    <n v="8425"/>
    <n v="7777"/>
    <n v="382"/>
    <n v="6424"/>
    <n v="7695"/>
    <s v="yes"/>
    <x v="0"/>
    <s v="no"/>
    <s v="no"/>
    <s v="2017_347"/>
  </r>
  <r>
    <x v="383"/>
    <n v="348"/>
    <n v="2017"/>
    <x v="42"/>
    <s v="Retailing"/>
    <s v="NY"/>
    <x v="3"/>
    <s v="New York"/>
    <n v="9818"/>
    <n v="7766"/>
    <n v="664"/>
    <n v="3840"/>
    <n v="32965"/>
    <s v="no"/>
    <x v="0"/>
    <s v="no"/>
    <s v="no"/>
    <s v="2017_348"/>
  </r>
  <r>
    <x v="203"/>
    <n v="349"/>
    <n v="2017"/>
    <x v="1"/>
    <s v="Energy"/>
    <s v="TX"/>
    <x v="0"/>
    <s v="El Paso"/>
    <n v="3812"/>
    <n v="7743"/>
    <n v="125"/>
    <n v="5560"/>
    <n v="7134"/>
    <s v="no"/>
    <x v="0"/>
    <s v="no"/>
    <s v="no"/>
    <s v="2017_349"/>
  </r>
  <r>
    <x v="358"/>
    <n v="350"/>
    <n v="2017"/>
    <x v="31"/>
    <s v="Wholesalers"/>
    <s v="MI"/>
    <x v="2"/>
    <s v="Byron Center"/>
    <n v="1313"/>
    <n v="7735"/>
    <n v="57"/>
    <n v="1930"/>
    <n v="11500"/>
    <s v="no"/>
    <x v="0"/>
    <s v="no"/>
    <s v="no"/>
    <s v="2017_350"/>
  </r>
  <r>
    <x v="305"/>
    <n v="351"/>
    <n v="2017"/>
    <x v="22"/>
    <s v="Food, Beverages &amp; Tobacco"/>
    <s v="TX"/>
    <x v="0"/>
    <s v="Dallas"/>
    <n v="1786"/>
    <n v="7710"/>
    <n v="120"/>
    <n v="2606"/>
    <n v="17000"/>
    <s v="no"/>
    <x v="0"/>
    <s v="no"/>
    <s v="no"/>
    <s v="2017_351"/>
  </r>
  <r>
    <x v="519"/>
    <n v="352"/>
    <n v="2017"/>
    <x v="50"/>
    <s v="Health Care"/>
    <s v="IN"/>
    <x v="2"/>
    <s v="Warsaw"/>
    <n v="24571"/>
    <n v="7684"/>
    <n v="306"/>
    <n v="26684"/>
    <n v="18500"/>
    <s v="no"/>
    <x v="0"/>
    <s v="no"/>
    <s v="no"/>
    <s v="2017_352"/>
  </r>
  <r>
    <x v="452"/>
    <n v="353"/>
    <n v="2017"/>
    <x v="67"/>
    <s v="Engineering &amp; Construction"/>
    <s v="GA"/>
    <x v="0"/>
    <s v="Atlanta"/>
    <n v="7466"/>
    <n v="7669"/>
    <n v="603"/>
    <n v="10178"/>
    <n v="4623"/>
    <s v="no"/>
    <x v="0"/>
    <s v="no"/>
    <s v="no"/>
    <s v="2017_353"/>
  </r>
  <r>
    <x v="384"/>
    <n v="354"/>
    <n v="2017"/>
    <x v="2"/>
    <s v="Financials"/>
    <s v="CT"/>
    <x v="3"/>
    <s v="Greenwich"/>
    <n v="8561"/>
    <n v="7654"/>
    <n v="602"/>
    <n v="23365"/>
    <n v="7608"/>
    <s v="no"/>
    <x v="0"/>
    <s v="no"/>
    <s v="no"/>
    <s v="2017_354"/>
  </r>
  <r>
    <x v="360"/>
    <n v="355"/>
    <n v="2017"/>
    <x v="51"/>
    <s v="Engineering &amp; Construction"/>
    <s v="TX"/>
    <x v="0"/>
    <s v="Houston"/>
    <n v="5386"/>
    <n v="7651"/>
    <n v="198"/>
    <n v="5354"/>
    <n v="28100"/>
    <s v="no"/>
    <x v="0"/>
    <s v="no"/>
    <s v="no"/>
    <s v="2017_355"/>
  </r>
  <r>
    <x v="166"/>
    <n v="356"/>
    <n v="2017"/>
    <x v="25"/>
    <s v="Energy"/>
    <s v="TX"/>
    <x v="0"/>
    <s v="Houston"/>
    <n v="56302"/>
    <n v="7651"/>
    <n v="1097"/>
    <n v="29459"/>
    <n v="2650"/>
    <s v="no"/>
    <x v="0"/>
    <s v="no"/>
    <s v="no"/>
    <s v="2017_356"/>
  </r>
  <r>
    <x v="434"/>
    <n v="357"/>
    <n v="2017"/>
    <x v="65"/>
    <s v="Financials"/>
    <s v="CA"/>
    <x v="1"/>
    <s v="San Francisco"/>
    <n v="54555"/>
    <n v="7644"/>
    <n v="1889"/>
    <n v="223383"/>
    <n v="16200"/>
    <s v="no"/>
    <x v="0"/>
    <s v="no"/>
    <s v="no"/>
    <s v="2017_357"/>
  </r>
  <r>
    <x v="366"/>
    <n v="358"/>
    <n v="2017"/>
    <x v="45"/>
    <s v="Energy"/>
    <s v="MA"/>
    <x v="3"/>
    <s v="Springfield"/>
    <n v="18627"/>
    <n v="7639"/>
    <n v="942"/>
    <n v="32053"/>
    <n v="7762"/>
    <s v="no"/>
    <x v="0"/>
    <s v="no"/>
    <s v="no"/>
    <s v="2017_358"/>
  </r>
  <r>
    <x v="419"/>
    <n v="359"/>
    <n v="2017"/>
    <x v="32"/>
    <s v="Wholesalers"/>
    <s v="IL"/>
    <x v="2"/>
    <s v="Glenview"/>
    <n v="2626"/>
    <n v="7625"/>
    <n v="121"/>
    <n v="4094"/>
    <n v="8900"/>
    <s v="no"/>
    <x v="0"/>
    <s v="no"/>
    <s v="no"/>
    <s v="2017_359"/>
  </r>
  <r>
    <x v="420"/>
    <n v="360"/>
    <n v="2017"/>
    <x v="51"/>
    <s v="Engineering &amp; Construction"/>
    <s v="CT"/>
    <x v="3"/>
    <s v="Norwalk"/>
    <n v="3756"/>
    <n v="7552"/>
    <n v="182"/>
    <n v="3894"/>
    <n v="31000"/>
    <s v="no"/>
    <x v="0"/>
    <s v="no"/>
    <s v="no"/>
    <s v="2017_360"/>
  </r>
  <r>
    <x v="284"/>
    <n v="361"/>
    <n v="2017"/>
    <x v="2"/>
    <s v="Financials"/>
    <s v="NY"/>
    <x v="3"/>
    <s v="New York"/>
    <n v="5298"/>
    <n v="7532"/>
    <n v="565"/>
    <n v="29709"/>
    <n v="14700"/>
    <s v="no"/>
    <x v="0"/>
    <s v="no"/>
    <s v="no"/>
    <s v="2017_361"/>
  </r>
  <r>
    <x v="312"/>
    <n v="362"/>
    <n v="2017"/>
    <x v="45"/>
    <s v="Energy"/>
    <s v="TX"/>
    <x v="0"/>
    <s v="Houston"/>
    <n v="11882"/>
    <n v="7528"/>
    <n v="432"/>
    <n v="21829"/>
    <n v="7727"/>
    <s v="no"/>
    <x v="0"/>
    <s v="no"/>
    <s v="no"/>
    <s v="2017_362"/>
  </r>
  <r>
    <x v="553"/>
    <n v="363"/>
    <n v="2017"/>
    <x v="30"/>
    <s v="Technology"/>
    <s v="FL"/>
    <x v="0"/>
    <s v="Melbourne"/>
    <n v="13849"/>
    <n v="7527"/>
    <n v="324"/>
    <n v="11996"/>
    <n v="21000"/>
    <s v="no"/>
    <x v="0"/>
    <s v="no"/>
    <s v="no"/>
    <s v="2017_363"/>
  </r>
  <r>
    <x v="315"/>
    <n v="364"/>
    <n v="2017"/>
    <x v="34"/>
    <s v="Wholesalers"/>
    <s v="GA"/>
    <x v="0"/>
    <s v="Atlanta"/>
    <n v="8296"/>
    <n v="7524"/>
    <n v="196"/>
    <n v="5707"/>
    <n v="14000"/>
    <s v="no"/>
    <x v="0"/>
    <s v="no"/>
    <s v="no"/>
    <s v="2017_364"/>
  </r>
  <r>
    <x v="256"/>
    <n v="365"/>
    <n v="2017"/>
    <x v="45"/>
    <s v="Energy"/>
    <s v="PA"/>
    <x v="3"/>
    <s v="Allentown"/>
    <n v="25448"/>
    <n v="7517"/>
    <n v="1902"/>
    <n v="38315"/>
    <n v="12689"/>
    <s v="no"/>
    <x v="0"/>
    <s v="no"/>
    <s v="no"/>
    <s v="2017_365"/>
  </r>
  <r>
    <x v="374"/>
    <n v="366"/>
    <n v="2017"/>
    <x v="12"/>
    <s v="Health Care"/>
    <s v="NJ"/>
    <x v="3"/>
    <s v="Madison"/>
    <n v="13501"/>
    <n v="7515"/>
    <n v="645"/>
    <n v="10100"/>
    <n v="43000"/>
    <s v="no"/>
    <x v="0"/>
    <s v="no"/>
    <s v="no"/>
    <s v="2017_366"/>
  </r>
  <r>
    <x v="369"/>
    <n v="367"/>
    <n v="2017"/>
    <x v="55"/>
    <s v="Energy"/>
    <s v="OK"/>
    <x v="0"/>
    <s v="Tulsa"/>
    <n v="24436"/>
    <n v="7499"/>
    <n v="424"/>
    <n v="46835"/>
    <n v="5604"/>
    <s v="no"/>
    <x v="0"/>
    <s v="no"/>
    <s v="no"/>
    <s v="2017_367"/>
  </r>
  <r>
    <x v="520"/>
    <n v="368"/>
    <n v="2017"/>
    <x v="45"/>
    <s v="Energy"/>
    <s v="WI"/>
    <x v="2"/>
    <s v="Milwaukee"/>
    <n v="19134"/>
    <n v="7472"/>
    <n v="939"/>
    <n v="30123"/>
    <n v="8074"/>
    <s v="no"/>
    <x v="0"/>
    <s v="no"/>
    <s v="no"/>
    <s v="2017_368"/>
  </r>
  <r>
    <x v="375"/>
    <n v="369"/>
    <n v="2017"/>
    <x v="22"/>
    <s v="Food, Beverages &amp; Tobacco"/>
    <s v="PA"/>
    <x v="3"/>
    <s v="Hershey"/>
    <n v="23236"/>
    <n v="7440"/>
    <n v="720"/>
    <n v="5524"/>
    <n v="17140"/>
    <s v="no"/>
    <x v="1"/>
    <s v="no"/>
    <s v="no"/>
    <s v="2017_369"/>
  </r>
  <r>
    <x v="295"/>
    <n v="370"/>
    <n v="2017"/>
    <x v="28"/>
    <s v="Industrials"/>
    <s v="GA"/>
    <x v="0"/>
    <s v="Duluth"/>
    <n v="4783"/>
    <n v="7411"/>
    <n v="160"/>
    <n v="7168"/>
    <n v="19795"/>
    <s v="no"/>
    <x v="0"/>
    <s v="no"/>
    <s v="no"/>
    <s v="2017_370"/>
  </r>
  <r>
    <x v="373"/>
    <n v="371"/>
    <n v="2017"/>
    <x v="43"/>
    <s v="Apparel"/>
    <s v="NY"/>
    <x v="3"/>
    <s v="New York"/>
    <n v="6710"/>
    <n v="7405"/>
    <n v="396"/>
    <n v="6213"/>
    <n v="20500"/>
    <s v="no"/>
    <x v="0"/>
    <s v="no"/>
    <s v="no"/>
    <s v="2017_371"/>
  </r>
  <r>
    <x v="333"/>
    <n v="372"/>
    <n v="2017"/>
    <x v="64"/>
    <s v="Household Products"/>
    <s v="MI"/>
    <x v="2"/>
    <s v="Taylor"/>
    <n v="10888"/>
    <n v="7357"/>
    <n v="491"/>
    <n v="5137"/>
    <n v="26000"/>
    <s v="no"/>
    <x v="0"/>
    <s v="no"/>
    <s v="no"/>
    <s v="2017_372"/>
  </r>
  <r>
    <x v="359"/>
    <n v="373"/>
    <n v="2017"/>
    <x v="34"/>
    <s v="Wholesalers"/>
    <s v="PA"/>
    <x v="3"/>
    <s v="Pittsburgh"/>
    <n v="3389"/>
    <n v="7336"/>
    <n v="102"/>
    <n v="4491"/>
    <n v="9000"/>
    <s v="no"/>
    <x v="0"/>
    <s v="no"/>
    <s v="no"/>
    <s v="2017_373"/>
  </r>
  <r>
    <x v="494"/>
    <n v="374"/>
    <n v="2017"/>
    <x v="37"/>
    <s v="Health Care"/>
    <s v="TN"/>
    <x v="0"/>
    <s v="Brentwood"/>
    <n v="2616"/>
    <n v="7274"/>
    <n v="122"/>
    <n v="6319"/>
    <n v="47000"/>
    <s v="no"/>
    <x v="0"/>
    <s v="no"/>
    <s v="no"/>
    <s v="2017_374"/>
  </r>
  <r>
    <x v="126"/>
    <n v="375"/>
    <n v="2017"/>
    <x v="39"/>
    <s v="Energy"/>
    <s v="TX"/>
    <x v="0"/>
    <s v="Houston"/>
    <n v="15183"/>
    <n v="7251"/>
    <n v="2412"/>
    <n v="21140"/>
    <n v="36384"/>
    <s v="no"/>
    <x v="0"/>
    <s v="no"/>
    <s v="no"/>
    <s v="2017_375"/>
  </r>
  <r>
    <x v="490"/>
    <n v="376"/>
    <n v="2017"/>
    <x v="37"/>
    <s v="Health Care"/>
    <s v="KY"/>
    <x v="0"/>
    <s v="Louisville"/>
    <n v="711"/>
    <n v="7227"/>
    <n v="664"/>
    <n v="6113"/>
    <n v="76650"/>
    <s v="no"/>
    <x v="0"/>
    <s v="no"/>
    <s v="no"/>
    <s v="2017_376"/>
  </r>
  <r>
    <x v="319"/>
    <n v="377"/>
    <n v="2017"/>
    <x v="24"/>
    <s v="Chemicals"/>
    <s v="MN"/>
    <x v="2"/>
    <s v="Plymouth"/>
    <n v="10242"/>
    <n v="7163"/>
    <n v="298"/>
    <n v="16841"/>
    <n v="8700"/>
    <s v="no"/>
    <x v="0"/>
    <s v="no"/>
    <s v="no"/>
    <s v="2017_377"/>
  </r>
  <r>
    <x v="493"/>
    <n v="378"/>
    <n v="2017"/>
    <x v="62"/>
    <s v="Business Services"/>
    <s v="TX"/>
    <x v="0"/>
    <s v="Plano"/>
    <n v="13925"/>
    <n v="7138"/>
    <n v="516"/>
    <n v="25514"/>
    <n v="17000"/>
    <s v="no"/>
    <x v="0"/>
    <s v="no"/>
    <s v="no"/>
    <s v="2017_378"/>
  </r>
  <r>
    <x v="228"/>
    <n v="379"/>
    <n v="2017"/>
    <x v="13"/>
    <s v="Technology"/>
    <s v="VA"/>
    <x v="0"/>
    <s v="Tysons"/>
    <n v="9746"/>
    <n v="7106"/>
    <n v="251"/>
    <n v="7736"/>
    <n v="59000"/>
    <s v="no"/>
    <x v="0"/>
    <s v="no"/>
    <s v="no"/>
    <s v="2017_379"/>
  </r>
  <r>
    <x v="389"/>
    <n v="380"/>
    <n v="2017"/>
    <x v="14"/>
    <s v="Aerospace &amp; Defense"/>
    <s v="VA"/>
    <x v="0"/>
    <s v="Newport News"/>
    <n v="9265"/>
    <n v="7068"/>
    <n v="573"/>
    <n v="6352"/>
    <n v="37000"/>
    <s v="no"/>
    <x v="0"/>
    <s v="no"/>
    <s v="no"/>
    <s v="2017_380"/>
  </r>
  <r>
    <x v="554"/>
    <n v="381"/>
    <n v="2017"/>
    <x v="13"/>
    <s v="Technology"/>
    <s v="VA"/>
    <x v="0"/>
    <s v="Reston"/>
    <n v="7696"/>
    <n v="7043"/>
    <n v="244"/>
    <n v="9132"/>
    <n v="32000"/>
    <s v="no"/>
    <x v="0"/>
    <s v="no"/>
    <s v="no"/>
    <s v="2017_381"/>
  </r>
  <r>
    <x v="435"/>
    <n v="382"/>
    <n v="2017"/>
    <x v="21"/>
    <s v="Financials"/>
    <s v="PA"/>
    <x v="3"/>
    <s v="Erie"/>
    <m/>
    <n v="7016"/>
    <n v="742"/>
    <n v="18417"/>
    <n v="4988"/>
    <s v="no"/>
    <x v="0"/>
    <s v="no"/>
    <s v="no"/>
    <s v="2017_382"/>
  </r>
  <r>
    <x v="555"/>
    <n v="383"/>
    <n v="2017"/>
    <x v="4"/>
    <s v="Motor Vehicles &amp; Parts"/>
    <s v="CA"/>
    <x v="1"/>
    <s v="Palo Alto"/>
    <n v="45390"/>
    <n v="7000"/>
    <n v="675"/>
    <n v="22664"/>
    <n v="30025"/>
    <s v="yes"/>
    <x v="0"/>
    <s v="yes"/>
    <s v="no"/>
    <s v="2017_383"/>
  </r>
  <r>
    <x v="556"/>
    <n v="384"/>
    <n v="2017"/>
    <x v="42"/>
    <s v="Retailing"/>
    <s v="NJ"/>
    <x v="3"/>
    <s v="Mahwah"/>
    <n v="830"/>
    <n v="6995"/>
    <n v="12"/>
    <n v="5506"/>
    <n v="41000"/>
    <s v="no"/>
    <x v="0"/>
    <s v="yes"/>
    <s v="no"/>
    <s v="2017_384"/>
  </r>
  <r>
    <x v="324"/>
    <n v="385"/>
    <n v="2017"/>
    <x v="44"/>
    <s v="Hotels, Restaurants &amp; Leisure"/>
    <s v="FL"/>
    <x v="0"/>
    <s v="Orlando"/>
    <n v="10389"/>
    <n v="6934"/>
    <n v="375"/>
    <n v="4583"/>
    <n v="150942"/>
    <s v="no"/>
    <x v="0"/>
    <s v="no"/>
    <s v="no"/>
    <s v="2017_385"/>
  </r>
  <r>
    <x v="485"/>
    <n v="386"/>
    <n v="2017"/>
    <x v="36"/>
    <s v="Industrials"/>
    <s v="CT"/>
    <x v="3"/>
    <s v="Stamford"/>
    <m/>
    <n v="6912"/>
    <n v="362"/>
    <n v="6054"/>
    <n v="26000"/>
    <s v="no"/>
    <x v="0"/>
    <s v="no"/>
    <s v="no"/>
    <s v="2017_386"/>
  </r>
  <r>
    <x v="557"/>
    <n v="387"/>
    <n v="2017"/>
    <x v="26"/>
    <s v="Technology"/>
    <s v="CA"/>
    <x v="1"/>
    <s v="Santa Clara"/>
    <n v="64160"/>
    <n v="6910"/>
    <n v="1666"/>
    <n v="9841"/>
    <n v="10299"/>
    <s v="yes"/>
    <x v="0"/>
    <s v="yes"/>
    <s v="no"/>
    <s v="2017_387"/>
  </r>
  <r>
    <x v="257"/>
    <n v="388"/>
    <n v="2017"/>
    <x v="63"/>
    <s v="Media"/>
    <s v="IL"/>
    <x v="2"/>
    <s v="Chicago"/>
    <n v="846"/>
    <n v="6896"/>
    <n v="496"/>
    <n v="4285"/>
    <n v="44360"/>
    <s v="no"/>
    <x v="0"/>
    <s v="no"/>
    <s v="no"/>
    <s v="2017_388"/>
  </r>
  <r>
    <x v="415"/>
    <n v="389"/>
    <n v="2017"/>
    <x v="11"/>
    <s v="Financials"/>
    <s v="OH"/>
    <x v="2"/>
    <s v="Cincinnati"/>
    <n v="19066"/>
    <n v="6889"/>
    <n v="1564"/>
    <n v="142177"/>
    <n v="17844"/>
    <s v="no"/>
    <x v="0"/>
    <s v="no"/>
    <s v="no"/>
    <s v="2017_389"/>
  </r>
  <r>
    <x v="521"/>
    <n v="390"/>
    <n v="2017"/>
    <x v="12"/>
    <s v="Health Care"/>
    <s v="NC"/>
    <x v="0"/>
    <s v="Durham"/>
    <n v="18999"/>
    <n v="6878"/>
    <n v="115"/>
    <n v="21208"/>
    <n v="50000"/>
    <s v="no"/>
    <x v="0"/>
    <s v="no"/>
    <s v="no"/>
    <s v="2017_390"/>
  </r>
  <r>
    <x v="477"/>
    <n v="391"/>
    <n v="2017"/>
    <x v="66"/>
    <s v="Financials"/>
    <s v="IL"/>
    <x v="2"/>
    <s v="Chicago"/>
    <n v="5043"/>
    <n v="6804"/>
    <n v="318"/>
    <n v="7629"/>
    <n v="77300"/>
    <s v="no"/>
    <x v="0"/>
    <s v="no"/>
    <s v="no"/>
    <s v="2017_391"/>
  </r>
  <r>
    <x v="345"/>
    <n v="392"/>
    <n v="2017"/>
    <x v="57"/>
    <s v="Industrials"/>
    <s v="IL"/>
    <x v="2"/>
    <s v="Downers Grove"/>
    <n v="12502"/>
    <n v="6794"/>
    <n v="509"/>
    <n v="10116"/>
    <n v="29000"/>
    <s v="no"/>
    <x v="0"/>
    <s v="no"/>
    <s v="no"/>
    <s v="2017_392"/>
  </r>
  <r>
    <x v="395"/>
    <n v="393"/>
    <n v="2017"/>
    <x v="14"/>
    <s v="Aerospace &amp; Defense"/>
    <s v="KS"/>
    <x v="2"/>
    <s v="Wichita"/>
    <n v="6900"/>
    <n v="6793"/>
    <n v="470"/>
    <n v="5405"/>
    <n v="14400"/>
    <s v="no"/>
    <x v="0"/>
    <s v="no"/>
    <s v="no"/>
    <s v="2017_393"/>
  </r>
  <r>
    <x v="406"/>
    <n v="394"/>
    <n v="2017"/>
    <x v="69"/>
    <s v="Transportation"/>
    <s v="FL"/>
    <x v="0"/>
    <s v="Miami"/>
    <n v="3992"/>
    <n v="6787"/>
    <n v="263"/>
    <n v="10903"/>
    <n v="34500"/>
    <s v="no"/>
    <x v="0"/>
    <s v="no"/>
    <s v="no"/>
    <s v="2017_394"/>
  </r>
  <r>
    <x v="443"/>
    <n v="395"/>
    <n v="2017"/>
    <x v="72"/>
    <s v="Materials"/>
    <s v="CA"/>
    <x v="1"/>
    <s v="Santa Monica"/>
    <n v="120"/>
    <n v="6784"/>
    <n v="9"/>
    <n v="437"/>
    <n v="83"/>
    <s v="no"/>
    <x v="0"/>
    <s v="no"/>
    <s v="no"/>
    <s v="2017_395"/>
  </r>
  <r>
    <x v="459"/>
    <n v="396"/>
    <n v="2017"/>
    <x v="10"/>
    <s v="Retailing"/>
    <s v="TN"/>
    <x v="0"/>
    <s v="Brentwood"/>
    <n v="8960"/>
    <n v="6780"/>
    <n v="437"/>
    <n v="2675"/>
    <n v="19500"/>
    <s v="no"/>
    <x v="0"/>
    <s v="no"/>
    <s v="no"/>
    <s v="2017_396"/>
  </r>
  <r>
    <x v="365"/>
    <n v="397"/>
    <n v="2017"/>
    <x v="46"/>
    <s v="Materials"/>
    <s v="NC"/>
    <x v="0"/>
    <s v="Charlotte"/>
    <n v="8432"/>
    <n v="6778"/>
    <n v="486"/>
    <n v="7389"/>
    <n v="23000"/>
    <s v="no"/>
    <x v="0"/>
    <s v="no"/>
    <s v="no"/>
    <s v="2017_397"/>
  </r>
  <r>
    <x v="424"/>
    <n v="398"/>
    <n v="2017"/>
    <x v="21"/>
    <s v="Financials"/>
    <s v="MI"/>
    <x v="2"/>
    <s v="Lansing"/>
    <m/>
    <n v="6775"/>
    <n v="706"/>
    <n v="21571"/>
    <n v="4737"/>
    <s v="no"/>
    <x v="0"/>
    <s v="no"/>
    <s v="no"/>
    <s v="2017_398"/>
  </r>
  <r>
    <x v="558"/>
    <n v="399"/>
    <n v="2017"/>
    <x v="44"/>
    <s v="Hotels, Restaurants &amp; Leisure"/>
    <s v="TX"/>
    <x v="0"/>
    <s v="Plano"/>
    <n v="10453"/>
    <n v="6752"/>
    <n v="502"/>
    <n v="3727"/>
    <n v="420000"/>
    <s v="no"/>
    <x v="0"/>
    <s v="yes"/>
    <s v="no"/>
    <s v="2017_399"/>
  </r>
  <r>
    <x v="352"/>
    <n v="400"/>
    <n v="2017"/>
    <x v="55"/>
    <s v="Energy"/>
    <s v="TX"/>
    <x v="0"/>
    <s v="Houston"/>
    <n v="3989"/>
    <n v="6716"/>
    <n v="92"/>
    <n v="19317"/>
    <n v="2372"/>
    <s v="no"/>
    <x v="0"/>
    <s v="no"/>
    <s v="no"/>
    <s v="2017_400"/>
  </r>
  <r>
    <x v="398"/>
    <n v="401"/>
    <n v="2017"/>
    <x v="46"/>
    <s v="Materials"/>
    <s v="OH"/>
    <x v="2"/>
    <s v="Perrysburg"/>
    <n v="3316"/>
    <n v="6702"/>
    <n v="209"/>
    <n v="9135"/>
    <n v="27000"/>
    <s v="no"/>
    <x v="0"/>
    <s v="no"/>
    <s v="no"/>
    <s v="2017_401"/>
  </r>
  <r>
    <x v="328"/>
    <n v="402"/>
    <n v="2017"/>
    <x v="27"/>
    <s v="Energy"/>
    <s v="TX"/>
    <x v="0"/>
    <s v="Houston"/>
    <n v="11743"/>
    <n v="6691"/>
    <n v="187"/>
    <n v="12871"/>
    <n v="1970"/>
    <s v="no"/>
    <x v="0"/>
    <s v="no"/>
    <s v="no"/>
    <s v="2017_402"/>
  </r>
  <r>
    <x v="453"/>
    <n v="403"/>
    <n v="2017"/>
    <x v="35"/>
    <s v="Transportation"/>
    <s v="NY"/>
    <x v="3"/>
    <s v="Long Island City"/>
    <n v="6875"/>
    <n v="6632"/>
    <n v="759"/>
    <n v="9487"/>
    <n v="15986"/>
    <s v="no"/>
    <x v="0"/>
    <s v="no"/>
    <s v="no"/>
    <s v="2017_403"/>
  </r>
  <r>
    <x v="559"/>
    <n v="403"/>
    <n v="2017"/>
    <x v="65"/>
    <s v="Financials"/>
    <s v="MO"/>
    <x v="2"/>
    <s v="Des Peres"/>
    <m/>
    <n v="6632"/>
    <n v="746"/>
    <n v="19424"/>
    <n v="43000"/>
    <s v="no"/>
    <x v="0"/>
    <s v="no"/>
    <s v="no"/>
    <s v="2017_403"/>
  </r>
  <r>
    <x v="334"/>
    <n v="405"/>
    <n v="2017"/>
    <x v="65"/>
    <s v="Financials"/>
    <s v="CA"/>
    <x v="1"/>
    <s v="San Mateo"/>
    <n v="23823"/>
    <n v="6618"/>
    <n v="1727"/>
    <n v="16099"/>
    <n v="9059"/>
    <s v="no"/>
    <x v="0"/>
    <s v="no"/>
    <s v="no"/>
    <s v="2017_405"/>
  </r>
  <r>
    <x v="560"/>
    <n v="406"/>
    <n v="2017"/>
    <x v="16"/>
    <s v="Technology"/>
    <s v="CA"/>
    <x v="1"/>
    <s v="Santa Monica"/>
    <n v="37487"/>
    <n v="6608"/>
    <n v="966"/>
    <n v="17452"/>
    <n v="9500"/>
    <s v="no"/>
    <x v="0"/>
    <s v="yes"/>
    <s v="no"/>
    <s v="2017_406"/>
  </r>
  <r>
    <x v="433"/>
    <n v="407"/>
    <n v="2017"/>
    <x v="69"/>
    <s v="Transportation"/>
    <s v="AR"/>
    <x v="0"/>
    <s v="Lowell"/>
    <n v="10212"/>
    <n v="6556"/>
    <n v="432"/>
    <n v="3829"/>
    <n v="22190"/>
    <s v="no"/>
    <x v="0"/>
    <s v="no"/>
    <s v="no"/>
    <s v="2017_407"/>
  </r>
  <r>
    <x v="518"/>
    <n v="408"/>
    <n v="2017"/>
    <x v="33"/>
    <s v="Food, Beverages &amp; Tobacco"/>
    <s v="NY"/>
    <x v="3"/>
    <s v="Victor"/>
    <n v="31775"/>
    <n v="6548"/>
    <n v="1055"/>
    <n v="16965"/>
    <n v="9000"/>
    <s v="no"/>
    <x v="0"/>
    <s v="no"/>
    <s v="no"/>
    <s v="2017_408"/>
  </r>
  <r>
    <x v="411"/>
    <n v="409"/>
    <n v="2017"/>
    <x v="3"/>
    <s v="Technology"/>
    <s v="GA"/>
    <x v="0"/>
    <s v="Duluth"/>
    <n v="5620"/>
    <n v="6543"/>
    <n v="270"/>
    <n v="7673"/>
    <n v="33500"/>
    <s v="no"/>
    <x v="0"/>
    <s v="no"/>
    <s v="no"/>
    <s v="2017_409"/>
  </r>
  <r>
    <x v="449"/>
    <n v="410"/>
    <n v="2017"/>
    <x v="54"/>
    <s v="Retailing"/>
    <s v="GA"/>
    <x v="0"/>
    <s v="Duluth"/>
    <n v="1271"/>
    <n v="6528"/>
    <n v="167"/>
    <n v="2336"/>
    <n v="7900"/>
    <s v="no"/>
    <x v="0"/>
    <s v="no"/>
    <s v="no"/>
    <s v="2017_410"/>
  </r>
  <r>
    <x v="458"/>
    <n v="411"/>
    <n v="2017"/>
    <x v="2"/>
    <s v="Financials"/>
    <s v="OH"/>
    <x v="2"/>
    <s v="Cincinnati"/>
    <n v="8303"/>
    <n v="6498"/>
    <n v="649"/>
    <n v="55072"/>
    <n v="7600"/>
    <s v="no"/>
    <x v="0"/>
    <s v="no"/>
    <s v="no"/>
    <s v="2017_411"/>
  </r>
  <r>
    <x v="429"/>
    <n v="412"/>
    <n v="2017"/>
    <x v="29"/>
    <s v="Media"/>
    <s v="MD"/>
    <x v="0"/>
    <s v="Silver Spring"/>
    <n v="11306"/>
    <n v="6497"/>
    <n v="1194"/>
    <n v="15758"/>
    <n v="7000"/>
    <s v="no"/>
    <x v="0"/>
    <s v="no"/>
    <s v="no"/>
    <s v="2017_412"/>
  </r>
  <r>
    <x v="561"/>
    <n v="413"/>
    <n v="2017"/>
    <x v="46"/>
    <s v="Materials"/>
    <s v="IN"/>
    <x v="2"/>
    <s v="Evansville"/>
    <n v="6256"/>
    <n v="6489"/>
    <n v="236"/>
    <n v="7653"/>
    <n v="21000"/>
    <s v="no"/>
    <x v="0"/>
    <s v="yes"/>
    <s v="no"/>
    <s v="2017_413"/>
  </r>
  <r>
    <x v="431"/>
    <n v="414"/>
    <n v="2017"/>
    <x v="26"/>
    <s v="Technology"/>
    <s v="CA"/>
    <x v="1"/>
    <s v="San Jose"/>
    <n v="3016"/>
    <n v="6481"/>
    <n v="188"/>
    <n v="3625"/>
    <n v="40178"/>
    <s v="yes"/>
    <x v="0"/>
    <s v="no"/>
    <s v="no"/>
    <s v="2017_414"/>
  </r>
  <r>
    <x v="562"/>
    <n v="415"/>
    <n v="2017"/>
    <x v="67"/>
    <s v="Engineering &amp; Construction"/>
    <s v="VA"/>
    <x v="0"/>
    <s v="Arlington"/>
    <n v="4291"/>
    <n v="6477"/>
    <n v="485"/>
    <n v="8709"/>
    <n v="3055"/>
    <s v="no"/>
    <x v="0"/>
    <s v="no"/>
    <s v="no"/>
    <s v="2017_415"/>
  </r>
  <r>
    <x v="436"/>
    <n v="416"/>
    <n v="2017"/>
    <x v="33"/>
    <s v="Food, Beverages &amp; Tobacco"/>
    <s v="TX"/>
    <x v="0"/>
    <s v="Plano"/>
    <n v="17997"/>
    <n v="6440"/>
    <n v="847"/>
    <n v="9791"/>
    <n v="20000"/>
    <s v="no"/>
    <x v="0"/>
    <s v="no"/>
    <s v="no"/>
    <s v="2017_416"/>
  </r>
  <r>
    <x v="399"/>
    <n v="417"/>
    <n v="2017"/>
    <x v="0"/>
    <s v="Retailing"/>
    <s v="AR"/>
    <x v="0"/>
    <s v="Little Rock"/>
    <n v="1645"/>
    <n v="6418"/>
    <n v="169"/>
    <n v="3888"/>
    <n v="30800"/>
    <s v="no"/>
    <x v="0"/>
    <s v="no"/>
    <s v="no"/>
    <s v="2017_417"/>
  </r>
  <r>
    <x v="446"/>
    <n v="418"/>
    <n v="2017"/>
    <x v="17"/>
    <s v="Household Products"/>
    <s v="NY"/>
    <x v="3"/>
    <s v="New York"/>
    <n v="3869"/>
    <n v="6403"/>
    <n v="199"/>
    <n v="35793"/>
    <n v="16021"/>
    <s v="no"/>
    <x v="0"/>
    <s v="no"/>
    <s v="no"/>
    <s v="2017_418"/>
  </r>
  <r>
    <x v="382"/>
    <n v="419"/>
    <n v="2017"/>
    <x v="45"/>
    <s v="Energy"/>
    <s v="MI"/>
    <x v="2"/>
    <s v="Jackson"/>
    <n v="12528"/>
    <n v="6399"/>
    <n v="551"/>
    <n v="21622"/>
    <n v="7750"/>
    <s v="no"/>
    <x v="1"/>
    <s v="no"/>
    <s v="no"/>
    <s v="2017_419"/>
  </r>
  <r>
    <x v="444"/>
    <n v="420"/>
    <n v="2017"/>
    <x v="34"/>
    <s v="Wholesalers"/>
    <s v="MO"/>
    <x v="2"/>
    <s v="St. Louis"/>
    <m/>
    <n v="6385"/>
    <n v="93"/>
    <n v="2099"/>
    <n v="8500"/>
    <s v="no"/>
    <x v="1"/>
    <s v="no"/>
    <s v="no"/>
    <s v="2017_420"/>
  </r>
  <r>
    <x v="563"/>
    <n v="421"/>
    <n v="2017"/>
    <x v="73"/>
    <s v="Materials"/>
    <s v="TX"/>
    <x v="0"/>
    <s v="Dallas"/>
    <n v="1669"/>
    <n v="6367"/>
    <n v="144"/>
    <n v="2910"/>
    <n v="14000"/>
    <s v="no"/>
    <x v="0"/>
    <s v="yes"/>
    <s v="no"/>
    <s v="2017_421"/>
  </r>
  <r>
    <x v="227"/>
    <n v="422"/>
    <n v="2017"/>
    <x v="44"/>
    <s v="Hotels, Restaurants &amp; Leisure"/>
    <s v="KY"/>
    <x v="0"/>
    <s v="Louisville"/>
    <n v="22611"/>
    <n v="6366"/>
    <n v="1619"/>
    <n v="5478"/>
    <n v="90000"/>
    <s v="no"/>
    <x v="0"/>
    <s v="no"/>
    <s v="no"/>
    <s v="2017_422"/>
  </r>
  <r>
    <x v="381"/>
    <n v="423"/>
    <n v="2017"/>
    <x v="10"/>
    <s v="Retailing"/>
    <s v="IA"/>
    <x v="2"/>
    <s v="Ankeny"/>
    <n v="4400"/>
    <n v="6304"/>
    <n v="226"/>
    <n v="2726"/>
    <n v="24724"/>
    <s v="no"/>
    <x v="0"/>
    <s v="no"/>
    <s v="no"/>
    <s v="2017_423"/>
  </r>
  <r>
    <x v="486"/>
    <n v="424"/>
    <n v="2017"/>
    <x v="30"/>
    <s v="Technology"/>
    <s v="CT"/>
    <x v="3"/>
    <s v="Wallingford"/>
    <n v="21897"/>
    <n v="6286"/>
    <n v="823"/>
    <n v="8499"/>
    <n v="62000"/>
    <s v="no"/>
    <x v="0"/>
    <s v="no"/>
    <s v="no"/>
    <s v="2017_424"/>
  </r>
  <r>
    <x v="393"/>
    <n v="425"/>
    <n v="2017"/>
    <x v="28"/>
    <s v="Industrials"/>
    <s v="WI"/>
    <x v="2"/>
    <s v="Oshkosh"/>
    <n v="5118"/>
    <n v="6279"/>
    <n v="216"/>
    <n v="4514"/>
    <n v="13800"/>
    <s v="no"/>
    <x v="0"/>
    <s v="no"/>
    <s v="no"/>
    <s v="2017_425"/>
  </r>
  <r>
    <x v="428"/>
    <n v="426"/>
    <n v="2017"/>
    <x v="29"/>
    <s v="Media"/>
    <s v="TX"/>
    <x v="0"/>
    <s v="San Antonio"/>
    <n v="330"/>
    <n v="6274"/>
    <n v="296"/>
    <n v="12862"/>
    <n v="18700"/>
    <s v="no"/>
    <x v="0"/>
    <s v="no"/>
    <s v="no"/>
    <s v="2017_426"/>
  </r>
  <r>
    <x v="564"/>
    <n v="427"/>
    <n v="2017"/>
    <x v="22"/>
    <s v="Food, Beverages &amp; Tobacco"/>
    <s v="IL"/>
    <x v="2"/>
    <s v="Oak Brook"/>
    <n v="4813"/>
    <n v="6175"/>
    <n v="229"/>
    <n v="6546"/>
    <n v="16027"/>
    <s v="no"/>
    <x v="0"/>
    <s v="yes"/>
    <s v="no"/>
    <s v="2017_427"/>
  </r>
  <r>
    <x v="498"/>
    <n v="428"/>
    <n v="2017"/>
    <x v="2"/>
    <s v="Financials"/>
    <s v="NY"/>
    <x v="3"/>
    <s v="New York"/>
    <n v="9476"/>
    <n v="6131"/>
    <n v="457"/>
    <n v="23757"/>
    <n v="3420"/>
    <s v="no"/>
    <x v="0"/>
    <s v="no"/>
    <s v="no"/>
    <s v="2017_428"/>
  </r>
  <r>
    <x v="412"/>
    <n v="429"/>
    <n v="2017"/>
    <x v="61"/>
    <s v="Transportation"/>
    <s v="WA"/>
    <x v="1"/>
    <s v="Seattle"/>
    <n v="10208"/>
    <n v="6098"/>
    <n v="431"/>
    <n v="2791"/>
    <n v="16000"/>
    <s v="no"/>
    <x v="0"/>
    <s v="no"/>
    <s v="no"/>
    <s v="2017_429"/>
  </r>
  <r>
    <x v="426"/>
    <n v="430"/>
    <n v="2017"/>
    <x v="46"/>
    <s v="Materials"/>
    <s v="CA"/>
    <x v="1"/>
    <s v="Glendale"/>
    <n v="7157"/>
    <n v="6087"/>
    <n v="321"/>
    <n v="4396"/>
    <n v="25000"/>
    <s v="no"/>
    <x v="0"/>
    <s v="no"/>
    <s v="no"/>
    <s v="2017_430"/>
  </r>
  <r>
    <x v="437"/>
    <n v="431"/>
    <n v="2017"/>
    <x v="45"/>
    <s v="Energy"/>
    <s v="MO"/>
    <x v="2"/>
    <s v="St. Louis"/>
    <n v="13245"/>
    <n v="6076"/>
    <n v="653"/>
    <n v="24699"/>
    <n v="8629"/>
    <s v="no"/>
    <x v="0"/>
    <s v="no"/>
    <s v="no"/>
    <s v="2017_431"/>
  </r>
  <r>
    <x v="489"/>
    <n v="432"/>
    <n v="2017"/>
    <x v="43"/>
    <s v="Apparel"/>
    <s v="NC"/>
    <x v="0"/>
    <s v="Winston-Salem"/>
    <n v="7733"/>
    <n v="6063"/>
    <n v="539"/>
    <n v="6908"/>
    <n v="67800"/>
    <s v="no"/>
    <x v="0"/>
    <s v="no"/>
    <s v="no"/>
    <s v="2017_432"/>
  </r>
  <r>
    <x v="362"/>
    <n v="433"/>
    <n v="2017"/>
    <x v="30"/>
    <s v="Technology"/>
    <s v="IL"/>
    <x v="2"/>
    <s v="Chicago"/>
    <n v="14131"/>
    <n v="6038"/>
    <n v="560"/>
    <n v="8463"/>
    <n v="14000"/>
    <s v="no"/>
    <x v="0"/>
    <s v="no"/>
    <s v="no"/>
    <s v="2017_433"/>
  </r>
  <r>
    <x v="465"/>
    <n v="434"/>
    <n v="2017"/>
    <x v="50"/>
    <s v="Health Care"/>
    <s v="MN"/>
    <x v="2"/>
    <s v="St. Paul"/>
    <m/>
    <n v="6004"/>
    <n v="734"/>
    <n v="12578"/>
    <n v="18000"/>
    <s v="no"/>
    <x v="0"/>
    <s v="no"/>
    <s v="no"/>
    <s v="2017_434"/>
  </r>
  <r>
    <x v="430"/>
    <n v="435"/>
    <n v="2017"/>
    <x v="70"/>
    <s v="Transportation"/>
    <s v="WI"/>
    <x v="2"/>
    <s v="Milwaukee"/>
    <n v="10626"/>
    <n v="5997"/>
    <n v="692"/>
    <n v="9890"/>
    <n v="6000"/>
    <s v="no"/>
    <x v="0"/>
    <s v="no"/>
    <s v="no"/>
    <s v="2017_435"/>
  </r>
  <r>
    <x v="478"/>
    <n v="436"/>
    <n v="2017"/>
    <x v="11"/>
    <s v="Financials"/>
    <s v="AL"/>
    <x v="0"/>
    <s v="Birmingham"/>
    <n v="17512"/>
    <n v="5967"/>
    <n v="1163"/>
    <n v="125968"/>
    <n v="22166"/>
    <s v="no"/>
    <x v="0"/>
    <s v="no"/>
    <s v="no"/>
    <s v="2017_436"/>
  </r>
  <r>
    <x v="565"/>
    <n v="437"/>
    <n v="2017"/>
    <x v="65"/>
    <s v="Financials"/>
    <s v="GA"/>
    <x v="0"/>
    <s v="Atlanta"/>
    <n v="35530"/>
    <n v="5958"/>
    <n v="1422"/>
    <n v="82003"/>
    <n v="5631"/>
    <s v="yes"/>
    <x v="0"/>
    <s v="yes"/>
    <s v="no"/>
    <s v="2017_437"/>
  </r>
  <r>
    <x v="483"/>
    <n v="438"/>
    <n v="2017"/>
    <x v="35"/>
    <s v="Transportation"/>
    <s v="WA"/>
    <x v="1"/>
    <s v="Seattle"/>
    <n v="11407"/>
    <n v="5931"/>
    <n v="814"/>
    <n v="9962"/>
    <n v="19112"/>
    <s v="no"/>
    <x v="0"/>
    <s v="no"/>
    <s v="no"/>
    <s v="2017_438"/>
  </r>
  <r>
    <x v="471"/>
    <n v="439"/>
    <n v="2017"/>
    <x v="2"/>
    <s v="Financials"/>
    <s v="IL"/>
    <x v="2"/>
    <s v="Chicago"/>
    <n v="5382"/>
    <n v="5901"/>
    <n v="467"/>
    <n v="18592"/>
    <n v="8500"/>
    <s v="no"/>
    <x v="0"/>
    <s v="no"/>
    <s v="no"/>
    <s v="2017_439"/>
  </r>
  <r>
    <x v="534"/>
    <n v="440"/>
    <n v="2017"/>
    <x v="26"/>
    <s v="Technology"/>
    <s v="CA"/>
    <x v="1"/>
    <s v="Fremont"/>
    <n v="20903"/>
    <n v="5886"/>
    <n v="914"/>
    <n v="12272"/>
    <n v="7500"/>
    <s v="no"/>
    <x v="0"/>
    <s v="no"/>
    <s v="no"/>
    <s v="2017_440"/>
  </r>
  <r>
    <x v="414"/>
    <n v="441"/>
    <n v="2017"/>
    <x v="49"/>
    <s v="Materials"/>
    <s v="OH"/>
    <x v="2"/>
    <s v="West Chester"/>
    <n v="2263"/>
    <n v="5883"/>
    <n v="8"/>
    <n v="4036"/>
    <n v="8500"/>
    <s v="no"/>
    <x v="0"/>
    <s v="no"/>
    <s v="no"/>
    <s v="2017_441"/>
  </r>
  <r>
    <x v="408"/>
    <n v="442"/>
    <n v="2017"/>
    <x v="36"/>
    <s v="Industrials"/>
    <s v="WI"/>
    <x v="2"/>
    <s v="Milwaukee"/>
    <n v="20024"/>
    <n v="5880"/>
    <n v="730"/>
    <n v="7101"/>
    <n v="22000"/>
    <s v="no"/>
    <x v="0"/>
    <s v="no"/>
    <s v="no"/>
    <s v="2017_442"/>
  </r>
  <r>
    <x v="566"/>
    <n v="443"/>
    <n v="2017"/>
    <x v="16"/>
    <s v="Technology"/>
    <s v="CA"/>
    <x v="1"/>
    <s v="San Jose"/>
    <n v="64375"/>
    <n v="5854"/>
    <n v="1169"/>
    <n v="12707"/>
    <n v="15706"/>
    <s v="no"/>
    <x v="0"/>
    <s v="yes"/>
    <s v="no"/>
    <s v="2017_443"/>
  </r>
  <r>
    <x v="321"/>
    <n v="444"/>
    <n v="2017"/>
    <x v="17"/>
    <s v="Household Products"/>
    <s v="NY"/>
    <x v="3"/>
    <s v="Rye"/>
    <n v="1933"/>
    <n v="5853"/>
    <n v="108"/>
    <n v="3419"/>
    <n v="26400"/>
    <s v="no"/>
    <x v="1"/>
    <s v="no"/>
    <s v="no"/>
    <s v="2017_444"/>
  </r>
  <r>
    <x v="376"/>
    <n v="445"/>
    <n v="2017"/>
    <x v="28"/>
    <s v="Industrials"/>
    <s v="CT"/>
    <x v="3"/>
    <s v="Westport"/>
    <n v="3250"/>
    <n v="5841"/>
    <n v="176"/>
    <n v="5007"/>
    <n v="18100"/>
    <s v="no"/>
    <x v="0"/>
    <s v="no"/>
    <s v="no"/>
    <s v="2017_445"/>
  </r>
  <r>
    <x v="539"/>
    <n v="446"/>
    <n v="2017"/>
    <x v="67"/>
    <s v="Engineering &amp; Construction"/>
    <s v="VA"/>
    <x v="0"/>
    <s v="Reston"/>
    <n v="7851"/>
    <n v="5835"/>
    <n v="425"/>
    <n v="2644"/>
    <n v="4900"/>
    <s v="no"/>
    <x v="0"/>
    <s v="no"/>
    <s v="no"/>
    <s v="2017_446"/>
  </r>
  <r>
    <x v="567"/>
    <n v="447"/>
    <n v="2017"/>
    <x v="4"/>
    <s v="Motor Vehicles &amp; Parts"/>
    <s v="OH"/>
    <x v="2"/>
    <s v="Maumee"/>
    <n v="2783"/>
    <n v="5826"/>
    <n v="640"/>
    <n v="4860"/>
    <n v="24900"/>
    <s v="no"/>
    <x v="0"/>
    <s v="no"/>
    <s v="no"/>
    <s v="2017_447"/>
  </r>
  <r>
    <x v="487"/>
    <n v="448"/>
    <n v="2017"/>
    <x v="66"/>
    <s v="Financials"/>
    <s v="NJ"/>
    <x v="3"/>
    <s v="Madison"/>
    <n v="4173"/>
    <n v="5810"/>
    <n v="213"/>
    <n v="7421"/>
    <n v="11800"/>
    <s v="no"/>
    <x v="0"/>
    <s v="no"/>
    <s v="no"/>
    <s v="2017_448"/>
  </r>
  <r>
    <x v="568"/>
    <n v="449"/>
    <n v="2017"/>
    <x v="8"/>
    <s v="Telecommunications"/>
    <s v="MA"/>
    <x v="3"/>
    <s v="Boston"/>
    <n v="51921"/>
    <n v="5786"/>
    <n v="956"/>
    <n v="30879"/>
    <n v="4507"/>
    <s v="no"/>
    <x v="0"/>
    <s v="yes"/>
    <s v="no"/>
    <s v="2017_449"/>
  </r>
  <r>
    <x v="450"/>
    <n v="450"/>
    <n v="2017"/>
    <x v="46"/>
    <s v="Materials"/>
    <s v="IL"/>
    <x v="2"/>
    <s v="Lake Forest"/>
    <n v="8631"/>
    <n v="5779"/>
    <n v="450"/>
    <n v="5777"/>
    <n v="14000"/>
    <s v="no"/>
    <x v="0"/>
    <s v="no"/>
    <s v="no"/>
    <s v="2017_450"/>
  </r>
  <r>
    <x v="531"/>
    <n v="451"/>
    <n v="2017"/>
    <x v="11"/>
    <s v="Financials"/>
    <s v="RI"/>
    <x v="3"/>
    <s v="Providence"/>
    <n v="17597"/>
    <n v="5763"/>
    <n v="1045"/>
    <n v="149520"/>
    <n v="17600"/>
    <s v="no"/>
    <x v="0"/>
    <s v="no"/>
    <s v="no"/>
    <s v="2017_451"/>
  </r>
  <r>
    <x v="460"/>
    <n v="452"/>
    <n v="2017"/>
    <x v="72"/>
    <s v="Business Services"/>
    <s v="CT"/>
    <x v="3"/>
    <s v="Stamford"/>
    <n v="10561"/>
    <n v="5762"/>
    <n v="566"/>
    <n v="11988"/>
    <n v="12500"/>
    <s v="no"/>
    <x v="0"/>
    <s v="no"/>
    <s v="no"/>
    <s v="2017_452"/>
  </r>
  <r>
    <x v="468"/>
    <n v="453"/>
    <n v="2017"/>
    <x v="17"/>
    <s v="Household Products"/>
    <s v="CA"/>
    <x v="1"/>
    <s v="Oakland"/>
    <n v="17294"/>
    <n v="5761"/>
    <n v="648"/>
    <n v="4518"/>
    <n v="8000"/>
    <s v="no"/>
    <x v="0"/>
    <s v="no"/>
    <s v="no"/>
    <s v="2017_453"/>
  </r>
  <r>
    <x v="522"/>
    <n v="454"/>
    <n v="2017"/>
    <x v="37"/>
    <s v="Health Care"/>
    <s v="PA"/>
    <x v="3"/>
    <s v="Kennett Square"/>
    <n v="408"/>
    <n v="5733"/>
    <n v="64"/>
    <n v="5779"/>
    <n v="82000"/>
    <s v="no"/>
    <x v="0"/>
    <s v="no"/>
    <s v="no"/>
    <s v="2017_454"/>
  </r>
  <r>
    <x v="569"/>
    <n v="455"/>
    <n v="2017"/>
    <x v="11"/>
    <s v="Financials"/>
    <s v="NY"/>
    <x v="3"/>
    <s v="Buffalo"/>
    <n v="23792"/>
    <n v="5722"/>
    <n v="1315"/>
    <n v="123449"/>
    <n v="16487"/>
    <s v="no"/>
    <x v="0"/>
    <s v="no"/>
    <s v="no"/>
    <s v="2017_455"/>
  </r>
  <r>
    <x v="461"/>
    <n v="456"/>
    <n v="2017"/>
    <x v="18"/>
    <s v="Food, Beverages &amp; Tobacco"/>
    <s v="IL"/>
    <x v="2"/>
    <s v="Westchester"/>
    <n v="8646"/>
    <n v="5704"/>
    <n v="485"/>
    <n v="5782"/>
    <n v="11000"/>
    <s v="no"/>
    <x v="1"/>
    <s v="no"/>
    <s v="no"/>
    <s v="2017_456"/>
  </r>
  <r>
    <x v="348"/>
    <n v="457"/>
    <n v="2017"/>
    <x v="55"/>
    <s v="Energy"/>
    <s v="PA"/>
    <x v="3"/>
    <s v="King of Prussia"/>
    <n v="8543"/>
    <n v="5686"/>
    <n v="365"/>
    <n v="10847"/>
    <n v="13105"/>
    <s v="no"/>
    <x v="0"/>
    <s v="no"/>
    <s v="no"/>
    <s v="2017_457"/>
  </r>
  <r>
    <x v="497"/>
    <n v="458"/>
    <n v="2017"/>
    <x v="73"/>
    <s v="Materials"/>
    <s v="OH"/>
    <x v="2"/>
    <s v="Toledo"/>
    <n v="6910"/>
    <n v="5677"/>
    <n v="393"/>
    <n v="7741"/>
    <n v="16000"/>
    <s v="no"/>
    <x v="0"/>
    <s v="no"/>
    <s v="no"/>
    <s v="2017_458"/>
  </r>
  <r>
    <x v="527"/>
    <n v="459"/>
    <n v="2017"/>
    <x v="62"/>
    <s v="Business Services"/>
    <s v="NY"/>
    <x v="3"/>
    <s v="New York"/>
    <n v="33805"/>
    <n v="5661"/>
    <n v="2106"/>
    <n v="8669"/>
    <n v="20000"/>
    <s v="no"/>
    <x v="0"/>
    <s v="no"/>
    <s v="no"/>
    <s v="2017_459"/>
  </r>
  <r>
    <x v="526"/>
    <n v="460"/>
    <n v="2017"/>
    <x v="2"/>
    <s v="Financials"/>
    <s v="VA"/>
    <x v="0"/>
    <s v="Glen Allen"/>
    <n v="13623"/>
    <n v="5612"/>
    <n v="456"/>
    <n v="25875"/>
    <n v="10900"/>
    <s v="no"/>
    <x v="0"/>
    <s v="no"/>
    <s v="no"/>
    <s v="2017_460"/>
  </r>
  <r>
    <x v="496"/>
    <n v="461"/>
    <n v="2017"/>
    <x v="59"/>
    <s v="Hotels, Restaurants &amp; Leisure"/>
    <s v="NJ"/>
    <x v="3"/>
    <s v="Parsippany"/>
    <n v="8829"/>
    <n v="5599"/>
    <n v="611"/>
    <n v="9819"/>
    <n v="37800"/>
    <s v="no"/>
    <x v="0"/>
    <s v="no"/>
    <s v="no"/>
    <s v="2017_461"/>
  </r>
  <r>
    <x v="525"/>
    <n v="462"/>
    <n v="2017"/>
    <x v="5"/>
    <s v="Financials"/>
    <s v="IL"/>
    <x v="2"/>
    <s v="Itasca"/>
    <n v="10148"/>
    <n v="5595"/>
    <n v="414"/>
    <n v="11490"/>
    <n v="24790"/>
    <s v="no"/>
    <x v="0"/>
    <s v="no"/>
    <s v="no"/>
    <s v="2017_462"/>
  </r>
  <r>
    <x v="541"/>
    <n v="463"/>
    <n v="2017"/>
    <x v="42"/>
    <s v="Retailing"/>
    <s v="NJ"/>
    <x v="3"/>
    <s v="Burlington"/>
    <n v="6836"/>
    <n v="5591"/>
    <n v="216"/>
    <n v="2575"/>
    <n v="40000"/>
    <s v="no"/>
    <x v="0"/>
    <s v="no"/>
    <s v="no"/>
    <s v="2017_463"/>
  </r>
  <r>
    <x v="538"/>
    <n v="464"/>
    <n v="2017"/>
    <x v="2"/>
    <s v="Financials"/>
    <s v="CA"/>
    <x v="1"/>
    <s v="Santa Ana"/>
    <n v="4332"/>
    <n v="5576"/>
    <n v="343"/>
    <n v="8832"/>
    <n v="19531"/>
    <s v="no"/>
    <x v="0"/>
    <s v="no"/>
    <s v="no"/>
    <s v="2017_464"/>
  </r>
  <r>
    <x v="404"/>
    <n v="465"/>
    <n v="2017"/>
    <x v="16"/>
    <s v="Technology"/>
    <s v="CA"/>
    <x v="1"/>
    <s v="Mountain View"/>
    <n v="18986"/>
    <n v="5568"/>
    <n v="2488"/>
    <n v="11767"/>
    <n v="11000"/>
    <s v="no"/>
    <x v="0"/>
    <s v="no"/>
    <s v="no"/>
    <s v="2017_465"/>
  </r>
  <r>
    <x v="570"/>
    <n v="466"/>
    <n v="2017"/>
    <x v="7"/>
    <s v="Wholesalers"/>
    <s v="MN"/>
    <x v="2"/>
    <s v="St. Paul"/>
    <n v="4393"/>
    <n v="5555"/>
    <n v="187"/>
    <n v="3521"/>
    <n v="7000"/>
    <s v="no"/>
    <x v="0"/>
    <s v="yes"/>
    <s v="no"/>
    <s v="2017_466"/>
  </r>
  <r>
    <x v="571"/>
    <n v="467"/>
    <n v="2017"/>
    <x v="24"/>
    <s v="Chemicals"/>
    <s v="MO"/>
    <x v="2"/>
    <s v="Clayton"/>
    <n v="5444"/>
    <n v="5551"/>
    <n v="4"/>
    <n v="8763"/>
    <n v="6400"/>
    <s v="no"/>
    <x v="0"/>
    <s v="no"/>
    <s v="no"/>
    <s v="2017_467"/>
  </r>
  <r>
    <x v="427"/>
    <n v="468"/>
    <n v="2017"/>
    <x v="47"/>
    <s v="Technology"/>
    <s v="CA"/>
    <x v="1"/>
    <s v="Sunnyvale"/>
    <n v="11339"/>
    <n v="5546"/>
    <n v="229"/>
    <n v="10037"/>
    <n v="12030"/>
    <s v="no"/>
    <x v="0"/>
    <s v="no"/>
    <s v="no"/>
    <s v="2017_468"/>
  </r>
  <r>
    <x v="528"/>
    <n v="469"/>
    <n v="2017"/>
    <x v="65"/>
    <s v="Financials"/>
    <s v="FL"/>
    <x v="0"/>
    <s v="St. Petersburg"/>
    <n v="10958"/>
    <n v="5520"/>
    <n v="529"/>
    <n v="31594"/>
    <n v="11900"/>
    <s v="no"/>
    <x v="0"/>
    <s v="no"/>
    <s v="no"/>
    <s v="2017_469"/>
  </r>
  <r>
    <x v="364"/>
    <n v="470"/>
    <n v="2017"/>
    <x v="10"/>
    <s v="Retailing"/>
    <s v="OH"/>
    <x v="2"/>
    <s v="Westlake"/>
    <n v="241"/>
    <n v="5511"/>
    <n v="2"/>
    <n v="1660"/>
    <n v="20259"/>
    <s v="no"/>
    <x v="0"/>
    <s v="no"/>
    <s v="no"/>
    <s v="2017_470"/>
  </r>
  <r>
    <x v="535"/>
    <n v="471"/>
    <n v="2017"/>
    <x v="62"/>
    <s v="Business Services"/>
    <s v="WI"/>
    <x v="2"/>
    <s v="Brookfield"/>
    <n v="24741"/>
    <n v="5505"/>
    <n v="930"/>
    <n v="9743"/>
    <n v="23000"/>
    <s v="no"/>
    <x v="0"/>
    <s v="no"/>
    <s v="no"/>
    <s v="2017_471"/>
  </r>
  <r>
    <x v="484"/>
    <n v="472"/>
    <n v="2017"/>
    <x v="66"/>
    <s v="Financials"/>
    <s v="MD"/>
    <x v="0"/>
    <s v="Bethesda"/>
    <n v="13794"/>
    <n v="5488"/>
    <n v="762"/>
    <n v="11408"/>
    <n v="220"/>
    <s v="no"/>
    <x v="0"/>
    <s v="no"/>
    <s v="no"/>
    <s v="2017_472"/>
  </r>
  <r>
    <x v="492"/>
    <n v="473"/>
    <n v="2017"/>
    <x v="32"/>
    <s v="Wholesalers"/>
    <s v="AZ"/>
    <x v="1"/>
    <s v="Tempe"/>
    <n v="1458"/>
    <n v="5486"/>
    <n v="85"/>
    <n v="2219"/>
    <n v="5930"/>
    <s v="no"/>
    <x v="0"/>
    <s v="no"/>
    <s v="no"/>
    <s v="2017_473"/>
  </r>
  <r>
    <x v="438"/>
    <n v="474"/>
    <n v="2017"/>
    <x v="71"/>
    <s v="Household Products"/>
    <s v="CA"/>
    <x v="1"/>
    <s v="El Segundo"/>
    <n v="8770"/>
    <n v="5457"/>
    <n v="318"/>
    <n v="6494"/>
    <n v="32000"/>
    <s v="no"/>
    <x v="1"/>
    <s v="no"/>
    <s v="no"/>
    <s v="2017_474"/>
  </r>
  <r>
    <x v="572"/>
    <n v="475"/>
    <n v="2017"/>
    <x v="2"/>
    <s v="Financials"/>
    <s v="NY"/>
    <x v="3"/>
    <s v="New York"/>
    <n v="3158"/>
    <n v="5451"/>
    <n v="411"/>
    <n v="22615"/>
    <n v="8000"/>
    <s v="no"/>
    <x v="0"/>
    <s v="yes"/>
    <s v="no"/>
    <s v="2017_475"/>
  </r>
  <r>
    <x v="540"/>
    <n v="476"/>
    <n v="2017"/>
    <x v="2"/>
    <s v="Financials"/>
    <s v="OH"/>
    <x v="2"/>
    <s v="Fairfield"/>
    <n v="11911"/>
    <n v="5449"/>
    <n v="591"/>
    <n v="20386"/>
    <n v="4754"/>
    <s v="no"/>
    <x v="0"/>
    <s v="no"/>
    <s v="no"/>
    <s v="2017_476"/>
  </r>
  <r>
    <x v="532"/>
    <n v="477"/>
    <n v="2017"/>
    <x v="66"/>
    <s v="Financials"/>
    <s v="IN"/>
    <x v="2"/>
    <s v="Indianapolis"/>
    <n v="53732"/>
    <n v="5435"/>
    <n v="1839"/>
    <n v="31104"/>
    <n v="4050"/>
    <s v="no"/>
    <x v="0"/>
    <s v="no"/>
    <s v="no"/>
    <s v="2017_477"/>
  </r>
  <r>
    <x v="467"/>
    <n v="478"/>
    <n v="2017"/>
    <x v="62"/>
    <s v="Business Services"/>
    <s v="CO"/>
    <x v="1"/>
    <s v="Englewood"/>
    <n v="9691"/>
    <n v="5423"/>
    <n v="253"/>
    <n v="9420"/>
    <n v="10700"/>
    <s v="no"/>
    <x v="0"/>
    <s v="no"/>
    <s v="no"/>
    <s v="2017_478"/>
  </r>
  <r>
    <x v="573"/>
    <n v="479"/>
    <n v="2017"/>
    <x v="11"/>
    <s v="Financials"/>
    <s v="OH"/>
    <x v="2"/>
    <s v="Cleveland"/>
    <n v="19238"/>
    <n v="5422"/>
    <n v="791"/>
    <n v="136453"/>
    <n v="15700"/>
    <s v="no"/>
    <x v="1"/>
    <s v="no"/>
    <s v="no"/>
    <s v="2017_479"/>
  </r>
  <r>
    <x v="344"/>
    <n v="480"/>
    <n v="2017"/>
    <x v="1"/>
    <s v="Energy"/>
    <s v="TN"/>
    <x v="0"/>
    <s v="Brentwood"/>
    <n v="1504"/>
    <n v="5414"/>
    <n v="154"/>
    <n v="2985"/>
    <n v="1326"/>
    <s v="no"/>
    <x v="0"/>
    <s v="no"/>
    <s v="no"/>
    <s v="2017_480"/>
  </r>
  <r>
    <x v="474"/>
    <n v="481"/>
    <n v="2017"/>
    <x v="13"/>
    <s v="Technology"/>
    <s v="VA"/>
    <x v="0"/>
    <s v="McLean"/>
    <n v="5307"/>
    <n v="5406"/>
    <n v="294"/>
    <n v="3010"/>
    <n v="22600"/>
    <s v="no"/>
    <x v="0"/>
    <s v="no"/>
    <s v="no"/>
    <s v="2017_481"/>
  </r>
  <r>
    <x v="574"/>
    <n v="482"/>
    <n v="2017"/>
    <x v="24"/>
    <s v="Chemicals"/>
    <s v="DE"/>
    <x v="0"/>
    <s v="Wilmington"/>
    <n v="7080"/>
    <n v="5400"/>
    <n v="7"/>
    <n v="6060"/>
    <n v="7000"/>
    <s v="no"/>
    <x v="0"/>
    <s v="yes"/>
    <s v="no"/>
    <s v="2017_482"/>
  </r>
  <r>
    <x v="480"/>
    <n v="483"/>
    <n v="2017"/>
    <x v="38"/>
    <s v="Financials"/>
    <s v="OH"/>
    <x v="2"/>
    <s v="Cincinnati"/>
    <m/>
    <n v="5398"/>
    <n v="241"/>
    <n v="43831"/>
    <n v="2178"/>
    <s v="no"/>
    <x v="0"/>
    <s v="no"/>
    <s v="no"/>
    <s v="2017_483"/>
  </r>
  <r>
    <x v="394"/>
    <n v="484"/>
    <n v="2017"/>
    <x v="24"/>
    <s v="Chemicals"/>
    <s v="TX"/>
    <x v="0"/>
    <s v="Irving"/>
    <n v="12643"/>
    <n v="5389"/>
    <n v="900"/>
    <n v="8357"/>
    <n v="7293"/>
    <s v="no"/>
    <x v="0"/>
    <s v="no"/>
    <s v="no"/>
    <s v="2017_484"/>
  </r>
  <r>
    <x v="451"/>
    <n v="485"/>
    <n v="2017"/>
    <x v="8"/>
    <s v="Telecommunications"/>
    <s v="AR"/>
    <x v="0"/>
    <s v="Little Rock"/>
    <n v="1038"/>
    <n v="5387"/>
    <n v="384"/>
    <n v="11770"/>
    <n v="11870"/>
    <s v="no"/>
    <x v="0"/>
    <s v="no"/>
    <s v="no"/>
    <s v="2017_485"/>
  </r>
  <r>
    <x v="416"/>
    <n v="486"/>
    <n v="2017"/>
    <x v="18"/>
    <s v="Food, Beverages &amp; Tobacco"/>
    <s v="KS"/>
    <x v="2"/>
    <s v="Merriam"/>
    <n v="4881"/>
    <n v="5379"/>
    <n v="312"/>
    <n v="4755"/>
    <n v="11781"/>
    <s v="no"/>
    <x v="0"/>
    <s v="no"/>
    <s v="no"/>
    <s v="2017_486"/>
  </r>
  <r>
    <x v="488"/>
    <n v="487"/>
    <n v="2017"/>
    <x v="32"/>
    <s v="Wholesalers"/>
    <s v="IL"/>
    <x v="2"/>
    <s v="Deerfield"/>
    <n v="568"/>
    <n v="5369"/>
    <n v="64"/>
    <n v="2164"/>
    <n v="6600"/>
    <s v="no"/>
    <x v="0"/>
    <s v="no"/>
    <s v="no"/>
    <s v="2017_487"/>
  </r>
  <r>
    <x v="217"/>
    <n v="488"/>
    <n v="2017"/>
    <x v="25"/>
    <s v="Energy"/>
    <s v="TX"/>
    <x v="0"/>
    <s v="Houston"/>
    <n v="19547"/>
    <n v="5354"/>
    <n v="1405"/>
    <n v="22519"/>
    <n v="3727"/>
    <s v="no"/>
    <x v="0"/>
    <s v="no"/>
    <s v="no"/>
    <s v="2017_488"/>
  </r>
  <r>
    <x v="529"/>
    <n v="489"/>
    <n v="2017"/>
    <x v="34"/>
    <s v="Wholesalers"/>
    <s v="PA"/>
    <x v="3"/>
    <s v="Radnor"/>
    <m/>
    <n v="5314"/>
    <n v="338"/>
    <n v="6135"/>
    <n v="17000"/>
    <s v="no"/>
    <x v="0"/>
    <s v="no"/>
    <s v="no"/>
    <s v="2017_489"/>
  </r>
  <r>
    <x v="470"/>
    <n v="490"/>
    <n v="2017"/>
    <x v="52"/>
    <s v="Business Services"/>
    <s v="MI"/>
    <x v="2"/>
    <s v="Troy"/>
    <n v="836"/>
    <n v="5277"/>
    <n v="121"/>
    <n v="2028"/>
    <n v="7500"/>
    <s v="no"/>
    <x v="0"/>
    <s v="no"/>
    <s v="no"/>
    <s v="2017_490"/>
  </r>
  <r>
    <x v="575"/>
    <n v="491"/>
    <n v="2017"/>
    <x v="29"/>
    <s v="Media"/>
    <s v="CO"/>
    <x v="1"/>
    <s v="Englewood"/>
    <n v="13055"/>
    <n v="5276"/>
    <n v="680"/>
    <n v="31377"/>
    <n v="3626"/>
    <s v="no"/>
    <x v="0"/>
    <s v="yes"/>
    <s v="no"/>
    <s v="2017_491"/>
  </r>
  <r>
    <x v="533"/>
    <n v="492"/>
    <n v="2017"/>
    <x v="14"/>
    <s v="Aerospace &amp; Defense"/>
    <s v="IA"/>
    <x v="2"/>
    <s v="Cedar Rapids"/>
    <n v="12711"/>
    <n v="5259"/>
    <n v="728"/>
    <n v="7707"/>
    <n v="19000"/>
    <s v="no"/>
    <x v="0"/>
    <s v="no"/>
    <s v="no"/>
    <s v="2017_492"/>
  </r>
  <r>
    <x v="576"/>
    <n v="493"/>
    <n v="2017"/>
    <x v="52"/>
    <s v="Business Services"/>
    <s v="CA"/>
    <x v="1"/>
    <s v="Menlo Park"/>
    <n v="6240"/>
    <n v="5250"/>
    <n v="343"/>
    <n v="1778"/>
    <n v="16400"/>
    <s v="no"/>
    <x v="0"/>
    <s v="no"/>
    <s v="no"/>
    <s v="2017_493"/>
  </r>
  <r>
    <x v="479"/>
    <n v="494"/>
    <n v="2017"/>
    <x v="51"/>
    <s v="Engineering &amp; Construction"/>
    <s v="CO"/>
    <x v="1"/>
    <s v="Englewood"/>
    <m/>
    <n v="5236"/>
    <n v="15"/>
    <n v="2671"/>
    <n v="20000"/>
    <s v="no"/>
    <x v="1"/>
    <s v="no"/>
    <s v="no"/>
    <s v="2017_494"/>
  </r>
  <r>
    <x v="536"/>
    <n v="495"/>
    <n v="2017"/>
    <x v="10"/>
    <s v="Retailing"/>
    <s v="OH"/>
    <x v="2"/>
    <s v="Columbus"/>
    <n v="2180"/>
    <n v="5200"/>
    <n v="153"/>
    <n v="1608"/>
    <n v="23150"/>
    <s v="no"/>
    <x v="0"/>
    <s v="no"/>
    <s v="no"/>
    <s v="2017_495"/>
  </r>
  <r>
    <x v="577"/>
    <n v="496"/>
    <n v="2017"/>
    <x v="10"/>
    <s v="Retailing"/>
    <s v="TX"/>
    <x v="0"/>
    <s v="Irving"/>
    <n v="4229"/>
    <n v="5197"/>
    <n v="378"/>
    <n v="2148"/>
    <n v="31000"/>
    <s v="no"/>
    <x v="0"/>
    <s v="yes"/>
    <s v="no"/>
    <s v="2017_496"/>
  </r>
  <r>
    <x v="578"/>
    <n v="497"/>
    <n v="2017"/>
    <x v="67"/>
    <s v="Engineering &amp; Construction"/>
    <s v="PA"/>
    <x v="3"/>
    <s v="Horsham"/>
    <n v="5872"/>
    <n v="5170"/>
    <n v="382"/>
    <n v="9737"/>
    <n v="4200"/>
    <s v="no"/>
    <x v="0"/>
    <s v="no"/>
    <s v="no"/>
    <s v="2017_497"/>
  </r>
  <r>
    <x v="579"/>
    <n v="498"/>
    <n v="2017"/>
    <x v="15"/>
    <s v="Technology"/>
    <s v="CA"/>
    <x v="1"/>
    <s v="Sunnyvale"/>
    <n v="44391"/>
    <n v="5169"/>
    <n v="214"/>
    <n v="48083"/>
    <n v="8500"/>
    <s v="no"/>
    <x v="1"/>
    <s v="no"/>
    <s v="no"/>
    <s v="2017_498"/>
  </r>
  <r>
    <x v="580"/>
    <n v="499"/>
    <n v="2017"/>
    <x v="55"/>
    <s v="Energy"/>
    <s v="TX"/>
    <x v="0"/>
    <s v="Dallas"/>
    <n v="6968"/>
    <n v="5164"/>
    <m/>
    <n v="15167"/>
    <n v="4431"/>
    <s v="no"/>
    <x v="0"/>
    <s v="yes"/>
    <s v="no"/>
    <s v="2017_499"/>
  </r>
  <r>
    <x v="530"/>
    <n v="500"/>
    <n v="2017"/>
    <x v="58"/>
    <s v="Business Services"/>
    <s v="NY"/>
    <x v="3"/>
    <s v="New York"/>
    <n v="2428"/>
    <n v="5145"/>
    <n v="57"/>
    <n v="2281"/>
    <n v="110000"/>
    <s v="no"/>
    <x v="0"/>
    <s v="no"/>
    <s v="no"/>
    <s v="2017_500"/>
  </r>
  <r>
    <x v="0"/>
    <n v="1"/>
    <n v="2018"/>
    <x v="0"/>
    <s v="Retailing"/>
    <s v="AR"/>
    <x v="0"/>
    <s v="Bentonville"/>
    <n v="263563"/>
    <n v="500343"/>
    <n v="9862"/>
    <n v="204522"/>
    <n v="2300000"/>
    <s v="no"/>
    <x v="0"/>
    <s v="no"/>
    <s v="yes"/>
    <s v="2018_1"/>
  </r>
  <r>
    <x v="1"/>
    <n v="2"/>
    <n v="2018"/>
    <x v="1"/>
    <s v="Energy"/>
    <s v="TX"/>
    <x v="0"/>
    <s v="Irving"/>
    <n v="316157"/>
    <n v="244363"/>
    <n v="19710"/>
    <n v="348691"/>
    <n v="71200"/>
    <s v="no"/>
    <x v="0"/>
    <s v="no"/>
    <s v="yes"/>
    <s v="2018_2"/>
  </r>
  <r>
    <x v="3"/>
    <n v="3"/>
    <n v="2018"/>
    <x v="2"/>
    <s v="Financials"/>
    <s v="NE"/>
    <x v="2"/>
    <s v="Omaha"/>
    <n v="492008"/>
    <n v="242137"/>
    <n v="44940"/>
    <n v="702095"/>
    <n v="377000"/>
    <s v="no"/>
    <x v="0"/>
    <s v="no"/>
    <s v="yes"/>
    <s v="2018_3"/>
  </r>
  <r>
    <x v="4"/>
    <n v="4"/>
    <n v="2018"/>
    <x v="3"/>
    <s v="Technology"/>
    <s v="CA"/>
    <x v="1"/>
    <s v="Cupertino"/>
    <n v="851318"/>
    <n v="229234"/>
    <n v="48351"/>
    <n v="375319"/>
    <n v="123000"/>
    <s v="no"/>
    <x v="0"/>
    <s v="no"/>
    <s v="yes"/>
    <s v="2018_4"/>
  </r>
  <r>
    <x v="13"/>
    <n v="5"/>
    <n v="2018"/>
    <x v="9"/>
    <s v="Health Care"/>
    <s v="MN"/>
    <x v="2"/>
    <s v="Minnetonka"/>
    <n v="207080"/>
    <n v="201159"/>
    <n v="10558"/>
    <n v="139058"/>
    <n v="260000"/>
    <s v="no"/>
    <x v="0"/>
    <s v="no"/>
    <s v="yes"/>
    <s v="2018_5"/>
  </r>
  <r>
    <x v="10"/>
    <n v="6"/>
    <n v="2018"/>
    <x v="7"/>
    <s v="Wholesalers"/>
    <s v="CA"/>
    <x v="1"/>
    <s v="San Francisco"/>
    <n v="29067"/>
    <n v="198533"/>
    <n v="5070"/>
    <n v="60969"/>
    <n v="64500"/>
    <s v="no"/>
    <x v="0"/>
    <s v="no"/>
    <s v="yes"/>
    <s v="2018_6"/>
  </r>
  <r>
    <x v="9"/>
    <n v="7"/>
    <n v="2018"/>
    <x v="12"/>
    <s v="Health Care"/>
    <s v="RI"/>
    <x v="3"/>
    <s v="Woonsocket"/>
    <n v="63114"/>
    <n v="184765"/>
    <n v="6622"/>
    <n v="95131"/>
    <n v="203000"/>
    <s v="no"/>
    <x v="0"/>
    <s v="no"/>
    <s v="yes"/>
    <s v="2018_7"/>
  </r>
  <r>
    <x v="28"/>
    <n v="8"/>
    <n v="2018"/>
    <x v="15"/>
    <s v="Retailing"/>
    <s v="WA"/>
    <x v="1"/>
    <s v="Seattle"/>
    <n v="700668"/>
    <n v="177866"/>
    <n v="3033"/>
    <n v="131310"/>
    <n v="566000"/>
    <s v="no"/>
    <x v="0"/>
    <s v="no"/>
    <s v="yes"/>
    <s v="2018_8"/>
  </r>
  <r>
    <x v="11"/>
    <n v="9"/>
    <n v="2018"/>
    <x v="8"/>
    <s v="Telecommunications"/>
    <s v="TX"/>
    <x v="0"/>
    <s v="Dallas"/>
    <n v="218946"/>
    <n v="160546"/>
    <n v="29450"/>
    <n v="444097"/>
    <n v="254000"/>
    <s v="no"/>
    <x v="0"/>
    <s v="no"/>
    <s v="yes"/>
    <s v="2018_9"/>
  </r>
  <r>
    <x v="5"/>
    <n v="10"/>
    <n v="2018"/>
    <x v="4"/>
    <s v="Motor Vehicles &amp; Parts"/>
    <s v="MI"/>
    <x v="2"/>
    <s v="Detroit"/>
    <n v="50972"/>
    <n v="157311"/>
    <n v="3864"/>
    <n v="212482"/>
    <n v="180000"/>
    <s v="no"/>
    <x v="1"/>
    <s v="no"/>
    <s v="yes"/>
    <s v="2018_10"/>
  </r>
  <r>
    <x v="8"/>
    <n v="11"/>
    <n v="2018"/>
    <x v="4"/>
    <s v="Motor Vehicles &amp; Parts"/>
    <s v="MI"/>
    <x v="2"/>
    <s v="Dearborn"/>
    <n v="44244"/>
    <n v="156776"/>
    <n v="7602"/>
    <n v="257808"/>
    <n v="202000"/>
    <s v="no"/>
    <x v="0"/>
    <s v="no"/>
    <s v="yes"/>
    <s v="2018_11"/>
  </r>
  <r>
    <x v="15"/>
    <n v="12"/>
    <n v="2018"/>
    <x v="7"/>
    <s v="Wholesalers"/>
    <s v="PA"/>
    <x v="3"/>
    <s v="Chesterbrook"/>
    <n v="18938"/>
    <n v="153144"/>
    <n v="365"/>
    <n v="35317"/>
    <n v="19500"/>
    <s v="no"/>
    <x v="0"/>
    <s v="no"/>
    <s v="yes"/>
    <s v="2018_12"/>
  </r>
  <r>
    <x v="2"/>
    <n v="13"/>
    <n v="2018"/>
    <x v="1"/>
    <s v="Energy"/>
    <s v="CA"/>
    <x v="1"/>
    <s v="San Ramon"/>
    <n v="217845"/>
    <n v="134533"/>
    <n v="9195"/>
    <n v="253806"/>
    <n v="51900"/>
    <s v="no"/>
    <x v="0"/>
    <s v="no"/>
    <s v="yes"/>
    <s v="2018_13"/>
  </r>
  <r>
    <x v="25"/>
    <n v="14"/>
    <n v="2018"/>
    <x v="7"/>
    <s v="Wholesalers"/>
    <s v="OH"/>
    <x v="2"/>
    <s v="Dublin"/>
    <n v="19726"/>
    <n v="129976"/>
    <n v="1288"/>
    <n v="40112"/>
    <n v="40400"/>
    <s v="no"/>
    <x v="0"/>
    <s v="no"/>
    <s v="yes"/>
    <s v="2018_14"/>
  </r>
  <r>
    <x v="17"/>
    <n v="15"/>
    <n v="2018"/>
    <x v="0"/>
    <s v="Retailing"/>
    <s v="WA"/>
    <x v="1"/>
    <s v="Issaquah"/>
    <n v="82687"/>
    <n v="129025"/>
    <n v="2679"/>
    <n v="36347"/>
    <n v="182000"/>
    <s v="no"/>
    <x v="0"/>
    <s v="no"/>
    <s v="yes"/>
    <s v="2018_15"/>
  </r>
  <r>
    <x v="14"/>
    <n v="16"/>
    <n v="2018"/>
    <x v="8"/>
    <s v="Telecommunications"/>
    <s v="NY"/>
    <x v="3"/>
    <s v="New York"/>
    <n v="197497"/>
    <n v="126034"/>
    <n v="30101"/>
    <n v="257143"/>
    <n v="155400"/>
    <s v="no"/>
    <x v="0"/>
    <s v="no"/>
    <s v="yes"/>
    <s v="2018_16"/>
  </r>
  <r>
    <x v="19"/>
    <n v="17"/>
    <n v="2018"/>
    <x v="6"/>
    <s v="Food &amp; Drug Stores"/>
    <s v="OH"/>
    <x v="2"/>
    <s v="Cincinnati"/>
    <n v="20828"/>
    <n v="122662"/>
    <n v="1907"/>
    <n v="37197"/>
    <n v="449000"/>
    <s v="no"/>
    <x v="0"/>
    <s v="no"/>
    <s v="yes"/>
    <s v="2018_17"/>
  </r>
  <r>
    <x v="7"/>
    <n v="18"/>
    <n v="2018"/>
    <x v="57"/>
    <s v="Industrials"/>
    <s v="MA"/>
    <x v="3"/>
    <s v="Boston"/>
    <n v="117054"/>
    <n v="122274"/>
    <n v="5786"/>
    <n v="377945"/>
    <n v="313000"/>
    <s v="no"/>
    <x v="0"/>
    <s v="no"/>
    <s v="yes"/>
    <s v="2018_18"/>
  </r>
  <r>
    <x v="500"/>
    <n v="19"/>
    <n v="2018"/>
    <x v="6"/>
    <s v="Food &amp; Drug Stores"/>
    <s v="IL"/>
    <x v="2"/>
    <s v="Deerfield"/>
    <n v="64924"/>
    <n v="118214"/>
    <n v="4078"/>
    <n v="66009"/>
    <n v="290000"/>
    <s v="no"/>
    <x v="0"/>
    <s v="no"/>
    <s v="yes"/>
    <s v="2018_19"/>
  </r>
  <r>
    <x v="581"/>
    <n v="20"/>
    <n v="2018"/>
    <x v="11"/>
    <s v="Financials"/>
    <s v="NY"/>
    <x v="3"/>
    <s v="New York"/>
    <n v="375043"/>
    <n v="113899"/>
    <n v="24441"/>
    <n v="2533600"/>
    <n v="252539"/>
    <s v="no"/>
    <x v="0"/>
    <s v="no"/>
    <s v="yes"/>
    <s v="2018_20"/>
  </r>
  <r>
    <x v="16"/>
    <n v="21"/>
    <n v="2018"/>
    <x v="5"/>
    <s v="Financials"/>
    <s v="DC"/>
    <x v="0"/>
    <s v="Washington"/>
    <n v="1633"/>
    <n v="112394"/>
    <n v="2463"/>
    <n v="3345529"/>
    <n v="7200"/>
    <s v="no"/>
    <x v="0"/>
    <s v="no"/>
    <s v="yes"/>
    <s v="2018_21"/>
  </r>
  <r>
    <x v="39"/>
    <n v="22"/>
    <n v="2018"/>
    <x v="15"/>
    <s v="Technology"/>
    <s v="CA"/>
    <x v="1"/>
    <s v="Mountain View"/>
    <n v="719124"/>
    <n v="110855"/>
    <n v="12662"/>
    <n v="197295"/>
    <n v="80110"/>
    <s v="yes"/>
    <x v="0"/>
    <s v="no"/>
    <s v="yes"/>
    <s v="2018_22"/>
  </r>
  <r>
    <x v="32"/>
    <n v="23"/>
    <n v="2018"/>
    <x v="10"/>
    <s v="Retailing"/>
    <s v="GA"/>
    <x v="0"/>
    <s v="Atlanta"/>
    <n v="206272"/>
    <n v="100904"/>
    <n v="8630"/>
    <n v="44529"/>
    <n v="413000"/>
    <s v="no"/>
    <x v="0"/>
    <s v="no"/>
    <s v="yes"/>
    <s v="2018_23"/>
  </r>
  <r>
    <x v="22"/>
    <n v="24"/>
    <n v="2018"/>
    <x v="11"/>
    <s v="Financials"/>
    <s v="NC"/>
    <x v="0"/>
    <s v="Charlotte"/>
    <n v="306618"/>
    <n v="100264"/>
    <n v="18232"/>
    <n v="2281234"/>
    <n v="209376"/>
    <s v="no"/>
    <x v="0"/>
    <s v="no"/>
    <s v="yes"/>
    <s v="2018_24"/>
  </r>
  <r>
    <x v="21"/>
    <n v="25"/>
    <n v="2018"/>
    <x v="12"/>
    <s v="Health Care"/>
    <s v="MO"/>
    <x v="2"/>
    <s v="St. Louis"/>
    <n v="38791"/>
    <n v="100065"/>
    <n v="4517"/>
    <n v="54256"/>
    <n v="26600"/>
    <s v="no"/>
    <x v="0"/>
    <s v="no"/>
    <s v="yes"/>
    <s v="2018_25"/>
  </r>
  <r>
    <x v="29"/>
    <n v="26"/>
    <n v="2018"/>
    <x v="11"/>
    <s v="Financials"/>
    <s v="CA"/>
    <x v="1"/>
    <s v="San Francisco"/>
    <n v="255556"/>
    <n v="97741"/>
    <n v="22183"/>
    <n v="1951757"/>
    <n v="262700"/>
    <s v="no"/>
    <x v="0"/>
    <s v="no"/>
    <s v="yes"/>
    <s v="2018_26"/>
  </r>
  <r>
    <x v="26"/>
    <n v="27"/>
    <n v="2018"/>
    <x v="14"/>
    <s v="Aerospace &amp; Defense"/>
    <s v="IL"/>
    <x v="2"/>
    <s v="Chicago"/>
    <n v="192539"/>
    <n v="93392"/>
    <n v="8197"/>
    <n v="92333"/>
    <n v="140800"/>
    <s v="no"/>
    <x v="0"/>
    <s v="no"/>
    <s v="yes"/>
    <s v="2018_27"/>
  </r>
  <r>
    <x v="6"/>
    <n v="28"/>
    <n v="2018"/>
    <x v="1"/>
    <s v="Energy"/>
    <s v="TX"/>
    <x v="0"/>
    <s v="Houston"/>
    <n v="44730"/>
    <n v="91568"/>
    <n v="5106"/>
    <n v="54371"/>
    <n v="14600"/>
    <s v="no"/>
    <x v="0"/>
    <s v="no"/>
    <s v="yes"/>
    <s v="2018_28"/>
  </r>
  <r>
    <x v="37"/>
    <n v="29"/>
    <n v="2018"/>
    <x v="9"/>
    <s v="Health Care"/>
    <s v="IN"/>
    <x v="2"/>
    <s v="Indianapolis"/>
    <n v="56182"/>
    <n v="90039"/>
    <n v="3843"/>
    <n v="70540"/>
    <n v="56000"/>
    <s v="no"/>
    <x v="1"/>
    <s v="no"/>
    <s v="yes"/>
    <s v="2018_29"/>
  </r>
  <r>
    <x v="30"/>
    <n v="30"/>
    <n v="2018"/>
    <x v="16"/>
    <s v="Technology"/>
    <s v="WA"/>
    <x v="1"/>
    <s v="Redmond"/>
    <n v="702760"/>
    <n v="89950"/>
    <n v="21204"/>
    <n v="241086"/>
    <n v="124000"/>
    <s v="no"/>
    <x v="0"/>
    <s v="no"/>
    <s v="yes"/>
    <s v="2018_30"/>
  </r>
  <r>
    <x v="12"/>
    <n v="31"/>
    <n v="2018"/>
    <x v="1"/>
    <s v="Energy"/>
    <s v="TX"/>
    <x v="0"/>
    <s v="San Antonio"/>
    <n v="39977"/>
    <n v="88407"/>
    <n v="4065"/>
    <n v="50158"/>
    <n v="10015"/>
    <s v="no"/>
    <x v="0"/>
    <s v="no"/>
    <s v="yes"/>
    <s v="2018_31"/>
  </r>
  <r>
    <x v="27"/>
    <n v="32"/>
    <n v="2018"/>
    <x v="11"/>
    <s v="Financials"/>
    <s v="NY"/>
    <x v="3"/>
    <s v="New York"/>
    <n v="172822"/>
    <n v="87966"/>
    <n v="6798"/>
    <n v="1842465"/>
    <n v="209000"/>
    <s v="no"/>
    <x v="0"/>
    <s v="no"/>
    <s v="yes"/>
    <s v="2018_32"/>
  </r>
  <r>
    <x v="42"/>
    <n v="33"/>
    <n v="2018"/>
    <x v="8"/>
    <s v="Telecommunications"/>
    <s v="PA"/>
    <x v="3"/>
    <s v="Philadelphia"/>
    <n v="158703"/>
    <n v="84526"/>
    <n v="22714"/>
    <n v="186949"/>
    <n v="164000"/>
    <s v="no"/>
    <x v="0"/>
    <s v="no"/>
    <s v="yes"/>
    <s v="2018_33"/>
  </r>
  <r>
    <x v="23"/>
    <n v="34"/>
    <n v="2018"/>
    <x v="13"/>
    <s v="Technology"/>
    <s v="NY"/>
    <x v="3"/>
    <s v="Armonk"/>
    <n v="141335"/>
    <n v="79139"/>
    <n v="5753"/>
    <n v="125356"/>
    <n v="366000"/>
    <s v="no"/>
    <x v="1"/>
    <s v="no"/>
    <s v="yes"/>
    <s v="2018_34"/>
  </r>
  <r>
    <x v="543"/>
    <n v="35"/>
    <n v="2018"/>
    <x v="3"/>
    <s v="Technology"/>
    <s v="TX"/>
    <x v="0"/>
    <s v="Round Rock"/>
    <m/>
    <n v="78660"/>
    <n v="3728"/>
    <n v="122281"/>
    <n v="145000"/>
    <s v="no"/>
    <x v="0"/>
    <s v="no"/>
    <s v="yes"/>
    <s v="2018_35"/>
  </r>
  <r>
    <x v="40"/>
    <n v="36"/>
    <n v="2018"/>
    <x v="21"/>
    <s v="Financials"/>
    <s v="IL"/>
    <x v="2"/>
    <s v="Bloomington"/>
    <m/>
    <n v="78331"/>
    <n v="2207"/>
    <n v="272345"/>
    <n v="65664"/>
    <s v="no"/>
    <x v="0"/>
    <s v="no"/>
    <s v="yes"/>
    <s v="2018_36"/>
  </r>
  <r>
    <x v="36"/>
    <n v="37"/>
    <n v="2018"/>
    <x v="19"/>
    <s v="Health Care"/>
    <s v="NJ"/>
    <x v="3"/>
    <s v="New Brunswick"/>
    <n v="343780"/>
    <n v="76450"/>
    <n v="1300"/>
    <n v="157303"/>
    <n v="134000"/>
    <s v="no"/>
    <x v="0"/>
    <s v="no"/>
    <s v="yes"/>
    <s v="2018_37"/>
  </r>
  <r>
    <x v="41"/>
    <n v="38"/>
    <n v="2018"/>
    <x v="5"/>
    <s v="Financials"/>
    <s v="VA"/>
    <x v="0"/>
    <s v="McLean"/>
    <n v="878"/>
    <n v="74676"/>
    <n v="5625"/>
    <n v="2049776"/>
    <n v="6165"/>
    <s v="no"/>
    <x v="0"/>
    <s v="no"/>
    <s v="yes"/>
    <s v="2018_38"/>
  </r>
  <r>
    <x v="35"/>
    <n v="39"/>
    <n v="2018"/>
    <x v="0"/>
    <s v="Retailing"/>
    <s v="MN"/>
    <x v="2"/>
    <s v="Minneapolis"/>
    <n v="37409"/>
    <n v="71879"/>
    <n v="2934"/>
    <n v="38999"/>
    <n v="345000"/>
    <s v="no"/>
    <x v="0"/>
    <s v="no"/>
    <s v="yes"/>
    <s v="2018_39"/>
  </r>
  <r>
    <x v="49"/>
    <n v="40"/>
    <n v="2018"/>
    <x v="10"/>
    <s v="Retailing"/>
    <s v="NC"/>
    <x v="0"/>
    <s v="Mooresville"/>
    <n v="72812"/>
    <n v="68619"/>
    <n v="3447"/>
    <n v="35291"/>
    <n v="255000"/>
    <s v="no"/>
    <x v="0"/>
    <s v="no"/>
    <s v="yes"/>
    <s v="2018_40"/>
  </r>
  <r>
    <x v="24"/>
    <n v="41"/>
    <n v="2018"/>
    <x v="1"/>
    <s v="Energy"/>
    <s v="OH"/>
    <x v="2"/>
    <s v="Findlay"/>
    <n v="34683"/>
    <n v="67610"/>
    <n v="3432"/>
    <n v="49047"/>
    <n v="43800"/>
    <s v="no"/>
    <x v="0"/>
    <s v="no"/>
    <s v="yes"/>
    <s v="2018_41"/>
  </r>
  <r>
    <x v="31"/>
    <n v="42"/>
    <n v="2018"/>
    <x v="17"/>
    <s v="Household Products"/>
    <s v="OH"/>
    <x v="2"/>
    <s v="Cincinnati"/>
    <n v="199865"/>
    <n v="66217"/>
    <n v="15326"/>
    <n v="120406"/>
    <n v="95000"/>
    <s v="no"/>
    <x v="0"/>
    <s v="no"/>
    <s v="yes"/>
    <s v="2018_42"/>
  </r>
  <r>
    <x v="38"/>
    <n v="43"/>
    <n v="2018"/>
    <x v="20"/>
    <s v="Financials"/>
    <s v="NY"/>
    <x v="3"/>
    <s v="New York"/>
    <n v="47572"/>
    <n v="66153"/>
    <n v="4010"/>
    <n v="719892"/>
    <n v="49000"/>
    <s v="no"/>
    <x v="0"/>
    <s v="no"/>
    <s v="yes"/>
    <s v="2018_43"/>
  </r>
  <r>
    <x v="46"/>
    <n v="44"/>
    <n v="2018"/>
    <x v="23"/>
    <s v="Transportation"/>
    <s v="GA"/>
    <x v="0"/>
    <s v="Atlanta"/>
    <n v="90156"/>
    <n v="65872"/>
    <n v="4910"/>
    <n v="45403"/>
    <n v="346415"/>
    <s v="no"/>
    <x v="0"/>
    <s v="no"/>
    <s v="yes"/>
    <s v="2018_44"/>
  </r>
  <r>
    <x v="43"/>
    <n v="45"/>
    <n v="2018"/>
    <x v="22"/>
    <s v="Food, Beverages &amp; Tobacco"/>
    <s v="NY"/>
    <x v="3"/>
    <s v="Purchase"/>
    <n v="154933"/>
    <n v="63525"/>
    <n v="4857"/>
    <n v="79804"/>
    <n v="263000"/>
    <s v="no"/>
    <x v="1"/>
    <s v="no"/>
    <s v="yes"/>
    <s v="2018_45"/>
  </r>
  <r>
    <x v="51"/>
    <n v="46"/>
    <n v="2018"/>
    <x v="26"/>
    <s v="Technology"/>
    <s v="CA"/>
    <x v="1"/>
    <s v="Santa Clara"/>
    <n v="243109"/>
    <n v="62761"/>
    <n v="9601"/>
    <n v="123249"/>
    <n v="102700"/>
    <s v="no"/>
    <x v="0"/>
    <s v="no"/>
    <s v="yes"/>
    <s v="2018_46"/>
  </r>
  <r>
    <x v="582"/>
    <n v="47"/>
    <n v="2018"/>
    <x v="24"/>
    <s v="Chemicals"/>
    <s v="MI"/>
    <x v="2"/>
    <s v="Midland"/>
    <n v="148186"/>
    <n v="62683"/>
    <n v="1460"/>
    <n v="192164"/>
    <n v="98000"/>
    <s v="no"/>
    <x v="0"/>
    <s v="no"/>
    <s v="yes"/>
    <s v="2018_47"/>
  </r>
  <r>
    <x v="33"/>
    <n v="48"/>
    <n v="2018"/>
    <x v="18"/>
    <s v="Food, Beverages &amp; Tobacco"/>
    <s v="IL"/>
    <x v="2"/>
    <s v="Chicago"/>
    <n v="24238"/>
    <n v="60828"/>
    <n v="1595"/>
    <n v="39963"/>
    <n v="31300"/>
    <s v="no"/>
    <x v="0"/>
    <s v="no"/>
    <s v="yes"/>
    <s v="2018_48"/>
  </r>
  <r>
    <x v="48"/>
    <n v="49"/>
    <n v="2018"/>
    <x v="9"/>
    <s v="Health Care"/>
    <s v="CT"/>
    <x v="3"/>
    <s v="Hartford"/>
    <n v="55229"/>
    <n v="60535"/>
    <n v="1904"/>
    <n v="55151"/>
    <n v="47950"/>
    <s v="no"/>
    <x v="0"/>
    <s v="no"/>
    <s v="yes"/>
    <s v="2018_49"/>
  </r>
  <r>
    <x v="64"/>
    <n v="50"/>
    <n v="2018"/>
    <x v="23"/>
    <s v="Transportation"/>
    <s v="TN"/>
    <x v="0"/>
    <s v="Memphis"/>
    <n v="64161"/>
    <n v="60319"/>
    <n v="2997"/>
    <n v="48552"/>
    <n v="357000"/>
    <s v="yes"/>
    <x v="0"/>
    <s v="no"/>
    <s v="yes"/>
    <s v="2018_50"/>
  </r>
  <r>
    <x v="44"/>
    <n v="51"/>
    <n v="2018"/>
    <x v="14"/>
    <s v="Aerospace &amp; Defense"/>
    <s v="CT"/>
    <x v="3"/>
    <s v="Farmington"/>
    <n v="100667"/>
    <n v="59837"/>
    <n v="4552"/>
    <n v="96920"/>
    <n v="204700"/>
    <s v="no"/>
    <x v="0"/>
    <s v="no"/>
    <s v="yes"/>
    <s v="2018_51"/>
  </r>
  <r>
    <x v="54"/>
    <n v="52"/>
    <n v="2018"/>
    <x v="20"/>
    <s v="Financials"/>
    <s v="NJ"/>
    <x v="3"/>
    <s v="Newark"/>
    <n v="43686"/>
    <n v="59689"/>
    <n v="7863"/>
    <n v="831921"/>
    <n v="49705"/>
    <s v="no"/>
    <x v="0"/>
    <s v="no"/>
    <s v="yes"/>
    <s v="2018_52"/>
  </r>
  <r>
    <x v="544"/>
    <n v="53"/>
    <n v="2018"/>
    <x v="6"/>
    <s v="Food &amp; Drug Stores"/>
    <s v="ID"/>
    <x v="1"/>
    <s v="Boise"/>
    <m/>
    <n v="59678"/>
    <n v="373"/>
    <n v="23755"/>
    <n v="273000"/>
    <s v="no"/>
    <x v="0"/>
    <s v="no"/>
    <s v="yes"/>
    <s v="2018_53"/>
  </r>
  <r>
    <x v="60"/>
    <n v="54"/>
    <n v="2018"/>
    <x v="31"/>
    <s v="Wholesalers"/>
    <s v="TX"/>
    <x v="0"/>
    <s v="Houston"/>
    <n v="31294"/>
    <n v="55371"/>
    <n v="1143"/>
    <n v="17757"/>
    <n v="66500"/>
    <s v="no"/>
    <x v="0"/>
    <s v="no"/>
    <s v="yes"/>
    <s v="2018_54"/>
  </r>
  <r>
    <x v="502"/>
    <n v="55"/>
    <n v="2018"/>
    <x v="29"/>
    <s v="Media"/>
    <s v="CA"/>
    <x v="1"/>
    <s v="Burbank"/>
    <n v="151029"/>
    <n v="55137"/>
    <n v="8980"/>
    <n v="95789"/>
    <n v="199000"/>
    <s v="no"/>
    <x v="0"/>
    <s v="no"/>
    <s v="yes"/>
    <s v="2018_55"/>
  </r>
  <r>
    <x v="57"/>
    <n v="56"/>
    <n v="2018"/>
    <x v="9"/>
    <s v="Health Care"/>
    <s v="KY"/>
    <x v="0"/>
    <s v="Louisville"/>
    <n v="37122"/>
    <n v="53767"/>
    <n v="2448"/>
    <n v="27178"/>
    <n v="45900"/>
    <s v="no"/>
    <x v="0"/>
    <s v="no"/>
    <s v="yes"/>
    <s v="2018_56"/>
  </r>
  <r>
    <x v="55"/>
    <n v="57"/>
    <n v="2018"/>
    <x v="19"/>
    <s v="Health Care"/>
    <s v="NY"/>
    <x v="3"/>
    <s v="New York"/>
    <n v="211115"/>
    <n v="52546"/>
    <n v="21308"/>
    <n v="171797"/>
    <n v="90200"/>
    <s v="no"/>
    <x v="0"/>
    <s v="no"/>
    <s v="yes"/>
    <s v="2018_57"/>
  </r>
  <r>
    <x v="18"/>
    <n v="58"/>
    <n v="2018"/>
    <x v="3"/>
    <s v="Technology"/>
    <s v="CA"/>
    <x v="1"/>
    <s v="Palo Alto"/>
    <n v="35893"/>
    <n v="52056"/>
    <n v="2526"/>
    <n v="32913"/>
    <n v="49000"/>
    <s v="no"/>
    <x v="0"/>
    <s v="no"/>
    <s v="yes"/>
    <s v="2018_58"/>
  </r>
  <r>
    <x v="63"/>
    <n v="59"/>
    <n v="2018"/>
    <x v="14"/>
    <s v="Aerospace &amp; Defense"/>
    <s v="MD"/>
    <x v="0"/>
    <s v="Bethesda"/>
    <n v="96589"/>
    <n v="51048"/>
    <n v="2002"/>
    <n v="46521"/>
    <n v="100000"/>
    <s v="no"/>
    <x v="1"/>
    <s v="no"/>
    <s v="yes"/>
    <s v="2018_59"/>
  </r>
  <r>
    <x v="45"/>
    <n v="60"/>
    <n v="2018"/>
    <x v="2"/>
    <s v="Financials"/>
    <s v="NY"/>
    <x v="3"/>
    <s v="New York"/>
    <n v="49145"/>
    <n v="49520"/>
    <n v="6084"/>
    <n v="498301"/>
    <n v="49800"/>
    <s v="no"/>
    <x v="0"/>
    <s v="no"/>
    <s v="yes"/>
    <s v="2018_60"/>
  </r>
  <r>
    <x v="185"/>
    <n v="61"/>
    <n v="2018"/>
    <x v="9"/>
    <s v="Health Care"/>
    <s v="MO"/>
    <x v="2"/>
    <s v="St. Louis"/>
    <n v="18704"/>
    <n v="48572"/>
    <n v="828"/>
    <n v="21855"/>
    <n v="33700"/>
    <s v="no"/>
    <x v="0"/>
    <s v="no"/>
    <s v="yes"/>
    <s v="2018_61"/>
  </r>
  <r>
    <x v="59"/>
    <n v="62"/>
    <n v="2018"/>
    <x v="30"/>
    <s v="Technology"/>
    <s v="CA"/>
    <x v="1"/>
    <s v="San Jose"/>
    <n v="206623"/>
    <n v="48005"/>
    <n v="9609"/>
    <n v="129818"/>
    <n v="72900"/>
    <s v="no"/>
    <x v="0"/>
    <s v="no"/>
    <s v="yes"/>
    <s v="2018_62"/>
  </r>
  <r>
    <x v="583"/>
    <n v="63"/>
    <n v="2018"/>
    <x v="37"/>
    <s v="Health Care"/>
    <s v="TN"/>
    <x v="0"/>
    <s v="Nashville"/>
    <n v="34165"/>
    <n v="47653"/>
    <n v="2216"/>
    <n v="36593"/>
    <n v="221491"/>
    <s v="no"/>
    <x v="0"/>
    <s v="no"/>
    <s v="yes"/>
    <s v="2018_63"/>
  </r>
  <r>
    <x v="52"/>
    <n v="64"/>
    <n v="2018"/>
    <x v="27"/>
    <s v="Energy"/>
    <s v="TX"/>
    <x v="0"/>
    <s v="Dallas"/>
    <n v="15335"/>
    <n v="47487"/>
    <n v="954"/>
    <n v="86246"/>
    <n v="29486"/>
    <s v="no"/>
    <x v="0"/>
    <s v="no"/>
    <s v="yes"/>
    <s v="2018_64"/>
  </r>
  <r>
    <x v="53"/>
    <n v="65"/>
    <n v="2018"/>
    <x v="28"/>
    <s v="Industrials"/>
    <s v="IL"/>
    <x v="2"/>
    <s v="Deerfield"/>
    <n v="88078"/>
    <n v="45462"/>
    <n v="754"/>
    <n v="76962"/>
    <n v="98400"/>
    <s v="no"/>
    <x v="0"/>
    <s v="no"/>
    <s v="yes"/>
    <s v="2018_65"/>
  </r>
  <r>
    <x v="84"/>
    <n v="66"/>
    <n v="2018"/>
    <x v="21"/>
    <s v="Financials"/>
    <s v="OH"/>
    <x v="2"/>
    <s v="Columbus"/>
    <m/>
    <n v="43940"/>
    <n v="247"/>
    <n v="221257"/>
    <n v="33135"/>
    <s v="no"/>
    <x v="0"/>
    <s v="no"/>
    <s v="yes"/>
    <s v="2018_66"/>
  </r>
  <r>
    <x v="81"/>
    <n v="67"/>
    <n v="2018"/>
    <x v="11"/>
    <s v="Financials"/>
    <s v="NY"/>
    <x v="3"/>
    <s v="New York"/>
    <n v="96688"/>
    <n v="43642"/>
    <n v="6111"/>
    <n v="851733"/>
    <n v="57633"/>
    <s v="no"/>
    <x v="0"/>
    <s v="no"/>
    <s v="yes"/>
    <s v="2018_67"/>
  </r>
  <r>
    <x v="77"/>
    <n v="68"/>
    <n v="2018"/>
    <x v="2"/>
    <s v="Financials"/>
    <s v="MA"/>
    <x v="3"/>
    <s v="Boston"/>
    <m/>
    <n v="42687"/>
    <n v="17"/>
    <n v="142502"/>
    <n v="50000"/>
    <s v="no"/>
    <x v="0"/>
    <s v="no"/>
    <s v="yes"/>
    <s v="2018_68"/>
  </r>
  <r>
    <x v="79"/>
    <n v="69"/>
    <n v="2018"/>
    <x v="38"/>
    <s v="Financials"/>
    <s v="NY"/>
    <x v="3"/>
    <s v="New York"/>
    <m/>
    <n v="42296"/>
    <n v="1867"/>
    <n v="303183"/>
    <n v="11114"/>
    <s v="no"/>
    <x v="0"/>
    <s v="no"/>
    <s v="yes"/>
    <s v="2018_69"/>
  </r>
  <r>
    <x v="75"/>
    <n v="70"/>
    <n v="2018"/>
    <x v="11"/>
    <s v="Financials"/>
    <s v="NY"/>
    <x v="3"/>
    <s v="New York"/>
    <n v="95463"/>
    <n v="42254"/>
    <n v="4286"/>
    <n v="916776"/>
    <n v="36600"/>
    <s v="no"/>
    <x v="0"/>
    <s v="no"/>
    <s v="yes"/>
    <s v="2018_70"/>
  </r>
  <r>
    <x v="69"/>
    <n v="71"/>
    <n v="2018"/>
    <x v="35"/>
    <s v="Transportation"/>
    <s v="TX"/>
    <x v="0"/>
    <s v="Fort Worth"/>
    <n v="24584"/>
    <n v="42207"/>
    <n v="1919"/>
    <n v="51396"/>
    <n v="126600"/>
    <s v="no"/>
    <x v="0"/>
    <s v="no"/>
    <s v="yes"/>
    <s v="2018_71"/>
  </r>
  <r>
    <x v="71"/>
    <n v="72"/>
    <n v="2018"/>
    <x v="10"/>
    <s v="Retailing"/>
    <s v="MN"/>
    <x v="2"/>
    <s v="Richfield"/>
    <n v="20460"/>
    <n v="42151"/>
    <n v="1000"/>
    <n v="13049"/>
    <n v="125000"/>
    <s v="no"/>
    <x v="0"/>
    <s v="no"/>
    <s v="yes"/>
    <s v="2018_72"/>
  </r>
  <r>
    <x v="89"/>
    <n v="73"/>
    <n v="2018"/>
    <x v="9"/>
    <s v="Health Care"/>
    <s v="CT"/>
    <x v="3"/>
    <s v="Bloomfield"/>
    <n v="40735"/>
    <n v="41616"/>
    <n v="2237"/>
    <n v="61753"/>
    <n v="46000"/>
    <s v="no"/>
    <x v="0"/>
    <s v="no"/>
    <s v="yes"/>
    <s v="2018_73"/>
  </r>
  <r>
    <x v="316"/>
    <n v="74"/>
    <n v="2018"/>
    <x v="8"/>
    <s v="Telecommunications"/>
    <s v="CT"/>
    <x v="3"/>
    <s v="Stamford"/>
    <n v="80954"/>
    <n v="41581"/>
    <n v="9895"/>
    <n v="146623"/>
    <n v="94800"/>
    <s v="no"/>
    <x v="0"/>
    <s v="no"/>
    <s v="yes"/>
    <s v="2018_74"/>
  </r>
  <r>
    <x v="72"/>
    <n v="75"/>
    <n v="2018"/>
    <x v="35"/>
    <s v="Transportation"/>
    <s v="GA"/>
    <x v="0"/>
    <s v="Atlanta"/>
    <n v="38746"/>
    <n v="41244"/>
    <n v="3577"/>
    <n v="53292"/>
    <n v="86564"/>
    <s v="no"/>
    <x v="0"/>
    <s v="no"/>
    <s v="yes"/>
    <s v="2018_75"/>
  </r>
  <r>
    <x v="241"/>
    <n v="76"/>
    <n v="2018"/>
    <x v="15"/>
    <s v="Technology"/>
    <s v="CA"/>
    <x v="1"/>
    <s v="Menlo Park"/>
    <n v="464190"/>
    <n v="40653"/>
    <n v="15934"/>
    <n v="84524"/>
    <n v="25105"/>
    <s v="yes"/>
    <x v="0"/>
    <s v="no"/>
    <s v="yes"/>
    <s v="2018_76"/>
  </r>
  <r>
    <x v="73"/>
    <n v="77"/>
    <n v="2018"/>
    <x v="36"/>
    <s v="Industrials"/>
    <s v="NJ"/>
    <x v="3"/>
    <s v="Morris Plains"/>
    <n v="108149"/>
    <n v="40534"/>
    <n v="1655"/>
    <n v="59387"/>
    <n v="131000"/>
    <s v="no"/>
    <x v="0"/>
    <s v="no"/>
    <s v="yes"/>
    <s v="2018_77"/>
  </r>
  <r>
    <x v="70"/>
    <n v="78"/>
    <n v="2018"/>
    <x v="19"/>
    <s v="Health Care"/>
    <s v="NJ"/>
    <x v="3"/>
    <s v="Kenilworth"/>
    <n v="146862"/>
    <n v="40122"/>
    <n v="2394"/>
    <n v="87872"/>
    <n v="69000"/>
    <s v="no"/>
    <x v="0"/>
    <s v="no"/>
    <s v="yes"/>
    <s v="2018_78"/>
  </r>
  <r>
    <x v="88"/>
    <n v="79"/>
    <n v="2018"/>
    <x v="2"/>
    <s v="Financials"/>
    <s v="IL"/>
    <x v="2"/>
    <s v="Northbrook"/>
    <n v="33478"/>
    <n v="38524"/>
    <n v="3189"/>
    <n v="112422"/>
    <n v="42680"/>
    <s v="no"/>
    <x v="0"/>
    <s v="no"/>
    <s v="yes"/>
    <s v="2018_79"/>
  </r>
  <r>
    <x v="82"/>
    <n v="80"/>
    <n v="2018"/>
    <x v="18"/>
    <s v="Food, Beverages &amp; Tobacco"/>
    <s v="AR"/>
    <x v="0"/>
    <s v="Springdale"/>
    <n v="29233"/>
    <n v="38260"/>
    <n v="1774"/>
    <n v="28066"/>
    <n v="122000"/>
    <s v="no"/>
    <x v="0"/>
    <s v="no"/>
    <s v="yes"/>
    <s v="2018_80"/>
  </r>
  <r>
    <x v="78"/>
    <n v="81"/>
    <n v="2018"/>
    <x v="35"/>
    <s v="Transportation"/>
    <s v="IL"/>
    <x v="2"/>
    <s v="Chicago"/>
    <n v="19778"/>
    <n v="37736"/>
    <n v="2131"/>
    <n v="42326"/>
    <n v="89800"/>
    <s v="no"/>
    <x v="0"/>
    <s v="no"/>
    <s v="yes"/>
    <s v="2018_81"/>
  </r>
  <r>
    <x v="80"/>
    <n v="82"/>
    <n v="2018"/>
    <x v="16"/>
    <s v="Technology"/>
    <s v="CA"/>
    <x v="1"/>
    <s v="Redwood City"/>
    <n v="186766"/>
    <n v="37728"/>
    <n v="9335"/>
    <n v="134991"/>
    <n v="138000"/>
    <s v="no"/>
    <x v="1"/>
    <s v="no"/>
    <s v="yes"/>
    <s v="2018_82"/>
  </r>
  <r>
    <x v="106"/>
    <n v="83"/>
    <n v="2018"/>
    <x v="32"/>
    <s v="Wholesalers"/>
    <s v="FL"/>
    <x v="0"/>
    <s v="Clearwater"/>
    <n v="3249"/>
    <n v="36775"/>
    <n v="117"/>
    <n v="12653"/>
    <n v="14000"/>
    <s v="no"/>
    <x v="0"/>
    <s v="no"/>
    <s v="yes"/>
    <s v="2018_83"/>
  </r>
  <r>
    <x v="503"/>
    <n v="84"/>
    <n v="2018"/>
    <x v="38"/>
    <s v="Financials"/>
    <s v="NY"/>
    <x v="3"/>
    <s v="New York"/>
    <m/>
    <n v="36025"/>
    <n v="1050"/>
    <n v="583632"/>
    <n v="16829"/>
    <s v="no"/>
    <x v="0"/>
    <s v="no"/>
    <s v="yes"/>
    <s v="2018_84"/>
  </r>
  <r>
    <x v="102"/>
    <n v="85"/>
    <n v="2018"/>
    <x v="42"/>
    <s v="Retailing"/>
    <s v="MA"/>
    <x v="3"/>
    <s v="Framingham"/>
    <n v="51571"/>
    <n v="35865"/>
    <n v="2608"/>
    <n v="14058"/>
    <n v="249000"/>
    <s v="no"/>
    <x v="0"/>
    <s v="no"/>
    <s v="yes"/>
    <s v="2018_85"/>
  </r>
  <r>
    <x v="87"/>
    <n v="86"/>
    <n v="2018"/>
    <x v="5"/>
    <s v="Financials"/>
    <s v="NY"/>
    <x v="3"/>
    <s v="New York"/>
    <n v="80234"/>
    <n v="35583"/>
    <n v="2736"/>
    <n v="181159"/>
    <n v="55000"/>
    <s v="no"/>
    <x v="0"/>
    <s v="no"/>
    <s v="yes"/>
    <s v="2018_86"/>
  </r>
  <r>
    <x v="62"/>
    <n v="87"/>
    <n v="2018"/>
    <x v="33"/>
    <s v="Food, Beverages &amp; Tobacco"/>
    <s v="GA"/>
    <x v="0"/>
    <s v="Atlanta"/>
    <n v="185207"/>
    <n v="35410"/>
    <n v="1248"/>
    <n v="87896"/>
    <n v="61800"/>
    <s v="no"/>
    <x v="0"/>
    <s v="no"/>
    <s v="yes"/>
    <s v="2018_87"/>
  </r>
  <r>
    <x v="100"/>
    <n v="88"/>
    <n v="2018"/>
    <x v="6"/>
    <s v="Food &amp; Drug Stores"/>
    <s v="FL"/>
    <x v="0"/>
    <s v="Lakeland"/>
    <m/>
    <n v="34837"/>
    <n v="2292"/>
    <n v="18184"/>
    <n v="193000"/>
    <s v="no"/>
    <x v="0"/>
    <s v="no"/>
    <s v="yes"/>
    <s v="2018_88"/>
  </r>
  <r>
    <x v="105"/>
    <n v="89"/>
    <n v="2018"/>
    <x v="43"/>
    <s v="Apparel"/>
    <s v="OR"/>
    <x v="1"/>
    <s v="Beaverton"/>
    <n v="108094"/>
    <n v="34350"/>
    <n v="4240"/>
    <n v="23259"/>
    <n v="74400"/>
    <s v="no"/>
    <x v="0"/>
    <s v="no"/>
    <s v="yes"/>
    <s v="2018_89"/>
  </r>
  <r>
    <x v="546"/>
    <n v="90"/>
    <n v="2018"/>
    <x v="1"/>
    <s v="Energy"/>
    <s v="TX"/>
    <x v="0"/>
    <s v="San Antonio"/>
    <n v="15386"/>
    <n v="34204"/>
    <n v="1528"/>
    <n v="28573"/>
    <n v="14300"/>
    <s v="no"/>
    <x v="0"/>
    <s v="no"/>
    <s v="yes"/>
    <s v="2018_90"/>
  </r>
  <r>
    <x v="67"/>
    <n v="91"/>
    <n v="2018"/>
    <x v="55"/>
    <s v="Energy"/>
    <s v="FL"/>
    <x v="0"/>
    <s v="Miami"/>
    <n v="1661"/>
    <n v="33696"/>
    <n v="170"/>
    <n v="5588"/>
    <n v="5000"/>
    <s v="no"/>
    <x v="0"/>
    <s v="no"/>
    <s v="yes"/>
    <s v="2018_91"/>
  </r>
  <r>
    <x v="110"/>
    <n v="92"/>
    <n v="2018"/>
    <x v="45"/>
    <s v="Energy"/>
    <s v="IL"/>
    <x v="2"/>
    <s v="Chicago"/>
    <n v="37644"/>
    <n v="33531"/>
    <n v="3770"/>
    <n v="116700"/>
    <n v="34621"/>
    <s v="no"/>
    <x v="0"/>
    <s v="no"/>
    <s v="yes"/>
    <s v="2018_92"/>
  </r>
  <r>
    <x v="93"/>
    <n v="93"/>
    <n v="2018"/>
    <x v="38"/>
    <s v="Financials"/>
    <s v="MA"/>
    <x v="3"/>
    <s v="Springfield"/>
    <m/>
    <n v="33495"/>
    <n v="513"/>
    <n v="288855"/>
    <n v="11811"/>
    <s v="no"/>
    <x v="0"/>
    <s v="no"/>
    <s v="yes"/>
    <s v="2018_93"/>
  </r>
  <r>
    <x v="116"/>
    <n v="94"/>
    <n v="2018"/>
    <x v="6"/>
    <s v="Food &amp; Drug Stores"/>
    <s v="PA"/>
    <x v="3"/>
    <s v="Camp Hill"/>
    <n v="1793"/>
    <n v="32845"/>
    <n v="4"/>
    <n v="11594"/>
    <n v="70430"/>
    <s v="no"/>
    <x v="0"/>
    <s v="no"/>
    <s v="yes"/>
    <s v="2018_94"/>
  </r>
  <r>
    <x v="50"/>
    <n v="95"/>
    <n v="2018"/>
    <x v="25"/>
    <s v="Energy"/>
    <s v="TX"/>
    <x v="0"/>
    <s v="Houston"/>
    <n v="69641"/>
    <n v="32584"/>
    <n v="855"/>
    <n v="73362"/>
    <n v="11400"/>
    <s v="no"/>
    <x v="0"/>
    <s v="no"/>
    <s v="yes"/>
    <s v="2018_95"/>
  </r>
  <r>
    <x v="68"/>
    <n v="96"/>
    <n v="2018"/>
    <x v="18"/>
    <s v="Food, Beverages &amp; Tobacco"/>
    <s v="MN"/>
    <x v="2"/>
    <s v="Inver Grove Heights"/>
    <m/>
    <n v="31935"/>
    <n v="128"/>
    <n v="15974"/>
    <n v="11626"/>
    <s v="no"/>
    <x v="0"/>
    <s v="no"/>
    <s v="yes"/>
    <s v="2018_96"/>
  </r>
  <r>
    <x v="97"/>
    <n v="97"/>
    <n v="2018"/>
    <x v="72"/>
    <s v="Industrials"/>
    <s v="MN"/>
    <x v="2"/>
    <s v="St. Paul"/>
    <n v="130550"/>
    <n v="31657"/>
    <n v="4858"/>
    <n v="37987"/>
    <n v="91536"/>
    <s v="no"/>
    <x v="0"/>
    <s v="no"/>
    <s v="yes"/>
    <s v="2018_97"/>
  </r>
  <r>
    <x v="103"/>
    <n v="98"/>
    <n v="2018"/>
    <x v="29"/>
    <s v="Media"/>
    <s v="NY"/>
    <x v="3"/>
    <s v="New York"/>
    <n v="73758"/>
    <n v="31271"/>
    <n v="5247"/>
    <n v="69209"/>
    <n v="26000"/>
    <s v="no"/>
    <x v="0"/>
    <s v="no"/>
    <s v="yes"/>
    <s v="2018_98"/>
  </r>
  <r>
    <x v="99"/>
    <n v="99"/>
    <n v="2018"/>
    <x v="14"/>
    <s v="Aerospace &amp; Defense"/>
    <s v="VA"/>
    <x v="0"/>
    <s v="Falls Church"/>
    <n v="65845"/>
    <n v="30973"/>
    <n v="2912"/>
    <n v="35046"/>
    <n v="98600"/>
    <s v="no"/>
    <x v="1"/>
    <s v="no"/>
    <s v="yes"/>
    <s v="2018_99"/>
  </r>
  <r>
    <x v="121"/>
    <n v="100"/>
    <n v="2018"/>
    <x v="2"/>
    <s v="Financials"/>
    <s v="TX"/>
    <x v="0"/>
    <s v="San Antonio"/>
    <m/>
    <n v="30016"/>
    <n v="2422"/>
    <n v="155391"/>
    <n v="32705"/>
    <s v="no"/>
    <x v="0"/>
    <s v="no"/>
    <s v="yes"/>
    <s v="2018_100"/>
  </r>
  <r>
    <x v="125"/>
    <n v="101"/>
    <n v="2018"/>
    <x v="11"/>
    <s v="Financials"/>
    <s v="VA"/>
    <x v="0"/>
    <s v="McLean"/>
    <n v="46584"/>
    <n v="29999"/>
    <n v="1982"/>
    <n v="365693"/>
    <n v="49300"/>
    <s v="yes"/>
    <x v="0"/>
    <s v="no"/>
    <s v="yes"/>
    <s v="2018_101"/>
  </r>
  <r>
    <x v="85"/>
    <n v="102"/>
    <n v="2018"/>
    <x v="28"/>
    <s v="Industrials"/>
    <s v="IL"/>
    <x v="2"/>
    <s v="Moline"/>
    <n v="50291"/>
    <n v="29738"/>
    <n v="2159"/>
    <n v="65786"/>
    <n v="60476"/>
    <s v="no"/>
    <x v="0"/>
    <s v="no"/>
    <s v="yes"/>
    <s v="2018_102"/>
  </r>
  <r>
    <x v="92"/>
    <n v="103"/>
    <n v="2018"/>
    <x v="5"/>
    <s v="Financials"/>
    <s v="NY"/>
    <x v="3"/>
    <s v="New York"/>
    <n v="804"/>
    <n v="29424"/>
    <n v="6"/>
    <n v="6243"/>
    <n v="1607"/>
    <s v="no"/>
    <x v="0"/>
    <s v="no"/>
    <s v="no"/>
    <s v="2018_103"/>
  </r>
  <r>
    <x v="108"/>
    <n v="104"/>
    <n v="2018"/>
    <x v="38"/>
    <s v="Financials"/>
    <s v="WI"/>
    <x v="2"/>
    <s v="Milwaukee"/>
    <m/>
    <n v="29331"/>
    <n v="1017"/>
    <n v="265049"/>
    <n v="5437"/>
    <s v="no"/>
    <x v="0"/>
    <s v="no"/>
    <s v="yes"/>
    <s v="2018_104"/>
  </r>
  <r>
    <x v="58"/>
    <n v="105"/>
    <n v="2018"/>
    <x v="27"/>
    <s v="Energy"/>
    <s v="TX"/>
    <x v="0"/>
    <s v="Houston"/>
    <n v="52904"/>
    <n v="29242"/>
    <n v="2799"/>
    <n v="54418"/>
    <n v="7000"/>
    <s v="no"/>
    <x v="0"/>
    <s v="no"/>
    <s v="yes"/>
    <s v="2018_105"/>
  </r>
  <r>
    <x v="111"/>
    <n v="106"/>
    <n v="2018"/>
    <x v="2"/>
    <s v="Financials"/>
    <s v="NY"/>
    <x v="3"/>
    <s v="New York"/>
    <n v="37691"/>
    <n v="28902"/>
    <n v="2056"/>
    <n v="103483"/>
    <n v="30800"/>
    <s v="no"/>
    <x v="0"/>
    <s v="no"/>
    <s v="yes"/>
    <s v="2018_106"/>
  </r>
  <r>
    <x v="545"/>
    <n v="107"/>
    <n v="2018"/>
    <x v="3"/>
    <s v="Technology"/>
    <s v="CA"/>
    <x v="1"/>
    <s v="Palo Alto"/>
    <n v="27243"/>
    <n v="28871"/>
    <n v="344"/>
    <n v="61406"/>
    <n v="66000"/>
    <s v="no"/>
    <x v="0"/>
    <s v="no"/>
    <s v="yes"/>
    <s v="2018_107"/>
  </r>
  <r>
    <x v="101"/>
    <n v="108"/>
    <n v="2018"/>
    <x v="41"/>
    <s v="Food, Beverages &amp; Tobacco"/>
    <s v="NY"/>
    <x v="3"/>
    <s v="New York"/>
    <n v="154514"/>
    <n v="28748"/>
    <n v="6035"/>
    <n v="42968"/>
    <n v="80600"/>
    <s v="no"/>
    <x v="0"/>
    <s v="no"/>
    <s v="yes"/>
    <s v="2018_108"/>
  </r>
  <r>
    <x v="96"/>
    <n v="109"/>
    <n v="2018"/>
    <x v="29"/>
    <s v="Media"/>
    <s v="NY"/>
    <x v="3"/>
    <s v="New York"/>
    <n v="67969"/>
    <n v="28500"/>
    <n v="2952"/>
    <n v="50724"/>
    <n v="21700"/>
    <s v="no"/>
    <x v="0"/>
    <s v="no"/>
    <s v="yes"/>
    <s v="2018_109"/>
  </r>
  <r>
    <x v="145"/>
    <n v="110"/>
    <n v="2018"/>
    <x v="19"/>
    <s v="Health Care"/>
    <s v="IL"/>
    <x v="2"/>
    <s v="North Chicago"/>
    <n v="150180"/>
    <n v="28216"/>
    <n v="5309"/>
    <n v="70786"/>
    <n v="29000"/>
    <s v="no"/>
    <x v="0"/>
    <s v="no"/>
    <s v="yes"/>
    <s v="2018_110"/>
  </r>
  <r>
    <x v="133"/>
    <n v="111"/>
    <n v="2018"/>
    <x v="50"/>
    <s v="Health Care"/>
    <s v="IL"/>
    <x v="2"/>
    <s v="Abbott Park"/>
    <n v="104640"/>
    <n v="27390"/>
    <n v="477"/>
    <n v="76250"/>
    <n v="99000"/>
    <s v="no"/>
    <x v="0"/>
    <s v="no"/>
    <s v="no"/>
    <s v="2018_111"/>
  </r>
  <r>
    <x v="152"/>
    <n v="112"/>
    <n v="2018"/>
    <x v="2"/>
    <s v="Financials"/>
    <s v="OH"/>
    <x v="2"/>
    <s v="Mayfield Village"/>
    <n v="35478"/>
    <n v="26839"/>
    <n v="1592"/>
    <n v="38701"/>
    <n v="33656"/>
    <s v="no"/>
    <x v="1"/>
    <s v="no"/>
    <s v="yes"/>
    <s v="2018_112"/>
  </r>
  <r>
    <x v="130"/>
    <n v="113"/>
    <n v="2018"/>
    <x v="32"/>
    <s v="Wholesalers"/>
    <s v="CO"/>
    <x v="1"/>
    <s v="Centennial"/>
    <n v="6750"/>
    <n v="26813"/>
    <n v="402"/>
    <n v="16463"/>
    <n v="18800"/>
    <s v="no"/>
    <x v="0"/>
    <s v="no"/>
    <s v="yes"/>
    <s v="2018_113"/>
  </r>
  <r>
    <x v="506"/>
    <n v="114"/>
    <n v="2018"/>
    <x v="22"/>
    <s v="Food, Beverages &amp; Tobacco"/>
    <s v="PA"/>
    <x v="3"/>
    <s v="Pittsburgh"/>
    <n v="75920"/>
    <n v="26232"/>
    <n v="10999"/>
    <n v="120232"/>
    <n v="39000"/>
    <s v="no"/>
    <x v="0"/>
    <s v="no"/>
    <s v="yes"/>
    <s v="2018_114"/>
  </r>
  <r>
    <x v="66"/>
    <n v="115"/>
    <n v="2018"/>
    <x v="27"/>
    <s v="Energy"/>
    <s v="TX"/>
    <x v="0"/>
    <s v="Houston"/>
    <n v="6328"/>
    <n v="26223"/>
    <n v="731"/>
    <n v="26753"/>
    <n v="4850"/>
    <s v="no"/>
    <x v="0"/>
    <s v="no"/>
    <s v="no"/>
    <s v="2018_115"/>
  </r>
  <r>
    <x v="117"/>
    <n v="116"/>
    <n v="2018"/>
    <x v="19"/>
    <s v="Health Care"/>
    <s v="CA"/>
    <x v="1"/>
    <s v="Foster City"/>
    <n v="98297"/>
    <n v="26107"/>
    <n v="4628"/>
    <n v="70283"/>
    <n v="10000"/>
    <s v="no"/>
    <x v="0"/>
    <s v="no"/>
    <s v="yes"/>
    <s v="2018_116"/>
  </r>
  <r>
    <x v="90"/>
    <n v="117"/>
    <n v="2018"/>
    <x v="22"/>
    <s v="Food, Beverages &amp; Tobacco"/>
    <s v="IL"/>
    <x v="2"/>
    <s v="Deerfield"/>
    <n v="62066"/>
    <n v="25896"/>
    <n v="2922"/>
    <n v="63109"/>
    <n v="83000"/>
    <s v="no"/>
    <x v="0"/>
    <s v="no"/>
    <s v="yes"/>
    <s v="2018_117"/>
  </r>
  <r>
    <x v="123"/>
    <n v="118"/>
    <n v="2018"/>
    <x v="14"/>
    <s v="Aerospace &amp; Defense"/>
    <s v="VA"/>
    <x v="0"/>
    <s v="Falls Church"/>
    <n v="60778"/>
    <n v="25803"/>
    <n v="2015"/>
    <n v="34917"/>
    <n v="70000"/>
    <s v="no"/>
    <x v="0"/>
    <s v="no"/>
    <s v="yes"/>
    <s v="2018_118"/>
  </r>
  <r>
    <x v="128"/>
    <n v="119"/>
    <n v="2018"/>
    <x v="14"/>
    <s v="Aerospace &amp; Defense"/>
    <s v="MA"/>
    <x v="3"/>
    <s v="Waltham"/>
    <n v="62265"/>
    <n v="25348"/>
    <n v="2024"/>
    <n v="30860"/>
    <n v="64000"/>
    <s v="no"/>
    <x v="0"/>
    <s v="no"/>
    <s v="yes"/>
    <s v="2018_119"/>
  </r>
  <r>
    <x v="104"/>
    <n v="120"/>
    <n v="2018"/>
    <x v="0"/>
    <s v="Retailing"/>
    <s v="OH"/>
    <x v="2"/>
    <s v="Cincinnati"/>
    <n v="9065"/>
    <n v="24837"/>
    <n v="1547"/>
    <n v="19381"/>
    <n v="130000"/>
    <s v="no"/>
    <x v="0"/>
    <s v="no"/>
    <s v="yes"/>
    <s v="2018_120"/>
  </r>
  <r>
    <x v="504"/>
    <n v="121"/>
    <n v="2018"/>
    <x v="31"/>
    <s v="Wholesalers"/>
    <s v="IL"/>
    <x v="2"/>
    <s v="Rosemont"/>
    <n v="7065"/>
    <n v="24147"/>
    <n v="444"/>
    <n v="9037"/>
    <n v="25204"/>
    <s v="no"/>
    <x v="0"/>
    <s v="no"/>
    <s v="yes"/>
    <s v="2018_121"/>
  </r>
  <r>
    <x v="137"/>
    <n v="122"/>
    <n v="2018"/>
    <x v="11"/>
    <s v="Financials"/>
    <s v="MN"/>
    <x v="2"/>
    <s v="Minneapolis"/>
    <n v="83367"/>
    <n v="23996"/>
    <n v="6218"/>
    <n v="462040"/>
    <n v="72402"/>
    <s v="no"/>
    <x v="0"/>
    <s v="no"/>
    <s v="yes"/>
    <s v="2018_122"/>
  </r>
  <r>
    <x v="158"/>
    <n v="123"/>
    <n v="2018"/>
    <x v="10"/>
    <s v="Retailing"/>
    <s v="TN"/>
    <x v="0"/>
    <s v="Goodlettsville"/>
    <n v="25141"/>
    <n v="23471"/>
    <n v="1539"/>
    <n v="12517"/>
    <n v="129000"/>
    <s v="no"/>
    <x v="0"/>
    <s v="no"/>
    <s v="yes"/>
    <s v="2018_123"/>
  </r>
  <r>
    <x v="113"/>
    <n v="124"/>
    <n v="2018"/>
    <x v="46"/>
    <s v="Materials"/>
    <s v="TN"/>
    <x v="0"/>
    <s v="Memphis"/>
    <n v="22063"/>
    <n v="23302"/>
    <n v="2144"/>
    <n v="33903"/>
    <n v="56000"/>
    <s v="no"/>
    <x v="0"/>
    <s v="no"/>
    <s v="no"/>
    <s v="2018_124"/>
  </r>
  <r>
    <x v="115"/>
    <n v="125"/>
    <n v="2018"/>
    <x v="45"/>
    <s v="Energy"/>
    <s v="NC"/>
    <x v="0"/>
    <s v="Charlotte"/>
    <n v="54276"/>
    <n v="23189"/>
    <n v="3059"/>
    <n v="137914"/>
    <n v="29060"/>
    <s v="no"/>
    <x v="1"/>
    <s v="no"/>
    <s v="yes"/>
    <s v="2018_125"/>
  </r>
  <r>
    <x v="162"/>
    <n v="126"/>
    <n v="2018"/>
    <x v="45"/>
    <s v="Energy"/>
    <s v="GA"/>
    <x v="0"/>
    <s v="Atlanta"/>
    <n v="45024"/>
    <n v="23031"/>
    <n v="842"/>
    <n v="111005"/>
    <n v="31344"/>
    <s v="no"/>
    <x v="0"/>
    <s v="no"/>
    <s v="no"/>
    <s v="2018_126"/>
  </r>
  <r>
    <x v="220"/>
    <n v="127"/>
    <n v="2018"/>
    <x v="59"/>
    <s v="Hotels, Restaurants &amp; Leisure"/>
    <s v="MD"/>
    <x v="0"/>
    <s v="Bethesda"/>
    <n v="48531"/>
    <n v="22894"/>
    <n v="1372"/>
    <n v="23948"/>
    <n v="177000"/>
    <s v="no"/>
    <x v="0"/>
    <s v="no"/>
    <s v="no"/>
    <s v="2018_127"/>
  </r>
  <r>
    <x v="107"/>
    <n v="128"/>
    <n v="2018"/>
    <x v="32"/>
    <s v="Wholesalers"/>
    <s v="AZ"/>
    <x v="1"/>
    <s v="Phoenix"/>
    <n v="5009"/>
    <n v="22872"/>
    <n v="525"/>
    <n v="9700"/>
    <n v="15700"/>
    <s v="no"/>
    <x v="0"/>
    <s v="no"/>
    <s v="yes"/>
    <s v="2018_128"/>
  </r>
  <r>
    <x v="150"/>
    <n v="129"/>
    <n v="2018"/>
    <x v="19"/>
    <s v="Health Care"/>
    <s v="IN"/>
    <x v="2"/>
    <s v="Indianapolis"/>
    <n v="84542"/>
    <n v="22871"/>
    <n v="204"/>
    <n v="44981"/>
    <n v="40655"/>
    <s v="no"/>
    <x v="0"/>
    <s v="no"/>
    <s v="no"/>
    <s v="2018_129"/>
  </r>
  <r>
    <x v="144"/>
    <n v="130"/>
    <n v="2018"/>
    <x v="19"/>
    <s v="Health Care"/>
    <s v="CA"/>
    <x v="1"/>
    <s v="Thousand Oaks"/>
    <n v="122842"/>
    <n v="22849"/>
    <n v="1979"/>
    <n v="79954"/>
    <n v="20800"/>
    <s v="no"/>
    <x v="0"/>
    <s v="no"/>
    <s v="yes"/>
    <s v="2018_130"/>
  </r>
  <r>
    <x v="109"/>
    <n v="131"/>
    <n v="2018"/>
    <x v="44"/>
    <s v="Hotels, Restaurants &amp; Leisure"/>
    <s v="IL"/>
    <x v="2"/>
    <s v="Oak Brook"/>
    <n v="124244"/>
    <n v="22820"/>
    <n v="5192"/>
    <n v="33804"/>
    <n v="235000"/>
    <s v="no"/>
    <x v="0"/>
    <s v="no"/>
    <s v="yes"/>
    <s v="2018_131"/>
  </r>
  <r>
    <x v="186"/>
    <n v="132"/>
    <n v="2018"/>
    <x v="44"/>
    <s v="Hotels, Restaurants &amp; Leisure"/>
    <s v="WA"/>
    <x v="1"/>
    <s v="Seattle"/>
    <n v="81370"/>
    <n v="22387"/>
    <n v="2885"/>
    <n v="14366"/>
    <n v="277000"/>
    <s v="no"/>
    <x v="0"/>
    <s v="no"/>
    <s v="no"/>
    <s v="2018_132"/>
  </r>
  <r>
    <x v="112"/>
    <n v="133"/>
    <n v="2018"/>
    <x v="26"/>
    <s v="Technology"/>
    <s v="CA"/>
    <x v="1"/>
    <s v="San Diego"/>
    <n v="82027"/>
    <n v="22291"/>
    <n v="2466"/>
    <n v="65486"/>
    <n v="33800"/>
    <s v="no"/>
    <x v="0"/>
    <s v="no"/>
    <s v="yes"/>
    <s v="2018_133"/>
  </r>
  <r>
    <x v="329"/>
    <n v="134"/>
    <n v="2018"/>
    <x v="10"/>
    <s v="Retailing"/>
    <s v="VA"/>
    <x v="0"/>
    <s v="Chesapeake"/>
    <n v="22523"/>
    <n v="22246"/>
    <n v="1714"/>
    <n v="16333"/>
    <n v="116200"/>
    <s v="no"/>
    <x v="0"/>
    <s v="no"/>
    <s v="no"/>
    <s v="2018_134"/>
  </r>
  <r>
    <x v="148"/>
    <n v="135"/>
    <n v="2018"/>
    <x v="1"/>
    <s v="Energy"/>
    <s v="NJ"/>
    <x v="3"/>
    <s v="Parsippany"/>
    <n v="3752"/>
    <n v="21787"/>
    <n v="416"/>
    <n v="8118"/>
    <n v="3165"/>
    <s v="no"/>
    <x v="0"/>
    <s v="no"/>
    <s v="no"/>
    <s v="2018_135"/>
  </r>
  <r>
    <x v="154"/>
    <n v="136"/>
    <n v="2018"/>
    <x v="5"/>
    <s v="Financials"/>
    <s v="NY"/>
    <x v="3"/>
    <s v="New York"/>
    <n v="9901"/>
    <n v="21744"/>
    <n v="2430"/>
    <n v="31801"/>
    <n v="89034"/>
    <s v="no"/>
    <x v="0"/>
    <s v="no"/>
    <s v="no"/>
    <s v="2018_136"/>
  </r>
  <r>
    <x v="131"/>
    <n v="137"/>
    <n v="2018"/>
    <x v="20"/>
    <s v="Financials"/>
    <s v="GA"/>
    <x v="0"/>
    <s v="Columbus"/>
    <n v="34038"/>
    <n v="21667"/>
    <n v="4604"/>
    <n v="137217"/>
    <n v="11318"/>
    <s v="no"/>
    <x v="0"/>
    <s v="no"/>
    <s v="yes"/>
    <s v="2018_137"/>
  </r>
  <r>
    <x v="155"/>
    <n v="138"/>
    <n v="2018"/>
    <x v="54"/>
    <s v="Retailing"/>
    <s v="FL"/>
    <x v="0"/>
    <s v="Fort Lauderdale"/>
    <n v="4296"/>
    <n v="21535"/>
    <n v="435"/>
    <n v="10272"/>
    <n v="26000"/>
    <s v="no"/>
    <x v="0"/>
    <s v="no"/>
    <s v="yes"/>
    <s v="2018_138"/>
  </r>
  <r>
    <x v="176"/>
    <n v="139"/>
    <n v="2018"/>
    <x v="54"/>
    <s v="Retailing"/>
    <s v="MI"/>
    <x v="2"/>
    <s v="Bloomfield Hills"/>
    <n v="3817"/>
    <n v="21389"/>
    <n v="613"/>
    <n v="10541"/>
    <n v="26000"/>
    <s v="no"/>
    <x v="0"/>
    <s v="no"/>
    <s v="no"/>
    <s v="2018_139"/>
  </r>
  <r>
    <x v="147"/>
    <n v="140"/>
    <n v="2018"/>
    <x v="36"/>
    <s v="Industrials"/>
    <s v="MI"/>
    <x v="2"/>
    <s v="Benton Harbor"/>
    <n v="10824"/>
    <n v="21253"/>
    <n v="350"/>
    <n v="20038"/>
    <n v="92000"/>
    <s v="no"/>
    <x v="0"/>
    <s v="no"/>
    <s v="no"/>
    <s v="2018_140"/>
  </r>
  <r>
    <x v="122"/>
    <n v="141"/>
    <n v="2018"/>
    <x v="48"/>
    <s v="Transportation"/>
    <s v="NE"/>
    <x v="2"/>
    <s v="Omaha"/>
    <n v="104261"/>
    <n v="21240"/>
    <n v="10712"/>
    <n v="57806"/>
    <n v="41992"/>
    <s v="no"/>
    <x v="0"/>
    <s v="no"/>
    <s v="no"/>
    <s v="2018_141"/>
  </r>
  <r>
    <x v="160"/>
    <n v="142"/>
    <n v="2018"/>
    <x v="35"/>
    <s v="Transportation"/>
    <s v="TX"/>
    <x v="0"/>
    <s v="Dallas"/>
    <n v="33678"/>
    <n v="21171"/>
    <n v="3488"/>
    <n v="25110"/>
    <n v="56110"/>
    <s v="no"/>
    <x v="0"/>
    <s v="no"/>
    <s v="no"/>
    <s v="2018_142"/>
  </r>
  <r>
    <x v="143"/>
    <n v="143"/>
    <n v="2018"/>
    <x v="52"/>
    <s v="Business Services"/>
    <s v="WI"/>
    <x v="2"/>
    <s v="Milwaukee"/>
    <n v="7614"/>
    <n v="21034"/>
    <n v="545"/>
    <n v="8884"/>
    <n v="29000"/>
    <s v="no"/>
    <x v="0"/>
    <s v="no"/>
    <s v="no"/>
    <s v="2018_143"/>
  </r>
  <r>
    <x v="180"/>
    <n v="144"/>
    <n v="2018"/>
    <x v="53"/>
    <s v="Technology"/>
    <s v="MA"/>
    <x v="3"/>
    <s v="Waltham"/>
    <n v="82952"/>
    <n v="20918"/>
    <n v="2225"/>
    <n v="56669"/>
    <n v="66100"/>
    <s v="no"/>
    <x v="0"/>
    <s v="no"/>
    <s v="no"/>
    <s v="2018_144"/>
  </r>
  <r>
    <x v="194"/>
    <n v="145"/>
    <n v="2018"/>
    <x v="19"/>
    <s v="Health Care"/>
    <s v="NY"/>
    <x v="3"/>
    <s v="New York"/>
    <n v="103415"/>
    <n v="20776"/>
    <n v="1007"/>
    <n v="33551"/>
    <n v="23700"/>
    <s v="no"/>
    <x v="0"/>
    <s v="no"/>
    <s v="no"/>
    <s v="2018_145"/>
  </r>
  <r>
    <x v="95"/>
    <n v="146"/>
    <n v="2018"/>
    <x v="39"/>
    <s v="Energy"/>
    <s v="TX"/>
    <x v="0"/>
    <s v="Houston"/>
    <n v="41068"/>
    <n v="20620"/>
    <n v="463"/>
    <n v="25085"/>
    <n v="55000"/>
    <s v="no"/>
    <x v="0"/>
    <s v="no"/>
    <s v="no"/>
    <s v="2018_146"/>
  </r>
  <r>
    <x v="169"/>
    <n v="147"/>
    <n v="2018"/>
    <x v="37"/>
    <s v="Health Care"/>
    <s v="TX"/>
    <x v="0"/>
    <s v="Dallas"/>
    <n v="2452"/>
    <n v="20613"/>
    <n v="704"/>
    <n v="23385"/>
    <n v="111980"/>
    <s v="no"/>
    <x v="0"/>
    <s v="no"/>
    <s v="no"/>
    <s v="2018_147"/>
  </r>
  <r>
    <x v="173"/>
    <n v="148"/>
    <n v="2018"/>
    <x v="4"/>
    <s v="Motor Vehicles &amp; Parts"/>
    <s v="MI"/>
    <x v="2"/>
    <s v="Southfield"/>
    <n v="12453"/>
    <n v="20467"/>
    <n v="1313"/>
    <n v="11946"/>
    <n v="165000"/>
    <s v="no"/>
    <x v="0"/>
    <s v="no"/>
    <s v="no"/>
    <s v="2018_148"/>
  </r>
  <r>
    <x v="153"/>
    <n v="149"/>
    <n v="2018"/>
    <x v="57"/>
    <s v="Industrials"/>
    <s v="IN"/>
    <x v="2"/>
    <s v="Columbus"/>
    <n v="26757"/>
    <n v="20428"/>
    <n v="999"/>
    <n v="18075"/>
    <n v="58600"/>
    <s v="no"/>
    <x v="0"/>
    <s v="no"/>
    <s v="no"/>
    <s v="2018_149"/>
  </r>
  <r>
    <x v="189"/>
    <n v="150"/>
    <n v="2018"/>
    <x v="26"/>
    <s v="Technology"/>
    <s v="ID"/>
    <x v="1"/>
    <s v="Boise"/>
    <n v="60470"/>
    <n v="20322"/>
    <n v="5089"/>
    <n v="35336"/>
    <n v="34100"/>
    <s v="no"/>
    <x v="0"/>
    <s v="no"/>
    <s v="no"/>
    <s v="2018_150"/>
  </r>
  <r>
    <x v="138"/>
    <n v="151"/>
    <n v="2018"/>
    <x v="49"/>
    <s v="Materials"/>
    <s v="NC"/>
    <x v="0"/>
    <s v="Charlotte"/>
    <n v="19432"/>
    <n v="20252"/>
    <n v="1319"/>
    <n v="15841"/>
    <n v="25100"/>
    <s v="no"/>
    <x v="0"/>
    <s v="no"/>
    <s v="no"/>
    <s v="2018_151"/>
  </r>
  <r>
    <x v="300"/>
    <n v="152"/>
    <n v="2018"/>
    <x v="9"/>
    <s v="Health Care"/>
    <s v="CA"/>
    <x v="1"/>
    <s v="Long Beach"/>
    <n v="4867"/>
    <n v="19883"/>
    <n v="512"/>
    <n v="8471"/>
    <n v="20000"/>
    <s v="no"/>
    <x v="0"/>
    <s v="no"/>
    <s v="no"/>
    <s v="2018_152"/>
  </r>
  <r>
    <x v="135"/>
    <n v="153"/>
    <n v="2018"/>
    <x v="51"/>
    <s v="Engineering &amp; Construction"/>
    <s v="TX"/>
    <x v="0"/>
    <s v="Irving"/>
    <n v="8006"/>
    <n v="19521"/>
    <n v="191"/>
    <n v="9328"/>
    <n v="56706"/>
    <s v="no"/>
    <x v="0"/>
    <s v="no"/>
    <s v="no"/>
    <s v="2018_153"/>
  </r>
  <r>
    <x v="168"/>
    <n v="154"/>
    <n v="2018"/>
    <x v="41"/>
    <s v="Food, Beverages &amp; Tobacco"/>
    <s v="VA"/>
    <x v="0"/>
    <s v="Richmond"/>
    <n v="118436"/>
    <n v="19494"/>
    <n v="10222"/>
    <n v="43202"/>
    <n v="8300"/>
    <s v="no"/>
    <x v="0"/>
    <s v="no"/>
    <s v="no"/>
    <s v="2018_154"/>
  </r>
  <r>
    <x v="157"/>
    <n v="155"/>
    <n v="2018"/>
    <x v="28"/>
    <s v="Industrials"/>
    <s v="WA"/>
    <x v="1"/>
    <s v="Bellevue"/>
    <n v="23298"/>
    <n v="19456"/>
    <n v="1675"/>
    <n v="23440"/>
    <n v="25000"/>
    <s v="no"/>
    <x v="0"/>
    <s v="no"/>
    <s v="no"/>
    <s v="2018_155"/>
  </r>
  <r>
    <x v="584"/>
    <n v="156"/>
    <n v="2018"/>
    <x v="2"/>
    <s v="Financials"/>
    <s v="CT"/>
    <x v="3"/>
    <s v="Hartford"/>
    <n v="18392"/>
    <n v="19228"/>
    <n v="3131"/>
    <n v="225260"/>
    <n v="16400"/>
    <s v="no"/>
    <x v="0"/>
    <s v="no"/>
    <s v="no"/>
    <s v="2018_156"/>
  </r>
  <r>
    <x v="156"/>
    <n v="157"/>
    <n v="2018"/>
    <x v="0"/>
    <s v="Retailing"/>
    <s v="WI"/>
    <x v="2"/>
    <s v="Menomonee Falls"/>
    <n v="11021"/>
    <n v="19095"/>
    <n v="859"/>
    <n v="13340"/>
    <n v="85000"/>
    <s v="no"/>
    <x v="1"/>
    <s v="no"/>
    <s v="no"/>
    <s v="2018_157"/>
  </r>
  <r>
    <x v="204"/>
    <n v="158"/>
    <n v="2018"/>
    <x v="3"/>
    <s v="Technology"/>
    <s v="CA"/>
    <x v="1"/>
    <s v="San Jose"/>
    <n v="27456"/>
    <n v="19093"/>
    <n v="397"/>
    <n v="29860"/>
    <n v="67629"/>
    <s v="no"/>
    <x v="0"/>
    <s v="no"/>
    <s v="no"/>
    <s v="2018_158"/>
  </r>
  <r>
    <x v="547"/>
    <n v="159"/>
    <n v="2018"/>
    <x v="26"/>
    <s v="Technology"/>
    <s v="FL"/>
    <x v="0"/>
    <s v="St. Petersburg"/>
    <n v="5035"/>
    <n v="19063"/>
    <n v="129"/>
    <n v="11096"/>
    <n v="170000"/>
    <s v="no"/>
    <x v="0"/>
    <s v="no"/>
    <s v="no"/>
    <s v="2018_159"/>
  </r>
  <r>
    <x v="134"/>
    <n v="160"/>
    <n v="2018"/>
    <x v="37"/>
    <s v="Health Care"/>
    <s v="TN"/>
    <x v="0"/>
    <s v="Franklin"/>
    <n v="454"/>
    <n v="18477"/>
    <n v="2459"/>
    <n v="17450"/>
    <n v="86000"/>
    <s v="no"/>
    <x v="0"/>
    <s v="no"/>
    <s v="no"/>
    <s v="2018_160"/>
  </r>
  <r>
    <x v="237"/>
    <n v="161"/>
    <n v="2018"/>
    <x v="62"/>
    <s v="Business Services"/>
    <s v="CA"/>
    <x v="1"/>
    <s v="San Francisco"/>
    <n v="270222"/>
    <n v="18358"/>
    <n v="6699"/>
    <n v="67977"/>
    <n v="15000"/>
    <s v="no"/>
    <x v="0"/>
    <s v="no"/>
    <s v="no"/>
    <s v="2018_161"/>
  </r>
  <r>
    <x v="146"/>
    <n v="162"/>
    <n v="2018"/>
    <x v="50"/>
    <s v="Health Care"/>
    <s v="DC"/>
    <x v="0"/>
    <s v="Washington"/>
    <n v="68385"/>
    <n v="18330"/>
    <n v="2492"/>
    <n v="46649"/>
    <n v="67000"/>
    <s v="no"/>
    <x v="0"/>
    <s v="no"/>
    <s v="no"/>
    <s v="2018_162"/>
  </r>
  <r>
    <x v="139"/>
    <n v="163"/>
    <n v="2018"/>
    <x v="17"/>
    <s v="Household Products"/>
    <s v="TX"/>
    <x v="0"/>
    <s v="Irving"/>
    <n v="38553"/>
    <n v="18259"/>
    <n v="2278"/>
    <n v="15151"/>
    <n v="42000"/>
    <s v="no"/>
    <x v="0"/>
    <s v="no"/>
    <s v="no"/>
    <s v="2018_163"/>
  </r>
  <r>
    <x v="342"/>
    <n v="164"/>
    <n v="2018"/>
    <x v="51"/>
    <s v="Engineering &amp; Construction"/>
    <s v="CA"/>
    <x v="1"/>
    <s v="Los Angeles"/>
    <n v="5671"/>
    <n v="18203"/>
    <n v="339"/>
    <n v="14397"/>
    <n v="87000"/>
    <s v="no"/>
    <x v="0"/>
    <s v="no"/>
    <s v="no"/>
    <s v="2018_164"/>
  </r>
  <r>
    <x v="585"/>
    <n v="165"/>
    <n v="2018"/>
    <x v="11"/>
    <s v="Financials"/>
    <s v="PA"/>
    <x v="3"/>
    <s v="Pittsburgh"/>
    <n v="71323"/>
    <n v="18035"/>
    <n v="5338"/>
    <n v="380768"/>
    <n v="51632"/>
    <s v="no"/>
    <x v="0"/>
    <s v="no"/>
    <s v="no"/>
    <s v="2018_165"/>
  </r>
  <r>
    <x v="167"/>
    <n v="166"/>
    <n v="2018"/>
    <x v="8"/>
    <s v="Telecommunications"/>
    <s v="LA"/>
    <x v="0"/>
    <s v="Monroe"/>
    <n v="17578"/>
    <n v="17656"/>
    <n v="1389"/>
    <n v="75611"/>
    <n v="51000"/>
    <s v="no"/>
    <x v="0"/>
    <s v="no"/>
    <s v="no"/>
    <s v="2018_166"/>
  </r>
  <r>
    <x v="182"/>
    <n v="167"/>
    <n v="2018"/>
    <x v="45"/>
    <s v="Energy"/>
    <s v="FL"/>
    <x v="0"/>
    <s v="Juno Beach"/>
    <n v="76895"/>
    <n v="17195"/>
    <n v="5378"/>
    <n v="97827"/>
    <n v="14000"/>
    <s v="no"/>
    <x v="0"/>
    <s v="no"/>
    <s v="no"/>
    <s v="2018_167"/>
  </r>
  <r>
    <x v="181"/>
    <n v="168"/>
    <n v="2018"/>
    <x v="45"/>
    <s v="Energy"/>
    <s v="CA"/>
    <x v="1"/>
    <s v="San Francisco"/>
    <n v="22664"/>
    <n v="17135"/>
    <n v="1646"/>
    <n v="68012"/>
    <n v="23000"/>
    <s v="no"/>
    <x v="1"/>
    <s v="no"/>
    <s v="no"/>
    <s v="2018_168"/>
  </r>
  <r>
    <x v="219"/>
    <n v="169"/>
    <n v="2018"/>
    <x v="32"/>
    <s v="Wholesalers"/>
    <s v="CA"/>
    <x v="1"/>
    <s v="Fremont"/>
    <n v="4702"/>
    <n v="17046"/>
    <n v="301"/>
    <n v="7699"/>
    <n v="113600"/>
    <s v="no"/>
    <x v="0"/>
    <s v="no"/>
    <s v="no"/>
    <s v="2018_169"/>
  </r>
  <r>
    <x v="233"/>
    <n v="170"/>
    <n v="2018"/>
    <x v="9"/>
    <s v="Health Care"/>
    <s v="FL"/>
    <x v="0"/>
    <s v="Tampa"/>
    <n v="8622"/>
    <n v="17007"/>
    <n v="374"/>
    <n v="8365"/>
    <n v="8900"/>
    <s v="no"/>
    <x v="0"/>
    <s v="no"/>
    <s v="no"/>
    <s v="2018_170"/>
  </r>
  <r>
    <x v="507"/>
    <n v="171"/>
    <n v="2018"/>
    <x v="31"/>
    <s v="Wholesalers"/>
    <s v="VA"/>
    <x v="0"/>
    <s v="Richmond"/>
    <n v="3104"/>
    <n v="16762"/>
    <n v="96"/>
    <n v="3804"/>
    <n v="14000"/>
    <s v="no"/>
    <x v="0"/>
    <s v="no"/>
    <s v="no"/>
    <s v="2018_171"/>
  </r>
  <r>
    <x v="98"/>
    <n v="172"/>
    <n v="2018"/>
    <x v="0"/>
    <s v="Retailing"/>
    <s v="IL"/>
    <x v="2"/>
    <s v="Hoffman Estates"/>
    <n v="288"/>
    <n v="16702"/>
    <n v="383"/>
    <n v="7262"/>
    <n v="89000"/>
    <s v="no"/>
    <x v="0"/>
    <s v="no"/>
    <s v="yes"/>
    <s v="2018_172"/>
  </r>
  <r>
    <x v="549"/>
    <n v="173"/>
    <n v="2018"/>
    <x v="5"/>
    <s v="Financials"/>
    <s v="CT"/>
    <x v="3"/>
    <s v="Stamford"/>
    <n v="25490"/>
    <n v="16695"/>
    <n v="1935"/>
    <n v="95808"/>
    <n v="16000"/>
    <s v="no"/>
    <x v="1"/>
    <s v="no"/>
    <s v="no"/>
    <s v="2018_173"/>
  </r>
  <r>
    <x v="231"/>
    <n v="174"/>
    <n v="2018"/>
    <x v="54"/>
    <s v="Retailing"/>
    <s v="VA"/>
    <x v="0"/>
    <s v="Richmond"/>
    <n v="11202"/>
    <n v="16637"/>
    <n v="627"/>
    <n v="16279"/>
    <n v="24344"/>
    <s v="no"/>
    <x v="0"/>
    <s v="no"/>
    <s v="no"/>
    <s v="2018_174"/>
  </r>
  <r>
    <x v="548"/>
    <n v="175"/>
    <n v="2018"/>
    <x v="11"/>
    <s v="Financials"/>
    <s v="NY"/>
    <x v="3"/>
    <s v="New York"/>
    <n v="51919"/>
    <n v="16621"/>
    <n v="4090"/>
    <n v="371758"/>
    <n v="52500"/>
    <s v="no"/>
    <x v="0"/>
    <s v="no"/>
    <s v="no"/>
    <s v="2018_175"/>
  </r>
  <r>
    <x v="136"/>
    <n v="176"/>
    <n v="2018"/>
    <x v="25"/>
    <s v="Energy"/>
    <s v="AZ"/>
    <x v="1"/>
    <s v="Phoenix"/>
    <n v="25439"/>
    <n v="16416"/>
    <n v="1817"/>
    <n v="37302"/>
    <n v="25200"/>
    <s v="no"/>
    <x v="0"/>
    <s v="no"/>
    <s v="no"/>
    <s v="2018_176"/>
  </r>
  <r>
    <x v="198"/>
    <n v="177"/>
    <n v="2018"/>
    <x v="34"/>
    <s v="Wholesalers"/>
    <s v="GA"/>
    <x v="0"/>
    <s v="Atlanta"/>
    <n v="13183"/>
    <n v="16309"/>
    <n v="617"/>
    <n v="12412"/>
    <n v="48000"/>
    <s v="no"/>
    <x v="0"/>
    <s v="no"/>
    <s v="no"/>
    <s v="2018_177"/>
  </r>
  <r>
    <x v="119"/>
    <n v="178"/>
    <n v="2018"/>
    <x v="57"/>
    <s v="Industrials"/>
    <s v="MO"/>
    <x v="2"/>
    <s v="St. Louis"/>
    <n v="43359"/>
    <n v="16301"/>
    <n v="1518"/>
    <n v="19589"/>
    <n v="76500"/>
    <s v="no"/>
    <x v="0"/>
    <s v="no"/>
    <s v="no"/>
    <s v="2018_178"/>
  </r>
  <r>
    <x v="508"/>
    <n v="179"/>
    <n v="2018"/>
    <x v="37"/>
    <s v="Health Care"/>
    <s v="CO"/>
    <x v="1"/>
    <s v="Denver"/>
    <n v="12001"/>
    <n v="16038"/>
    <n v="664"/>
    <n v="18948"/>
    <n v="74500"/>
    <s v="no"/>
    <x v="0"/>
    <s v="no"/>
    <s v="no"/>
    <s v="2018_179"/>
  </r>
  <r>
    <x v="163"/>
    <n v="180"/>
    <n v="2018"/>
    <x v="6"/>
    <s v="Food &amp; Drug Stores"/>
    <s v="MN"/>
    <x v="2"/>
    <s v="Eden Prairie"/>
    <n v="585"/>
    <n v="16009"/>
    <n v="650"/>
    <n v="3580"/>
    <n v="29000"/>
    <s v="no"/>
    <x v="0"/>
    <s v="no"/>
    <s v="no"/>
    <s v="2018_180"/>
  </r>
  <r>
    <x v="187"/>
    <n v="181"/>
    <n v="2018"/>
    <x v="42"/>
    <s v="Retailing"/>
    <s v="CA"/>
    <x v="1"/>
    <s v="San Francisco"/>
    <n v="12147"/>
    <n v="15855"/>
    <n v="848"/>
    <n v="7989"/>
    <n v="135000"/>
    <s v="no"/>
    <x v="0"/>
    <s v="no"/>
    <s v="no"/>
    <s v="2018_181"/>
  </r>
  <r>
    <x v="170"/>
    <n v="182"/>
    <n v="2018"/>
    <x v="22"/>
    <s v="Food, Beverages &amp; Tobacco"/>
    <s v="MN"/>
    <x v="2"/>
    <s v="Minneapolis"/>
    <n v="26716"/>
    <n v="15620"/>
    <n v="1658"/>
    <n v="21813"/>
    <n v="38000"/>
    <s v="no"/>
    <x v="0"/>
    <s v="no"/>
    <s v="no"/>
    <s v="2018_182"/>
  </r>
  <r>
    <x v="223"/>
    <n v="183"/>
    <n v="2018"/>
    <x v="0"/>
    <s v="Retailing"/>
    <s v="WA"/>
    <x v="1"/>
    <s v="Seattle"/>
    <n v="8123"/>
    <n v="15478"/>
    <n v="437"/>
    <n v="8115"/>
    <n v="76000"/>
    <s v="no"/>
    <x v="0"/>
    <s v="no"/>
    <s v="no"/>
    <s v="2018_183"/>
  </r>
  <r>
    <x v="178"/>
    <n v="184"/>
    <n v="2018"/>
    <x v="17"/>
    <s v="Household Products"/>
    <s v="NY"/>
    <x v="3"/>
    <s v="New York"/>
    <n v="62607"/>
    <n v="15454"/>
    <n v="2024"/>
    <n v="12676"/>
    <n v="35900"/>
    <s v="no"/>
    <x v="0"/>
    <s v="no"/>
    <s v="no"/>
    <s v="2018_184"/>
  </r>
  <r>
    <x v="183"/>
    <n v="185"/>
    <n v="2018"/>
    <x v="45"/>
    <s v="Energy"/>
    <s v="OH"/>
    <x v="2"/>
    <s v="Columbus"/>
    <n v="33766"/>
    <n v="15425"/>
    <n v="1913"/>
    <n v="64729"/>
    <n v="17666"/>
    <s v="no"/>
    <x v="0"/>
    <s v="no"/>
    <s v="no"/>
    <s v="2018_185"/>
  </r>
  <r>
    <x v="515"/>
    <n v="186"/>
    <n v="2018"/>
    <x v="61"/>
    <s v="Transportation"/>
    <s v="CT"/>
    <x v="3"/>
    <s v="Greenwich"/>
    <n v="12210"/>
    <n v="15381"/>
    <n v="340"/>
    <n v="12602"/>
    <n v="95000"/>
    <s v="no"/>
    <x v="0"/>
    <s v="no"/>
    <s v="no"/>
    <s v="2018_186"/>
  </r>
  <r>
    <x v="165"/>
    <n v="187"/>
    <n v="2018"/>
    <x v="4"/>
    <s v="Motor Vehicles &amp; Parts"/>
    <s v="OH"/>
    <x v="2"/>
    <s v="Akron"/>
    <n v="6392"/>
    <n v="15377"/>
    <n v="346"/>
    <n v="17064"/>
    <n v="64000"/>
    <s v="no"/>
    <x v="0"/>
    <s v="no"/>
    <s v="no"/>
    <s v="2018_187"/>
  </r>
  <r>
    <x v="199"/>
    <n v="188"/>
    <n v="2018"/>
    <x v="56"/>
    <s v="Business Services"/>
    <s v="NY"/>
    <x v="3"/>
    <s v="New York"/>
    <n v="16734"/>
    <n v="15274"/>
    <n v="1088"/>
    <n v="24931"/>
    <n v="77300"/>
    <s v="no"/>
    <x v="0"/>
    <s v="no"/>
    <s v="no"/>
    <s v="2018_188"/>
  </r>
  <r>
    <x v="252"/>
    <n v="189"/>
    <n v="2018"/>
    <x v="13"/>
    <s v="Technology"/>
    <s v="IL"/>
    <x v="2"/>
    <s v="Lincolnshire"/>
    <n v="10717"/>
    <n v="15192"/>
    <n v="523"/>
    <n v="6957"/>
    <n v="8726"/>
    <s v="no"/>
    <x v="0"/>
    <s v="no"/>
    <s v="no"/>
    <s v="2018_189"/>
  </r>
  <r>
    <x v="265"/>
    <n v="190"/>
    <n v="2018"/>
    <x v="24"/>
    <s v="Chemicals"/>
    <s v="OH"/>
    <x v="2"/>
    <s v="Cleveland"/>
    <n v="36899"/>
    <n v="14984"/>
    <n v="1772"/>
    <n v="19958"/>
    <n v="52695"/>
    <s v="no"/>
    <x v="0"/>
    <s v="no"/>
    <s v="no"/>
    <s v="2018_190"/>
  </r>
  <r>
    <x v="197"/>
    <n v="191"/>
    <n v="2018"/>
    <x v="24"/>
    <s v="Chemicals"/>
    <s v="PA"/>
    <x v="3"/>
    <s v="Pittsburgh"/>
    <n v="27824"/>
    <n v="14967"/>
    <n v="1591"/>
    <n v="16538"/>
    <n v="47200"/>
    <s v="no"/>
    <x v="0"/>
    <s v="no"/>
    <s v="no"/>
    <s v="2018_191"/>
  </r>
  <r>
    <x v="232"/>
    <n v="192"/>
    <n v="2018"/>
    <x v="26"/>
    <s v="Technology"/>
    <s v="TX"/>
    <x v="0"/>
    <s v="Dallas"/>
    <n v="102135"/>
    <n v="14961"/>
    <n v="3682"/>
    <n v="17642"/>
    <n v="29714"/>
    <s v="no"/>
    <x v="0"/>
    <s v="no"/>
    <s v="no"/>
    <s v="2018_192"/>
  </r>
  <r>
    <x v="224"/>
    <n v="193"/>
    <n v="2018"/>
    <x v="61"/>
    <s v="Transportation"/>
    <s v="MN"/>
    <x v="2"/>
    <s v="Eden Prairie"/>
    <n v="13153"/>
    <n v="14869"/>
    <n v="505"/>
    <n v="4236"/>
    <n v="15074"/>
    <s v="no"/>
    <x v="0"/>
    <s v="no"/>
    <s v="no"/>
    <s v="2018_193"/>
  </r>
  <r>
    <x v="292"/>
    <n v="194"/>
    <n v="2018"/>
    <x v="46"/>
    <s v="Materials"/>
    <s v="GA"/>
    <x v="0"/>
    <s v="Atlanta"/>
    <n v="16372"/>
    <n v="14860"/>
    <n v="708"/>
    <n v="25089"/>
    <n v="44800"/>
    <s v="no"/>
    <x v="0"/>
    <s v="no"/>
    <s v="no"/>
    <s v="2018_194"/>
  </r>
  <r>
    <x v="287"/>
    <n v="195"/>
    <n v="2018"/>
    <x v="13"/>
    <s v="Technology"/>
    <s v="NJ"/>
    <x v="3"/>
    <s v="Teaneck"/>
    <n v="47338"/>
    <n v="14810"/>
    <n v="1504"/>
    <n v="15221"/>
    <n v="260000"/>
    <s v="no"/>
    <x v="0"/>
    <s v="no"/>
    <s v="no"/>
    <s v="2018_195"/>
  </r>
  <r>
    <x v="454"/>
    <n v="196"/>
    <n v="2018"/>
    <x v="64"/>
    <s v="Household Products"/>
    <s v="NJ"/>
    <x v="3"/>
    <s v="Hoboken"/>
    <n v="12363"/>
    <n v="14742"/>
    <n v="2749"/>
    <n v="33136"/>
    <n v="49000"/>
    <s v="no"/>
    <x v="0"/>
    <s v="no"/>
    <s v="no"/>
    <s v="2018_196"/>
  </r>
  <r>
    <x v="211"/>
    <n v="197"/>
    <n v="2018"/>
    <x v="29"/>
    <s v="Media"/>
    <s v="NY"/>
    <x v="3"/>
    <s v="New York"/>
    <n v="19668"/>
    <n v="14710"/>
    <n v="357"/>
    <n v="20843"/>
    <n v="14715"/>
    <s v="no"/>
    <x v="0"/>
    <s v="no"/>
    <s v="no"/>
    <s v="2018_197"/>
  </r>
  <r>
    <x v="586"/>
    <n v="198"/>
    <n v="2018"/>
    <x v="12"/>
    <s v="Health Care"/>
    <s v="TN"/>
    <x v="0"/>
    <s v="Nashville"/>
    <n v="4647"/>
    <n v="14701"/>
    <n v="228"/>
    <n v="16573"/>
    <n v="57750"/>
    <s v="no"/>
    <x v="0"/>
    <s v="yes"/>
    <s v="no"/>
    <s v="2018_198"/>
  </r>
  <r>
    <x v="196"/>
    <n v="199"/>
    <n v="2018"/>
    <x v="24"/>
    <s v="Chemicals"/>
    <s v="MO"/>
    <x v="2"/>
    <s v="St. Louis"/>
    <n v="51444"/>
    <n v="14640"/>
    <n v="2260"/>
    <n v="21333"/>
    <n v="21900"/>
    <s v="no"/>
    <x v="0"/>
    <s v="no"/>
    <s v="no"/>
    <s v="2018_199"/>
  </r>
  <r>
    <x v="206"/>
    <n v="200"/>
    <n v="2018"/>
    <x v="58"/>
    <s v="Business Services"/>
    <s v="PA"/>
    <x v="3"/>
    <s v="Philadelphia"/>
    <n v="9725"/>
    <n v="14604"/>
    <n v="374"/>
    <n v="11006"/>
    <n v="215000"/>
    <s v="no"/>
    <x v="0"/>
    <s v="no"/>
    <s v="no"/>
    <s v="2018_200"/>
  </r>
  <r>
    <x v="318"/>
    <n v="201"/>
    <n v="2018"/>
    <x v="26"/>
    <s v="Technology"/>
    <s v="CA"/>
    <x v="1"/>
    <s v="Santa Clara"/>
    <n v="58429"/>
    <n v="14537"/>
    <n v="3434"/>
    <n v="19419"/>
    <n v="18400"/>
    <s v="no"/>
    <x v="0"/>
    <s v="no"/>
    <s v="no"/>
    <s v="2018_201"/>
  </r>
  <r>
    <x v="216"/>
    <n v="202"/>
    <n v="2018"/>
    <x v="60"/>
    <s v="Business Services"/>
    <s v="TX"/>
    <x v="0"/>
    <s v="Houston"/>
    <n v="36372"/>
    <n v="14485"/>
    <n v="1949"/>
    <n v="21829"/>
    <n v="42300"/>
    <s v="no"/>
    <x v="0"/>
    <s v="no"/>
    <s v="no"/>
    <s v="2018_202"/>
  </r>
  <r>
    <x v="207"/>
    <n v="203"/>
    <n v="2018"/>
    <x v="8"/>
    <s v="Telecommunications"/>
    <s v="CO"/>
    <x v="1"/>
    <s v="Englewood"/>
    <n v="17682"/>
    <n v="14391"/>
    <n v="2099"/>
    <n v="29774"/>
    <n v="17000"/>
    <s v="no"/>
    <x v="0"/>
    <s v="no"/>
    <s v="no"/>
    <s v="2018_203"/>
  </r>
  <r>
    <x v="200"/>
    <n v="204"/>
    <n v="2018"/>
    <x v="57"/>
    <s v="Industrials"/>
    <s v="IL"/>
    <x v="2"/>
    <s v="Glenview"/>
    <n v="53142"/>
    <n v="14314"/>
    <n v="1687"/>
    <n v="16780"/>
    <n v="50000"/>
    <s v="no"/>
    <x v="0"/>
    <s v="no"/>
    <s v="no"/>
    <s v="2018_204"/>
  </r>
  <r>
    <x v="222"/>
    <n v="205"/>
    <n v="2018"/>
    <x v="20"/>
    <s v="Financials"/>
    <s v="PA"/>
    <x v="3"/>
    <s v="Radnor"/>
    <n v="15946"/>
    <n v="14257"/>
    <n v="2079"/>
    <n v="281763"/>
    <n v="9047"/>
    <s v="no"/>
    <x v="0"/>
    <s v="no"/>
    <s v="no"/>
    <s v="2018_205"/>
  </r>
  <r>
    <x v="149"/>
    <n v="206"/>
    <n v="2018"/>
    <x v="1"/>
    <s v="Energy"/>
    <s v="TX"/>
    <x v="0"/>
    <s v="Dallas"/>
    <n v="8650"/>
    <n v="14251"/>
    <n v="805"/>
    <n v="10692"/>
    <n v="3522"/>
    <s v="no"/>
    <x v="0"/>
    <s v="no"/>
    <s v="no"/>
    <s v="2018_206"/>
  </r>
  <r>
    <x v="320"/>
    <n v="207"/>
    <n v="2018"/>
    <x v="66"/>
    <s v="Financials"/>
    <s v="CA"/>
    <x v="1"/>
    <s v="Los Angeles"/>
    <n v="16042"/>
    <n v="14210"/>
    <n v="692"/>
    <n v="11484"/>
    <n v="80000"/>
    <s v="no"/>
    <x v="0"/>
    <s v="no"/>
    <s v="no"/>
    <s v="2018_207"/>
  </r>
  <r>
    <x v="218"/>
    <n v="208"/>
    <n v="2018"/>
    <x v="14"/>
    <s v="Aerospace &amp; Defense"/>
    <s v="RI"/>
    <x v="3"/>
    <s v="Providence"/>
    <n v="15293"/>
    <n v="14198"/>
    <n v="307"/>
    <n v="15340"/>
    <n v="37000"/>
    <s v="no"/>
    <x v="0"/>
    <s v="no"/>
    <s v="no"/>
    <s v="2018_208"/>
  </r>
  <r>
    <x v="268"/>
    <n v="209"/>
    <n v="2018"/>
    <x v="42"/>
    <s v="Retailing"/>
    <s v="CA"/>
    <x v="1"/>
    <s v="Dublin"/>
    <n v="29800"/>
    <n v="14135"/>
    <n v="1363"/>
    <n v="5722"/>
    <n v="82700"/>
    <s v="no"/>
    <x v="1"/>
    <s v="no"/>
    <s v="no"/>
    <s v="2018_209"/>
  </r>
  <r>
    <x v="281"/>
    <n v="210"/>
    <n v="2018"/>
    <x v="20"/>
    <s v="Financials"/>
    <s v="IA"/>
    <x v="2"/>
    <s v="Des Moines"/>
    <n v="17643"/>
    <n v="14093"/>
    <n v="2310"/>
    <n v="253941"/>
    <n v="15378"/>
    <s v="no"/>
    <x v="0"/>
    <s v="no"/>
    <s v="no"/>
    <s v="2018_210"/>
  </r>
  <r>
    <x v="353"/>
    <n v="211"/>
    <n v="2018"/>
    <x v="67"/>
    <s v="Engineering &amp; Construction"/>
    <s v="TX"/>
    <x v="0"/>
    <s v="Arlington"/>
    <n v="16480"/>
    <n v="14091"/>
    <n v="1038"/>
    <n v="12185"/>
    <n v="7735"/>
    <s v="no"/>
    <x v="0"/>
    <s v="no"/>
    <s v="no"/>
    <s v="2018_211"/>
  </r>
  <r>
    <x v="234"/>
    <n v="212"/>
    <n v="2018"/>
    <x v="5"/>
    <s v="Financials"/>
    <s v="NY"/>
    <x v="3"/>
    <s v="New York"/>
    <n v="41924"/>
    <n v="14024"/>
    <n v="1492"/>
    <n v="20429"/>
    <n v="64000"/>
    <s v="no"/>
    <x v="0"/>
    <s v="no"/>
    <s v="no"/>
    <s v="2018_212"/>
  </r>
  <r>
    <x v="151"/>
    <n v="213"/>
    <n v="2018"/>
    <x v="25"/>
    <s v="Energy"/>
    <s v="OK"/>
    <x v="0"/>
    <s v="Oklahoma City"/>
    <n v="16725"/>
    <n v="13949"/>
    <n v="898"/>
    <n v="30241"/>
    <n v="3414"/>
    <s v="no"/>
    <x v="0"/>
    <s v="no"/>
    <s v="no"/>
    <s v="2018_213"/>
  </r>
  <r>
    <x v="177"/>
    <n v="214"/>
    <n v="2018"/>
    <x v="45"/>
    <s v="Energy"/>
    <s v="VA"/>
    <x v="0"/>
    <s v="Arlington"/>
    <n v="7510"/>
    <n v="13850"/>
    <n v="1161"/>
    <n v="33112"/>
    <n v="10500"/>
    <s v="no"/>
    <x v="0"/>
    <s v="no"/>
    <s v="no"/>
    <s v="2018_214"/>
  </r>
  <r>
    <x v="212"/>
    <n v="215"/>
    <n v="2018"/>
    <x v="24"/>
    <s v="Chemicals"/>
    <s v="MN"/>
    <x v="2"/>
    <s v="St. Paul"/>
    <n v="39524"/>
    <n v="13838"/>
    <n v="1508"/>
    <n v="19962"/>
    <n v="48400"/>
    <s v="no"/>
    <x v="0"/>
    <s v="no"/>
    <s v="no"/>
    <s v="2018_215"/>
  </r>
  <r>
    <x v="202"/>
    <n v="216"/>
    <n v="2018"/>
    <x v="22"/>
    <s v="Food, Beverages &amp; Tobacco"/>
    <s v="MN"/>
    <x v="2"/>
    <s v="Arden Hills"/>
    <m/>
    <n v="13740"/>
    <n v="314"/>
    <n v="9509"/>
    <n v="10000"/>
    <s v="no"/>
    <x v="0"/>
    <s v="no"/>
    <s v="no"/>
    <s v="2018_216"/>
  </r>
  <r>
    <x v="210"/>
    <n v="217"/>
    <n v="2018"/>
    <x v="2"/>
    <s v="Financials"/>
    <s v="NY"/>
    <x v="3"/>
    <s v="New York"/>
    <n v="16134"/>
    <n v="13735"/>
    <n v="1164"/>
    <n v="79586"/>
    <n v="18100"/>
    <s v="no"/>
    <x v="0"/>
    <s v="no"/>
    <s v="no"/>
    <s v="2018_217"/>
  </r>
  <r>
    <x v="192"/>
    <n v="218"/>
    <n v="2018"/>
    <x v="27"/>
    <s v="Energy"/>
    <s v="TX"/>
    <x v="0"/>
    <s v="Houston"/>
    <n v="33223"/>
    <n v="13705"/>
    <n v="183"/>
    <n v="79055"/>
    <n v="10897"/>
    <s v="no"/>
    <x v="0"/>
    <s v="no"/>
    <s v="no"/>
    <s v="2018_218"/>
  </r>
  <r>
    <x v="205"/>
    <n v="219"/>
    <n v="2018"/>
    <x v="45"/>
    <s v="Energy"/>
    <s v="OH"/>
    <x v="2"/>
    <s v="Akron"/>
    <n v="16175"/>
    <n v="13627"/>
    <n v="1724"/>
    <n v="42257"/>
    <n v="15617"/>
    <s v="no"/>
    <x v="0"/>
    <s v="no"/>
    <s v="no"/>
    <s v="2018_219"/>
  </r>
  <r>
    <x v="114"/>
    <n v="220"/>
    <n v="2018"/>
    <x v="25"/>
    <s v="Energy"/>
    <s v="TX"/>
    <x v="0"/>
    <s v="Houston"/>
    <n v="49738"/>
    <n v="13274"/>
    <n v="1311"/>
    <n v="42026"/>
    <n v="11000"/>
    <s v="no"/>
    <x v="1"/>
    <s v="no"/>
    <s v="no"/>
    <s v="2018_220"/>
  </r>
  <r>
    <x v="221"/>
    <n v="221"/>
    <n v="2018"/>
    <x v="29"/>
    <s v="Media"/>
    <s v="NY"/>
    <x v="3"/>
    <s v="New York"/>
    <n v="12919"/>
    <n v="13263"/>
    <n v="1874"/>
    <n v="23698"/>
    <n v="11200"/>
    <s v="no"/>
    <x v="0"/>
    <s v="no"/>
    <s v="no"/>
    <s v="2018_221"/>
  </r>
  <r>
    <x v="512"/>
    <n v="222"/>
    <n v="2018"/>
    <x v="62"/>
    <s v="Business Services"/>
    <s v="CA"/>
    <x v="1"/>
    <s v="San Jose"/>
    <n v="91056"/>
    <n v="13094"/>
    <n v="1795"/>
    <n v="40774"/>
    <n v="18700"/>
    <s v="no"/>
    <x v="0"/>
    <s v="no"/>
    <s v="no"/>
    <s v="2018_222"/>
  </r>
  <r>
    <x v="298"/>
    <n v="223"/>
    <n v="2018"/>
    <x v="55"/>
    <s v="Energy"/>
    <s v="OK"/>
    <x v="0"/>
    <s v="Tulsa"/>
    <n v="1332"/>
    <n v="13022"/>
    <n v="137"/>
    <n v="6320"/>
    <n v="2700"/>
    <s v="no"/>
    <x v="0"/>
    <s v="no"/>
    <s v="no"/>
    <s v="2018_223"/>
  </r>
  <r>
    <x v="368"/>
    <n v="224"/>
    <n v="2018"/>
    <x v="19"/>
    <s v="Health Care"/>
    <s v="NJ"/>
    <x v="3"/>
    <s v="Summit"/>
    <n v="67102"/>
    <n v="13003"/>
    <n v="2940"/>
    <n v="30141"/>
    <n v="7467"/>
    <s v="no"/>
    <x v="0"/>
    <s v="no"/>
    <s v="no"/>
    <s v="2018_224"/>
  </r>
  <r>
    <x v="505"/>
    <n v="225"/>
    <n v="2018"/>
    <x v="14"/>
    <s v="Aerospace &amp; Defense"/>
    <s v="NY"/>
    <x v="3"/>
    <s v="New York"/>
    <n v="11124"/>
    <n v="12960"/>
    <n v="74"/>
    <n v="18718"/>
    <n v="41500"/>
    <s v="no"/>
    <x v="0"/>
    <s v="no"/>
    <s v="no"/>
    <s v="2018_225"/>
  </r>
  <r>
    <x v="209"/>
    <n v="226"/>
    <n v="2018"/>
    <x v="22"/>
    <s v="Food, Beverages &amp; Tobacco"/>
    <s v="MI"/>
    <x v="2"/>
    <s v="Battle Creek"/>
    <n v="22532"/>
    <n v="12923"/>
    <n v="1269"/>
    <n v="16350"/>
    <n v="32944"/>
    <s v="no"/>
    <x v="0"/>
    <s v="no"/>
    <s v="no"/>
    <s v="2018_226"/>
  </r>
  <r>
    <x v="208"/>
    <n v="227"/>
    <n v="2018"/>
    <x v="59"/>
    <s v="Hotels, Restaurants &amp; Leisure"/>
    <s v="NV"/>
    <x v="1"/>
    <s v="Las Vegas"/>
    <n v="56721"/>
    <n v="12882"/>
    <n v="2806"/>
    <n v="20687"/>
    <n v="50500"/>
    <s v="no"/>
    <x v="0"/>
    <s v="no"/>
    <s v="no"/>
    <s v="2018_227"/>
  </r>
  <r>
    <x v="260"/>
    <n v="228"/>
    <n v="2018"/>
    <x v="64"/>
    <s v="Household Products"/>
    <s v="CT"/>
    <x v="3"/>
    <s v="New Britain"/>
    <n v="23610"/>
    <n v="12747"/>
    <n v="1226"/>
    <n v="19080"/>
    <n v="57765"/>
    <s v="no"/>
    <x v="0"/>
    <s v="no"/>
    <s v="no"/>
    <s v="2018_228"/>
  </r>
  <r>
    <x v="587"/>
    <n v="229"/>
    <n v="2018"/>
    <x v="15"/>
    <s v="Technology"/>
    <s v="CT"/>
    <x v="3"/>
    <s v="Norwalk"/>
    <n v="100459"/>
    <n v="12681"/>
    <n v="2341"/>
    <n v="25451"/>
    <n v="22900"/>
    <s v="no"/>
    <x v="0"/>
    <s v="no"/>
    <s v="no"/>
    <s v="2018_229"/>
  </r>
  <r>
    <x v="363"/>
    <n v="230"/>
    <n v="2018"/>
    <x v="67"/>
    <s v="Engineering &amp; Construction"/>
    <s v="FL"/>
    <x v="0"/>
    <s v="Miami"/>
    <n v="18738"/>
    <n v="12646"/>
    <n v="811"/>
    <n v="18745"/>
    <n v="9111"/>
    <s v="no"/>
    <x v="0"/>
    <s v="no"/>
    <s v="no"/>
    <s v="2018_230"/>
  </r>
  <r>
    <x v="261"/>
    <n v="231"/>
    <n v="2018"/>
    <x v="42"/>
    <s v="Retailing"/>
    <s v="OH"/>
    <x v="2"/>
    <s v="Columbus"/>
    <n v="10655"/>
    <n v="12632"/>
    <n v="983"/>
    <n v="8149"/>
    <n v="59200"/>
    <s v="yes"/>
    <x v="0"/>
    <s v="no"/>
    <s v="no"/>
    <s v="2018_231"/>
  </r>
  <r>
    <x v="245"/>
    <n v="232"/>
    <n v="2018"/>
    <x v="45"/>
    <s v="Energy"/>
    <s v="MI"/>
    <x v="2"/>
    <s v="Detroit"/>
    <n v="18760"/>
    <n v="12607"/>
    <n v="1134"/>
    <n v="33767"/>
    <n v="10200"/>
    <s v="no"/>
    <x v="0"/>
    <s v="no"/>
    <s v="no"/>
    <s v="2018_232"/>
  </r>
  <r>
    <x v="551"/>
    <n v="233"/>
    <n v="2018"/>
    <x v="45"/>
    <s v="Energy"/>
    <s v="VA"/>
    <x v="0"/>
    <s v="Richmond"/>
    <n v="45344"/>
    <n v="12586"/>
    <n v="2999"/>
    <n v="76585"/>
    <n v="16200"/>
    <s v="no"/>
    <x v="0"/>
    <s v="no"/>
    <s v="no"/>
    <s v="2018_233"/>
  </r>
  <r>
    <x v="272"/>
    <n v="234"/>
    <n v="2018"/>
    <x v="20"/>
    <s v="Financials"/>
    <s v="MO"/>
    <x v="2"/>
    <s v="Chesterfield"/>
    <n v="9930"/>
    <n v="12516"/>
    <n v="1822"/>
    <n v="60515"/>
    <n v="2640"/>
    <s v="no"/>
    <x v="1"/>
    <s v="no"/>
    <s v="no"/>
    <s v="2018_234"/>
  </r>
  <r>
    <x v="249"/>
    <n v="235"/>
    <n v="2018"/>
    <x v="0"/>
    <s v="Retailing"/>
    <s v="TX"/>
    <x v="0"/>
    <s v="Plano"/>
    <n v="943"/>
    <n v="12506"/>
    <n v="116"/>
    <n v="8413"/>
    <n v="98000"/>
    <s v="no"/>
    <x v="0"/>
    <s v="no"/>
    <s v="no"/>
    <s v="2018_235"/>
  </r>
  <r>
    <x v="307"/>
    <n v="236"/>
    <n v="2018"/>
    <x v="62"/>
    <s v="Business Services"/>
    <s v="NY"/>
    <x v="3"/>
    <s v="Purchase"/>
    <n v="184161"/>
    <n v="12497"/>
    <n v="3915"/>
    <n v="21329"/>
    <n v="13400"/>
    <s v="no"/>
    <x v="0"/>
    <s v="no"/>
    <s v="no"/>
    <s v="2018_236"/>
  </r>
  <r>
    <x v="266"/>
    <n v="237"/>
    <n v="2018"/>
    <x v="65"/>
    <s v="Financials"/>
    <s v="NY"/>
    <x v="3"/>
    <s v="New York"/>
    <n v="87065"/>
    <n v="12491"/>
    <n v="4970"/>
    <n v="220217"/>
    <n v="13900"/>
    <s v="no"/>
    <x v="0"/>
    <s v="no"/>
    <s v="no"/>
    <s v="2018_237"/>
  </r>
  <r>
    <x v="286"/>
    <n v="238"/>
    <n v="2018"/>
    <x v="7"/>
    <s v="Wholesalers"/>
    <s v="NY"/>
    <x v="3"/>
    <s v="Melville"/>
    <n v="10330"/>
    <n v="12462"/>
    <n v="406"/>
    <n v="7811"/>
    <n v="22000"/>
    <s v="no"/>
    <x v="0"/>
    <s v="no"/>
    <s v="no"/>
    <s v="2018_238"/>
  </r>
  <r>
    <x v="253"/>
    <n v="239"/>
    <n v="2018"/>
    <x v="38"/>
    <s v="Financials"/>
    <s v="NY"/>
    <x v="3"/>
    <s v="New York"/>
    <m/>
    <n v="12455"/>
    <n v="455"/>
    <n v="75038"/>
    <n v="9283"/>
    <s v="no"/>
    <x v="1"/>
    <s v="no"/>
    <s v="no"/>
    <s v="2018_239"/>
  </r>
  <r>
    <x v="299"/>
    <n v="240"/>
    <n v="2018"/>
    <x v="50"/>
    <s v="Health Care"/>
    <s v="MI"/>
    <x v="2"/>
    <s v="Kalamazoo"/>
    <n v="60041"/>
    <n v="12444"/>
    <n v="1020"/>
    <n v="22197"/>
    <n v="33000"/>
    <s v="no"/>
    <x v="0"/>
    <s v="no"/>
    <s v="no"/>
    <s v="2018_240"/>
  </r>
  <r>
    <x v="588"/>
    <n v="241"/>
    <n v="2018"/>
    <x v="5"/>
    <s v="Financials"/>
    <s v="NY"/>
    <x v="3"/>
    <s v="New York"/>
    <n v="8098"/>
    <n v="12408"/>
    <n v="172"/>
    <n v="47169"/>
    <n v="12700"/>
    <s v="no"/>
    <x v="0"/>
    <s v="no"/>
    <s v="no"/>
    <s v="2018_241"/>
  </r>
  <r>
    <x v="247"/>
    <n v="242"/>
    <n v="2018"/>
    <x v="43"/>
    <s v="Apparel"/>
    <s v="NC"/>
    <x v="0"/>
    <s v="Greensboro"/>
    <n v="29403"/>
    <n v="12400"/>
    <n v="615"/>
    <n v="9959"/>
    <n v="69000"/>
    <s v="no"/>
    <x v="0"/>
    <s v="no"/>
    <s v="no"/>
    <s v="2018_242"/>
  </r>
  <r>
    <x v="510"/>
    <n v="243"/>
    <n v="2018"/>
    <x v="58"/>
    <s v="Business Services"/>
    <s v="NJ"/>
    <x v="3"/>
    <s v="Roseland"/>
    <n v="50302"/>
    <n v="12380"/>
    <n v="1733"/>
    <n v="37180"/>
    <n v="58000"/>
    <s v="no"/>
    <x v="0"/>
    <s v="no"/>
    <s v="no"/>
    <s v="2018_243"/>
  </r>
  <r>
    <x v="225"/>
    <n v="244"/>
    <n v="2018"/>
    <x v="45"/>
    <s v="Energy"/>
    <s v="CA"/>
    <x v="1"/>
    <s v="Rosemead"/>
    <n v="20741"/>
    <n v="12320"/>
    <n v="565"/>
    <n v="52580"/>
    <n v="12521"/>
    <s v="no"/>
    <x v="0"/>
    <s v="no"/>
    <s v="no"/>
    <s v="2018_244"/>
  </r>
  <r>
    <x v="297"/>
    <n v="245"/>
    <n v="2018"/>
    <x v="19"/>
    <s v="Health Care"/>
    <s v="MA"/>
    <x v="3"/>
    <s v="Cambridge"/>
    <n v="57930"/>
    <n v="12274"/>
    <n v="2539"/>
    <n v="23653"/>
    <n v="7300"/>
    <s v="no"/>
    <x v="0"/>
    <s v="no"/>
    <s v="no"/>
    <s v="2018_245"/>
  </r>
  <r>
    <x v="175"/>
    <n v="246"/>
    <n v="2018"/>
    <x v="49"/>
    <s v="Materials"/>
    <s v="PA"/>
    <x v="3"/>
    <s v="Pittsburgh"/>
    <n v="6200"/>
    <n v="12250"/>
    <n v="387"/>
    <n v="9862"/>
    <n v="29200"/>
    <s v="no"/>
    <x v="0"/>
    <s v="no"/>
    <s v="no"/>
    <s v="2018_246"/>
  </r>
  <r>
    <x v="351"/>
    <n v="247"/>
    <n v="2018"/>
    <x v="31"/>
    <s v="Wholesalers"/>
    <s v="CA"/>
    <x v="1"/>
    <s v="South San Francisco"/>
    <n v="981"/>
    <n v="12225"/>
    <n v="34"/>
    <n v="1783"/>
    <n v="8413"/>
    <s v="no"/>
    <x v="0"/>
    <s v="no"/>
    <s v="no"/>
    <s v="2018_247"/>
  </r>
  <r>
    <x v="259"/>
    <n v="248"/>
    <n v="2018"/>
    <x v="10"/>
    <s v="Retailing"/>
    <s v="NJ"/>
    <x v="3"/>
    <s v="Union"/>
    <n v="2989"/>
    <n v="12216"/>
    <n v="685"/>
    <n v="6846"/>
    <n v="65000"/>
    <s v="no"/>
    <x v="0"/>
    <s v="no"/>
    <s v="no"/>
    <s v="2018_248"/>
  </r>
  <r>
    <x v="236"/>
    <n v="249"/>
    <n v="2018"/>
    <x v="27"/>
    <s v="Energy"/>
    <s v="OK"/>
    <x v="0"/>
    <s v="Tulsa"/>
    <n v="23373"/>
    <n v="12174"/>
    <n v="388"/>
    <n v="16846"/>
    <n v="2470"/>
    <s v="no"/>
    <x v="0"/>
    <s v="no"/>
    <s v="no"/>
    <s v="2018_249"/>
  </r>
  <r>
    <x v="291"/>
    <n v="250"/>
    <n v="2018"/>
    <x v="11"/>
    <s v="Financials"/>
    <s v="NC"/>
    <x v="0"/>
    <s v="Winston-Salem"/>
    <n v="40454"/>
    <n v="12156"/>
    <n v="2394"/>
    <n v="221642"/>
    <n v="36484"/>
    <s v="no"/>
    <x v="0"/>
    <s v="no"/>
    <s v="no"/>
    <s v="2018_250"/>
  </r>
  <r>
    <x v="337"/>
    <n v="251"/>
    <n v="2018"/>
    <x v="50"/>
    <s v="Health Care"/>
    <s v="NJ"/>
    <x v="3"/>
    <s v="Franklin Lakes"/>
    <n v="57695"/>
    <n v="12093"/>
    <n v="1100"/>
    <n v="37734"/>
    <n v="41933"/>
    <s v="no"/>
    <x v="0"/>
    <s v="no"/>
    <s v="no"/>
    <s v="2018_251"/>
  </r>
  <r>
    <x v="246"/>
    <n v="252"/>
    <n v="2018"/>
    <x v="5"/>
    <s v="Financials"/>
    <s v="MN"/>
    <x v="2"/>
    <s v="Minneapolis"/>
    <n v="21613"/>
    <n v="12075"/>
    <n v="1480"/>
    <n v="147470"/>
    <n v="13312"/>
    <s v="no"/>
    <x v="0"/>
    <s v="no"/>
    <s v="no"/>
    <s v="2018_252"/>
  </r>
  <r>
    <x v="263"/>
    <n v="253"/>
    <n v="2018"/>
    <x v="21"/>
    <s v="Financials"/>
    <s v="CA"/>
    <x v="1"/>
    <s v="Woodland Hills"/>
    <m/>
    <n v="12072"/>
    <n v="65"/>
    <n v="16165"/>
    <n v="13015"/>
    <s v="no"/>
    <x v="0"/>
    <s v="no"/>
    <s v="no"/>
    <s v="2018_253"/>
  </r>
  <r>
    <x v="264"/>
    <n v="254"/>
    <n v="2018"/>
    <x v="62"/>
    <s v="Business Services"/>
    <s v="NY"/>
    <x v="3"/>
    <s v="New York"/>
    <n v="14865"/>
    <n v="12052"/>
    <n v="1465"/>
    <n v="48269"/>
    <n v="22000"/>
    <s v="no"/>
    <x v="0"/>
    <s v="no"/>
    <s v="no"/>
    <s v="2018_254"/>
  </r>
  <r>
    <x v="235"/>
    <n v="255"/>
    <n v="2018"/>
    <x v="45"/>
    <s v="Energy"/>
    <s v="NY"/>
    <x v="3"/>
    <s v="New York"/>
    <n v="24192"/>
    <n v="12033"/>
    <n v="1525"/>
    <n v="48111"/>
    <n v="15591"/>
    <s v="no"/>
    <x v="0"/>
    <s v="no"/>
    <s v="no"/>
    <s v="2018_255"/>
  </r>
  <r>
    <x v="229"/>
    <n v="256"/>
    <n v="2018"/>
    <x v="57"/>
    <s v="Industrials"/>
    <s v="OH"/>
    <x v="2"/>
    <s v="Cleveland"/>
    <n v="22755"/>
    <n v="12029"/>
    <n v="983"/>
    <n v="15490"/>
    <n v="56690"/>
    <s v="no"/>
    <x v="0"/>
    <s v="no"/>
    <s v="no"/>
    <s v="2018_256"/>
  </r>
  <r>
    <x v="161"/>
    <n v="257"/>
    <n v="2018"/>
    <x v="25"/>
    <s v="Energy"/>
    <s v="TX"/>
    <x v="0"/>
    <s v="The Woodlands"/>
    <n v="31131"/>
    <n v="11908"/>
    <n v="456"/>
    <n v="42086"/>
    <n v="4400"/>
    <s v="no"/>
    <x v="0"/>
    <s v="no"/>
    <s v="no"/>
    <s v="2018_257"/>
  </r>
  <r>
    <x v="270"/>
    <n v="258"/>
    <n v="2018"/>
    <x v="17"/>
    <s v="Household Products"/>
    <s v="NY"/>
    <x v="3"/>
    <s v="New York"/>
    <n v="55064"/>
    <n v="11824"/>
    <n v="1249"/>
    <n v="11568"/>
    <n v="46000"/>
    <s v="no"/>
    <x v="0"/>
    <s v="no"/>
    <s v="no"/>
    <s v="2018_258"/>
  </r>
  <r>
    <x v="277"/>
    <n v="259"/>
    <n v="2018"/>
    <x v="11"/>
    <s v="Financials"/>
    <s v="MA"/>
    <x v="3"/>
    <s v="Boston"/>
    <n v="36688"/>
    <n v="11774"/>
    <n v="2177"/>
    <n v="238425"/>
    <n v="36643"/>
    <s v="no"/>
    <x v="0"/>
    <s v="no"/>
    <s v="no"/>
    <s v="2018_259"/>
  </r>
  <r>
    <x v="555"/>
    <n v="260"/>
    <n v="2018"/>
    <x v="4"/>
    <s v="Motor Vehicles &amp; Parts"/>
    <s v="CA"/>
    <x v="1"/>
    <s v="Palo Alto"/>
    <n v="44955"/>
    <n v="11759"/>
    <n v="1961"/>
    <n v="28655"/>
    <n v="37543"/>
    <s v="yes"/>
    <x v="0"/>
    <s v="no"/>
    <s v="no"/>
    <s v="2018_260"/>
  </r>
  <r>
    <x v="473"/>
    <n v="261"/>
    <n v="2018"/>
    <x v="15"/>
    <s v="Technology"/>
    <s v="CA"/>
    <x v="1"/>
    <s v="Los Gatos"/>
    <n v="128167"/>
    <n v="11693"/>
    <n v="559"/>
    <n v="19013"/>
    <n v="5100"/>
    <s v="yes"/>
    <x v="0"/>
    <s v="no"/>
    <s v="no"/>
    <s v="2018_261"/>
  </r>
  <r>
    <x v="124"/>
    <n v="262"/>
    <n v="2018"/>
    <x v="49"/>
    <s v="Materials"/>
    <s v="PA"/>
    <x v="3"/>
    <s v="Pittsburgh"/>
    <n v="8372"/>
    <n v="11652"/>
    <n v="217"/>
    <n v="17447"/>
    <n v="14600"/>
    <s v="no"/>
    <x v="0"/>
    <s v="no"/>
    <s v="no"/>
    <s v="2018_262"/>
  </r>
  <r>
    <x v="302"/>
    <n v="263"/>
    <n v="2018"/>
    <x v="11"/>
    <s v="Financials"/>
    <s v="IL"/>
    <x v="2"/>
    <s v="Riverwoods"/>
    <n v="25431"/>
    <n v="11545"/>
    <n v="2099"/>
    <n v="100087"/>
    <n v="16500"/>
    <s v="no"/>
    <x v="0"/>
    <s v="no"/>
    <s v="no"/>
    <s v="2018_263"/>
  </r>
  <r>
    <x v="248"/>
    <n v="264"/>
    <n v="2018"/>
    <x v="24"/>
    <s v="Chemicals"/>
    <s v="CT"/>
    <x v="3"/>
    <s v="Danbury"/>
    <n v="41434"/>
    <n v="11437"/>
    <n v="1247"/>
    <n v="20436"/>
    <n v="26461"/>
    <s v="no"/>
    <x v="0"/>
    <s v="no"/>
    <s v="no"/>
    <s v="2018_264"/>
  </r>
  <r>
    <x v="239"/>
    <n v="265"/>
    <n v="2018"/>
    <x v="48"/>
    <s v="Transportation"/>
    <s v="FL"/>
    <x v="0"/>
    <s v="Jacksonville"/>
    <n v="49428"/>
    <n v="11408"/>
    <n v="5471"/>
    <n v="35739"/>
    <n v="24006"/>
    <s v="no"/>
    <x v="0"/>
    <s v="no"/>
    <s v="no"/>
    <s v="2018_265"/>
  </r>
  <r>
    <x v="254"/>
    <n v="266"/>
    <n v="2018"/>
    <x v="45"/>
    <s v="Energy"/>
    <s v="MN"/>
    <x v="2"/>
    <s v="Minneapolis"/>
    <n v="23107"/>
    <n v="11404"/>
    <n v="1148"/>
    <n v="43030"/>
    <n v="11105"/>
    <s v="no"/>
    <x v="0"/>
    <s v="no"/>
    <s v="no"/>
    <s v="2018_266"/>
  </r>
  <r>
    <x v="278"/>
    <n v="267"/>
    <n v="2018"/>
    <x v="20"/>
    <s v="Financials"/>
    <s v="TN"/>
    <x v="0"/>
    <s v="Chattanooga"/>
    <n v="10530"/>
    <n v="11287"/>
    <n v="994"/>
    <n v="64013"/>
    <n v="9400"/>
    <s v="no"/>
    <x v="0"/>
    <s v="no"/>
    <s v="no"/>
    <s v="2018_267"/>
  </r>
  <r>
    <x v="323"/>
    <n v="268"/>
    <n v="2018"/>
    <x v="37"/>
    <s v="Health Care"/>
    <s v="PA"/>
    <x v="3"/>
    <s v="King of Prussia"/>
    <n v="11163"/>
    <n v="11279"/>
    <n v="752"/>
    <n v="10762"/>
    <n v="72300"/>
    <s v="no"/>
    <x v="0"/>
    <s v="no"/>
    <s v="no"/>
    <s v="2018_268"/>
  </r>
  <r>
    <x v="195"/>
    <n v="269"/>
    <n v="2018"/>
    <x v="55"/>
    <s v="Energy"/>
    <s v="NJ"/>
    <x v="3"/>
    <s v="Princeton"/>
    <n v="9698"/>
    <n v="11275"/>
    <n v="2153"/>
    <n v="23318"/>
    <n v="5940"/>
    <s v="no"/>
    <x v="0"/>
    <s v="no"/>
    <s v="no"/>
    <s v="2018_269"/>
  </r>
  <r>
    <x v="166"/>
    <n v="270"/>
    <n v="2018"/>
    <x v="25"/>
    <s v="Energy"/>
    <s v="TX"/>
    <x v="0"/>
    <s v="Houston"/>
    <n v="60913"/>
    <n v="11208"/>
    <n v="2583"/>
    <n v="29833"/>
    <n v="2664"/>
    <s v="no"/>
    <x v="0"/>
    <s v="no"/>
    <s v="no"/>
    <s v="2018_270"/>
  </r>
  <r>
    <x v="269"/>
    <n v="271"/>
    <n v="2018"/>
    <x v="45"/>
    <s v="Energy"/>
    <s v="CA"/>
    <x v="1"/>
    <s v="San Diego"/>
    <n v="29351"/>
    <n v="11207"/>
    <n v="256"/>
    <n v="50454"/>
    <n v="16046"/>
    <s v="no"/>
    <x v="0"/>
    <s v="no"/>
    <s v="no"/>
    <s v="2018_271"/>
  </r>
  <r>
    <x v="244"/>
    <n v="272"/>
    <n v="2018"/>
    <x v="10"/>
    <s v="Retailing"/>
    <s v="NJ"/>
    <x v="3"/>
    <s v="Wayne"/>
    <m/>
    <n v="11146"/>
    <n v="612"/>
    <n v="7262"/>
    <n v="65000"/>
    <s v="no"/>
    <x v="0"/>
    <s v="no"/>
    <s v="no"/>
    <s v="2018_272"/>
  </r>
  <r>
    <x v="290"/>
    <n v="273"/>
    <n v="2018"/>
    <x v="54"/>
    <s v="Retailing"/>
    <s v="TX"/>
    <x v="0"/>
    <s v="Houston"/>
    <n v="1366"/>
    <n v="11124"/>
    <n v="213"/>
    <n v="4871"/>
    <n v="14108"/>
    <s v="no"/>
    <x v="0"/>
    <s v="no"/>
    <s v="no"/>
    <s v="2018_273"/>
  </r>
  <r>
    <x v="240"/>
    <n v="274"/>
    <n v="2018"/>
    <x v="45"/>
    <s v="Energy"/>
    <s v="LA"/>
    <x v="0"/>
    <s v="New Orleans"/>
    <n v="14298"/>
    <n v="11075"/>
    <n v="412"/>
    <n v="46707"/>
    <n v="13504"/>
    <s v="no"/>
    <x v="0"/>
    <s v="no"/>
    <s v="no"/>
    <s v="2018_274"/>
  </r>
  <r>
    <x v="589"/>
    <n v="275"/>
    <n v="2018"/>
    <x v="33"/>
    <s v="Food, Beverages &amp; Tobacco"/>
    <s v="CO"/>
    <x v="1"/>
    <s v="Denver"/>
    <n v="16238"/>
    <n v="11003"/>
    <n v="1414"/>
    <n v="30247"/>
    <n v="17200"/>
    <s v="no"/>
    <x v="0"/>
    <s v="yes"/>
    <s v="no"/>
    <s v="2018_275"/>
  </r>
  <r>
    <x v="552"/>
    <n v="276"/>
    <n v="2018"/>
    <x v="14"/>
    <s v="Aerospace &amp; Defense"/>
    <s v="NY"/>
    <x v="3"/>
    <s v="New York"/>
    <n v="16283"/>
    <n v="11002"/>
    <n v="677"/>
    <n v="12729"/>
    <n v="38000"/>
    <s v="no"/>
    <x v="0"/>
    <s v="no"/>
    <s v="no"/>
    <s v="2018_276"/>
  </r>
  <r>
    <x v="331"/>
    <n v="277"/>
    <n v="2018"/>
    <x v="46"/>
    <s v="Materials"/>
    <s v="CO"/>
    <x v="1"/>
    <s v="Broomfield"/>
    <n v="13920"/>
    <n v="10983"/>
    <n v="374"/>
    <n v="17169"/>
    <n v="18300"/>
    <s v="no"/>
    <x v="0"/>
    <s v="no"/>
    <s v="no"/>
    <s v="2018_277"/>
  </r>
  <r>
    <x v="306"/>
    <n v="278"/>
    <n v="2018"/>
    <x v="10"/>
    <s v="Retailing"/>
    <s v="TN"/>
    <x v="0"/>
    <s v="Memphis"/>
    <n v="17450"/>
    <n v="10889"/>
    <n v="1281"/>
    <n v="9260"/>
    <n v="70035"/>
    <s v="no"/>
    <x v="0"/>
    <s v="no"/>
    <s v="no"/>
    <s v="2018_278"/>
  </r>
  <r>
    <x v="201"/>
    <n v="279"/>
    <n v="2018"/>
    <x v="10"/>
    <s v="Retailing"/>
    <s v="AR"/>
    <x v="0"/>
    <s v="El Dorado"/>
    <n v="2440"/>
    <n v="10853"/>
    <n v="245"/>
    <n v="2331"/>
    <n v="6900"/>
    <s v="no"/>
    <x v="0"/>
    <s v="no"/>
    <s v="no"/>
    <s v="2018_279"/>
  </r>
  <r>
    <x v="288"/>
    <n v="280"/>
    <n v="2018"/>
    <x v="59"/>
    <s v="Hotels, Restaurants &amp; Leisure"/>
    <s v="NV"/>
    <x v="1"/>
    <s v="Las Vegas"/>
    <n v="19844"/>
    <n v="10774"/>
    <n v="1960"/>
    <n v="29159"/>
    <n v="68500"/>
    <s v="no"/>
    <x v="0"/>
    <s v="no"/>
    <s v="no"/>
    <s v="2018_280"/>
  </r>
  <r>
    <x v="193"/>
    <n v="281"/>
    <n v="2018"/>
    <x v="10"/>
    <s v="Retailing"/>
    <s v="FL"/>
    <x v="0"/>
    <s v="Boca Raton"/>
    <n v="1195"/>
    <n v="10752"/>
    <n v="181"/>
    <n v="6323"/>
    <n v="45000"/>
    <s v="no"/>
    <x v="0"/>
    <s v="no"/>
    <s v="no"/>
    <s v="2018_281"/>
  </r>
  <r>
    <x v="258"/>
    <n v="282"/>
    <n v="2018"/>
    <x v="24"/>
    <s v="Chemicals"/>
    <s v="TX"/>
    <x v="0"/>
    <s v="The Woodlands"/>
    <n v="7090"/>
    <n v="10592"/>
    <n v="636"/>
    <n v="10244"/>
    <n v="10000"/>
    <s v="no"/>
    <x v="0"/>
    <s v="no"/>
    <s v="no"/>
    <s v="2018_282"/>
  </r>
  <r>
    <x v="184"/>
    <n v="283"/>
    <n v="2018"/>
    <x v="50"/>
    <s v="Health Care"/>
    <s v="IL"/>
    <x v="2"/>
    <s v="Deerfield"/>
    <n v="34979"/>
    <n v="10561"/>
    <n v="717"/>
    <n v="17111"/>
    <n v="47000"/>
    <s v="no"/>
    <x v="0"/>
    <s v="no"/>
    <s v="no"/>
    <s v="2018_283"/>
  </r>
  <r>
    <x v="255"/>
    <n v="284"/>
    <n v="2018"/>
    <x v="48"/>
    <s v="Transportation"/>
    <s v="VA"/>
    <x v="0"/>
    <s v="Norfolk"/>
    <n v="41226"/>
    <n v="10551"/>
    <n v="5404"/>
    <n v="35711"/>
    <n v="27110"/>
    <s v="no"/>
    <x v="0"/>
    <s v="no"/>
    <s v="no"/>
    <s v="2018_284"/>
  </r>
  <r>
    <x v="482"/>
    <n v="285"/>
    <n v="2018"/>
    <x v="16"/>
    <s v="Technology"/>
    <s v="CA"/>
    <x v="1"/>
    <s v="San Francisco"/>
    <n v="85074"/>
    <n v="10480"/>
    <n v="128"/>
    <n v="21010"/>
    <n v="29000"/>
    <s v="yes"/>
    <x v="0"/>
    <s v="no"/>
    <s v="no"/>
    <s v="2018_285"/>
  </r>
  <r>
    <x v="439"/>
    <n v="286"/>
    <n v="2018"/>
    <x v="12"/>
    <s v="Health Care"/>
    <s v="NC"/>
    <x v="0"/>
    <s v="Burlington"/>
    <n v="16482"/>
    <n v="10441"/>
    <n v="1268"/>
    <n v="16568"/>
    <n v="60000"/>
    <s v="no"/>
    <x v="0"/>
    <s v="no"/>
    <s v="no"/>
    <s v="2018_286"/>
  </r>
  <r>
    <x v="289"/>
    <n v="287"/>
    <n v="2018"/>
    <x v="34"/>
    <s v="Wholesalers"/>
    <s v="IL"/>
    <x v="2"/>
    <s v="Lake Forest"/>
    <n v="15823"/>
    <n v="10425"/>
    <n v="586"/>
    <n v="5804"/>
    <n v="25050"/>
    <s v="no"/>
    <x v="0"/>
    <s v="no"/>
    <s v="no"/>
    <s v="2018_287"/>
  </r>
  <r>
    <x v="590"/>
    <n v="288"/>
    <n v="2018"/>
    <x v="15"/>
    <s v="Retailing"/>
    <s v="CO"/>
    <x v="1"/>
    <s v="Englewood"/>
    <n v="12587"/>
    <n v="10404"/>
    <n v="2441"/>
    <n v="24122"/>
    <n v="28255"/>
    <s v="no"/>
    <x v="0"/>
    <s v="no"/>
    <s v="no"/>
    <s v="2018_288"/>
  </r>
  <r>
    <x v="311"/>
    <n v="289"/>
    <n v="2018"/>
    <x v="4"/>
    <s v="Motor Vehicles &amp; Parts"/>
    <s v="MI"/>
    <x v="2"/>
    <s v="Auburn Hills"/>
    <n v="12710"/>
    <n v="10383"/>
    <n v="427"/>
    <n v="8550"/>
    <n v="67352"/>
    <s v="no"/>
    <x v="0"/>
    <s v="no"/>
    <s v="no"/>
    <s v="2018_289"/>
  </r>
  <r>
    <x v="391"/>
    <n v="290"/>
    <n v="2018"/>
    <x v="29"/>
    <s v="Media"/>
    <s v="CA"/>
    <x v="1"/>
    <s v="Beverly Hills"/>
    <n v="8772"/>
    <n v="10337"/>
    <n v="6"/>
    <n v="7504"/>
    <n v="15050"/>
    <s v="no"/>
    <x v="0"/>
    <s v="no"/>
    <s v="no"/>
    <s v="2018_290"/>
  </r>
  <r>
    <x v="142"/>
    <n v="291"/>
    <n v="2018"/>
    <x v="3"/>
    <s v="Technology"/>
    <s v="CT"/>
    <x v="3"/>
    <s v="Norwalk"/>
    <n v="7330"/>
    <n v="10265"/>
    <n v="195"/>
    <n v="15946"/>
    <n v="36100"/>
    <s v="no"/>
    <x v="0"/>
    <s v="no"/>
    <s v="no"/>
    <s v="2018_291"/>
  </r>
  <r>
    <x v="554"/>
    <n v="292"/>
    <n v="2018"/>
    <x v="13"/>
    <s v="Technology"/>
    <s v="VA"/>
    <x v="0"/>
    <s v="Reston"/>
    <n v="9918"/>
    <n v="10170"/>
    <n v="366"/>
    <n v="8990"/>
    <n v="31000"/>
    <s v="no"/>
    <x v="0"/>
    <s v="no"/>
    <s v="no"/>
    <s v="2018_292"/>
  </r>
  <r>
    <x v="296"/>
    <n v="293"/>
    <n v="2018"/>
    <x v="36"/>
    <s v="Industrials"/>
    <s v="NY"/>
    <x v="3"/>
    <s v="Corning"/>
    <n v="23677"/>
    <n v="10116"/>
    <n v="497"/>
    <n v="27494"/>
    <n v="46200"/>
    <s v="no"/>
    <x v="0"/>
    <s v="no"/>
    <s v="no"/>
    <s v="2018_293"/>
  </r>
  <r>
    <x v="481"/>
    <n v="294"/>
    <n v="2018"/>
    <x v="54"/>
    <s v="Retailing"/>
    <s v="OR"/>
    <x v="1"/>
    <s v="Medford"/>
    <n v="2515"/>
    <n v="10087"/>
    <n v="245"/>
    <n v="4683"/>
    <n v="12899"/>
    <s v="no"/>
    <x v="0"/>
    <s v="no"/>
    <s v="no"/>
    <s v="2018_294"/>
  </r>
  <r>
    <x v="591"/>
    <n v="295"/>
    <n v="2018"/>
    <x v="15"/>
    <s v="Retailing"/>
    <s v="WA"/>
    <x v="1"/>
    <s v="Bellevue"/>
    <n v="16764"/>
    <n v="10060"/>
    <n v="378"/>
    <n v="18516"/>
    <n v="22615"/>
    <s v="no"/>
    <x v="0"/>
    <s v="no"/>
    <s v="no"/>
    <s v="2018_295"/>
  </r>
  <r>
    <x v="322"/>
    <n v="296"/>
    <n v="2018"/>
    <x v="60"/>
    <s v="Business Services"/>
    <s v="AZ"/>
    <x v="1"/>
    <s v="Phoenix"/>
    <n v="21832"/>
    <n v="10042"/>
    <n v="1278"/>
    <n v="21147"/>
    <n v="35000"/>
    <s v="no"/>
    <x v="0"/>
    <s v="no"/>
    <s v="no"/>
    <s v="2018_296"/>
  </r>
  <r>
    <x v="238"/>
    <n v="297"/>
    <n v="2018"/>
    <x v="51"/>
    <s v="Engineering &amp; Construction"/>
    <s v="TX"/>
    <x v="0"/>
    <s v="Dallas"/>
    <n v="8380"/>
    <n v="10023"/>
    <n v="294"/>
    <n v="7381"/>
    <n v="49750"/>
    <s v="no"/>
    <x v="0"/>
    <s v="no"/>
    <s v="no"/>
    <s v="2018_297"/>
  </r>
  <r>
    <x v="314"/>
    <n v="298"/>
    <n v="2018"/>
    <x v="54"/>
    <s v="Retailing"/>
    <s v="NC"/>
    <x v="0"/>
    <s v="Charlotte"/>
    <n v="804"/>
    <n v="9867"/>
    <n v="93"/>
    <n v="3819"/>
    <n v="9750"/>
    <s v="no"/>
    <x v="0"/>
    <s v="no"/>
    <s v="no"/>
    <s v="2018_298"/>
  </r>
  <r>
    <x v="294"/>
    <n v="299"/>
    <n v="2018"/>
    <x v="5"/>
    <s v="Financials"/>
    <s v="MI"/>
    <x v="2"/>
    <s v="Detroit"/>
    <n v="11767"/>
    <n v="9866"/>
    <n v="929"/>
    <n v="167148"/>
    <n v="7900"/>
    <s v="no"/>
    <x v="0"/>
    <s v="no"/>
    <s v="no"/>
    <s v="2018_299"/>
  </r>
  <r>
    <x v="402"/>
    <n v="300"/>
    <n v="2018"/>
    <x v="34"/>
    <s v="Wholesalers"/>
    <s v="IL"/>
    <x v="2"/>
    <s v="Chicago"/>
    <n v="11750"/>
    <n v="9848"/>
    <n v="534"/>
    <n v="9367"/>
    <n v="43000"/>
    <s v="no"/>
    <x v="0"/>
    <s v="no"/>
    <s v="no"/>
    <s v="2018_300"/>
  </r>
  <r>
    <x v="346"/>
    <n v="301"/>
    <n v="2018"/>
    <x v="4"/>
    <s v="Motor Vehicles &amp; Parts"/>
    <s v="MI"/>
    <x v="2"/>
    <s v="Auburn Hills"/>
    <n v="10586"/>
    <n v="9799"/>
    <n v="440"/>
    <n v="9788"/>
    <n v="29000"/>
    <s v="no"/>
    <x v="0"/>
    <s v="no"/>
    <s v="no"/>
    <s v="2018_301"/>
  </r>
  <r>
    <x v="313"/>
    <n v="302"/>
    <n v="2018"/>
    <x v="2"/>
    <s v="Financials"/>
    <s v="FL"/>
    <x v="0"/>
    <s v="Jacksonville"/>
    <n v="10983"/>
    <n v="9769"/>
    <n v="771"/>
    <n v="9151"/>
    <n v="24525"/>
    <s v="no"/>
    <x v="0"/>
    <s v="no"/>
    <s v="no"/>
    <s v="2018_302"/>
  </r>
  <r>
    <x v="326"/>
    <n v="303"/>
    <n v="2018"/>
    <x v="11"/>
    <s v="Financials"/>
    <s v="GA"/>
    <x v="0"/>
    <s v="Atlanta"/>
    <n v="31863"/>
    <n v="9741"/>
    <n v="2273"/>
    <n v="205962"/>
    <n v="23785"/>
    <s v="no"/>
    <x v="0"/>
    <s v="no"/>
    <s v="no"/>
    <s v="2018_303"/>
  </r>
  <r>
    <x v="592"/>
    <n v="304"/>
    <n v="2018"/>
    <x v="12"/>
    <s v="Health Care"/>
    <s v="NC"/>
    <x v="0"/>
    <s v="Durham"/>
    <n v="20433"/>
    <n v="9739"/>
    <n v="1309"/>
    <n v="22742"/>
    <n v="55000"/>
    <s v="no"/>
    <x v="0"/>
    <s v="no"/>
    <s v="no"/>
    <s v="2018_304"/>
  </r>
  <r>
    <x v="282"/>
    <n v="305"/>
    <n v="2018"/>
    <x v="49"/>
    <s v="Materials"/>
    <s v="CA"/>
    <x v="1"/>
    <s v="Los Angeles"/>
    <n v="6244"/>
    <n v="9721"/>
    <n v="613"/>
    <n v="7751"/>
    <n v="14900"/>
    <s v="no"/>
    <x v="0"/>
    <s v="no"/>
    <s v="no"/>
    <s v="2018_305"/>
  </r>
  <r>
    <x v="557"/>
    <n v="306"/>
    <n v="2018"/>
    <x v="26"/>
    <s v="Technology"/>
    <s v="CA"/>
    <x v="1"/>
    <s v="Santa Clara"/>
    <n v="140112"/>
    <n v="9714"/>
    <n v="3047"/>
    <n v="11241"/>
    <n v="11528"/>
    <s v="yes"/>
    <x v="0"/>
    <s v="no"/>
    <s v="no"/>
    <s v="2018_306"/>
  </r>
  <r>
    <x v="267"/>
    <n v="307"/>
    <n v="2018"/>
    <x v="5"/>
    <s v="Financials"/>
    <s v="NY"/>
    <x v="3"/>
    <s v="New York"/>
    <n v="8686"/>
    <n v="9660"/>
    <n v="2992"/>
    <n v="222532"/>
    <n v="6300"/>
    <s v="no"/>
    <x v="0"/>
    <s v="no"/>
    <s v="no"/>
    <s v="2018_307"/>
  </r>
  <r>
    <x v="312"/>
    <n v="308"/>
    <n v="2018"/>
    <x v="45"/>
    <s v="Energy"/>
    <s v="TX"/>
    <x v="0"/>
    <s v="Houston"/>
    <n v="11822"/>
    <n v="9614"/>
    <n v="1792"/>
    <n v="22736"/>
    <n v="7977"/>
    <s v="no"/>
    <x v="0"/>
    <s v="no"/>
    <s v="no"/>
    <s v="2018_308"/>
  </r>
  <r>
    <x v="171"/>
    <n v="309"/>
    <n v="2018"/>
    <x v="15"/>
    <s v="Technology"/>
    <s v="CA"/>
    <x v="1"/>
    <s v="San Jose"/>
    <n v="40726"/>
    <n v="9567"/>
    <n v="1016"/>
    <n v="25981"/>
    <n v="14100"/>
    <s v="no"/>
    <x v="0"/>
    <s v="no"/>
    <s v="no"/>
    <s v="2018_309"/>
  </r>
  <r>
    <x v="304"/>
    <n v="310"/>
    <n v="2018"/>
    <x v="24"/>
    <s v="Chemicals"/>
    <s v="TN"/>
    <x v="0"/>
    <s v="Kingsport"/>
    <n v="15073"/>
    <n v="9549"/>
    <n v="1384"/>
    <n v="15999"/>
    <n v="14000"/>
    <s v="no"/>
    <x v="0"/>
    <s v="no"/>
    <s v="no"/>
    <s v="2018_310"/>
  </r>
  <r>
    <x v="357"/>
    <n v="311"/>
    <n v="2018"/>
    <x v="2"/>
    <s v="Financials"/>
    <s v="WI"/>
    <x v="2"/>
    <s v="Madison"/>
    <m/>
    <n v="9545"/>
    <n v="156"/>
    <n v="24233"/>
    <n v="11307"/>
    <s v="no"/>
    <x v="0"/>
    <s v="no"/>
    <s v="no"/>
    <s v="2018_311"/>
  </r>
  <r>
    <x v="325"/>
    <n v="312"/>
    <n v="2018"/>
    <x v="49"/>
    <s v="Materials"/>
    <s v="IN"/>
    <x v="2"/>
    <s v="Fort Wayne"/>
    <n v="10444"/>
    <n v="9539"/>
    <n v="813"/>
    <n v="6856"/>
    <n v="7635"/>
    <s v="yes"/>
    <x v="0"/>
    <s v="no"/>
    <s v="no"/>
    <s v="2018_312"/>
  </r>
  <r>
    <x v="386"/>
    <n v="313"/>
    <n v="2018"/>
    <x v="20"/>
    <s v="Financials"/>
    <s v="CA"/>
    <x v="1"/>
    <s v="Newport Beach"/>
    <m/>
    <n v="9510"/>
    <n v="1365"/>
    <n v="157877"/>
    <n v="3578"/>
    <s v="no"/>
    <x v="0"/>
    <s v="no"/>
    <s v="no"/>
    <s v="2018_313"/>
  </r>
  <r>
    <x v="141"/>
    <n v="314"/>
    <n v="2018"/>
    <x v="25"/>
    <s v="Energy"/>
    <s v="OK"/>
    <x v="0"/>
    <s v="Oklahoma City"/>
    <n v="2746"/>
    <n v="9496"/>
    <n v="949"/>
    <n v="12425"/>
    <n v="3200"/>
    <s v="no"/>
    <x v="0"/>
    <s v="no"/>
    <s v="no"/>
    <s v="2018_314"/>
  </r>
  <r>
    <x v="361"/>
    <n v="315"/>
    <n v="2018"/>
    <x v="64"/>
    <s v="Household Products"/>
    <s v="GA"/>
    <x v="0"/>
    <s v="Calhoun"/>
    <n v="17283"/>
    <n v="9491"/>
    <n v="972"/>
    <n v="12095"/>
    <n v="38800"/>
    <s v="no"/>
    <x v="0"/>
    <s v="no"/>
    <s v="no"/>
    <s v="2018_315"/>
  </r>
  <r>
    <x v="360"/>
    <n v="316"/>
    <n v="2018"/>
    <x v="51"/>
    <s v="Engineering &amp; Construction"/>
    <s v="TX"/>
    <x v="0"/>
    <s v="Houston"/>
    <n v="5281"/>
    <n v="9467"/>
    <n v="315"/>
    <n v="6480"/>
    <n v="32800"/>
    <s v="no"/>
    <x v="0"/>
    <s v="no"/>
    <s v="no"/>
    <s v="2018_316"/>
  </r>
  <r>
    <x v="293"/>
    <n v="317"/>
    <n v="2018"/>
    <x v="10"/>
    <s v="Retailing"/>
    <s v="VA"/>
    <x v="0"/>
    <s v="Roanoke"/>
    <n v="8770"/>
    <n v="9374"/>
    <n v="476"/>
    <n v="8482"/>
    <n v="55500"/>
    <s v="no"/>
    <x v="0"/>
    <s v="no"/>
    <s v="no"/>
    <s v="2018_317"/>
  </r>
  <r>
    <x v="308"/>
    <n v="318"/>
    <n v="2018"/>
    <x v="7"/>
    <s v="Wholesalers"/>
    <s v="VA"/>
    <x v="0"/>
    <s v="Mechanicsville"/>
    <n v="961"/>
    <n v="9318"/>
    <n v="73"/>
    <n v="3376"/>
    <n v="8600"/>
    <s v="no"/>
    <x v="0"/>
    <s v="no"/>
    <s v="no"/>
    <s v="2018_318"/>
  </r>
  <r>
    <x v="396"/>
    <n v="319"/>
    <n v="2018"/>
    <x v="31"/>
    <s v="Wholesalers"/>
    <s v="RI"/>
    <x v="3"/>
    <s v="Providence"/>
    <n v="2165"/>
    <n v="9275"/>
    <n v="130"/>
    <n v="2887"/>
    <n v="9700"/>
    <s v="no"/>
    <x v="0"/>
    <s v="no"/>
    <s v="no"/>
    <s v="2018_319"/>
  </r>
  <r>
    <x v="340"/>
    <n v="320"/>
    <n v="2018"/>
    <x v="4"/>
    <s v="Motor Vehicles &amp; Parts"/>
    <s v="IL"/>
    <x v="2"/>
    <s v="Lake Forest"/>
    <n v="2822"/>
    <n v="9274"/>
    <n v="207"/>
    <n v="4842"/>
    <n v="32000"/>
    <s v="no"/>
    <x v="0"/>
    <s v="no"/>
    <s v="no"/>
    <s v="2018_320"/>
  </r>
  <r>
    <x v="550"/>
    <n v="321"/>
    <n v="2018"/>
    <x v="22"/>
    <s v="Food, Beverages &amp; Tobacco"/>
    <s v="IL"/>
    <x v="2"/>
    <s v="Chicago"/>
    <n v="14776"/>
    <n v="9235"/>
    <n v="639"/>
    <n v="10096"/>
    <n v="12600"/>
    <s v="no"/>
    <x v="0"/>
    <s v="no"/>
    <s v="no"/>
    <s v="2018_321"/>
  </r>
  <r>
    <x v="310"/>
    <n v="322"/>
    <n v="2018"/>
    <x v="10"/>
    <s v="Retailing"/>
    <s v="TX"/>
    <x v="0"/>
    <s v="Grapevine"/>
    <n v="1279"/>
    <n v="9225"/>
    <n v="35"/>
    <n v="5042"/>
    <n v="39500"/>
    <s v="no"/>
    <x v="0"/>
    <s v="no"/>
    <s v="no"/>
    <s v="2018_322"/>
  </r>
  <r>
    <x v="309"/>
    <n v="323"/>
    <n v="2018"/>
    <x v="22"/>
    <s v="Food, Beverages &amp; Tobacco"/>
    <s v="MN"/>
    <x v="2"/>
    <s v="Austin"/>
    <n v="18174"/>
    <n v="9168"/>
    <n v="847"/>
    <n v="6976"/>
    <n v="20200"/>
    <s v="no"/>
    <x v="0"/>
    <s v="no"/>
    <s v="no"/>
    <s v="2018_323"/>
  </r>
  <r>
    <x v="279"/>
    <n v="324"/>
    <n v="2018"/>
    <x v="59"/>
    <s v="Hotels, Restaurants &amp; Leisure"/>
    <s v="VA"/>
    <x v="0"/>
    <s v="McLean"/>
    <n v="24957"/>
    <n v="9140"/>
    <n v="1259"/>
    <n v="14308"/>
    <n v="163000"/>
    <s v="no"/>
    <x v="0"/>
    <s v="no"/>
    <s v="no"/>
    <s v="2018_324"/>
  </r>
  <r>
    <x v="523"/>
    <n v="325"/>
    <n v="2018"/>
    <x v="8"/>
    <s v="Telecommunications"/>
    <s v="CT"/>
    <x v="3"/>
    <s v="Norwalk"/>
    <n v="582"/>
    <n v="9128"/>
    <n v="1804"/>
    <n v="24884"/>
    <n v="22736"/>
    <s v="no"/>
    <x v="0"/>
    <s v="no"/>
    <s v="no"/>
    <s v="2018_325"/>
  </r>
  <r>
    <x v="421"/>
    <n v="326"/>
    <n v="2018"/>
    <x v="62"/>
    <s v="Business Services"/>
    <s v="FL"/>
    <x v="0"/>
    <s v="Jacksonville"/>
    <n v="31893"/>
    <n v="9123"/>
    <n v="1319"/>
    <n v="24517"/>
    <n v="53000"/>
    <s v="no"/>
    <x v="0"/>
    <s v="no"/>
    <s v="no"/>
    <s v="2018_326"/>
  </r>
  <r>
    <x v="273"/>
    <n v="327"/>
    <n v="2018"/>
    <x v="45"/>
    <s v="Energy"/>
    <s v="NJ"/>
    <x v="3"/>
    <s v="Newark"/>
    <n v="25359"/>
    <n v="9084"/>
    <n v="1574"/>
    <n v="42716"/>
    <n v="12945"/>
    <s v="no"/>
    <x v="0"/>
    <s v="no"/>
    <s v="no"/>
    <s v="2018_327"/>
  </r>
  <r>
    <x v="377"/>
    <n v="328"/>
    <n v="2018"/>
    <x v="50"/>
    <s v="Health Care"/>
    <s v="MA"/>
    <x v="3"/>
    <s v="Marlborough"/>
    <n v="37688"/>
    <n v="9048"/>
    <n v="104"/>
    <n v="19042"/>
    <n v="29000"/>
    <s v="no"/>
    <x v="0"/>
    <s v="no"/>
    <s v="no"/>
    <s v="2018_328"/>
  </r>
  <r>
    <x v="380"/>
    <n v="329"/>
    <n v="2018"/>
    <x v="10"/>
    <s v="Retailing"/>
    <s v="MO"/>
    <x v="2"/>
    <s v="Springfield"/>
    <n v="20607"/>
    <n v="8978"/>
    <n v="1134"/>
    <n v="7572"/>
    <n v="60365"/>
    <s v="no"/>
    <x v="0"/>
    <s v="no"/>
    <s v="no"/>
    <s v="2018_329"/>
  </r>
  <r>
    <x v="434"/>
    <n v="330"/>
    <n v="2018"/>
    <x v="65"/>
    <s v="Financials"/>
    <s v="CA"/>
    <x v="1"/>
    <s v="San Francisco"/>
    <n v="70313"/>
    <n v="8960"/>
    <n v="2354"/>
    <n v="243274"/>
    <n v="17600"/>
    <s v="no"/>
    <x v="0"/>
    <s v="no"/>
    <s v="no"/>
    <s v="2018_330"/>
  </r>
  <r>
    <x v="179"/>
    <n v="331"/>
    <n v="2018"/>
    <x v="34"/>
    <s v="Wholesalers"/>
    <s v="MA"/>
    <x v="3"/>
    <s v="Waltham"/>
    <n v="522"/>
    <n v="8921"/>
    <n v="59"/>
    <n v="2320"/>
    <n v="2000"/>
    <s v="no"/>
    <x v="0"/>
    <s v="no"/>
    <s v="no"/>
    <s v="2018_331"/>
  </r>
  <r>
    <x v="350"/>
    <n v="332"/>
    <n v="2018"/>
    <x v="43"/>
    <s v="Apparel"/>
    <s v="NY"/>
    <x v="3"/>
    <s v="New York"/>
    <n v="11649"/>
    <n v="8915"/>
    <n v="538"/>
    <n v="11886"/>
    <n v="28050"/>
    <s v="no"/>
    <x v="0"/>
    <s v="no"/>
    <s v="no"/>
    <s v="2018_332"/>
  </r>
  <r>
    <x v="335"/>
    <n v="333"/>
    <n v="2018"/>
    <x v="54"/>
    <s v="Retailing"/>
    <s v="NJ"/>
    <x v="3"/>
    <s v="Parsippany"/>
    <n v="3792"/>
    <n v="8848"/>
    <n v="361"/>
    <n v="17699"/>
    <n v="26300"/>
    <s v="no"/>
    <x v="0"/>
    <s v="no"/>
    <s v="no"/>
    <s v="2018_333"/>
  </r>
  <r>
    <x v="328"/>
    <n v="334"/>
    <n v="2018"/>
    <x v="27"/>
    <s v="Energy"/>
    <s v="TX"/>
    <x v="0"/>
    <s v="Houston"/>
    <n v="9629"/>
    <n v="8815"/>
    <n v="54"/>
    <n v="14389"/>
    <n v="2130"/>
    <s v="no"/>
    <x v="0"/>
    <s v="no"/>
    <s v="no"/>
    <s v="2018_334"/>
  </r>
  <r>
    <x v="511"/>
    <n v="335"/>
    <n v="2018"/>
    <x v="54"/>
    <s v="Retailing"/>
    <s v="FL"/>
    <x v="0"/>
    <s v="Estero"/>
    <n v="1662"/>
    <n v="8803"/>
    <n v="327"/>
    <n v="20058"/>
    <n v="37000"/>
    <s v="no"/>
    <x v="1"/>
    <s v="no"/>
    <s v="no"/>
    <s v="2018_335"/>
  </r>
  <r>
    <x v="352"/>
    <n v="336"/>
    <n v="2018"/>
    <x v="55"/>
    <s v="Energy"/>
    <s v="TX"/>
    <x v="0"/>
    <s v="Houston"/>
    <m/>
    <n v="8752"/>
    <n v="339"/>
    <n v="16453"/>
    <n v="2290"/>
    <s v="no"/>
    <x v="0"/>
    <s v="no"/>
    <s v="no"/>
    <s v="2018_336"/>
  </r>
  <r>
    <x v="390"/>
    <n v="337"/>
    <n v="2018"/>
    <x v="20"/>
    <s v="Financials"/>
    <s v="NE"/>
    <x v="2"/>
    <s v="Omaha"/>
    <m/>
    <n v="8732"/>
    <n v="863"/>
    <n v="42429"/>
    <n v="5896"/>
    <s v="no"/>
    <x v="0"/>
    <s v="no"/>
    <s v="no"/>
    <s v="2018_337"/>
  </r>
  <r>
    <x v="317"/>
    <n v="338"/>
    <n v="2018"/>
    <x v="46"/>
    <s v="Materials"/>
    <s v="PA"/>
    <x v="3"/>
    <s v="Philadelphia"/>
    <n v="6816"/>
    <n v="8698"/>
    <n v="323"/>
    <n v="10663"/>
    <n v="24342"/>
    <s v="no"/>
    <x v="0"/>
    <s v="no"/>
    <s v="no"/>
    <s v="2018_338"/>
  </r>
  <r>
    <x v="285"/>
    <n v="339"/>
    <n v="2018"/>
    <x v="51"/>
    <s v="Engineering &amp; Construction"/>
    <s v="NE"/>
    <x v="2"/>
    <s v="Omaha"/>
    <m/>
    <n v="8678"/>
    <n v="371"/>
    <n v="5710"/>
    <n v="22000"/>
    <s v="no"/>
    <x v="0"/>
    <s v="no"/>
    <s v="no"/>
    <s v="2018_339"/>
  </r>
  <r>
    <x v="392"/>
    <n v="340"/>
    <n v="2018"/>
    <x v="10"/>
    <s v="Retailing"/>
    <s v="PA"/>
    <x v="3"/>
    <s v="Coraopolis"/>
    <n v="3765"/>
    <n v="8591"/>
    <n v="323"/>
    <n v="4204"/>
    <n v="30300"/>
    <s v="no"/>
    <x v="0"/>
    <s v="no"/>
    <s v="no"/>
    <s v="2018_340"/>
  </r>
  <r>
    <x v="452"/>
    <n v="341"/>
    <n v="2018"/>
    <x v="67"/>
    <s v="Engineering &amp; Construction"/>
    <s v="GA"/>
    <x v="0"/>
    <s v="Atlanta"/>
    <n v="8439"/>
    <n v="8573"/>
    <n v="447"/>
    <n v="9687"/>
    <n v="4810"/>
    <s v="no"/>
    <x v="0"/>
    <s v="no"/>
    <s v="no"/>
    <s v="2018_341"/>
  </r>
  <r>
    <x v="275"/>
    <n v="342"/>
    <n v="2018"/>
    <x v="28"/>
    <s v="Industrials"/>
    <s v="IL"/>
    <x v="2"/>
    <s v="Lisle"/>
    <n v="3451"/>
    <n v="8570"/>
    <n v="30"/>
    <n v="6135"/>
    <n v="11400"/>
    <s v="no"/>
    <x v="0"/>
    <s v="no"/>
    <s v="no"/>
    <s v="2018_342"/>
  </r>
  <r>
    <x v="332"/>
    <n v="343"/>
    <n v="2018"/>
    <x v="38"/>
    <s v="Financials"/>
    <s v="MN"/>
    <x v="2"/>
    <s v="Minneapolis"/>
    <m/>
    <n v="8528"/>
    <n v="558"/>
    <n v="95001"/>
    <n v="3622"/>
    <s v="no"/>
    <x v="0"/>
    <s v="no"/>
    <s v="no"/>
    <s v="2018_343"/>
  </r>
  <r>
    <x v="593"/>
    <n v="344"/>
    <n v="2018"/>
    <x v="27"/>
    <s v="Energy"/>
    <s v="CO"/>
    <x v="1"/>
    <s v="Denver"/>
    <n v="5033"/>
    <n v="8462"/>
    <n v="229"/>
    <n v="13878"/>
    <n v="2650"/>
    <s v="no"/>
    <x v="0"/>
    <s v="yes"/>
    <s v="no"/>
    <s v="2018_344"/>
  </r>
  <r>
    <x v="283"/>
    <n v="345"/>
    <n v="2018"/>
    <x v="24"/>
    <s v="Chemicals"/>
    <s v="PA"/>
    <x v="3"/>
    <s v="Allentown"/>
    <n v="34818"/>
    <n v="8442"/>
    <n v="3000"/>
    <n v="18467"/>
    <n v="15150"/>
    <s v="no"/>
    <x v="0"/>
    <s v="no"/>
    <s v="no"/>
    <s v="2018_345"/>
  </r>
  <r>
    <x v="514"/>
    <n v="346"/>
    <n v="2018"/>
    <x v="34"/>
    <s v="Wholesalers"/>
    <s v="GA"/>
    <x v="0"/>
    <s v="Atlanta"/>
    <n v="617"/>
    <n v="8365"/>
    <n v="13"/>
    <n v="2708"/>
    <n v="8900"/>
    <s v="no"/>
    <x v="1"/>
    <s v="no"/>
    <s v="no"/>
    <s v="2018_346"/>
  </r>
  <r>
    <x v="295"/>
    <n v="347"/>
    <n v="2018"/>
    <x v="28"/>
    <s v="Industrials"/>
    <s v="GA"/>
    <x v="0"/>
    <s v="Duluth"/>
    <n v="5157"/>
    <n v="8307"/>
    <n v="186"/>
    <n v="7972"/>
    <n v="20462"/>
    <s v="no"/>
    <x v="0"/>
    <s v="no"/>
    <s v="no"/>
    <s v="2018_347"/>
  </r>
  <r>
    <x v="303"/>
    <n v="348"/>
    <n v="2018"/>
    <x v="20"/>
    <s v="Financials"/>
    <s v="VA"/>
    <x v="0"/>
    <s v="Richmond"/>
    <n v="1413"/>
    <n v="8295"/>
    <n v="817"/>
    <n v="105297"/>
    <n v="3500"/>
    <s v="no"/>
    <x v="0"/>
    <s v="no"/>
    <s v="no"/>
    <s v="2018_348"/>
  </r>
  <r>
    <x v="513"/>
    <n v="349"/>
    <n v="2018"/>
    <x v="34"/>
    <s v="Wholesalers"/>
    <s v="IL"/>
    <x v="2"/>
    <s v="Downers Grove"/>
    <n v="3920"/>
    <n v="8254"/>
    <n v="120"/>
    <n v="5733"/>
    <n v="8600"/>
    <s v="no"/>
    <x v="0"/>
    <s v="no"/>
    <s v="no"/>
    <s v="2018_349"/>
  </r>
  <r>
    <x v="330"/>
    <n v="350"/>
    <n v="2018"/>
    <x v="63"/>
    <s v="Media"/>
    <s v="NY"/>
    <x v="3"/>
    <s v="New York"/>
    <n v="9272"/>
    <n v="8139"/>
    <n v="738"/>
    <n v="14552"/>
    <n v="26000"/>
    <s v="no"/>
    <x v="0"/>
    <s v="no"/>
    <s v="no"/>
    <s v="2018_350"/>
  </r>
  <r>
    <x v="358"/>
    <n v="351"/>
    <n v="2018"/>
    <x v="31"/>
    <s v="Wholesalers"/>
    <s v="MI"/>
    <x v="2"/>
    <s v="Byron Center"/>
    <n v="620"/>
    <n v="8128"/>
    <n v="53"/>
    <n v="2056"/>
    <n v="11950"/>
    <s v="no"/>
    <x v="0"/>
    <s v="no"/>
    <s v="no"/>
    <s v="2018_351"/>
  </r>
  <r>
    <x v="594"/>
    <n v="352"/>
    <n v="2018"/>
    <x v="24"/>
    <s v="Chemicals"/>
    <s v="TX"/>
    <x v="0"/>
    <s v="Houston"/>
    <n v="14385"/>
    <n v="8041"/>
    <n v="1304"/>
    <n v="12076"/>
    <n v="8799"/>
    <s v="no"/>
    <x v="0"/>
    <s v="yes"/>
    <s v="no"/>
    <s v="2018_352"/>
  </r>
  <r>
    <x v="369"/>
    <n v="353"/>
    <n v="2018"/>
    <x v="55"/>
    <s v="Energy"/>
    <s v="OK"/>
    <x v="0"/>
    <s v="Tulsa"/>
    <n v="20567"/>
    <n v="8031"/>
    <n v="2174"/>
    <n v="46352"/>
    <n v="5425"/>
    <s v="no"/>
    <x v="0"/>
    <s v="no"/>
    <s v="no"/>
    <s v="2018_353"/>
  </r>
  <r>
    <x v="534"/>
    <n v="354"/>
    <n v="2018"/>
    <x v="26"/>
    <s v="Technology"/>
    <s v="CA"/>
    <x v="1"/>
    <s v="Fremont"/>
    <n v="33105"/>
    <n v="8014"/>
    <n v="1698"/>
    <n v="12123"/>
    <n v="9400"/>
    <s v="no"/>
    <x v="0"/>
    <s v="no"/>
    <s v="no"/>
    <s v="2018_354"/>
  </r>
  <r>
    <x v="483"/>
    <n v="355"/>
    <n v="2018"/>
    <x v="35"/>
    <s v="Transportation"/>
    <s v="WA"/>
    <x v="1"/>
    <s v="Seattle"/>
    <n v="7646"/>
    <n v="7933"/>
    <n v="1034"/>
    <n v="10740"/>
    <n v="23156"/>
    <s v="no"/>
    <x v="0"/>
    <s v="no"/>
    <s v="no"/>
    <s v="2018_355"/>
  </r>
  <r>
    <x v="477"/>
    <n v="356"/>
    <n v="2018"/>
    <x v="66"/>
    <s v="Financials"/>
    <s v="IL"/>
    <x v="2"/>
    <s v="Chicago"/>
    <n v="7930"/>
    <n v="7932"/>
    <n v="254"/>
    <n v="8015"/>
    <n v="81900"/>
    <s v="no"/>
    <x v="0"/>
    <s v="no"/>
    <s v="no"/>
    <s v="2018_356"/>
  </r>
  <r>
    <x v="419"/>
    <n v="357"/>
    <n v="2018"/>
    <x v="32"/>
    <s v="Wholesalers"/>
    <s v="IL"/>
    <x v="2"/>
    <s v="Glenview"/>
    <n v="2522"/>
    <n v="7927"/>
    <n v="109"/>
    <n v="4252"/>
    <n v="8900"/>
    <s v="no"/>
    <x v="0"/>
    <s v="no"/>
    <s v="no"/>
    <s v="2018_357"/>
  </r>
  <r>
    <x v="341"/>
    <n v="358"/>
    <n v="2018"/>
    <x v="22"/>
    <s v="Food, Beverages &amp; Tobacco"/>
    <s v="NJ"/>
    <x v="3"/>
    <s v="Camden"/>
    <n v="13021"/>
    <n v="7890"/>
    <n v="887"/>
    <n v="7726"/>
    <n v="18000"/>
    <s v="no"/>
    <x v="1"/>
    <s v="no"/>
    <s v="no"/>
    <s v="2018_358"/>
  </r>
  <r>
    <x v="371"/>
    <n v="359"/>
    <n v="2018"/>
    <x v="56"/>
    <s v="Business Services"/>
    <s v="NY"/>
    <x v="3"/>
    <s v="New York"/>
    <n v="8854"/>
    <n v="7882"/>
    <n v="579"/>
    <n v="12695"/>
    <n v="50200"/>
    <s v="no"/>
    <x v="0"/>
    <s v="no"/>
    <s v="no"/>
    <s v="2018_359"/>
  </r>
  <r>
    <x v="345"/>
    <n v="360"/>
    <n v="2018"/>
    <x v="57"/>
    <s v="Industrials"/>
    <s v="IL"/>
    <x v="2"/>
    <s v="Downers Grove"/>
    <n v="15183"/>
    <n v="7830"/>
    <n v="812"/>
    <n v="10658"/>
    <n v="29000"/>
    <s v="no"/>
    <x v="0"/>
    <s v="no"/>
    <s v="no"/>
    <s v="2018_360"/>
  </r>
  <r>
    <x v="519"/>
    <n v="361"/>
    <n v="2018"/>
    <x v="50"/>
    <s v="Health Care"/>
    <s v="IN"/>
    <x v="2"/>
    <s v="Warsaw"/>
    <n v="22151"/>
    <n v="7824"/>
    <n v="1814"/>
    <n v="25965"/>
    <n v="18200"/>
    <s v="no"/>
    <x v="0"/>
    <s v="no"/>
    <s v="no"/>
    <s v="2018_361"/>
  </r>
  <r>
    <x v="305"/>
    <n v="362"/>
    <n v="2018"/>
    <x v="22"/>
    <s v="Food, Beverages &amp; Tobacco"/>
    <s v="TX"/>
    <x v="0"/>
    <s v="Dallas"/>
    <n v="787"/>
    <n v="7795"/>
    <n v="62"/>
    <n v="2504"/>
    <n v="16000"/>
    <s v="no"/>
    <x v="0"/>
    <s v="no"/>
    <s v="no"/>
    <s v="2018_362"/>
  </r>
  <r>
    <x v="383"/>
    <n v="363"/>
    <n v="2018"/>
    <x v="42"/>
    <s v="Retailing"/>
    <s v="NY"/>
    <x v="3"/>
    <s v="New York"/>
    <n v="5379"/>
    <n v="7782"/>
    <n v="284"/>
    <n v="3961"/>
    <n v="32175"/>
    <s v="no"/>
    <x v="0"/>
    <s v="no"/>
    <s v="no"/>
    <s v="2018_363"/>
  </r>
  <r>
    <x v="366"/>
    <n v="364"/>
    <n v="2018"/>
    <x v="45"/>
    <s v="Energy"/>
    <s v="MA"/>
    <x v="3"/>
    <s v="Springfield"/>
    <n v="18671"/>
    <n v="7752"/>
    <n v="988"/>
    <n v="36220"/>
    <n v="8084"/>
    <s v="no"/>
    <x v="0"/>
    <s v="no"/>
    <s v="no"/>
    <s v="2018_364"/>
  </r>
  <r>
    <x v="493"/>
    <n v="365"/>
    <n v="2018"/>
    <x v="62"/>
    <s v="Business Services"/>
    <s v="TX"/>
    <x v="0"/>
    <s v="Plano"/>
    <n v="11806"/>
    <n v="7719"/>
    <n v="789"/>
    <n v="30685"/>
    <n v="20000"/>
    <s v="no"/>
    <x v="0"/>
    <s v="no"/>
    <s v="no"/>
    <s v="2018_365"/>
  </r>
  <r>
    <x v="415"/>
    <n v="366"/>
    <n v="2018"/>
    <x v="11"/>
    <s v="Financials"/>
    <s v="OH"/>
    <x v="2"/>
    <s v="Cincinnati"/>
    <n v="21812"/>
    <n v="7713"/>
    <n v="2194"/>
    <n v="142193"/>
    <n v="18125"/>
    <s v="no"/>
    <x v="0"/>
    <s v="no"/>
    <s v="no"/>
    <s v="2018_366"/>
  </r>
  <r>
    <x v="374"/>
    <n v="367"/>
    <n v="2018"/>
    <x v="12"/>
    <s v="Health Care"/>
    <s v="NJ"/>
    <x v="3"/>
    <s v="Secaucus"/>
    <n v="13619"/>
    <n v="7709"/>
    <n v="772"/>
    <n v="10503"/>
    <n v="45000"/>
    <s v="no"/>
    <x v="0"/>
    <s v="no"/>
    <s v="no"/>
    <s v="2018_367"/>
  </r>
  <r>
    <x v="420"/>
    <n v="368"/>
    <n v="2018"/>
    <x v="51"/>
    <s v="Engineering &amp; Construction"/>
    <s v="CT"/>
    <x v="3"/>
    <s v="Norwalk"/>
    <n v="4549"/>
    <n v="7688"/>
    <n v="227"/>
    <n v="3966"/>
    <n v="32000"/>
    <s v="no"/>
    <x v="0"/>
    <s v="no"/>
    <s v="no"/>
    <s v="2018_368"/>
  </r>
  <r>
    <x v="384"/>
    <n v="369"/>
    <n v="2018"/>
    <x v="2"/>
    <s v="Financials"/>
    <s v="CT"/>
    <x v="3"/>
    <s v="Greenwich"/>
    <n v="8836"/>
    <n v="7685"/>
    <n v="549"/>
    <n v="24300"/>
    <n v="7722"/>
    <s v="no"/>
    <x v="0"/>
    <s v="no"/>
    <s v="no"/>
    <s v="2018_369"/>
  </r>
  <r>
    <x v="359"/>
    <n v="370"/>
    <n v="2018"/>
    <x v="34"/>
    <s v="Wholesalers"/>
    <s v="PA"/>
    <x v="3"/>
    <s v="Pittsburgh"/>
    <n v="2920"/>
    <n v="7679"/>
    <n v="164"/>
    <n v="4736"/>
    <n v="9100"/>
    <s v="no"/>
    <x v="0"/>
    <s v="no"/>
    <s v="no"/>
    <s v="2018_370"/>
  </r>
  <r>
    <x v="595"/>
    <n v="371"/>
    <n v="2018"/>
    <x v="17"/>
    <s v="Household Products"/>
    <s v="NY"/>
    <x v="3"/>
    <s v="New York"/>
    <n v="13723"/>
    <n v="7650"/>
    <n v="422"/>
    <n v="22548"/>
    <n v="22000"/>
    <s v="no"/>
    <x v="0"/>
    <s v="yes"/>
    <s v="no"/>
    <s v="2018_371"/>
  </r>
  <r>
    <x v="520"/>
    <n v="372"/>
    <n v="2018"/>
    <x v="45"/>
    <s v="Energy"/>
    <s v="WI"/>
    <x v="2"/>
    <s v="Milwaukee"/>
    <n v="19784"/>
    <n v="7649"/>
    <n v="1204"/>
    <n v="31591"/>
    <n v="8129"/>
    <s v="no"/>
    <x v="0"/>
    <s v="no"/>
    <s v="no"/>
    <s v="2018_372"/>
  </r>
  <r>
    <x v="333"/>
    <n v="373"/>
    <n v="2018"/>
    <x v="64"/>
    <s v="Household Products"/>
    <s v="MI"/>
    <x v="2"/>
    <s v="Livonia"/>
    <n v="12590"/>
    <n v="7644"/>
    <n v="533"/>
    <n v="5488"/>
    <n v="26000"/>
    <s v="no"/>
    <x v="0"/>
    <s v="no"/>
    <s v="no"/>
    <s v="2018_373"/>
  </r>
  <r>
    <x v="596"/>
    <n v="374"/>
    <n v="2018"/>
    <x v="13"/>
    <s v="Technology"/>
    <s v="VA"/>
    <x v="0"/>
    <s v="Tysons"/>
    <n v="28720"/>
    <n v="7607"/>
    <n v="123"/>
    <n v="8663"/>
    <n v="60000"/>
    <s v="no"/>
    <x v="0"/>
    <s v="yes"/>
    <s v="no"/>
    <s v="2018_374"/>
  </r>
  <r>
    <x v="424"/>
    <n v="375"/>
    <n v="2018"/>
    <x v="21"/>
    <s v="Financials"/>
    <s v="MI"/>
    <x v="2"/>
    <s v="Lansing"/>
    <m/>
    <n v="7604"/>
    <n v="646"/>
    <n v="23694"/>
    <n v="5227"/>
    <s v="no"/>
    <x v="0"/>
    <s v="no"/>
    <s v="no"/>
    <s v="2018_375"/>
  </r>
  <r>
    <x v="559"/>
    <n v="376"/>
    <n v="2018"/>
    <x v="65"/>
    <s v="Financials"/>
    <s v="MO"/>
    <x v="2"/>
    <s v="Des Peres"/>
    <m/>
    <n v="7597"/>
    <n v="872"/>
    <n v="17176"/>
    <n v="45000"/>
    <s v="no"/>
    <x v="0"/>
    <s v="no"/>
    <s v="no"/>
    <s v="2018_376"/>
  </r>
  <r>
    <x v="575"/>
    <n v="377"/>
    <n v="2018"/>
    <x v="29"/>
    <s v="Media"/>
    <s v="CO"/>
    <x v="1"/>
    <s v="Englewood"/>
    <n v="13816"/>
    <n v="7594"/>
    <n v="1354"/>
    <n v="41996"/>
    <n v="4393"/>
    <s v="no"/>
    <x v="0"/>
    <s v="no"/>
    <s v="no"/>
    <s v="2018_377"/>
  </r>
  <r>
    <x v="435"/>
    <n v="378"/>
    <n v="2018"/>
    <x v="21"/>
    <s v="Financials"/>
    <s v="PA"/>
    <x v="3"/>
    <s v="Erie"/>
    <m/>
    <n v="7535"/>
    <n v="858"/>
    <n v="20669"/>
    <n v="5260"/>
    <s v="no"/>
    <x v="0"/>
    <s v="no"/>
    <s v="no"/>
    <s v="2018_378"/>
  </r>
  <r>
    <x v="375"/>
    <n v="379"/>
    <n v="2018"/>
    <x v="22"/>
    <s v="Food, Beverages &amp; Tobacco"/>
    <s v="PA"/>
    <x v="3"/>
    <s v="Hershey"/>
    <n v="20774"/>
    <n v="7515"/>
    <n v="783"/>
    <n v="5554"/>
    <n v="16135"/>
    <s v="no"/>
    <x v="1"/>
    <s v="no"/>
    <s v="no"/>
    <s v="2018_379"/>
  </r>
  <r>
    <x v="256"/>
    <n v="380"/>
    <n v="2018"/>
    <x v="45"/>
    <s v="Energy"/>
    <s v="PA"/>
    <x v="3"/>
    <s v="Allentown"/>
    <n v="19635"/>
    <n v="7447"/>
    <n v="1128"/>
    <n v="41479"/>
    <n v="12512"/>
    <s v="no"/>
    <x v="0"/>
    <s v="no"/>
    <s v="no"/>
    <s v="2018_380"/>
  </r>
  <r>
    <x v="389"/>
    <n v="381"/>
    <n v="2018"/>
    <x v="14"/>
    <s v="Aerospace &amp; Defense"/>
    <s v="VA"/>
    <x v="0"/>
    <s v="Newport News"/>
    <n v="11539"/>
    <n v="7441"/>
    <n v="479"/>
    <n v="6374"/>
    <n v="38000"/>
    <s v="no"/>
    <x v="0"/>
    <s v="no"/>
    <s v="no"/>
    <s v="2018_381"/>
  </r>
  <r>
    <x v="319"/>
    <n v="382"/>
    <n v="2018"/>
    <x v="24"/>
    <s v="Chemicals"/>
    <s v="MN"/>
    <x v="2"/>
    <s v="Plymouth"/>
    <n v="9358"/>
    <n v="7409"/>
    <n v="107"/>
    <n v="18633"/>
    <n v="8500"/>
    <s v="no"/>
    <x v="0"/>
    <s v="no"/>
    <s v="no"/>
    <s v="2018_382"/>
  </r>
  <r>
    <x v="466"/>
    <n v="383"/>
    <n v="2018"/>
    <x v="22"/>
    <s v="Food, Beverages &amp; Tobacco"/>
    <s v="OH"/>
    <x v="2"/>
    <s v="Orrville"/>
    <n v="14087"/>
    <n v="7392"/>
    <n v="592"/>
    <n v="15640"/>
    <n v="7140"/>
    <s v="no"/>
    <x v="0"/>
    <s v="no"/>
    <s v="no"/>
    <s v="2018_383"/>
  </r>
  <r>
    <x v="344"/>
    <n v="384"/>
    <n v="2018"/>
    <x v="1"/>
    <s v="Energy"/>
    <s v="TN"/>
    <x v="0"/>
    <s v="Brentwood"/>
    <n v="3416"/>
    <n v="7350"/>
    <n v="289"/>
    <n v="5935"/>
    <n v="3941"/>
    <s v="no"/>
    <x v="0"/>
    <s v="no"/>
    <s v="no"/>
    <s v="2018_384"/>
  </r>
  <r>
    <x v="378"/>
    <n v="385"/>
    <n v="2018"/>
    <x v="25"/>
    <s v="Energy"/>
    <s v="CO"/>
    <x v="1"/>
    <s v="Greenwood Village"/>
    <n v="20853"/>
    <n v="7348"/>
    <n v="98"/>
    <n v="20563"/>
    <n v="12569"/>
    <s v="no"/>
    <x v="0"/>
    <s v="no"/>
    <s v="no"/>
    <s v="2018_385"/>
  </r>
  <r>
    <x v="518"/>
    <n v="386"/>
    <n v="2018"/>
    <x v="33"/>
    <s v="Food, Beverages &amp; Tobacco"/>
    <s v="NY"/>
    <x v="3"/>
    <s v="Victor"/>
    <n v="44379"/>
    <n v="7332"/>
    <n v="1535"/>
    <n v="18602"/>
    <n v="8700"/>
    <s v="no"/>
    <x v="0"/>
    <s v="no"/>
    <s v="no"/>
    <s v="2018_386"/>
  </r>
  <r>
    <x v="406"/>
    <n v="387"/>
    <n v="2018"/>
    <x v="69"/>
    <s v="Transportation"/>
    <s v="FL"/>
    <x v="0"/>
    <s v="Miami"/>
    <n v="3867"/>
    <n v="7330"/>
    <n v="791"/>
    <n v="11452"/>
    <n v="36100"/>
    <s v="no"/>
    <x v="0"/>
    <s v="no"/>
    <s v="no"/>
    <s v="2018_387"/>
  </r>
  <r>
    <x v="126"/>
    <n v="388"/>
    <n v="2018"/>
    <x v="39"/>
    <s v="Energy"/>
    <s v="TX"/>
    <x v="0"/>
    <s v="Houston"/>
    <n v="13993"/>
    <n v="7304"/>
    <n v="237"/>
    <n v="20206"/>
    <n v="31605"/>
    <s v="no"/>
    <x v="0"/>
    <s v="no"/>
    <s v="no"/>
    <s v="2018_388"/>
  </r>
  <r>
    <x v="566"/>
    <n v="389"/>
    <n v="2018"/>
    <x v="16"/>
    <s v="Technology"/>
    <s v="CA"/>
    <x v="1"/>
    <s v="San Jose"/>
    <n v="106413"/>
    <n v="7302"/>
    <n v="1694"/>
    <n v="14536"/>
    <n v="17973"/>
    <s v="no"/>
    <x v="0"/>
    <s v="no"/>
    <s v="no"/>
    <s v="2018_389"/>
  </r>
  <r>
    <x v="494"/>
    <n v="390"/>
    <n v="2018"/>
    <x v="37"/>
    <s v="Health Care"/>
    <s v="TN"/>
    <x v="0"/>
    <s v="Brentwood"/>
    <n v="1832"/>
    <n v="7263"/>
    <n v="102"/>
    <n v="6286"/>
    <n v="42000"/>
    <s v="no"/>
    <x v="0"/>
    <s v="no"/>
    <s v="no"/>
    <s v="2018_390"/>
  </r>
  <r>
    <x v="459"/>
    <n v="391"/>
    <n v="2018"/>
    <x v="10"/>
    <s v="Retailing"/>
    <s v="TN"/>
    <x v="0"/>
    <s v="Brentwood"/>
    <n v="7807"/>
    <n v="7256"/>
    <n v="423"/>
    <n v="2869"/>
    <n v="21000"/>
    <s v="no"/>
    <x v="0"/>
    <s v="no"/>
    <s v="no"/>
    <s v="2018_391"/>
  </r>
  <r>
    <x v="597"/>
    <n v="392"/>
    <n v="2018"/>
    <x v="4"/>
    <s v="Motor Vehicles &amp; Parts"/>
    <s v="IN"/>
    <x v="2"/>
    <s v="Elkhart"/>
    <n v="6069"/>
    <n v="7247"/>
    <n v="374"/>
    <n v="2558"/>
    <n v="17800"/>
    <s v="no"/>
    <x v="0"/>
    <s v="yes"/>
    <s v="no"/>
    <s v="2018_392"/>
  </r>
  <r>
    <x v="567"/>
    <n v="393"/>
    <n v="2018"/>
    <x v="4"/>
    <s v="Motor Vehicles &amp; Parts"/>
    <s v="OH"/>
    <x v="2"/>
    <s v="Maumee"/>
    <n v="3741"/>
    <n v="7209"/>
    <n v="111"/>
    <n v="5644"/>
    <n v="30100"/>
    <s v="no"/>
    <x v="0"/>
    <s v="no"/>
    <s v="no"/>
    <s v="2018_393"/>
  </r>
  <r>
    <x v="354"/>
    <n v="394"/>
    <n v="2018"/>
    <x v="68"/>
    <s v="Materials"/>
    <s v="WA"/>
    <x v="1"/>
    <s v="Seattle"/>
    <n v="26463"/>
    <n v="7196"/>
    <n v="582"/>
    <n v="18059"/>
    <n v="9300"/>
    <s v="no"/>
    <x v="0"/>
    <s v="no"/>
    <s v="no"/>
    <s v="2018_394"/>
  </r>
  <r>
    <x v="433"/>
    <n v="395"/>
    <n v="2018"/>
    <x v="69"/>
    <s v="Transportation"/>
    <s v="AR"/>
    <x v="0"/>
    <s v="Lowell"/>
    <n v="12858"/>
    <n v="7190"/>
    <n v="686"/>
    <n v="4465"/>
    <n v="24681"/>
    <s v="no"/>
    <x v="0"/>
    <s v="no"/>
    <s v="no"/>
    <s v="2018_395"/>
  </r>
  <r>
    <x v="324"/>
    <n v="396"/>
    <n v="2018"/>
    <x v="44"/>
    <s v="Hotels, Restaurants &amp; Leisure"/>
    <s v="FL"/>
    <x v="0"/>
    <s v="Orlando"/>
    <n v="10531"/>
    <n v="7170"/>
    <n v="479"/>
    <n v="5504"/>
    <n v="178729"/>
    <s v="no"/>
    <x v="0"/>
    <s v="no"/>
    <s v="no"/>
    <s v="2018_396"/>
  </r>
  <r>
    <x v="558"/>
    <n v="397"/>
    <n v="2018"/>
    <x v="44"/>
    <s v="Hotels, Restaurants &amp; Leisure"/>
    <s v="TX"/>
    <x v="0"/>
    <s v="Plano"/>
    <n v="16009"/>
    <n v="7144"/>
    <n v="403"/>
    <n v="4263"/>
    <n v="450000"/>
    <s v="no"/>
    <x v="1"/>
    <s v="no"/>
    <s v="no"/>
    <s v="2018_397"/>
  </r>
  <r>
    <x v="372"/>
    <n v="398"/>
    <n v="2018"/>
    <x v="5"/>
    <s v="Financials"/>
    <s v="NY"/>
    <x v="3"/>
    <s v="New York"/>
    <n v="21058"/>
    <n v="7119"/>
    <n v="1471"/>
    <n v="34429"/>
    <n v="2360"/>
    <s v="yes"/>
    <x v="0"/>
    <s v="yes"/>
    <s v="no"/>
    <s v="2018_398"/>
  </r>
  <r>
    <x v="561"/>
    <n v="399"/>
    <n v="2018"/>
    <x v="46"/>
    <s v="Materials"/>
    <s v="IN"/>
    <x v="2"/>
    <s v="Evansville"/>
    <n v="7191"/>
    <n v="7095"/>
    <n v="340"/>
    <n v="8476"/>
    <n v="23000"/>
    <s v="no"/>
    <x v="0"/>
    <s v="no"/>
    <s v="no"/>
    <s v="2018_399"/>
  </r>
  <r>
    <x v="563"/>
    <n v="400"/>
    <n v="2018"/>
    <x v="73"/>
    <s v="Materials"/>
    <s v="TX"/>
    <x v="0"/>
    <s v="Dallas"/>
    <n v="2264"/>
    <n v="7034"/>
    <n v="39"/>
    <n v="3006"/>
    <n v="15000"/>
    <s v="no"/>
    <x v="0"/>
    <s v="no"/>
    <s v="no"/>
    <s v="2018_400"/>
  </r>
  <r>
    <x v="560"/>
    <n v="401"/>
    <n v="2018"/>
    <x v="29"/>
    <s v="Technology"/>
    <s v="CA"/>
    <x v="1"/>
    <s v="Santa Monica"/>
    <n v="51177"/>
    <n v="7017"/>
    <n v="273"/>
    <n v="18668"/>
    <n v="9800"/>
    <s v="no"/>
    <x v="0"/>
    <s v="no"/>
    <s v="no"/>
    <s v="2018_401"/>
  </r>
  <r>
    <x v="453"/>
    <n v="402"/>
    <n v="2018"/>
    <x v="35"/>
    <s v="Transportation"/>
    <s v="NY"/>
    <x v="3"/>
    <s v="Long Island City"/>
    <n v="6540"/>
    <n v="7015"/>
    <n v="1147"/>
    <n v="9781"/>
    <n v="17424"/>
    <s v="no"/>
    <x v="0"/>
    <s v="no"/>
    <s v="no"/>
    <s v="2018_402"/>
  </r>
  <r>
    <x v="486"/>
    <n v="403"/>
    <n v="2018"/>
    <x v="30"/>
    <s v="Technology"/>
    <s v="CT"/>
    <x v="3"/>
    <s v="Wallingford"/>
    <n v="26311"/>
    <n v="7011"/>
    <n v="651"/>
    <n v="10004"/>
    <n v="70000"/>
    <s v="no"/>
    <x v="0"/>
    <s v="no"/>
    <s v="no"/>
    <s v="2018_403"/>
  </r>
  <r>
    <x v="443"/>
    <n v="404"/>
    <n v="2018"/>
    <x v="72"/>
    <s v="Materials"/>
    <s v="CA"/>
    <x v="1"/>
    <s v="El Segundo"/>
    <n v="86"/>
    <n v="6990"/>
    <n v="7"/>
    <n v="479"/>
    <n v="126"/>
    <s v="no"/>
    <x v="0"/>
    <s v="no"/>
    <s v="no"/>
    <s v="2018_404"/>
  </r>
  <r>
    <x v="395"/>
    <n v="405"/>
    <n v="2018"/>
    <x v="14"/>
    <s v="Aerospace &amp; Defense"/>
    <s v="KS"/>
    <x v="2"/>
    <s v="Wichita"/>
    <n v="9595"/>
    <n v="6983"/>
    <n v="355"/>
    <n v="5268"/>
    <n v="15500"/>
    <s v="no"/>
    <x v="0"/>
    <s v="no"/>
    <s v="no"/>
    <s v="2018_405"/>
  </r>
  <r>
    <x v="257"/>
    <n v="406"/>
    <n v="2018"/>
    <x v="63"/>
    <s v="Media"/>
    <s v="IL"/>
    <x v="2"/>
    <s v="Chicago"/>
    <n v="612"/>
    <n v="6940"/>
    <n v="34"/>
    <n v="3905"/>
    <n v="42700"/>
    <s v="no"/>
    <x v="0"/>
    <s v="no"/>
    <s v="no"/>
    <s v="2018_406"/>
  </r>
  <r>
    <x v="553"/>
    <n v="407"/>
    <n v="2018"/>
    <x v="14"/>
    <s v="Aerospace &amp; Defense"/>
    <s v="FL"/>
    <x v="0"/>
    <s v="Melbourne"/>
    <n v="19149"/>
    <n v="6939"/>
    <n v="553"/>
    <n v="10090"/>
    <n v="17000"/>
    <s v="no"/>
    <x v="0"/>
    <s v="no"/>
    <s v="no"/>
    <s v="2018_407"/>
  </r>
  <r>
    <x v="598"/>
    <n v="408"/>
    <n v="2018"/>
    <x v="61"/>
    <s v="Transportation"/>
    <s v="WA"/>
    <x v="1"/>
    <s v="Seattle"/>
    <n v="11087"/>
    <n v="6921"/>
    <n v="489"/>
    <n v="3117"/>
    <n v="16500"/>
    <s v="no"/>
    <x v="0"/>
    <s v="no"/>
    <s v="no"/>
    <s v="2018_408"/>
  </r>
  <r>
    <x v="599"/>
    <n v="409"/>
    <n v="2018"/>
    <x v="29"/>
    <s v="Media"/>
    <s v="MD"/>
    <x v="0"/>
    <s v="Silver Spring"/>
    <n v="11156"/>
    <n v="6873"/>
    <n v="337"/>
    <n v="22555"/>
    <n v="7000"/>
    <s v="no"/>
    <x v="0"/>
    <s v="no"/>
    <s v="no"/>
    <s v="2018_409"/>
  </r>
  <r>
    <x v="398"/>
    <n v="410"/>
    <n v="2018"/>
    <x v="46"/>
    <s v="Materials"/>
    <s v="OH"/>
    <x v="2"/>
    <s v="Perrysburg"/>
    <n v="3538"/>
    <n v="6869"/>
    <n v="180"/>
    <n v="9756"/>
    <n v="26500"/>
    <s v="no"/>
    <x v="0"/>
    <s v="no"/>
    <s v="no"/>
    <s v="2018_410"/>
  </r>
  <r>
    <x v="431"/>
    <n v="411"/>
    <n v="2018"/>
    <x v="26"/>
    <s v="Technology"/>
    <s v="CA"/>
    <x v="1"/>
    <s v="San Jose"/>
    <n v="1863"/>
    <n v="6869"/>
    <n v="139"/>
    <n v="3847"/>
    <n v="41250"/>
    <s v="no"/>
    <x v="0"/>
    <s v="no"/>
    <s v="no"/>
    <s v="2018_411"/>
  </r>
  <r>
    <x v="573"/>
    <n v="412"/>
    <n v="2018"/>
    <x v="11"/>
    <s v="Financials"/>
    <s v="OH"/>
    <x v="2"/>
    <s v="Cleveland"/>
    <n v="20570"/>
    <n v="6868"/>
    <n v="1296"/>
    <n v="137698"/>
    <n v="18415"/>
    <s v="no"/>
    <x v="1"/>
    <s v="no"/>
    <s v="no"/>
    <s v="2018_412"/>
  </r>
  <r>
    <x v="458"/>
    <n v="413"/>
    <n v="2018"/>
    <x v="2"/>
    <s v="Financials"/>
    <s v="OH"/>
    <x v="2"/>
    <s v="Cincinnati"/>
    <n v="9923"/>
    <n v="6865"/>
    <n v="475"/>
    <n v="60658"/>
    <n v="7600"/>
    <s v="no"/>
    <x v="0"/>
    <s v="no"/>
    <s v="no"/>
    <s v="2018_413"/>
  </r>
  <r>
    <x v="393"/>
    <n v="414"/>
    <n v="2018"/>
    <x v="28"/>
    <s v="Industrials"/>
    <s v="WI"/>
    <x v="2"/>
    <s v="Oshkosh"/>
    <n v="5768"/>
    <n v="6830"/>
    <n v="286"/>
    <n v="5099"/>
    <n v="14000"/>
    <s v="no"/>
    <x v="0"/>
    <s v="no"/>
    <s v="no"/>
    <s v="2018_414"/>
  </r>
  <r>
    <x v="533"/>
    <n v="415"/>
    <n v="2018"/>
    <x v="14"/>
    <s v="Aerospace &amp; Defense"/>
    <s v="IA"/>
    <x v="2"/>
    <s v="Cedar Rapids"/>
    <n v="22108"/>
    <n v="6822"/>
    <n v="705"/>
    <n v="17997"/>
    <n v="29000"/>
    <s v="no"/>
    <x v="0"/>
    <s v="no"/>
    <s v="no"/>
    <s v="2018_415"/>
  </r>
  <r>
    <x v="490"/>
    <n v="416"/>
    <n v="2018"/>
    <x v="37"/>
    <s v="Health Care"/>
    <s v="KY"/>
    <x v="0"/>
    <s v="Louisville"/>
    <n v="836"/>
    <n v="6768"/>
    <n v="698"/>
    <n v="5233"/>
    <n v="64200"/>
    <s v="no"/>
    <x v="0"/>
    <s v="no"/>
    <s v="no"/>
    <s v="2018_416"/>
  </r>
  <r>
    <x v="492"/>
    <n v="417"/>
    <n v="2018"/>
    <x v="13"/>
    <s v="Technology"/>
    <s v="AZ"/>
    <x v="1"/>
    <s v="Tempe"/>
    <n v="1252"/>
    <n v="6704"/>
    <n v="91"/>
    <n v="2686"/>
    <n v="6697"/>
    <s v="no"/>
    <x v="0"/>
    <s v="no"/>
    <s v="no"/>
    <s v="2018_417"/>
  </r>
  <r>
    <x v="436"/>
    <n v="418"/>
    <n v="2018"/>
    <x v="33"/>
    <s v="Food, Beverages &amp; Tobacco"/>
    <s v="TX"/>
    <x v="0"/>
    <s v="Plano"/>
    <n v="21278"/>
    <n v="6690"/>
    <n v="1076"/>
    <n v="10022"/>
    <n v="21000"/>
    <s v="no"/>
    <x v="0"/>
    <s v="no"/>
    <s v="no"/>
    <s v="2018_418"/>
  </r>
  <r>
    <x v="568"/>
    <n v="419"/>
    <n v="2018"/>
    <x v="66"/>
    <s v="Financials"/>
    <s v="MA"/>
    <x v="3"/>
    <s v="Boston"/>
    <n v="64073"/>
    <n v="6664"/>
    <n v="1239"/>
    <n v="33214"/>
    <n v="4752"/>
    <s v="no"/>
    <x v="0"/>
    <s v="no"/>
    <s v="no"/>
    <s v="2018_419"/>
  </r>
  <r>
    <x v="600"/>
    <n v="420"/>
    <n v="2018"/>
    <x v="57"/>
    <s v="Industrials"/>
    <s v="WA"/>
    <x v="1"/>
    <s v="Everett"/>
    <n v="26979"/>
    <n v="6656"/>
    <n v="1045"/>
    <n v="10501"/>
    <n v="26000"/>
    <s v="no"/>
    <x v="0"/>
    <s v="yes"/>
    <s v="no"/>
    <s v="2018_420"/>
  </r>
  <r>
    <x v="373"/>
    <n v="421"/>
    <n v="2018"/>
    <x v="43"/>
    <s v="Apparel"/>
    <s v="NY"/>
    <x v="3"/>
    <s v="New York"/>
    <n v="9088"/>
    <n v="6653"/>
    <n v="99"/>
    <n v="5652"/>
    <n v="18250"/>
    <s v="no"/>
    <x v="0"/>
    <s v="no"/>
    <s v="no"/>
    <s v="2018_421"/>
  </r>
  <r>
    <x v="601"/>
    <n v="422"/>
    <n v="2018"/>
    <x v="17"/>
    <s v="Household Products"/>
    <s v="NY"/>
    <x v="3"/>
    <s v="New York"/>
    <n v="3328"/>
    <n v="6650"/>
    <n v="106"/>
    <n v="35850"/>
    <n v="17113"/>
    <s v="no"/>
    <x v="0"/>
    <s v="no"/>
    <s v="no"/>
    <s v="2018_422"/>
  </r>
  <r>
    <x v="556"/>
    <n v="423"/>
    <n v="2018"/>
    <x v="42"/>
    <s v="Retailing"/>
    <s v="NJ"/>
    <x v="3"/>
    <s v="Mahwah"/>
    <n v="394"/>
    <n v="6650"/>
    <n v="1067"/>
    <n v="3872"/>
    <n v="40000"/>
    <s v="no"/>
    <x v="0"/>
    <s v="no"/>
    <s v="no"/>
    <s v="2018_423"/>
  </r>
  <r>
    <x v="460"/>
    <n v="424"/>
    <n v="2018"/>
    <x v="72"/>
    <s v="Business Services"/>
    <s v="CT"/>
    <x v="3"/>
    <s v="Stamford"/>
    <n v="14537"/>
    <n v="6641"/>
    <n v="1346"/>
    <n v="15030"/>
    <n v="14800"/>
    <s v="no"/>
    <x v="0"/>
    <s v="no"/>
    <s v="no"/>
    <s v="2018_424"/>
  </r>
  <r>
    <x v="381"/>
    <n v="425"/>
    <n v="2018"/>
    <x v="10"/>
    <s v="Retailing"/>
    <s v="IA"/>
    <x v="2"/>
    <s v="Ankeny"/>
    <n v="4120"/>
    <n v="6641"/>
    <n v="178"/>
    <n v="3020"/>
    <n v="25463"/>
    <s v="no"/>
    <x v="0"/>
    <s v="no"/>
    <s v="no"/>
    <s v="2018_425"/>
  </r>
  <r>
    <x v="444"/>
    <n v="426"/>
    <n v="2018"/>
    <x v="34"/>
    <s v="Wholesalers"/>
    <s v="MO"/>
    <x v="2"/>
    <s v="St. Louis"/>
    <m/>
    <n v="6631"/>
    <n v="72"/>
    <n v="2261"/>
    <n v="8500"/>
    <s v="no"/>
    <x v="1"/>
    <s v="no"/>
    <s v="no"/>
    <s v="2018_426"/>
  </r>
  <r>
    <x v="426"/>
    <n v="427"/>
    <n v="2018"/>
    <x v="46"/>
    <s v="Materials"/>
    <s v="CA"/>
    <x v="1"/>
    <s v="Glendale"/>
    <n v="9361"/>
    <n v="6614"/>
    <n v="282"/>
    <n v="5137"/>
    <n v="30000"/>
    <s v="no"/>
    <x v="0"/>
    <s v="no"/>
    <s v="no"/>
    <s v="2018_427"/>
  </r>
  <r>
    <x v="602"/>
    <n v="428"/>
    <n v="2018"/>
    <x v="51"/>
    <s v="Engineering &amp; Construction"/>
    <s v="FL"/>
    <x v="0"/>
    <s v="Coral Gables"/>
    <n v="3874"/>
    <n v="6607"/>
    <n v="347"/>
    <n v="4067"/>
    <n v="17300"/>
    <s v="no"/>
    <x v="0"/>
    <s v="yes"/>
    <s v="no"/>
    <s v="2018_428"/>
  </r>
  <r>
    <x v="382"/>
    <n v="429"/>
    <n v="2018"/>
    <x v="45"/>
    <s v="Energy"/>
    <s v="MI"/>
    <x v="2"/>
    <s v="Jackson"/>
    <n v="12793"/>
    <n v="6583"/>
    <n v="460"/>
    <n v="23050"/>
    <n v="7887"/>
    <s v="no"/>
    <x v="1"/>
    <s v="no"/>
    <s v="no"/>
    <s v="2018_429"/>
  </r>
  <r>
    <x v="315"/>
    <n v="430"/>
    <n v="2018"/>
    <x v="34"/>
    <s v="Wholesalers"/>
    <s v="GA"/>
    <x v="0"/>
    <s v="Atlanta"/>
    <n v="7040"/>
    <n v="6534"/>
    <n v="970"/>
    <n v="4318"/>
    <n v="11000"/>
    <s v="no"/>
    <x v="0"/>
    <s v="no"/>
    <s v="no"/>
    <s v="2018_430"/>
  </r>
  <r>
    <x v="528"/>
    <n v="431"/>
    <n v="2018"/>
    <x v="65"/>
    <s v="Financials"/>
    <s v="FL"/>
    <x v="0"/>
    <s v="St. Petersburg"/>
    <n v="13019"/>
    <n v="6525"/>
    <n v="636"/>
    <n v="34884"/>
    <n v="12700"/>
    <s v="no"/>
    <x v="0"/>
    <s v="no"/>
    <s v="no"/>
    <s v="2018_431"/>
  </r>
  <r>
    <x v="411"/>
    <n v="432"/>
    <n v="2018"/>
    <x v="3"/>
    <s v="Technology"/>
    <s v="GA"/>
    <x v="0"/>
    <s v="Atlanta"/>
    <n v="3737"/>
    <n v="6516"/>
    <n v="232"/>
    <n v="7654"/>
    <n v="34000"/>
    <s v="no"/>
    <x v="0"/>
    <s v="no"/>
    <s v="no"/>
    <s v="2018_432"/>
  </r>
  <r>
    <x v="489"/>
    <n v="433"/>
    <n v="2018"/>
    <x v="43"/>
    <s v="Apparel"/>
    <s v="NC"/>
    <x v="0"/>
    <s v="Winston-Salem"/>
    <n v="6638"/>
    <n v="6478"/>
    <n v="62"/>
    <n v="6895"/>
    <n v="67200"/>
    <s v="no"/>
    <x v="0"/>
    <s v="no"/>
    <s v="no"/>
    <s v="2018_433"/>
  </r>
  <r>
    <x v="449"/>
    <n v="434"/>
    <n v="2018"/>
    <x v="54"/>
    <s v="Retailing"/>
    <s v="GA"/>
    <x v="0"/>
    <s v="Duluth"/>
    <n v="1412"/>
    <n v="6457"/>
    <n v="139"/>
    <n v="2357"/>
    <n v="8000"/>
    <s v="no"/>
    <x v="0"/>
    <s v="no"/>
    <s v="no"/>
    <s v="2018_434"/>
  </r>
  <r>
    <x v="531"/>
    <n v="435"/>
    <n v="2018"/>
    <x v="11"/>
    <s v="Financials"/>
    <s v="RI"/>
    <x v="3"/>
    <s v="Providence"/>
    <n v="20474"/>
    <n v="6454"/>
    <n v="1652"/>
    <n v="152336"/>
    <n v="17594"/>
    <s v="no"/>
    <x v="0"/>
    <s v="no"/>
    <s v="no"/>
    <s v="2018_435"/>
  </r>
  <r>
    <x v="450"/>
    <n v="436"/>
    <n v="2018"/>
    <x v="46"/>
    <s v="Materials"/>
    <s v="IL"/>
    <x v="2"/>
    <s v="Lake Forest"/>
    <n v="10633"/>
    <n v="6445"/>
    <n v="669"/>
    <n v="6198"/>
    <n v="14600"/>
    <s v="no"/>
    <x v="0"/>
    <s v="no"/>
    <s v="no"/>
    <s v="2018_436"/>
  </r>
  <r>
    <x v="498"/>
    <n v="437"/>
    <n v="2018"/>
    <x v="2"/>
    <s v="Financials"/>
    <s v="NY"/>
    <x v="3"/>
    <s v="New York"/>
    <n v="9460"/>
    <n v="6425"/>
    <n v="90"/>
    <n v="25384"/>
    <n v="4402"/>
    <s v="no"/>
    <x v="0"/>
    <s v="no"/>
    <s v="no"/>
    <s v="2018_437"/>
  </r>
  <r>
    <x v="217"/>
    <n v="438"/>
    <n v="2018"/>
    <x v="25"/>
    <s v="Energy"/>
    <s v="TX"/>
    <x v="0"/>
    <s v="Houston"/>
    <n v="14678"/>
    <n v="6423"/>
    <n v="1304"/>
    <n v="21922"/>
    <n v="3356"/>
    <s v="no"/>
    <x v="0"/>
    <s v="no"/>
    <s v="no"/>
    <s v="2018_438"/>
  </r>
  <r>
    <x v="399"/>
    <n v="439"/>
    <n v="2018"/>
    <x v="0"/>
    <s v="Retailing"/>
    <s v="AR"/>
    <x v="0"/>
    <s v="Little Rock"/>
    <n v="2289"/>
    <n v="6423"/>
    <n v="221"/>
    <n v="3673"/>
    <n v="31400"/>
    <s v="no"/>
    <x v="0"/>
    <s v="no"/>
    <s v="no"/>
    <s v="2018_439"/>
  </r>
  <r>
    <x v="284"/>
    <n v="440"/>
    <n v="2018"/>
    <x v="2"/>
    <s v="Financials"/>
    <s v="NY"/>
    <x v="3"/>
    <s v="New York"/>
    <n v="4803"/>
    <n v="6415"/>
    <n v="520"/>
    <n v="31843"/>
    <n v="14175"/>
    <s v="no"/>
    <x v="0"/>
    <s v="no"/>
    <s v="no"/>
    <s v="2018_440"/>
  </r>
  <r>
    <x v="334"/>
    <n v="441"/>
    <n v="2018"/>
    <x v="65"/>
    <s v="Financials"/>
    <s v="CA"/>
    <x v="1"/>
    <s v="San Mateo"/>
    <n v="19133"/>
    <n v="6392"/>
    <n v="1697"/>
    <n v="17534"/>
    <n v="9386"/>
    <s v="no"/>
    <x v="0"/>
    <s v="no"/>
    <s v="no"/>
    <s v="2018_441"/>
  </r>
  <r>
    <x v="497"/>
    <n v="442"/>
    <n v="2018"/>
    <x v="73"/>
    <s v="Materials"/>
    <s v="OH"/>
    <x v="2"/>
    <s v="Toledo"/>
    <n v="8982"/>
    <n v="6384"/>
    <n v="289"/>
    <n v="8632"/>
    <n v="17000"/>
    <s v="no"/>
    <x v="0"/>
    <s v="no"/>
    <s v="no"/>
    <s v="2018_442"/>
  </r>
  <r>
    <x v="362"/>
    <n v="443"/>
    <n v="2018"/>
    <x v="30"/>
    <s v="Technology"/>
    <s v="IL"/>
    <x v="2"/>
    <s v="Chicago"/>
    <n v="17027"/>
    <n v="6380"/>
    <n v="155"/>
    <n v="8208"/>
    <n v="15000"/>
    <s v="no"/>
    <x v="0"/>
    <s v="no"/>
    <s v="no"/>
    <s v="2018_443"/>
  </r>
  <r>
    <x v="539"/>
    <n v="444"/>
    <n v="2018"/>
    <x v="67"/>
    <s v="Engineering &amp; Construction"/>
    <s v="VA"/>
    <x v="0"/>
    <s v="Reston"/>
    <n v="10262"/>
    <n v="6322"/>
    <n v="538"/>
    <n v="2989"/>
    <n v="5200"/>
    <s v="no"/>
    <x v="0"/>
    <s v="no"/>
    <s v="no"/>
    <s v="2018_444"/>
  </r>
  <r>
    <x v="408"/>
    <n v="445"/>
    <n v="2018"/>
    <x v="36"/>
    <s v="Industrials"/>
    <s v="WI"/>
    <x v="2"/>
    <s v="Milwaukee"/>
    <n v="22260"/>
    <n v="6311"/>
    <n v="826"/>
    <n v="7162"/>
    <n v="22000"/>
    <s v="no"/>
    <x v="0"/>
    <s v="no"/>
    <s v="no"/>
    <s v="2018_445"/>
  </r>
  <r>
    <x v="564"/>
    <n v="446"/>
    <n v="2018"/>
    <x v="22"/>
    <s v="Food, Beverages &amp; Tobacco"/>
    <s v="IL"/>
    <x v="2"/>
    <s v="Oak Brook"/>
    <n v="2159"/>
    <n v="6307"/>
    <n v="286"/>
    <n v="5779"/>
    <n v="13489"/>
    <s v="no"/>
    <x v="0"/>
    <s v="no"/>
    <s v="no"/>
    <s v="2018_446"/>
  </r>
  <r>
    <x v="476"/>
    <n v="447"/>
    <n v="2018"/>
    <x v="59"/>
    <s v="Hotels, Restaurants &amp; Leisure"/>
    <s v="NV"/>
    <x v="1"/>
    <s v="Las Vegas"/>
    <n v="19778"/>
    <n v="6306"/>
    <n v="747"/>
    <n v="12682"/>
    <n v="25200"/>
    <s v="no"/>
    <x v="0"/>
    <s v="yes"/>
    <s v="no"/>
    <s v="2018_447"/>
  </r>
  <r>
    <x v="571"/>
    <n v="448"/>
    <n v="2018"/>
    <x v="24"/>
    <s v="Chemicals"/>
    <s v="MO"/>
    <x v="2"/>
    <s v="Clayton"/>
    <n v="5081"/>
    <n v="6268"/>
    <n v="550"/>
    <n v="9218"/>
    <n v="6400"/>
    <s v="no"/>
    <x v="0"/>
    <s v="no"/>
    <s v="no"/>
    <s v="2018_448"/>
  </r>
  <r>
    <x v="603"/>
    <n v="449"/>
    <n v="2018"/>
    <x v="4"/>
    <s v="Motor Vehicles &amp; Parts"/>
    <s v="MI"/>
    <x v="2"/>
    <s v="Detroit"/>
    <n v="1699"/>
    <n v="6266"/>
    <n v="337"/>
    <n v="7883"/>
    <n v="25000"/>
    <s v="no"/>
    <x v="0"/>
    <s v="yes"/>
    <s v="no"/>
    <s v="2018_449"/>
  </r>
  <r>
    <x v="471"/>
    <n v="450"/>
    <n v="2018"/>
    <x v="2"/>
    <s v="Financials"/>
    <s v="IL"/>
    <x v="2"/>
    <s v="Chicago"/>
    <n v="5778"/>
    <n v="6263"/>
    <n v="561"/>
    <n v="19404"/>
    <n v="8700"/>
    <s v="no"/>
    <x v="0"/>
    <s v="no"/>
    <s v="no"/>
    <s v="2018_450"/>
  </r>
  <r>
    <x v="574"/>
    <n v="451"/>
    <n v="2018"/>
    <x v="24"/>
    <s v="Chemicals"/>
    <s v="DE"/>
    <x v="0"/>
    <s v="Wilmington"/>
    <n v="8840"/>
    <n v="6183"/>
    <n v="746"/>
    <n v="7293"/>
    <n v="7000"/>
    <s v="no"/>
    <x v="0"/>
    <s v="no"/>
    <s v="no"/>
    <s v="2018_451"/>
  </r>
  <r>
    <x v="428"/>
    <n v="452"/>
    <n v="2018"/>
    <x v="29"/>
    <s v="Media"/>
    <s v="TX"/>
    <x v="0"/>
    <s v="San Antonio"/>
    <n v="39"/>
    <n v="6178"/>
    <n v="704"/>
    <n v="12257"/>
    <n v="18700"/>
    <s v="no"/>
    <x v="0"/>
    <s v="no"/>
    <s v="no"/>
    <s v="2018_452"/>
  </r>
  <r>
    <x v="437"/>
    <n v="453"/>
    <n v="2018"/>
    <x v="45"/>
    <s v="Energy"/>
    <s v="MO"/>
    <x v="2"/>
    <s v="St. Louis"/>
    <n v="13740"/>
    <n v="6177"/>
    <n v="523"/>
    <n v="25945"/>
    <n v="8615"/>
    <s v="no"/>
    <x v="0"/>
    <s v="no"/>
    <s v="no"/>
    <s v="2018_453"/>
  </r>
  <r>
    <x v="525"/>
    <n v="454"/>
    <n v="2018"/>
    <x v="5"/>
    <s v="Financials"/>
    <s v="IL"/>
    <x v="2"/>
    <s v="Rolling Meadows"/>
    <n v="12512"/>
    <n v="6160"/>
    <n v="463"/>
    <n v="12897"/>
    <n v="26783"/>
    <s v="no"/>
    <x v="0"/>
    <s v="no"/>
    <s v="no"/>
    <s v="2018_454"/>
  </r>
  <r>
    <x v="394"/>
    <n v="455"/>
    <n v="2018"/>
    <x v="24"/>
    <s v="Chemicals"/>
    <s v="TX"/>
    <x v="0"/>
    <s v="Irving"/>
    <n v="13611"/>
    <n v="6140"/>
    <n v="843"/>
    <n v="9538"/>
    <n v="7592"/>
    <s v="no"/>
    <x v="0"/>
    <s v="no"/>
    <s v="no"/>
    <s v="2018_455"/>
  </r>
  <r>
    <x v="365"/>
    <n v="456"/>
    <n v="2018"/>
    <x v="46"/>
    <s v="Materials"/>
    <s v="NC"/>
    <x v="0"/>
    <s v="Charlotte"/>
    <n v="7162"/>
    <n v="6131"/>
    <n v="815"/>
    <n v="5280"/>
    <n v="15000"/>
    <s v="no"/>
    <x v="0"/>
    <s v="no"/>
    <s v="no"/>
    <s v="2018_456"/>
  </r>
  <r>
    <x v="348"/>
    <n v="457"/>
    <n v="2018"/>
    <x v="55"/>
    <s v="Energy"/>
    <s v="PA"/>
    <x v="3"/>
    <s v="King of Prussia"/>
    <n v="7685"/>
    <n v="6121"/>
    <n v="437"/>
    <n v="11582"/>
    <n v="13000"/>
    <s v="no"/>
    <x v="0"/>
    <s v="no"/>
    <s v="no"/>
    <s v="2018_457"/>
  </r>
  <r>
    <x v="487"/>
    <n v="458"/>
    <n v="2018"/>
    <x v="66"/>
    <s v="Financials"/>
    <s v="NJ"/>
    <x v="3"/>
    <s v="Madison"/>
    <n v="3568"/>
    <n v="6114"/>
    <n v="431"/>
    <n v="7337"/>
    <n v="11800"/>
    <s v="no"/>
    <x v="0"/>
    <s v="no"/>
    <s v="no"/>
    <s v="2018_458"/>
  </r>
  <r>
    <x v="541"/>
    <n v="459"/>
    <n v="2018"/>
    <x v="42"/>
    <s v="Retailing"/>
    <s v="NJ"/>
    <x v="3"/>
    <s v="Burlington"/>
    <n v="9018"/>
    <n v="6110"/>
    <n v="385"/>
    <n v="2813"/>
    <n v="40000"/>
    <s v="no"/>
    <x v="0"/>
    <s v="no"/>
    <s v="no"/>
    <s v="2018_459"/>
  </r>
  <r>
    <x v="478"/>
    <n v="460"/>
    <n v="2018"/>
    <x v="11"/>
    <s v="Financials"/>
    <s v="AL"/>
    <x v="0"/>
    <s v="Birmingham"/>
    <n v="20861"/>
    <n v="6093"/>
    <n v="1263"/>
    <n v="124294"/>
    <n v="21714"/>
    <s v="no"/>
    <x v="0"/>
    <s v="no"/>
    <s v="no"/>
    <s v="2018_460"/>
  </r>
  <r>
    <x v="414"/>
    <n v="461"/>
    <n v="2018"/>
    <x v="49"/>
    <s v="Materials"/>
    <s v="OH"/>
    <x v="2"/>
    <s v="West Chester"/>
    <n v="1428"/>
    <n v="6081"/>
    <n v="6"/>
    <n v="4296"/>
    <n v="9200"/>
    <s v="no"/>
    <x v="0"/>
    <s v="no"/>
    <s v="no"/>
    <s v="2018_461"/>
  </r>
  <r>
    <x v="604"/>
    <n v="462"/>
    <n v="2018"/>
    <x v="20"/>
    <s v="Financials"/>
    <s v="MN"/>
    <x v="2"/>
    <s v="St. Paul"/>
    <m/>
    <n v="6067"/>
    <n v="419"/>
    <n v="51232"/>
    <n v="5000"/>
    <s v="no"/>
    <x v="0"/>
    <s v="yes"/>
    <s v="no"/>
    <s v="2018_462"/>
  </r>
  <r>
    <x v="527"/>
    <n v="463"/>
    <n v="2018"/>
    <x v="62"/>
    <s v="Business Services"/>
    <s v="NY"/>
    <x v="3"/>
    <s v="New York"/>
    <n v="47643"/>
    <n v="6063"/>
    <n v="1496"/>
    <n v="9425"/>
    <n v="20400"/>
    <s v="no"/>
    <x v="0"/>
    <s v="no"/>
    <s v="no"/>
    <s v="2018_463"/>
  </r>
  <r>
    <x v="526"/>
    <n v="464"/>
    <n v="2018"/>
    <x v="2"/>
    <s v="Financials"/>
    <s v="VA"/>
    <x v="0"/>
    <s v="Glen Allen"/>
    <n v="16264"/>
    <n v="6062"/>
    <n v="395"/>
    <n v="32805"/>
    <n v="15600"/>
    <s v="no"/>
    <x v="0"/>
    <s v="no"/>
    <s v="no"/>
    <s v="2018_464"/>
  </r>
  <r>
    <x v="364"/>
    <n v="465"/>
    <n v="2018"/>
    <x v="10"/>
    <s v="Retailing"/>
    <s v="OH"/>
    <x v="2"/>
    <s v="Westlake"/>
    <n v="144"/>
    <n v="6052"/>
    <n v="9"/>
    <n v="1618"/>
    <n v="19611"/>
    <s v="no"/>
    <x v="0"/>
    <s v="no"/>
    <s v="no"/>
    <s v="2018_465"/>
  </r>
  <r>
    <x v="605"/>
    <n v="466"/>
    <n v="2018"/>
    <x v="58"/>
    <s v="Business Services"/>
    <s v="NJ"/>
    <x v="3"/>
    <s v="Florham Park"/>
    <n v="3923"/>
    <n v="6022"/>
    <n v="181"/>
    <n v="7548"/>
    <n v="90000"/>
    <s v="no"/>
    <x v="0"/>
    <s v="yes"/>
    <s v="no"/>
    <s v="2018_466"/>
  </r>
  <r>
    <x v="569"/>
    <n v="467"/>
    <n v="2018"/>
    <x v="11"/>
    <s v="Financials"/>
    <s v="NY"/>
    <x v="3"/>
    <s v="Buffalo"/>
    <n v="27379"/>
    <n v="6019"/>
    <n v="1408"/>
    <n v="118594"/>
    <n v="16354"/>
    <s v="no"/>
    <x v="0"/>
    <s v="no"/>
    <s v="no"/>
    <s v="2018_467"/>
  </r>
  <r>
    <x v="468"/>
    <n v="468"/>
    <n v="2018"/>
    <x v="17"/>
    <s v="Household Products"/>
    <s v="CA"/>
    <x v="1"/>
    <s v="Oakland"/>
    <n v="17225"/>
    <n v="5973"/>
    <n v="701"/>
    <n v="4573"/>
    <n v="8100"/>
    <s v="no"/>
    <x v="0"/>
    <s v="no"/>
    <s v="no"/>
    <s v="2018_468"/>
  </r>
  <r>
    <x v="572"/>
    <n v="469"/>
    <n v="2018"/>
    <x v="2"/>
    <s v="Financials"/>
    <s v="NY"/>
    <x v="3"/>
    <s v="New York"/>
    <n v="2416"/>
    <n v="5959"/>
    <n v="349"/>
    <n v="25219"/>
    <n v="9300"/>
    <s v="no"/>
    <x v="0"/>
    <s v="no"/>
    <s v="no"/>
    <s v="2018_469"/>
  </r>
  <r>
    <x v="355"/>
    <n v="470"/>
    <n v="2018"/>
    <x v="65"/>
    <s v="Financials"/>
    <s v="NY"/>
    <x v="3"/>
    <s v="New York"/>
    <n v="9882"/>
    <n v="5930"/>
    <n v="1018"/>
    <n v="45835"/>
    <n v="1184"/>
    <s v="yes"/>
    <x v="0"/>
    <s v="yes"/>
    <s v="no"/>
    <s v="2018_470"/>
  </r>
  <r>
    <x v="606"/>
    <n v="471"/>
    <n v="2018"/>
    <x v="10"/>
    <s v="Retailing"/>
    <s v="IL"/>
    <x v="2"/>
    <s v="Bolingbrook"/>
    <n v="12459"/>
    <n v="5885"/>
    <n v="555"/>
    <n v="2909"/>
    <n v="24200"/>
    <s v="no"/>
    <x v="1"/>
    <s v="yes"/>
    <s v="no"/>
    <s v="2018_471"/>
  </r>
  <r>
    <x v="227"/>
    <n v="472"/>
    <n v="2018"/>
    <x v="44"/>
    <s v="Hotels, Restaurants &amp; Leisure"/>
    <s v="KY"/>
    <x v="0"/>
    <s v="Louisville"/>
    <n v="28307"/>
    <n v="5878"/>
    <n v="1340"/>
    <n v="5311"/>
    <n v="60000"/>
    <s v="no"/>
    <x v="0"/>
    <s v="no"/>
    <s v="no"/>
    <s v="2018_472"/>
  </r>
  <r>
    <x v="607"/>
    <n v="473"/>
    <n v="2018"/>
    <x v="19"/>
    <s v="Health Care"/>
    <s v="NY"/>
    <x v="3"/>
    <s v="Tarrytown"/>
    <n v="37087"/>
    <n v="5872"/>
    <n v="1199"/>
    <n v="8764"/>
    <n v="6200"/>
    <s v="yes"/>
    <x v="0"/>
    <s v="yes"/>
    <s v="no"/>
    <s v="2018_473"/>
  </r>
  <r>
    <x v="451"/>
    <n v="474"/>
    <n v="2018"/>
    <x v="8"/>
    <s v="Telecommunications"/>
    <s v="AR"/>
    <x v="0"/>
    <s v="Little Rock"/>
    <n v="289"/>
    <n v="5853"/>
    <n v="2117"/>
    <n v="11084"/>
    <n v="12979"/>
    <s v="no"/>
    <x v="0"/>
    <s v="no"/>
    <s v="no"/>
    <s v="2018_474"/>
  </r>
  <r>
    <x v="608"/>
    <n v="475"/>
    <n v="2018"/>
    <x v="9"/>
    <s v="Health Care"/>
    <s v="AZ"/>
    <x v="1"/>
    <s v="Scottsdale"/>
    <n v="2605"/>
    <n v="5839"/>
    <n v="110"/>
    <n v="2957"/>
    <n v="10700"/>
    <s v="no"/>
    <x v="0"/>
    <s v="yes"/>
    <s v="no"/>
    <s v="2018_475"/>
  </r>
  <r>
    <x v="609"/>
    <n v="476"/>
    <n v="2018"/>
    <x v="38"/>
    <s v="Financials"/>
    <s v="OH"/>
    <x v="2"/>
    <s v="Cincinnati"/>
    <m/>
    <n v="5836"/>
    <n v="310"/>
    <n v="46395"/>
    <n v="2226"/>
    <s v="no"/>
    <x v="0"/>
    <s v="no"/>
    <s v="no"/>
    <s v="2018_476"/>
  </r>
  <r>
    <x v="565"/>
    <n v="477"/>
    <n v="2018"/>
    <x v="65"/>
    <s v="Financials"/>
    <s v="GA"/>
    <x v="0"/>
    <s v="Atlanta"/>
    <n v="42132"/>
    <n v="5834"/>
    <n v="2514"/>
    <n v="78264"/>
    <n v="4952"/>
    <s v="no"/>
    <x v="0"/>
    <s v="no"/>
    <s v="no"/>
    <s v="2018_477"/>
  </r>
  <r>
    <x v="461"/>
    <n v="478"/>
    <n v="2018"/>
    <x v="18"/>
    <s v="Food, Beverages &amp; Tobacco"/>
    <s v="IL"/>
    <x v="2"/>
    <s v="Westchester"/>
    <n v="9313"/>
    <n v="5832"/>
    <n v="519"/>
    <n v="6080"/>
    <n v="11000"/>
    <s v="no"/>
    <x v="0"/>
    <s v="no"/>
    <s v="no"/>
    <s v="2018_478"/>
  </r>
  <r>
    <x v="610"/>
    <n v="479"/>
    <n v="2018"/>
    <x v="59"/>
    <s v="Hotels, Restaurants &amp; Leisure"/>
    <s v="NJ"/>
    <x v="3"/>
    <s v="Parsippany"/>
    <n v="11411"/>
    <n v="5821"/>
    <n v="871"/>
    <n v="10403"/>
    <n v="39200"/>
    <s v="no"/>
    <x v="0"/>
    <s v="no"/>
    <s v="no"/>
    <s v="2018_479"/>
  </r>
  <r>
    <x v="578"/>
    <n v="480"/>
    <n v="2018"/>
    <x v="67"/>
    <s v="Engineering &amp; Construction"/>
    <s v="PA"/>
    <x v="3"/>
    <s v="Horsham"/>
    <n v="6566"/>
    <n v="5815"/>
    <n v="536"/>
    <n v="9445"/>
    <n v="4500"/>
    <s v="no"/>
    <x v="0"/>
    <s v="no"/>
    <s v="no"/>
    <s v="2018_480"/>
  </r>
  <r>
    <x v="416"/>
    <n v="481"/>
    <n v="2018"/>
    <x v="18"/>
    <s v="Food, Beverages &amp; Tobacco"/>
    <s v="KS"/>
    <x v="2"/>
    <s v="Merriam"/>
    <n v="4992"/>
    <n v="5809"/>
    <n v="247"/>
    <n v="5161"/>
    <n v="11800"/>
    <s v="no"/>
    <x v="0"/>
    <s v="no"/>
    <s v="no"/>
    <s v="2018_481"/>
  </r>
  <r>
    <x v="611"/>
    <n v="482"/>
    <n v="2018"/>
    <x v="13"/>
    <s v="Technology"/>
    <s v="VA"/>
    <x v="0"/>
    <s v="McLean"/>
    <n v="5617"/>
    <n v="5804"/>
    <n v="253"/>
    <n v="3373"/>
    <n v="23300"/>
    <s v="no"/>
    <x v="0"/>
    <s v="no"/>
    <s v="no"/>
    <s v="2018_482"/>
  </r>
  <r>
    <x v="538"/>
    <n v="483"/>
    <n v="2018"/>
    <x v="2"/>
    <s v="Financials"/>
    <s v="CA"/>
    <x v="1"/>
    <s v="Santa Ana"/>
    <n v="6511"/>
    <n v="5772"/>
    <n v="423"/>
    <n v="9573"/>
    <n v="18705"/>
    <s v="no"/>
    <x v="0"/>
    <s v="no"/>
    <s v="no"/>
    <s v="2018_483"/>
  </r>
  <r>
    <x v="540"/>
    <n v="484"/>
    <n v="2018"/>
    <x v="2"/>
    <s v="Financials"/>
    <s v="OH"/>
    <x v="2"/>
    <s v="Fairfield"/>
    <n v="12185"/>
    <n v="5732"/>
    <n v="1045"/>
    <n v="21843"/>
    <n v="4925"/>
    <s v="no"/>
    <x v="0"/>
    <s v="no"/>
    <s v="no"/>
    <s v="2018_484"/>
  </r>
  <r>
    <x v="321"/>
    <n v="485"/>
    <n v="2018"/>
    <x v="17"/>
    <s v="Household Products"/>
    <s v="NY"/>
    <x v="3"/>
    <s v="Rye"/>
    <n v="1251"/>
    <n v="5716"/>
    <n v="22"/>
    <n v="3698"/>
    <n v="25000"/>
    <s v="no"/>
    <x v="0"/>
    <s v="no"/>
    <s v="no"/>
    <s v="2018_485"/>
  </r>
  <r>
    <x v="612"/>
    <n v="486"/>
    <n v="2018"/>
    <x v="11"/>
    <s v="Financials"/>
    <s v="IL"/>
    <x v="2"/>
    <s v="Chicago"/>
    <n v="23264"/>
    <n v="5716"/>
    <n v="1199"/>
    <n v="138591"/>
    <n v="18100"/>
    <s v="no"/>
    <x v="0"/>
    <s v="yes"/>
    <s v="no"/>
    <s v="2018_486"/>
  </r>
  <r>
    <x v="535"/>
    <n v="487"/>
    <n v="2018"/>
    <x v="62"/>
    <s v="Business Services"/>
    <s v="WI"/>
    <x v="2"/>
    <s v="Brookfield"/>
    <n v="29466"/>
    <n v="5696"/>
    <n v="1246"/>
    <n v="10289"/>
    <n v="24000"/>
    <s v="no"/>
    <x v="0"/>
    <s v="no"/>
    <s v="no"/>
    <s v="2018_487"/>
  </r>
  <r>
    <x v="430"/>
    <n v="488"/>
    <n v="2018"/>
    <x v="70"/>
    <s v="Transportation"/>
    <s v="WI"/>
    <x v="2"/>
    <s v="Milwaukee"/>
    <n v="7198"/>
    <n v="5647"/>
    <n v="522"/>
    <n v="9973"/>
    <n v="5800"/>
    <s v="no"/>
    <x v="0"/>
    <s v="no"/>
    <s v="no"/>
    <s v="2018_488"/>
  </r>
  <r>
    <x v="613"/>
    <n v="489"/>
    <n v="2018"/>
    <x v="55"/>
    <s v="Energy"/>
    <s v="TX"/>
    <x v="0"/>
    <s v="Houston"/>
    <n v="12703"/>
    <n v="5601"/>
    <n v="393"/>
    <n v="27906"/>
    <n v="1230"/>
    <s v="no"/>
    <x v="0"/>
    <s v="yes"/>
    <s v="no"/>
    <s v="2018_489"/>
  </r>
  <r>
    <x v="570"/>
    <n v="490"/>
    <n v="2018"/>
    <x v="7"/>
    <s v="Wholesalers"/>
    <s v="MN"/>
    <x v="2"/>
    <s v="St. Paul"/>
    <n v="2104"/>
    <n v="5593"/>
    <n v="171"/>
    <n v="3508"/>
    <n v="7500"/>
    <s v="no"/>
    <x v="0"/>
    <s v="no"/>
    <s v="no"/>
    <s v="2018_490"/>
  </r>
  <r>
    <x v="397"/>
    <n v="491"/>
    <n v="2018"/>
    <x v="25"/>
    <s v="Energy"/>
    <s v="MO"/>
    <x v="2"/>
    <s v="St. Louis"/>
    <n v="4649"/>
    <n v="5579"/>
    <m/>
    <n v="8181"/>
    <n v="7100"/>
    <s v="no"/>
    <x v="0"/>
    <s v="yes"/>
    <s v="no"/>
    <s v="2018_491"/>
  </r>
  <r>
    <x v="614"/>
    <n v="492"/>
    <n v="2018"/>
    <x v="26"/>
    <s v="Technology"/>
    <s v="AZ"/>
    <x v="1"/>
    <s v="Phoenix"/>
    <n v="10406"/>
    <n v="5543"/>
    <n v="811"/>
    <n v="7195"/>
    <n v="34000"/>
    <s v="no"/>
    <x v="0"/>
    <s v="yes"/>
    <s v="no"/>
    <s v="2018_492"/>
  </r>
  <r>
    <x v="532"/>
    <n v="493"/>
    <n v="2018"/>
    <x v="66"/>
    <s v="Financials"/>
    <s v="IN"/>
    <x v="2"/>
    <s v="Indianapolis"/>
    <n v="47861"/>
    <n v="5539"/>
    <n v="1948"/>
    <n v="32258"/>
    <n v="4150"/>
    <s v="no"/>
    <x v="0"/>
    <s v="no"/>
    <s v="no"/>
    <s v="2018_493"/>
  </r>
  <r>
    <x v="467"/>
    <n v="494"/>
    <n v="2018"/>
    <x v="62"/>
    <s v="Business Services"/>
    <s v="CO"/>
    <x v="1"/>
    <s v="Englewood"/>
    <n v="8857"/>
    <n v="5524"/>
    <n v="557"/>
    <n v="9231"/>
    <n v="11500"/>
    <s v="no"/>
    <x v="0"/>
    <s v="no"/>
    <s v="no"/>
    <s v="2018_494"/>
  </r>
  <r>
    <x v="427"/>
    <n v="495"/>
    <n v="2018"/>
    <x v="3"/>
    <s v="Technology"/>
    <s v="CA"/>
    <x v="1"/>
    <s v="Sunnyvale"/>
    <n v="16528"/>
    <n v="5519"/>
    <n v="509"/>
    <n v="9493"/>
    <n v="10100"/>
    <s v="no"/>
    <x v="0"/>
    <s v="no"/>
    <s v="no"/>
    <s v="2018_495"/>
  </r>
  <r>
    <x v="615"/>
    <n v="496"/>
    <n v="2018"/>
    <x v="70"/>
    <s v="Transportation"/>
    <s v="MN"/>
    <x v="2"/>
    <s v="Medina"/>
    <n v="7224"/>
    <n v="5505"/>
    <n v="173"/>
    <n v="3090"/>
    <n v="11000"/>
    <s v="no"/>
    <x v="0"/>
    <s v="yes"/>
    <s v="no"/>
    <s v="2018_496"/>
  </r>
  <r>
    <x v="495"/>
    <n v="497"/>
    <n v="2018"/>
    <x v="25"/>
    <s v="Energy"/>
    <s v="TX"/>
    <x v="0"/>
    <s v="Irving"/>
    <n v="29254"/>
    <n v="5455"/>
    <n v="833"/>
    <n v="17003"/>
    <n v="3836"/>
    <s v="no"/>
    <x v="0"/>
    <s v="yes"/>
    <s v="no"/>
    <s v="2018_497"/>
  </r>
  <r>
    <x v="530"/>
    <n v="498"/>
    <n v="2018"/>
    <x v="58"/>
    <s v="Business Services"/>
    <s v="NY"/>
    <x v="3"/>
    <s v="New York"/>
    <n v="2200"/>
    <n v="5454"/>
    <n v="4"/>
    <n v="3813"/>
    <n v="140000"/>
    <s v="no"/>
    <x v="0"/>
    <s v="no"/>
    <s v="no"/>
    <s v="2018_498"/>
  </r>
  <r>
    <x v="580"/>
    <n v="499"/>
    <n v="2018"/>
    <x v="55"/>
    <s v="Energy"/>
    <s v="TX"/>
    <x v="0"/>
    <s v="Irving"/>
    <n v="8925"/>
    <n v="5430"/>
    <n v="254"/>
    <n v="14600"/>
    <n v="4150"/>
    <s v="no"/>
    <x v="0"/>
    <s v="no"/>
    <s v="no"/>
    <s v="2018_499"/>
  </r>
  <r>
    <x v="616"/>
    <n v="500"/>
    <n v="2018"/>
    <x v="58"/>
    <s v="Business Services"/>
    <s v="OH"/>
    <x v="2"/>
    <s v="Cincinnati"/>
    <n v="18165"/>
    <n v="5429"/>
    <n v="481"/>
    <n v="6844"/>
    <n v="42000"/>
    <s v="no"/>
    <x v="0"/>
    <s v="yes"/>
    <s v="no"/>
    <s v="2018_500"/>
  </r>
  <r>
    <x v="0"/>
    <n v="1"/>
    <n v="2019"/>
    <x v="0"/>
    <s v="Retailing"/>
    <s v="AR"/>
    <x v="0"/>
    <s v="Bentonville"/>
    <n v="279880"/>
    <n v="514405"/>
    <n v="6670"/>
    <n v="219295"/>
    <n v="2200000"/>
    <s v="no"/>
    <x v="0"/>
    <s v="no"/>
    <s v="yes"/>
    <s v="2019_1"/>
  </r>
  <r>
    <x v="1"/>
    <n v="2"/>
    <n v="2019"/>
    <x v="1"/>
    <s v="Energy"/>
    <s v="TX"/>
    <x v="0"/>
    <s v="Irving"/>
    <n v="342172"/>
    <n v="290212"/>
    <n v="20840"/>
    <n v="346196"/>
    <n v="71000"/>
    <s v="no"/>
    <x v="0"/>
    <s v="no"/>
    <s v="yes"/>
    <s v="2019_2"/>
  </r>
  <r>
    <x v="4"/>
    <n v="3"/>
    <n v="2019"/>
    <x v="3"/>
    <s v="Technology"/>
    <s v="CA"/>
    <x v="1"/>
    <s v="Cupertino"/>
    <n v="895667"/>
    <n v="265595"/>
    <n v="59531"/>
    <n v="365725"/>
    <n v="132000"/>
    <s v="no"/>
    <x v="0"/>
    <s v="no"/>
    <s v="yes"/>
    <s v="2019_3"/>
  </r>
  <r>
    <x v="3"/>
    <n v="4"/>
    <n v="2019"/>
    <x v="2"/>
    <s v="Financials"/>
    <s v="NE"/>
    <x v="2"/>
    <s v="Omaha"/>
    <n v="493870"/>
    <n v="247837"/>
    <n v="4021"/>
    <n v="707794"/>
    <n v="389000"/>
    <s v="no"/>
    <x v="0"/>
    <s v="no"/>
    <s v="yes"/>
    <s v="2019_4"/>
  </r>
  <r>
    <x v="28"/>
    <n v="5"/>
    <n v="2019"/>
    <x v="15"/>
    <s v="Retailing"/>
    <s v="WA"/>
    <x v="1"/>
    <s v="Seattle"/>
    <n v="874710"/>
    <n v="232887"/>
    <n v="10073"/>
    <n v="162648"/>
    <n v="647500"/>
    <s v="no"/>
    <x v="0"/>
    <s v="no"/>
    <s v="yes"/>
    <s v="2019_5"/>
  </r>
  <r>
    <x v="13"/>
    <n v="6"/>
    <n v="2019"/>
    <x v="9"/>
    <s v="Health Care"/>
    <s v="MN"/>
    <x v="2"/>
    <s v="Minnetonka"/>
    <n v="237256"/>
    <n v="226247"/>
    <n v="11986"/>
    <n v="152221"/>
    <n v="300000"/>
    <s v="no"/>
    <x v="0"/>
    <s v="no"/>
    <s v="yes"/>
    <s v="2019_6"/>
  </r>
  <r>
    <x v="10"/>
    <n v="7"/>
    <n v="2019"/>
    <x v="7"/>
    <s v="Health Care"/>
    <s v="TX"/>
    <x v="0"/>
    <s v="Irving"/>
    <n v="22455"/>
    <n v="208357"/>
    <n v="67"/>
    <n v="60381"/>
    <n v="68000"/>
    <s v="no"/>
    <x v="0"/>
    <s v="no"/>
    <s v="yes"/>
    <s v="2019_7"/>
  </r>
  <r>
    <x v="9"/>
    <n v="8"/>
    <n v="2019"/>
    <x v="12"/>
    <s v="Health Care"/>
    <s v="RI"/>
    <x v="3"/>
    <s v="Woonsocket"/>
    <n v="69952"/>
    <n v="194579"/>
    <n v="594"/>
    <n v="196456"/>
    <n v="295000"/>
    <s v="no"/>
    <x v="0"/>
    <s v="no"/>
    <s v="yes"/>
    <s v="2019_8"/>
  </r>
  <r>
    <x v="11"/>
    <n v="9"/>
    <n v="2019"/>
    <x v="8"/>
    <s v="Telecommunications"/>
    <s v="TX"/>
    <x v="0"/>
    <s v="Dallas"/>
    <n v="228445"/>
    <n v="170756"/>
    <n v="19370"/>
    <n v="531864"/>
    <n v="268220"/>
    <s v="no"/>
    <x v="0"/>
    <s v="no"/>
    <s v="yes"/>
    <s v="2019_9"/>
  </r>
  <r>
    <x v="15"/>
    <n v="10"/>
    <n v="2019"/>
    <x v="7"/>
    <s v="Health Care"/>
    <s v="PA"/>
    <x v="3"/>
    <s v="Chesterbrook"/>
    <n v="16786"/>
    <n v="167940"/>
    <n v="1658"/>
    <n v="37670"/>
    <n v="20500"/>
    <s v="no"/>
    <x v="0"/>
    <s v="no"/>
    <s v="yes"/>
    <s v="2019_10"/>
  </r>
  <r>
    <x v="2"/>
    <n v="11"/>
    <n v="2019"/>
    <x v="1"/>
    <s v="Energy"/>
    <s v="CA"/>
    <x v="1"/>
    <s v="San Ramon"/>
    <n v="234050"/>
    <n v="166339"/>
    <n v="14824"/>
    <n v="253863"/>
    <n v="48600"/>
    <s v="no"/>
    <x v="0"/>
    <s v="no"/>
    <s v="yes"/>
    <s v="2019_11"/>
  </r>
  <r>
    <x v="8"/>
    <n v="12"/>
    <n v="2019"/>
    <x v="4"/>
    <s v="Motor Vehicles &amp; Parts"/>
    <s v="MI"/>
    <x v="2"/>
    <s v="Dearborn"/>
    <n v="35028"/>
    <n v="160338"/>
    <n v="3677"/>
    <n v="256540"/>
    <n v="199000"/>
    <s v="no"/>
    <x v="0"/>
    <s v="no"/>
    <s v="yes"/>
    <s v="2019_12"/>
  </r>
  <r>
    <x v="5"/>
    <n v="13"/>
    <n v="2019"/>
    <x v="4"/>
    <s v="Motor Vehicles &amp; Parts"/>
    <s v="MI"/>
    <x v="2"/>
    <s v="Detroit"/>
    <n v="52292"/>
    <n v="147049"/>
    <n v="8014"/>
    <n v="227339"/>
    <n v="173000"/>
    <s v="no"/>
    <x v="1"/>
    <s v="no"/>
    <s v="yes"/>
    <s v="2019_13"/>
  </r>
  <r>
    <x v="617"/>
    <n v="14"/>
    <n v="2019"/>
    <x v="0"/>
    <s v="Retailing"/>
    <s v="WA"/>
    <x v="1"/>
    <s v="Issaquah"/>
    <n v="106513"/>
    <n v="141576"/>
    <n v="3134"/>
    <n v="40830"/>
    <n v="194000"/>
    <s v="no"/>
    <x v="0"/>
    <s v="no"/>
    <s v="yes"/>
    <s v="2019_14"/>
  </r>
  <r>
    <x v="39"/>
    <n v="15"/>
    <n v="2019"/>
    <x v="15"/>
    <s v="Technology"/>
    <s v="CA"/>
    <x v="1"/>
    <s v="Mountain View"/>
    <n v="816824"/>
    <n v="136819"/>
    <n v="30736"/>
    <n v="232792"/>
    <n v="98771"/>
    <s v="yes"/>
    <x v="0"/>
    <s v="no"/>
    <s v="yes"/>
    <s v="2019_15"/>
  </r>
  <r>
    <x v="25"/>
    <n v="16"/>
    <n v="2019"/>
    <x v="7"/>
    <s v="Health Care"/>
    <s v="OH"/>
    <x v="2"/>
    <s v="Dublin"/>
    <n v="14350"/>
    <n v="136809"/>
    <n v="256"/>
    <n v="39951"/>
    <n v="50200"/>
    <s v="no"/>
    <x v="0"/>
    <s v="no"/>
    <s v="yes"/>
    <s v="2019_16"/>
  </r>
  <r>
    <x v="500"/>
    <n v="17"/>
    <n v="2019"/>
    <x v="6"/>
    <s v="Food &amp; Drug Stores"/>
    <s v="IL"/>
    <x v="2"/>
    <s v="Deerfield"/>
    <n v="59692"/>
    <n v="131537"/>
    <n v="5024"/>
    <n v="68124"/>
    <n v="299000"/>
    <s v="no"/>
    <x v="0"/>
    <s v="no"/>
    <s v="yes"/>
    <s v="2019_17"/>
  </r>
  <r>
    <x v="581"/>
    <n v="18"/>
    <n v="2019"/>
    <x v="11"/>
    <s v="Financials"/>
    <s v="NY"/>
    <x v="3"/>
    <s v="New York"/>
    <n v="331452"/>
    <n v="131412"/>
    <n v="32474"/>
    <n v="2622532"/>
    <n v="256105"/>
    <s v="no"/>
    <x v="0"/>
    <s v="no"/>
    <s v="yes"/>
    <s v="2019_18"/>
  </r>
  <r>
    <x v="542"/>
    <n v="19"/>
    <n v="2019"/>
    <x v="8"/>
    <s v="Telecommunications"/>
    <s v="NY"/>
    <x v="3"/>
    <s v="New York"/>
    <n v="244328"/>
    <n v="130863"/>
    <n v="15528"/>
    <n v="264829"/>
    <n v="144500"/>
    <s v="no"/>
    <x v="0"/>
    <s v="no"/>
    <s v="yes"/>
    <s v="2019_19"/>
  </r>
  <r>
    <x v="19"/>
    <n v="20"/>
    <n v="2019"/>
    <x v="6"/>
    <s v="Food &amp; Drug Stores"/>
    <s v="OH"/>
    <x v="2"/>
    <s v="Cincinnati"/>
    <n v="19631"/>
    <n v="121162"/>
    <n v="3110"/>
    <n v="38118"/>
    <n v="453000"/>
    <s v="no"/>
    <x v="0"/>
    <s v="no"/>
    <s v="yes"/>
    <s v="2019_20"/>
  </r>
  <r>
    <x v="7"/>
    <n v="21"/>
    <n v="2019"/>
    <x v="57"/>
    <s v="Industrials"/>
    <s v="MA"/>
    <x v="3"/>
    <s v="Boston"/>
    <n v="87009"/>
    <n v="120268"/>
    <n v="22355"/>
    <n v="309129"/>
    <n v="283000"/>
    <s v="no"/>
    <x v="0"/>
    <s v="no"/>
    <s v="yes"/>
    <s v="2019_21"/>
  </r>
  <r>
    <x v="16"/>
    <n v="22"/>
    <n v="2019"/>
    <x v="5"/>
    <s v="Financials"/>
    <s v="DC"/>
    <x v="0"/>
    <s v="Washington"/>
    <n v="3243"/>
    <n v="120101"/>
    <n v="15959"/>
    <n v="3418318"/>
    <n v="7400"/>
    <s v="no"/>
    <x v="0"/>
    <s v="no"/>
    <s v="yes"/>
    <s v="2019_22"/>
  </r>
  <r>
    <x v="6"/>
    <n v="23"/>
    <n v="2019"/>
    <x v="1"/>
    <s v="Energy"/>
    <s v="TX"/>
    <x v="0"/>
    <s v="Houston"/>
    <n v="43241"/>
    <n v="114217"/>
    <n v="5595"/>
    <n v="54302"/>
    <n v="14200"/>
    <s v="no"/>
    <x v="0"/>
    <s v="no"/>
    <s v="yes"/>
    <s v="2019_23"/>
  </r>
  <r>
    <x v="12"/>
    <n v="24"/>
    <n v="2019"/>
    <x v="1"/>
    <s v="Energy"/>
    <s v="TX"/>
    <x v="0"/>
    <s v="San Antonio"/>
    <n v="35426"/>
    <n v="111407"/>
    <n v="3122"/>
    <n v="50155"/>
    <n v="10261"/>
    <s v="no"/>
    <x v="0"/>
    <s v="no"/>
    <s v="yes"/>
    <s v="2019_24"/>
  </r>
  <r>
    <x v="618"/>
    <n v="25"/>
    <n v="2019"/>
    <x v="11"/>
    <s v="Financials"/>
    <s v="NC"/>
    <x v="0"/>
    <s v="Charlotte"/>
    <n v="265939"/>
    <n v="110584"/>
    <n v="28147"/>
    <n v="2354507"/>
    <n v="204489"/>
    <s v="no"/>
    <x v="0"/>
    <s v="no"/>
    <s v="yes"/>
    <s v="2019_25"/>
  </r>
  <r>
    <x v="30"/>
    <n v="26"/>
    <n v="2019"/>
    <x v="16"/>
    <s v="Technology"/>
    <s v="WA"/>
    <x v="1"/>
    <s v="Redmond"/>
    <n v="904861"/>
    <n v="110360"/>
    <n v="16571"/>
    <n v="258848"/>
    <n v="131000"/>
    <s v="no"/>
    <x v="0"/>
    <s v="no"/>
    <s v="yes"/>
    <s v="2019_26"/>
  </r>
  <r>
    <x v="32"/>
    <n v="27"/>
    <n v="2019"/>
    <x v="10"/>
    <s v="Retailing"/>
    <s v="GA"/>
    <x v="0"/>
    <s v="Atlanta"/>
    <n v="211828"/>
    <n v="108203"/>
    <n v="11121"/>
    <n v="44003"/>
    <n v="413000"/>
    <s v="no"/>
    <x v="0"/>
    <s v="no"/>
    <s v="yes"/>
    <s v="2019_27"/>
  </r>
  <r>
    <x v="26"/>
    <n v="28"/>
    <n v="2019"/>
    <x v="14"/>
    <s v="Aerospace &amp; Defense"/>
    <s v="IL"/>
    <x v="2"/>
    <s v="Chicago"/>
    <n v="215305"/>
    <n v="101127"/>
    <n v="10460"/>
    <n v="117359"/>
    <n v="153000"/>
    <s v="no"/>
    <x v="0"/>
    <s v="no"/>
    <s v="yes"/>
    <s v="2019_28"/>
  </r>
  <r>
    <x v="29"/>
    <n v="29"/>
    <n v="2019"/>
    <x v="11"/>
    <s v="Financials"/>
    <s v="CA"/>
    <x v="1"/>
    <s v="San Francisco"/>
    <n v="219467"/>
    <n v="101060"/>
    <n v="22393"/>
    <n v="1895883"/>
    <n v="258700"/>
    <s v="no"/>
    <x v="0"/>
    <s v="no"/>
    <s v="yes"/>
    <s v="2019_29"/>
  </r>
  <r>
    <x v="27"/>
    <n v="30"/>
    <n v="2019"/>
    <x v="11"/>
    <s v="Financials"/>
    <s v="NY"/>
    <x v="3"/>
    <s v="New York"/>
    <n v="145625"/>
    <n v="97120"/>
    <n v="18045"/>
    <n v="1917383"/>
    <n v="204000"/>
    <s v="no"/>
    <x v="0"/>
    <s v="no"/>
    <s v="yes"/>
    <s v="2019_30"/>
  </r>
  <r>
    <x v="24"/>
    <n v="31"/>
    <n v="2019"/>
    <x v="1"/>
    <s v="Energy"/>
    <s v="OH"/>
    <x v="2"/>
    <s v="Findlay"/>
    <n v="40258"/>
    <n v="97102"/>
    <n v="2780"/>
    <n v="92940"/>
    <n v="60350"/>
    <s v="no"/>
    <x v="0"/>
    <s v="no"/>
    <s v="yes"/>
    <s v="2019_31"/>
  </r>
  <r>
    <x v="42"/>
    <n v="32"/>
    <n v="2019"/>
    <x v="8"/>
    <s v="Telecommunications"/>
    <s v="PA"/>
    <x v="3"/>
    <s v="Philadelphia"/>
    <n v="180948"/>
    <n v="94507"/>
    <n v="11731"/>
    <n v="251684"/>
    <n v="184000"/>
    <s v="no"/>
    <x v="0"/>
    <s v="no"/>
    <s v="yes"/>
    <s v="2019_32"/>
  </r>
  <r>
    <x v="37"/>
    <n v="33"/>
    <n v="2019"/>
    <x v="9"/>
    <s v="Health Care"/>
    <s v="IN"/>
    <x v="2"/>
    <s v="Indianapolis"/>
    <n v="73827"/>
    <n v="92105"/>
    <n v="3750"/>
    <n v="71571"/>
    <n v="63900"/>
    <s v="no"/>
    <x v="1"/>
    <s v="no"/>
    <s v="yes"/>
    <s v="2019_33"/>
  </r>
  <r>
    <x v="543"/>
    <n v="34"/>
    <n v="2019"/>
    <x v="3"/>
    <s v="Technology"/>
    <s v="TX"/>
    <x v="0"/>
    <s v="Round Rock"/>
    <n v="42171"/>
    <n v="90621"/>
    <n v="2310"/>
    <n v="111820"/>
    <n v="157000"/>
    <s v="no"/>
    <x v="0"/>
    <s v="no"/>
    <s v="yes"/>
    <s v="2019_34"/>
  </r>
  <r>
    <x v="619"/>
    <n v="35"/>
    <n v="2019"/>
    <x v="24"/>
    <s v="Chemicals"/>
    <s v="DE"/>
    <x v="0"/>
    <s v="Wilmington"/>
    <n v="120201"/>
    <n v="85977"/>
    <n v="3844"/>
    <n v="188030"/>
    <n v="98000"/>
    <s v="no"/>
    <x v="0"/>
    <s v="no"/>
    <s v="yes"/>
    <s v="2019_35"/>
  </r>
  <r>
    <x v="620"/>
    <n v="36"/>
    <n v="2019"/>
    <x v="21"/>
    <s v="Financials"/>
    <s v="IL"/>
    <x v="2"/>
    <s v="Bloomington"/>
    <m/>
    <n v="81732"/>
    <n v="8788"/>
    <n v="272518"/>
    <n v="56788"/>
    <s v="no"/>
    <x v="0"/>
    <s v="no"/>
    <s v="yes"/>
    <s v="2019_36"/>
  </r>
  <r>
    <x v="36"/>
    <n v="37"/>
    <n v="2019"/>
    <x v="19"/>
    <s v="Health Care"/>
    <s v="NJ"/>
    <x v="3"/>
    <s v="New Brunswick"/>
    <n v="372229"/>
    <n v="81581"/>
    <n v="15297"/>
    <n v="152954"/>
    <n v="135100"/>
    <s v="no"/>
    <x v="0"/>
    <s v="no"/>
    <s v="yes"/>
    <s v="2019_37"/>
  </r>
  <r>
    <x v="23"/>
    <n v="38"/>
    <n v="2019"/>
    <x v="13"/>
    <s v="Technology"/>
    <s v="NY"/>
    <x v="3"/>
    <s v="Armonk"/>
    <n v="125560"/>
    <n v="79591"/>
    <n v="8728"/>
    <n v="123382"/>
    <n v="381100"/>
    <s v="no"/>
    <x v="1"/>
    <s v="no"/>
    <s v="yes"/>
    <s v="2019_38"/>
  </r>
  <r>
    <x v="35"/>
    <n v="39"/>
    <n v="2019"/>
    <x v="0"/>
    <s v="Retailing"/>
    <s v="MN"/>
    <x v="2"/>
    <s v="Minneapolis"/>
    <n v="41441"/>
    <n v="75356"/>
    <n v="2937"/>
    <n v="41290"/>
    <n v="360000"/>
    <s v="no"/>
    <x v="0"/>
    <s v="no"/>
    <s v="yes"/>
    <s v="2019_39"/>
  </r>
  <r>
    <x v="41"/>
    <n v="40"/>
    <n v="2019"/>
    <x v="5"/>
    <s v="Financials"/>
    <s v="VA"/>
    <x v="0"/>
    <s v="McLean"/>
    <n v="1749"/>
    <n v="73598"/>
    <n v="9235"/>
    <n v="2063060"/>
    <n v="6621"/>
    <s v="no"/>
    <x v="0"/>
    <s v="no"/>
    <s v="yes"/>
    <s v="2019_40"/>
  </r>
  <r>
    <x v="621"/>
    <n v="41"/>
    <n v="2019"/>
    <x v="23"/>
    <s v="Transportation"/>
    <s v="GA"/>
    <x v="0"/>
    <s v="Atlanta"/>
    <n v="96116"/>
    <n v="71861"/>
    <n v="4791"/>
    <n v="50016"/>
    <n v="364575"/>
    <s v="no"/>
    <x v="0"/>
    <s v="no"/>
    <s v="yes"/>
    <s v="2019_41"/>
  </r>
  <r>
    <x v="49"/>
    <n v="42"/>
    <n v="2019"/>
    <x v="10"/>
    <s v="Retailing"/>
    <s v="NC"/>
    <x v="0"/>
    <s v="Mooresville"/>
    <n v="87686"/>
    <n v="71309"/>
    <n v="2314"/>
    <n v="34508"/>
    <n v="245000"/>
    <s v="no"/>
    <x v="0"/>
    <s v="no"/>
    <s v="yes"/>
    <s v="2019_42"/>
  </r>
  <r>
    <x v="51"/>
    <n v="43"/>
    <n v="2019"/>
    <x v="26"/>
    <s v="Technology"/>
    <s v="CA"/>
    <x v="1"/>
    <s v="Santa Clara"/>
    <n v="241489"/>
    <n v="70848"/>
    <n v="21053"/>
    <n v="127963"/>
    <n v="107400"/>
    <s v="no"/>
    <x v="0"/>
    <s v="no"/>
    <s v="yes"/>
    <s v="2019_43"/>
  </r>
  <r>
    <x v="38"/>
    <n v="44"/>
    <n v="2019"/>
    <x v="20"/>
    <s v="Financials"/>
    <s v="NY"/>
    <x v="3"/>
    <s v="New York"/>
    <n v="40751"/>
    <n v="67941"/>
    <n v="5123"/>
    <n v="687538"/>
    <n v="48000"/>
    <s v="no"/>
    <x v="0"/>
    <s v="no"/>
    <s v="yes"/>
    <s v="2019_44"/>
  </r>
  <r>
    <x v="31"/>
    <n v="45"/>
    <n v="2019"/>
    <x v="17"/>
    <s v="Household Products"/>
    <s v="OH"/>
    <x v="2"/>
    <s v="Cincinnati"/>
    <n v="260289"/>
    <n v="66832"/>
    <n v="9750"/>
    <n v="118310"/>
    <n v="92000"/>
    <s v="no"/>
    <x v="0"/>
    <s v="no"/>
    <s v="yes"/>
    <s v="2019_45"/>
  </r>
  <r>
    <x v="44"/>
    <n v="46"/>
    <n v="2019"/>
    <x v="14"/>
    <s v="Aerospace &amp; Defense"/>
    <s v="CT"/>
    <x v="3"/>
    <s v="Farmington"/>
    <n v="111146"/>
    <n v="66501"/>
    <n v="5269"/>
    <n v="134211"/>
    <n v="240200"/>
    <s v="no"/>
    <x v="0"/>
    <s v="no"/>
    <s v="yes"/>
    <s v="2019_46"/>
  </r>
  <r>
    <x v="64"/>
    <n v="47"/>
    <n v="2019"/>
    <x v="23"/>
    <s v="Transportation"/>
    <s v="TN"/>
    <x v="0"/>
    <s v="Memphis"/>
    <n v="47271"/>
    <n v="65450"/>
    <n v="4572"/>
    <n v="52330"/>
    <n v="359000"/>
    <s v="yes"/>
    <x v="0"/>
    <s v="no"/>
    <s v="yes"/>
    <s v="2019_47"/>
  </r>
  <r>
    <x v="43"/>
    <n v="48"/>
    <n v="2019"/>
    <x v="22"/>
    <s v="Food, Beverages &amp; Tobacco"/>
    <s v="NY"/>
    <x v="3"/>
    <s v="Purchase"/>
    <n v="172095"/>
    <n v="64661"/>
    <n v="12515"/>
    <n v="77648"/>
    <n v="267000"/>
    <s v="no"/>
    <x v="0"/>
    <s v="no"/>
    <s v="yes"/>
    <s v="2019_48"/>
  </r>
  <r>
    <x v="33"/>
    <n v="49"/>
    <n v="2019"/>
    <x v="18"/>
    <s v="Food, Beverages &amp; Tobacco"/>
    <s v="IL"/>
    <x v="2"/>
    <s v="Chicago"/>
    <n v="24157"/>
    <n v="64341"/>
    <n v="1810"/>
    <n v="40833"/>
    <n v="31600"/>
    <s v="no"/>
    <x v="0"/>
    <s v="no"/>
    <s v="yes"/>
    <s v="2019_49"/>
  </r>
  <r>
    <x v="54"/>
    <n v="50"/>
    <n v="2019"/>
    <x v="20"/>
    <s v="Financials"/>
    <s v="NJ"/>
    <x v="3"/>
    <s v="Newark"/>
    <n v="37518"/>
    <n v="62992"/>
    <n v="4074"/>
    <n v="815078"/>
    <n v="50492"/>
    <s v="no"/>
    <x v="0"/>
    <s v="no"/>
    <s v="yes"/>
    <s v="2019_50"/>
  </r>
  <r>
    <x v="185"/>
    <n v="51"/>
    <n v="2019"/>
    <x v="9"/>
    <s v="Health Care"/>
    <s v="MO"/>
    <x v="2"/>
    <s v="St. Louis"/>
    <n v="21940"/>
    <n v="60116"/>
    <n v="900"/>
    <n v="30901"/>
    <n v="47300"/>
    <s v="no"/>
    <x v="0"/>
    <s v="no"/>
    <s v="yes"/>
    <s v="2019_51"/>
  </r>
  <r>
    <x v="622"/>
    <n v="52"/>
    <n v="2019"/>
    <x v="6"/>
    <s v="Food &amp; Drug Stores"/>
    <s v="ID"/>
    <x v="1"/>
    <s v="Boise"/>
    <m/>
    <n v="59925"/>
    <n v="46"/>
    <n v="21812"/>
    <n v="275000"/>
    <s v="no"/>
    <x v="0"/>
    <s v="no"/>
    <s v="yes"/>
    <s v="2019_52"/>
  </r>
  <r>
    <x v="56"/>
    <n v="53"/>
    <n v="2019"/>
    <x v="29"/>
    <s v="Media"/>
    <s v="CA"/>
    <x v="1"/>
    <s v="Burbank"/>
    <n v="199590"/>
    <n v="59434"/>
    <n v="12598"/>
    <n v="98598"/>
    <n v="201000"/>
    <s v="no"/>
    <x v="0"/>
    <s v="no"/>
    <s v="yes"/>
    <s v="2019_53"/>
  </r>
  <r>
    <x v="60"/>
    <n v="54"/>
    <n v="2019"/>
    <x v="31"/>
    <s v="Wholesalers"/>
    <s v="TX"/>
    <x v="0"/>
    <s v="Houston"/>
    <n v="34279"/>
    <n v="58727"/>
    <n v="1431"/>
    <n v="18070"/>
    <n v="67000"/>
    <s v="no"/>
    <x v="0"/>
    <s v="no"/>
    <s v="yes"/>
    <s v="2019_54"/>
  </r>
  <r>
    <x v="18"/>
    <n v="55"/>
    <n v="2019"/>
    <x v="3"/>
    <s v="Technology"/>
    <s v="CA"/>
    <x v="1"/>
    <s v="Palo Alto"/>
    <n v="29796"/>
    <n v="58472"/>
    <n v="5327"/>
    <n v="34622"/>
    <n v="55000"/>
    <s v="no"/>
    <x v="0"/>
    <s v="no"/>
    <s v="yes"/>
    <s v="2019_55"/>
  </r>
  <r>
    <x v="57"/>
    <n v="56"/>
    <n v="2019"/>
    <x v="9"/>
    <s v="Health Care"/>
    <s v="KY"/>
    <x v="0"/>
    <s v="Louisville"/>
    <n v="36080"/>
    <n v="56912"/>
    <n v="1683"/>
    <n v="25413"/>
    <n v="41600"/>
    <s v="no"/>
    <x v="0"/>
    <s v="no"/>
    <s v="yes"/>
    <s v="2019_56"/>
  </r>
  <r>
    <x v="241"/>
    <n v="57"/>
    <n v="2019"/>
    <x v="15"/>
    <s v="Technology"/>
    <s v="CA"/>
    <x v="1"/>
    <s v="Menlo Park"/>
    <n v="475732"/>
    <n v="55838"/>
    <n v="22112"/>
    <n v="97334"/>
    <n v="35587"/>
    <s v="yes"/>
    <x v="0"/>
    <s v="no"/>
    <s v="yes"/>
    <s v="2019_57"/>
  </r>
  <r>
    <x v="53"/>
    <n v="58"/>
    <n v="2019"/>
    <x v="28"/>
    <s v="Industrials"/>
    <s v="IL"/>
    <x v="2"/>
    <s v="Deerfield"/>
    <n v="77980"/>
    <n v="54722"/>
    <n v="6147"/>
    <n v="78509"/>
    <n v="104000"/>
    <s v="no"/>
    <x v="0"/>
    <s v="no"/>
    <s v="yes"/>
    <s v="2019_58"/>
  </r>
  <r>
    <x v="623"/>
    <n v="59"/>
    <n v="2019"/>
    <x v="27"/>
    <s v="Energy"/>
    <s v="TX"/>
    <x v="0"/>
    <s v="Dallas"/>
    <n v="40260"/>
    <n v="54436"/>
    <n v="1694"/>
    <n v="88246"/>
    <n v="11768"/>
    <s v="no"/>
    <x v="0"/>
    <s v="no"/>
    <s v="yes"/>
    <s v="2019_59"/>
  </r>
  <r>
    <x v="63"/>
    <n v="60"/>
    <n v="2019"/>
    <x v="14"/>
    <s v="Aerospace &amp; Defense"/>
    <s v="MD"/>
    <x v="0"/>
    <s v="Bethesda"/>
    <n v="84888"/>
    <n v="53762"/>
    <n v="5046"/>
    <n v="44876"/>
    <n v="105000"/>
    <s v="no"/>
    <x v="1"/>
    <s v="no"/>
    <s v="yes"/>
    <s v="2019_60"/>
  </r>
  <r>
    <x v="55"/>
    <n v="61"/>
    <n v="2019"/>
    <x v="19"/>
    <s v="Health Care"/>
    <s v="NY"/>
    <x v="3"/>
    <s v="New York"/>
    <n v="235785"/>
    <n v="53647"/>
    <n v="11153"/>
    <n v="159422"/>
    <n v="92400"/>
    <s v="no"/>
    <x v="0"/>
    <s v="no"/>
    <s v="yes"/>
    <s v="2019_61"/>
  </r>
  <r>
    <x v="75"/>
    <n v="62"/>
    <n v="2019"/>
    <x v="11"/>
    <s v="Financials"/>
    <s v="NY"/>
    <x v="3"/>
    <s v="New York"/>
    <n v="70415"/>
    <n v="52528"/>
    <n v="10459"/>
    <n v="931796"/>
    <n v="36600"/>
    <s v="no"/>
    <x v="0"/>
    <s v="no"/>
    <s v="yes"/>
    <s v="2019_62"/>
  </r>
  <r>
    <x v="81"/>
    <n v="63"/>
    <n v="2019"/>
    <x v="11"/>
    <s v="Financials"/>
    <s v="NY"/>
    <x v="3"/>
    <s v="New York"/>
    <n v="72111"/>
    <n v="50193"/>
    <n v="8748"/>
    <n v="853531"/>
    <n v="60348"/>
    <s v="no"/>
    <x v="0"/>
    <s v="no"/>
    <s v="yes"/>
    <s v="2019_63"/>
  </r>
  <r>
    <x v="59"/>
    <n v="64"/>
    <n v="2019"/>
    <x v="30"/>
    <s v="Technology"/>
    <s v="CA"/>
    <x v="1"/>
    <s v="San Jose"/>
    <n v="237666"/>
    <n v="49330"/>
    <n v="110"/>
    <n v="108784"/>
    <n v="74200"/>
    <s v="no"/>
    <x v="0"/>
    <s v="no"/>
    <s v="yes"/>
    <s v="2019_64"/>
  </r>
  <r>
    <x v="89"/>
    <n v="65"/>
    <n v="2019"/>
    <x v="9"/>
    <s v="Health Care"/>
    <s v="CT"/>
    <x v="3"/>
    <s v="Bloomfield"/>
    <n v="61059"/>
    <n v="48650"/>
    <n v="2637"/>
    <n v="153226"/>
    <n v="73800"/>
    <s v="no"/>
    <x v="0"/>
    <s v="no"/>
    <s v="yes"/>
    <s v="2019_65"/>
  </r>
  <r>
    <x v="45"/>
    <n v="66"/>
    <n v="2019"/>
    <x v="2"/>
    <s v="Financials"/>
    <s v="NY"/>
    <x v="3"/>
    <s v="New York"/>
    <n v="37440"/>
    <n v="47389"/>
    <n v="6"/>
    <n v="491984"/>
    <n v="49600"/>
    <s v="no"/>
    <x v="0"/>
    <s v="no"/>
    <s v="yes"/>
    <s v="2019_66"/>
  </r>
  <r>
    <x v="583"/>
    <n v="67"/>
    <n v="2019"/>
    <x v="37"/>
    <s v="Health Care"/>
    <s v="TN"/>
    <x v="0"/>
    <s v="Nashville"/>
    <n v="44787"/>
    <n v="46677"/>
    <n v="3787"/>
    <n v="39207"/>
    <n v="229000"/>
    <s v="no"/>
    <x v="0"/>
    <s v="no"/>
    <s v="yes"/>
    <s v="2019_67"/>
  </r>
  <r>
    <x v="69"/>
    <n v="68"/>
    <n v="2019"/>
    <x v="35"/>
    <s v="Transportation"/>
    <s v="TX"/>
    <x v="0"/>
    <s v="Fort Worth"/>
    <n v="14262"/>
    <n v="44541"/>
    <n v="1412"/>
    <n v="60580"/>
    <n v="128900"/>
    <s v="no"/>
    <x v="0"/>
    <s v="no"/>
    <s v="yes"/>
    <s v="2019_68"/>
  </r>
  <r>
    <x v="72"/>
    <n v="69"/>
    <n v="2019"/>
    <x v="35"/>
    <s v="Transportation"/>
    <s v="GA"/>
    <x v="0"/>
    <s v="Atlanta"/>
    <n v="35068"/>
    <n v="44438"/>
    <n v="3935"/>
    <n v="60266"/>
    <n v="88680"/>
    <s v="no"/>
    <x v="0"/>
    <s v="no"/>
    <s v="yes"/>
    <s v="2019_69"/>
  </r>
  <r>
    <x v="316"/>
    <n v="70"/>
    <n v="2019"/>
    <x v="8"/>
    <s v="Telecommunications"/>
    <s v="CT"/>
    <x v="3"/>
    <s v="Stamford"/>
    <n v="85923"/>
    <n v="43634"/>
    <n v="1230"/>
    <n v="146130"/>
    <n v="98000"/>
    <s v="no"/>
    <x v="0"/>
    <s v="no"/>
    <s v="yes"/>
    <s v="2019_70"/>
  </r>
  <r>
    <x v="79"/>
    <n v="71"/>
    <n v="2019"/>
    <x v="38"/>
    <s v="Financials"/>
    <s v="NY"/>
    <x v="3"/>
    <s v="New York"/>
    <m/>
    <n v="43425"/>
    <n v="880"/>
    <n v="311449"/>
    <n v="11388"/>
    <s v="no"/>
    <x v="0"/>
    <s v="no"/>
    <s v="yes"/>
    <s v="2019_71"/>
  </r>
  <r>
    <x v="87"/>
    <n v="72"/>
    <n v="2019"/>
    <x v="5"/>
    <s v="Financials"/>
    <s v="NY"/>
    <x v="3"/>
    <s v="New York"/>
    <n v="91675"/>
    <n v="43281"/>
    <n v="6921"/>
    <n v="188602"/>
    <n v="59000"/>
    <s v="no"/>
    <x v="0"/>
    <s v="no"/>
    <s v="yes"/>
    <s v="2019_72"/>
  </r>
  <r>
    <x v="84"/>
    <n v="73"/>
    <n v="2019"/>
    <x v="21"/>
    <s v="Financials"/>
    <s v="OH"/>
    <x v="2"/>
    <s v="Columbus"/>
    <m/>
    <n v="43270"/>
    <n v="513"/>
    <n v="214142"/>
    <n v="30472"/>
    <s v="no"/>
    <x v="0"/>
    <s v="no"/>
    <s v="yes"/>
    <s v="2019_73"/>
  </r>
  <r>
    <x v="71"/>
    <n v="74"/>
    <n v="2019"/>
    <x v="10"/>
    <s v="Retailing"/>
    <s v="MN"/>
    <x v="2"/>
    <s v="Richfield"/>
    <n v="19030"/>
    <n v="42879"/>
    <n v="1464"/>
    <n v="12901"/>
    <n v="125000"/>
    <s v="no"/>
    <x v="1"/>
    <s v="no"/>
    <s v="yes"/>
    <s v="2019_74"/>
  </r>
  <r>
    <x v="77"/>
    <n v="75"/>
    <n v="2019"/>
    <x v="2"/>
    <s v="Financials"/>
    <s v="MA"/>
    <x v="3"/>
    <s v="Boston"/>
    <m/>
    <n v="42685"/>
    <n v="2160"/>
    <n v="125989"/>
    <n v="50000"/>
    <s v="no"/>
    <x v="0"/>
    <s v="no"/>
    <s v="yes"/>
    <s v="2019_75"/>
  </r>
  <r>
    <x v="70"/>
    <n v="76"/>
    <n v="2019"/>
    <x v="19"/>
    <s v="Health Care"/>
    <s v="NJ"/>
    <x v="3"/>
    <s v="Kenilworth"/>
    <n v="214680"/>
    <n v="42294"/>
    <n v="6220"/>
    <n v="82637"/>
    <n v="69000"/>
    <s v="no"/>
    <x v="0"/>
    <s v="no"/>
    <s v="yes"/>
    <s v="2019_76"/>
  </r>
  <r>
    <x v="73"/>
    <n v="77"/>
    <n v="2019"/>
    <x v="36"/>
    <s v="Industrials"/>
    <s v="NJ"/>
    <x v="3"/>
    <s v="Morris Plains"/>
    <n v="115753"/>
    <n v="41802"/>
    <n v="6765"/>
    <n v="57773"/>
    <n v="114000"/>
    <s v="no"/>
    <x v="0"/>
    <s v="no"/>
    <s v="yes"/>
    <s v="2019_77"/>
  </r>
  <r>
    <x v="78"/>
    <n v="78"/>
    <n v="2019"/>
    <x v="35"/>
    <s v="Transportation"/>
    <s v="IL"/>
    <x v="2"/>
    <s v="Chicago"/>
    <n v="21280"/>
    <n v="41303"/>
    <n v="2129"/>
    <n v="44792"/>
    <n v="92000"/>
    <s v="no"/>
    <x v="0"/>
    <s v="no"/>
    <s v="yes"/>
    <s v="2019_78"/>
  </r>
  <r>
    <x v="503"/>
    <n v="79"/>
    <n v="2019"/>
    <x v="38"/>
    <s v="Financials"/>
    <s v="NY"/>
    <x v="3"/>
    <s v="New York"/>
    <m/>
    <n v="41052"/>
    <n v="1561"/>
    <n v="568190"/>
    <n v="17643"/>
    <s v="no"/>
    <x v="0"/>
    <s v="no"/>
    <s v="yes"/>
    <s v="2019_79"/>
  </r>
  <r>
    <x v="82"/>
    <n v="80"/>
    <n v="2019"/>
    <x v="18"/>
    <s v="Food, Beverages &amp; Tobacco"/>
    <s v="AR"/>
    <x v="0"/>
    <s v="Springdale"/>
    <n v="25361"/>
    <n v="40052"/>
    <n v="3024"/>
    <n v="29109"/>
    <n v="121000"/>
    <s v="no"/>
    <x v="0"/>
    <s v="no"/>
    <s v="yes"/>
    <s v="2019_80"/>
  </r>
  <r>
    <x v="80"/>
    <n v="81"/>
    <n v="2019"/>
    <x v="16"/>
    <s v="Technology"/>
    <s v="CA"/>
    <x v="1"/>
    <s v="Redwood City"/>
    <n v="183562"/>
    <n v="39831"/>
    <n v="3825"/>
    <n v="137264"/>
    <n v="137000"/>
    <s v="no"/>
    <x v="1"/>
    <s v="no"/>
    <s v="yes"/>
    <s v="2019_81"/>
  </r>
  <r>
    <x v="88"/>
    <n v="82"/>
    <n v="2019"/>
    <x v="2"/>
    <s v="Financials"/>
    <s v="IL"/>
    <x v="2"/>
    <s v="Northbrook"/>
    <n v="31264"/>
    <n v="39815"/>
    <n v="2252"/>
    <n v="112249"/>
    <n v="45420"/>
    <s v="no"/>
    <x v="0"/>
    <s v="no"/>
    <s v="yes"/>
    <s v="2019_82"/>
  </r>
  <r>
    <x v="67"/>
    <n v="83"/>
    <n v="2019"/>
    <x v="55"/>
    <s v="Energy"/>
    <s v="FL"/>
    <x v="0"/>
    <s v="Miami"/>
    <n v="1941"/>
    <n v="39750"/>
    <n v="128"/>
    <n v="5677"/>
    <n v="5000"/>
    <s v="no"/>
    <x v="0"/>
    <s v="no"/>
    <s v="yes"/>
    <s v="2019_83"/>
  </r>
  <r>
    <x v="93"/>
    <n v="84"/>
    <n v="2019"/>
    <x v="38"/>
    <s v="Financials"/>
    <s v="MA"/>
    <x v="3"/>
    <s v="Springfield"/>
    <m/>
    <n v="39267"/>
    <n v="398"/>
    <n v="265813"/>
    <n v="9844"/>
    <s v="no"/>
    <x v="0"/>
    <s v="no"/>
    <s v="yes"/>
    <s v="2019_84"/>
  </r>
  <r>
    <x v="102"/>
    <n v="85"/>
    <n v="2019"/>
    <x v="42"/>
    <s v="Retailing"/>
    <s v="MA"/>
    <x v="3"/>
    <s v="Framingham"/>
    <n v="65616"/>
    <n v="38973"/>
    <n v="3060"/>
    <n v="14326"/>
    <n v="270000"/>
    <s v="no"/>
    <x v="0"/>
    <s v="no"/>
    <s v="yes"/>
    <s v="2019_85"/>
  </r>
  <r>
    <x v="50"/>
    <n v="86"/>
    <n v="2019"/>
    <x v="25"/>
    <s v="Energy"/>
    <s v="TX"/>
    <x v="0"/>
    <s v="Houston"/>
    <n v="75710"/>
    <n v="38727"/>
    <n v="6257"/>
    <n v="69980"/>
    <n v="10800"/>
    <s v="no"/>
    <x v="0"/>
    <s v="no"/>
    <s v="yes"/>
    <s v="2019_86"/>
  </r>
  <r>
    <x v="85"/>
    <n v="87"/>
    <n v="2019"/>
    <x v="28"/>
    <s v="Industrials"/>
    <s v="IL"/>
    <x v="2"/>
    <s v="Moline"/>
    <n v="50908"/>
    <n v="37358"/>
    <n v="2368"/>
    <n v="70108"/>
    <n v="74413"/>
    <s v="no"/>
    <x v="0"/>
    <s v="no"/>
    <s v="yes"/>
    <s v="2019_87"/>
  </r>
  <r>
    <x v="106"/>
    <n v="88"/>
    <n v="2019"/>
    <x v="32"/>
    <s v="Wholesalers"/>
    <s v="FL"/>
    <x v="0"/>
    <s v="Clearwater"/>
    <n v="3779"/>
    <n v="37239"/>
    <n v="341"/>
    <n v="12987"/>
    <n v="14000"/>
    <s v="no"/>
    <x v="0"/>
    <s v="no"/>
    <s v="yes"/>
    <s v="2019_88"/>
  </r>
  <r>
    <x v="58"/>
    <n v="89"/>
    <n v="2019"/>
    <x v="27"/>
    <s v="Energy"/>
    <s v="TX"/>
    <x v="0"/>
    <s v="Houston"/>
    <n v="63580"/>
    <n v="36534"/>
    <n v="4172"/>
    <n v="56970"/>
    <n v="7000"/>
    <s v="no"/>
    <x v="0"/>
    <s v="no"/>
    <s v="yes"/>
    <s v="2019_89"/>
  </r>
  <r>
    <x v="105"/>
    <n v="90"/>
    <n v="2019"/>
    <x v="43"/>
    <s v="Apparel"/>
    <s v="OR"/>
    <x v="1"/>
    <s v="Beaverton"/>
    <n v="132530"/>
    <n v="36397"/>
    <n v="1933"/>
    <n v="22536"/>
    <n v="73100"/>
    <s v="no"/>
    <x v="0"/>
    <s v="no"/>
    <s v="yes"/>
    <s v="2019_90"/>
  </r>
  <r>
    <x v="100"/>
    <n v="91"/>
    <n v="2019"/>
    <x v="6"/>
    <s v="Food &amp; Drug Stores"/>
    <s v="FL"/>
    <x v="0"/>
    <s v="Lakeland"/>
    <m/>
    <n v="36396"/>
    <n v="2381"/>
    <n v="18983"/>
    <n v="202000"/>
    <s v="no"/>
    <x v="0"/>
    <s v="no"/>
    <s v="yes"/>
    <s v="2019_91"/>
  </r>
  <r>
    <x v="99"/>
    <n v="92"/>
    <n v="2019"/>
    <x v="14"/>
    <s v="Aerospace &amp; Defense"/>
    <s v="VA"/>
    <x v="0"/>
    <s v="Falls Church"/>
    <n v="48883"/>
    <n v="36193"/>
    <n v="3345"/>
    <n v="45408"/>
    <n v="105600"/>
    <s v="no"/>
    <x v="1"/>
    <s v="no"/>
    <s v="yes"/>
    <s v="2019_92"/>
  </r>
  <r>
    <x v="110"/>
    <n v="93"/>
    <n v="2019"/>
    <x v="45"/>
    <s v="Energy"/>
    <s v="IL"/>
    <x v="2"/>
    <s v="Chicago"/>
    <n v="48624"/>
    <n v="35985"/>
    <n v="2010"/>
    <n v="119666"/>
    <n v="33383"/>
    <s v="no"/>
    <x v="0"/>
    <s v="no"/>
    <s v="yes"/>
    <s v="2019_93"/>
  </r>
  <r>
    <x v="66"/>
    <n v="94"/>
    <n v="2019"/>
    <x v="27"/>
    <s v="Energy"/>
    <s v="TX"/>
    <x v="0"/>
    <s v="Houston"/>
    <n v="3974"/>
    <n v="34055"/>
    <n v="334"/>
    <n v="26830"/>
    <n v="4900"/>
    <s v="no"/>
    <x v="0"/>
    <s v="no"/>
    <s v="yes"/>
    <s v="2019_94"/>
  </r>
  <r>
    <x v="97"/>
    <n v="95"/>
    <n v="2019"/>
    <x v="72"/>
    <s v="Industrials"/>
    <s v="MN"/>
    <x v="2"/>
    <s v="St. Paul"/>
    <n v="119660"/>
    <n v="32765"/>
    <n v="5349"/>
    <n v="36500"/>
    <n v="93516"/>
    <s v="no"/>
    <x v="0"/>
    <s v="no"/>
    <s v="yes"/>
    <s v="2019_95"/>
  </r>
  <r>
    <x v="145"/>
    <n v="96"/>
    <n v="2019"/>
    <x v="19"/>
    <s v="Health Care"/>
    <s v="IL"/>
    <x v="2"/>
    <s v="North Chicago"/>
    <n v="119125"/>
    <n v="32753"/>
    <n v="5687"/>
    <n v="59352"/>
    <n v="30000"/>
    <s v="no"/>
    <x v="0"/>
    <s v="no"/>
    <s v="yes"/>
    <s v="2019_96"/>
  </r>
  <r>
    <x v="68"/>
    <n v="97"/>
    <n v="2019"/>
    <x v="18"/>
    <s v="Food, Beverages &amp; Tobacco"/>
    <s v="MN"/>
    <x v="2"/>
    <s v="Inver Grove Heights"/>
    <m/>
    <n v="32683"/>
    <n v="776"/>
    <n v="16381"/>
    <n v="10495"/>
    <s v="no"/>
    <x v="0"/>
    <s v="no"/>
    <s v="yes"/>
    <s v="2019_97"/>
  </r>
  <r>
    <x v="125"/>
    <n v="98"/>
    <n v="2019"/>
    <x v="11"/>
    <s v="Financials"/>
    <s v="VA"/>
    <x v="0"/>
    <s v="McLean"/>
    <n v="38341"/>
    <n v="32377"/>
    <n v="6015"/>
    <n v="372538"/>
    <n v="47600"/>
    <s v="yes"/>
    <x v="0"/>
    <s v="no"/>
    <s v="yes"/>
    <s v="2019_98"/>
  </r>
  <r>
    <x v="152"/>
    <n v="99"/>
    <n v="2019"/>
    <x v="2"/>
    <s v="Financials"/>
    <s v="OH"/>
    <x v="2"/>
    <s v="Mayfield Village"/>
    <n v="42100"/>
    <n v="31979"/>
    <n v="2615"/>
    <n v="46575"/>
    <n v="37346"/>
    <s v="no"/>
    <x v="1"/>
    <s v="no"/>
    <s v="yes"/>
    <s v="2019_99"/>
  </r>
  <r>
    <x v="62"/>
    <n v="100"/>
    <n v="2019"/>
    <x v="33"/>
    <s v="Food, Beverages &amp; Tobacco"/>
    <s v="GA"/>
    <x v="0"/>
    <s v="Atlanta"/>
    <n v="200334"/>
    <n v="31856"/>
    <n v="6434"/>
    <n v="83216"/>
    <n v="62600"/>
    <s v="no"/>
    <x v="0"/>
    <s v="no"/>
    <s v="yes"/>
    <s v="2019_100"/>
  </r>
  <r>
    <x v="121"/>
    <n v="101"/>
    <n v="2019"/>
    <x v="2"/>
    <s v="Financials"/>
    <s v="TX"/>
    <x v="0"/>
    <s v="San Antonio"/>
    <m/>
    <n v="31368"/>
    <n v="2292"/>
    <n v="158507"/>
    <n v="33689"/>
    <s v="no"/>
    <x v="0"/>
    <s v="no"/>
    <s v="yes"/>
    <s v="2019_101"/>
  </r>
  <r>
    <x v="545"/>
    <n v="102"/>
    <n v="2019"/>
    <x v="3"/>
    <s v="Technology"/>
    <s v="CA"/>
    <x v="1"/>
    <s v="Palo Alto"/>
    <n v="21145"/>
    <n v="30852"/>
    <n v="1908"/>
    <n v="55493"/>
    <n v="60000"/>
    <s v="no"/>
    <x v="0"/>
    <s v="no"/>
    <s v="yes"/>
    <s v="2019_102"/>
  </r>
  <r>
    <x v="133"/>
    <n v="103"/>
    <n v="2019"/>
    <x v="50"/>
    <s v="Health Care"/>
    <s v="IL"/>
    <x v="2"/>
    <s v="Abbott Park"/>
    <n v="140412"/>
    <n v="30578"/>
    <n v="2368"/>
    <n v="67173"/>
    <n v="103000"/>
    <s v="no"/>
    <x v="0"/>
    <s v="no"/>
    <s v="yes"/>
    <s v="2019_103"/>
  </r>
  <r>
    <x v="96"/>
    <n v="104"/>
    <n v="2019"/>
    <x v="29"/>
    <s v="Media"/>
    <s v="NY"/>
    <x v="3"/>
    <s v="New York"/>
    <m/>
    <n v="30400"/>
    <n v="4464"/>
    <n v="53831"/>
    <n v="22400"/>
    <s v="no"/>
    <x v="0"/>
    <s v="no"/>
    <s v="yes"/>
    <s v="2019_104"/>
  </r>
  <r>
    <x v="189"/>
    <n v="105"/>
    <n v="2019"/>
    <x v="26"/>
    <s v="Technology"/>
    <s v="ID"/>
    <x v="1"/>
    <s v="Boise"/>
    <n v="45739"/>
    <n v="30391"/>
    <n v="14135"/>
    <n v="43376"/>
    <n v="36000"/>
    <s v="no"/>
    <x v="0"/>
    <s v="no"/>
    <s v="no"/>
    <s v="2019_105"/>
  </r>
  <r>
    <x v="624"/>
    <n v="106"/>
    <n v="2019"/>
    <x v="2"/>
    <s v="Financials"/>
    <s v="NY"/>
    <x v="3"/>
    <s v="New York"/>
    <n v="36127"/>
    <n v="30282"/>
    <n v="2523"/>
    <n v="104233"/>
    <n v="30400"/>
    <s v="no"/>
    <x v="0"/>
    <s v="no"/>
    <s v="yes"/>
    <s v="2019_106"/>
  </r>
  <r>
    <x v="116"/>
    <n v="107"/>
    <n v="2019"/>
    <x v="6"/>
    <s v="Food &amp; Drug Stores"/>
    <s v="PA"/>
    <x v="3"/>
    <s v="Camp Hill"/>
    <n v="686"/>
    <n v="30215"/>
    <n v="944"/>
    <n v="8989"/>
    <n v="48410"/>
    <s v="no"/>
    <x v="1"/>
    <s v="no"/>
    <s v="yes"/>
    <s v="2019_107"/>
  </r>
  <r>
    <x v="123"/>
    <n v="108"/>
    <n v="2019"/>
    <x v="14"/>
    <s v="Aerospace &amp; Defense"/>
    <s v="VA"/>
    <x v="0"/>
    <s v="Falls Church"/>
    <n v="45821"/>
    <n v="30095"/>
    <n v="3229"/>
    <n v="37653"/>
    <n v="85000"/>
    <s v="no"/>
    <x v="1"/>
    <s v="no"/>
    <s v="yes"/>
    <s v="2019_108"/>
  </r>
  <r>
    <x v="130"/>
    <n v="109"/>
    <n v="2019"/>
    <x v="32"/>
    <s v="Wholesalers"/>
    <s v="CO"/>
    <x v="1"/>
    <s v="Centennial"/>
    <n v="6564"/>
    <n v="29677"/>
    <n v="716"/>
    <n v="17784"/>
    <n v="20100"/>
    <s v="no"/>
    <x v="0"/>
    <s v="no"/>
    <s v="yes"/>
    <s v="2019_109"/>
  </r>
  <r>
    <x v="101"/>
    <n v="110"/>
    <n v="2019"/>
    <x v="41"/>
    <s v="Food, Beverages &amp; Tobacco"/>
    <s v="NY"/>
    <x v="3"/>
    <s v="New York"/>
    <n v="137517"/>
    <n v="29625"/>
    <n v="7911"/>
    <n v="39801"/>
    <n v="77400"/>
    <s v="no"/>
    <x v="0"/>
    <s v="no"/>
    <s v="yes"/>
    <s v="2019_110"/>
  </r>
  <r>
    <x v="108"/>
    <n v="111"/>
    <n v="2019"/>
    <x v="38"/>
    <s v="Financials"/>
    <s v="WI"/>
    <x v="2"/>
    <s v="Milwaukee"/>
    <m/>
    <n v="29124"/>
    <n v="783"/>
    <n v="272167"/>
    <n v="5870"/>
    <s v="no"/>
    <x v="0"/>
    <s v="no"/>
    <s v="yes"/>
    <s v="2019_111"/>
  </r>
  <r>
    <x v="92"/>
    <n v="112"/>
    <n v="2019"/>
    <x v="5"/>
    <s v="Financials"/>
    <s v="NY"/>
    <x v="3"/>
    <s v="New York"/>
    <n v="740"/>
    <n v="27623"/>
    <n v="56"/>
    <n v="7825"/>
    <n v="1701"/>
    <s v="no"/>
    <x v="0"/>
    <s v="no"/>
    <s v="yes"/>
    <s v="2019_112"/>
  </r>
  <r>
    <x v="148"/>
    <n v="113"/>
    <n v="2019"/>
    <x v="1"/>
    <s v="Energy"/>
    <s v="NJ"/>
    <x v="3"/>
    <s v="Parsippany"/>
    <n v="3732"/>
    <n v="27186"/>
    <n v="128"/>
    <n v="8005"/>
    <n v="3266"/>
    <s v="no"/>
    <x v="0"/>
    <s v="no"/>
    <s v="no"/>
    <s v="2019_113"/>
  </r>
  <r>
    <x v="128"/>
    <n v="114"/>
    <n v="2019"/>
    <x v="14"/>
    <s v="Aerospace &amp; Defense"/>
    <s v="MA"/>
    <x v="3"/>
    <s v="Waltham"/>
    <n v="51390"/>
    <n v="27058"/>
    <n v="2909"/>
    <n v="31864"/>
    <n v="67000"/>
    <s v="no"/>
    <x v="0"/>
    <s v="no"/>
    <s v="yes"/>
    <s v="2019_114"/>
  </r>
  <r>
    <x v="506"/>
    <n v="115"/>
    <n v="2019"/>
    <x v="22"/>
    <s v="Food, Beverages &amp; Tobacco"/>
    <s v="PA"/>
    <x v="3"/>
    <s v="Pittsburgh"/>
    <n v="39815"/>
    <n v="26259"/>
    <n v="10229"/>
    <n v="103627"/>
    <n v="39000"/>
    <s v="no"/>
    <x v="0"/>
    <s v="no"/>
    <s v="yes"/>
    <s v="2019_115"/>
  </r>
  <r>
    <x v="90"/>
    <n v="116"/>
    <n v="2019"/>
    <x v="22"/>
    <s v="Food, Beverages &amp; Tobacco"/>
    <s v="IL"/>
    <x v="2"/>
    <s v="Deerfield"/>
    <n v="72172"/>
    <n v="25938"/>
    <n v="3381"/>
    <n v="62729"/>
    <n v="80000"/>
    <s v="no"/>
    <x v="0"/>
    <s v="no"/>
    <s v="yes"/>
    <s v="2019_116"/>
  </r>
  <r>
    <x v="137"/>
    <n v="117"/>
    <n v="2019"/>
    <x v="11"/>
    <s v="Financials"/>
    <s v="MN"/>
    <x v="2"/>
    <s v="Minneapolis"/>
    <n v="77117"/>
    <n v="25775"/>
    <n v="7096"/>
    <n v="467374"/>
    <n v="75772"/>
    <s v="no"/>
    <x v="0"/>
    <s v="no"/>
    <s v="yes"/>
    <s v="2019_117"/>
  </r>
  <r>
    <x v="104"/>
    <n v="118"/>
    <n v="2019"/>
    <x v="0"/>
    <s v="Retailing"/>
    <s v="OH"/>
    <x v="2"/>
    <s v="Cincinnati"/>
    <n v="7388"/>
    <n v="25739"/>
    <n v="1108"/>
    <n v="19194"/>
    <n v="130000"/>
    <s v="no"/>
    <x v="0"/>
    <s v="no"/>
    <s v="yes"/>
    <s v="2019_118"/>
  </r>
  <r>
    <x v="158"/>
    <n v="119"/>
    <n v="2019"/>
    <x v="10"/>
    <s v="Retailing"/>
    <s v="TN"/>
    <x v="0"/>
    <s v="Goodlettsville"/>
    <n v="30961"/>
    <n v="25625"/>
    <n v="1590"/>
    <n v="13204"/>
    <n v="135000"/>
    <s v="no"/>
    <x v="0"/>
    <s v="no"/>
    <s v="no"/>
    <s v="2019_119"/>
  </r>
  <r>
    <x v="138"/>
    <n v="120"/>
    <n v="2019"/>
    <x v="49"/>
    <s v="Materials"/>
    <s v="NC"/>
    <x v="0"/>
    <s v="Charlotte"/>
    <n v="17784"/>
    <n v="25067"/>
    <n v="2361"/>
    <n v="17921"/>
    <n v="26300"/>
    <s v="no"/>
    <x v="0"/>
    <s v="no"/>
    <s v="no"/>
    <s v="2019_120"/>
  </r>
  <r>
    <x v="186"/>
    <n v="121"/>
    <n v="2019"/>
    <x v="44"/>
    <s v="Hotels, Restaurants &amp; Leisure"/>
    <s v="WA"/>
    <x v="1"/>
    <s v="Seattle"/>
    <n v="92449"/>
    <n v="24720"/>
    <n v="4518"/>
    <n v="24156"/>
    <n v="291000"/>
    <s v="no"/>
    <x v="0"/>
    <s v="no"/>
    <s v="no"/>
    <s v="2019_121"/>
  </r>
  <r>
    <x v="596"/>
    <n v="122"/>
    <n v="2019"/>
    <x v="13"/>
    <s v="Technology"/>
    <s v="VA"/>
    <x v="0"/>
    <s v="Tysons"/>
    <n v="17253"/>
    <n v="24556"/>
    <n v="1751"/>
    <n v="33921"/>
    <n v="150000"/>
    <s v="no"/>
    <x v="0"/>
    <s v="no"/>
    <s v="yes"/>
    <s v="2019_122"/>
  </r>
  <r>
    <x v="150"/>
    <n v="123"/>
    <n v="2019"/>
    <x v="19"/>
    <s v="Health Care"/>
    <s v="IN"/>
    <x v="2"/>
    <s v="Indianapolis"/>
    <n v="134356"/>
    <n v="24556"/>
    <n v="3232"/>
    <n v="43908"/>
    <n v="38680"/>
    <s v="no"/>
    <x v="0"/>
    <s v="no"/>
    <s v="no"/>
    <s v="2019_123"/>
  </r>
  <r>
    <x v="180"/>
    <n v="124"/>
    <n v="2019"/>
    <x v="53"/>
    <s v="Technology"/>
    <s v="MA"/>
    <x v="3"/>
    <s v="Waltham"/>
    <n v="109215"/>
    <n v="24358"/>
    <n v="2938"/>
    <n v="56232"/>
    <n v="69200"/>
    <s v="no"/>
    <x v="0"/>
    <s v="no"/>
    <s v="no"/>
    <s v="2019_124"/>
  </r>
  <r>
    <x v="504"/>
    <n v="125"/>
    <n v="2019"/>
    <x v="31"/>
    <s v="Wholesalers"/>
    <s v="IL"/>
    <x v="2"/>
    <s v="Rosemont"/>
    <n v="7598"/>
    <n v="24175"/>
    <n v="407"/>
    <n v="9186"/>
    <n v="24900"/>
    <s v="no"/>
    <x v="0"/>
    <s v="no"/>
    <s v="yes"/>
    <s v="2019_125"/>
  </r>
  <r>
    <x v="115"/>
    <n v="126"/>
    <n v="2019"/>
    <x v="45"/>
    <s v="Energy"/>
    <s v="NC"/>
    <x v="0"/>
    <s v="Charlotte"/>
    <n v="65488"/>
    <n v="24116"/>
    <n v="2666"/>
    <n v="145392"/>
    <n v="30083"/>
    <s v="no"/>
    <x v="1"/>
    <s v="no"/>
    <s v="no"/>
    <s v="2019_126"/>
  </r>
  <r>
    <x v="95"/>
    <n v="127"/>
    <n v="2019"/>
    <x v="39"/>
    <s v="Energy"/>
    <s v="TX"/>
    <x v="0"/>
    <s v="Houston"/>
    <n v="25566"/>
    <n v="23995"/>
    <n v="1656"/>
    <n v="25982"/>
    <n v="60000"/>
    <s v="no"/>
    <x v="0"/>
    <s v="no"/>
    <s v="no"/>
    <s v="2019_127"/>
  </r>
  <r>
    <x v="153"/>
    <n v="128"/>
    <n v="2019"/>
    <x v="57"/>
    <s v="Industrials"/>
    <s v="IN"/>
    <x v="2"/>
    <s v="Columbus"/>
    <n v="24839"/>
    <n v="23771"/>
    <n v="2141"/>
    <n v="19062"/>
    <n v="62610"/>
    <s v="no"/>
    <x v="0"/>
    <s v="no"/>
    <s v="no"/>
    <s v="2019_128"/>
  </r>
  <r>
    <x v="144"/>
    <n v="129"/>
    <n v="2019"/>
    <x v="19"/>
    <s v="Health Care"/>
    <s v="CA"/>
    <x v="1"/>
    <s v="Thousand Oaks"/>
    <n v="118220"/>
    <n v="23747"/>
    <n v="8394"/>
    <n v="66416"/>
    <n v="21500"/>
    <s v="no"/>
    <x v="0"/>
    <s v="no"/>
    <s v="no"/>
    <s v="2019_129"/>
  </r>
  <r>
    <x v="157"/>
    <n v="130"/>
    <n v="2019"/>
    <x v="28"/>
    <s v="Industrials"/>
    <s v="WA"/>
    <x v="1"/>
    <s v="Bellevue"/>
    <n v="23630"/>
    <n v="23496"/>
    <n v="2195"/>
    <n v="25482"/>
    <n v="28000"/>
    <s v="no"/>
    <x v="0"/>
    <s v="no"/>
    <s v="no"/>
    <s v="2019_130"/>
  </r>
  <r>
    <x v="162"/>
    <n v="131"/>
    <n v="2019"/>
    <x v="45"/>
    <s v="Energy"/>
    <s v="GA"/>
    <x v="0"/>
    <s v="Atlanta"/>
    <n v="53466"/>
    <n v="23495"/>
    <n v="2226"/>
    <n v="116914"/>
    <n v="30286"/>
    <s v="no"/>
    <x v="0"/>
    <s v="no"/>
    <s v="no"/>
    <s v="2019_131"/>
  </r>
  <r>
    <x v="167"/>
    <n v="132"/>
    <n v="2019"/>
    <x v="8"/>
    <s v="Telecommunications"/>
    <s v="LA"/>
    <x v="0"/>
    <s v="Monroe"/>
    <n v="12947"/>
    <n v="23443"/>
    <n v="1733"/>
    <n v="70256"/>
    <n v="45000"/>
    <s v="no"/>
    <x v="0"/>
    <s v="no"/>
    <s v="no"/>
    <s v="2019_132"/>
  </r>
  <r>
    <x v="113"/>
    <n v="133"/>
    <n v="2019"/>
    <x v="46"/>
    <s v="Materials"/>
    <s v="TN"/>
    <x v="0"/>
    <s v="Memphis"/>
    <n v="18519"/>
    <n v="23306"/>
    <n v="2012"/>
    <n v="33576"/>
    <n v="53000"/>
    <s v="no"/>
    <x v="0"/>
    <s v="no"/>
    <s v="no"/>
    <s v="2019_133"/>
  </r>
  <r>
    <x v="122"/>
    <n v="134"/>
    <n v="2019"/>
    <x v="48"/>
    <s v="Transportation"/>
    <s v="NE"/>
    <x v="2"/>
    <s v="Omaha"/>
    <n v="120865"/>
    <n v="22832"/>
    <n v="5966"/>
    <n v="59147"/>
    <n v="41967"/>
    <s v="no"/>
    <x v="0"/>
    <s v="no"/>
    <s v="no"/>
    <s v="2019_134"/>
  </r>
  <r>
    <x v="329"/>
    <n v="135"/>
    <n v="2019"/>
    <x v="10"/>
    <s v="Retailing"/>
    <s v="VA"/>
    <x v="0"/>
    <s v="Chesapeake"/>
    <n v="25021"/>
    <n v="22823"/>
    <n v="1591"/>
    <n v="13501"/>
    <n v="119650"/>
    <s v="no"/>
    <x v="0"/>
    <s v="no"/>
    <s v="no"/>
    <s v="2019_135"/>
  </r>
  <r>
    <x v="176"/>
    <n v="136"/>
    <n v="2019"/>
    <x v="54"/>
    <s v="Retailing"/>
    <s v="MI"/>
    <x v="2"/>
    <s v="Bloomfield Hills"/>
    <n v="3757"/>
    <n v="22785"/>
    <n v="471"/>
    <n v="10905"/>
    <n v="27000"/>
    <s v="no"/>
    <x v="0"/>
    <s v="no"/>
    <s v="no"/>
    <s v="2019_136"/>
  </r>
  <r>
    <x v="112"/>
    <n v="137"/>
    <n v="2019"/>
    <x v="26"/>
    <s v="Technology"/>
    <s v="CA"/>
    <x v="1"/>
    <s v="San Diego"/>
    <n v="69024"/>
    <n v="22732"/>
    <n v="4864"/>
    <n v="32686"/>
    <n v="35400"/>
    <s v="no"/>
    <x v="0"/>
    <s v="no"/>
    <s v="no"/>
    <s v="2019_137"/>
  </r>
  <r>
    <x v="194"/>
    <n v="138"/>
    <n v="2019"/>
    <x v="19"/>
    <s v="Health Care"/>
    <s v="NY"/>
    <x v="3"/>
    <s v="New York"/>
    <n v="77895"/>
    <n v="22561"/>
    <n v="4920"/>
    <n v="34986"/>
    <n v="23300"/>
    <s v="no"/>
    <x v="0"/>
    <s v="no"/>
    <s v="no"/>
    <s v="2019_138"/>
  </r>
  <r>
    <x v="117"/>
    <n v="139"/>
    <n v="2019"/>
    <x v="19"/>
    <s v="Health Care"/>
    <s v="CA"/>
    <x v="1"/>
    <s v="Foster City"/>
    <n v="82881"/>
    <n v="22127"/>
    <n v="5455"/>
    <n v="63675"/>
    <n v="11000"/>
    <s v="no"/>
    <x v="0"/>
    <s v="no"/>
    <s v="yes"/>
    <s v="2019_139"/>
  </r>
  <r>
    <x v="547"/>
    <n v="140"/>
    <n v="2019"/>
    <x v="26"/>
    <s v="Technology"/>
    <s v="FL"/>
    <x v="0"/>
    <s v="St. Petersburg"/>
    <n v="4114"/>
    <n v="22095"/>
    <n v="86"/>
    <n v="12046"/>
    <n v="199000"/>
    <s v="no"/>
    <x v="0"/>
    <s v="no"/>
    <s v="no"/>
    <s v="2019_140"/>
  </r>
  <r>
    <x v="143"/>
    <n v="141"/>
    <n v="2019"/>
    <x v="52"/>
    <s v="Business Services"/>
    <s v="WI"/>
    <x v="2"/>
    <s v="Milwaukee"/>
    <n v="4965"/>
    <n v="21991"/>
    <n v="557"/>
    <n v="8520"/>
    <n v="30000"/>
    <s v="no"/>
    <x v="0"/>
    <s v="no"/>
    <s v="no"/>
    <s v="2019_141"/>
  </r>
  <r>
    <x v="160"/>
    <n v="142"/>
    <n v="2019"/>
    <x v="35"/>
    <s v="Transportation"/>
    <s v="TX"/>
    <x v="0"/>
    <s v="Dallas"/>
    <n v="28690"/>
    <n v="21965"/>
    <n v="2465"/>
    <n v="26243"/>
    <n v="58803"/>
    <s v="no"/>
    <x v="0"/>
    <s v="no"/>
    <s v="no"/>
    <s v="2019_142"/>
  </r>
  <r>
    <x v="131"/>
    <n v="143"/>
    <n v="2019"/>
    <x v="20"/>
    <s v="Financials"/>
    <s v="GA"/>
    <x v="0"/>
    <s v="Columbus"/>
    <n v="37443"/>
    <n v="21758"/>
    <n v="2920"/>
    <n v="140406"/>
    <n v="11390"/>
    <s v="no"/>
    <x v="0"/>
    <s v="no"/>
    <s v="no"/>
    <s v="2019_143"/>
  </r>
  <r>
    <x v="555"/>
    <n v="144"/>
    <n v="2019"/>
    <x v="4"/>
    <s v="Motor Vehicles &amp; Parts"/>
    <s v="CA"/>
    <x v="1"/>
    <s v="Palo Alto"/>
    <n v="48338"/>
    <n v="21461"/>
    <n v="976"/>
    <n v="29740"/>
    <n v="48817"/>
    <s v="yes"/>
    <x v="0"/>
    <s v="no"/>
    <s v="no"/>
    <s v="2019_144"/>
  </r>
  <r>
    <x v="155"/>
    <n v="145"/>
    <n v="2019"/>
    <x v="54"/>
    <s v="Retailing"/>
    <s v="FL"/>
    <x v="0"/>
    <s v="Fort Lauderdale"/>
    <n v="3217"/>
    <n v="21413"/>
    <n v="396"/>
    <n v="10665"/>
    <n v="26000"/>
    <s v="no"/>
    <x v="1"/>
    <s v="no"/>
    <s v="no"/>
    <s v="2019_145"/>
  </r>
  <r>
    <x v="320"/>
    <n v="146"/>
    <n v="2019"/>
    <x v="66"/>
    <s v="Financials"/>
    <s v="CA"/>
    <x v="1"/>
    <s v="Los Angeles"/>
    <n v="16607"/>
    <n v="21340"/>
    <n v="1063"/>
    <n v="13457"/>
    <n v="90000"/>
    <s v="no"/>
    <x v="0"/>
    <s v="no"/>
    <s v="no"/>
    <s v="2019_146"/>
  </r>
  <r>
    <x v="173"/>
    <n v="147"/>
    <n v="2019"/>
    <x v="4"/>
    <s v="Motor Vehicles &amp; Parts"/>
    <s v="MI"/>
    <x v="2"/>
    <s v="Southfield"/>
    <n v="8470"/>
    <n v="21149"/>
    <n v="1150"/>
    <n v="11601"/>
    <n v="169000"/>
    <s v="no"/>
    <x v="0"/>
    <s v="no"/>
    <s v="no"/>
    <s v="2019_147"/>
  </r>
  <r>
    <x v="147"/>
    <n v="148"/>
    <n v="2019"/>
    <x v="36"/>
    <s v="Industrials"/>
    <s v="MI"/>
    <x v="2"/>
    <s v="Benton Harbor"/>
    <n v="8455"/>
    <n v="21037"/>
    <n v="183"/>
    <n v="18347"/>
    <n v="92000"/>
    <s v="no"/>
    <x v="0"/>
    <s v="no"/>
    <s v="no"/>
    <s v="2019_148"/>
  </r>
  <r>
    <x v="109"/>
    <n v="149"/>
    <n v="2019"/>
    <x v="44"/>
    <s v="Hotels, Restaurants &amp; Leisure"/>
    <s v="IL"/>
    <x v="2"/>
    <s v="Chicago"/>
    <n v="145334"/>
    <n v="21025"/>
    <n v="5924"/>
    <n v="32811"/>
    <n v="210000"/>
    <s v="no"/>
    <x v="0"/>
    <s v="no"/>
    <s v="no"/>
    <s v="2019_149"/>
  </r>
  <r>
    <x v="339"/>
    <n v="150"/>
    <n v="2019"/>
    <x v="26"/>
    <s v="Technology"/>
    <s v="CA"/>
    <x v="1"/>
    <s v="San Jose"/>
    <n v="119035"/>
    <n v="20848"/>
    <n v="12259"/>
    <n v="50124"/>
    <n v="15000"/>
    <s v="no"/>
    <x v="0"/>
    <s v="yes"/>
    <s v="no"/>
    <s v="2019_150"/>
  </r>
  <r>
    <x v="220"/>
    <n v="151"/>
    <n v="2019"/>
    <x v="59"/>
    <s v="Hotels, Restaurants &amp; Leisure"/>
    <s v="MD"/>
    <x v="0"/>
    <s v="Bethesda"/>
    <n v="42117"/>
    <n v="20758"/>
    <n v="1907"/>
    <n v="23696"/>
    <n v="176000"/>
    <s v="no"/>
    <x v="0"/>
    <s v="no"/>
    <s v="no"/>
    <s v="2019_151"/>
  </r>
  <r>
    <x v="204"/>
    <n v="152"/>
    <n v="2019"/>
    <x v="3"/>
    <s v="Technology"/>
    <s v="CA"/>
    <x v="1"/>
    <s v="San Jose"/>
    <n v="13978"/>
    <n v="20647"/>
    <n v="675"/>
    <n v="29235"/>
    <n v="71600"/>
    <s v="no"/>
    <x v="0"/>
    <s v="no"/>
    <s v="no"/>
    <s v="2019_152"/>
  </r>
  <r>
    <x v="237"/>
    <n v="153"/>
    <n v="2019"/>
    <x v="62"/>
    <s v="Business Services"/>
    <s v="CA"/>
    <x v="1"/>
    <s v="San Francisco"/>
    <n v="343774"/>
    <n v="20609"/>
    <n v="10301"/>
    <n v="69225"/>
    <n v="17000"/>
    <s v="no"/>
    <x v="0"/>
    <s v="no"/>
    <s v="no"/>
    <s v="2019_153"/>
  </r>
  <r>
    <x v="363"/>
    <n v="154"/>
    <n v="2019"/>
    <x v="67"/>
    <s v="Engineering &amp; Construction"/>
    <s v="FL"/>
    <x v="0"/>
    <s v="Miami"/>
    <n v="15514"/>
    <n v="20572"/>
    <n v="1696"/>
    <n v="28566"/>
    <n v="11626"/>
    <s v="no"/>
    <x v="0"/>
    <s v="no"/>
    <s v="no"/>
    <s v="2019_154"/>
  </r>
  <r>
    <x v="233"/>
    <n v="155"/>
    <n v="2019"/>
    <x v="9"/>
    <s v="Health Care"/>
    <s v="FL"/>
    <x v="0"/>
    <s v="Tampa"/>
    <n v="13569"/>
    <n v="20414"/>
    <n v="440"/>
    <n v="11765"/>
    <n v="12000"/>
    <s v="no"/>
    <x v="0"/>
    <s v="no"/>
    <s v="no"/>
    <s v="2019_155"/>
  </r>
  <r>
    <x v="156"/>
    <n v="156"/>
    <n v="2019"/>
    <x v="0"/>
    <s v="Retailing"/>
    <s v="WI"/>
    <x v="2"/>
    <s v="Menomonee Falls"/>
    <n v="11221"/>
    <n v="20229"/>
    <n v="801"/>
    <n v="12469"/>
    <n v="81500"/>
    <s v="no"/>
    <x v="1"/>
    <s v="no"/>
    <s v="no"/>
    <s v="2019_156"/>
  </r>
  <r>
    <x v="342"/>
    <n v="157"/>
    <n v="2019"/>
    <x v="51"/>
    <s v="Engineering &amp; Construction"/>
    <s v="CA"/>
    <x v="1"/>
    <s v="Los Angeles"/>
    <n v="4631"/>
    <n v="20156"/>
    <n v="137"/>
    <n v="14681"/>
    <n v="87000"/>
    <s v="no"/>
    <x v="0"/>
    <s v="no"/>
    <s v="no"/>
    <s v="2019_157"/>
  </r>
  <r>
    <x v="219"/>
    <n v="158"/>
    <n v="2019"/>
    <x v="32"/>
    <s v="Wholesalers"/>
    <s v="CA"/>
    <x v="1"/>
    <s v="Fremont"/>
    <n v="4885"/>
    <n v="20054"/>
    <n v="301"/>
    <n v="11480"/>
    <n v="231600"/>
    <s v="no"/>
    <x v="0"/>
    <s v="no"/>
    <s v="no"/>
    <s v="2019_158"/>
  </r>
  <r>
    <x v="585"/>
    <n v="159"/>
    <n v="2019"/>
    <x v="11"/>
    <s v="Financials"/>
    <s v="PA"/>
    <x v="3"/>
    <s v="Pittsburgh"/>
    <n v="55640"/>
    <n v="19993"/>
    <n v="5301"/>
    <n v="382315"/>
    <n v="51996"/>
    <s v="no"/>
    <x v="0"/>
    <s v="no"/>
    <s v="no"/>
    <s v="2019_159"/>
  </r>
  <r>
    <x v="146"/>
    <n v="160"/>
    <n v="2019"/>
    <x v="50"/>
    <s v="Health Care"/>
    <s v="DC"/>
    <x v="0"/>
    <s v="Washington"/>
    <n v="94486"/>
    <n v="19893"/>
    <n v="2651"/>
    <n v="47833"/>
    <n v="71000"/>
    <s v="no"/>
    <x v="0"/>
    <s v="no"/>
    <s v="no"/>
    <s v="2019_160"/>
  </r>
  <r>
    <x v="584"/>
    <n v="161"/>
    <n v="2019"/>
    <x v="2"/>
    <s v="Financials"/>
    <s v="CT"/>
    <x v="3"/>
    <s v="Hartford"/>
    <n v="17873"/>
    <n v="19827"/>
    <n v="1807"/>
    <n v="62307"/>
    <n v="18500"/>
    <s v="no"/>
    <x v="0"/>
    <s v="no"/>
    <s v="no"/>
    <s v="2019_161"/>
  </r>
  <r>
    <x v="168"/>
    <n v="162"/>
    <n v="2019"/>
    <x v="41"/>
    <s v="Food, Beverages &amp; Tobacco"/>
    <s v="VA"/>
    <x v="0"/>
    <s v="Richmond"/>
    <n v="107649"/>
    <n v="19627"/>
    <n v="6963"/>
    <n v="55638"/>
    <n v="8300"/>
    <s v="no"/>
    <x v="0"/>
    <s v="no"/>
    <s v="no"/>
    <s v="2019_162"/>
  </r>
  <r>
    <x v="548"/>
    <n v="163"/>
    <n v="2019"/>
    <x v="11"/>
    <s v="Financials"/>
    <s v="NY"/>
    <x v="3"/>
    <s v="New York"/>
    <n v="48153"/>
    <n v="19214"/>
    <n v="4266"/>
    <n v="362873"/>
    <n v="51300"/>
    <s v="no"/>
    <x v="0"/>
    <s v="no"/>
    <s v="no"/>
    <s v="2019_163"/>
  </r>
  <r>
    <x v="135"/>
    <n v="164"/>
    <n v="2019"/>
    <x v="51"/>
    <s v="Engineering &amp; Construction"/>
    <s v="TX"/>
    <x v="0"/>
    <s v="Irving"/>
    <n v="5138"/>
    <n v="19167"/>
    <n v="225"/>
    <n v="8914"/>
    <n v="53349"/>
    <s v="no"/>
    <x v="0"/>
    <s v="no"/>
    <s v="no"/>
    <s v="2019_164"/>
  </r>
  <r>
    <x v="107"/>
    <n v="165"/>
    <n v="2019"/>
    <x v="32"/>
    <s v="Wholesalers"/>
    <s v="AZ"/>
    <x v="1"/>
    <s v="Phoenix"/>
    <n v="4703"/>
    <n v="19037"/>
    <n v="156"/>
    <n v="9597"/>
    <n v="15400"/>
    <s v="no"/>
    <x v="0"/>
    <s v="no"/>
    <s v="no"/>
    <s v="2019_165"/>
  </r>
  <r>
    <x v="154"/>
    <n v="166"/>
    <n v="2019"/>
    <x v="5"/>
    <s v="Financials"/>
    <s v="NY"/>
    <x v="3"/>
    <s v="New York"/>
    <n v="13875"/>
    <n v="18979"/>
    <n v="1507"/>
    <n v="23396"/>
    <n v="29034"/>
    <s v="no"/>
    <x v="0"/>
    <s v="no"/>
    <s v="no"/>
    <s v="2019_166"/>
  </r>
  <r>
    <x v="114"/>
    <n v="167"/>
    <n v="2019"/>
    <x v="25"/>
    <s v="Energy"/>
    <s v="TX"/>
    <x v="0"/>
    <s v="Houston"/>
    <n v="49510"/>
    <n v="18934"/>
    <n v="4131"/>
    <n v="43854"/>
    <n v="11000"/>
    <s v="no"/>
    <x v="1"/>
    <s v="no"/>
    <s v="no"/>
    <s v="2019_167"/>
  </r>
  <r>
    <x v="300"/>
    <n v="168"/>
    <n v="2019"/>
    <x v="9"/>
    <s v="Health Care"/>
    <s v="CA"/>
    <x v="1"/>
    <s v="Long Beach"/>
    <n v="8891"/>
    <n v="18890"/>
    <n v="707"/>
    <n v="7154"/>
    <n v="11000"/>
    <s v="no"/>
    <x v="0"/>
    <s v="no"/>
    <s v="no"/>
    <s v="2019_168"/>
  </r>
  <r>
    <x v="198"/>
    <n v="169"/>
    <n v="2019"/>
    <x v="34"/>
    <s v="Wholesalers"/>
    <s v="GA"/>
    <x v="0"/>
    <s v="Atlanta"/>
    <n v="16350"/>
    <n v="18735"/>
    <n v="811"/>
    <n v="12683"/>
    <n v="50000"/>
    <s v="no"/>
    <x v="0"/>
    <s v="no"/>
    <s v="no"/>
    <s v="2019_169"/>
  </r>
  <r>
    <x v="136"/>
    <n v="170"/>
    <n v="2019"/>
    <x v="25"/>
    <s v="Energy"/>
    <s v="AZ"/>
    <x v="1"/>
    <s v="Phoenix"/>
    <n v="18678"/>
    <n v="18628"/>
    <n v="2602"/>
    <n v="42216"/>
    <n v="26800"/>
    <s v="no"/>
    <x v="0"/>
    <s v="no"/>
    <s v="no"/>
    <s v="2019_170"/>
  </r>
  <r>
    <x v="139"/>
    <n v="171"/>
    <n v="2019"/>
    <x v="17"/>
    <s v="Household Products"/>
    <s v="TX"/>
    <x v="0"/>
    <s v="Irving"/>
    <n v="42635"/>
    <n v="18486"/>
    <n v="1410"/>
    <n v="14518"/>
    <n v="41000"/>
    <s v="no"/>
    <x v="0"/>
    <s v="no"/>
    <s v="no"/>
    <s v="2019_171"/>
  </r>
  <r>
    <x v="169"/>
    <n v="172"/>
    <n v="2019"/>
    <x v="37"/>
    <s v="Health Care"/>
    <s v="TX"/>
    <x v="0"/>
    <s v="Dallas"/>
    <n v="2969"/>
    <n v="18313"/>
    <n v="111"/>
    <n v="22409"/>
    <n v="102795"/>
    <s v="no"/>
    <x v="0"/>
    <s v="no"/>
    <s v="no"/>
    <s v="2019_172"/>
  </r>
  <r>
    <x v="549"/>
    <n v="173"/>
    <n v="2019"/>
    <x v="5"/>
    <s v="Financials"/>
    <s v="CT"/>
    <x v="3"/>
    <s v="Stamford"/>
    <n v="22645"/>
    <n v="18253"/>
    <n v="2790"/>
    <n v="106792"/>
    <n v="16500"/>
    <s v="no"/>
    <x v="1"/>
    <s v="no"/>
    <s v="no"/>
    <s v="2019_173"/>
  </r>
  <r>
    <x v="231"/>
    <n v="174"/>
    <n v="2019"/>
    <x v="54"/>
    <s v="Retailing"/>
    <s v="VA"/>
    <x v="0"/>
    <s v="Richmond"/>
    <n v="11690"/>
    <n v="17977"/>
    <n v="664"/>
    <n v="17486"/>
    <n v="25110"/>
    <s v="no"/>
    <x v="0"/>
    <s v="no"/>
    <s v="no"/>
    <s v="2019_174"/>
  </r>
  <r>
    <x v="149"/>
    <n v="175"/>
    <n v="2019"/>
    <x v="1"/>
    <s v="Energy"/>
    <s v="TX"/>
    <x v="0"/>
    <s v="Dallas"/>
    <n v="8414"/>
    <n v="17715"/>
    <n v="1098"/>
    <n v="10995"/>
    <n v="3622"/>
    <s v="no"/>
    <x v="0"/>
    <s v="no"/>
    <s v="no"/>
    <s v="2019_175"/>
  </r>
  <r>
    <x v="507"/>
    <n v="176"/>
    <n v="2019"/>
    <x v="31"/>
    <s v="Wholesalers"/>
    <s v="VA"/>
    <x v="0"/>
    <s v="Richmond"/>
    <n v="4170"/>
    <n v="17620"/>
    <n v="199"/>
    <n v="4001"/>
    <n v="15000"/>
    <s v="no"/>
    <x v="0"/>
    <s v="no"/>
    <s v="no"/>
    <s v="2019_176"/>
  </r>
  <r>
    <x v="265"/>
    <n v="177"/>
    <n v="2019"/>
    <x v="24"/>
    <s v="Chemicals"/>
    <s v="OH"/>
    <x v="2"/>
    <s v="Cleveland"/>
    <n v="39919"/>
    <n v="17535"/>
    <n v="1109"/>
    <n v="19134"/>
    <n v="53368"/>
    <s v="no"/>
    <x v="0"/>
    <s v="no"/>
    <s v="no"/>
    <s v="2019_177"/>
  </r>
  <r>
    <x v="119"/>
    <n v="178"/>
    <n v="2019"/>
    <x v="57"/>
    <s v="Industrials"/>
    <s v="MO"/>
    <x v="2"/>
    <s v="St. Louis"/>
    <n v="42083"/>
    <n v="17408"/>
    <n v="2203"/>
    <n v="20390"/>
    <n v="87500"/>
    <s v="no"/>
    <x v="0"/>
    <s v="no"/>
    <s v="no"/>
    <s v="2019_178"/>
  </r>
  <r>
    <x v="298"/>
    <n v="179"/>
    <n v="2019"/>
    <x v="55"/>
    <s v="Energy"/>
    <s v="OK"/>
    <x v="0"/>
    <s v="Tulsa"/>
    <n v="1740"/>
    <n v="17283"/>
    <n v="71"/>
    <n v="6151"/>
    <n v="2400"/>
    <s v="no"/>
    <x v="0"/>
    <s v="no"/>
    <s v="no"/>
    <s v="2019_179"/>
  </r>
  <r>
    <x v="515"/>
    <n v="180"/>
    <n v="2019"/>
    <x v="61"/>
    <s v="Transportation"/>
    <s v="CT"/>
    <x v="3"/>
    <s v="Greenwich"/>
    <n v="5868"/>
    <n v="17279"/>
    <n v="422"/>
    <n v="12270"/>
    <n v="100000"/>
    <s v="no"/>
    <x v="0"/>
    <s v="no"/>
    <s v="no"/>
    <s v="2019_180"/>
  </r>
  <r>
    <x v="166"/>
    <n v="181"/>
    <n v="2019"/>
    <x v="25"/>
    <s v="Energy"/>
    <s v="TX"/>
    <x v="0"/>
    <s v="Houston"/>
    <n v="55210"/>
    <n v="17275"/>
    <n v="3419"/>
    <n v="33935"/>
    <n v="2800"/>
    <s v="no"/>
    <x v="0"/>
    <s v="no"/>
    <s v="no"/>
    <s v="2019_181"/>
  </r>
  <r>
    <x v="318"/>
    <n v="182"/>
    <n v="2019"/>
    <x v="26"/>
    <s v="Technology"/>
    <s v="CA"/>
    <x v="1"/>
    <s v="Santa Clara"/>
    <n v="37653"/>
    <n v="17253"/>
    <n v="3313"/>
    <n v="17773"/>
    <n v="21000"/>
    <s v="no"/>
    <x v="0"/>
    <s v="no"/>
    <s v="no"/>
    <s v="2019_182"/>
  </r>
  <r>
    <x v="625"/>
    <n v="183"/>
    <n v="2019"/>
    <x v="45"/>
    <s v="Energy"/>
    <s v="CA"/>
    <x v="1"/>
    <s v="San Francisco"/>
    <n v="9391"/>
    <n v="16759"/>
    <n v="6851"/>
    <n v="76995"/>
    <n v="24000"/>
    <s v="no"/>
    <x v="0"/>
    <s v="no"/>
    <s v="no"/>
    <s v="2019_183"/>
  </r>
  <r>
    <x v="182"/>
    <n v="184"/>
    <n v="2019"/>
    <x v="45"/>
    <s v="Energy"/>
    <s v="FL"/>
    <x v="0"/>
    <s v="Juno Beach"/>
    <n v="92439"/>
    <n v="16727"/>
    <n v="6638"/>
    <n v="103702"/>
    <n v="14300"/>
    <s v="no"/>
    <x v="0"/>
    <s v="no"/>
    <s v="no"/>
    <s v="2019_184"/>
  </r>
  <r>
    <x v="224"/>
    <n v="185"/>
    <n v="2019"/>
    <x v="61"/>
    <s v="Transportation"/>
    <s v="MN"/>
    <x v="2"/>
    <s v="Eden Prairie"/>
    <n v="11949"/>
    <n v="16631"/>
    <n v="665"/>
    <n v="4427"/>
    <n v="15262"/>
    <s v="no"/>
    <x v="0"/>
    <s v="no"/>
    <s v="no"/>
    <s v="2019_185"/>
  </r>
  <r>
    <x v="187"/>
    <n v="186"/>
    <n v="2019"/>
    <x v="42"/>
    <s v="Retailing"/>
    <s v="CA"/>
    <x v="1"/>
    <s v="San Francisco"/>
    <n v="9912"/>
    <n v="16580"/>
    <n v="1003"/>
    <n v="8049"/>
    <n v="135000"/>
    <s v="no"/>
    <x v="0"/>
    <s v="no"/>
    <s v="no"/>
    <s v="2019_186"/>
  </r>
  <r>
    <x v="222"/>
    <n v="187"/>
    <n v="2019"/>
    <x v="20"/>
    <s v="Financials"/>
    <s v="PA"/>
    <x v="3"/>
    <s v="Radnor"/>
    <n v="11992"/>
    <n v="16424"/>
    <n v="1641"/>
    <n v="298147"/>
    <n v="11034"/>
    <s v="no"/>
    <x v="0"/>
    <s v="no"/>
    <s v="no"/>
    <s v="2019_187"/>
  </r>
  <r>
    <x v="508"/>
    <n v="188"/>
    <n v="2019"/>
    <x v="37"/>
    <s v="Health Care"/>
    <s v="CO"/>
    <x v="1"/>
    <s v="Denver"/>
    <n v="9034"/>
    <n v="16369"/>
    <n v="159"/>
    <n v="19110"/>
    <n v="77700"/>
    <s v="no"/>
    <x v="0"/>
    <s v="no"/>
    <s v="no"/>
    <s v="2019_188"/>
  </r>
  <r>
    <x v="477"/>
    <n v="189"/>
    <n v="2019"/>
    <x v="66"/>
    <s v="Financials"/>
    <s v="IL"/>
    <x v="2"/>
    <s v="Chicago"/>
    <n v="7034"/>
    <n v="16318"/>
    <n v="485"/>
    <n v="10026"/>
    <n v="90000"/>
    <s v="no"/>
    <x v="0"/>
    <s v="no"/>
    <s v="no"/>
    <s v="2019_189"/>
  </r>
  <r>
    <x v="292"/>
    <n v="190"/>
    <n v="2019"/>
    <x v="46"/>
    <s v="Materials"/>
    <s v="GA"/>
    <x v="0"/>
    <s v="Atlanta"/>
    <n v="9794"/>
    <n v="16285"/>
    <n v="1906"/>
    <n v="25361"/>
    <n v="45100"/>
    <s v="no"/>
    <x v="0"/>
    <s v="no"/>
    <s v="no"/>
    <s v="2019_190"/>
  </r>
  <r>
    <x v="252"/>
    <n v="191"/>
    <n v="2019"/>
    <x v="13"/>
    <s v="Technology"/>
    <s v="IL"/>
    <x v="2"/>
    <s v="Lincolnshire"/>
    <n v="14172"/>
    <n v="16241"/>
    <n v="643"/>
    <n v="7168"/>
    <n v="9019"/>
    <s v="no"/>
    <x v="1"/>
    <s v="no"/>
    <s v="no"/>
    <s v="2019_191"/>
  </r>
  <r>
    <x v="183"/>
    <n v="192"/>
    <n v="2019"/>
    <x v="45"/>
    <s v="Energy"/>
    <s v="OH"/>
    <x v="2"/>
    <s v="Columbus"/>
    <n v="41313"/>
    <n v="16196"/>
    <n v="1924"/>
    <n v="68803"/>
    <n v="17582"/>
    <s v="no"/>
    <x v="0"/>
    <s v="no"/>
    <s v="no"/>
    <s v="2019_192"/>
  </r>
  <r>
    <x v="287"/>
    <n v="193"/>
    <n v="2019"/>
    <x v="13"/>
    <s v="Technology"/>
    <s v="NJ"/>
    <x v="3"/>
    <s v="Teaneck"/>
    <n v="41666"/>
    <n v="16125"/>
    <n v="2101"/>
    <n v="15913"/>
    <n v="281600"/>
    <s v="no"/>
    <x v="0"/>
    <s v="no"/>
    <s v="no"/>
    <s v="2019_193"/>
  </r>
  <r>
    <x v="353"/>
    <n v="194"/>
    <n v="2019"/>
    <x v="67"/>
    <s v="Engineering &amp; Construction"/>
    <s v="TX"/>
    <x v="0"/>
    <s v="Arlington"/>
    <n v="15452"/>
    <n v="16068"/>
    <n v="1460"/>
    <n v="14115"/>
    <n v="8437"/>
    <s v="no"/>
    <x v="0"/>
    <s v="no"/>
    <s v="no"/>
    <s v="2019_194"/>
  </r>
  <r>
    <x v="337"/>
    <n v="195"/>
    <n v="2019"/>
    <x v="50"/>
    <s v="Health Care"/>
    <s v="NJ"/>
    <x v="3"/>
    <s v="Franklin Lakes"/>
    <n v="67193"/>
    <n v="15983"/>
    <n v="311"/>
    <n v="53904"/>
    <n v="76032"/>
    <s v="no"/>
    <x v="0"/>
    <s v="no"/>
    <s v="no"/>
    <s v="2019_195"/>
  </r>
  <r>
    <x v="223"/>
    <n v="196"/>
    <n v="2019"/>
    <x v="0"/>
    <s v="Retailing"/>
    <s v="WA"/>
    <x v="1"/>
    <s v="Seattle"/>
    <n v="6879"/>
    <n v="15860"/>
    <n v="564"/>
    <n v="7886"/>
    <n v="74000"/>
    <s v="no"/>
    <x v="0"/>
    <s v="no"/>
    <s v="no"/>
    <s v="2019_196"/>
  </r>
  <r>
    <x v="473"/>
    <n v="197"/>
    <n v="2019"/>
    <x v="29"/>
    <s v="Media"/>
    <s v="CA"/>
    <x v="1"/>
    <s v="Los Gatos"/>
    <n v="155674"/>
    <n v="15794"/>
    <n v="1211"/>
    <n v="25974"/>
    <n v="7100"/>
    <s v="yes"/>
    <x v="0"/>
    <s v="no"/>
    <s v="no"/>
    <s v="2019_197"/>
  </r>
  <r>
    <x v="206"/>
    <n v="198"/>
    <n v="2019"/>
    <x v="58"/>
    <s v="Business Services"/>
    <s v="PA"/>
    <x v="3"/>
    <s v="Philadelphia"/>
    <n v="7278"/>
    <n v="15790"/>
    <n v="568"/>
    <n v="13720"/>
    <n v="227200"/>
    <s v="no"/>
    <x v="0"/>
    <s v="no"/>
    <s v="no"/>
    <s v="2019_198"/>
  </r>
  <r>
    <x v="232"/>
    <n v="199"/>
    <n v="2019"/>
    <x v="26"/>
    <s v="Technology"/>
    <s v="TX"/>
    <x v="0"/>
    <s v="Dallas"/>
    <n v="99559"/>
    <n v="15784"/>
    <n v="5580"/>
    <n v="17137"/>
    <n v="29888"/>
    <s v="no"/>
    <x v="0"/>
    <s v="no"/>
    <s v="no"/>
    <s v="2019_199"/>
  </r>
  <r>
    <x v="170"/>
    <n v="200"/>
    <n v="2019"/>
    <x v="22"/>
    <s v="Food, Beverages &amp; Tobacco"/>
    <s v="MN"/>
    <x v="2"/>
    <s v="Minneapolis"/>
    <n v="30987"/>
    <n v="15740"/>
    <n v="2131"/>
    <n v="30624"/>
    <n v="40000"/>
    <s v="no"/>
    <x v="0"/>
    <s v="no"/>
    <s v="no"/>
    <s v="2019_200"/>
  </r>
  <r>
    <x v="163"/>
    <n v="201"/>
    <n v="2019"/>
    <x v="6"/>
    <s v="Food &amp; Drug Stores"/>
    <s v="MN"/>
    <x v="2"/>
    <s v="Eden Prairie"/>
    <m/>
    <n v="15679"/>
    <n v="45"/>
    <n v="4387"/>
    <n v="23000"/>
    <s v="no"/>
    <x v="0"/>
    <s v="no"/>
    <s v="no"/>
    <s v="2019_201"/>
  </r>
  <r>
    <x v="178"/>
    <n v="202"/>
    <n v="2019"/>
    <x v="17"/>
    <s v="Household Products"/>
    <s v="NY"/>
    <x v="3"/>
    <s v="New York"/>
    <n v="58931"/>
    <n v="15544"/>
    <n v="2400"/>
    <n v="12161"/>
    <n v="34500"/>
    <s v="no"/>
    <x v="0"/>
    <s v="no"/>
    <s v="no"/>
    <s v="2019_202"/>
  </r>
  <r>
    <x v="165"/>
    <n v="203"/>
    <n v="2019"/>
    <x v="4"/>
    <s v="Motor Vehicles &amp; Parts"/>
    <s v="OH"/>
    <x v="2"/>
    <s v="Akron"/>
    <n v="4216"/>
    <n v="15475"/>
    <n v="693"/>
    <n v="16872"/>
    <n v="64000"/>
    <s v="no"/>
    <x v="0"/>
    <s v="no"/>
    <s v="no"/>
    <s v="2019_203"/>
  </r>
  <r>
    <x v="512"/>
    <n v="204"/>
    <n v="2019"/>
    <x v="62"/>
    <s v="Business Services"/>
    <s v="CA"/>
    <x v="1"/>
    <s v="San Jose"/>
    <n v="121826"/>
    <n v="15451"/>
    <n v="2057"/>
    <n v="43332"/>
    <n v="21800"/>
    <s v="no"/>
    <x v="0"/>
    <s v="no"/>
    <s v="no"/>
    <s v="2019_204"/>
  </r>
  <r>
    <x v="197"/>
    <n v="205"/>
    <n v="2019"/>
    <x v="24"/>
    <s v="Chemicals"/>
    <s v="PA"/>
    <x v="3"/>
    <s v="Pittsburgh"/>
    <n v="26649"/>
    <n v="15374"/>
    <n v="1341"/>
    <n v="16015"/>
    <n v="47300"/>
    <s v="no"/>
    <x v="0"/>
    <s v="no"/>
    <s v="no"/>
    <s v="2019_205"/>
  </r>
  <r>
    <x v="199"/>
    <n v="206"/>
    <n v="2019"/>
    <x v="56"/>
    <s v="Business Services"/>
    <s v="NY"/>
    <x v="3"/>
    <s v="New York"/>
    <n v="16327"/>
    <n v="15290"/>
    <n v="1326"/>
    <n v="24617"/>
    <n v="70400"/>
    <s v="no"/>
    <x v="0"/>
    <s v="no"/>
    <s v="no"/>
    <s v="2019_206"/>
  </r>
  <r>
    <x v="368"/>
    <n v="207"/>
    <n v="2019"/>
    <x v="19"/>
    <s v="Health Care"/>
    <s v="NJ"/>
    <x v="3"/>
    <s v="Summit"/>
    <n v="66242"/>
    <n v="15281"/>
    <n v="4046"/>
    <n v="35480"/>
    <n v="8852"/>
    <s v="no"/>
    <x v="0"/>
    <s v="no"/>
    <s v="no"/>
    <s v="2019_207"/>
  </r>
  <r>
    <x v="238"/>
    <n v="208"/>
    <n v="2019"/>
    <x v="51"/>
    <s v="Engineering &amp; Construction"/>
    <s v="TX"/>
    <x v="0"/>
    <s v="Dallas"/>
    <n v="10490"/>
    <n v="14985"/>
    <n v="163"/>
    <n v="12646"/>
    <n v="77600"/>
    <s v="no"/>
    <x v="0"/>
    <s v="no"/>
    <s v="no"/>
    <s v="2019_208"/>
  </r>
  <r>
    <x v="268"/>
    <n v="209"/>
    <n v="2019"/>
    <x v="42"/>
    <s v="Retailing"/>
    <s v="CA"/>
    <x v="1"/>
    <s v="Dublin"/>
    <n v="34502"/>
    <n v="14984"/>
    <n v="1588"/>
    <n v="6074"/>
    <n v="88100"/>
    <s v="no"/>
    <x v="1"/>
    <s v="no"/>
    <s v="no"/>
    <s v="2019_209"/>
  </r>
  <r>
    <x v="234"/>
    <n v="210"/>
    <n v="2019"/>
    <x v="5"/>
    <s v="Financials"/>
    <s v="NY"/>
    <x v="3"/>
    <s v="New York"/>
    <n v="47660"/>
    <n v="14950"/>
    <n v="1650"/>
    <n v="21578"/>
    <n v="66000"/>
    <s v="no"/>
    <x v="0"/>
    <s v="no"/>
    <s v="no"/>
    <s v="2019_210"/>
  </r>
  <r>
    <x v="307"/>
    <n v="210"/>
    <n v="2019"/>
    <x v="62"/>
    <s v="Business Services"/>
    <s v="NY"/>
    <x v="3"/>
    <s v="Purchase"/>
    <n v="241550"/>
    <n v="14950"/>
    <n v="5859"/>
    <n v="24860"/>
    <n v="14800"/>
    <s v="no"/>
    <x v="0"/>
    <s v="no"/>
    <s v="no"/>
    <s v="2019_210"/>
  </r>
  <r>
    <x v="202"/>
    <n v="212"/>
    <n v="2019"/>
    <x v="22"/>
    <s v="Food, Beverages &amp; Tobacco"/>
    <s v="MN"/>
    <x v="2"/>
    <s v="Arden Hills"/>
    <m/>
    <n v="14936"/>
    <n v="255"/>
    <n v="9124"/>
    <n v="10000"/>
    <s v="no"/>
    <x v="1"/>
    <s v="no"/>
    <s v="no"/>
    <s v="2019_212"/>
  </r>
  <r>
    <x v="216"/>
    <n v="213"/>
    <n v="2019"/>
    <x v="60"/>
    <s v="Business Services"/>
    <s v="TX"/>
    <x v="0"/>
    <s v="Houston"/>
    <n v="44129"/>
    <n v="14914"/>
    <n v="1925"/>
    <n v="22650"/>
    <n v="43700"/>
    <s v="no"/>
    <x v="0"/>
    <s v="no"/>
    <s v="no"/>
    <s v="2019_213"/>
  </r>
  <r>
    <x v="200"/>
    <n v="214"/>
    <n v="2019"/>
    <x v="57"/>
    <s v="Industrials"/>
    <s v="IL"/>
    <x v="2"/>
    <s v="Glenview"/>
    <n v="46923"/>
    <n v="14768"/>
    <n v="2563"/>
    <n v="14870"/>
    <n v="48000"/>
    <s v="no"/>
    <x v="0"/>
    <s v="no"/>
    <s v="no"/>
    <s v="2019_214"/>
  </r>
  <r>
    <x v="212"/>
    <n v="215"/>
    <n v="2019"/>
    <x v="24"/>
    <s v="Chemicals"/>
    <s v="MN"/>
    <x v="2"/>
    <s v="St. Paul"/>
    <n v="50908"/>
    <n v="14668"/>
    <n v="1429"/>
    <n v="20075"/>
    <n v="49000"/>
    <s v="no"/>
    <x v="0"/>
    <s v="no"/>
    <s v="no"/>
    <s v="2019_215"/>
  </r>
  <r>
    <x v="587"/>
    <n v="216"/>
    <n v="2019"/>
    <x v="15"/>
    <s v="Technology"/>
    <s v="CT"/>
    <x v="3"/>
    <s v="Norwalk"/>
    <n v="78543"/>
    <n v="14527"/>
    <n v="3998"/>
    <n v="22687"/>
    <n v="24500"/>
    <s v="no"/>
    <x v="0"/>
    <s v="no"/>
    <s v="no"/>
    <s v="2019_216"/>
  </r>
  <r>
    <x v="211"/>
    <n v="217"/>
    <n v="2019"/>
    <x v="29"/>
    <s v="Media"/>
    <s v="NY"/>
    <x v="3"/>
    <s v="New York"/>
    <n v="17727"/>
    <n v="14514"/>
    <n v="1960"/>
    <n v="21859"/>
    <n v="14750"/>
    <s v="no"/>
    <x v="0"/>
    <s v="no"/>
    <s v="no"/>
    <s v="2019_217"/>
  </r>
  <r>
    <x v="229"/>
    <n v="218"/>
    <n v="2019"/>
    <x v="57"/>
    <s v="Industrials"/>
    <s v="OH"/>
    <x v="2"/>
    <s v="Cleveland"/>
    <n v="22202"/>
    <n v="14302"/>
    <n v="1061"/>
    <n v="15320"/>
    <n v="57170"/>
    <s v="no"/>
    <x v="0"/>
    <s v="no"/>
    <s v="no"/>
    <s v="2019_218"/>
  </r>
  <r>
    <x v="281"/>
    <n v="219"/>
    <n v="2019"/>
    <x v="20"/>
    <s v="Financials"/>
    <s v="IA"/>
    <x v="2"/>
    <s v="Des Moines"/>
    <n v="13969"/>
    <n v="14237"/>
    <n v="1547"/>
    <n v="243036"/>
    <n v="16475"/>
    <s v="no"/>
    <x v="0"/>
    <s v="no"/>
    <s v="no"/>
    <s v="2019_219"/>
  </r>
  <r>
    <x v="245"/>
    <n v="220"/>
    <n v="2019"/>
    <x v="45"/>
    <s v="Energy"/>
    <s v="MI"/>
    <x v="2"/>
    <s v="Detroit"/>
    <n v="22854"/>
    <n v="14212"/>
    <n v="1120"/>
    <n v="36288"/>
    <n v="10600"/>
    <s v="no"/>
    <x v="0"/>
    <s v="no"/>
    <s v="no"/>
    <s v="2019_220"/>
  </r>
  <r>
    <x v="266"/>
    <n v="221"/>
    <n v="2019"/>
    <x v="65"/>
    <s v="Financials"/>
    <s v="NY"/>
    <x v="3"/>
    <s v="New York"/>
    <n v="67538"/>
    <n v="14198"/>
    <n v="4305"/>
    <n v="159573"/>
    <n v="14900"/>
    <s v="no"/>
    <x v="0"/>
    <s v="no"/>
    <s v="no"/>
    <s v="2019_221"/>
  </r>
  <r>
    <x v="175"/>
    <n v="222"/>
    <n v="2019"/>
    <x v="49"/>
    <s v="Materials"/>
    <s v="PA"/>
    <x v="3"/>
    <s v="Pittsburgh"/>
    <n v="3379"/>
    <n v="14178"/>
    <n v="1115"/>
    <n v="10982"/>
    <n v="29000"/>
    <s v="no"/>
    <x v="0"/>
    <s v="no"/>
    <s v="no"/>
    <s v="2019_222"/>
  </r>
  <r>
    <x v="134"/>
    <n v="223"/>
    <n v="2019"/>
    <x v="37"/>
    <s v="Health Care"/>
    <s v="TN"/>
    <x v="0"/>
    <s v="Franklin"/>
    <n v="434"/>
    <n v="14155"/>
    <n v="788"/>
    <n v="15859"/>
    <n v="78500"/>
    <s v="no"/>
    <x v="0"/>
    <s v="no"/>
    <s v="no"/>
    <s v="2019_223"/>
  </r>
  <r>
    <x v="192"/>
    <n v="224"/>
    <n v="2019"/>
    <x v="27"/>
    <s v="Energy"/>
    <s v="TX"/>
    <x v="0"/>
    <s v="Houston"/>
    <n v="45295"/>
    <n v="14144"/>
    <n v="1609"/>
    <n v="78866"/>
    <n v="11012"/>
    <s v="no"/>
    <x v="0"/>
    <s v="no"/>
    <s v="no"/>
    <s v="2019_224"/>
  </r>
  <r>
    <x v="590"/>
    <n v="225"/>
    <n v="2019"/>
    <x v="15"/>
    <s v="Retailing"/>
    <s v="CO"/>
    <x v="1"/>
    <s v="Englewood"/>
    <n v="6962"/>
    <n v="14070"/>
    <n v="916"/>
    <n v="17841"/>
    <n v="27226"/>
    <s v="no"/>
    <x v="0"/>
    <s v="no"/>
    <s v="no"/>
    <s v="2019_225"/>
  </r>
  <r>
    <x v="210"/>
    <n v="226"/>
    <n v="2019"/>
    <x v="2"/>
    <s v="Financials"/>
    <s v="NY"/>
    <x v="3"/>
    <s v="New York"/>
    <n v="14921"/>
    <n v="14066"/>
    <n v="636"/>
    <n v="78316"/>
    <n v="17900"/>
    <s v="no"/>
    <x v="0"/>
    <s v="no"/>
    <s v="no"/>
    <s v="2019_226"/>
  </r>
  <r>
    <x v="505"/>
    <n v="227"/>
    <n v="2019"/>
    <x v="14"/>
    <s v="Aerospace &amp; Defense"/>
    <s v="NY"/>
    <x v="3"/>
    <s v="New York"/>
    <n v="8658"/>
    <n v="14014"/>
    <n v="642"/>
    <n v="18693"/>
    <n v="43000"/>
    <s v="no"/>
    <x v="0"/>
    <s v="no"/>
    <s v="no"/>
    <s v="2019_227"/>
  </r>
  <r>
    <x v="260"/>
    <n v="228"/>
    <n v="2019"/>
    <x v="64"/>
    <s v="Household Products"/>
    <s v="CT"/>
    <x v="3"/>
    <s v="New Britain"/>
    <n v="20610"/>
    <n v="13982"/>
    <n v="605"/>
    <n v="19408"/>
    <n v="60767"/>
    <s v="no"/>
    <x v="0"/>
    <s v="no"/>
    <s v="no"/>
    <s v="2019_228"/>
  </r>
  <r>
    <x v="218"/>
    <n v="229"/>
    <n v="2019"/>
    <x v="14"/>
    <s v="Aerospace &amp; Defense"/>
    <s v="RI"/>
    <x v="3"/>
    <s v="Providence"/>
    <n v="11847"/>
    <n v="13972"/>
    <n v="1222"/>
    <n v="14264"/>
    <n v="35000"/>
    <s v="no"/>
    <x v="0"/>
    <s v="no"/>
    <s v="no"/>
    <s v="2019_229"/>
  </r>
  <r>
    <x v="208"/>
    <n v="230"/>
    <n v="2019"/>
    <x v="59"/>
    <s v="Hotels, Restaurants &amp; Leisure"/>
    <s v="NV"/>
    <x v="1"/>
    <s v="Las Vegas"/>
    <n v="47247"/>
    <n v="13729"/>
    <n v="2413"/>
    <n v="22547"/>
    <n v="51500"/>
    <s v="no"/>
    <x v="0"/>
    <s v="no"/>
    <s v="no"/>
    <s v="2019_230"/>
  </r>
  <r>
    <x v="270"/>
    <n v="231"/>
    <n v="2019"/>
    <x v="17"/>
    <s v="Household Products"/>
    <s v="NY"/>
    <x v="3"/>
    <s v="New York"/>
    <n v="59791"/>
    <n v="13683"/>
    <n v="1108"/>
    <n v="12567"/>
    <n v="46000"/>
    <s v="no"/>
    <x v="0"/>
    <s v="no"/>
    <s v="no"/>
    <s v="2019_231"/>
  </r>
  <r>
    <x v="207"/>
    <n v="232"/>
    <n v="2019"/>
    <x v="8"/>
    <s v="Telecommunications"/>
    <s v="CO"/>
    <x v="1"/>
    <s v="Englewood"/>
    <n v="14828"/>
    <n v="13621"/>
    <n v="1575"/>
    <n v="30587"/>
    <n v="16000"/>
    <s v="no"/>
    <x v="0"/>
    <s v="no"/>
    <s v="no"/>
    <s v="2019_232"/>
  </r>
  <r>
    <x v="299"/>
    <n v="233"/>
    <n v="2019"/>
    <x v="50"/>
    <s v="Health Care"/>
    <s v="MI"/>
    <x v="2"/>
    <s v="Kalamazoo"/>
    <n v="73696"/>
    <n v="13601"/>
    <n v="3553"/>
    <n v="27229"/>
    <n v="36000"/>
    <s v="no"/>
    <x v="0"/>
    <s v="no"/>
    <s v="no"/>
    <s v="2019_233"/>
  </r>
  <r>
    <x v="209"/>
    <n v="234"/>
    <n v="2019"/>
    <x v="22"/>
    <s v="Food, Beverages &amp; Tobacco"/>
    <s v="MI"/>
    <x v="2"/>
    <s v="Battle Creek"/>
    <n v="19723"/>
    <n v="13547"/>
    <n v="1336"/>
    <n v="17780"/>
    <n v="34000"/>
    <s v="no"/>
    <x v="0"/>
    <s v="no"/>
    <s v="no"/>
    <s v="2019_234"/>
  </r>
  <r>
    <x v="297"/>
    <n v="235"/>
    <n v="2019"/>
    <x v="19"/>
    <s v="Health Care"/>
    <s v="MA"/>
    <x v="3"/>
    <s v="Cambridge"/>
    <n v="46498"/>
    <n v="13453"/>
    <n v="4431"/>
    <n v="25289"/>
    <n v="7800"/>
    <s v="no"/>
    <x v="0"/>
    <s v="no"/>
    <s v="no"/>
    <s v="2019_235"/>
  </r>
  <r>
    <x v="124"/>
    <n v="236"/>
    <n v="2019"/>
    <x v="49"/>
    <s v="Materials"/>
    <s v="PA"/>
    <x v="3"/>
    <s v="Pittsburgh"/>
    <n v="5224"/>
    <n v="13403"/>
    <n v="227"/>
    <n v="15938"/>
    <n v="14000"/>
    <s v="no"/>
    <x v="0"/>
    <s v="no"/>
    <s v="no"/>
    <s v="2019_236"/>
  </r>
  <r>
    <x v="161"/>
    <n v="237"/>
    <n v="2019"/>
    <x v="25"/>
    <s v="Energy"/>
    <s v="TX"/>
    <x v="0"/>
    <s v="The Woodlands"/>
    <n v="22828"/>
    <n v="13382"/>
    <n v="615"/>
    <n v="40376"/>
    <n v="4700"/>
    <s v="no"/>
    <x v="0"/>
    <s v="no"/>
    <s v="no"/>
    <s v="2019_237"/>
  </r>
  <r>
    <x v="551"/>
    <n v="238"/>
    <n v="2019"/>
    <x v="45"/>
    <s v="Energy"/>
    <s v="VA"/>
    <x v="0"/>
    <s v="Richmond"/>
    <n v="61282"/>
    <n v="13366"/>
    <n v="2447"/>
    <n v="77914"/>
    <n v="16100"/>
    <s v="no"/>
    <x v="0"/>
    <s v="no"/>
    <s v="no"/>
    <s v="2019_238"/>
  </r>
  <r>
    <x v="510"/>
    <n v="239"/>
    <n v="2019"/>
    <x v="58"/>
    <s v="Business Services"/>
    <s v="NJ"/>
    <x v="3"/>
    <s v="Roseland"/>
    <n v="69588"/>
    <n v="13326"/>
    <n v="1621"/>
    <n v="37089"/>
    <n v="57000"/>
    <s v="no"/>
    <x v="0"/>
    <s v="no"/>
    <s v="no"/>
    <s v="2019_239"/>
  </r>
  <r>
    <x v="482"/>
    <n v="240"/>
    <n v="2019"/>
    <x v="16"/>
    <s v="Technology"/>
    <s v="CA"/>
    <x v="1"/>
    <s v="San Francisco"/>
    <n v="122103"/>
    <n v="13282"/>
    <n v="1110"/>
    <n v="30737"/>
    <n v="35000"/>
    <s v="yes"/>
    <x v="0"/>
    <s v="no"/>
    <s v="no"/>
    <s v="2019_240"/>
  </r>
  <r>
    <x v="261"/>
    <n v="241"/>
    <n v="2019"/>
    <x v="42"/>
    <s v="Retailing"/>
    <s v="OH"/>
    <x v="2"/>
    <s v="Columbus"/>
    <n v="7590"/>
    <n v="13237"/>
    <n v="644"/>
    <n v="8090"/>
    <n v="57200"/>
    <s v="yes"/>
    <x v="0"/>
    <s v="no"/>
    <s v="no"/>
    <s v="2019_241"/>
  </r>
  <r>
    <x v="286"/>
    <n v="242"/>
    <n v="2019"/>
    <x v="7"/>
    <s v="Health Care"/>
    <s v="NY"/>
    <x v="3"/>
    <s v="Melville"/>
    <n v="9101"/>
    <n v="13202"/>
    <n v="536"/>
    <n v="8501"/>
    <n v="22600"/>
    <s v="no"/>
    <x v="0"/>
    <s v="no"/>
    <s v="no"/>
    <s v="2019_242"/>
  </r>
  <r>
    <x v="454"/>
    <n v="243"/>
    <n v="2019"/>
    <x v="64"/>
    <s v="Household Products"/>
    <s v="NJ"/>
    <x v="3"/>
    <s v="Hoboken"/>
    <n v="6490"/>
    <n v="13033"/>
    <n v="6918"/>
    <n v="17716"/>
    <n v="37000"/>
    <s v="no"/>
    <x v="0"/>
    <s v="no"/>
    <s v="no"/>
    <s v="2019_243"/>
  </r>
  <r>
    <x v="253"/>
    <n v="244"/>
    <n v="2019"/>
    <x v="38"/>
    <s v="Financials"/>
    <s v="NY"/>
    <x v="3"/>
    <s v="New York"/>
    <m/>
    <n v="13015"/>
    <n v="465"/>
    <n v="74053"/>
    <n v="9556"/>
    <s v="no"/>
    <x v="1"/>
    <s v="no"/>
    <s v="no"/>
    <s v="2019_244"/>
  </r>
  <r>
    <x v="626"/>
    <n v="245"/>
    <n v="2019"/>
    <x v="0"/>
    <s v="Retailing"/>
    <s v="MA"/>
    <x v="3"/>
    <s v="Westborough"/>
    <n v="3777"/>
    <n v="13007"/>
    <n v="127"/>
    <n v="3239"/>
    <n v="26383"/>
    <s v="no"/>
    <x v="0"/>
    <s v="yes"/>
    <s v="no"/>
    <s v="2019_245"/>
  </r>
  <r>
    <x v="291"/>
    <n v="246"/>
    <n v="2019"/>
    <x v="11"/>
    <s v="Financials"/>
    <s v="NC"/>
    <x v="0"/>
    <s v="Winston-Salem"/>
    <n v="35541"/>
    <n v="12996"/>
    <n v="3237"/>
    <n v="225697"/>
    <n v="35852"/>
    <s v="no"/>
    <x v="0"/>
    <s v="no"/>
    <s v="no"/>
    <s v="2019_246"/>
  </r>
  <r>
    <x v="277"/>
    <n v="247"/>
    <n v="2019"/>
    <x v="11"/>
    <s v="Financials"/>
    <s v="MA"/>
    <x v="3"/>
    <s v="Boston"/>
    <n v="24920"/>
    <n v="12973"/>
    <n v="2599"/>
    <n v="244626"/>
    <n v="40142"/>
    <s v="no"/>
    <x v="0"/>
    <s v="no"/>
    <s v="no"/>
    <s v="2019_247"/>
  </r>
  <r>
    <x v="221"/>
    <n v="248"/>
    <n v="2019"/>
    <x v="29"/>
    <s v="Media"/>
    <s v="NY"/>
    <x v="3"/>
    <s v="New York"/>
    <n v="11531"/>
    <n v="12943"/>
    <n v="1719"/>
    <n v="23783"/>
    <n v="10880"/>
    <s v="no"/>
    <x v="0"/>
    <s v="no"/>
    <s v="no"/>
    <s v="2019_248"/>
  </r>
  <r>
    <x v="246"/>
    <n v="249"/>
    <n v="2019"/>
    <x v="5"/>
    <s v="Financials"/>
    <s v="MN"/>
    <x v="2"/>
    <s v="Minneapolis"/>
    <n v="17345"/>
    <n v="12924"/>
    <n v="2098"/>
    <n v="137216"/>
    <n v="14062"/>
    <s v="no"/>
    <x v="0"/>
    <s v="no"/>
    <s v="no"/>
    <s v="2019_249"/>
  </r>
  <r>
    <x v="351"/>
    <n v="250"/>
    <n v="2019"/>
    <x v="31"/>
    <s v="Wholesalers"/>
    <s v="CA"/>
    <x v="1"/>
    <s v="South San Francisco"/>
    <n v="1703"/>
    <n v="12904"/>
    <n v="46"/>
    <n v="1666"/>
    <n v="8087"/>
    <s v="no"/>
    <x v="0"/>
    <s v="no"/>
    <s v="no"/>
    <s v="2019_250"/>
  </r>
  <r>
    <x v="272"/>
    <n v="251"/>
    <n v="2019"/>
    <x v="20"/>
    <s v="Financials"/>
    <s v="MO"/>
    <x v="2"/>
    <s v="Chesterfield"/>
    <n v="8922"/>
    <n v="12876"/>
    <n v="716"/>
    <n v="64535"/>
    <n v="2767"/>
    <s v="no"/>
    <x v="1"/>
    <s v="no"/>
    <s v="no"/>
    <s v="2019_251"/>
  </r>
  <r>
    <x v="247"/>
    <n v="252"/>
    <n v="2019"/>
    <x v="43"/>
    <s v="Apparel"/>
    <s v="NC"/>
    <x v="0"/>
    <s v="Greensboro"/>
    <n v="34382"/>
    <n v="12862"/>
    <n v="659"/>
    <n v="10311"/>
    <n v="69000"/>
    <s v="no"/>
    <x v="0"/>
    <s v="no"/>
    <s v="no"/>
    <s v="2019_252"/>
  </r>
  <r>
    <x v="302"/>
    <n v="253"/>
    <n v="2019"/>
    <x v="11"/>
    <s v="Financials"/>
    <s v="IL"/>
    <x v="2"/>
    <s v="Riverwoods"/>
    <n v="23215"/>
    <n v="12848"/>
    <n v="2742"/>
    <n v="109553"/>
    <n v="16600"/>
    <s v="no"/>
    <x v="0"/>
    <s v="no"/>
    <s v="no"/>
    <s v="2019_253"/>
  </r>
  <r>
    <x v="179"/>
    <n v="254"/>
    <n v="2019"/>
    <x v="34"/>
    <s v="Wholesalers"/>
    <s v="MA"/>
    <x v="3"/>
    <s v="Waltham"/>
    <n v="668"/>
    <n v="12673"/>
    <n v="104"/>
    <n v="2424"/>
    <n v="2500"/>
    <s v="no"/>
    <x v="0"/>
    <s v="no"/>
    <s v="no"/>
    <s v="2019_254"/>
  </r>
  <r>
    <x v="225"/>
    <n v="255"/>
    <n v="2019"/>
    <x v="45"/>
    <s v="Energy"/>
    <s v="CA"/>
    <x v="1"/>
    <s v="Rosemead"/>
    <n v="20174"/>
    <n v="12657"/>
    <n v="423"/>
    <n v="56715"/>
    <n v="12574"/>
    <s v="no"/>
    <x v="0"/>
    <s v="no"/>
    <s v="no"/>
    <s v="2019_255"/>
  </r>
  <r>
    <x v="236"/>
    <n v="256"/>
    <n v="2019"/>
    <x v="27"/>
    <s v="Energy"/>
    <s v="OK"/>
    <x v="0"/>
    <s v="Tulsa"/>
    <n v="28747"/>
    <n v="12593"/>
    <n v="1152"/>
    <n v="18232"/>
    <n v="2684"/>
    <s v="no"/>
    <x v="0"/>
    <s v="no"/>
    <s v="no"/>
    <s v="2019_256"/>
  </r>
  <r>
    <x v="201"/>
    <n v="257"/>
    <n v="2019"/>
    <x v="10"/>
    <s v="Retailing"/>
    <s v="AR"/>
    <x v="0"/>
    <s v="El Dorado"/>
    <n v="2756"/>
    <n v="12524"/>
    <n v="214"/>
    <n v="2361"/>
    <n v="6800"/>
    <s v="no"/>
    <x v="0"/>
    <s v="no"/>
    <s v="no"/>
    <s v="2019_257"/>
  </r>
  <r>
    <x v="259"/>
    <n v="258"/>
    <n v="2019"/>
    <x v="10"/>
    <s v="Retailing"/>
    <s v="NJ"/>
    <x v="3"/>
    <s v="Union"/>
    <n v="2336"/>
    <n v="12349"/>
    <n v="425"/>
    <n v="7041"/>
    <n v="65000"/>
    <s v="no"/>
    <x v="0"/>
    <s v="no"/>
    <s v="no"/>
    <s v="2019_258"/>
  </r>
  <r>
    <x v="235"/>
    <n v="259"/>
    <n v="2019"/>
    <x v="45"/>
    <s v="Energy"/>
    <s v="NY"/>
    <x v="3"/>
    <s v="New York"/>
    <n v="27231"/>
    <n v="12337"/>
    <n v="1382"/>
    <n v="53920"/>
    <n v="15307"/>
    <s v="no"/>
    <x v="0"/>
    <s v="no"/>
    <s v="no"/>
    <s v="2019_259"/>
  </r>
  <r>
    <x v="239"/>
    <n v="260"/>
    <n v="2019"/>
    <x v="48"/>
    <s v="Transportation"/>
    <s v="FL"/>
    <x v="0"/>
    <s v="Jacksonville"/>
    <n v="60805"/>
    <n v="12250"/>
    <n v="3309"/>
    <n v="36729"/>
    <n v="22475"/>
    <s v="no"/>
    <x v="0"/>
    <s v="no"/>
    <s v="no"/>
    <s v="2019_260"/>
  </r>
  <r>
    <x v="249"/>
    <n v="261"/>
    <n v="2019"/>
    <x v="0"/>
    <s v="Retailing"/>
    <s v="TX"/>
    <x v="0"/>
    <s v="Plano"/>
    <n v="471"/>
    <n v="12019"/>
    <n v="255"/>
    <n v="7721"/>
    <n v="95000"/>
    <s v="no"/>
    <x v="1"/>
    <s v="no"/>
    <s v="no"/>
    <s v="2019_261"/>
  </r>
  <r>
    <x v="402"/>
    <n v="262"/>
    <n v="2019"/>
    <x v="34"/>
    <s v="Wholesalers"/>
    <s v="IL"/>
    <x v="2"/>
    <s v="Chicago"/>
    <n v="8926"/>
    <n v="11877"/>
    <n v="480"/>
    <n v="11393"/>
    <n v="51000"/>
    <s v="no"/>
    <x v="0"/>
    <s v="no"/>
    <s v="no"/>
    <s v="2019_262"/>
  </r>
  <r>
    <x v="205"/>
    <n v="263"/>
    <n v="2019"/>
    <x v="45"/>
    <s v="Energy"/>
    <s v="OH"/>
    <x v="2"/>
    <s v="Akron"/>
    <n v="22060"/>
    <n v="11864"/>
    <n v="1348"/>
    <n v="40063"/>
    <n v="12494"/>
    <s v="no"/>
    <x v="0"/>
    <s v="no"/>
    <s v="no"/>
    <s v="2019_263"/>
  </r>
  <r>
    <x v="325"/>
    <n v="264"/>
    <n v="2019"/>
    <x v="49"/>
    <s v="Materials"/>
    <s v="IN"/>
    <x v="2"/>
    <s v="Fort Wayne"/>
    <n v="7863"/>
    <n v="11822"/>
    <n v="1258"/>
    <n v="7704"/>
    <n v="8200"/>
    <s v="yes"/>
    <x v="0"/>
    <s v="no"/>
    <s v="no"/>
    <s v="2019_264"/>
  </r>
  <r>
    <x v="481"/>
    <n v="265"/>
    <n v="2019"/>
    <x v="54"/>
    <s v="Retailing"/>
    <s v="OR"/>
    <x v="1"/>
    <s v="Medford"/>
    <n v="2147"/>
    <n v="11821"/>
    <n v="266"/>
    <n v="5384"/>
    <n v="13643"/>
    <s v="no"/>
    <x v="0"/>
    <s v="no"/>
    <s v="no"/>
    <s v="2019_265"/>
  </r>
  <r>
    <x v="288"/>
    <n v="266"/>
    <n v="2019"/>
    <x v="59"/>
    <s v="Hotels, Restaurants &amp; Leisure"/>
    <s v="NV"/>
    <x v="1"/>
    <s v="Las Vegas"/>
    <n v="13777"/>
    <n v="11763"/>
    <n v="467"/>
    <n v="30211"/>
    <n v="74500"/>
    <s v="no"/>
    <x v="0"/>
    <s v="no"/>
    <s v="no"/>
    <s v="2019_266"/>
  </r>
  <r>
    <x v="340"/>
    <n v="267"/>
    <n v="2019"/>
    <x v="4"/>
    <s v="Motor Vehicles &amp; Parts"/>
    <s v="IL"/>
    <x v="2"/>
    <s v="Lake Forest"/>
    <n v="1793"/>
    <n v="11763"/>
    <n v="55"/>
    <n v="13232"/>
    <n v="81000"/>
    <s v="no"/>
    <x v="0"/>
    <s v="no"/>
    <s v="no"/>
    <s v="2019_267"/>
  </r>
  <r>
    <x v="557"/>
    <n v="268"/>
    <n v="2019"/>
    <x v="26"/>
    <s v="Technology"/>
    <s v="CA"/>
    <x v="1"/>
    <s v="Santa Clara"/>
    <n v="108813"/>
    <n v="11716"/>
    <n v="4141"/>
    <n v="13292"/>
    <n v="13277"/>
    <s v="yes"/>
    <x v="0"/>
    <s v="no"/>
    <s v="no"/>
    <s v="2019_268"/>
  </r>
  <r>
    <x v="269"/>
    <n v="269"/>
    <n v="2019"/>
    <x v="45"/>
    <s v="Energy"/>
    <s v="CA"/>
    <x v="1"/>
    <s v="San Diego"/>
    <n v="34509"/>
    <n v="11687"/>
    <n v="1049"/>
    <n v="60638"/>
    <n v="16823"/>
    <s v="no"/>
    <x v="0"/>
    <s v="no"/>
    <s v="no"/>
    <s v="2019_269"/>
  </r>
  <r>
    <x v="263"/>
    <n v="270"/>
    <n v="2019"/>
    <x v="21"/>
    <s v="Financials"/>
    <s v="CA"/>
    <x v="1"/>
    <s v="Woodland Hills"/>
    <m/>
    <n v="11650"/>
    <n v="71"/>
    <n v="17016"/>
    <n v="12740"/>
    <s v="no"/>
    <x v="0"/>
    <s v="no"/>
    <s v="no"/>
    <s v="2019_270"/>
  </r>
  <r>
    <x v="331"/>
    <n v="271"/>
    <n v="2019"/>
    <x v="46"/>
    <s v="Materials"/>
    <s v="CO"/>
    <x v="1"/>
    <s v="Broomfield"/>
    <n v="19335"/>
    <n v="11635"/>
    <n v="454"/>
    <n v="16554"/>
    <n v="17500"/>
    <s v="no"/>
    <x v="0"/>
    <s v="no"/>
    <s v="no"/>
    <s v="2019_271"/>
  </r>
  <r>
    <x v="290"/>
    <n v="272"/>
    <n v="2019"/>
    <x v="54"/>
    <s v="Retailing"/>
    <s v="TX"/>
    <x v="0"/>
    <s v="Houston"/>
    <n v="1187"/>
    <n v="11601"/>
    <n v="158"/>
    <n v="5001"/>
    <n v="14570"/>
    <s v="no"/>
    <x v="0"/>
    <s v="no"/>
    <s v="no"/>
    <s v="2019_272"/>
  </r>
  <r>
    <x v="278"/>
    <n v="273"/>
    <n v="2019"/>
    <x v="20"/>
    <s v="Financials"/>
    <s v="TN"/>
    <x v="0"/>
    <s v="Chattanooga"/>
    <n v="7261"/>
    <n v="11599"/>
    <n v="523"/>
    <n v="61876"/>
    <n v="9600"/>
    <s v="no"/>
    <x v="0"/>
    <s v="no"/>
    <s v="no"/>
    <s v="2019_273"/>
  </r>
  <r>
    <x v="254"/>
    <n v="274"/>
    <n v="2019"/>
    <x v="45"/>
    <s v="Energy"/>
    <s v="MN"/>
    <x v="2"/>
    <s v="Minneapolis"/>
    <n v="28904"/>
    <n v="11537"/>
    <n v="1261"/>
    <n v="45987"/>
    <n v="11068"/>
    <s v="no"/>
    <x v="0"/>
    <s v="no"/>
    <s v="no"/>
    <s v="2019_274"/>
  </r>
  <r>
    <x v="282"/>
    <n v="275"/>
    <n v="2019"/>
    <x v="49"/>
    <s v="Materials"/>
    <s v="CA"/>
    <x v="1"/>
    <s v="Los Angeles"/>
    <n v="6055"/>
    <n v="11535"/>
    <n v="634"/>
    <n v="8045"/>
    <n v="15600"/>
    <s v="no"/>
    <x v="0"/>
    <s v="no"/>
    <s v="no"/>
    <s v="2019_275"/>
  </r>
  <r>
    <x v="258"/>
    <n v="276"/>
    <n v="2019"/>
    <x v="24"/>
    <s v="Chemicals"/>
    <s v="TX"/>
    <x v="0"/>
    <s v="The Woodlands"/>
    <n v="5252"/>
    <n v="11527"/>
    <n v="337"/>
    <n v="7953"/>
    <n v="10000"/>
    <s v="no"/>
    <x v="0"/>
    <s v="no"/>
    <s v="no"/>
    <s v="2019_276"/>
  </r>
  <r>
    <x v="255"/>
    <n v="277"/>
    <n v="2019"/>
    <x v="48"/>
    <s v="Transportation"/>
    <s v="VA"/>
    <x v="0"/>
    <s v="Norfolk"/>
    <n v="49860"/>
    <n v="11458"/>
    <n v="2666"/>
    <n v="36239"/>
    <n v="26662"/>
    <s v="no"/>
    <x v="0"/>
    <s v="no"/>
    <s v="no"/>
    <s v="2019_277"/>
  </r>
  <r>
    <x v="439"/>
    <n v="278"/>
    <n v="2019"/>
    <x v="12"/>
    <s v="Health Care"/>
    <s v="NC"/>
    <x v="0"/>
    <s v="Burlington"/>
    <n v="15096"/>
    <n v="11333"/>
    <n v="884"/>
    <n v="16185"/>
    <n v="61000"/>
    <s v="no"/>
    <x v="0"/>
    <s v="no"/>
    <s v="no"/>
    <s v="2019_278"/>
  </r>
  <r>
    <x v="296"/>
    <n v="279"/>
    <n v="2019"/>
    <x v="36"/>
    <s v="Industrials"/>
    <s v="NY"/>
    <x v="3"/>
    <s v="Corning"/>
    <n v="25991"/>
    <n v="11290"/>
    <n v="1066"/>
    <n v="27505"/>
    <n v="51500"/>
    <s v="no"/>
    <x v="0"/>
    <s v="no"/>
    <s v="no"/>
    <s v="2019_279"/>
  </r>
  <r>
    <x v="591"/>
    <n v="280"/>
    <n v="2019"/>
    <x v="15"/>
    <s v="Retailing"/>
    <s v="WA"/>
    <x v="1"/>
    <s v="Bellevue"/>
    <n v="17516"/>
    <n v="11223"/>
    <n v="406"/>
    <n v="18033"/>
    <n v="24500"/>
    <s v="no"/>
    <x v="0"/>
    <s v="no"/>
    <s v="no"/>
    <s v="2019_280"/>
  </r>
  <r>
    <x v="306"/>
    <n v="281"/>
    <n v="2019"/>
    <x v="10"/>
    <s v="Retailing"/>
    <s v="TN"/>
    <x v="0"/>
    <s v="Memphis"/>
    <n v="25488"/>
    <n v="11221"/>
    <n v="1338"/>
    <n v="9347"/>
    <n v="72450"/>
    <s v="no"/>
    <x v="0"/>
    <s v="no"/>
    <s v="no"/>
    <s v="2019_281"/>
  </r>
  <r>
    <x v="289"/>
    <n v="282"/>
    <n v="2019"/>
    <x v="34"/>
    <s v="Wholesalers"/>
    <s v="IL"/>
    <x v="2"/>
    <s v="Lake Forest"/>
    <n v="16733"/>
    <n v="11221"/>
    <n v="782"/>
    <n v="5873"/>
    <n v="23850"/>
    <s v="no"/>
    <x v="0"/>
    <s v="no"/>
    <s v="no"/>
    <s v="2019_282"/>
  </r>
  <r>
    <x v="360"/>
    <n v="283"/>
    <n v="2019"/>
    <x v="51"/>
    <s v="Engineering &amp; Construction"/>
    <s v="TX"/>
    <x v="0"/>
    <s v="Houston"/>
    <n v="5336"/>
    <n v="11171"/>
    <n v="293"/>
    <n v="7076"/>
    <n v="39200"/>
    <s v="no"/>
    <x v="0"/>
    <s v="no"/>
    <s v="no"/>
    <s v="2019_283"/>
  </r>
  <r>
    <x v="317"/>
    <n v="284"/>
    <n v="2019"/>
    <x v="46"/>
    <s v="Materials"/>
    <s v="PA"/>
    <x v="3"/>
    <s v="Yardley"/>
    <n v="7385"/>
    <n v="11151"/>
    <n v="439"/>
    <n v="15262"/>
    <n v="33429"/>
    <s v="no"/>
    <x v="0"/>
    <s v="no"/>
    <s v="no"/>
    <s v="2019_284"/>
  </r>
  <r>
    <x v="193"/>
    <n v="285"/>
    <n v="2019"/>
    <x v="10"/>
    <s v="Retailing"/>
    <s v="FL"/>
    <x v="0"/>
    <s v="Boca Raton"/>
    <n v="1972"/>
    <n v="11130"/>
    <n v="104"/>
    <n v="6166"/>
    <n v="44000"/>
    <s v="no"/>
    <x v="0"/>
    <s v="no"/>
    <s v="no"/>
    <s v="2019_285"/>
  </r>
  <r>
    <x v="184"/>
    <n v="286"/>
    <n v="2019"/>
    <x v="50"/>
    <s v="Health Care"/>
    <s v="IL"/>
    <x v="2"/>
    <s v="Deerfield"/>
    <n v="41559"/>
    <n v="11127"/>
    <n v="1624"/>
    <n v="15641"/>
    <n v="50000"/>
    <s v="no"/>
    <x v="0"/>
    <s v="no"/>
    <s v="no"/>
    <s v="2019_286"/>
  </r>
  <r>
    <x v="534"/>
    <n v="287"/>
    <n v="2019"/>
    <x v="26"/>
    <s v="Technology"/>
    <s v="CA"/>
    <x v="1"/>
    <s v="Fremont"/>
    <n v="27316"/>
    <n v="11077"/>
    <n v="2381"/>
    <n v="12480"/>
    <n v="10900"/>
    <s v="no"/>
    <x v="0"/>
    <s v="no"/>
    <s v="no"/>
    <s v="2019_287"/>
  </r>
  <r>
    <x v="240"/>
    <n v="288"/>
    <n v="2019"/>
    <x v="45"/>
    <s v="Energy"/>
    <s v="LA"/>
    <x v="0"/>
    <s v="New Orleans"/>
    <n v="18215"/>
    <n v="11010"/>
    <n v="849"/>
    <n v="48275"/>
    <n v="13688"/>
    <s v="no"/>
    <x v="0"/>
    <s v="no"/>
    <s v="no"/>
    <s v="2019_288"/>
  </r>
  <r>
    <x v="434"/>
    <n v="289"/>
    <n v="2019"/>
    <x v="65"/>
    <s v="Financials"/>
    <s v="CA"/>
    <x v="1"/>
    <s v="San Francisco"/>
    <n v="57051"/>
    <n v="10989"/>
    <n v="3507"/>
    <n v="296482"/>
    <n v="19500"/>
    <s v="no"/>
    <x v="0"/>
    <s v="no"/>
    <s v="no"/>
    <s v="2019_289"/>
  </r>
  <r>
    <x v="552"/>
    <n v="290"/>
    <n v="2019"/>
    <x v="14"/>
    <s v="Aerospace &amp; Defense"/>
    <s v="NY"/>
    <x v="3"/>
    <s v="New York"/>
    <n v="16368"/>
    <n v="10841"/>
    <n v="1005"/>
    <n v="13518"/>
    <n v="31000"/>
    <s v="no"/>
    <x v="0"/>
    <s v="no"/>
    <s v="no"/>
    <s v="2019_290"/>
  </r>
  <r>
    <x v="195"/>
    <n v="291"/>
    <n v="2019"/>
    <x v="55"/>
    <s v="Energy"/>
    <s v="NJ"/>
    <x v="3"/>
    <s v="Princeton"/>
    <n v="11851"/>
    <n v="10797"/>
    <n v="268"/>
    <n v="10628"/>
    <n v="4862"/>
    <s v="no"/>
    <x v="0"/>
    <s v="no"/>
    <s v="no"/>
    <s v="2019_291"/>
  </r>
  <r>
    <x v="391"/>
    <n v="292"/>
    <n v="2019"/>
    <x v="29"/>
    <s v="Media"/>
    <s v="CA"/>
    <x v="1"/>
    <s v="Beverly Hills"/>
    <n v="13401"/>
    <n v="10788"/>
    <n v="60"/>
    <n v="8497"/>
    <n v="16000"/>
    <s v="no"/>
    <x v="0"/>
    <s v="no"/>
    <s v="no"/>
    <s v="2019_292"/>
  </r>
  <r>
    <x v="323"/>
    <n v="293"/>
    <n v="2019"/>
    <x v="37"/>
    <s v="Health Care"/>
    <s v="PA"/>
    <x v="3"/>
    <s v="King of Prussia"/>
    <n v="12144"/>
    <n v="10772"/>
    <n v="780"/>
    <n v="11266"/>
    <n v="75650"/>
    <s v="no"/>
    <x v="0"/>
    <s v="no"/>
    <s v="no"/>
    <s v="2019_293"/>
  </r>
  <r>
    <x v="589"/>
    <n v="294"/>
    <n v="2019"/>
    <x v="33"/>
    <s v="Food, Beverages &amp; Tobacco"/>
    <s v="CO"/>
    <x v="1"/>
    <s v="Denver"/>
    <n v="12958"/>
    <n v="10770"/>
    <n v="1117"/>
    <n v="30110"/>
    <n v="17750"/>
    <s v="no"/>
    <x v="0"/>
    <s v="no"/>
    <s v="no"/>
    <s v="2019_294"/>
  </r>
  <r>
    <x v="171"/>
    <n v="295"/>
    <n v="2019"/>
    <x v="15"/>
    <s v="Technology"/>
    <s v="CA"/>
    <x v="1"/>
    <s v="San Jose"/>
    <n v="33979"/>
    <n v="10746"/>
    <n v="2530"/>
    <n v="22819"/>
    <n v="14000"/>
    <s v="no"/>
    <x v="0"/>
    <s v="no"/>
    <s v="no"/>
    <s v="2019_295"/>
  </r>
  <r>
    <x v="177"/>
    <n v="296"/>
    <n v="2019"/>
    <x v="45"/>
    <s v="Energy"/>
    <s v="VA"/>
    <x v="0"/>
    <s v="Arlington"/>
    <n v="11975"/>
    <n v="10736"/>
    <n v="1203"/>
    <n v="32521"/>
    <n v="9000"/>
    <s v="no"/>
    <x v="0"/>
    <s v="no"/>
    <s v="no"/>
    <s v="2019_296"/>
  </r>
  <r>
    <x v="151"/>
    <n v="297"/>
    <n v="2019"/>
    <x v="25"/>
    <s v="Energy"/>
    <s v="OK"/>
    <x v="0"/>
    <s v="Oklahoma City"/>
    <n v="13833"/>
    <n v="10734"/>
    <n v="3064"/>
    <n v="19566"/>
    <n v="2880"/>
    <s v="no"/>
    <x v="0"/>
    <s v="no"/>
    <s v="no"/>
    <s v="2019_297"/>
  </r>
  <r>
    <x v="386"/>
    <n v="298"/>
    <n v="2019"/>
    <x v="20"/>
    <s v="Financials"/>
    <s v="CA"/>
    <x v="1"/>
    <s v="Newport Beach"/>
    <m/>
    <n v="10699"/>
    <n v="913"/>
    <n v="157699"/>
    <n v="3776"/>
    <s v="no"/>
    <x v="0"/>
    <s v="no"/>
    <s v="no"/>
    <s v="2019_298"/>
  </r>
  <r>
    <x v="312"/>
    <n v="299"/>
    <n v="2019"/>
    <x v="45"/>
    <s v="Energy"/>
    <s v="TX"/>
    <x v="0"/>
    <s v="Houston"/>
    <n v="15394"/>
    <n v="10589"/>
    <n v="368"/>
    <n v="27009"/>
    <n v="7977"/>
    <s v="no"/>
    <x v="0"/>
    <s v="no"/>
    <s v="no"/>
    <s v="2019_299"/>
  </r>
  <r>
    <x v="599"/>
    <n v="300"/>
    <n v="2019"/>
    <x v="29"/>
    <s v="Media"/>
    <s v="MD"/>
    <x v="0"/>
    <s v="Silver Spring"/>
    <n v="13633"/>
    <n v="10553"/>
    <n v="594"/>
    <n v="32550"/>
    <n v="9000"/>
    <s v="no"/>
    <x v="0"/>
    <s v="no"/>
    <s v="no"/>
    <s v="2019_300"/>
  </r>
  <r>
    <x v="346"/>
    <n v="301"/>
    <n v="2019"/>
    <x v="4"/>
    <s v="Motor Vehicles &amp; Parts"/>
    <s v="MI"/>
    <x v="2"/>
    <s v="Auburn Hills"/>
    <n v="7974"/>
    <n v="10530"/>
    <n v="931"/>
    <n v="10095"/>
    <n v="30000"/>
    <s v="no"/>
    <x v="0"/>
    <s v="no"/>
    <s v="no"/>
    <s v="2019_301"/>
  </r>
  <r>
    <x v="328"/>
    <n v="302"/>
    <n v="2019"/>
    <x v="27"/>
    <s v="Energy"/>
    <s v="TX"/>
    <x v="0"/>
    <s v="Houston"/>
    <n v="9646"/>
    <n v="10484"/>
    <n v="2"/>
    <n v="16938"/>
    <n v="2460"/>
    <s v="no"/>
    <x v="0"/>
    <s v="no"/>
    <s v="no"/>
    <s v="2019_302"/>
  </r>
  <r>
    <x v="294"/>
    <n v="303"/>
    <n v="2019"/>
    <x v="5"/>
    <s v="Financials"/>
    <s v="MI"/>
    <x v="2"/>
    <s v="Detroit"/>
    <n v="11025"/>
    <n v="10466"/>
    <n v="1263"/>
    <n v="178869"/>
    <n v="8200"/>
    <s v="no"/>
    <x v="0"/>
    <s v="no"/>
    <s v="no"/>
    <s v="2019_303"/>
  </r>
  <r>
    <x v="326"/>
    <n v="304"/>
    <n v="2019"/>
    <x v="11"/>
    <s v="Financials"/>
    <s v="GA"/>
    <x v="0"/>
    <s v="Atlanta"/>
    <n v="26263"/>
    <n v="10431"/>
    <n v="2775"/>
    <n v="215543"/>
    <n v="22899"/>
    <s v="no"/>
    <x v="0"/>
    <s v="no"/>
    <s v="no"/>
    <s v="2019_304"/>
  </r>
  <r>
    <x v="592"/>
    <n v="305"/>
    <n v="2019"/>
    <x v="12"/>
    <s v="Health Care"/>
    <s v="NC"/>
    <x v="0"/>
    <s v="Durham"/>
    <n v="28281"/>
    <n v="10412"/>
    <n v="259"/>
    <n v="22549"/>
    <n v="58000"/>
    <s v="no"/>
    <x v="0"/>
    <s v="no"/>
    <s v="no"/>
    <s v="2019_305"/>
  </r>
  <r>
    <x v="357"/>
    <n v="306"/>
    <n v="2019"/>
    <x v="2"/>
    <s v="Financials"/>
    <s v="WI"/>
    <x v="2"/>
    <s v="Madison"/>
    <m/>
    <n v="10336"/>
    <n v="295"/>
    <n v="27503"/>
    <n v="11975"/>
    <s v="no"/>
    <x v="0"/>
    <s v="no"/>
    <s v="no"/>
    <s v="2019_306"/>
  </r>
  <r>
    <x v="344"/>
    <n v="307"/>
    <n v="2019"/>
    <x v="1"/>
    <s v="Energy"/>
    <s v="TN"/>
    <x v="0"/>
    <s v="Brentwood"/>
    <n v="2822"/>
    <n v="10266"/>
    <n v="340"/>
    <n v="5761"/>
    <n v="3717"/>
    <s v="no"/>
    <x v="0"/>
    <s v="no"/>
    <s v="no"/>
    <s v="2019_307"/>
  </r>
  <r>
    <x v="275"/>
    <n v="308"/>
    <n v="2019"/>
    <x v="28"/>
    <s v="Industrials"/>
    <s v="IL"/>
    <x v="2"/>
    <s v="Lisle"/>
    <n v="3200"/>
    <n v="10250"/>
    <n v="340"/>
    <n v="7230"/>
    <n v="13100"/>
    <s v="no"/>
    <x v="0"/>
    <s v="no"/>
    <s v="no"/>
    <s v="2019_308"/>
  </r>
  <r>
    <x v="141"/>
    <n v="309"/>
    <n v="2019"/>
    <x v="25"/>
    <s v="Energy"/>
    <s v="OK"/>
    <x v="0"/>
    <s v="Oklahoma City"/>
    <n v="5058"/>
    <n v="10231"/>
    <n v="873"/>
    <n v="10947"/>
    <n v="2350"/>
    <s v="no"/>
    <x v="0"/>
    <s v="no"/>
    <s v="no"/>
    <s v="2019_309"/>
  </r>
  <r>
    <x v="396"/>
    <n v="310"/>
    <n v="2019"/>
    <x v="31"/>
    <s v="Wholesalers"/>
    <s v="RI"/>
    <x v="3"/>
    <s v="Providence"/>
    <n v="672"/>
    <n v="10227"/>
    <n v="166"/>
    <n v="2965"/>
    <n v="10000"/>
    <s v="no"/>
    <x v="0"/>
    <s v="no"/>
    <s v="no"/>
    <s v="2019_310"/>
  </r>
  <r>
    <x v="554"/>
    <n v="311"/>
    <n v="2019"/>
    <x v="13"/>
    <s v="Technology"/>
    <s v="VA"/>
    <x v="0"/>
    <s v="Reston"/>
    <n v="9205"/>
    <n v="10194"/>
    <n v="581"/>
    <n v="8770"/>
    <n v="32000"/>
    <s v="no"/>
    <x v="0"/>
    <s v="no"/>
    <s v="no"/>
    <s v="2019_311"/>
  </r>
  <r>
    <x v="452"/>
    <n v="312"/>
    <n v="2019"/>
    <x v="67"/>
    <s v="Engineering &amp; Construction"/>
    <s v="GA"/>
    <x v="0"/>
    <s v="Atlanta"/>
    <n v="7758"/>
    <n v="10188"/>
    <n v="1022"/>
    <n v="10173"/>
    <n v="5086"/>
    <s v="no"/>
    <x v="0"/>
    <s v="no"/>
    <s v="no"/>
    <s v="2019_312"/>
  </r>
  <r>
    <x v="304"/>
    <n v="313"/>
    <n v="2019"/>
    <x v="24"/>
    <s v="Chemicals"/>
    <s v="TN"/>
    <x v="0"/>
    <s v="Kingsport"/>
    <n v="10531"/>
    <n v="10151"/>
    <n v="1080"/>
    <n v="15995"/>
    <n v="14595"/>
    <s v="no"/>
    <x v="0"/>
    <s v="no"/>
    <s v="no"/>
    <s v="2019_313"/>
  </r>
  <r>
    <x v="322"/>
    <n v="314"/>
    <n v="2019"/>
    <x v="60"/>
    <s v="Business Services"/>
    <s v="AZ"/>
    <x v="1"/>
    <s v="Phoenix"/>
    <n v="25852"/>
    <n v="10041"/>
    <n v="1037"/>
    <n v="21617"/>
    <n v="36000"/>
    <s v="no"/>
    <x v="0"/>
    <s v="no"/>
    <s v="no"/>
    <s v="2019_314"/>
  </r>
  <r>
    <x v="361"/>
    <n v="315"/>
    <n v="2019"/>
    <x v="64"/>
    <s v="Household Products"/>
    <s v="GA"/>
    <x v="0"/>
    <s v="Calhoun"/>
    <n v="9122"/>
    <n v="9984"/>
    <n v="862"/>
    <n v="13099"/>
    <n v="42100"/>
    <s v="no"/>
    <x v="0"/>
    <s v="no"/>
    <s v="no"/>
    <s v="2019_315"/>
  </r>
  <r>
    <x v="314"/>
    <n v="316"/>
    <n v="2019"/>
    <x v="54"/>
    <s v="Retailing"/>
    <s v="NC"/>
    <x v="0"/>
    <s v="Charlotte"/>
    <n v="637"/>
    <n v="9952"/>
    <n v="52"/>
    <n v="3797"/>
    <n v="9700"/>
    <s v="no"/>
    <x v="0"/>
    <s v="no"/>
    <s v="no"/>
    <s v="2019_316"/>
  </r>
  <r>
    <x v="308"/>
    <n v="317"/>
    <n v="2019"/>
    <x v="7"/>
    <s v="Health Care"/>
    <s v="VA"/>
    <x v="0"/>
    <s v="Mechanicsville"/>
    <n v="258"/>
    <n v="9839"/>
    <n v="437"/>
    <n v="3774"/>
    <n v="17900"/>
    <s v="no"/>
    <x v="0"/>
    <s v="no"/>
    <s v="no"/>
    <s v="2019_317"/>
  </r>
  <r>
    <x v="142"/>
    <n v="318"/>
    <n v="2019"/>
    <x v="3"/>
    <s v="Technology"/>
    <s v="CT"/>
    <x v="3"/>
    <s v="Norwalk"/>
    <n v="7308"/>
    <n v="9830"/>
    <n v="361"/>
    <n v="14874"/>
    <n v="32400"/>
    <s v="no"/>
    <x v="0"/>
    <s v="no"/>
    <s v="no"/>
    <s v="2019_318"/>
  </r>
  <r>
    <x v="377"/>
    <n v="319"/>
    <n v="2019"/>
    <x v="50"/>
    <s v="Health Care"/>
    <s v="MA"/>
    <x v="3"/>
    <s v="Marlborough"/>
    <n v="53367"/>
    <n v="9823"/>
    <n v="1671"/>
    <n v="20999"/>
    <n v="32000"/>
    <s v="no"/>
    <x v="0"/>
    <s v="no"/>
    <s v="no"/>
    <s v="2019_319"/>
  </r>
  <r>
    <x v="593"/>
    <n v="320"/>
    <n v="2019"/>
    <x v="27"/>
    <s v="Energy"/>
    <s v="CO"/>
    <x v="1"/>
    <s v="Denver"/>
    <n v="4737"/>
    <n v="9822"/>
    <n v="298"/>
    <n v="14266"/>
    <n v="2650"/>
    <s v="no"/>
    <x v="0"/>
    <s v="no"/>
    <s v="no"/>
    <s v="2019_320"/>
  </r>
  <r>
    <x v="311"/>
    <n v="321"/>
    <n v="2019"/>
    <x v="4"/>
    <s v="Motor Vehicles &amp; Parts"/>
    <s v="MI"/>
    <x v="2"/>
    <s v="Auburn Hills"/>
    <n v="6413"/>
    <n v="9801"/>
    <n v="190"/>
    <n v="6722"/>
    <n v="62091"/>
    <s v="no"/>
    <x v="0"/>
    <s v="no"/>
    <s v="no"/>
    <s v="2019_321"/>
  </r>
  <r>
    <x v="371"/>
    <n v="322"/>
    <n v="2019"/>
    <x v="56"/>
    <s v="Business Services"/>
    <s v="NY"/>
    <x v="3"/>
    <s v="New York"/>
    <n v="8087"/>
    <n v="9714"/>
    <n v="619"/>
    <n v="15620"/>
    <n v="54000"/>
    <s v="no"/>
    <x v="0"/>
    <s v="no"/>
    <s v="no"/>
    <s v="2019_322"/>
  </r>
  <r>
    <x v="273"/>
    <n v="323"/>
    <n v="2019"/>
    <x v="45"/>
    <s v="Energy"/>
    <s v="NJ"/>
    <x v="3"/>
    <s v="Newark"/>
    <n v="30002"/>
    <n v="9696"/>
    <n v="1438"/>
    <n v="45326"/>
    <n v="13145"/>
    <s v="no"/>
    <x v="0"/>
    <s v="no"/>
    <s v="no"/>
    <s v="2019_323"/>
  </r>
  <r>
    <x v="350"/>
    <n v="324"/>
    <n v="2019"/>
    <x v="43"/>
    <s v="Apparel"/>
    <s v="NY"/>
    <x v="3"/>
    <s v="New York"/>
    <n v="9164"/>
    <n v="9657"/>
    <n v="746"/>
    <n v="11864"/>
    <n v="29350"/>
    <s v="no"/>
    <x v="0"/>
    <s v="no"/>
    <s v="no"/>
    <s v="2019_324"/>
  </r>
  <r>
    <x v="319"/>
    <n v="325"/>
    <n v="2019"/>
    <x v="24"/>
    <s v="Chemicals"/>
    <s v="MN"/>
    <x v="2"/>
    <s v="Plymouth"/>
    <n v="10527"/>
    <n v="9587"/>
    <n v="470"/>
    <n v="20119"/>
    <n v="13600"/>
    <s v="no"/>
    <x v="0"/>
    <s v="no"/>
    <s v="no"/>
    <s v="2019_325"/>
  </r>
  <r>
    <x v="293"/>
    <n v="326"/>
    <n v="2019"/>
    <x v="10"/>
    <s v="Retailing"/>
    <s v="NC"/>
    <x v="0"/>
    <s v="Raleigh"/>
    <n v="12222"/>
    <n v="9581"/>
    <n v="424"/>
    <n v="9041"/>
    <n v="55500"/>
    <s v="no"/>
    <x v="0"/>
    <s v="no"/>
    <s v="no"/>
    <s v="2019_326"/>
  </r>
  <r>
    <x v="627"/>
    <n v="327"/>
    <n v="2019"/>
    <x v="8"/>
    <s v="Telecommunications"/>
    <s v="NY"/>
    <x v="3"/>
    <s v="Long Island City"/>
    <n v="14708"/>
    <n v="9567"/>
    <n v="19"/>
    <n v="33614"/>
    <n v="11993"/>
    <s v="no"/>
    <x v="0"/>
    <s v="yes"/>
    <s v="no"/>
    <s v="2019_327"/>
  </r>
  <r>
    <x v="309"/>
    <n v="328"/>
    <n v="2019"/>
    <x v="22"/>
    <s v="Food, Beverages &amp; Tobacco"/>
    <s v="MN"/>
    <x v="2"/>
    <s v="Austin"/>
    <n v="23977"/>
    <n v="9546"/>
    <n v="1012"/>
    <n v="8142"/>
    <n v="20100"/>
    <s v="no"/>
    <x v="0"/>
    <s v="no"/>
    <s v="no"/>
    <s v="2019_328"/>
  </r>
  <r>
    <x v="380"/>
    <n v="329"/>
    <n v="2019"/>
    <x v="10"/>
    <s v="Retailing"/>
    <s v="MO"/>
    <x v="2"/>
    <s v="Springfield"/>
    <n v="30438"/>
    <n v="9536"/>
    <n v="1325"/>
    <n v="7981"/>
    <n v="64325"/>
    <s v="no"/>
    <x v="0"/>
    <s v="no"/>
    <s v="no"/>
    <s v="2019_329"/>
  </r>
  <r>
    <x v="352"/>
    <n v="330"/>
    <n v="2019"/>
    <x v="55"/>
    <s v="Energy"/>
    <s v="TX"/>
    <x v="0"/>
    <s v="Houston"/>
    <m/>
    <n v="9512"/>
    <n v="10"/>
    <n v="16062"/>
    <n v="2282"/>
    <s v="no"/>
    <x v="0"/>
    <s v="no"/>
    <s v="no"/>
    <s v="2019_330"/>
  </r>
  <r>
    <x v="511"/>
    <n v="331"/>
    <n v="2019"/>
    <x v="54"/>
    <s v="Retailing"/>
    <s v="FL"/>
    <x v="0"/>
    <s v="Estero"/>
    <n v="1458"/>
    <n v="9504"/>
    <n v="225"/>
    <n v="21382"/>
    <n v="38000"/>
    <s v="no"/>
    <x v="1"/>
    <s v="no"/>
    <s v="no"/>
    <s v="2019_331"/>
  </r>
  <r>
    <x v="264"/>
    <n v="332"/>
    <n v="2019"/>
    <x v="62"/>
    <s v="Business Services"/>
    <s v="NY"/>
    <x v="3"/>
    <s v="New York"/>
    <n v="24767"/>
    <n v="9498"/>
    <n v="1005"/>
    <n v="38327"/>
    <n v="19000"/>
    <s v="no"/>
    <x v="0"/>
    <s v="no"/>
    <s v="no"/>
    <s v="2019_332"/>
  </r>
  <r>
    <x v="495"/>
    <n v="333"/>
    <n v="2019"/>
    <x v="25"/>
    <s v="Energy"/>
    <s v="TX"/>
    <x v="0"/>
    <s v="Irving"/>
    <n v="25639"/>
    <n v="9415"/>
    <n v="978"/>
    <n v="17903"/>
    <n v="3177"/>
    <s v="no"/>
    <x v="0"/>
    <s v="no"/>
    <s v="no"/>
    <s v="2019_333"/>
  </r>
  <r>
    <x v="595"/>
    <n v="334"/>
    <n v="2019"/>
    <x v="17"/>
    <s v="Household Products"/>
    <s v="NY"/>
    <x v="3"/>
    <s v="New York"/>
    <n v="8640"/>
    <n v="9398"/>
    <n v="169"/>
    <n v="22630"/>
    <n v="20000"/>
    <s v="no"/>
    <x v="0"/>
    <s v="no"/>
    <s v="no"/>
    <s v="2019_334"/>
  </r>
  <r>
    <x v="295"/>
    <n v="335"/>
    <n v="2019"/>
    <x v="28"/>
    <s v="Industrials"/>
    <s v="GA"/>
    <x v="0"/>
    <s v="Duluth"/>
    <n v="5335"/>
    <n v="9352"/>
    <n v="286"/>
    <n v="7626"/>
    <n v="21200"/>
    <s v="no"/>
    <x v="0"/>
    <s v="no"/>
    <s v="no"/>
    <s v="2019_335"/>
  </r>
  <r>
    <x v="390"/>
    <n v="336"/>
    <n v="2019"/>
    <x v="20"/>
    <s v="Financials"/>
    <s v="NE"/>
    <x v="2"/>
    <s v="Omaha"/>
    <m/>
    <n v="9347"/>
    <n v="277"/>
    <n v="43913"/>
    <n v="6314"/>
    <s v="no"/>
    <x v="0"/>
    <s v="no"/>
    <s v="no"/>
    <s v="2019_336"/>
  </r>
  <r>
    <x v="580"/>
    <n v="337"/>
    <n v="2019"/>
    <x v="55"/>
    <s v="Energy"/>
    <s v="TX"/>
    <x v="0"/>
    <s v="Irving"/>
    <n v="12648"/>
    <n v="9144"/>
    <n v="54"/>
    <n v="26024"/>
    <n v="5275"/>
    <s v="no"/>
    <x v="0"/>
    <s v="no"/>
    <s v="no"/>
    <s v="2019_337"/>
  </r>
  <r>
    <x v="335"/>
    <n v="338"/>
    <n v="2019"/>
    <x v="54"/>
    <s v="Retailing"/>
    <s v="NJ"/>
    <x v="3"/>
    <s v="Parsippany"/>
    <n v="2646"/>
    <n v="9124"/>
    <n v="165"/>
    <n v="19149"/>
    <n v="25600"/>
    <s v="no"/>
    <x v="0"/>
    <s v="no"/>
    <s v="no"/>
    <s v="2019_338"/>
  </r>
  <r>
    <x v="628"/>
    <n v="339"/>
    <n v="2019"/>
    <x v="16"/>
    <s v="Technology"/>
    <s v="CA"/>
    <x v="1"/>
    <s v="San Jose"/>
    <n v="130034"/>
    <n v="9030"/>
    <n v="2591"/>
    <n v="18769"/>
    <n v="21357"/>
    <s v="no"/>
    <x v="0"/>
    <s v="no"/>
    <s v="no"/>
    <s v="2019_339"/>
  </r>
  <r>
    <x v="285"/>
    <n v="340"/>
    <n v="2019"/>
    <x v="51"/>
    <s v="Engineering &amp; Construction"/>
    <s v="NE"/>
    <x v="2"/>
    <s v="Omaha"/>
    <m/>
    <n v="9025"/>
    <n v="468"/>
    <n v="4760"/>
    <n v="20000"/>
    <s v="no"/>
    <x v="0"/>
    <s v="no"/>
    <s v="no"/>
    <s v="2019_340"/>
  </r>
  <r>
    <x v="330"/>
    <n v="341"/>
    <n v="2019"/>
    <x v="63"/>
    <s v="Media"/>
    <s v="NY"/>
    <x v="3"/>
    <s v="New York"/>
    <n v="7287"/>
    <n v="9024"/>
    <n v="1514"/>
    <n v="16346"/>
    <n v="28000"/>
    <s v="no"/>
    <x v="0"/>
    <s v="no"/>
    <s v="no"/>
    <s v="2019_341"/>
  </r>
  <r>
    <x v="629"/>
    <n v="342"/>
    <n v="2019"/>
    <x v="20"/>
    <s v="Financials"/>
    <s v="NC"/>
    <x v="0"/>
    <s v="Charlotte"/>
    <n v="4230"/>
    <n v="8965"/>
    <n v="865"/>
    <n v="206294"/>
    <n v="1260"/>
    <s v="no"/>
    <x v="0"/>
    <s v="yes"/>
    <s v="no"/>
    <s v="2019_342"/>
  </r>
  <r>
    <x v="267"/>
    <n v="343"/>
    <n v="2019"/>
    <x v="5"/>
    <s v="Financials"/>
    <s v="NY"/>
    <x v="3"/>
    <s v="New York"/>
    <n v="7291"/>
    <n v="8934"/>
    <n v="875"/>
    <n v="154682"/>
    <n v="6000"/>
    <s v="no"/>
    <x v="0"/>
    <s v="no"/>
    <s v="no"/>
    <s v="2019_343"/>
  </r>
  <r>
    <x v="283"/>
    <n v="344"/>
    <n v="2019"/>
    <x v="24"/>
    <s v="Chemicals"/>
    <s v="PA"/>
    <x v="3"/>
    <s v="Allentown"/>
    <n v="41941"/>
    <n v="8930"/>
    <n v="1498"/>
    <n v="19178"/>
    <n v="16150"/>
    <s v="no"/>
    <x v="0"/>
    <s v="no"/>
    <s v="no"/>
    <s v="2019_344"/>
  </r>
  <r>
    <x v="279"/>
    <n v="345"/>
    <n v="2019"/>
    <x v="59"/>
    <s v="Hotels, Restaurants &amp; Leisure"/>
    <s v="VA"/>
    <x v="0"/>
    <s v="McLean"/>
    <n v="24293"/>
    <n v="8906"/>
    <n v="764"/>
    <n v="13995"/>
    <n v="169000"/>
    <s v="no"/>
    <x v="0"/>
    <s v="no"/>
    <s v="no"/>
    <s v="2019_345"/>
  </r>
  <r>
    <x v="310"/>
    <n v="346"/>
    <n v="2019"/>
    <x v="10"/>
    <s v="Retailing"/>
    <s v="TX"/>
    <x v="0"/>
    <s v="Grapevine"/>
    <n v="1036"/>
    <n v="8851"/>
    <n v="673"/>
    <n v="4044"/>
    <n v="33000"/>
    <s v="no"/>
    <x v="0"/>
    <s v="no"/>
    <s v="no"/>
    <s v="2019_346"/>
  </r>
  <r>
    <x v="514"/>
    <n v="347"/>
    <n v="2019"/>
    <x v="34"/>
    <s v="Wholesalers"/>
    <s v="GA"/>
    <x v="0"/>
    <s v="Atlanta"/>
    <n v="419"/>
    <n v="8696"/>
    <n v="16"/>
    <n v="2530"/>
    <n v="8700"/>
    <s v="no"/>
    <x v="1"/>
    <s v="no"/>
    <s v="no"/>
    <s v="2019_347"/>
  </r>
  <r>
    <x v="369"/>
    <n v="348"/>
    <n v="2019"/>
    <x v="27"/>
    <s v="Energy"/>
    <s v="OK"/>
    <x v="0"/>
    <s v="Tulsa"/>
    <n v="34801"/>
    <n v="8686"/>
    <n v="155"/>
    <n v="45302"/>
    <n v="5322"/>
    <s v="no"/>
    <x v="0"/>
    <s v="no"/>
    <s v="no"/>
    <s v="2019_348"/>
  </r>
  <r>
    <x v="341"/>
    <n v="349"/>
    <n v="2019"/>
    <x v="22"/>
    <s v="Food, Beverages &amp; Tobacco"/>
    <s v="NJ"/>
    <x v="3"/>
    <s v="Camden"/>
    <n v="11482"/>
    <n v="8685"/>
    <n v="261"/>
    <n v="14529"/>
    <n v="23000"/>
    <s v="no"/>
    <x v="0"/>
    <s v="no"/>
    <s v="no"/>
    <s v="2019_349"/>
  </r>
  <r>
    <x v="533"/>
    <n v="350"/>
    <n v="2019"/>
    <x v="14"/>
    <s v="Aerospace &amp; Defense"/>
    <s v="FL"/>
    <x v="0"/>
    <s v="West Palm Beach"/>
    <m/>
    <n v="8665"/>
    <n v="1032"/>
    <n v="19026"/>
    <n v="31200"/>
    <s v="no"/>
    <x v="0"/>
    <s v="no"/>
    <s v="no"/>
    <s v="2019_350"/>
  </r>
  <r>
    <x v="332"/>
    <n v="351"/>
    <n v="2019"/>
    <x v="38"/>
    <s v="Financials"/>
    <s v="MN"/>
    <x v="2"/>
    <s v="Minneapolis"/>
    <m/>
    <n v="8635"/>
    <n v="1234"/>
    <n v="94483"/>
    <n v="3708"/>
    <s v="no"/>
    <x v="1"/>
    <s v="no"/>
    <s v="no"/>
    <s v="2019_351"/>
  </r>
  <r>
    <x v="594"/>
    <n v="352"/>
    <n v="2019"/>
    <x v="24"/>
    <s v="Chemicals"/>
    <s v="TX"/>
    <x v="0"/>
    <s v="Houston"/>
    <n v="8718"/>
    <n v="8635"/>
    <n v="996"/>
    <n v="11602"/>
    <n v="8870"/>
    <s v="no"/>
    <x v="0"/>
    <s v="no"/>
    <s v="no"/>
    <s v="2019_352"/>
  </r>
  <r>
    <x v="513"/>
    <n v="353"/>
    <n v="2019"/>
    <x v="34"/>
    <s v="Wholesalers"/>
    <s v="IL"/>
    <x v="2"/>
    <s v="Downers Grove"/>
    <n v="3761"/>
    <n v="8633"/>
    <n v="172"/>
    <n v="5272"/>
    <n v="8500"/>
    <s v="no"/>
    <x v="0"/>
    <s v="no"/>
    <s v="no"/>
    <s v="2019_353"/>
  </r>
  <r>
    <x v="433"/>
    <n v="354"/>
    <n v="2019"/>
    <x v="69"/>
    <s v="Transportation"/>
    <s v="AR"/>
    <x v="0"/>
    <s v="Lowell"/>
    <n v="11014"/>
    <n v="8615"/>
    <n v="490"/>
    <n v="5092"/>
    <n v="27621"/>
    <s v="no"/>
    <x v="0"/>
    <s v="no"/>
    <s v="no"/>
    <s v="2019_354"/>
  </r>
  <r>
    <x v="523"/>
    <n v="355"/>
    <n v="2019"/>
    <x v="8"/>
    <s v="Telecommunications"/>
    <s v="CT"/>
    <x v="3"/>
    <s v="Norwalk"/>
    <n v="210"/>
    <n v="8611"/>
    <n v="643"/>
    <n v="23659"/>
    <n v="21173"/>
    <s v="no"/>
    <x v="0"/>
    <s v="no"/>
    <s v="no"/>
    <s v="2019_355"/>
  </r>
  <r>
    <x v="559"/>
    <n v="356"/>
    <n v="2019"/>
    <x v="65"/>
    <s v="Financials"/>
    <s v="MO"/>
    <x v="2"/>
    <s v="Des Peres"/>
    <m/>
    <n v="8594"/>
    <n v="990"/>
    <n v="15815"/>
    <n v="47000"/>
    <s v="no"/>
    <x v="1"/>
    <s v="no"/>
    <s v="no"/>
    <s v="2019_356"/>
  </r>
  <r>
    <x v="126"/>
    <n v="357"/>
    <n v="2019"/>
    <x v="39"/>
    <s v="Energy"/>
    <s v="TX"/>
    <x v="0"/>
    <s v="Houston"/>
    <n v="10215"/>
    <n v="8453"/>
    <n v="31"/>
    <n v="19796"/>
    <n v="34642"/>
    <s v="no"/>
    <x v="0"/>
    <s v="no"/>
    <s v="no"/>
    <s v="2019_357"/>
  </r>
  <r>
    <x v="366"/>
    <n v="358"/>
    <n v="2019"/>
    <x v="45"/>
    <s v="Energy"/>
    <s v="MA"/>
    <x v="3"/>
    <s v="Springfield"/>
    <n v="22513"/>
    <n v="8448"/>
    <n v="1033"/>
    <n v="38241"/>
    <n v="7998"/>
    <s v="no"/>
    <x v="0"/>
    <s v="no"/>
    <s v="no"/>
    <s v="2019_358"/>
  </r>
  <r>
    <x v="392"/>
    <n v="359"/>
    <n v="2019"/>
    <x v="10"/>
    <s v="Retailing"/>
    <s v="PA"/>
    <x v="3"/>
    <s v="Coraopolis"/>
    <n v="3545"/>
    <n v="8437"/>
    <n v="320"/>
    <n v="4187"/>
    <n v="27950"/>
    <s v="no"/>
    <x v="0"/>
    <s v="no"/>
    <s v="no"/>
    <s v="2019_359"/>
  </r>
  <r>
    <x v="303"/>
    <n v="360"/>
    <n v="2019"/>
    <x v="20"/>
    <s v="Financials"/>
    <s v="VA"/>
    <x v="0"/>
    <s v="Richmond"/>
    <n v="1919"/>
    <n v="8430"/>
    <n v="119"/>
    <n v="100923"/>
    <n v="3500"/>
    <s v="no"/>
    <x v="0"/>
    <s v="no"/>
    <s v="no"/>
    <s v="2019_360"/>
  </r>
  <r>
    <x v="421"/>
    <n v="361"/>
    <n v="2019"/>
    <x v="62"/>
    <s v="Business Services"/>
    <s v="FL"/>
    <x v="0"/>
    <s v="Jacksonville"/>
    <n v="36547"/>
    <n v="8423"/>
    <n v="846"/>
    <n v="23770"/>
    <n v="47000"/>
    <s v="no"/>
    <x v="0"/>
    <s v="no"/>
    <s v="no"/>
    <s v="2019_361"/>
  </r>
  <r>
    <x v="558"/>
    <n v="362"/>
    <n v="2019"/>
    <x v="44"/>
    <s v="Hotels, Restaurants &amp; Leisure"/>
    <s v="TX"/>
    <x v="0"/>
    <s v="Plano"/>
    <n v="17019"/>
    <n v="8415"/>
    <n v="708"/>
    <n v="4610"/>
    <n v="450000"/>
    <s v="no"/>
    <x v="1"/>
    <s v="no"/>
    <s v="no"/>
    <s v="2019_362"/>
  </r>
  <r>
    <x v="406"/>
    <n v="363"/>
    <n v="2019"/>
    <x v="69"/>
    <s v="Transportation"/>
    <s v="FL"/>
    <x v="0"/>
    <s v="Miami"/>
    <n v="3303"/>
    <n v="8409"/>
    <n v="273"/>
    <n v="13051"/>
    <n v="39600"/>
    <s v="no"/>
    <x v="0"/>
    <s v="no"/>
    <s v="no"/>
    <s v="2019_363"/>
  </r>
  <r>
    <x v="419"/>
    <n v="364"/>
    <n v="2019"/>
    <x v="32"/>
    <s v="Wholesalers"/>
    <s v="IL"/>
    <x v="2"/>
    <s v="Glenview"/>
    <n v="1879"/>
    <n v="8400"/>
    <n v="156"/>
    <n v="4653"/>
    <n v="9300"/>
    <s v="no"/>
    <x v="0"/>
    <s v="no"/>
    <s v="no"/>
    <s v="2019_364"/>
  </r>
  <r>
    <x v="327"/>
    <n v="365"/>
    <n v="2019"/>
    <x v="59"/>
    <s v="Hotels, Restaurants &amp; Leisure"/>
    <s v="NV"/>
    <x v="1"/>
    <s v="Las Vegas"/>
    <n v="5824"/>
    <n v="8391"/>
    <n v="303"/>
    <n v="25775"/>
    <n v="66000"/>
    <s v="no"/>
    <x v="0"/>
    <s v="yes"/>
    <s v="no"/>
    <s v="2019_365"/>
  </r>
  <r>
    <x v="333"/>
    <n v="366"/>
    <n v="2019"/>
    <x v="64"/>
    <s v="Household Products"/>
    <s v="MI"/>
    <x v="2"/>
    <s v="Livonia"/>
    <n v="11569"/>
    <n v="8359"/>
    <n v="734"/>
    <n v="5393"/>
    <n v="26000"/>
    <s v="no"/>
    <x v="0"/>
    <s v="no"/>
    <s v="no"/>
    <s v="2019_366"/>
  </r>
  <r>
    <x v="597"/>
    <n v="367"/>
    <n v="2019"/>
    <x v="4"/>
    <s v="Motor Vehicles &amp; Parts"/>
    <s v="IN"/>
    <x v="2"/>
    <s v="Elkhart"/>
    <n v="3434"/>
    <n v="8329"/>
    <n v="430"/>
    <n v="2779"/>
    <n v="17500"/>
    <s v="no"/>
    <x v="0"/>
    <s v="no"/>
    <s v="no"/>
    <s v="2019_367"/>
  </r>
  <r>
    <x v="483"/>
    <n v="368"/>
    <n v="2019"/>
    <x v="35"/>
    <s v="Transportation"/>
    <s v="WA"/>
    <x v="1"/>
    <s v="Seattle"/>
    <n v="6937"/>
    <n v="8264"/>
    <n v="437"/>
    <n v="10912"/>
    <n v="23376"/>
    <s v="no"/>
    <x v="0"/>
    <s v="no"/>
    <s v="no"/>
    <s v="2019_368"/>
  </r>
  <r>
    <x v="486"/>
    <n v="369"/>
    <n v="2019"/>
    <x v="30"/>
    <s v="Technology"/>
    <s v="CT"/>
    <x v="3"/>
    <s v="Wallingford"/>
    <n v="28151"/>
    <n v="8202"/>
    <n v="1205"/>
    <n v="10045"/>
    <n v="73600"/>
    <s v="no"/>
    <x v="0"/>
    <s v="no"/>
    <s v="no"/>
    <s v="2019_369"/>
  </r>
  <r>
    <x v="359"/>
    <n v="370"/>
    <n v="2019"/>
    <x v="34"/>
    <s v="Wholesalers"/>
    <s v="PA"/>
    <x v="3"/>
    <s v="Pittsburgh"/>
    <n v="2396"/>
    <n v="8177"/>
    <n v="227"/>
    <n v="4605"/>
    <n v="9100"/>
    <s v="no"/>
    <x v="0"/>
    <s v="no"/>
    <s v="no"/>
    <s v="2019_370"/>
  </r>
  <r>
    <x v="389"/>
    <n v="371"/>
    <n v="2019"/>
    <x v="14"/>
    <s v="Aerospace &amp; Defense"/>
    <s v="VA"/>
    <x v="0"/>
    <s v="Newport News"/>
    <n v="8631"/>
    <n v="8176"/>
    <n v="836"/>
    <n v="6383"/>
    <n v="40000"/>
    <s v="no"/>
    <x v="0"/>
    <s v="no"/>
    <s v="no"/>
    <s v="2019_371"/>
  </r>
  <r>
    <x v="588"/>
    <n v="372"/>
    <n v="2019"/>
    <x v="5"/>
    <s v="Financials"/>
    <s v="NY"/>
    <x v="3"/>
    <s v="New York"/>
    <n v="5687"/>
    <n v="8152"/>
    <n v="1027"/>
    <n v="47131"/>
    <n v="4700"/>
    <s v="no"/>
    <x v="0"/>
    <s v="no"/>
    <s v="no"/>
    <s v="2019_372"/>
  </r>
  <r>
    <x v="567"/>
    <n v="373"/>
    <n v="2019"/>
    <x v="4"/>
    <s v="Motor Vehicles &amp; Parts"/>
    <s v="OH"/>
    <x v="2"/>
    <s v="Maumee"/>
    <n v="2545"/>
    <n v="8143"/>
    <n v="427"/>
    <n v="5918"/>
    <n v="30900"/>
    <s v="no"/>
    <x v="0"/>
    <s v="no"/>
    <s v="no"/>
    <s v="2019_373"/>
  </r>
  <r>
    <x v="598"/>
    <n v="374"/>
    <n v="2019"/>
    <x v="61"/>
    <s v="Transportation"/>
    <s v="WA"/>
    <x v="1"/>
    <s v="Seattle"/>
    <n v="13044"/>
    <n v="8138"/>
    <n v="618"/>
    <n v="3315"/>
    <n v="17400"/>
    <s v="no"/>
    <x v="0"/>
    <s v="no"/>
    <s v="no"/>
    <s v="2019_374"/>
  </r>
  <r>
    <x v="420"/>
    <n v="375"/>
    <n v="2019"/>
    <x v="51"/>
    <s v="Engineering &amp; Construction"/>
    <s v="CT"/>
    <x v="3"/>
    <s v="Norwalk"/>
    <n v="4092"/>
    <n v="8131"/>
    <n v="284"/>
    <n v="4089"/>
    <n v="33000"/>
    <s v="no"/>
    <x v="0"/>
    <s v="no"/>
    <s v="no"/>
    <s v="2019_375"/>
  </r>
  <r>
    <x v="324"/>
    <n v="376"/>
    <n v="2019"/>
    <x v="44"/>
    <s v="Hotels, Restaurants &amp; Leisure"/>
    <s v="FL"/>
    <x v="0"/>
    <s v="Orlando"/>
    <n v="15003"/>
    <n v="8080"/>
    <n v="596"/>
    <n v="5470"/>
    <n v="180656"/>
    <s v="no"/>
    <x v="0"/>
    <s v="no"/>
    <s v="no"/>
    <s v="2019_376"/>
  </r>
  <r>
    <x v="358"/>
    <n v="377"/>
    <n v="2019"/>
    <x v="31"/>
    <s v="Wholesalers"/>
    <s v="MI"/>
    <x v="2"/>
    <s v="Byron Center"/>
    <n v="571"/>
    <n v="8065"/>
    <n v="34"/>
    <n v="1972"/>
    <n v="11400"/>
    <s v="no"/>
    <x v="0"/>
    <s v="no"/>
    <s v="no"/>
    <s v="2019_377"/>
  </r>
  <r>
    <x v="284"/>
    <n v="378"/>
    <n v="2019"/>
    <x v="2"/>
    <s v="Financials"/>
    <s v="NY"/>
    <x v="3"/>
    <s v="New York"/>
    <n v="5854"/>
    <n v="8058"/>
    <n v="251"/>
    <n v="41089"/>
    <n v="14250"/>
    <s v="no"/>
    <x v="0"/>
    <s v="no"/>
    <s v="no"/>
    <s v="2019_378"/>
  </r>
  <r>
    <x v="460"/>
    <n v="379"/>
    <n v="2019"/>
    <x v="74"/>
    <s v="Business Services"/>
    <s v="CT"/>
    <x v="3"/>
    <s v="Stamford"/>
    <n v="9002"/>
    <n v="8047"/>
    <n v="1096"/>
    <n v="18133"/>
    <n v="18500"/>
    <s v="no"/>
    <x v="0"/>
    <s v="no"/>
    <s v="no"/>
    <s v="2019_379"/>
  </r>
  <r>
    <x v="575"/>
    <n v="380"/>
    <n v="2019"/>
    <x v="29"/>
    <s v="Media"/>
    <s v="CO"/>
    <x v="1"/>
    <s v="Englewood"/>
    <n v="12350"/>
    <n v="8040"/>
    <n v="531"/>
    <n v="40828"/>
    <n v="4641"/>
    <s v="no"/>
    <x v="0"/>
    <s v="no"/>
    <s v="no"/>
    <s v="2019_380"/>
  </r>
  <r>
    <x v="435"/>
    <n v="381"/>
    <n v="2019"/>
    <x v="21"/>
    <s v="Financials"/>
    <s v="PA"/>
    <x v="3"/>
    <s v="Erie"/>
    <m/>
    <n v="8031"/>
    <n v="686"/>
    <n v="21178"/>
    <n v="5547"/>
    <s v="no"/>
    <x v="0"/>
    <s v="no"/>
    <s v="no"/>
    <s v="2019_381"/>
  </r>
  <r>
    <x v="424"/>
    <n v="382"/>
    <n v="2019"/>
    <x v="21"/>
    <s v="Financials"/>
    <s v="MI"/>
    <x v="2"/>
    <s v="Lansing"/>
    <m/>
    <n v="7999"/>
    <n v="755"/>
    <n v="24476"/>
    <n v="5517"/>
    <s v="no"/>
    <x v="0"/>
    <s v="no"/>
    <s v="no"/>
    <s v="2019_382"/>
  </r>
  <r>
    <x v="613"/>
    <n v="383"/>
    <n v="2019"/>
    <x v="55"/>
    <s v="Energy"/>
    <s v="TX"/>
    <x v="0"/>
    <s v="Houston"/>
    <n v="17597"/>
    <n v="7987"/>
    <n v="471"/>
    <n v="31987"/>
    <n v="1372"/>
    <s v="no"/>
    <x v="0"/>
    <s v="no"/>
    <s v="no"/>
    <s v="2019_383"/>
  </r>
  <r>
    <x v="415"/>
    <n v="384"/>
    <n v="2019"/>
    <x v="11"/>
    <s v="Financials"/>
    <s v="OH"/>
    <x v="2"/>
    <s v="Cincinnati"/>
    <n v="19447"/>
    <n v="7973"/>
    <n v="2193"/>
    <n v="146069"/>
    <n v="17437"/>
    <s v="no"/>
    <x v="0"/>
    <s v="no"/>
    <s v="no"/>
    <s v="2019_384"/>
  </r>
  <r>
    <x v="383"/>
    <n v="385"/>
    <n v="2019"/>
    <x v="42"/>
    <s v="Retailing"/>
    <s v="NY"/>
    <x v="3"/>
    <s v="New York"/>
    <n v="6841"/>
    <n v="7939"/>
    <n v="541"/>
    <n v="3820"/>
    <n v="32401"/>
    <s v="no"/>
    <x v="0"/>
    <s v="no"/>
    <s v="no"/>
    <s v="2019_385"/>
  </r>
  <r>
    <x v="550"/>
    <n v="386"/>
    <n v="2019"/>
    <x v="22"/>
    <s v="Food, Beverages &amp; Tobacco"/>
    <s v="IL"/>
    <x v="2"/>
    <s v="Chicago"/>
    <n v="13472"/>
    <n v="7938"/>
    <n v="808"/>
    <n v="10390"/>
    <n v="12400"/>
    <s v="no"/>
    <x v="0"/>
    <s v="no"/>
    <s v="no"/>
    <s v="2019_386"/>
  </r>
  <r>
    <x v="519"/>
    <n v="387"/>
    <n v="2019"/>
    <x v="50"/>
    <s v="Health Care"/>
    <s v="IN"/>
    <x v="2"/>
    <s v="Warsaw"/>
    <n v="26125"/>
    <n v="7933"/>
    <n v="379"/>
    <n v="24127"/>
    <n v="19800"/>
    <s v="no"/>
    <x v="0"/>
    <s v="no"/>
    <s v="no"/>
    <s v="2019_387"/>
  </r>
  <r>
    <x v="459"/>
    <n v="388"/>
    <n v="2019"/>
    <x v="10"/>
    <s v="Retailing"/>
    <s v="TN"/>
    <x v="0"/>
    <s v="Brentwood"/>
    <n v="11840"/>
    <n v="7911"/>
    <n v="532"/>
    <n v="3085"/>
    <n v="22000"/>
    <s v="no"/>
    <x v="0"/>
    <s v="no"/>
    <s v="no"/>
    <s v="2019_388"/>
  </r>
  <r>
    <x v="561"/>
    <n v="389"/>
    <n v="2019"/>
    <x v="46"/>
    <s v="Materials"/>
    <s v="IN"/>
    <x v="2"/>
    <s v="Evansville"/>
    <n v="7025"/>
    <n v="7869"/>
    <n v="496"/>
    <n v="9131"/>
    <n v="24000"/>
    <s v="no"/>
    <x v="0"/>
    <s v="no"/>
    <s v="no"/>
    <s v="2019_389"/>
  </r>
  <r>
    <x v="493"/>
    <n v="390"/>
    <n v="2019"/>
    <x v="62"/>
    <s v="Business Services"/>
    <s v="TX"/>
    <x v="0"/>
    <s v="Plano"/>
    <n v="9274"/>
    <n v="7791"/>
    <n v="963"/>
    <n v="30388"/>
    <n v="20000"/>
    <s v="no"/>
    <x v="1"/>
    <s v="no"/>
    <s v="no"/>
    <s v="2019_390"/>
  </r>
  <r>
    <x v="375"/>
    <n v="391"/>
    <n v="2019"/>
    <x v="22"/>
    <s v="Food, Beverages &amp; Tobacco"/>
    <s v="PA"/>
    <x v="3"/>
    <s v="Hershey"/>
    <n v="23944"/>
    <n v="7791"/>
    <n v="1178"/>
    <n v="7703"/>
    <n v="15675"/>
    <s v="no"/>
    <x v="1"/>
    <s v="no"/>
    <s v="no"/>
    <s v="2019_391"/>
  </r>
  <r>
    <x v="256"/>
    <n v="392"/>
    <n v="2019"/>
    <x v="45"/>
    <s v="Energy"/>
    <s v="PA"/>
    <x v="3"/>
    <s v="Allentown"/>
    <n v="22883"/>
    <n v="7785"/>
    <n v="1827"/>
    <n v="43396"/>
    <n v="12444"/>
    <s v="no"/>
    <x v="0"/>
    <s v="no"/>
    <s v="no"/>
    <s v="2019_392"/>
  </r>
  <r>
    <x v="305"/>
    <n v="393"/>
    <n v="2019"/>
    <x v="22"/>
    <s v="Food, Beverages &amp; Tobacco"/>
    <s v="TX"/>
    <x v="0"/>
    <s v="Dallas"/>
    <n v="278"/>
    <n v="7755"/>
    <n v="327"/>
    <n v="2119"/>
    <n v="15000"/>
    <s v="no"/>
    <x v="0"/>
    <s v="no"/>
    <s v="no"/>
    <s v="2019_393"/>
  </r>
  <r>
    <x v="563"/>
    <n v="394"/>
    <n v="2019"/>
    <x v="73"/>
    <s v="Materials"/>
    <s v="TX"/>
    <x v="0"/>
    <s v="Dallas"/>
    <n v="1539"/>
    <n v="7725"/>
    <n v="205"/>
    <n v="2932"/>
    <n v="15000"/>
    <s v="no"/>
    <x v="0"/>
    <s v="no"/>
    <s v="no"/>
    <s v="2019_394"/>
  </r>
  <r>
    <x v="393"/>
    <n v="395"/>
    <n v="2019"/>
    <x v="28"/>
    <s v="Industrials"/>
    <s v="WI"/>
    <x v="2"/>
    <s v="Oshkosh"/>
    <n v="5263"/>
    <n v="7706"/>
    <n v="472"/>
    <n v="5294"/>
    <n v="15000"/>
    <s v="no"/>
    <x v="0"/>
    <s v="no"/>
    <s v="no"/>
    <s v="2019_395"/>
  </r>
  <r>
    <x v="630"/>
    <n v="396"/>
    <n v="2019"/>
    <x v="27"/>
    <s v="Energy"/>
    <s v="TX"/>
    <x v="0"/>
    <s v="Dallas"/>
    <n v="6219"/>
    <n v="7699"/>
    <n v="13"/>
    <n v="10694"/>
    <n v="1449"/>
    <s v="no"/>
    <x v="0"/>
    <s v="yes"/>
    <s v="no"/>
    <s v="2019_396"/>
  </r>
  <r>
    <x v="384"/>
    <n v="397"/>
    <n v="2019"/>
    <x v="2"/>
    <s v="Financials"/>
    <s v="CT"/>
    <x v="3"/>
    <s v="Greenwich"/>
    <n v="10337"/>
    <n v="7692"/>
    <n v="641"/>
    <n v="24896"/>
    <n v="7448"/>
    <s v="no"/>
    <x v="0"/>
    <s v="no"/>
    <s v="no"/>
    <s v="2019_397"/>
  </r>
  <r>
    <x v="520"/>
    <n v="398"/>
    <n v="2019"/>
    <x v="45"/>
    <s v="Energy"/>
    <s v="WI"/>
    <x v="2"/>
    <s v="Milwaukee"/>
    <n v="24946"/>
    <n v="7680"/>
    <n v="1059"/>
    <n v="33476"/>
    <n v="7878"/>
    <s v="no"/>
    <x v="0"/>
    <s v="no"/>
    <s v="no"/>
    <s v="2019_398"/>
  </r>
  <r>
    <x v="453"/>
    <n v="399"/>
    <n v="2019"/>
    <x v="35"/>
    <s v="Transportation"/>
    <s v="NY"/>
    <x v="3"/>
    <s v="Long Island City"/>
    <n v="5015"/>
    <n v="7658"/>
    <n v="188"/>
    <n v="10426"/>
    <n v="18268"/>
    <s v="no"/>
    <x v="0"/>
    <s v="no"/>
    <s v="no"/>
    <s v="2019_399"/>
  </r>
  <r>
    <x v="348"/>
    <n v="400"/>
    <n v="2019"/>
    <x v="55"/>
    <s v="Energy"/>
    <s v="PA"/>
    <x v="3"/>
    <s v="King of Prussia"/>
    <n v="9634"/>
    <n v="7651"/>
    <n v="719"/>
    <n v="11981"/>
    <n v="13000"/>
    <s v="no"/>
    <x v="0"/>
    <s v="no"/>
    <s v="no"/>
    <s v="2019_400"/>
  </r>
  <r>
    <x v="443"/>
    <n v="401"/>
    <n v="2019"/>
    <x v="72"/>
    <s v="Materials"/>
    <s v="CA"/>
    <x v="1"/>
    <s v="El Segundo"/>
    <n v="84"/>
    <n v="7606"/>
    <n v="3"/>
    <n v="743"/>
    <n v="184"/>
    <s v="no"/>
    <x v="0"/>
    <s v="no"/>
    <s v="no"/>
    <s v="2019_401"/>
  </r>
  <r>
    <x v="313"/>
    <n v="402"/>
    <n v="2019"/>
    <x v="2"/>
    <s v="Financials"/>
    <s v="FL"/>
    <x v="0"/>
    <s v="Jacksonville"/>
    <n v="10063"/>
    <n v="7594"/>
    <n v="628"/>
    <n v="9301"/>
    <n v="23436"/>
    <s v="no"/>
    <x v="0"/>
    <s v="no"/>
    <s v="no"/>
    <s v="2019_402"/>
  </r>
  <r>
    <x v="518"/>
    <n v="403"/>
    <n v="2019"/>
    <x v="33"/>
    <s v="Food, Beverages &amp; Tobacco"/>
    <s v="NY"/>
    <x v="3"/>
    <s v="Victor"/>
    <n v="33210"/>
    <n v="7585"/>
    <n v="2319"/>
    <n v="20539"/>
    <n v="9600"/>
    <s v="no"/>
    <x v="0"/>
    <s v="no"/>
    <s v="no"/>
    <s v="2019_403"/>
  </r>
  <r>
    <x v="374"/>
    <n v="404"/>
    <n v="2019"/>
    <x v="12"/>
    <s v="Health Care"/>
    <s v="NJ"/>
    <x v="3"/>
    <s v="Secaucus"/>
    <n v="12073"/>
    <n v="7531"/>
    <n v="736"/>
    <n v="11003"/>
    <n v="46000"/>
    <s v="no"/>
    <x v="0"/>
    <s v="no"/>
    <s v="no"/>
    <s v="2019_404"/>
  </r>
  <r>
    <x v="560"/>
    <n v="405"/>
    <n v="2019"/>
    <x v="29"/>
    <s v="Media"/>
    <s v="CA"/>
    <x v="1"/>
    <s v="Santa Monica"/>
    <n v="34777"/>
    <n v="7500"/>
    <n v="1813"/>
    <n v="17835"/>
    <n v="9900"/>
    <s v="no"/>
    <x v="0"/>
    <s v="no"/>
    <s v="no"/>
    <s v="2019_405"/>
  </r>
  <r>
    <x v="354"/>
    <n v="406"/>
    <n v="2019"/>
    <x v="68"/>
    <s v="Materials"/>
    <s v="WA"/>
    <x v="1"/>
    <s v="Seattle"/>
    <n v="19663"/>
    <n v="7476"/>
    <n v="748"/>
    <n v="17249"/>
    <n v="9300"/>
    <s v="no"/>
    <x v="0"/>
    <s v="no"/>
    <s v="no"/>
    <s v="2019_406"/>
  </r>
  <r>
    <x v="528"/>
    <n v="407"/>
    <n v="2019"/>
    <x v="65"/>
    <s v="Financials"/>
    <s v="FL"/>
    <x v="0"/>
    <s v="St. Petersburg"/>
    <n v="11341"/>
    <n v="7476"/>
    <n v="857"/>
    <n v="37413"/>
    <n v="13900"/>
    <s v="no"/>
    <x v="0"/>
    <s v="no"/>
    <s v="no"/>
    <s v="2019_407"/>
  </r>
  <r>
    <x v="381"/>
    <n v="408"/>
    <n v="2019"/>
    <x v="10"/>
    <s v="Retailing"/>
    <s v="IA"/>
    <x v="2"/>
    <s v="Ankeny"/>
    <n v="4717"/>
    <n v="7472"/>
    <n v="318"/>
    <n v="3470"/>
    <n v="27561"/>
    <s v="no"/>
    <x v="0"/>
    <s v="no"/>
    <s v="no"/>
    <s v="2019_408"/>
  </r>
  <r>
    <x v="631"/>
    <n v="409"/>
    <n v="2019"/>
    <x v="33"/>
    <s v="Food, Beverages &amp; Tobacco"/>
    <s v="MA"/>
    <x v="3"/>
    <s v="Burlington"/>
    <n v="39328"/>
    <n v="7442"/>
    <n v="586"/>
    <n v="48918"/>
    <n v="25500"/>
    <s v="no"/>
    <x v="0"/>
    <s v="no"/>
    <s v="no"/>
    <s v="2019_409"/>
  </r>
  <r>
    <x v="568"/>
    <n v="410"/>
    <n v="2019"/>
    <x v="66"/>
    <s v="Financials"/>
    <s v="MA"/>
    <x v="3"/>
    <s v="Boston"/>
    <n v="86930"/>
    <n v="7440"/>
    <n v="1236"/>
    <n v="33010"/>
    <n v="5026"/>
    <s v="no"/>
    <x v="0"/>
    <s v="no"/>
    <s v="no"/>
    <s v="2019_410"/>
  </r>
  <r>
    <x v="217"/>
    <n v="411"/>
    <n v="2019"/>
    <x v="25"/>
    <s v="Energy"/>
    <s v="TX"/>
    <x v="0"/>
    <s v="Houston"/>
    <n v="13012"/>
    <n v="7424"/>
    <n v="40"/>
    <n v="21582"/>
    <n v="3420"/>
    <s v="no"/>
    <x v="0"/>
    <s v="no"/>
    <s v="no"/>
    <s v="2019_411"/>
  </r>
  <r>
    <x v="345"/>
    <n v="412"/>
    <n v="2019"/>
    <x v="57"/>
    <s v="Industrials"/>
    <s v="IL"/>
    <x v="2"/>
    <s v="Downers Grove"/>
    <n v="13621"/>
    <n v="7396"/>
    <n v="570"/>
    <n v="8366"/>
    <n v="24000"/>
    <s v="no"/>
    <x v="0"/>
    <s v="no"/>
    <s v="no"/>
    <s v="2019_412"/>
  </r>
  <r>
    <x v="573"/>
    <n v="413"/>
    <n v="2019"/>
    <x v="11"/>
    <s v="Financials"/>
    <s v="OH"/>
    <x v="2"/>
    <s v="Cleveland"/>
    <n v="15888"/>
    <n v="7393"/>
    <n v="1866"/>
    <n v="139613"/>
    <n v="18180"/>
    <s v="no"/>
    <x v="1"/>
    <s v="no"/>
    <s v="no"/>
    <s v="2019_413"/>
  </r>
  <r>
    <x v="466"/>
    <n v="414"/>
    <n v="2019"/>
    <x v="22"/>
    <s v="Food, Beverages &amp; Tobacco"/>
    <s v="OH"/>
    <x v="2"/>
    <s v="Orrville"/>
    <n v="13252"/>
    <n v="7357"/>
    <n v="1339"/>
    <n v="15301"/>
    <n v="7000"/>
    <s v="no"/>
    <x v="0"/>
    <s v="no"/>
    <s v="no"/>
    <s v="2019_414"/>
  </r>
  <r>
    <x v="531"/>
    <n v="415"/>
    <n v="2019"/>
    <x v="11"/>
    <s v="Financials"/>
    <s v="RI"/>
    <x v="3"/>
    <s v="Providence"/>
    <n v="14963"/>
    <n v="7354"/>
    <n v="1721"/>
    <n v="160518"/>
    <n v="18140"/>
    <s v="no"/>
    <x v="0"/>
    <s v="no"/>
    <s v="no"/>
    <s v="2019_415"/>
  </r>
  <r>
    <x v="362"/>
    <n v="416"/>
    <n v="2019"/>
    <x v="30"/>
    <s v="Technology"/>
    <s v="IL"/>
    <x v="2"/>
    <s v="Chicago"/>
    <n v="23090"/>
    <n v="7343"/>
    <n v="966"/>
    <n v="9409"/>
    <n v="16000"/>
    <s v="no"/>
    <x v="0"/>
    <s v="no"/>
    <s v="no"/>
    <s v="2019_416"/>
  </r>
  <r>
    <x v="608"/>
    <n v="417"/>
    <n v="2019"/>
    <x v="9"/>
    <s v="Health Care"/>
    <s v="AZ"/>
    <x v="1"/>
    <s v="Scottsdale"/>
    <n v="1577"/>
    <n v="7314"/>
    <n v="24"/>
    <n v="2979"/>
    <n v="10500"/>
    <s v="no"/>
    <x v="0"/>
    <s v="no"/>
    <s v="no"/>
    <s v="2019_417"/>
  </r>
  <r>
    <x v="603"/>
    <n v="418"/>
    <n v="2019"/>
    <x v="4"/>
    <s v="Motor Vehicles &amp; Parts"/>
    <s v="MI"/>
    <x v="2"/>
    <s v="Detroit"/>
    <n v="1599"/>
    <n v="7270"/>
    <n v="58"/>
    <n v="7511"/>
    <n v="25000"/>
    <s v="no"/>
    <x v="0"/>
    <s v="no"/>
    <s v="no"/>
    <s v="2019_418"/>
  </r>
  <r>
    <x v="632"/>
    <n v="419"/>
    <n v="2019"/>
    <x v="25"/>
    <s v="Energy"/>
    <s v="CO"/>
    <x v="1"/>
    <s v="Greenwood Village"/>
    <n v="19054"/>
    <n v="7253"/>
    <n v="341"/>
    <n v="20715"/>
    <n v="12442"/>
    <s v="no"/>
    <x v="0"/>
    <s v="no"/>
    <s v="no"/>
    <s v="2019_419"/>
  </r>
  <r>
    <x v="395"/>
    <n v="420"/>
    <n v="2019"/>
    <x v="14"/>
    <s v="Aerospace &amp; Defense"/>
    <s v="KS"/>
    <x v="2"/>
    <s v="Wichita"/>
    <n v="9672"/>
    <n v="7222"/>
    <n v="617"/>
    <n v="5686"/>
    <n v="17000"/>
    <s v="no"/>
    <x v="0"/>
    <s v="no"/>
    <s v="no"/>
    <s v="2019_420"/>
  </r>
  <r>
    <x v="480"/>
    <n v="421"/>
    <n v="2019"/>
    <x v="38"/>
    <s v="Financials"/>
    <s v="OH"/>
    <x v="2"/>
    <s v="Cincinnati"/>
    <m/>
    <n v="7205"/>
    <n v="495"/>
    <n v="50636"/>
    <n v="2769"/>
    <s v="no"/>
    <x v="0"/>
    <s v="no"/>
    <s v="no"/>
    <s v="2019_421"/>
  </r>
  <r>
    <x v="600"/>
    <n v="422"/>
    <n v="2019"/>
    <x v="57"/>
    <s v="Industrials"/>
    <s v="WA"/>
    <x v="1"/>
    <s v="Everett"/>
    <n v="28072"/>
    <n v="7203"/>
    <n v="2914"/>
    <n v="12906"/>
    <n v="24000"/>
    <s v="no"/>
    <x v="0"/>
    <s v="no"/>
    <s v="no"/>
    <s v="2019_422"/>
  </r>
  <r>
    <x v="444"/>
    <n v="423"/>
    <n v="2019"/>
    <x v="34"/>
    <s v="Wholesalers"/>
    <s v="MO"/>
    <x v="2"/>
    <s v="St. Louis"/>
    <m/>
    <n v="7203"/>
    <n v="143"/>
    <n v="2491"/>
    <n v="8700"/>
    <s v="no"/>
    <x v="1"/>
    <s v="no"/>
    <s v="no"/>
    <s v="2019_423"/>
  </r>
  <r>
    <x v="539"/>
    <n v="424"/>
    <n v="2019"/>
    <x v="67"/>
    <s v="Engineering &amp; Construction"/>
    <s v="VA"/>
    <x v="0"/>
    <s v="Reston"/>
    <n v="10037"/>
    <n v="7190"/>
    <n v="797"/>
    <n v="3166"/>
    <n v="5600"/>
    <s v="no"/>
    <x v="0"/>
    <s v="no"/>
    <s v="no"/>
    <s v="2019_424"/>
  </r>
  <r>
    <x v="426"/>
    <n v="425"/>
    <n v="2019"/>
    <x v="46"/>
    <s v="Materials"/>
    <s v="CA"/>
    <x v="1"/>
    <s v="Glendale"/>
    <n v="9489"/>
    <n v="7159"/>
    <n v="467"/>
    <n v="5178"/>
    <n v="30000"/>
    <s v="no"/>
    <x v="0"/>
    <s v="no"/>
    <s v="no"/>
    <s v="2019_425"/>
  </r>
  <r>
    <x v="394"/>
    <n v="426"/>
    <n v="2019"/>
    <x v="24"/>
    <s v="Chemicals"/>
    <s v="TX"/>
    <x v="0"/>
    <s v="Irving"/>
    <n v="12607"/>
    <n v="7155"/>
    <n v="1207"/>
    <n v="9313"/>
    <n v="7684"/>
    <s v="no"/>
    <x v="1"/>
    <s v="no"/>
    <s v="no"/>
    <s v="2019_426"/>
  </r>
  <r>
    <x v="458"/>
    <n v="427"/>
    <n v="2019"/>
    <x v="2"/>
    <s v="Financials"/>
    <s v="OH"/>
    <x v="2"/>
    <s v="Cincinnati"/>
    <n v="8593"/>
    <n v="7150"/>
    <n v="530"/>
    <n v="63456"/>
    <n v="7600"/>
    <s v="no"/>
    <x v="0"/>
    <s v="no"/>
    <s v="no"/>
    <s v="2019_427"/>
  </r>
  <r>
    <x v="578"/>
    <n v="428"/>
    <n v="2019"/>
    <x v="67"/>
    <s v="Engineering &amp; Construction"/>
    <s v="PA"/>
    <x v="3"/>
    <s v="Horsham"/>
    <n v="5283"/>
    <n v="7143"/>
    <n v="748"/>
    <n v="10245"/>
    <n v="4900"/>
    <s v="no"/>
    <x v="0"/>
    <s v="no"/>
    <s v="no"/>
    <s v="2019_428"/>
  </r>
  <r>
    <x v="431"/>
    <n v="429"/>
    <n v="2019"/>
    <x v="26"/>
    <s v="Technology"/>
    <s v="CA"/>
    <x v="1"/>
    <s v="San Jose"/>
    <n v="1974"/>
    <n v="7110"/>
    <n v="96"/>
    <n v="4085"/>
    <n v="41200"/>
    <s v="no"/>
    <x v="0"/>
    <s v="no"/>
    <s v="no"/>
    <s v="2019_429"/>
  </r>
  <r>
    <x v="492"/>
    <n v="430"/>
    <n v="2019"/>
    <x v="13"/>
    <s v="Technology"/>
    <s v="AZ"/>
    <x v="1"/>
    <s v="Tempe"/>
    <n v="1955"/>
    <n v="7080"/>
    <n v="164"/>
    <n v="2776"/>
    <n v="7420"/>
    <s v="no"/>
    <x v="0"/>
    <s v="no"/>
    <s v="no"/>
    <s v="2019_430"/>
  </r>
  <r>
    <x v="497"/>
    <n v="431"/>
    <n v="2019"/>
    <x v="73"/>
    <s v="Materials"/>
    <s v="OH"/>
    <x v="2"/>
    <s v="Toledo"/>
    <n v="5163"/>
    <n v="7057"/>
    <n v="545"/>
    <n v="9771"/>
    <n v="20000"/>
    <s v="no"/>
    <x v="0"/>
    <s v="no"/>
    <s v="no"/>
    <s v="2019_431"/>
  </r>
  <r>
    <x v="450"/>
    <n v="432"/>
    <n v="2019"/>
    <x v="46"/>
    <s v="Materials"/>
    <s v="IL"/>
    <x v="2"/>
    <s v="Lake Forest"/>
    <n v="9391"/>
    <n v="7015"/>
    <n v="738"/>
    <n v="6570"/>
    <n v="15000"/>
    <s v="no"/>
    <x v="0"/>
    <s v="no"/>
    <s v="no"/>
    <s v="2019_432"/>
  </r>
  <r>
    <x v="364"/>
    <n v="433"/>
    <n v="2019"/>
    <x v="10"/>
    <s v="Retailing"/>
    <s v="OH"/>
    <x v="2"/>
    <s v="Westlake"/>
    <n v="166"/>
    <n v="6974"/>
    <n v="121"/>
    <n v="1442"/>
    <n v="18277"/>
    <s v="no"/>
    <x v="0"/>
    <s v="no"/>
    <s v="no"/>
    <s v="2019_433"/>
  </r>
  <r>
    <x v="571"/>
    <n v="434"/>
    <n v="2019"/>
    <x v="24"/>
    <s v="Chemicals"/>
    <s v="MO"/>
    <x v="2"/>
    <s v="Clayton"/>
    <n v="3816"/>
    <n v="6946"/>
    <n v="328"/>
    <n v="8997"/>
    <n v="6500"/>
    <s v="no"/>
    <x v="0"/>
    <s v="no"/>
    <s v="no"/>
    <s v="2019_434"/>
  </r>
  <r>
    <x v="525"/>
    <n v="435"/>
    <n v="2019"/>
    <x v="5"/>
    <s v="Financials"/>
    <s v="IL"/>
    <x v="2"/>
    <s v="Rolling Meadows"/>
    <n v="14466"/>
    <n v="6934"/>
    <n v="634"/>
    <n v="16334"/>
    <n v="30362"/>
    <s v="no"/>
    <x v="0"/>
    <s v="no"/>
    <s v="no"/>
    <s v="2019_435"/>
  </r>
  <r>
    <x v="602"/>
    <n v="436"/>
    <n v="2019"/>
    <x v="51"/>
    <s v="Engineering &amp; Construction"/>
    <s v="FL"/>
    <x v="0"/>
    <s v="Coral Gables"/>
    <n v="3657"/>
    <n v="6909"/>
    <n v="260"/>
    <n v="4440"/>
    <n v="19000"/>
    <s v="no"/>
    <x v="0"/>
    <s v="no"/>
    <s v="no"/>
    <s v="2019_436"/>
  </r>
  <r>
    <x v="498"/>
    <n v="437"/>
    <n v="2019"/>
    <x v="2"/>
    <s v="Financials"/>
    <s v="NY"/>
    <x v="3"/>
    <s v="New York"/>
    <n v="8855"/>
    <n v="6887"/>
    <n v="40"/>
    <n v="25345"/>
    <n v="9300"/>
    <s v="no"/>
    <x v="0"/>
    <s v="no"/>
    <s v="no"/>
    <s v="2019_437"/>
  </r>
  <r>
    <x v="398"/>
    <n v="438"/>
    <n v="2019"/>
    <x v="46"/>
    <s v="Materials"/>
    <s v="OH"/>
    <x v="2"/>
    <s v="Perrysburg"/>
    <n v="2916"/>
    <n v="6877"/>
    <n v="257"/>
    <n v="9699"/>
    <n v="26500"/>
    <s v="no"/>
    <x v="0"/>
    <s v="no"/>
    <s v="no"/>
    <s v="2019_438"/>
  </r>
  <r>
    <x v="449"/>
    <n v="439"/>
    <n v="2019"/>
    <x v="54"/>
    <s v="Retailing"/>
    <s v="GA"/>
    <x v="0"/>
    <s v="Duluth"/>
    <n v="1353"/>
    <n v="6874"/>
    <n v="168"/>
    <n v="2695"/>
    <n v="8200"/>
    <s v="no"/>
    <x v="0"/>
    <s v="no"/>
    <s v="no"/>
    <s v="2019_439"/>
  </r>
  <r>
    <x v="382"/>
    <n v="440"/>
    <n v="2019"/>
    <x v="45"/>
    <s v="Energy"/>
    <s v="MI"/>
    <x v="2"/>
    <s v="Jackson"/>
    <n v="15760"/>
    <n v="6873"/>
    <n v="657"/>
    <n v="24529"/>
    <n v="8291"/>
    <s v="no"/>
    <x v="1"/>
    <s v="no"/>
    <s v="no"/>
    <s v="2019_440"/>
  </r>
  <r>
    <x v="526"/>
    <n v="441"/>
    <n v="2019"/>
    <x v="2"/>
    <s v="Financials"/>
    <s v="VA"/>
    <x v="0"/>
    <s v="Glen Allen"/>
    <n v="13813"/>
    <n v="6841"/>
    <n v="128"/>
    <n v="33306"/>
    <n v="17400"/>
    <s v="no"/>
    <x v="0"/>
    <s v="no"/>
    <s v="no"/>
    <s v="2019_441"/>
  </r>
  <r>
    <x v="372"/>
    <n v="442"/>
    <n v="2019"/>
    <x v="5"/>
    <s v="Financials"/>
    <s v="NY"/>
    <x v="3"/>
    <s v="New York"/>
    <n v="23031"/>
    <n v="6833"/>
    <n v="1542"/>
    <n v="28925"/>
    <n v="2615"/>
    <s v="yes"/>
    <x v="0"/>
    <s v="no"/>
    <s v="no"/>
    <s v="2019_442"/>
  </r>
  <r>
    <x v="414"/>
    <n v="443"/>
    <n v="2019"/>
    <x v="49"/>
    <s v="Materials"/>
    <s v="OH"/>
    <x v="2"/>
    <s v="West Chester"/>
    <n v="870"/>
    <n v="6818"/>
    <n v="186"/>
    <n v="4516"/>
    <n v="9500"/>
    <s v="no"/>
    <x v="0"/>
    <s v="no"/>
    <s v="no"/>
    <s v="2019_443"/>
  </r>
  <r>
    <x v="489"/>
    <n v="444"/>
    <n v="2019"/>
    <x v="43"/>
    <s v="Apparel"/>
    <s v="NC"/>
    <x v="0"/>
    <s v="Winston-Salem"/>
    <n v="6463"/>
    <n v="6804"/>
    <n v="553"/>
    <n v="7256"/>
    <n v="68000"/>
    <s v="no"/>
    <x v="0"/>
    <s v="no"/>
    <s v="no"/>
    <s v="2019_444"/>
  </r>
  <r>
    <x v="257"/>
    <n v="445"/>
    <n v="2019"/>
    <x v="63"/>
    <s v="Media"/>
    <s v="IL"/>
    <x v="2"/>
    <s v="Chicago"/>
    <n v="333"/>
    <n v="6800"/>
    <n v="11"/>
    <n v="3641"/>
    <n v="39500"/>
    <s v="no"/>
    <x v="0"/>
    <s v="no"/>
    <s v="no"/>
    <s v="2019_445"/>
  </r>
  <r>
    <x v="633"/>
    <n v="446"/>
    <n v="2019"/>
    <x v="15"/>
    <s v="Technology"/>
    <s v="MA"/>
    <x v="3"/>
    <s v="Boston"/>
    <n v="13524"/>
    <n v="6779"/>
    <n v="504"/>
    <n v="1891"/>
    <n v="12124"/>
    <s v="yes"/>
    <x v="0"/>
    <s v="yes"/>
    <s v="no"/>
    <s v="2019_446"/>
  </r>
  <r>
    <x v="478"/>
    <n v="447"/>
    <n v="2019"/>
    <x v="11"/>
    <s v="Financials"/>
    <s v="AL"/>
    <x v="0"/>
    <s v="Birmingham"/>
    <n v="14401"/>
    <n v="6762"/>
    <n v="1759"/>
    <n v="125688"/>
    <n v="19969"/>
    <s v="no"/>
    <x v="0"/>
    <s v="no"/>
    <s v="no"/>
    <s v="2019_447"/>
  </r>
  <r>
    <x v="476"/>
    <n v="448"/>
    <n v="2019"/>
    <x v="59"/>
    <s v="Hotels, Restaurants &amp; Leisure"/>
    <s v="NV"/>
    <x v="1"/>
    <s v="Las Vegas"/>
    <n v="12844"/>
    <n v="6718"/>
    <n v="572"/>
    <n v="13216"/>
    <n v="26000"/>
    <s v="no"/>
    <x v="0"/>
    <s v="no"/>
    <s v="no"/>
    <s v="2019_448"/>
  </r>
  <r>
    <x v="606"/>
    <n v="449"/>
    <n v="2019"/>
    <x v="10"/>
    <s v="Retailing"/>
    <s v="IL"/>
    <x v="2"/>
    <s v="Bolingbrook"/>
    <n v="20684"/>
    <n v="6717"/>
    <n v="659"/>
    <n v="3191"/>
    <n v="30000"/>
    <s v="no"/>
    <x v="1"/>
    <s v="no"/>
    <s v="no"/>
    <s v="2019_449"/>
  </r>
  <r>
    <x v="607"/>
    <n v="450"/>
    <n v="2019"/>
    <x v="19"/>
    <s v="Health Care"/>
    <s v="NY"/>
    <x v="3"/>
    <s v="Tarrytown"/>
    <n v="44871"/>
    <n v="6711"/>
    <n v="2444"/>
    <n v="11735"/>
    <n v="7400"/>
    <s v="yes"/>
    <x v="0"/>
    <s v="no"/>
    <s v="no"/>
    <s v="2019_450"/>
  </r>
  <r>
    <x v="541"/>
    <n v="451"/>
    <n v="2019"/>
    <x v="42"/>
    <s v="Retailing"/>
    <s v="NJ"/>
    <x v="3"/>
    <s v="Burlington"/>
    <n v="10510"/>
    <n v="6669"/>
    <n v="415"/>
    <n v="3079"/>
    <n v="44000"/>
    <s v="no"/>
    <x v="0"/>
    <s v="no"/>
    <s v="no"/>
    <s v="2019_451"/>
  </r>
  <r>
    <x v="408"/>
    <n v="452"/>
    <n v="2019"/>
    <x v="36"/>
    <s v="Industrials"/>
    <s v="WI"/>
    <x v="2"/>
    <s v="Milwaukee"/>
    <n v="20975"/>
    <n v="6666"/>
    <n v="536"/>
    <n v="6262"/>
    <n v="23000"/>
    <s v="no"/>
    <x v="0"/>
    <s v="no"/>
    <s v="no"/>
    <s v="2019_452"/>
  </r>
  <r>
    <x v="612"/>
    <n v="453"/>
    <n v="2019"/>
    <x v="11"/>
    <s v="Financials"/>
    <s v="IL"/>
    <x v="2"/>
    <s v="Chicago"/>
    <n v="19754"/>
    <n v="6659"/>
    <n v="1556"/>
    <n v="132213"/>
    <n v="18800"/>
    <s v="no"/>
    <x v="0"/>
    <s v="no"/>
    <s v="no"/>
    <s v="2019_453"/>
  </r>
  <r>
    <x v="574"/>
    <n v="454"/>
    <n v="2019"/>
    <x v="24"/>
    <s v="Chemicals"/>
    <s v="DE"/>
    <x v="0"/>
    <s v="Wilmington"/>
    <n v="6179"/>
    <n v="6638"/>
    <n v="995"/>
    <n v="7362"/>
    <n v="7000"/>
    <s v="no"/>
    <x v="0"/>
    <s v="no"/>
    <s v="no"/>
    <s v="2019_454"/>
  </r>
  <r>
    <x v="416"/>
    <n v="455"/>
    <n v="2019"/>
    <x v="18"/>
    <s v="Food, Beverages &amp; Tobacco"/>
    <s v="KS"/>
    <x v="2"/>
    <s v="Merriam"/>
    <n v="5002"/>
    <n v="6583"/>
    <n v="17"/>
    <n v="5307"/>
    <n v="12600"/>
    <s v="no"/>
    <x v="0"/>
    <s v="no"/>
    <s v="no"/>
    <s v="2019_455"/>
  </r>
  <r>
    <x v="226"/>
    <n v="456"/>
    <n v="2019"/>
    <x v="25"/>
    <s v="Energy"/>
    <s v="TX"/>
    <x v="0"/>
    <s v="Houston"/>
    <n v="13677"/>
    <n v="6582"/>
    <n v="1096"/>
    <n v="21321"/>
    <n v="2400"/>
    <s v="no"/>
    <x v="0"/>
    <s v="yes"/>
    <s v="no"/>
    <s v="2019_456"/>
  </r>
  <r>
    <x v="556"/>
    <n v="457"/>
    <n v="2019"/>
    <x v="42"/>
    <s v="Retailing"/>
    <s v="NJ"/>
    <x v="3"/>
    <s v="Mahwah"/>
    <n v="213"/>
    <n v="6578"/>
    <n v="40"/>
    <n v="3571"/>
    <n v="39500"/>
    <s v="no"/>
    <x v="0"/>
    <s v="no"/>
    <s v="no"/>
    <s v="2019_457"/>
  </r>
  <r>
    <x v="399"/>
    <n v="458"/>
    <n v="2019"/>
    <x v="0"/>
    <s v="Retailing"/>
    <s v="AR"/>
    <x v="0"/>
    <s v="Little Rock"/>
    <n v="1898"/>
    <n v="6503"/>
    <n v="170"/>
    <n v="3431"/>
    <n v="31005"/>
    <s v="no"/>
    <x v="0"/>
    <s v="no"/>
    <s v="no"/>
    <s v="2019_458"/>
  </r>
  <r>
    <x v="616"/>
    <n v="459"/>
    <n v="2019"/>
    <x v="58"/>
    <s v="Business Services"/>
    <s v="OH"/>
    <x v="2"/>
    <s v="Cincinnati"/>
    <n v="21208"/>
    <n v="6487"/>
    <n v="843"/>
    <n v="6958"/>
    <n v="41000"/>
    <s v="no"/>
    <x v="0"/>
    <s v="no"/>
    <s v="no"/>
    <s v="2019_459"/>
  </r>
  <r>
    <x v="472"/>
    <n v="460"/>
    <n v="2019"/>
    <x v="26"/>
    <s v="Technology"/>
    <s v="CA"/>
    <x v="1"/>
    <s v="Santa Clara"/>
    <n v="27602"/>
    <n v="6475"/>
    <n v="337"/>
    <n v="4556"/>
    <n v="10100"/>
    <s v="no"/>
    <x v="1"/>
    <s v="yes"/>
    <s v="no"/>
    <s v="2019_460"/>
  </r>
  <r>
    <x v="140"/>
    <n v="461"/>
    <n v="2019"/>
    <x v="25"/>
    <s v="Energy"/>
    <s v="NY"/>
    <x v="3"/>
    <s v="New York"/>
    <n v="18252"/>
    <n v="6466"/>
    <n v="282"/>
    <n v="21433"/>
    <n v="1708"/>
    <s v="no"/>
    <x v="0"/>
    <s v="yes"/>
    <s v="no"/>
    <s v="2019_461"/>
  </r>
  <r>
    <x v="569"/>
    <n v="462"/>
    <n v="2019"/>
    <x v="11"/>
    <s v="Financials"/>
    <s v="NY"/>
    <x v="3"/>
    <s v="Buffalo"/>
    <n v="21741"/>
    <n v="6455"/>
    <n v="1918"/>
    <n v="120097"/>
    <n v="16840"/>
    <s v="no"/>
    <x v="0"/>
    <s v="no"/>
    <s v="no"/>
    <s v="2019_462"/>
  </r>
  <r>
    <x v="530"/>
    <n v="463"/>
    <n v="2019"/>
    <x v="58"/>
    <s v="Business Services"/>
    <s v="NY"/>
    <x v="3"/>
    <s v="New York"/>
    <n v="2408"/>
    <n v="6442"/>
    <n v="98"/>
    <n v="3628"/>
    <n v="140000"/>
    <s v="no"/>
    <x v="0"/>
    <s v="no"/>
    <s v="no"/>
    <s v="2019_463"/>
  </r>
  <r>
    <x v="634"/>
    <n v="464"/>
    <n v="2019"/>
    <x v="34"/>
    <s v="Wholesalers"/>
    <s v="VA"/>
    <x v="0"/>
    <s v="Herndon"/>
    <n v="2201"/>
    <n v="6418"/>
    <n v="99"/>
    <n v="6509"/>
    <n v="8356"/>
    <s v="no"/>
    <x v="0"/>
    <s v="yes"/>
    <s v="no"/>
    <s v="2019_464"/>
  </r>
  <r>
    <x v="411"/>
    <n v="465"/>
    <n v="2019"/>
    <x v="3"/>
    <s v="Technology"/>
    <s v="GA"/>
    <x v="0"/>
    <s v="Atlanta"/>
    <n v="3246"/>
    <n v="6405"/>
    <n v="88"/>
    <n v="7761"/>
    <n v="34000"/>
    <s v="no"/>
    <x v="0"/>
    <s v="no"/>
    <s v="no"/>
    <s v="2019_465"/>
  </r>
  <r>
    <x v="428"/>
    <n v="466"/>
    <n v="2019"/>
    <x v="29"/>
    <s v="Media"/>
    <s v="TX"/>
    <x v="0"/>
    <s v="San Antonio"/>
    <n v="97"/>
    <n v="6326"/>
    <n v="202"/>
    <n v="12270"/>
    <n v="18300"/>
    <s v="no"/>
    <x v="0"/>
    <s v="no"/>
    <s v="no"/>
    <s v="2019_466"/>
  </r>
  <r>
    <x v="334"/>
    <n v="467"/>
    <n v="2019"/>
    <x v="65"/>
    <s v="Financials"/>
    <s v="CA"/>
    <x v="1"/>
    <s v="San Mateo"/>
    <n v="16885"/>
    <n v="6319"/>
    <n v="764"/>
    <n v="14384"/>
    <n v="9691"/>
    <s v="no"/>
    <x v="0"/>
    <s v="no"/>
    <s v="no"/>
    <s v="2019_467"/>
  </r>
  <r>
    <x v="437"/>
    <n v="468"/>
    <n v="2019"/>
    <x v="45"/>
    <s v="Energy"/>
    <s v="MO"/>
    <x v="2"/>
    <s v="St. Louis"/>
    <n v="18051"/>
    <n v="6291"/>
    <n v="815"/>
    <n v="27215"/>
    <n v="8838"/>
    <s v="no"/>
    <x v="0"/>
    <s v="no"/>
    <s v="no"/>
    <s v="2019_468"/>
  </r>
  <r>
    <x v="565"/>
    <n v="469"/>
    <n v="2019"/>
    <x v="65"/>
    <s v="Financials"/>
    <s v="GA"/>
    <x v="0"/>
    <s v="Atlanta"/>
    <n v="43074"/>
    <n v="6276"/>
    <n v="1988"/>
    <n v="92791"/>
    <n v="5161"/>
    <s v="no"/>
    <x v="0"/>
    <s v="no"/>
    <s v="no"/>
    <s v="2019_469"/>
  </r>
  <r>
    <x v="527"/>
    <n v="470"/>
    <n v="2019"/>
    <x v="62"/>
    <s v="Business Services"/>
    <s v="NY"/>
    <x v="3"/>
    <s v="New York"/>
    <n v="51812"/>
    <n v="6258"/>
    <n v="1958"/>
    <n v="9458"/>
    <n v="21200"/>
    <s v="no"/>
    <x v="0"/>
    <s v="no"/>
    <s v="no"/>
    <s v="2019_470"/>
  </r>
  <r>
    <x v="635"/>
    <n v="471"/>
    <n v="2019"/>
    <x v="22"/>
    <s v="Food, Beverages &amp; Tobacco"/>
    <s v="MO"/>
    <x v="2"/>
    <s v="St. Louis"/>
    <n v="7275"/>
    <n v="6257"/>
    <n v="467"/>
    <n v="13058"/>
    <n v="11550"/>
    <s v="no"/>
    <x v="0"/>
    <s v="yes"/>
    <s v="no"/>
    <s v="2019_471"/>
  </r>
  <r>
    <x v="636"/>
    <n v="472"/>
    <n v="2019"/>
    <x v="26"/>
    <s v="Technology"/>
    <s v="MA"/>
    <x v="3"/>
    <s v="Norwood"/>
    <n v="38772"/>
    <n v="6201"/>
    <n v="1495"/>
    <n v="20450"/>
    <n v="15800"/>
    <s v="no"/>
    <x v="0"/>
    <s v="yes"/>
    <s v="no"/>
    <s v="2019_472"/>
  </r>
  <r>
    <x v="373"/>
    <n v="473"/>
    <n v="2019"/>
    <x v="43"/>
    <s v="Apparel"/>
    <s v="NY"/>
    <x v="3"/>
    <s v="New York"/>
    <n v="10196"/>
    <n v="6182"/>
    <n v="163"/>
    <n v="6143"/>
    <n v="18150"/>
    <s v="no"/>
    <x v="0"/>
    <s v="no"/>
    <s v="no"/>
    <s v="2019_473"/>
  </r>
  <r>
    <x v="637"/>
    <n v="474"/>
    <n v="2019"/>
    <x v="14"/>
    <s v="Aerospace &amp; Defense"/>
    <s v="FL"/>
    <x v="0"/>
    <s v="Melbourne"/>
    <n v="18840"/>
    <n v="6182"/>
    <n v="718"/>
    <n v="9839"/>
    <n v="17500"/>
    <s v="no"/>
    <x v="0"/>
    <s v="no"/>
    <s v="no"/>
    <s v="2019_474"/>
  </r>
  <r>
    <x v="611"/>
    <n v="475"/>
    <n v="2019"/>
    <x v="13"/>
    <s v="Technology"/>
    <s v="VA"/>
    <x v="0"/>
    <s v="McLean"/>
    <n v="8144"/>
    <n v="6172"/>
    <n v="305"/>
    <n v="3603"/>
    <n v="24600"/>
    <s v="no"/>
    <x v="0"/>
    <s v="no"/>
    <s v="no"/>
    <s v="2019_475"/>
  </r>
  <r>
    <x v="615"/>
    <n v="476"/>
    <n v="2019"/>
    <x v="70"/>
    <s v="Transportation"/>
    <s v="MN"/>
    <x v="2"/>
    <s v="Medina"/>
    <n v="5153"/>
    <n v="6166"/>
    <n v="335"/>
    <n v="4125"/>
    <n v="12000"/>
    <s v="no"/>
    <x v="0"/>
    <s v="no"/>
    <s v="no"/>
    <s v="2019_476"/>
  </r>
  <r>
    <x v="468"/>
    <n v="477"/>
    <n v="2019"/>
    <x v="17"/>
    <s v="Household Products"/>
    <s v="CA"/>
    <x v="1"/>
    <s v="Oakland"/>
    <n v="20565"/>
    <n v="6124"/>
    <n v="823"/>
    <n v="5060"/>
    <n v="8700"/>
    <s v="no"/>
    <x v="0"/>
    <s v="no"/>
    <s v="no"/>
    <s v="2019_477"/>
  </r>
  <r>
    <x v="487"/>
    <n v="478"/>
    <n v="2019"/>
    <x v="66"/>
    <s v="Financials"/>
    <s v="NJ"/>
    <x v="3"/>
    <s v="Madison"/>
    <n v="1302"/>
    <n v="6079"/>
    <n v="137"/>
    <n v="7290"/>
    <n v="11400"/>
    <s v="no"/>
    <x v="0"/>
    <s v="no"/>
    <s v="no"/>
    <s v="2019_478"/>
  </r>
  <r>
    <x v="315"/>
    <n v="479"/>
    <n v="2019"/>
    <x v="34"/>
    <s v="Wholesalers"/>
    <s v="GA"/>
    <x v="0"/>
    <s v="Atlanta"/>
    <n v="7402"/>
    <n v="6047"/>
    <n v="394"/>
    <n v="4233"/>
    <n v="11500"/>
    <s v="no"/>
    <x v="0"/>
    <s v="no"/>
    <s v="no"/>
    <s v="2019_479"/>
  </r>
  <r>
    <x v="638"/>
    <n v="480"/>
    <n v="2019"/>
    <x v="46"/>
    <s v="Materials"/>
    <s v="GA"/>
    <x v="0"/>
    <s v="Atlanta"/>
    <n v="3733"/>
    <n v="6023"/>
    <n v="221"/>
    <n v="7059"/>
    <n v="18000"/>
    <s v="no"/>
    <x v="0"/>
    <s v="yes"/>
    <s v="no"/>
    <s v="2019_480"/>
  </r>
  <r>
    <x v="471"/>
    <n v="481"/>
    <n v="2019"/>
    <x v="2"/>
    <s v="Financials"/>
    <s v="IL"/>
    <x v="2"/>
    <s v="Chicago"/>
    <n v="6334"/>
    <n v="6022"/>
    <n v="371"/>
    <n v="19327"/>
    <n v="9000"/>
    <s v="no"/>
    <x v="0"/>
    <s v="no"/>
    <s v="no"/>
    <s v="2019_481"/>
  </r>
  <r>
    <x v="639"/>
    <n v="482"/>
    <n v="2019"/>
    <x v="16"/>
    <s v="Technology"/>
    <s v="CA"/>
    <x v="1"/>
    <s v="Mountain View"/>
    <n v="67724"/>
    <n v="5964"/>
    <n v="1211"/>
    <n v="5178"/>
    <n v="8900"/>
    <s v="no"/>
    <x v="0"/>
    <s v="yes"/>
    <s v="no"/>
    <s v="2019_482"/>
  </r>
  <r>
    <x v="427"/>
    <n v="483"/>
    <n v="2019"/>
    <x v="3"/>
    <s v="Technology"/>
    <s v="CA"/>
    <x v="1"/>
    <s v="Sunnyvale"/>
    <n v="17125"/>
    <n v="5911"/>
    <n v="76"/>
    <n v="9865"/>
    <n v="10300"/>
    <s v="no"/>
    <x v="0"/>
    <s v="no"/>
    <s v="no"/>
    <s v="2019_483"/>
  </r>
  <r>
    <x v="640"/>
    <n v="484"/>
    <n v="2019"/>
    <x v="43"/>
    <s v="Apparel"/>
    <s v="NY"/>
    <x v="3"/>
    <s v="New York"/>
    <n v="9421"/>
    <n v="5880"/>
    <n v="398"/>
    <n v="6678"/>
    <n v="16900"/>
    <s v="no"/>
    <x v="0"/>
    <s v="yes"/>
    <s v="no"/>
    <s v="2019_484"/>
  </r>
  <r>
    <x v="614"/>
    <n v="485"/>
    <n v="2019"/>
    <x v="26"/>
    <s v="Technology"/>
    <s v="AZ"/>
    <x v="1"/>
    <s v="Phoenix"/>
    <n v="8475"/>
    <n v="5878"/>
    <n v="627"/>
    <n v="7588"/>
    <n v="35700"/>
    <s v="no"/>
    <x v="0"/>
    <s v="no"/>
    <s v="no"/>
    <s v="2019_485"/>
  </r>
  <r>
    <x v="461"/>
    <n v="486"/>
    <n v="2019"/>
    <x v="18"/>
    <s v="Food, Beverages &amp; Tobacco"/>
    <s v="IL"/>
    <x v="2"/>
    <s v="Westchester"/>
    <n v="6313"/>
    <n v="5841"/>
    <n v="443"/>
    <n v="5728"/>
    <n v="11000"/>
    <s v="no"/>
    <x v="0"/>
    <s v="no"/>
    <s v="no"/>
    <s v="2019_486"/>
  </r>
  <r>
    <x v="641"/>
    <n v="487"/>
    <n v="2019"/>
    <x v="19"/>
    <s v="Health Care"/>
    <s v="NJ"/>
    <x v="3"/>
    <s v="Parsippany"/>
    <n v="48198"/>
    <n v="5825"/>
    <n v="1428"/>
    <n v="10777"/>
    <n v="10000"/>
    <s v="no"/>
    <x v="1"/>
    <s v="yes"/>
    <s v="no"/>
    <s v="2019_487"/>
  </r>
  <r>
    <x v="535"/>
    <n v="488"/>
    <n v="2019"/>
    <x v="62"/>
    <s v="Business Services"/>
    <s v="WI"/>
    <x v="2"/>
    <s v="Brookfield"/>
    <n v="34603"/>
    <n v="5823"/>
    <n v="1187"/>
    <n v="11262"/>
    <n v="24000"/>
    <s v="no"/>
    <x v="0"/>
    <s v="no"/>
    <s v="no"/>
    <s v="2019_488"/>
  </r>
  <r>
    <x v="564"/>
    <n v="489"/>
    <n v="2019"/>
    <x v="22"/>
    <s v="Food, Beverages &amp; Tobacco"/>
    <s v="IL"/>
    <x v="2"/>
    <s v="Oak Brook"/>
    <n v="3614"/>
    <n v="5812"/>
    <n v="61"/>
    <n v="5599"/>
    <n v="12700"/>
    <s v="no"/>
    <x v="0"/>
    <s v="no"/>
    <s v="no"/>
    <s v="2019_489"/>
  </r>
  <r>
    <x v="576"/>
    <n v="490"/>
    <n v="2019"/>
    <x v="52"/>
    <s v="Business Services"/>
    <s v="CA"/>
    <x v="1"/>
    <s v="Menlo Park"/>
    <n v="7759"/>
    <n v="5800"/>
    <n v="434"/>
    <n v="1903"/>
    <n v="18900"/>
    <s v="no"/>
    <x v="0"/>
    <s v="yes"/>
    <s v="no"/>
    <s v="2019_490"/>
  </r>
  <r>
    <x v="538"/>
    <n v="491"/>
    <n v="2019"/>
    <x v="2"/>
    <s v="Financials"/>
    <s v="CA"/>
    <x v="1"/>
    <s v="Santa Ana"/>
    <n v="5765"/>
    <n v="5748"/>
    <n v="475"/>
    <n v="10631"/>
    <n v="18251"/>
    <s v="no"/>
    <x v="0"/>
    <s v="no"/>
    <s v="no"/>
    <s v="2019_491"/>
  </r>
  <r>
    <x v="430"/>
    <n v="492"/>
    <n v="2019"/>
    <x v="70"/>
    <s v="Transportation"/>
    <s v="WI"/>
    <x v="2"/>
    <s v="Milwaukee"/>
    <n v="5671"/>
    <n v="5717"/>
    <n v="532"/>
    <n v="10666"/>
    <n v="5900"/>
    <s v="no"/>
    <x v="0"/>
    <s v="no"/>
    <s v="no"/>
    <s v="2019_492"/>
  </r>
  <r>
    <x v="451"/>
    <n v="493"/>
    <n v="2019"/>
    <x v="8"/>
    <s v="Telecommunications"/>
    <s v="AR"/>
    <x v="0"/>
    <s v="Little Rock"/>
    <n v="13"/>
    <n v="5713"/>
    <n v="723"/>
    <n v="10258"/>
    <n v="11945"/>
    <s v="no"/>
    <x v="0"/>
    <s v="no"/>
    <s v="no"/>
    <s v="2019_493"/>
  </r>
  <r>
    <x v="227"/>
    <n v="494"/>
    <n v="2019"/>
    <x v="44"/>
    <s v="Hotels, Restaurants &amp; Leisure"/>
    <s v="KY"/>
    <x v="0"/>
    <s v="Louisville"/>
    <n v="30583"/>
    <n v="5688"/>
    <n v="1542"/>
    <n v="4130"/>
    <n v="34000"/>
    <s v="no"/>
    <x v="0"/>
    <s v="no"/>
    <s v="no"/>
    <s v="2019_494"/>
  </r>
  <r>
    <x v="642"/>
    <n v="495"/>
    <n v="2019"/>
    <x v="10"/>
    <s v="Retailing"/>
    <s v="CA"/>
    <x v="1"/>
    <s v="San Francisco"/>
    <n v="4435"/>
    <n v="5672"/>
    <n v="334"/>
    <n v="2813"/>
    <n v="19800"/>
    <s v="no"/>
    <x v="1"/>
    <s v="yes"/>
    <s v="no"/>
    <s v="2019_495"/>
  </r>
  <r>
    <x v="532"/>
    <n v="496"/>
    <n v="2019"/>
    <x v="66"/>
    <s v="Financials"/>
    <s v="IN"/>
    <x v="2"/>
    <s v="Indianapolis"/>
    <n v="56302"/>
    <n v="5658"/>
    <n v="2440"/>
    <n v="30686"/>
    <n v="4150"/>
    <s v="no"/>
    <x v="0"/>
    <s v="no"/>
    <s v="no"/>
    <s v="2019_496"/>
  </r>
  <r>
    <x v="462"/>
    <n v="497"/>
    <n v="2019"/>
    <x v="5"/>
    <s v="Financials"/>
    <s v="DE"/>
    <x v="0"/>
    <s v="Wilmington"/>
    <n v="2829"/>
    <n v="5610"/>
    <n v="395"/>
    <n v="104176"/>
    <n v="6500"/>
    <s v="no"/>
    <x v="0"/>
    <s v="yes"/>
    <s v="no"/>
    <s v="2019_497"/>
  </r>
  <r>
    <x v="467"/>
    <n v="498"/>
    <n v="2019"/>
    <x v="62"/>
    <s v="Business Services"/>
    <s v="CO"/>
    <x v="1"/>
    <s v="Denver"/>
    <n v="8051"/>
    <n v="5590"/>
    <n v="852"/>
    <n v="8997"/>
    <n v="12000"/>
    <s v="no"/>
    <x v="0"/>
    <s v="no"/>
    <s v="no"/>
    <s v="2019_498"/>
  </r>
  <r>
    <x v="397"/>
    <n v="499"/>
    <n v="2019"/>
    <x v="25"/>
    <s v="Energy"/>
    <s v="MO"/>
    <x v="2"/>
    <s v="St. Louis"/>
    <n v="3066"/>
    <n v="5582"/>
    <n v="647"/>
    <n v="7424"/>
    <n v="7400"/>
    <s v="no"/>
    <x v="0"/>
    <s v="no"/>
    <s v="no"/>
    <s v="2019_499"/>
  </r>
  <r>
    <x v="643"/>
    <n v="500"/>
    <n v="2019"/>
    <x v="43"/>
    <s v="Apparel"/>
    <s v="CA"/>
    <x v="1"/>
    <s v="San Francisco"/>
    <n v="9208"/>
    <n v="5575"/>
    <n v="283"/>
    <n v="3543"/>
    <n v="15100"/>
    <s v="no"/>
    <x v="0"/>
    <s v="yes"/>
    <s v="no"/>
    <s v="2019_500"/>
  </r>
  <r>
    <x v="0"/>
    <n v="1"/>
    <n v="2020"/>
    <x v="0"/>
    <s v="Retailing"/>
    <s v="AR"/>
    <x v="0"/>
    <s v="Bentonville"/>
    <n v="321803"/>
    <n v="523964"/>
    <n v="14881"/>
    <n v="236495"/>
    <n v="2200000"/>
    <s v="no"/>
    <x v="0"/>
    <s v="no"/>
    <s v="yes"/>
    <s v="2020_1"/>
  </r>
  <r>
    <x v="644"/>
    <n v="2"/>
    <n v="2020"/>
    <x v="15"/>
    <s v="Retailing"/>
    <s v="WA"/>
    <x v="1"/>
    <s v="Seattle"/>
    <n v="970680"/>
    <n v="280522"/>
    <n v="11588"/>
    <n v="225248"/>
    <n v="798000"/>
    <s v="yes"/>
    <x v="0"/>
    <s v="no"/>
    <s v="yes"/>
    <s v="2020_2"/>
  </r>
  <r>
    <x v="1"/>
    <n v="3"/>
    <n v="2020"/>
    <x v="1"/>
    <s v="Energy"/>
    <s v="TX"/>
    <x v="0"/>
    <s v="Irving"/>
    <n v="160696"/>
    <n v="264938"/>
    <n v="14340"/>
    <n v="362597"/>
    <n v="74900"/>
    <s v="no"/>
    <x v="0"/>
    <s v="no"/>
    <s v="yes"/>
    <s v="2020_3"/>
  </r>
  <r>
    <x v="4"/>
    <n v="4"/>
    <n v="2020"/>
    <x v="3"/>
    <s v="Technology"/>
    <s v="CA"/>
    <x v="1"/>
    <s v="Cupertino"/>
    <n v="1112641"/>
    <n v="260174"/>
    <n v="55256"/>
    <n v="338516"/>
    <n v="137000"/>
    <s v="no"/>
    <x v="0"/>
    <s v="no"/>
    <s v="yes"/>
    <s v="2020_4"/>
  </r>
  <r>
    <x v="9"/>
    <n v="5"/>
    <n v="2020"/>
    <x v="12"/>
    <s v="Health Care"/>
    <s v="RI"/>
    <x v="3"/>
    <s v="Woonsocket"/>
    <n v="77376"/>
    <n v="256776"/>
    <n v="6634"/>
    <n v="222449"/>
    <n v="290000"/>
    <s v="no"/>
    <x v="1"/>
    <s v="no"/>
    <s v="yes"/>
    <s v="2020_5"/>
  </r>
  <r>
    <x v="3"/>
    <n v="6"/>
    <n v="2020"/>
    <x v="2"/>
    <s v="Financials"/>
    <s v="NE"/>
    <x v="2"/>
    <s v="Omaha"/>
    <n v="442897"/>
    <n v="254616"/>
    <n v="81417"/>
    <n v="817729"/>
    <n v="391500"/>
    <s v="no"/>
    <x v="0"/>
    <s v="no"/>
    <s v="yes"/>
    <s v="2020_6"/>
  </r>
  <r>
    <x v="13"/>
    <n v="7"/>
    <n v="2020"/>
    <x v="9"/>
    <s v="Health Care"/>
    <s v="MN"/>
    <x v="2"/>
    <s v="Minnetonka"/>
    <n v="236555"/>
    <n v="242155"/>
    <n v="13839"/>
    <n v="173889"/>
    <n v="325000"/>
    <s v="no"/>
    <x v="0"/>
    <s v="no"/>
    <s v="yes"/>
    <s v="2020_7"/>
  </r>
  <r>
    <x v="10"/>
    <n v="8"/>
    <n v="2020"/>
    <x v="7"/>
    <s v="Health Care"/>
    <s v="TX"/>
    <x v="0"/>
    <s v="Irving"/>
    <n v="21845"/>
    <n v="214319"/>
    <n v="34"/>
    <n v="59672"/>
    <n v="70000"/>
    <s v="no"/>
    <x v="0"/>
    <s v="no"/>
    <s v="yes"/>
    <s v="2020_8"/>
  </r>
  <r>
    <x v="11"/>
    <n v="9"/>
    <n v="2020"/>
    <x v="8"/>
    <s v="Telecommunications"/>
    <s v="TX"/>
    <x v="0"/>
    <s v="Dallas"/>
    <n v="209388"/>
    <n v="181193"/>
    <n v="13903"/>
    <n v="551669"/>
    <n v="247800"/>
    <s v="no"/>
    <x v="0"/>
    <s v="no"/>
    <s v="yes"/>
    <s v="2020_9"/>
  </r>
  <r>
    <x v="15"/>
    <n v="10"/>
    <n v="2020"/>
    <x v="7"/>
    <s v="Health Care"/>
    <s v="PA"/>
    <x v="3"/>
    <s v="Chesterbrook"/>
    <n v="18221"/>
    <n v="179589"/>
    <n v="855"/>
    <n v="39172"/>
    <n v="21500"/>
    <s v="no"/>
    <x v="0"/>
    <s v="no"/>
    <s v="yes"/>
    <s v="2020_10"/>
  </r>
  <r>
    <x v="39"/>
    <n v="11"/>
    <n v="2020"/>
    <x v="15"/>
    <s v="Technology"/>
    <s v="CA"/>
    <x v="1"/>
    <s v="Mountain View"/>
    <n v="798905"/>
    <n v="161857"/>
    <n v="34343"/>
    <n v="275909"/>
    <n v="118899"/>
    <s v="no"/>
    <x v="0"/>
    <s v="no"/>
    <s v="yes"/>
    <s v="2020_11"/>
  </r>
  <r>
    <x v="8"/>
    <n v="12"/>
    <n v="2020"/>
    <x v="4"/>
    <s v="Motor Vehicles &amp; Parts"/>
    <s v="MI"/>
    <x v="2"/>
    <s v="Dearborn"/>
    <n v="19151"/>
    <n v="155900"/>
    <n v="47"/>
    <n v="258537"/>
    <n v="190000"/>
    <s v="no"/>
    <x v="0"/>
    <s v="no"/>
    <s v="yes"/>
    <s v="2020_12"/>
  </r>
  <r>
    <x v="89"/>
    <n v="13"/>
    <n v="2020"/>
    <x v="12"/>
    <s v="Health Care"/>
    <s v="CT"/>
    <x v="3"/>
    <s v="Bloomfield"/>
    <n v="65897"/>
    <n v="153566"/>
    <n v="5104"/>
    <n v="155774"/>
    <n v="73700"/>
    <s v="no"/>
    <x v="0"/>
    <s v="no"/>
    <s v="yes"/>
    <s v="2020_13"/>
  </r>
  <r>
    <x v="617"/>
    <n v="14"/>
    <n v="2020"/>
    <x v="0"/>
    <s v="Retailing"/>
    <s v="WA"/>
    <x v="1"/>
    <s v="Issaquah"/>
    <n v="125908"/>
    <n v="152703"/>
    <n v="3659"/>
    <n v="45400"/>
    <n v="201500"/>
    <s v="no"/>
    <x v="0"/>
    <s v="no"/>
    <s v="yes"/>
    <s v="2020_14"/>
  </r>
  <r>
    <x v="2"/>
    <n v="15"/>
    <n v="2020"/>
    <x v="1"/>
    <s v="Energy"/>
    <s v="CA"/>
    <x v="1"/>
    <s v="San Ramon"/>
    <n v="136176"/>
    <n v="146516"/>
    <n v="2924"/>
    <n v="237428"/>
    <n v="48200"/>
    <s v="no"/>
    <x v="0"/>
    <s v="no"/>
    <s v="yes"/>
    <s v="2020_15"/>
  </r>
  <r>
    <x v="25"/>
    <n v="16"/>
    <n v="2020"/>
    <x v="7"/>
    <s v="Health Care"/>
    <s v="OH"/>
    <x v="2"/>
    <s v="Dublin"/>
    <n v="13988"/>
    <n v="145534"/>
    <n v="1363"/>
    <n v="40963"/>
    <n v="49500"/>
    <s v="no"/>
    <x v="0"/>
    <s v="no"/>
    <s v="yes"/>
    <s v="2020_16"/>
  </r>
  <r>
    <x v="581"/>
    <n v="17"/>
    <n v="2020"/>
    <x v="11"/>
    <s v="Financials"/>
    <s v="NY"/>
    <x v="3"/>
    <s v="New York"/>
    <n v="276750"/>
    <n v="142422"/>
    <n v="36431"/>
    <n v="2687379"/>
    <n v="256981"/>
    <s v="no"/>
    <x v="0"/>
    <s v="no"/>
    <s v="yes"/>
    <s v="2020_17"/>
  </r>
  <r>
    <x v="5"/>
    <n v="18"/>
    <n v="2020"/>
    <x v="4"/>
    <s v="Motor Vehicles &amp; Parts"/>
    <s v="MI"/>
    <x v="2"/>
    <s v="Detroit"/>
    <n v="29695"/>
    <n v="137237"/>
    <n v="6732"/>
    <n v="228037"/>
    <n v="164000"/>
    <s v="no"/>
    <x v="1"/>
    <s v="no"/>
    <s v="yes"/>
    <s v="2020_18"/>
  </r>
  <r>
    <x v="500"/>
    <n v="19"/>
    <n v="2020"/>
    <x v="6"/>
    <s v="Food &amp; Drug Stores"/>
    <s v="IL"/>
    <x v="2"/>
    <s v="Deerfield"/>
    <n v="40528"/>
    <n v="136866"/>
    <n v="3982"/>
    <n v="67598"/>
    <n v="287000"/>
    <s v="no"/>
    <x v="0"/>
    <s v="no"/>
    <s v="yes"/>
    <s v="2020_19"/>
  </r>
  <r>
    <x v="542"/>
    <n v="20"/>
    <n v="2020"/>
    <x v="8"/>
    <s v="Telecommunications"/>
    <s v="NY"/>
    <x v="3"/>
    <s v="New York"/>
    <n v="222220"/>
    <n v="131868"/>
    <n v="19265"/>
    <n v="291727"/>
    <n v="135000"/>
    <s v="no"/>
    <x v="0"/>
    <s v="no"/>
    <s v="yes"/>
    <s v="2020_20"/>
  </r>
  <r>
    <x v="30"/>
    <n v="21"/>
    <n v="2020"/>
    <x v="16"/>
    <s v="Technology"/>
    <s v="WA"/>
    <x v="1"/>
    <s v="Redmond"/>
    <n v="1199550"/>
    <n v="125843"/>
    <n v="39240"/>
    <n v="286556"/>
    <n v="144000"/>
    <s v="no"/>
    <x v="0"/>
    <s v="no"/>
    <s v="yes"/>
    <s v="2020_21"/>
  </r>
  <r>
    <x v="24"/>
    <n v="22"/>
    <n v="2020"/>
    <x v="1"/>
    <s v="Energy"/>
    <s v="OH"/>
    <x v="2"/>
    <s v="Findlay"/>
    <n v="15353"/>
    <n v="124813"/>
    <n v="2637"/>
    <n v="98556"/>
    <n v="60910"/>
    <s v="no"/>
    <x v="0"/>
    <s v="no"/>
    <s v="yes"/>
    <s v="2020_22"/>
  </r>
  <r>
    <x v="19"/>
    <n v="23"/>
    <n v="2020"/>
    <x v="6"/>
    <s v="Food &amp; Drug Stores"/>
    <s v="OH"/>
    <x v="2"/>
    <s v="Cincinnati"/>
    <n v="24114"/>
    <n v="122286"/>
    <n v="1659"/>
    <n v="45256"/>
    <n v="435000"/>
    <s v="no"/>
    <x v="0"/>
    <s v="no"/>
    <s v="yes"/>
    <s v="2020_23"/>
  </r>
  <r>
    <x v="16"/>
    <n v="24"/>
    <n v="2020"/>
    <x v="5"/>
    <s v="Financials"/>
    <s v="DC"/>
    <x v="0"/>
    <s v="Washington"/>
    <n v="1841"/>
    <n v="120304"/>
    <n v="14160"/>
    <n v="3503319"/>
    <n v="7500"/>
    <s v="no"/>
    <x v="0"/>
    <s v="no"/>
    <s v="yes"/>
    <s v="2020_24"/>
  </r>
  <r>
    <x v="618"/>
    <n v="25"/>
    <n v="2020"/>
    <x v="11"/>
    <s v="Financials"/>
    <s v="NC"/>
    <x v="0"/>
    <s v="Charlotte"/>
    <n v="185227"/>
    <n v="113589"/>
    <n v="27430"/>
    <n v="2434079"/>
    <n v="208131"/>
    <s v="no"/>
    <x v="0"/>
    <s v="no"/>
    <s v="yes"/>
    <s v="2020_25"/>
  </r>
  <r>
    <x v="32"/>
    <n v="26"/>
    <n v="2020"/>
    <x v="10"/>
    <s v="Retailing"/>
    <s v="GA"/>
    <x v="0"/>
    <s v="Atlanta"/>
    <n v="200665"/>
    <n v="110225"/>
    <n v="11242"/>
    <n v="51236"/>
    <n v="415700"/>
    <s v="no"/>
    <x v="0"/>
    <s v="no"/>
    <s v="yes"/>
    <s v="2020_26"/>
  </r>
  <r>
    <x v="6"/>
    <n v="27"/>
    <n v="2020"/>
    <x v="1"/>
    <s v="Energy"/>
    <s v="TX"/>
    <x v="0"/>
    <s v="Houston"/>
    <n v="23490"/>
    <n v="109559"/>
    <n v="3076"/>
    <n v="58720"/>
    <n v="14500"/>
    <s v="no"/>
    <x v="0"/>
    <s v="no"/>
    <s v="yes"/>
    <s v="2020_27"/>
  </r>
  <r>
    <x v="42"/>
    <n v="28"/>
    <n v="2020"/>
    <x v="8"/>
    <s v="Telecommunications"/>
    <s v="PA"/>
    <x v="3"/>
    <s v="Philadelphia"/>
    <n v="156533"/>
    <n v="108942"/>
    <n v="13057"/>
    <n v="263414"/>
    <n v="190000"/>
    <s v="no"/>
    <x v="0"/>
    <s v="no"/>
    <s v="yes"/>
    <s v="2020_28"/>
  </r>
  <r>
    <x v="645"/>
    <n v="29"/>
    <n v="2020"/>
    <x v="9"/>
    <s v="Health Care"/>
    <s v="IN"/>
    <x v="2"/>
    <s v="Indianapolis"/>
    <n v="57245"/>
    <n v="104213"/>
    <n v="4807"/>
    <n v="77453"/>
    <n v="70600"/>
    <s v="no"/>
    <x v="1"/>
    <s v="no"/>
    <s v="yes"/>
    <s v="2020_29"/>
  </r>
  <r>
    <x v="29"/>
    <n v="30"/>
    <n v="2020"/>
    <x v="11"/>
    <s v="Financials"/>
    <s v="CA"/>
    <x v="1"/>
    <s v="San Francisco"/>
    <n v="117366"/>
    <n v="103915"/>
    <n v="19549"/>
    <n v="1927555"/>
    <n v="259800"/>
    <s v="no"/>
    <x v="0"/>
    <s v="no"/>
    <s v="yes"/>
    <s v="2020_30"/>
  </r>
  <r>
    <x v="27"/>
    <n v="31"/>
    <n v="2020"/>
    <x v="11"/>
    <s v="Financials"/>
    <s v="NY"/>
    <x v="3"/>
    <s v="New York"/>
    <n v="88377"/>
    <n v="103449"/>
    <n v="19401"/>
    <n v="1951158"/>
    <n v="200000"/>
    <s v="no"/>
    <x v="1"/>
    <s v="no"/>
    <s v="yes"/>
    <s v="2020_31"/>
  </r>
  <r>
    <x v="12"/>
    <n v="32"/>
    <n v="2020"/>
    <x v="1"/>
    <s v="Energy"/>
    <s v="TX"/>
    <x v="0"/>
    <s v="San Antonio"/>
    <n v="18532"/>
    <n v="102729"/>
    <n v="2422"/>
    <n v="53864"/>
    <n v="10222"/>
    <s v="no"/>
    <x v="0"/>
    <s v="no"/>
    <s v="yes"/>
    <s v="2020_32"/>
  </r>
  <r>
    <x v="7"/>
    <n v="33"/>
    <n v="2020"/>
    <x v="57"/>
    <s v="Industrials"/>
    <s v="MA"/>
    <x v="3"/>
    <s v="Boston"/>
    <n v="69406"/>
    <n v="95214"/>
    <n v="4979"/>
    <n v="266048"/>
    <n v="205000"/>
    <s v="no"/>
    <x v="0"/>
    <s v="no"/>
    <s v="yes"/>
    <s v="2020_33"/>
  </r>
  <r>
    <x v="543"/>
    <n v="34"/>
    <n v="2020"/>
    <x v="3"/>
    <s v="Technology"/>
    <s v="TX"/>
    <x v="0"/>
    <s v="Round Rock"/>
    <n v="29246"/>
    <n v="92154"/>
    <n v="4616"/>
    <n v="118861"/>
    <n v="165000"/>
    <s v="yes"/>
    <x v="0"/>
    <s v="no"/>
    <s v="yes"/>
    <s v="2020_34"/>
  </r>
  <r>
    <x v="36"/>
    <n v="35"/>
    <n v="2020"/>
    <x v="19"/>
    <s v="Health Care"/>
    <s v="NJ"/>
    <x v="3"/>
    <s v="New Brunswick"/>
    <n v="345705"/>
    <n v="82059"/>
    <n v="15119"/>
    <n v="157728"/>
    <n v="132200"/>
    <s v="no"/>
    <x v="0"/>
    <s v="no"/>
    <s v="yes"/>
    <s v="2020_35"/>
  </r>
  <r>
    <x v="620"/>
    <n v="36"/>
    <n v="2020"/>
    <x v="21"/>
    <s v="Financials"/>
    <s v="IL"/>
    <x v="2"/>
    <s v="Bloomington"/>
    <m/>
    <n v="79395"/>
    <n v="5593"/>
    <n v="294823"/>
    <n v="57672"/>
    <s v="no"/>
    <x v="0"/>
    <s v="no"/>
    <s v="yes"/>
    <s v="2020_36"/>
  </r>
  <r>
    <x v="35"/>
    <n v="37"/>
    <n v="2020"/>
    <x v="0"/>
    <s v="Retailing"/>
    <s v="MN"/>
    <x v="2"/>
    <s v="Minneapolis"/>
    <n v="46574"/>
    <n v="78112"/>
    <n v="3281"/>
    <n v="42779"/>
    <n v="368000"/>
    <s v="no"/>
    <x v="0"/>
    <s v="no"/>
    <s v="yes"/>
    <s v="2020_37"/>
  </r>
  <r>
    <x v="23"/>
    <n v="38"/>
    <n v="2020"/>
    <x v="13"/>
    <s v="Technology"/>
    <s v="NY"/>
    <x v="3"/>
    <s v="Armonk"/>
    <n v="98551"/>
    <n v="77147"/>
    <n v="9431"/>
    <n v="152186"/>
    <n v="383800"/>
    <s v="no"/>
    <x v="0"/>
    <s v="no"/>
    <s v="yes"/>
    <s v="2020_38"/>
  </r>
  <r>
    <x v="646"/>
    <n v="39"/>
    <n v="2020"/>
    <x v="14"/>
    <s v="Aerospace &amp; Defense"/>
    <s v="MA"/>
    <x v="3"/>
    <s v="Waltham"/>
    <n v="81705"/>
    <n v="77046"/>
    <n v="5537"/>
    <n v="139716"/>
    <n v="243200"/>
    <s v="no"/>
    <x v="0"/>
    <s v="no"/>
    <s v="yes"/>
    <s v="2020_39"/>
  </r>
  <r>
    <x v="26"/>
    <n v="40"/>
    <n v="2020"/>
    <x v="14"/>
    <s v="Aerospace &amp; Defense"/>
    <s v="IL"/>
    <x v="2"/>
    <s v="Chicago"/>
    <n v="84149"/>
    <n v="76559"/>
    <n v="636"/>
    <n v="133625"/>
    <n v="161100"/>
    <s v="no"/>
    <x v="0"/>
    <s v="no"/>
    <s v="yes"/>
    <s v="2020_40"/>
  </r>
  <r>
    <x v="41"/>
    <n v="41"/>
    <n v="2020"/>
    <x v="5"/>
    <s v="Financials"/>
    <s v="VA"/>
    <x v="0"/>
    <s v="McLean"/>
    <n v="909"/>
    <n v="75125"/>
    <n v="7214"/>
    <n v="2203623"/>
    <n v="6892"/>
    <s v="no"/>
    <x v="0"/>
    <s v="no"/>
    <s v="yes"/>
    <s v="2020_41"/>
  </r>
  <r>
    <x v="185"/>
    <n v="42"/>
    <n v="2020"/>
    <x v="9"/>
    <s v="Health Care"/>
    <s v="MO"/>
    <x v="2"/>
    <s v="St. Louis"/>
    <n v="34862"/>
    <n v="74639"/>
    <n v="1321"/>
    <n v="40994"/>
    <n v="56600"/>
    <s v="no"/>
    <x v="0"/>
    <s v="no"/>
    <s v="yes"/>
    <s v="2020_42"/>
  </r>
  <r>
    <x v="46"/>
    <n v="43"/>
    <n v="2020"/>
    <x v="23"/>
    <s v="Transportation"/>
    <s v="GA"/>
    <x v="0"/>
    <s v="Atlanta"/>
    <n v="80196"/>
    <n v="74094"/>
    <n v="4440"/>
    <n v="57857"/>
    <n v="377640"/>
    <s v="no"/>
    <x v="1"/>
    <s v="no"/>
    <s v="yes"/>
    <s v="2020_43"/>
  </r>
  <r>
    <x v="49"/>
    <n v="44"/>
    <n v="2020"/>
    <x v="10"/>
    <s v="Retailing"/>
    <s v="NC"/>
    <x v="0"/>
    <s v="Mooresville"/>
    <n v="64963"/>
    <n v="72148"/>
    <n v="4281"/>
    <n v="39471"/>
    <n v="260000"/>
    <s v="no"/>
    <x v="0"/>
    <s v="no"/>
    <s v="yes"/>
    <s v="2020_44"/>
  </r>
  <r>
    <x v="51"/>
    <n v="45"/>
    <n v="2020"/>
    <x v="26"/>
    <s v="Technology"/>
    <s v="CA"/>
    <x v="1"/>
    <s v="Santa Clara"/>
    <n v="231662"/>
    <n v="71965"/>
    <n v="21048"/>
    <n v="136524"/>
    <n v="110800"/>
    <s v="no"/>
    <x v="0"/>
    <s v="no"/>
    <s v="yes"/>
    <s v="2020_45"/>
  </r>
  <r>
    <x v="647"/>
    <n v="46"/>
    <n v="2020"/>
    <x v="15"/>
    <s v="Technology"/>
    <s v="CA"/>
    <x v="1"/>
    <s v="Menlo Park"/>
    <n v="475455"/>
    <n v="70697"/>
    <n v="18485"/>
    <n v="133376"/>
    <n v="44942"/>
    <s v="yes"/>
    <x v="0"/>
    <s v="no"/>
    <s v="yes"/>
    <s v="2020_46"/>
  </r>
  <r>
    <x v="64"/>
    <n v="47"/>
    <n v="2020"/>
    <x v="23"/>
    <s v="Transportation"/>
    <s v="TN"/>
    <x v="0"/>
    <s v="Memphis"/>
    <n v="31679"/>
    <n v="69693"/>
    <n v="540"/>
    <n v="54403"/>
    <n v="389500"/>
    <s v="yes"/>
    <x v="0"/>
    <s v="no"/>
    <s v="yes"/>
    <s v="2020_47"/>
  </r>
  <r>
    <x v="38"/>
    <n v="48"/>
    <n v="2020"/>
    <x v="20"/>
    <s v="Financials"/>
    <s v="NY"/>
    <x v="3"/>
    <s v="New York"/>
    <n v="27997"/>
    <n v="69620"/>
    <n v="5899"/>
    <n v="740463"/>
    <n v="49000"/>
    <s v="no"/>
    <x v="0"/>
    <s v="no"/>
    <s v="yes"/>
    <s v="2020_48"/>
  </r>
  <r>
    <x v="56"/>
    <n v="49"/>
    <n v="2020"/>
    <x v="29"/>
    <s v="Media"/>
    <s v="CA"/>
    <x v="1"/>
    <s v="Burbank"/>
    <n v="174405"/>
    <n v="69570"/>
    <n v="11054"/>
    <n v="193984"/>
    <n v="223000"/>
    <s v="no"/>
    <x v="0"/>
    <s v="no"/>
    <s v="yes"/>
    <s v="2020_49"/>
  </r>
  <r>
    <x v="31"/>
    <n v="50"/>
    <n v="2020"/>
    <x v="17"/>
    <s v="Household Products"/>
    <s v="OH"/>
    <x v="2"/>
    <s v="Cincinnati"/>
    <n v="271640"/>
    <n v="67684"/>
    <n v="3897"/>
    <n v="115095"/>
    <n v="97000"/>
    <s v="no"/>
    <x v="0"/>
    <s v="no"/>
    <s v="yes"/>
    <s v="2020_50"/>
  </r>
  <r>
    <x v="43"/>
    <n v="51"/>
    <n v="2020"/>
    <x v="22"/>
    <s v="Food, Beverages &amp; Tobacco"/>
    <s v="NY"/>
    <x v="3"/>
    <s v="Purchase"/>
    <n v="166848"/>
    <n v="67161"/>
    <n v="7314"/>
    <n v="78547"/>
    <n v="267000"/>
    <s v="no"/>
    <x v="0"/>
    <s v="no"/>
    <s v="yes"/>
    <s v="2020_51"/>
  </r>
  <r>
    <x v="57"/>
    <n v="52"/>
    <n v="2020"/>
    <x v="9"/>
    <s v="Health Care"/>
    <s v="KY"/>
    <x v="0"/>
    <s v="Louisville"/>
    <n v="41490"/>
    <n v="64888"/>
    <n v="2707"/>
    <n v="29074"/>
    <n v="46000"/>
    <s v="no"/>
    <x v="0"/>
    <s v="no"/>
    <s v="yes"/>
    <s v="2020_52"/>
  </r>
  <r>
    <x v="54"/>
    <n v="53"/>
    <n v="2020"/>
    <x v="20"/>
    <s v="Financials"/>
    <s v="NJ"/>
    <x v="3"/>
    <s v="Newark"/>
    <n v="20650"/>
    <n v="64807"/>
    <n v="4186"/>
    <n v="896552"/>
    <n v="51511"/>
    <s v="no"/>
    <x v="0"/>
    <s v="no"/>
    <s v="yes"/>
    <s v="2020_53"/>
  </r>
  <r>
    <x v="33"/>
    <n v="54"/>
    <n v="2020"/>
    <x v="18"/>
    <s v="Food, Beverages &amp; Tobacco"/>
    <s v="IL"/>
    <x v="2"/>
    <s v="Chicago"/>
    <n v="19603"/>
    <n v="64656"/>
    <n v="1379"/>
    <n v="43997"/>
    <n v="38100"/>
    <s v="no"/>
    <x v="0"/>
    <s v="no"/>
    <s v="yes"/>
    <s v="2020_54"/>
  </r>
  <r>
    <x v="622"/>
    <n v="55"/>
    <n v="2020"/>
    <x v="6"/>
    <s v="Food &amp; Drug Stores"/>
    <s v="ID"/>
    <x v="1"/>
    <s v="Boise"/>
    <m/>
    <n v="60535"/>
    <n v="131"/>
    <n v="20777"/>
    <n v="267000"/>
    <s v="no"/>
    <x v="0"/>
    <s v="no"/>
    <s v="yes"/>
    <s v="2020_55"/>
  </r>
  <r>
    <x v="60"/>
    <n v="56"/>
    <n v="2020"/>
    <x v="31"/>
    <s v="Wholesalers"/>
    <s v="TX"/>
    <x v="0"/>
    <s v="Houston"/>
    <n v="23203"/>
    <n v="60114"/>
    <n v="1674"/>
    <n v="17967"/>
    <n v="69000"/>
    <s v="no"/>
    <x v="0"/>
    <s v="no"/>
    <s v="yes"/>
    <s v="2020_56"/>
  </r>
  <r>
    <x v="63"/>
    <n v="57"/>
    <n v="2020"/>
    <x v="14"/>
    <s v="Aerospace &amp; Defense"/>
    <s v="MD"/>
    <x v="0"/>
    <s v="Bethesda"/>
    <n v="95539"/>
    <n v="59812"/>
    <n v="6230"/>
    <n v="47528"/>
    <n v="110000"/>
    <s v="no"/>
    <x v="0"/>
    <s v="no"/>
    <s v="yes"/>
    <s v="2020_57"/>
  </r>
  <r>
    <x v="18"/>
    <n v="58"/>
    <n v="2020"/>
    <x v="3"/>
    <s v="Technology"/>
    <s v="CA"/>
    <x v="1"/>
    <s v="Palo Alto"/>
    <n v="24821"/>
    <n v="58756"/>
    <n v="3152"/>
    <n v="33467"/>
    <n v="56000"/>
    <s v="no"/>
    <x v="0"/>
    <s v="no"/>
    <s v="yes"/>
    <s v="2020_58"/>
  </r>
  <r>
    <x v="623"/>
    <n v="59"/>
    <n v="2020"/>
    <x v="27"/>
    <s v="Energy"/>
    <s v="TX"/>
    <x v="0"/>
    <s v="Dallas"/>
    <n v="12374"/>
    <n v="54213"/>
    <n v="3592"/>
    <n v="98880"/>
    <n v="12812"/>
    <s v="no"/>
    <x v="0"/>
    <s v="no"/>
    <s v="yes"/>
    <s v="2020_59"/>
  </r>
  <r>
    <x v="75"/>
    <n v="60"/>
    <n v="2020"/>
    <x v="11"/>
    <s v="Financials"/>
    <s v="NY"/>
    <x v="3"/>
    <s v="New York"/>
    <n v="55417"/>
    <n v="53922"/>
    <n v="8466"/>
    <n v="992968"/>
    <n v="38300"/>
    <s v="no"/>
    <x v="0"/>
    <s v="no"/>
    <s v="yes"/>
    <s v="2020_60"/>
  </r>
  <r>
    <x v="81"/>
    <n v="61"/>
    <n v="2020"/>
    <x v="11"/>
    <s v="Financials"/>
    <s v="NY"/>
    <x v="3"/>
    <s v="New York"/>
    <n v="52102"/>
    <n v="53823"/>
    <n v="9042"/>
    <n v="895429"/>
    <n v="60431"/>
    <s v="no"/>
    <x v="0"/>
    <s v="no"/>
    <s v="yes"/>
    <s v="2020_61"/>
  </r>
  <r>
    <x v="53"/>
    <n v="62"/>
    <n v="2020"/>
    <x v="28"/>
    <s v="Industrials"/>
    <s v="IL"/>
    <x v="2"/>
    <s v="Deerfield"/>
    <n v="63832"/>
    <n v="53800"/>
    <n v="6093"/>
    <n v="78453"/>
    <n v="102300"/>
    <s v="no"/>
    <x v="0"/>
    <s v="no"/>
    <s v="yes"/>
    <s v="2020_62"/>
  </r>
  <r>
    <x v="59"/>
    <n v="63"/>
    <n v="2020"/>
    <x v="30"/>
    <s v="Technology"/>
    <s v="CA"/>
    <x v="1"/>
    <s v="San Jose"/>
    <n v="166709"/>
    <n v="51904"/>
    <n v="11621"/>
    <n v="97793"/>
    <n v="75900"/>
    <s v="no"/>
    <x v="0"/>
    <s v="no"/>
    <s v="yes"/>
    <s v="2020_63"/>
  </r>
  <r>
    <x v="55"/>
    <n v="64"/>
    <n v="2020"/>
    <x v="19"/>
    <s v="Health Care"/>
    <s v="NY"/>
    <x v="3"/>
    <s v="New York"/>
    <n v="181075"/>
    <n v="51750"/>
    <n v="16273"/>
    <n v="167489"/>
    <n v="88300"/>
    <s v="no"/>
    <x v="0"/>
    <s v="no"/>
    <s v="yes"/>
    <s v="2020_64"/>
  </r>
  <r>
    <x v="583"/>
    <n v="65"/>
    <n v="2020"/>
    <x v="37"/>
    <s v="Health Care"/>
    <s v="TN"/>
    <x v="0"/>
    <s v="Nashville"/>
    <n v="30411"/>
    <n v="51336"/>
    <n v="3505"/>
    <n v="45058"/>
    <n v="245000"/>
    <s v="no"/>
    <x v="0"/>
    <s v="no"/>
    <s v="yes"/>
    <s v="2020_65"/>
  </r>
  <r>
    <x v="45"/>
    <n v="66"/>
    <n v="2020"/>
    <x v="2"/>
    <s v="Financials"/>
    <s v="NY"/>
    <x v="3"/>
    <s v="New York"/>
    <n v="20886"/>
    <n v="49746"/>
    <n v="3348"/>
    <n v="525064"/>
    <n v="46000"/>
    <s v="no"/>
    <x v="0"/>
    <s v="no"/>
    <s v="yes"/>
    <s v="2020_66"/>
  </r>
  <r>
    <x v="87"/>
    <n v="67"/>
    <n v="2020"/>
    <x v="5"/>
    <s v="Financials"/>
    <s v="NY"/>
    <x v="3"/>
    <s v="New York"/>
    <n v="68983"/>
    <n v="47020"/>
    <n v="6759"/>
    <n v="198321"/>
    <n v="64500"/>
    <s v="no"/>
    <x v="0"/>
    <s v="no"/>
    <s v="yes"/>
    <s v="2020_67"/>
  </r>
  <r>
    <x v="72"/>
    <n v="68"/>
    <n v="2020"/>
    <x v="35"/>
    <s v="Transportation"/>
    <s v="GA"/>
    <x v="0"/>
    <s v="Atlanta"/>
    <n v="18262"/>
    <n v="47007"/>
    <n v="4767"/>
    <n v="64532"/>
    <n v="91224"/>
    <s v="no"/>
    <x v="0"/>
    <s v="no"/>
    <s v="yes"/>
    <s v="2020_68"/>
  </r>
  <r>
    <x v="70"/>
    <n v="69"/>
    <n v="2020"/>
    <x v="19"/>
    <s v="Health Care"/>
    <s v="NJ"/>
    <x v="3"/>
    <s v="Kenilworth"/>
    <n v="195141"/>
    <n v="46840"/>
    <n v="9843"/>
    <n v="84397"/>
    <n v="71000"/>
    <s v="no"/>
    <x v="0"/>
    <s v="no"/>
    <s v="yes"/>
    <s v="2020_69"/>
  </r>
  <r>
    <x v="69"/>
    <n v="70"/>
    <n v="2020"/>
    <x v="35"/>
    <s v="Transportation"/>
    <s v="TX"/>
    <x v="0"/>
    <s v="Fort Worth"/>
    <n v="5194"/>
    <n v="45768"/>
    <n v="1686"/>
    <n v="59995"/>
    <n v="133700"/>
    <s v="no"/>
    <x v="0"/>
    <s v="no"/>
    <s v="yes"/>
    <s v="2020_70"/>
  </r>
  <r>
    <x v="316"/>
    <n v="71"/>
    <n v="2020"/>
    <x v="8"/>
    <s v="Telecommunications"/>
    <s v="CT"/>
    <x v="3"/>
    <s v="Stamford"/>
    <n v="111924"/>
    <n v="45764"/>
    <n v="1668"/>
    <n v="148188"/>
    <n v="95100"/>
    <s v="no"/>
    <x v="0"/>
    <s v="no"/>
    <s v="yes"/>
    <s v="2020_71"/>
  </r>
  <r>
    <x v="88"/>
    <n v="72"/>
    <n v="2020"/>
    <x v="2"/>
    <s v="Financials"/>
    <s v="IL"/>
    <x v="2"/>
    <s v="Northbrook"/>
    <n v="29071"/>
    <n v="44675"/>
    <n v="4847"/>
    <n v="119950"/>
    <n v="46035"/>
    <s v="no"/>
    <x v="0"/>
    <s v="no"/>
    <s v="yes"/>
    <s v="2020_72"/>
  </r>
  <r>
    <x v="79"/>
    <n v="73"/>
    <n v="2020"/>
    <x v="38"/>
    <s v="Financials"/>
    <s v="NY"/>
    <x v="3"/>
    <s v="New York"/>
    <m/>
    <n v="44117"/>
    <n v="1004"/>
    <n v="330806"/>
    <n v="11519"/>
    <s v="no"/>
    <x v="0"/>
    <s v="no"/>
    <s v="yes"/>
    <s v="2020_73"/>
  </r>
  <r>
    <x v="84"/>
    <n v="74"/>
    <n v="2020"/>
    <x v="21"/>
    <s v="Financials"/>
    <s v="OH"/>
    <x v="2"/>
    <s v="Columbus"/>
    <m/>
    <n v="43982"/>
    <n v="830"/>
    <n v="239540"/>
    <n v="28114"/>
    <s v="no"/>
    <x v="0"/>
    <s v="no"/>
    <s v="yes"/>
    <s v="2020_74"/>
  </r>
  <r>
    <x v="71"/>
    <n v="75"/>
    <n v="2020"/>
    <x v="10"/>
    <s v="Retailing"/>
    <s v="MN"/>
    <x v="2"/>
    <s v="Richfield"/>
    <n v="14647"/>
    <n v="43638"/>
    <n v="1541"/>
    <n v="15591"/>
    <n v="125000"/>
    <s v="no"/>
    <x v="1"/>
    <s v="no"/>
    <s v="yes"/>
    <s v="2020_75"/>
  </r>
  <r>
    <x v="648"/>
    <n v="76"/>
    <n v="2020"/>
    <x v="35"/>
    <s v="Transportation"/>
    <s v="IL"/>
    <x v="2"/>
    <s v="Chicago"/>
    <n v="7823"/>
    <n v="43259"/>
    <n v="3009"/>
    <n v="52611"/>
    <n v="96000"/>
    <s v="no"/>
    <x v="0"/>
    <s v="no"/>
    <s v="yes"/>
    <s v="2020_76"/>
  </r>
  <r>
    <x v="77"/>
    <n v="77"/>
    <n v="2020"/>
    <x v="2"/>
    <s v="Financials"/>
    <s v="MA"/>
    <x v="3"/>
    <s v="Boston"/>
    <m/>
    <n v="43228"/>
    <n v="1044"/>
    <n v="133644"/>
    <n v="45000"/>
    <s v="no"/>
    <x v="0"/>
    <s v="no"/>
    <s v="yes"/>
    <s v="2020_77"/>
  </r>
  <r>
    <x v="649"/>
    <n v="78"/>
    <n v="2020"/>
    <x v="24"/>
    <s v="Chemicals"/>
    <s v="MI"/>
    <x v="2"/>
    <s v="Midland"/>
    <n v="21716"/>
    <n v="42951"/>
    <n v="1359"/>
    <n v="60524"/>
    <n v="36500"/>
    <s v="no"/>
    <x v="0"/>
    <s v="yes"/>
    <s v="no"/>
    <s v="2020_78"/>
  </r>
  <r>
    <x v="82"/>
    <n v="79"/>
    <n v="2020"/>
    <x v="18"/>
    <s v="Food, Beverages &amp; Tobacco"/>
    <s v="AR"/>
    <x v="0"/>
    <s v="Springdale"/>
    <n v="21125"/>
    <n v="42405"/>
    <n v="2022"/>
    <n v="33097"/>
    <n v="141000"/>
    <s v="no"/>
    <x v="0"/>
    <s v="no"/>
    <s v="yes"/>
    <s v="2020_79"/>
  </r>
  <r>
    <x v="102"/>
    <n v="80"/>
    <n v="2020"/>
    <x v="42"/>
    <s v="Retailing"/>
    <s v="MA"/>
    <x v="3"/>
    <s v="Framingham"/>
    <n v="57262"/>
    <n v="41717"/>
    <n v="3272"/>
    <n v="24145"/>
    <n v="286000"/>
    <s v="no"/>
    <x v="0"/>
    <s v="no"/>
    <s v="yes"/>
    <s v="2020_80"/>
  </r>
  <r>
    <x v="503"/>
    <n v="81"/>
    <n v="2020"/>
    <x v="38"/>
    <s v="Financials"/>
    <s v="NY"/>
    <x v="3"/>
    <s v="New York"/>
    <m/>
    <n v="40454"/>
    <n v="2460"/>
    <n v="615042"/>
    <n v="16533"/>
    <s v="no"/>
    <x v="1"/>
    <s v="no"/>
    <s v="yes"/>
    <s v="2020_81"/>
  </r>
  <r>
    <x v="80"/>
    <n v="82"/>
    <n v="2020"/>
    <x v="16"/>
    <s v="Technology"/>
    <s v="CA"/>
    <x v="1"/>
    <s v="Redwood City"/>
    <n v="152413"/>
    <n v="39506"/>
    <n v="11083"/>
    <n v="108709"/>
    <n v="136000"/>
    <s v="no"/>
    <x v="1"/>
    <s v="no"/>
    <s v="yes"/>
    <s v="2020_82"/>
  </r>
  <r>
    <x v="99"/>
    <n v="83"/>
    <n v="2020"/>
    <x v="14"/>
    <s v="Aerospace &amp; Defense"/>
    <s v="VA"/>
    <x v="0"/>
    <s v="Reston"/>
    <n v="38398"/>
    <n v="39350"/>
    <n v="3484"/>
    <n v="48841"/>
    <n v="102900"/>
    <s v="no"/>
    <x v="1"/>
    <s v="no"/>
    <s v="yes"/>
    <s v="2020_83"/>
  </r>
  <r>
    <x v="85"/>
    <n v="84"/>
    <n v="2020"/>
    <x v="28"/>
    <s v="Industrials"/>
    <s v="IL"/>
    <x v="2"/>
    <s v="Moline"/>
    <n v="43330"/>
    <n v="39258"/>
    <n v="3253"/>
    <n v="73011"/>
    <n v="73489"/>
    <s v="no"/>
    <x v="0"/>
    <s v="no"/>
    <s v="yes"/>
    <s v="2020_84"/>
  </r>
  <r>
    <x v="105"/>
    <n v="85"/>
    <n v="2020"/>
    <x v="43"/>
    <s v="Apparel"/>
    <s v="OR"/>
    <x v="1"/>
    <s v="Beaverton"/>
    <n v="128857"/>
    <n v="39117"/>
    <n v="4029"/>
    <n v="23717"/>
    <n v="76700"/>
    <s v="no"/>
    <x v="0"/>
    <s v="no"/>
    <s v="yes"/>
    <s v="2020_85"/>
  </r>
  <r>
    <x v="152"/>
    <n v="86"/>
    <n v="2020"/>
    <x v="2"/>
    <s v="Financials"/>
    <s v="OH"/>
    <x v="2"/>
    <s v="Mayfield Village"/>
    <n v="43218"/>
    <n v="39022"/>
    <n v="3970"/>
    <n v="54895"/>
    <n v="41571"/>
    <s v="no"/>
    <x v="1"/>
    <s v="no"/>
    <s v="yes"/>
    <s v="2020_86"/>
  </r>
  <r>
    <x v="100"/>
    <n v="87"/>
    <n v="2020"/>
    <x v="6"/>
    <s v="Food &amp; Drug Stores"/>
    <s v="FL"/>
    <x v="0"/>
    <s v="Lakeland"/>
    <m/>
    <n v="38463"/>
    <n v="3005"/>
    <n v="24507"/>
    <n v="207000"/>
    <s v="no"/>
    <x v="0"/>
    <s v="no"/>
    <s v="yes"/>
    <s v="2020_87"/>
  </r>
  <r>
    <x v="62"/>
    <n v="88"/>
    <n v="2020"/>
    <x v="33"/>
    <s v="Food, Beverages &amp; Tobacco"/>
    <s v="GA"/>
    <x v="0"/>
    <s v="Atlanta"/>
    <n v="189983"/>
    <n v="37266"/>
    <n v="8920"/>
    <n v="86381"/>
    <n v="86200"/>
    <s v="no"/>
    <x v="0"/>
    <s v="no"/>
    <s v="yes"/>
    <s v="2020_88"/>
  </r>
  <r>
    <x v="93"/>
    <n v="89"/>
    <n v="2020"/>
    <x v="38"/>
    <s v="Financials"/>
    <s v="MA"/>
    <x v="3"/>
    <s v="Springfield"/>
    <m/>
    <n v="37253"/>
    <n v="3701"/>
    <n v="290731"/>
    <n v="9896"/>
    <s v="no"/>
    <x v="0"/>
    <s v="no"/>
    <s v="yes"/>
    <s v="2020_89"/>
  </r>
  <r>
    <x v="106"/>
    <n v="90"/>
    <n v="2020"/>
    <x v="32"/>
    <s v="Wholesalers"/>
    <s v="FL"/>
    <x v="0"/>
    <s v="Clearwater"/>
    <n v="4645"/>
    <n v="36998"/>
    <n v="375"/>
    <n v="13269"/>
    <n v="15000"/>
    <s v="no"/>
    <x v="0"/>
    <s v="no"/>
    <s v="yes"/>
    <s v="2020_90"/>
  </r>
  <r>
    <x v="67"/>
    <n v="91"/>
    <n v="2020"/>
    <x v="55"/>
    <s v="Energy"/>
    <s v="FL"/>
    <x v="0"/>
    <s v="Miami"/>
    <n v="1647"/>
    <n v="36819"/>
    <n v="179"/>
    <n v="5992"/>
    <n v="5500"/>
    <s v="no"/>
    <x v="0"/>
    <s v="no"/>
    <s v="yes"/>
    <s v="2020_91"/>
  </r>
  <r>
    <x v="73"/>
    <n v="92"/>
    <n v="2020"/>
    <x v="36"/>
    <s v="Industrials"/>
    <s v="NC"/>
    <x v="0"/>
    <s v="Charlotte"/>
    <n v="94628"/>
    <n v="36709"/>
    <n v="6143"/>
    <n v="58679"/>
    <n v="113000"/>
    <s v="no"/>
    <x v="0"/>
    <s v="no"/>
    <s v="yes"/>
    <s v="2020_92"/>
  </r>
  <r>
    <x v="50"/>
    <n v="93"/>
    <n v="2020"/>
    <x v="25"/>
    <s v="Energy"/>
    <s v="TX"/>
    <x v="0"/>
    <s v="Houston"/>
    <n v="33167"/>
    <n v="36670"/>
    <n v="7189"/>
    <n v="70514"/>
    <n v="10400"/>
    <s v="no"/>
    <x v="0"/>
    <s v="no"/>
    <s v="yes"/>
    <s v="2020_93"/>
  </r>
  <r>
    <x v="121"/>
    <n v="94"/>
    <n v="2020"/>
    <x v="2"/>
    <s v="Financials"/>
    <s v="TX"/>
    <x v="0"/>
    <s v="San Antonio"/>
    <m/>
    <n v="35617"/>
    <n v="4006"/>
    <n v="173733"/>
    <n v="35076"/>
    <s v="no"/>
    <x v="0"/>
    <s v="no"/>
    <s v="yes"/>
    <s v="2020_94"/>
  </r>
  <r>
    <x v="110"/>
    <n v="95"/>
    <n v="2020"/>
    <x v="45"/>
    <s v="Energy"/>
    <s v="IL"/>
    <x v="2"/>
    <s v="Chicago"/>
    <n v="35850"/>
    <n v="34438"/>
    <n v="2936"/>
    <n v="124977"/>
    <n v="32713"/>
    <s v="no"/>
    <x v="0"/>
    <s v="no"/>
    <s v="yes"/>
    <s v="2020_95"/>
  </r>
  <r>
    <x v="123"/>
    <n v="96"/>
    <n v="2020"/>
    <x v="14"/>
    <s v="Aerospace &amp; Defense"/>
    <s v="VA"/>
    <x v="0"/>
    <s v="Falls Church"/>
    <n v="50719"/>
    <n v="33841"/>
    <n v="2248"/>
    <n v="41089"/>
    <n v="90000"/>
    <s v="no"/>
    <x v="1"/>
    <s v="no"/>
    <s v="yes"/>
    <s v="2020_96"/>
  </r>
  <r>
    <x v="125"/>
    <n v="97"/>
    <n v="2020"/>
    <x v="11"/>
    <s v="Financials"/>
    <s v="VA"/>
    <x v="0"/>
    <s v="McLean"/>
    <n v="23063"/>
    <n v="33766"/>
    <n v="5546"/>
    <n v="390365"/>
    <n v="51900"/>
    <s v="yes"/>
    <x v="0"/>
    <s v="no"/>
    <s v="yes"/>
    <s v="2020_97"/>
  </r>
  <r>
    <x v="66"/>
    <n v="98"/>
    <n v="2020"/>
    <x v="27"/>
    <s v="Energy"/>
    <s v="TX"/>
    <x v="0"/>
    <s v="Houston"/>
    <n v="1022"/>
    <n v="33669"/>
    <n v="331"/>
    <n v="29969"/>
    <n v="5000"/>
    <s v="no"/>
    <x v="0"/>
    <s v="no"/>
    <s v="yes"/>
    <s v="2020_98"/>
  </r>
  <r>
    <x v="145"/>
    <n v="99"/>
    <n v="2020"/>
    <x v="19"/>
    <s v="Health Care"/>
    <s v="IL"/>
    <x v="2"/>
    <s v="North Chicago"/>
    <n v="112508"/>
    <n v="33266"/>
    <n v="7882"/>
    <n v="89115"/>
    <n v="30000"/>
    <s v="no"/>
    <x v="0"/>
    <s v="no"/>
    <s v="yes"/>
    <s v="2020_99"/>
  </r>
  <r>
    <x v="650"/>
    <n v="100"/>
    <n v="2020"/>
    <x v="5"/>
    <s v="Financials"/>
    <s v="NY"/>
    <x v="3"/>
    <s v="New York"/>
    <n v="700"/>
    <n v="32897"/>
    <n v="85"/>
    <n v="9936"/>
    <n v="2012"/>
    <s v="no"/>
    <x v="0"/>
    <s v="no"/>
    <s v="yes"/>
    <s v="2020_100"/>
  </r>
  <r>
    <x v="58"/>
    <n v="101"/>
    <n v="2020"/>
    <x v="27"/>
    <s v="Energy"/>
    <s v="TX"/>
    <x v="0"/>
    <s v="Houston"/>
    <n v="31306"/>
    <n v="32789"/>
    <n v="4591"/>
    <n v="61733"/>
    <n v="7300"/>
    <s v="no"/>
    <x v="0"/>
    <s v="no"/>
    <s v="yes"/>
    <s v="2020_101"/>
  </r>
  <r>
    <x v="108"/>
    <n v="102"/>
    <n v="2020"/>
    <x v="38"/>
    <s v="Financials"/>
    <s v="WI"/>
    <x v="2"/>
    <s v="Milwaukee"/>
    <m/>
    <n v="32294"/>
    <n v="1268"/>
    <n v="290318"/>
    <n v="5964"/>
    <s v="no"/>
    <x v="0"/>
    <s v="no"/>
    <s v="yes"/>
    <s v="2020_102"/>
  </r>
  <r>
    <x v="97"/>
    <n v="103"/>
    <n v="2020"/>
    <x v="24"/>
    <s v="Chemicals"/>
    <s v="MN"/>
    <x v="2"/>
    <s v="St. Paul"/>
    <n v="78529"/>
    <n v="32136"/>
    <n v="4570"/>
    <n v="44659"/>
    <n v="96163"/>
    <s v="no"/>
    <x v="0"/>
    <s v="no"/>
    <s v="yes"/>
    <s v="2020_103"/>
  </r>
  <r>
    <x v="133"/>
    <n v="104"/>
    <n v="2020"/>
    <x v="50"/>
    <s v="Health Care"/>
    <s v="IL"/>
    <x v="2"/>
    <s v="Abbott Park"/>
    <n v="139153"/>
    <n v="31904"/>
    <n v="3687"/>
    <n v="67887"/>
    <n v="107000"/>
    <s v="no"/>
    <x v="0"/>
    <s v="no"/>
    <s v="yes"/>
    <s v="2020_104"/>
  </r>
  <r>
    <x v="68"/>
    <n v="105"/>
    <n v="2020"/>
    <x v="18"/>
    <s v="Food, Beverages &amp; Tobacco"/>
    <s v="MN"/>
    <x v="2"/>
    <s v="Inver Grove Heights"/>
    <m/>
    <n v="31901"/>
    <n v="830"/>
    <n v="16448"/>
    <n v="10703"/>
    <s v="no"/>
    <x v="0"/>
    <s v="no"/>
    <s v="yes"/>
    <s v="2020_105"/>
  </r>
  <r>
    <x v="624"/>
    <n v="106"/>
    <n v="2020"/>
    <x v="2"/>
    <s v="Financials"/>
    <s v="NY"/>
    <x v="3"/>
    <s v="New York"/>
    <n v="25337"/>
    <n v="31581"/>
    <n v="2622"/>
    <n v="110122"/>
    <n v="30800"/>
    <s v="no"/>
    <x v="0"/>
    <s v="no"/>
    <s v="yes"/>
    <s v="2020_106"/>
  </r>
  <r>
    <x v="101"/>
    <n v="107"/>
    <n v="2020"/>
    <x v="41"/>
    <s v="Food, Beverages &amp; Tobacco"/>
    <s v="NY"/>
    <x v="3"/>
    <s v="New York"/>
    <n v="113606"/>
    <n v="29805"/>
    <n v="7185"/>
    <n v="42875"/>
    <n v="73500"/>
    <s v="no"/>
    <x v="0"/>
    <s v="no"/>
    <s v="yes"/>
    <s v="2020_107"/>
  </r>
  <r>
    <x v="128"/>
    <n v="108"/>
    <n v="2020"/>
    <x v="14"/>
    <s v="Aerospace &amp; Defense"/>
    <s v="MA"/>
    <x v="3"/>
    <s v="Waltham"/>
    <n v="36518"/>
    <n v="29176"/>
    <n v="3343"/>
    <n v="34566"/>
    <n v="70000"/>
    <s v="no"/>
    <x v="0"/>
    <s v="no"/>
    <s v="yes"/>
    <s v="2020_108"/>
  </r>
  <r>
    <x v="545"/>
    <n v="109"/>
    <n v="2020"/>
    <x v="3"/>
    <s v="Technology"/>
    <s v="CA"/>
    <x v="1"/>
    <s v="San Jose"/>
    <n v="12510"/>
    <n v="29135"/>
    <n v="1049"/>
    <n v="51803"/>
    <n v="61600"/>
    <s v="no"/>
    <x v="0"/>
    <s v="no"/>
    <s v="yes"/>
    <s v="2020_109"/>
  </r>
  <r>
    <x v="130"/>
    <n v="110"/>
    <n v="2020"/>
    <x v="32"/>
    <s v="Wholesalers"/>
    <s v="CO"/>
    <x v="1"/>
    <s v="Centennial"/>
    <n v="4183"/>
    <n v="28917"/>
    <n v="204"/>
    <n v="16401"/>
    <n v="19300"/>
    <s v="no"/>
    <x v="0"/>
    <s v="no"/>
    <s v="yes"/>
    <s v="2020_110"/>
  </r>
  <r>
    <x v="651"/>
    <n v="111"/>
    <n v="2020"/>
    <x v="29"/>
    <s v="Media"/>
    <s v="NY"/>
    <x v="3"/>
    <s v="New York"/>
    <n v="8798"/>
    <n v="27812"/>
    <n v="3308"/>
    <n v="49519"/>
    <n v="26280"/>
    <s v="no"/>
    <x v="0"/>
    <s v="no"/>
    <s v="no"/>
    <s v="2020_111"/>
  </r>
  <r>
    <x v="158"/>
    <n v="112"/>
    <n v="2020"/>
    <x v="10"/>
    <s v="Retailing"/>
    <s v="TN"/>
    <x v="0"/>
    <s v="Goodlettsville"/>
    <n v="38046"/>
    <n v="27754"/>
    <n v="1713"/>
    <n v="22825"/>
    <n v="143000"/>
    <s v="no"/>
    <x v="0"/>
    <s v="no"/>
    <s v="yes"/>
    <s v="2020_112"/>
  </r>
  <r>
    <x v="137"/>
    <n v="113"/>
    <n v="2020"/>
    <x v="11"/>
    <s v="Financials"/>
    <s v="MN"/>
    <x v="2"/>
    <s v="Minneapolis"/>
    <n v="52408"/>
    <n v="27325"/>
    <n v="6914"/>
    <n v="495426"/>
    <n v="69651"/>
    <s v="no"/>
    <x v="0"/>
    <s v="no"/>
    <s v="yes"/>
    <s v="2020_113"/>
  </r>
  <r>
    <x v="186"/>
    <n v="114"/>
    <n v="2020"/>
    <x v="44"/>
    <s v="Hotels, Restaurants &amp; Leisure"/>
    <s v="WA"/>
    <x v="1"/>
    <s v="Seattle"/>
    <n v="77179"/>
    <n v="26509"/>
    <n v="3599"/>
    <n v="19220"/>
    <n v="346000"/>
    <s v="no"/>
    <x v="0"/>
    <s v="no"/>
    <s v="no"/>
    <s v="2020_114"/>
  </r>
  <r>
    <x v="194"/>
    <n v="115"/>
    <n v="2020"/>
    <x v="19"/>
    <s v="Health Care"/>
    <s v="NY"/>
    <x v="3"/>
    <s v="New York"/>
    <n v="126110"/>
    <n v="26145"/>
    <n v="3439"/>
    <n v="129944"/>
    <n v="30000"/>
    <s v="no"/>
    <x v="0"/>
    <s v="no"/>
    <s v="no"/>
    <s v="2020_115"/>
  </r>
  <r>
    <x v="504"/>
    <n v="116"/>
    <n v="2020"/>
    <x v="31"/>
    <s v="Wholesalers"/>
    <s v="IL"/>
    <x v="2"/>
    <s v="Rosemont"/>
    <n v="3898"/>
    <n v="25939"/>
    <n v="385"/>
    <n v="11288"/>
    <n v="28000"/>
    <s v="no"/>
    <x v="0"/>
    <s v="no"/>
    <s v="no"/>
    <s v="2020_116"/>
  </r>
  <r>
    <x v="90"/>
    <n v="117"/>
    <n v="2020"/>
    <x v="22"/>
    <s v="Food, Beverages &amp; Tobacco"/>
    <s v="IL"/>
    <x v="2"/>
    <s v="Deerfield"/>
    <n v="71762"/>
    <n v="25868"/>
    <n v="3870"/>
    <n v="64549"/>
    <n v="80000"/>
    <s v="no"/>
    <x v="0"/>
    <s v="no"/>
    <s v="yes"/>
    <s v="2020_117"/>
  </r>
  <r>
    <x v="157"/>
    <n v="118"/>
    <n v="2020"/>
    <x v="28"/>
    <s v="Industrials"/>
    <s v="WA"/>
    <x v="1"/>
    <s v="Bellevue"/>
    <n v="21175"/>
    <n v="25600"/>
    <n v="2388"/>
    <n v="28361"/>
    <n v="27000"/>
    <s v="no"/>
    <x v="0"/>
    <s v="no"/>
    <s v="no"/>
    <s v="2020_118"/>
  </r>
  <r>
    <x v="180"/>
    <n v="119"/>
    <n v="2020"/>
    <x v="53"/>
    <s v="Technology"/>
    <s v="MA"/>
    <x v="3"/>
    <s v="Waltham"/>
    <n v="113108"/>
    <n v="25542"/>
    <n v="3696"/>
    <n v="58381"/>
    <n v="75000"/>
    <s v="no"/>
    <x v="0"/>
    <s v="no"/>
    <s v="no"/>
    <s v="2020_119"/>
  </r>
  <r>
    <x v="104"/>
    <n v="120"/>
    <n v="2020"/>
    <x v="0"/>
    <s v="Retailing"/>
    <s v="NY"/>
    <x v="3"/>
    <s v="New York"/>
    <n v="1520"/>
    <n v="25331"/>
    <n v="564"/>
    <n v="21172"/>
    <n v="123000"/>
    <s v="no"/>
    <x v="0"/>
    <s v="no"/>
    <s v="yes"/>
    <s v="2020_120"/>
  </r>
  <r>
    <x v="547"/>
    <n v="121"/>
    <n v="2020"/>
    <x v="26"/>
    <s v="Technology"/>
    <s v="FL"/>
    <x v="0"/>
    <s v="St. Petersburg"/>
    <n v="3738"/>
    <n v="25282"/>
    <n v="287"/>
    <n v="12971"/>
    <n v="200000"/>
    <s v="no"/>
    <x v="0"/>
    <s v="no"/>
    <s v="no"/>
    <s v="2020_121"/>
  </r>
  <r>
    <x v="506"/>
    <n v="122"/>
    <n v="2020"/>
    <x v="22"/>
    <s v="Food, Beverages &amp; Tobacco"/>
    <s v="IL"/>
    <x v="2"/>
    <s v="Chicago"/>
    <n v="30226"/>
    <n v="24977"/>
    <n v="1935"/>
    <n v="101450"/>
    <n v="37000"/>
    <s v="no"/>
    <x v="0"/>
    <s v="no"/>
    <s v="yes"/>
    <s v="2020_122"/>
  </r>
  <r>
    <x v="115"/>
    <n v="123"/>
    <n v="2020"/>
    <x v="45"/>
    <s v="Energy"/>
    <s v="NC"/>
    <x v="0"/>
    <s v="Charlotte"/>
    <n v="59368"/>
    <n v="24658"/>
    <n v="3748"/>
    <n v="158838"/>
    <n v="28793"/>
    <s v="no"/>
    <x v="1"/>
    <s v="no"/>
    <s v="no"/>
    <s v="2020_123"/>
  </r>
  <r>
    <x v="555"/>
    <n v="124"/>
    <n v="2020"/>
    <x v="4"/>
    <s v="Motor Vehicles &amp; Parts"/>
    <s v="CA"/>
    <x v="1"/>
    <s v="Palo Alto"/>
    <n v="96473"/>
    <n v="24578"/>
    <n v="862"/>
    <n v="34309"/>
    <n v="48016"/>
    <s v="yes"/>
    <x v="0"/>
    <s v="no"/>
    <s v="no"/>
    <s v="2020_124"/>
  </r>
  <r>
    <x v="148"/>
    <n v="125"/>
    <n v="2020"/>
    <x v="1"/>
    <s v="Energy"/>
    <s v="NJ"/>
    <x v="3"/>
    <s v="Parsippany"/>
    <n v="848"/>
    <n v="24508"/>
    <n v="319"/>
    <n v="9132"/>
    <n v="3442"/>
    <s v="no"/>
    <x v="0"/>
    <s v="no"/>
    <s v="yes"/>
    <s v="2020_125"/>
  </r>
  <r>
    <x v="112"/>
    <n v="126"/>
    <n v="2020"/>
    <x v="26"/>
    <s v="Technology"/>
    <s v="CA"/>
    <x v="1"/>
    <s v="San Diego"/>
    <n v="77327"/>
    <n v="24273"/>
    <n v="4386"/>
    <n v="32957"/>
    <n v="37000"/>
    <s v="no"/>
    <x v="0"/>
    <s v="no"/>
    <s v="no"/>
    <s v="2020_126"/>
  </r>
  <r>
    <x v="298"/>
    <n v="127"/>
    <n v="2020"/>
    <x v="27"/>
    <s v="Energy"/>
    <s v="OK"/>
    <x v="0"/>
    <s v="Tulsa"/>
    <n v="334"/>
    <n v="24088"/>
    <n v="360"/>
    <n v="5903"/>
    <n v="1300"/>
    <s v="no"/>
    <x v="0"/>
    <s v="no"/>
    <s v="no"/>
    <s v="2020_127"/>
  </r>
  <r>
    <x v="320"/>
    <n v="128"/>
    <n v="2020"/>
    <x v="66"/>
    <s v="Financials"/>
    <s v="CA"/>
    <x v="1"/>
    <s v="Los Angeles"/>
    <n v="12625"/>
    <n v="23894"/>
    <n v="1282"/>
    <n v="16197"/>
    <n v="100000"/>
    <s v="no"/>
    <x v="0"/>
    <s v="no"/>
    <s v="no"/>
    <s v="2020_128"/>
  </r>
  <r>
    <x v="118"/>
    <n v="129"/>
    <n v="2020"/>
    <x v="39"/>
    <s v="Energy"/>
    <s v="TX"/>
    <x v="0"/>
    <s v="Houston"/>
    <n v="10827"/>
    <n v="23838"/>
    <n v="128"/>
    <n v="53369"/>
    <n v="68000"/>
    <s v="no"/>
    <x v="0"/>
    <s v="yes"/>
    <s v="no"/>
    <s v="2020_129"/>
  </r>
  <r>
    <x v="652"/>
    <n v="130"/>
    <n v="2020"/>
    <x v="32"/>
    <s v="Wholesalers"/>
    <s v="CA"/>
    <x v="1"/>
    <s v="Fremont"/>
    <n v="3719"/>
    <n v="23757"/>
    <n v="501"/>
    <n v="11698"/>
    <n v="240900"/>
    <s v="no"/>
    <x v="0"/>
    <s v="no"/>
    <s v="no"/>
    <s v="2020_130"/>
  </r>
  <r>
    <x v="329"/>
    <n v="131"/>
    <n v="2020"/>
    <x v="10"/>
    <s v="Retailing"/>
    <s v="VA"/>
    <x v="0"/>
    <s v="Chesapeake"/>
    <n v="17399"/>
    <n v="23611"/>
    <n v="827"/>
    <n v="19575"/>
    <n v="125000"/>
    <s v="no"/>
    <x v="0"/>
    <s v="no"/>
    <s v="no"/>
    <s v="2020_131"/>
  </r>
  <r>
    <x v="153"/>
    <n v="132"/>
    <n v="2020"/>
    <x v="57"/>
    <s v="Industrials"/>
    <s v="IN"/>
    <x v="2"/>
    <s v="Columbus"/>
    <n v="20044"/>
    <n v="23571"/>
    <n v="2260"/>
    <n v="19737"/>
    <n v="61615"/>
    <s v="no"/>
    <x v="0"/>
    <s v="no"/>
    <s v="no"/>
    <s v="2020_132"/>
  </r>
  <r>
    <x v="396"/>
    <n v="133"/>
    <n v="2020"/>
    <x v="31"/>
    <s v="Wholesalers"/>
    <s v="RI"/>
    <x v="3"/>
    <s v="Providence"/>
    <n v="492"/>
    <n v="23481"/>
    <n v="285"/>
    <n v="7181"/>
    <n v="19000"/>
    <s v="no"/>
    <x v="0"/>
    <s v="no"/>
    <s v="no"/>
    <s v="2020_133"/>
  </r>
  <r>
    <x v="189"/>
    <n v="134"/>
    <n v="2020"/>
    <x v="26"/>
    <s v="Technology"/>
    <s v="ID"/>
    <x v="1"/>
    <s v="Boise"/>
    <n v="46779"/>
    <n v="23406"/>
    <n v="6313"/>
    <n v="48887"/>
    <n v="37000"/>
    <s v="no"/>
    <x v="0"/>
    <s v="no"/>
    <s v="yes"/>
    <s v="2020_134"/>
  </r>
  <r>
    <x v="144"/>
    <n v="135"/>
    <n v="2020"/>
    <x v="19"/>
    <s v="Health Care"/>
    <s v="CA"/>
    <x v="1"/>
    <s v="Thousand Oaks"/>
    <n v="119572"/>
    <n v="23362"/>
    <n v="7842"/>
    <n v="59707"/>
    <n v="23400"/>
    <s v="no"/>
    <x v="0"/>
    <s v="no"/>
    <s v="no"/>
    <s v="2020_135"/>
  </r>
  <r>
    <x v="176"/>
    <n v="136"/>
    <n v="2020"/>
    <x v="54"/>
    <s v="Retailing"/>
    <s v="MI"/>
    <x v="2"/>
    <s v="Bloomfield Hills"/>
    <n v="2265"/>
    <n v="23179"/>
    <n v="436"/>
    <n v="13943"/>
    <n v="26980"/>
    <s v="no"/>
    <x v="0"/>
    <s v="no"/>
    <s v="no"/>
    <s v="2020_136"/>
  </r>
  <r>
    <x v="237"/>
    <n v="137"/>
    <n v="2020"/>
    <x v="62"/>
    <s v="Business Services"/>
    <s v="CA"/>
    <x v="1"/>
    <s v="San Francisco"/>
    <n v="316199"/>
    <n v="22977"/>
    <n v="12080"/>
    <n v="72574"/>
    <n v="19500"/>
    <s v="no"/>
    <x v="0"/>
    <s v="no"/>
    <s v="no"/>
    <s v="2020_137"/>
  </r>
  <r>
    <x v="339"/>
    <n v="138"/>
    <n v="2020"/>
    <x v="26"/>
    <s v="Technology"/>
    <s v="CA"/>
    <x v="1"/>
    <s v="San Jose"/>
    <n v="94791"/>
    <n v="22597"/>
    <n v="2724"/>
    <n v="67493"/>
    <n v="19000"/>
    <s v="no"/>
    <x v="0"/>
    <s v="no"/>
    <s v="no"/>
    <s v="2020_138"/>
  </r>
  <r>
    <x v="138"/>
    <n v="139"/>
    <n v="2020"/>
    <x v="49"/>
    <s v="Materials"/>
    <s v="NC"/>
    <x v="0"/>
    <s v="Charlotte"/>
    <n v="10847"/>
    <n v="22589"/>
    <n v="1271"/>
    <n v="18345"/>
    <n v="26800"/>
    <s v="no"/>
    <x v="0"/>
    <s v="no"/>
    <s v="yes"/>
    <s v="2020_139"/>
  </r>
  <r>
    <x v="117"/>
    <n v="140"/>
    <n v="2020"/>
    <x v="19"/>
    <s v="Health Care"/>
    <s v="CA"/>
    <x v="1"/>
    <s v="Foster City"/>
    <n v="94124"/>
    <n v="22449"/>
    <n v="5386"/>
    <n v="61627"/>
    <n v="11800"/>
    <s v="no"/>
    <x v="0"/>
    <s v="no"/>
    <s v="no"/>
    <s v="2020_140"/>
  </r>
  <r>
    <x v="160"/>
    <n v="141"/>
    <n v="2020"/>
    <x v="35"/>
    <s v="Transportation"/>
    <s v="TX"/>
    <x v="0"/>
    <s v="Dallas"/>
    <n v="18421"/>
    <n v="22428"/>
    <n v="2300"/>
    <n v="25895"/>
    <n v="60767"/>
    <s v="no"/>
    <x v="0"/>
    <s v="no"/>
    <s v="no"/>
    <s v="2020_141"/>
  </r>
  <r>
    <x v="95"/>
    <n v="142"/>
    <n v="2020"/>
    <x v="39"/>
    <s v="Energy"/>
    <s v="TX"/>
    <x v="0"/>
    <s v="Houston"/>
    <n v="6027"/>
    <n v="22408"/>
    <n v="1131"/>
    <n v="25377"/>
    <n v="55000"/>
    <s v="no"/>
    <x v="0"/>
    <s v="no"/>
    <s v="no"/>
    <s v="2020_142"/>
  </r>
  <r>
    <x v="653"/>
    <n v="143"/>
    <n v="2020"/>
    <x v="8"/>
    <s v="Telecommunications"/>
    <s v="LA"/>
    <x v="0"/>
    <s v="Monroe"/>
    <n v="10307"/>
    <n v="22401"/>
    <n v="5269"/>
    <n v="64742"/>
    <n v="42500"/>
    <s v="no"/>
    <x v="0"/>
    <s v="no"/>
    <s v="no"/>
    <s v="2020_143"/>
  </r>
  <r>
    <x v="113"/>
    <n v="144"/>
    <n v="2020"/>
    <x v="46"/>
    <s v="Materials"/>
    <s v="TN"/>
    <x v="0"/>
    <s v="Memphis"/>
    <n v="12207"/>
    <n v="22376"/>
    <n v="1225"/>
    <n v="33471"/>
    <n v="51000"/>
    <s v="no"/>
    <x v="0"/>
    <s v="no"/>
    <s v="no"/>
    <s v="2020_144"/>
  </r>
  <r>
    <x v="150"/>
    <n v="145"/>
    <n v="2020"/>
    <x v="19"/>
    <s v="Health Care"/>
    <s v="IN"/>
    <x v="2"/>
    <s v="Indianapolis"/>
    <n v="132760"/>
    <n v="22320"/>
    <n v="8318"/>
    <n v="39286"/>
    <n v="33625"/>
    <s v="no"/>
    <x v="0"/>
    <s v="no"/>
    <s v="no"/>
    <s v="2020_145"/>
  </r>
  <r>
    <x v="131"/>
    <n v="146"/>
    <n v="2020"/>
    <x v="20"/>
    <s v="Financials"/>
    <s v="GA"/>
    <x v="0"/>
    <s v="Columbus"/>
    <n v="24739"/>
    <n v="22307"/>
    <n v="3304"/>
    <n v="152768"/>
    <n v="11729"/>
    <s v="no"/>
    <x v="0"/>
    <s v="no"/>
    <s v="no"/>
    <s v="2020_146"/>
  </r>
  <r>
    <x v="363"/>
    <n v="147"/>
    <n v="2020"/>
    <x v="67"/>
    <s v="Engineering &amp; Construction"/>
    <s v="FL"/>
    <x v="0"/>
    <s v="Miami"/>
    <n v="11591"/>
    <n v="22260"/>
    <n v="1849"/>
    <n v="29360"/>
    <n v="10106"/>
    <s v="no"/>
    <x v="0"/>
    <s v="no"/>
    <s v="no"/>
    <s v="2020_147"/>
  </r>
  <r>
    <x v="114"/>
    <n v="148"/>
    <n v="2020"/>
    <x v="25"/>
    <s v="Energy"/>
    <s v="TX"/>
    <x v="0"/>
    <s v="Houston"/>
    <n v="10367"/>
    <n v="21971"/>
    <n v="667"/>
    <n v="109330"/>
    <n v="14400"/>
    <s v="no"/>
    <x v="1"/>
    <s v="no"/>
    <s v="no"/>
    <s v="2020_148"/>
  </r>
  <r>
    <x v="122"/>
    <n v="149"/>
    <n v="2020"/>
    <x v="48"/>
    <s v="Transportation"/>
    <s v="NE"/>
    <x v="2"/>
    <s v="Omaha"/>
    <n v="97355"/>
    <n v="21708"/>
    <n v="5919"/>
    <n v="61673"/>
    <n v="37483"/>
    <s v="no"/>
    <x v="0"/>
    <s v="no"/>
    <s v="no"/>
    <s v="2020_149"/>
  </r>
  <r>
    <x v="116"/>
    <n v="150"/>
    <n v="2020"/>
    <x v="6"/>
    <s v="Food &amp; Drug Stores"/>
    <s v="PA"/>
    <x v="3"/>
    <s v="Camp Hill"/>
    <n v="822"/>
    <n v="21674"/>
    <n v="422"/>
    <n v="7591"/>
    <n v="42645"/>
    <s v="no"/>
    <x v="1"/>
    <s v="no"/>
    <s v="no"/>
    <s v="2020_150"/>
  </r>
  <r>
    <x v="191"/>
    <n v="151"/>
    <n v="2020"/>
    <x v="11"/>
    <s v="Financials"/>
    <s v="PA"/>
    <x v="3"/>
    <s v="Pittsburgh"/>
    <n v="41038"/>
    <n v="21624"/>
    <n v="5369"/>
    <n v="410295"/>
    <n v="50968"/>
    <s v="no"/>
    <x v="0"/>
    <s v="no"/>
    <s v="no"/>
    <s v="2020_151"/>
  </r>
  <r>
    <x v="86"/>
    <n v="152"/>
    <n v="2020"/>
    <x v="24"/>
    <s v="Chemicals"/>
    <s v="DE"/>
    <x v="0"/>
    <s v="Wilmington"/>
    <n v="25213"/>
    <n v="21512"/>
    <n v="498"/>
    <n v="69396"/>
    <n v="35000"/>
    <s v="no"/>
    <x v="0"/>
    <s v="no"/>
    <s v="yes"/>
    <s v="2020_152"/>
  </r>
  <r>
    <x v="162"/>
    <n v="153"/>
    <n v="2020"/>
    <x v="45"/>
    <s v="Energy"/>
    <s v="GA"/>
    <x v="0"/>
    <s v="Atlanta"/>
    <n v="57076"/>
    <n v="21419"/>
    <n v="4739"/>
    <n v="118700"/>
    <n v="27943"/>
    <s v="no"/>
    <x v="0"/>
    <s v="no"/>
    <s v="no"/>
    <s v="2020_153"/>
  </r>
  <r>
    <x v="155"/>
    <n v="154"/>
    <n v="2020"/>
    <x v="54"/>
    <s v="Retailing"/>
    <s v="FL"/>
    <x v="0"/>
    <s v="Fort Lauderdale"/>
    <n v="2511"/>
    <n v="21336"/>
    <n v="450"/>
    <n v="10543"/>
    <n v="25000"/>
    <s v="no"/>
    <x v="0"/>
    <s v="no"/>
    <s v="no"/>
    <s v="2020_154"/>
  </r>
  <r>
    <x v="596"/>
    <n v="155"/>
    <n v="2020"/>
    <x v="13"/>
    <s v="Technology"/>
    <s v="VA"/>
    <x v="0"/>
    <s v="Tysons"/>
    <n v="3311"/>
    <n v="21184"/>
    <n v="1257"/>
    <n v="29574"/>
    <n v="130000"/>
    <s v="no"/>
    <x v="0"/>
    <s v="no"/>
    <s v="no"/>
    <s v="2020_155"/>
  </r>
  <r>
    <x v="109"/>
    <n v="156"/>
    <n v="2020"/>
    <x v="44"/>
    <s v="Hotels, Restaurants &amp; Leisure"/>
    <s v="IL"/>
    <x v="2"/>
    <s v="Chicago"/>
    <n v="123260"/>
    <n v="21077"/>
    <n v="6025"/>
    <n v="47511"/>
    <n v="205000"/>
    <s v="no"/>
    <x v="0"/>
    <s v="no"/>
    <s v="no"/>
    <s v="2020_156"/>
  </r>
  <r>
    <x v="220"/>
    <n v="157"/>
    <n v="2020"/>
    <x v="59"/>
    <s v="Hotels, Restaurants &amp; Leisure"/>
    <s v="MD"/>
    <x v="0"/>
    <s v="Bethesda"/>
    <n v="24255"/>
    <n v="20972"/>
    <n v="1273"/>
    <n v="25051"/>
    <n v="174000"/>
    <s v="no"/>
    <x v="0"/>
    <s v="no"/>
    <s v="no"/>
    <s v="2020_157"/>
  </r>
  <r>
    <x v="143"/>
    <n v="158"/>
    <n v="2020"/>
    <x v="52"/>
    <s v="Business Services"/>
    <s v="WI"/>
    <x v="2"/>
    <s v="Milwaukee"/>
    <n v="3109"/>
    <n v="20864"/>
    <n v="466"/>
    <n v="9224"/>
    <n v="28000"/>
    <s v="no"/>
    <x v="0"/>
    <s v="no"/>
    <s v="no"/>
    <s v="2020_158"/>
  </r>
  <r>
    <x v="548"/>
    <n v="159"/>
    <n v="2020"/>
    <x v="11"/>
    <s v="Financials"/>
    <s v="NY"/>
    <x v="3"/>
    <s v="New York"/>
    <n v="29809"/>
    <n v="20822"/>
    <n v="4441"/>
    <n v="381508"/>
    <n v="48400"/>
    <s v="no"/>
    <x v="0"/>
    <s v="no"/>
    <s v="no"/>
    <s v="2020_159"/>
  </r>
  <r>
    <x v="159"/>
    <n v="160"/>
    <n v="2020"/>
    <x v="2"/>
    <s v="Financials"/>
    <s v="CT"/>
    <x v="3"/>
    <s v="Hartford"/>
    <n v="12625"/>
    <n v="20740"/>
    <n v="2085"/>
    <n v="70817"/>
    <n v="19500"/>
    <s v="no"/>
    <x v="0"/>
    <s v="no"/>
    <s v="no"/>
    <s v="2020_160"/>
  </r>
  <r>
    <x v="146"/>
    <n v="161"/>
    <n v="2020"/>
    <x v="50"/>
    <s v="Health Care"/>
    <s v="DC"/>
    <x v="0"/>
    <s v="Washington"/>
    <n v="96457"/>
    <n v="20521"/>
    <n v="3008"/>
    <n v="62082"/>
    <n v="60000"/>
    <s v="no"/>
    <x v="0"/>
    <s v="no"/>
    <s v="no"/>
    <s v="2020_161"/>
  </r>
  <r>
    <x v="147"/>
    <n v="162"/>
    <n v="2020"/>
    <x v="36"/>
    <s v="Industrials"/>
    <s v="MI"/>
    <x v="2"/>
    <s v="Benton Harbor"/>
    <n v="5378"/>
    <n v="20419"/>
    <n v="1184"/>
    <n v="18881"/>
    <n v="77000"/>
    <s v="no"/>
    <x v="0"/>
    <s v="no"/>
    <s v="no"/>
    <s v="2020_162"/>
  </r>
  <r>
    <x v="342"/>
    <n v="163"/>
    <n v="2020"/>
    <x v="51"/>
    <s v="Engineering &amp; Construction"/>
    <s v="CA"/>
    <x v="1"/>
    <s v="Los Angeles"/>
    <n v="4735"/>
    <n v="20173"/>
    <n v="261"/>
    <n v="14462"/>
    <n v="86000"/>
    <s v="no"/>
    <x v="0"/>
    <s v="no"/>
    <s v="no"/>
    <s v="2020_163"/>
  </r>
  <r>
    <x v="473"/>
    <n v="164"/>
    <n v="2020"/>
    <x v="29"/>
    <s v="Media"/>
    <s v="CA"/>
    <x v="1"/>
    <s v="Los Gatos"/>
    <n v="164772"/>
    <n v="20156"/>
    <n v="1867"/>
    <n v="33976"/>
    <n v="8600"/>
    <s v="yes"/>
    <x v="0"/>
    <s v="no"/>
    <s v="no"/>
    <s v="2020_164"/>
  </r>
  <r>
    <x v="156"/>
    <n v="165"/>
    <n v="2020"/>
    <x v="0"/>
    <s v="Retailing"/>
    <s v="WI"/>
    <x v="2"/>
    <s v="Menomonee Falls"/>
    <n v="2265"/>
    <n v="19974"/>
    <n v="691"/>
    <n v="14555"/>
    <n v="79500"/>
    <s v="no"/>
    <x v="1"/>
    <s v="no"/>
    <s v="no"/>
    <s v="2020_165"/>
  </r>
  <r>
    <x v="173"/>
    <n v="166"/>
    <n v="2020"/>
    <x v="4"/>
    <s v="Motor Vehicles &amp; Parts"/>
    <s v="MI"/>
    <x v="2"/>
    <s v="Southfield"/>
    <n v="4913"/>
    <n v="19810"/>
    <n v="754"/>
    <n v="12681"/>
    <n v="164100"/>
    <s v="no"/>
    <x v="0"/>
    <s v="no"/>
    <s v="no"/>
    <s v="2020_166"/>
  </r>
  <r>
    <x v="168"/>
    <n v="167"/>
    <n v="2020"/>
    <x v="41"/>
    <s v="Food, Beverages &amp; Tobacco"/>
    <s v="VA"/>
    <x v="0"/>
    <s v="Richmond"/>
    <n v="71863"/>
    <n v="19796"/>
    <n v="1293"/>
    <n v="49271"/>
    <n v="7300"/>
    <s v="no"/>
    <x v="0"/>
    <s v="no"/>
    <s v="no"/>
    <s v="2020_167"/>
  </r>
  <r>
    <x v="507"/>
    <n v="168"/>
    <n v="2020"/>
    <x v="31"/>
    <s v="Wholesalers"/>
    <s v="VA"/>
    <x v="0"/>
    <s v="Richmond"/>
    <n v="2897"/>
    <n v="19744"/>
    <n v="167"/>
    <n v="4654"/>
    <n v="18000"/>
    <s v="no"/>
    <x v="0"/>
    <s v="no"/>
    <s v="no"/>
    <s v="2020_168"/>
  </r>
  <r>
    <x v="107"/>
    <n v="169"/>
    <n v="2020"/>
    <x v="32"/>
    <s v="Wholesalers"/>
    <s v="AZ"/>
    <x v="1"/>
    <s v="Phoenix"/>
    <n v="2506"/>
    <n v="19519"/>
    <n v="176"/>
    <n v="8565"/>
    <n v="15500"/>
    <s v="no"/>
    <x v="0"/>
    <s v="no"/>
    <s v="no"/>
    <s v="2020_169"/>
  </r>
  <r>
    <x v="549"/>
    <n v="170"/>
    <n v="2020"/>
    <x v="5"/>
    <s v="Financials"/>
    <s v="CT"/>
    <x v="3"/>
    <s v="Stamford"/>
    <n v="9871"/>
    <n v="19461"/>
    <n v="3747"/>
    <n v="104826"/>
    <n v="16500"/>
    <s v="no"/>
    <x v="0"/>
    <s v="no"/>
    <s v="no"/>
    <s v="2020_170"/>
  </r>
  <r>
    <x v="198"/>
    <n v="171"/>
    <n v="2020"/>
    <x v="34"/>
    <s v="Wholesalers"/>
    <s v="GA"/>
    <x v="0"/>
    <s v="Atlanta"/>
    <n v="9789"/>
    <n v="19392"/>
    <n v="621"/>
    <n v="14646"/>
    <n v="55000"/>
    <s v="no"/>
    <x v="0"/>
    <s v="no"/>
    <s v="no"/>
    <s v="2020_171"/>
  </r>
  <r>
    <x v="182"/>
    <n v="172"/>
    <n v="2020"/>
    <x v="45"/>
    <s v="Energy"/>
    <s v="FL"/>
    <x v="0"/>
    <s v="Juno Beach"/>
    <n v="117655"/>
    <n v="19204"/>
    <n v="3769"/>
    <n v="117691"/>
    <n v="14800"/>
    <s v="no"/>
    <x v="0"/>
    <s v="no"/>
    <s v="no"/>
    <s v="2020_172"/>
  </r>
  <r>
    <x v="231"/>
    <n v="173"/>
    <n v="2020"/>
    <x v="54"/>
    <s v="Retailing"/>
    <s v="VA"/>
    <x v="0"/>
    <s v="Richmond"/>
    <n v="8795"/>
    <n v="19146"/>
    <n v="842"/>
    <n v="18718"/>
    <n v="25946"/>
    <s v="no"/>
    <x v="0"/>
    <s v="no"/>
    <s v="no"/>
    <s v="2020_173"/>
  </r>
  <r>
    <x v="169"/>
    <n v="174"/>
    <n v="2020"/>
    <x v="37"/>
    <s v="Health Care"/>
    <s v="TX"/>
    <x v="0"/>
    <s v="Dallas"/>
    <n v="1502"/>
    <n v="18479"/>
    <n v="232"/>
    <n v="23351"/>
    <n v="101104"/>
    <s v="no"/>
    <x v="0"/>
    <s v="no"/>
    <s v="no"/>
    <s v="2020_174"/>
  </r>
  <r>
    <x v="139"/>
    <n v="175"/>
    <n v="2020"/>
    <x v="17"/>
    <s v="Household Products"/>
    <s v="TX"/>
    <x v="0"/>
    <s v="Irving"/>
    <n v="43663"/>
    <n v="18450"/>
    <n v="2157"/>
    <n v="15283"/>
    <n v="40000"/>
    <s v="no"/>
    <x v="0"/>
    <s v="no"/>
    <s v="no"/>
    <s v="2020_175"/>
  </r>
  <r>
    <x v="119"/>
    <n v="176"/>
    <n v="2020"/>
    <x v="57"/>
    <s v="Industrials"/>
    <s v="MO"/>
    <x v="2"/>
    <s v="St. Louis"/>
    <n v="29154"/>
    <n v="18372"/>
    <n v="2306"/>
    <n v="20497"/>
    <n v="88000"/>
    <s v="no"/>
    <x v="0"/>
    <s v="no"/>
    <s v="no"/>
    <s v="2020_176"/>
  </r>
  <r>
    <x v="292"/>
    <n v="177"/>
    <n v="2020"/>
    <x v="46"/>
    <s v="Materials"/>
    <s v="GA"/>
    <x v="0"/>
    <s v="Atlanta"/>
    <n v="7304"/>
    <n v="18289"/>
    <n v="863"/>
    <n v="30157"/>
    <n v="51100"/>
    <s v="no"/>
    <x v="0"/>
    <s v="no"/>
    <s v="no"/>
    <s v="2020_177"/>
  </r>
  <r>
    <x v="252"/>
    <n v="178"/>
    <n v="2020"/>
    <x v="13"/>
    <s v="Technology"/>
    <s v="IL"/>
    <x v="2"/>
    <s v="Lincolnshire"/>
    <n v="13316"/>
    <n v="18032"/>
    <n v="737"/>
    <n v="7999"/>
    <n v="9900"/>
    <s v="no"/>
    <x v="1"/>
    <s v="no"/>
    <s v="no"/>
    <s v="2020_178"/>
  </r>
  <r>
    <x v="477"/>
    <n v="179"/>
    <n v="2020"/>
    <x v="66"/>
    <s v="Financials"/>
    <s v="IL"/>
    <x v="2"/>
    <s v="Chicago"/>
    <n v="5207"/>
    <n v="17983"/>
    <n v="535"/>
    <n v="13673"/>
    <n v="93400"/>
    <s v="no"/>
    <x v="0"/>
    <s v="no"/>
    <s v="no"/>
    <s v="2020_179"/>
  </r>
  <r>
    <x v="265"/>
    <n v="180"/>
    <n v="2020"/>
    <x v="24"/>
    <s v="Chemicals"/>
    <s v="OH"/>
    <x v="2"/>
    <s v="Cleveland"/>
    <n v="42186"/>
    <n v="17901"/>
    <n v="1541"/>
    <n v="20496"/>
    <n v="61111"/>
    <s v="no"/>
    <x v="0"/>
    <s v="no"/>
    <s v="no"/>
    <s v="2020_180"/>
  </r>
  <r>
    <x v="135"/>
    <n v="181"/>
    <n v="2020"/>
    <x v="51"/>
    <s v="Engineering &amp; Construction"/>
    <s v="TX"/>
    <x v="0"/>
    <s v="Irving"/>
    <n v="969"/>
    <n v="17817"/>
    <n v="1305"/>
    <n v="7884"/>
    <n v="53349"/>
    <s v="no"/>
    <x v="0"/>
    <s v="no"/>
    <s v="no"/>
    <s v="2020_181"/>
  </r>
  <r>
    <x v="512"/>
    <n v="182"/>
    <n v="2020"/>
    <x v="62"/>
    <s v="Business Services"/>
    <s v="CA"/>
    <x v="1"/>
    <s v="San Jose"/>
    <n v="112299"/>
    <n v="17772"/>
    <n v="2459"/>
    <n v="51333"/>
    <n v="23200"/>
    <s v="no"/>
    <x v="0"/>
    <s v="no"/>
    <s v="no"/>
    <s v="2020_182"/>
  </r>
  <r>
    <x v="353"/>
    <n v="183"/>
    <n v="2020"/>
    <x v="67"/>
    <s v="Engineering &amp; Construction"/>
    <s v="TX"/>
    <x v="0"/>
    <s v="Arlington"/>
    <n v="12456"/>
    <n v="17593"/>
    <n v="1619"/>
    <n v="15607"/>
    <n v="8916"/>
    <s v="no"/>
    <x v="0"/>
    <s v="no"/>
    <s v="no"/>
    <s v="2020_183"/>
  </r>
  <r>
    <x v="654"/>
    <n v="184"/>
    <n v="2020"/>
    <x v="1"/>
    <s v="Energy"/>
    <s v="TX"/>
    <x v="0"/>
    <s v="Dallas"/>
    <n v="3968"/>
    <n v="17487"/>
    <n v="772"/>
    <n v="12165"/>
    <n v="4074"/>
    <s v="no"/>
    <x v="0"/>
    <s v="no"/>
    <s v="no"/>
    <s v="2020_184"/>
  </r>
  <r>
    <x v="340"/>
    <n v="185"/>
    <n v="2020"/>
    <x v="4"/>
    <s v="Motor Vehicles &amp; Parts"/>
    <s v="IL"/>
    <x v="2"/>
    <s v="Lake Forest"/>
    <n v="292"/>
    <n v="17450"/>
    <n v="334"/>
    <n v="13226"/>
    <n v="78000"/>
    <s v="no"/>
    <x v="0"/>
    <s v="no"/>
    <s v="no"/>
    <s v="2020_185"/>
  </r>
  <r>
    <x v="166"/>
    <n v="186"/>
    <n v="2020"/>
    <x v="25"/>
    <s v="Energy"/>
    <s v="TX"/>
    <x v="0"/>
    <s v="Houston"/>
    <n v="20907"/>
    <n v="17380"/>
    <n v="2735"/>
    <n v="37125"/>
    <n v="2900"/>
    <s v="no"/>
    <x v="0"/>
    <s v="no"/>
    <s v="no"/>
    <s v="2020_186"/>
  </r>
  <r>
    <x v="337"/>
    <n v="187"/>
    <n v="2020"/>
    <x v="50"/>
    <s v="Health Care"/>
    <s v="NJ"/>
    <x v="3"/>
    <s v="Franklin Lakes"/>
    <n v="62308"/>
    <n v="17290"/>
    <n v="1233"/>
    <n v="51765"/>
    <n v="70093"/>
    <s v="no"/>
    <x v="0"/>
    <s v="no"/>
    <s v="no"/>
    <s v="2020_187"/>
  </r>
  <r>
    <x v="222"/>
    <n v="188"/>
    <n v="2020"/>
    <x v="20"/>
    <s v="Financials"/>
    <s v="PA"/>
    <x v="3"/>
    <s v="Radnor"/>
    <n v="5142"/>
    <n v="17258"/>
    <n v="886"/>
    <n v="334761"/>
    <n v="11357"/>
    <s v="no"/>
    <x v="0"/>
    <s v="no"/>
    <s v="no"/>
    <s v="2020_188"/>
  </r>
  <r>
    <x v="625"/>
    <n v="189"/>
    <n v="2020"/>
    <x v="45"/>
    <s v="Energy"/>
    <s v="CA"/>
    <x v="1"/>
    <s v="San Francisco"/>
    <n v="4763"/>
    <n v="17129"/>
    <n v="7656"/>
    <n v="85196"/>
    <n v="23000"/>
    <s v="no"/>
    <x v="1"/>
    <s v="no"/>
    <s v="no"/>
    <s v="2020_189"/>
  </r>
  <r>
    <x v="655"/>
    <n v="190"/>
    <n v="2020"/>
    <x v="16"/>
    <s v="Technology"/>
    <s v="CA"/>
    <x v="1"/>
    <s v="San Francisco"/>
    <n v="128862"/>
    <n v="17098"/>
    <n v="126"/>
    <n v="55126"/>
    <n v="49000"/>
    <s v="yes"/>
    <x v="0"/>
    <s v="no"/>
    <s v="no"/>
    <s v="2020_190"/>
  </r>
  <r>
    <x v="307"/>
    <n v="191"/>
    <n v="2020"/>
    <x v="62"/>
    <s v="Business Services"/>
    <s v="NY"/>
    <x v="3"/>
    <s v="Purchase"/>
    <n v="242794"/>
    <n v="16883"/>
    <n v="8118"/>
    <n v="29236"/>
    <n v="18600"/>
    <s v="no"/>
    <x v="0"/>
    <s v="no"/>
    <s v="no"/>
    <s v="2020_191"/>
  </r>
  <r>
    <x v="170"/>
    <n v="192"/>
    <n v="2020"/>
    <x v="22"/>
    <s v="Food, Beverages &amp; Tobacco"/>
    <s v="MN"/>
    <x v="2"/>
    <s v="Minneapolis"/>
    <n v="31986"/>
    <n v="16865"/>
    <n v="1753"/>
    <n v="30111"/>
    <n v="40000"/>
    <s v="no"/>
    <x v="0"/>
    <s v="no"/>
    <s v="no"/>
    <s v="2020_192"/>
  </r>
  <r>
    <x v="300"/>
    <n v="193"/>
    <n v="2020"/>
    <x v="9"/>
    <s v="Health Care"/>
    <s v="CA"/>
    <x v="1"/>
    <s v="Long Beach"/>
    <n v="8501"/>
    <n v="16829"/>
    <n v="737"/>
    <n v="6787"/>
    <n v="10000"/>
    <s v="no"/>
    <x v="0"/>
    <s v="no"/>
    <s v="no"/>
    <s v="2020_193"/>
  </r>
  <r>
    <x v="287"/>
    <n v="194"/>
    <n v="2020"/>
    <x v="13"/>
    <s v="Technology"/>
    <s v="NJ"/>
    <x v="3"/>
    <s v="Teaneck"/>
    <n v="25495"/>
    <n v="16783"/>
    <n v="1842"/>
    <n v="16204"/>
    <n v="292500"/>
    <s v="no"/>
    <x v="0"/>
    <s v="no"/>
    <s v="no"/>
    <s v="2020_194"/>
  </r>
  <r>
    <x v="234"/>
    <n v="195"/>
    <n v="2020"/>
    <x v="5"/>
    <s v="Financials"/>
    <s v="NY"/>
    <x v="3"/>
    <s v="New York"/>
    <n v="43567"/>
    <n v="16652"/>
    <n v="1742"/>
    <n v="31357"/>
    <n v="76000"/>
    <s v="no"/>
    <x v="0"/>
    <s v="no"/>
    <s v="no"/>
    <s v="2020_195"/>
  </r>
  <r>
    <x v="656"/>
    <n v="196"/>
    <n v="2020"/>
    <x v="61"/>
    <s v="Transportation"/>
    <s v="CT"/>
    <x v="3"/>
    <s v="Greenwich"/>
    <n v="4502"/>
    <n v="16648"/>
    <n v="419"/>
    <n v="14128"/>
    <n v="100000"/>
    <s v="no"/>
    <x v="0"/>
    <s v="no"/>
    <s v="no"/>
    <s v="2020_196"/>
  </r>
  <r>
    <x v="551"/>
    <n v="197"/>
    <n v="2020"/>
    <x v="45"/>
    <s v="Energy"/>
    <s v="VA"/>
    <x v="0"/>
    <s v="Richmond"/>
    <n v="60515"/>
    <n v="16572"/>
    <n v="1358"/>
    <n v="103823"/>
    <n v="19100"/>
    <s v="no"/>
    <x v="0"/>
    <s v="no"/>
    <s v="no"/>
    <s v="2020_197"/>
  </r>
  <r>
    <x v="204"/>
    <n v="198"/>
    <n v="2020"/>
    <x v="3"/>
    <s v="Technology"/>
    <s v="CA"/>
    <x v="1"/>
    <s v="San Jose"/>
    <n v="12442"/>
    <n v="16569"/>
    <n v="754"/>
    <n v="26370"/>
    <n v="61800"/>
    <s v="no"/>
    <x v="0"/>
    <s v="no"/>
    <s v="no"/>
    <s v="2020_198"/>
  </r>
  <r>
    <x v="187"/>
    <n v="199"/>
    <n v="2020"/>
    <x v="42"/>
    <s v="Retailing"/>
    <s v="CA"/>
    <x v="1"/>
    <s v="San Francisco"/>
    <n v="2614"/>
    <n v="16383"/>
    <n v="351"/>
    <n v="13679"/>
    <n v="129000"/>
    <s v="no"/>
    <x v="1"/>
    <s v="no"/>
    <s v="no"/>
    <s v="2020_199"/>
  </r>
  <r>
    <x v="206"/>
    <n v="200"/>
    <n v="2020"/>
    <x v="58"/>
    <s v="Business Services"/>
    <s v="PA"/>
    <x v="3"/>
    <s v="Philadelphia"/>
    <n v="5038"/>
    <n v="16227"/>
    <n v="449"/>
    <n v="13736"/>
    <n v="233400"/>
    <s v="no"/>
    <x v="0"/>
    <s v="no"/>
    <s v="no"/>
    <s v="2020_200"/>
  </r>
  <r>
    <x v="281"/>
    <n v="201"/>
    <n v="2020"/>
    <x v="20"/>
    <s v="Financials"/>
    <s v="IA"/>
    <x v="2"/>
    <s v="Des Moines"/>
    <n v="8609"/>
    <n v="16222"/>
    <n v="1394"/>
    <n v="276088"/>
    <n v="17601"/>
    <s v="no"/>
    <x v="0"/>
    <s v="no"/>
    <s v="no"/>
    <s v="2020_201"/>
  </r>
  <r>
    <x v="268"/>
    <n v="202"/>
    <n v="2020"/>
    <x v="42"/>
    <s v="Retailing"/>
    <s v="CA"/>
    <x v="1"/>
    <s v="Dublin"/>
    <n v="30952"/>
    <n v="16039"/>
    <n v="1661"/>
    <n v="9348"/>
    <n v="92500"/>
    <s v="no"/>
    <x v="1"/>
    <s v="no"/>
    <s v="no"/>
    <s v="2020_202"/>
  </r>
  <r>
    <x v="178"/>
    <n v="203"/>
    <n v="2020"/>
    <x v="17"/>
    <s v="Household Products"/>
    <s v="NY"/>
    <x v="3"/>
    <s v="New York"/>
    <n v="56900"/>
    <n v="15693"/>
    <n v="2367"/>
    <n v="15034"/>
    <n v="34300"/>
    <s v="no"/>
    <x v="0"/>
    <s v="no"/>
    <s v="no"/>
    <s v="2020_203"/>
  </r>
  <r>
    <x v="183"/>
    <n v="204"/>
    <n v="2020"/>
    <x v="45"/>
    <s v="Energy"/>
    <s v="OH"/>
    <x v="2"/>
    <s v="Columbus"/>
    <n v="39577"/>
    <n v="15561"/>
    <n v="1921"/>
    <n v="75892"/>
    <n v="17408"/>
    <s v="no"/>
    <x v="0"/>
    <s v="no"/>
    <s v="no"/>
    <s v="2020_204"/>
  </r>
  <r>
    <x v="223"/>
    <n v="205"/>
    <n v="2020"/>
    <x v="0"/>
    <s v="Retailing"/>
    <s v="WA"/>
    <x v="1"/>
    <s v="Seattle"/>
    <n v="2398"/>
    <n v="15524"/>
    <n v="496"/>
    <n v="9737"/>
    <n v="75000"/>
    <s v="no"/>
    <x v="0"/>
    <s v="no"/>
    <s v="no"/>
    <s v="2020_205"/>
  </r>
  <r>
    <x v="657"/>
    <n v="206"/>
    <n v="2020"/>
    <x v="51"/>
    <s v="Engineering &amp; Construction"/>
    <s v="TX"/>
    <x v="0"/>
    <s v="Dallas"/>
    <n v="10547"/>
    <n v="15464"/>
    <n v="848"/>
    <n v="11463"/>
    <n v="50000"/>
    <s v="no"/>
    <x v="0"/>
    <s v="no"/>
    <s v="no"/>
    <s v="2020_206"/>
  </r>
  <r>
    <x v="216"/>
    <n v="207"/>
    <n v="2020"/>
    <x v="60"/>
    <s v="Business Services"/>
    <s v="TX"/>
    <x v="0"/>
    <s v="Houston"/>
    <n v="39211"/>
    <n v="15455"/>
    <n v="1670"/>
    <n v="27743"/>
    <n v="44900"/>
    <s v="no"/>
    <x v="0"/>
    <s v="no"/>
    <s v="no"/>
    <s v="2020_207"/>
  </r>
  <r>
    <x v="224"/>
    <n v="208"/>
    <n v="2020"/>
    <x v="61"/>
    <s v="Transportation"/>
    <s v="MN"/>
    <x v="2"/>
    <s v="Eden Prairie"/>
    <n v="8695"/>
    <n v="15310"/>
    <n v="577"/>
    <n v="4641"/>
    <n v="15427"/>
    <s v="no"/>
    <x v="0"/>
    <s v="no"/>
    <s v="no"/>
    <s v="2020_208"/>
  </r>
  <r>
    <x v="197"/>
    <n v="209"/>
    <n v="2020"/>
    <x v="24"/>
    <s v="Chemicals"/>
    <s v="PA"/>
    <x v="3"/>
    <s v="Pittsburgh"/>
    <n v="19722"/>
    <n v="15146"/>
    <n v="1243"/>
    <n v="17708"/>
    <n v="47600"/>
    <s v="no"/>
    <x v="0"/>
    <s v="no"/>
    <s v="no"/>
    <s v="2020_209"/>
  </r>
  <r>
    <x v="587"/>
    <n v="210"/>
    <n v="2020"/>
    <x v="15"/>
    <s v="Technology"/>
    <s v="CT"/>
    <x v="3"/>
    <s v="Norwalk"/>
    <n v="55241"/>
    <n v="15066"/>
    <n v="4865"/>
    <n v="21402"/>
    <n v="26400"/>
    <s v="no"/>
    <x v="0"/>
    <s v="no"/>
    <s v="no"/>
    <s v="2020_210"/>
  </r>
  <r>
    <x v="199"/>
    <n v="211"/>
    <n v="2020"/>
    <x v="56"/>
    <s v="Business Services"/>
    <s v="NY"/>
    <x v="3"/>
    <s v="New York"/>
    <n v="11906"/>
    <n v="14954"/>
    <n v="1339"/>
    <n v="26783"/>
    <n v="70000"/>
    <s v="no"/>
    <x v="0"/>
    <s v="no"/>
    <s v="no"/>
    <s v="2020_211"/>
  </r>
  <r>
    <x v="210"/>
    <n v="212"/>
    <n v="2020"/>
    <x v="2"/>
    <s v="Financials"/>
    <s v="NY"/>
    <x v="3"/>
    <s v="New York"/>
    <n v="10023"/>
    <n v="14931"/>
    <n v="932"/>
    <n v="82243"/>
    <n v="18605"/>
    <s v="no"/>
    <x v="0"/>
    <s v="no"/>
    <s v="no"/>
    <s v="2020_212"/>
  </r>
  <r>
    <x v="212"/>
    <n v="213"/>
    <n v="2020"/>
    <x v="24"/>
    <s v="Chemicals"/>
    <s v="MN"/>
    <x v="2"/>
    <s v="St. Paul"/>
    <n v="45061"/>
    <n v="14906"/>
    <n v="1559"/>
    <n v="20869"/>
    <n v="50200"/>
    <s v="no"/>
    <x v="0"/>
    <s v="no"/>
    <s v="no"/>
    <s v="2020_213"/>
  </r>
  <r>
    <x v="299"/>
    <n v="214"/>
    <n v="2020"/>
    <x v="50"/>
    <s v="Health Care"/>
    <s v="MI"/>
    <x v="2"/>
    <s v="Kalamazoo"/>
    <n v="62405"/>
    <n v="14884"/>
    <n v="2083"/>
    <n v="30167"/>
    <n v="40000"/>
    <s v="no"/>
    <x v="0"/>
    <s v="no"/>
    <s v="no"/>
    <s v="2020_214"/>
  </r>
  <r>
    <x v="270"/>
    <n v="215"/>
    <n v="2020"/>
    <x v="17"/>
    <s v="Household Products"/>
    <s v="NY"/>
    <x v="3"/>
    <s v="New York"/>
    <n v="57289"/>
    <n v="14863"/>
    <n v="1785"/>
    <n v="13156"/>
    <n v="48000"/>
    <s v="no"/>
    <x v="0"/>
    <s v="no"/>
    <s v="no"/>
    <s v="2020_215"/>
  </r>
  <r>
    <x v="165"/>
    <n v="216"/>
    <n v="2020"/>
    <x v="4"/>
    <s v="Motor Vehicles &amp; Parts"/>
    <s v="OH"/>
    <x v="2"/>
    <s v="Akron"/>
    <n v="1354"/>
    <n v="14745"/>
    <n v="311"/>
    <n v="17185"/>
    <n v="63000"/>
    <s v="no"/>
    <x v="0"/>
    <s v="no"/>
    <s v="no"/>
    <s v="2020_216"/>
  </r>
  <r>
    <x v="658"/>
    <n v="217"/>
    <n v="2020"/>
    <x v="11"/>
    <s v="Financials"/>
    <s v="NC"/>
    <x v="0"/>
    <s v="Charlotte"/>
    <n v="41480"/>
    <n v="14664"/>
    <n v="3224"/>
    <n v="473078"/>
    <n v="59000"/>
    <s v="no"/>
    <x v="0"/>
    <s v="no"/>
    <s v="no"/>
    <s v="2020_217"/>
  </r>
  <r>
    <x v="318"/>
    <n v="218"/>
    <n v="2020"/>
    <x v="26"/>
    <s v="Technology"/>
    <s v="CA"/>
    <x v="1"/>
    <s v="Santa Clara"/>
    <n v="42077"/>
    <n v="14608"/>
    <n v="2706"/>
    <n v="19024"/>
    <n v="22000"/>
    <s v="no"/>
    <x v="0"/>
    <s v="no"/>
    <s v="no"/>
    <s v="2020_218"/>
  </r>
  <r>
    <x v="266"/>
    <n v="219"/>
    <n v="2020"/>
    <x v="65"/>
    <s v="Financials"/>
    <s v="NY"/>
    <x v="3"/>
    <s v="New York"/>
    <n v="68120"/>
    <n v="14539"/>
    <n v="4476"/>
    <n v="168622"/>
    <n v="16200"/>
    <s v="no"/>
    <x v="0"/>
    <s v="no"/>
    <s v="no"/>
    <s v="2020_219"/>
  </r>
  <r>
    <x v="260"/>
    <n v="220"/>
    <n v="2020"/>
    <x v="64"/>
    <s v="Household Products"/>
    <s v="CT"/>
    <x v="3"/>
    <s v="New Britain"/>
    <n v="15403"/>
    <n v="14442"/>
    <n v="956"/>
    <n v="20597"/>
    <n v="59438"/>
    <s v="no"/>
    <x v="0"/>
    <s v="no"/>
    <s v="no"/>
    <s v="2020_220"/>
  </r>
  <r>
    <x v="136"/>
    <n v="221"/>
    <n v="2020"/>
    <x v="25"/>
    <s v="Energy"/>
    <s v="AZ"/>
    <x v="1"/>
    <s v="Phoenix"/>
    <n v="9794"/>
    <n v="14402"/>
    <n v="239"/>
    <n v="40809"/>
    <n v="27500"/>
    <s v="no"/>
    <x v="0"/>
    <s v="no"/>
    <s v="no"/>
    <s v="2020_221"/>
  </r>
  <r>
    <x v="232"/>
    <n v="222"/>
    <n v="2020"/>
    <x v="26"/>
    <s v="Technology"/>
    <s v="TX"/>
    <x v="0"/>
    <s v="Dallas"/>
    <n v="93303"/>
    <n v="14383"/>
    <n v="5017"/>
    <n v="18018"/>
    <n v="29768"/>
    <s v="no"/>
    <x v="0"/>
    <s v="no"/>
    <s v="no"/>
    <s v="2020_222"/>
  </r>
  <r>
    <x v="297"/>
    <n v="223"/>
    <n v="2020"/>
    <x v="19"/>
    <s v="Health Care"/>
    <s v="MA"/>
    <x v="3"/>
    <s v="Cambridge"/>
    <n v="55070"/>
    <n v="14378"/>
    <n v="5889"/>
    <n v="27234"/>
    <n v="7400"/>
    <s v="no"/>
    <x v="0"/>
    <s v="no"/>
    <s v="no"/>
    <s v="2020_223"/>
  </r>
  <r>
    <x v="229"/>
    <n v="224"/>
    <n v="2020"/>
    <x v="57"/>
    <s v="Industrials"/>
    <s v="OH"/>
    <x v="2"/>
    <s v="Cleveland"/>
    <n v="16653"/>
    <n v="14320"/>
    <n v="1512"/>
    <n v="17577"/>
    <n v="55610"/>
    <s v="no"/>
    <x v="0"/>
    <s v="no"/>
    <s v="no"/>
    <s v="2020_224"/>
  </r>
  <r>
    <x v="272"/>
    <n v="225"/>
    <n v="2020"/>
    <x v="20"/>
    <s v="Financials"/>
    <s v="MO"/>
    <x v="2"/>
    <s v="Chesterfield"/>
    <n v="5186"/>
    <n v="14300"/>
    <n v="870"/>
    <n v="76731"/>
    <n v="3188"/>
    <s v="no"/>
    <x v="1"/>
    <s v="no"/>
    <s v="no"/>
    <s v="2020_225"/>
  </r>
  <r>
    <x v="659"/>
    <n v="226"/>
    <n v="2020"/>
    <x v="14"/>
    <s v="Aerospace &amp; Defense"/>
    <s v="PA"/>
    <x v="3"/>
    <s v="Pittsburgh"/>
    <n v="7001"/>
    <n v="14192"/>
    <n v="470"/>
    <n v="17578"/>
    <n v="41700"/>
    <s v="no"/>
    <x v="0"/>
    <s v="no"/>
    <s v="no"/>
    <s v="2020_226"/>
  </r>
  <r>
    <x v="250"/>
    <n v="227"/>
    <n v="2020"/>
    <x v="58"/>
    <s v="Business Services"/>
    <s v="NJ"/>
    <x v="3"/>
    <s v="Roseland"/>
    <n v="59012"/>
    <n v="14175"/>
    <n v="2293"/>
    <n v="41888"/>
    <n v="58000"/>
    <s v="no"/>
    <x v="0"/>
    <s v="no"/>
    <s v="no"/>
    <s v="2020_227"/>
  </r>
  <r>
    <x v="660"/>
    <n v="228"/>
    <n v="2020"/>
    <x v="15"/>
    <s v="Technology"/>
    <s v="CA"/>
    <x v="1"/>
    <s v="San Francisco"/>
    <n v="48226"/>
    <n v="14147"/>
    <n v="8506"/>
    <n v="31761"/>
    <n v="26900"/>
    <s v="no"/>
    <x v="0"/>
    <s v="yes"/>
    <s v="no"/>
    <s v="2020_228"/>
  </r>
  <r>
    <x v="200"/>
    <n v="229"/>
    <n v="2020"/>
    <x v="57"/>
    <s v="Industrials"/>
    <s v="IL"/>
    <x v="2"/>
    <s v="Glenview"/>
    <n v="45126"/>
    <n v="14109"/>
    <n v="2521"/>
    <n v="15068"/>
    <n v="45000"/>
    <s v="no"/>
    <x v="0"/>
    <s v="no"/>
    <s v="no"/>
    <s v="2020_229"/>
  </r>
  <r>
    <x v="508"/>
    <n v="230"/>
    <n v="2020"/>
    <x v="37"/>
    <s v="Health Care"/>
    <s v="CO"/>
    <x v="1"/>
    <s v="Denver"/>
    <n v="9553"/>
    <n v="14102"/>
    <n v="811"/>
    <n v="17311"/>
    <n v="65000"/>
    <s v="no"/>
    <x v="0"/>
    <s v="no"/>
    <s v="no"/>
    <s v="2020_230"/>
  </r>
  <r>
    <x v="302"/>
    <n v="231"/>
    <n v="2020"/>
    <x v="11"/>
    <s v="Financials"/>
    <s v="IL"/>
    <x v="2"/>
    <s v="Riverwoods"/>
    <n v="10924"/>
    <n v="13989"/>
    <n v="2957"/>
    <n v="113996"/>
    <n v="17200"/>
    <s v="no"/>
    <x v="0"/>
    <s v="no"/>
    <s v="no"/>
    <s v="2020_231"/>
  </r>
  <r>
    <x v="202"/>
    <n v="232"/>
    <n v="2020"/>
    <x v="22"/>
    <s v="Food, Beverages &amp; Tobacco"/>
    <s v="MN"/>
    <x v="2"/>
    <s v="Arden Hills"/>
    <m/>
    <n v="13888"/>
    <n v="206"/>
    <n v="8899"/>
    <n v="8000"/>
    <s v="no"/>
    <x v="1"/>
    <s v="no"/>
    <s v="no"/>
    <s v="2020_232"/>
  </r>
  <r>
    <x v="247"/>
    <n v="233"/>
    <n v="2020"/>
    <x v="43"/>
    <s v="Apparel"/>
    <s v="CO"/>
    <x v="1"/>
    <s v="Greenwood Village"/>
    <n v="21347"/>
    <n v="13871"/>
    <n v="1260"/>
    <n v="10357"/>
    <n v="75000"/>
    <s v="no"/>
    <x v="0"/>
    <s v="no"/>
    <s v="no"/>
    <s v="2020_233"/>
  </r>
  <r>
    <x v="661"/>
    <n v="234"/>
    <n v="2020"/>
    <x v="18"/>
    <s v="Food, Beverages &amp; Tobacco"/>
    <s v="DE"/>
    <x v="0"/>
    <s v="Wilmington"/>
    <n v="17608"/>
    <n v="13846"/>
    <n v="959"/>
    <n v="42397"/>
    <n v="21000"/>
    <s v="no"/>
    <x v="0"/>
    <s v="yes"/>
    <s v="no"/>
    <s v="2020_234"/>
  </r>
  <r>
    <x v="208"/>
    <n v="235"/>
    <n v="2020"/>
    <x v="59"/>
    <s v="Hotels, Restaurants &amp; Leisure"/>
    <s v="NV"/>
    <x v="1"/>
    <s v="Las Vegas"/>
    <n v="32434"/>
    <n v="13739"/>
    <n v="2698"/>
    <n v="23199"/>
    <n v="50000"/>
    <s v="yes"/>
    <x v="0"/>
    <s v="no"/>
    <s v="no"/>
    <s v="2020_235"/>
  </r>
  <r>
    <x v="218"/>
    <n v="236"/>
    <n v="2020"/>
    <x v="14"/>
    <s v="Aerospace &amp; Defense"/>
    <s v="RI"/>
    <x v="3"/>
    <s v="Providence"/>
    <n v="6071"/>
    <n v="13630"/>
    <n v="815"/>
    <n v="15018"/>
    <n v="35000"/>
    <s v="no"/>
    <x v="0"/>
    <s v="no"/>
    <s v="no"/>
    <s v="2020_236"/>
  </r>
  <r>
    <x v="209"/>
    <n v="237"/>
    <n v="2020"/>
    <x v="22"/>
    <s v="Food, Beverages &amp; Tobacco"/>
    <s v="MI"/>
    <x v="2"/>
    <s v="Battle Creek"/>
    <n v="20547"/>
    <n v="13578"/>
    <n v="960"/>
    <n v="17564"/>
    <n v="31000"/>
    <s v="no"/>
    <x v="0"/>
    <s v="no"/>
    <s v="no"/>
    <s v="2020_237"/>
  </r>
  <r>
    <x v="253"/>
    <n v="238"/>
    <n v="2020"/>
    <x v="38"/>
    <s v="Financials"/>
    <s v="NY"/>
    <x v="3"/>
    <s v="New York"/>
    <m/>
    <n v="13477"/>
    <n v="680"/>
    <n v="79388"/>
    <n v="9032"/>
    <s v="no"/>
    <x v="0"/>
    <s v="no"/>
    <s v="no"/>
    <s v="2020_238"/>
  </r>
  <r>
    <x v="590"/>
    <n v="239"/>
    <n v="2020"/>
    <x v="15"/>
    <s v="Retailing"/>
    <s v="CO"/>
    <x v="1"/>
    <s v="Englewood"/>
    <n v="2540"/>
    <n v="13458"/>
    <n v="456"/>
    <n v="17305"/>
    <n v="25314"/>
    <s v="no"/>
    <x v="0"/>
    <s v="no"/>
    <s v="no"/>
    <s v="2020_239"/>
  </r>
  <r>
    <x v="351"/>
    <n v="240"/>
    <n v="2020"/>
    <x v="31"/>
    <s v="Wholesalers"/>
    <s v="TX"/>
    <x v="0"/>
    <s v="Westlake"/>
    <n v="1295"/>
    <n v="13329"/>
    <n v="58"/>
    <n v="1898"/>
    <n v="8555"/>
    <s v="no"/>
    <x v="0"/>
    <s v="no"/>
    <s v="no"/>
    <s v="2020_240"/>
  </r>
  <r>
    <x v="134"/>
    <n v="241"/>
    <n v="2020"/>
    <x v="37"/>
    <s v="Health Care"/>
    <s v="TN"/>
    <x v="0"/>
    <s v="Franklin"/>
    <n v="394"/>
    <n v="13210"/>
    <n v="675"/>
    <n v="15609"/>
    <n v="71500"/>
    <s v="no"/>
    <x v="0"/>
    <s v="no"/>
    <s v="no"/>
    <s v="2020_241"/>
  </r>
  <r>
    <x v="192"/>
    <n v="242"/>
    <n v="2020"/>
    <x v="27"/>
    <s v="Energy"/>
    <s v="TX"/>
    <x v="0"/>
    <s v="Houston"/>
    <n v="31530"/>
    <n v="13209"/>
    <n v="2190"/>
    <n v="74157"/>
    <n v="11086"/>
    <s v="no"/>
    <x v="0"/>
    <s v="no"/>
    <s v="no"/>
    <s v="2020_242"/>
  </r>
  <r>
    <x v="626"/>
    <n v="243"/>
    <n v="2020"/>
    <x v="0"/>
    <s v="Retailing"/>
    <s v="MA"/>
    <x v="3"/>
    <s v="Westborough"/>
    <n v="3496"/>
    <n v="13191"/>
    <n v="187"/>
    <n v="5270"/>
    <n v="27231"/>
    <s v="no"/>
    <x v="0"/>
    <s v="no"/>
    <s v="no"/>
    <s v="2020_243"/>
  </r>
  <r>
    <x v="662"/>
    <n v="244"/>
    <n v="2020"/>
    <x v="11"/>
    <s v="Financials"/>
    <s v="MA"/>
    <x v="3"/>
    <s v="Boston"/>
    <n v="18876"/>
    <n v="13131"/>
    <n v="2242"/>
    <n v="245610"/>
    <n v="39103"/>
    <s v="no"/>
    <x v="0"/>
    <s v="no"/>
    <s v="no"/>
    <s v="2020_244"/>
  </r>
  <r>
    <x v="246"/>
    <n v="245"/>
    <n v="2020"/>
    <x v="5"/>
    <s v="Financials"/>
    <s v="MN"/>
    <x v="2"/>
    <s v="Minneapolis"/>
    <n v="12602"/>
    <n v="13103"/>
    <n v="1893"/>
    <n v="151828"/>
    <n v="12500"/>
    <s v="no"/>
    <x v="0"/>
    <s v="no"/>
    <s v="no"/>
    <s v="2020_245"/>
  </r>
  <r>
    <x v="179"/>
    <n v="246"/>
    <n v="2020"/>
    <x v="34"/>
    <s v="Wholesalers"/>
    <s v="MA"/>
    <x v="3"/>
    <s v="Waltham"/>
    <n v="300"/>
    <n v="13082"/>
    <n v="36"/>
    <n v="2808"/>
    <n v="3860"/>
    <s v="no"/>
    <x v="0"/>
    <s v="no"/>
    <s v="no"/>
    <s v="2020_246"/>
  </r>
  <r>
    <x v="175"/>
    <n v="247"/>
    <n v="2020"/>
    <x v="49"/>
    <s v="Materials"/>
    <s v="PA"/>
    <x v="3"/>
    <s v="Pittsburgh"/>
    <n v="1074"/>
    <n v="12937"/>
    <n v="630"/>
    <n v="11608"/>
    <n v="27500"/>
    <s v="no"/>
    <x v="0"/>
    <s v="no"/>
    <s v="no"/>
    <s v="2020_247"/>
  </r>
  <r>
    <x v="663"/>
    <n v="248"/>
    <n v="2020"/>
    <x v="42"/>
    <s v="Retailing"/>
    <s v="OH"/>
    <x v="2"/>
    <s v="Columbus"/>
    <n v="3197"/>
    <n v="12914"/>
    <n v="366"/>
    <n v="10125"/>
    <n v="59950"/>
    <s v="no"/>
    <x v="0"/>
    <s v="no"/>
    <s v="no"/>
    <s v="2020_248"/>
  </r>
  <r>
    <x v="288"/>
    <n v="249"/>
    <n v="2020"/>
    <x v="59"/>
    <s v="Hotels, Restaurants &amp; Leisure"/>
    <s v="NV"/>
    <x v="1"/>
    <s v="Las Vegas"/>
    <n v="5814"/>
    <n v="12900"/>
    <n v="2049"/>
    <n v="33876"/>
    <n v="72000"/>
    <s v="no"/>
    <x v="0"/>
    <s v="no"/>
    <s v="no"/>
    <s v="2020_249"/>
  </r>
  <r>
    <x v="637"/>
    <n v="250"/>
    <n v="2020"/>
    <x v="14"/>
    <s v="Aerospace &amp; Defense"/>
    <s v="FL"/>
    <x v="0"/>
    <s v="Melbourne"/>
    <n v="39067"/>
    <n v="12856"/>
    <n v="1333"/>
    <n v="38336"/>
    <n v="50000"/>
    <s v="no"/>
    <x v="0"/>
    <s v="no"/>
    <s v="no"/>
    <s v="2020_250"/>
  </r>
  <r>
    <x v="207"/>
    <n v="251"/>
    <n v="2020"/>
    <x v="8"/>
    <s v="Telecommunications"/>
    <s v="CO"/>
    <x v="1"/>
    <s v="Englewood"/>
    <n v="10456"/>
    <n v="12808"/>
    <n v="1400"/>
    <n v="33231"/>
    <n v="16000"/>
    <s v="no"/>
    <x v="0"/>
    <s v="no"/>
    <s v="no"/>
    <s v="2020_251"/>
  </r>
  <r>
    <x v="481"/>
    <n v="252"/>
    <n v="2020"/>
    <x v="54"/>
    <s v="Retailing"/>
    <s v="OR"/>
    <x v="1"/>
    <s v="Medford"/>
    <n v="1910"/>
    <n v="12673"/>
    <n v="272"/>
    <n v="6084"/>
    <n v="14320"/>
    <s v="no"/>
    <x v="0"/>
    <s v="no"/>
    <s v="no"/>
    <s v="2020_252"/>
  </r>
  <r>
    <x v="245"/>
    <n v="253"/>
    <n v="2020"/>
    <x v="45"/>
    <s v="Energy"/>
    <s v="MI"/>
    <x v="2"/>
    <s v="Detroit"/>
    <n v="18290"/>
    <n v="12669"/>
    <n v="1169"/>
    <n v="41882"/>
    <n v="10700"/>
    <s v="no"/>
    <x v="0"/>
    <s v="no"/>
    <s v="no"/>
    <s v="2020_253"/>
  </r>
  <r>
    <x v="357"/>
    <n v="254"/>
    <n v="2020"/>
    <x v="2"/>
    <s v="Financials"/>
    <s v="WI"/>
    <x v="2"/>
    <s v="Madison"/>
    <m/>
    <n v="12633"/>
    <n v="456"/>
    <n v="31124"/>
    <n v="13531"/>
    <s v="no"/>
    <x v="0"/>
    <s v="no"/>
    <s v="no"/>
    <s v="2020_254"/>
  </r>
  <r>
    <x v="263"/>
    <n v="255"/>
    <n v="2020"/>
    <x v="21"/>
    <s v="Financials"/>
    <s v="CA"/>
    <x v="1"/>
    <s v="Woodland Hills"/>
    <m/>
    <n v="12593"/>
    <n v="55"/>
    <n v="17457"/>
    <n v="10980"/>
    <s v="no"/>
    <x v="0"/>
    <s v="no"/>
    <s v="no"/>
    <s v="2020_255"/>
  </r>
  <r>
    <x v="235"/>
    <n v="256"/>
    <n v="2020"/>
    <x v="45"/>
    <s v="Energy"/>
    <s v="NY"/>
    <x v="3"/>
    <s v="New York"/>
    <n v="26035"/>
    <n v="12574"/>
    <n v="1343"/>
    <n v="58079"/>
    <n v="14890"/>
    <s v="no"/>
    <x v="0"/>
    <s v="no"/>
    <s v="no"/>
    <s v="2020_256"/>
  </r>
  <r>
    <x v="402"/>
    <n v="257"/>
    <n v="2020"/>
    <x v="34"/>
    <s v="Wholesalers"/>
    <s v="IL"/>
    <x v="2"/>
    <s v="Chicago"/>
    <n v="6311"/>
    <n v="12506"/>
    <n v="541"/>
    <n v="12780"/>
    <n v="51000"/>
    <s v="no"/>
    <x v="0"/>
    <s v="no"/>
    <s v="no"/>
    <s v="2020_257"/>
  </r>
  <r>
    <x v="664"/>
    <n v="258"/>
    <n v="2020"/>
    <x v="45"/>
    <s v="Energy"/>
    <s v="CA"/>
    <x v="1"/>
    <s v="San Diego"/>
    <n v="33037"/>
    <n v="12443"/>
    <n v="2197"/>
    <n v="65665"/>
    <n v="13969"/>
    <s v="no"/>
    <x v="0"/>
    <s v="no"/>
    <s v="no"/>
    <s v="2020_258"/>
  </r>
  <r>
    <x v="225"/>
    <n v="259"/>
    <n v="2020"/>
    <x v="45"/>
    <s v="Energy"/>
    <s v="CA"/>
    <x v="1"/>
    <s v="Rosemead"/>
    <n v="19868"/>
    <n v="12347"/>
    <n v="1284"/>
    <n v="64382"/>
    <n v="12937"/>
    <s v="no"/>
    <x v="0"/>
    <s v="no"/>
    <s v="no"/>
    <s v="2020_259"/>
  </r>
  <r>
    <x v="312"/>
    <n v="260"/>
    <n v="2020"/>
    <x v="45"/>
    <s v="Energy"/>
    <s v="TX"/>
    <x v="0"/>
    <s v="Houston"/>
    <n v="7765"/>
    <n v="12301"/>
    <n v="791"/>
    <n v="35439"/>
    <n v="14262"/>
    <s v="no"/>
    <x v="0"/>
    <s v="no"/>
    <s v="no"/>
    <s v="2020_260"/>
  </r>
  <r>
    <x v="360"/>
    <n v="261"/>
    <n v="2020"/>
    <x v="51"/>
    <s v="Engineering &amp; Construction"/>
    <s v="TX"/>
    <x v="0"/>
    <s v="Houston"/>
    <n v="4537"/>
    <n v="12112"/>
    <n v="402"/>
    <n v="8332"/>
    <n v="40300"/>
    <s v="no"/>
    <x v="0"/>
    <s v="no"/>
    <s v="no"/>
    <s v="2020_261"/>
  </r>
  <r>
    <x v="201"/>
    <n v="262"/>
    <n v="2020"/>
    <x v="10"/>
    <s v="Retailing"/>
    <s v="AR"/>
    <x v="0"/>
    <s v="El Dorado"/>
    <n v="2557"/>
    <n v="12101"/>
    <n v="155"/>
    <n v="2687"/>
    <n v="7250"/>
    <s v="no"/>
    <x v="0"/>
    <s v="no"/>
    <s v="no"/>
    <s v="2020_262"/>
  </r>
  <r>
    <x v="591"/>
    <n v="263"/>
    <n v="2020"/>
    <x v="15"/>
    <s v="Retailing"/>
    <s v="WA"/>
    <x v="1"/>
    <s v="Seattle"/>
    <n v="7877"/>
    <n v="12067"/>
    <n v="565"/>
    <n v="21416"/>
    <n v="25400"/>
    <s v="no"/>
    <x v="0"/>
    <s v="no"/>
    <s v="no"/>
    <s v="2020_263"/>
  </r>
  <r>
    <x v="290"/>
    <n v="264"/>
    <n v="2020"/>
    <x v="54"/>
    <s v="Retailing"/>
    <s v="TX"/>
    <x v="0"/>
    <s v="Houston"/>
    <n v="813"/>
    <n v="12044"/>
    <n v="174"/>
    <n v="5570"/>
    <n v="15296"/>
    <s v="no"/>
    <x v="0"/>
    <s v="no"/>
    <s v="no"/>
    <s v="2020_264"/>
  </r>
  <r>
    <x v="259"/>
    <n v="265"/>
    <n v="2020"/>
    <x v="10"/>
    <s v="Retailing"/>
    <s v="NJ"/>
    <x v="3"/>
    <s v="Union"/>
    <n v="535"/>
    <n v="12029"/>
    <n v="137"/>
    <n v="6571"/>
    <n v="62000"/>
    <s v="no"/>
    <x v="0"/>
    <s v="no"/>
    <s v="no"/>
    <s v="2020_265"/>
  </r>
  <r>
    <x v="278"/>
    <n v="266"/>
    <n v="2020"/>
    <x v="20"/>
    <s v="Financials"/>
    <s v="TN"/>
    <x v="0"/>
    <s v="Chattanooga"/>
    <n v="3047"/>
    <n v="11999"/>
    <n v="1100"/>
    <n v="67013"/>
    <n v="10300"/>
    <s v="no"/>
    <x v="0"/>
    <s v="no"/>
    <s v="no"/>
    <s v="2020_266"/>
  </r>
  <r>
    <x v="239"/>
    <n v="267"/>
    <n v="2020"/>
    <x v="48"/>
    <s v="Transportation"/>
    <s v="FL"/>
    <x v="0"/>
    <s v="Jacksonville"/>
    <n v="44162"/>
    <n v="11937"/>
    <n v="3331"/>
    <n v="38257"/>
    <n v="20908"/>
    <s v="no"/>
    <x v="0"/>
    <s v="no"/>
    <s v="no"/>
    <s v="2020_267"/>
  </r>
  <r>
    <x v="306"/>
    <n v="268"/>
    <n v="2020"/>
    <x v="10"/>
    <s v="Retailing"/>
    <s v="TN"/>
    <x v="0"/>
    <s v="Memphis"/>
    <n v="19756"/>
    <n v="11864"/>
    <n v="1617"/>
    <n v="9896"/>
    <n v="75840"/>
    <s v="no"/>
    <x v="0"/>
    <s v="no"/>
    <s v="no"/>
    <s v="2020_268"/>
  </r>
  <r>
    <x v="386"/>
    <n v="269"/>
    <n v="2020"/>
    <x v="20"/>
    <s v="Financials"/>
    <s v="CA"/>
    <x v="1"/>
    <s v="Newport Beach"/>
    <m/>
    <n v="11847"/>
    <n v="725"/>
    <n v="171473"/>
    <n v="3815"/>
    <s v="no"/>
    <x v="0"/>
    <s v="no"/>
    <s v="no"/>
    <s v="2020_269"/>
  </r>
  <r>
    <x v="665"/>
    <n v="270"/>
    <n v="2020"/>
    <x v="55"/>
    <s v="Energy"/>
    <s v="TX"/>
    <x v="0"/>
    <s v="Irving"/>
    <n v="7795"/>
    <n v="11809"/>
    <n v="928"/>
    <n v="26616"/>
    <n v="5475"/>
    <s v="no"/>
    <x v="0"/>
    <s v="no"/>
    <s v="no"/>
    <s v="2020_270"/>
  </r>
  <r>
    <x v="434"/>
    <n v="271"/>
    <n v="2020"/>
    <x v="65"/>
    <s v="Financials"/>
    <s v="CA"/>
    <x v="1"/>
    <s v="San Francisco"/>
    <n v="43278"/>
    <n v="11785"/>
    <n v="3704"/>
    <n v="294005"/>
    <n v="19700"/>
    <s v="no"/>
    <x v="0"/>
    <s v="no"/>
    <s v="no"/>
    <s v="2020_271"/>
  </r>
  <r>
    <x v="317"/>
    <n v="272"/>
    <n v="2020"/>
    <x v="46"/>
    <s v="Materials"/>
    <s v="PA"/>
    <x v="3"/>
    <s v="Yardley"/>
    <n v="7876"/>
    <n v="11665"/>
    <n v="510"/>
    <n v="15505"/>
    <n v="33043"/>
    <s v="no"/>
    <x v="0"/>
    <s v="no"/>
    <s v="no"/>
    <s v="2020_272"/>
  </r>
  <r>
    <x v="294"/>
    <n v="273"/>
    <n v="2020"/>
    <x v="5"/>
    <s v="Financials"/>
    <s v="MI"/>
    <x v="2"/>
    <s v="Detroit"/>
    <n v="5403"/>
    <n v="11618"/>
    <n v="1715"/>
    <n v="180644"/>
    <n v="8700"/>
    <s v="no"/>
    <x v="0"/>
    <s v="no"/>
    <s v="no"/>
    <s v="2020_273"/>
  </r>
  <r>
    <x v="439"/>
    <n v="274"/>
    <n v="2020"/>
    <x v="12"/>
    <s v="Health Care"/>
    <s v="NC"/>
    <x v="0"/>
    <s v="Burlington"/>
    <n v="12298"/>
    <n v="11555"/>
    <n v="824"/>
    <n v="18046"/>
    <n v="65000"/>
    <s v="no"/>
    <x v="0"/>
    <s v="no"/>
    <s v="no"/>
    <s v="2020_274"/>
  </r>
  <r>
    <x v="391"/>
    <n v="275"/>
    <n v="2020"/>
    <x v="29"/>
    <s v="Media"/>
    <s v="CA"/>
    <x v="1"/>
    <s v="Beverly Hills"/>
    <n v="9753"/>
    <n v="11548"/>
    <n v="70"/>
    <n v="10976"/>
    <n v="18200"/>
    <s v="no"/>
    <x v="0"/>
    <s v="no"/>
    <s v="no"/>
    <s v="2020_275"/>
  </r>
  <r>
    <x v="254"/>
    <n v="276"/>
    <n v="2020"/>
    <x v="45"/>
    <s v="Energy"/>
    <s v="MN"/>
    <x v="2"/>
    <s v="Minneapolis"/>
    <n v="31638"/>
    <n v="11529"/>
    <n v="1372"/>
    <n v="50448"/>
    <n v="11295"/>
    <s v="no"/>
    <x v="0"/>
    <s v="no"/>
    <s v="no"/>
    <s v="2020_276"/>
  </r>
  <r>
    <x v="296"/>
    <n v="277"/>
    <n v="2020"/>
    <x v="36"/>
    <s v="Industrials"/>
    <s v="NY"/>
    <x v="3"/>
    <s v="Corning"/>
    <n v="15664"/>
    <n v="11503"/>
    <n v="960"/>
    <n v="28898"/>
    <n v="49500"/>
    <s v="no"/>
    <x v="0"/>
    <s v="no"/>
    <s v="no"/>
    <s v="2020_277"/>
  </r>
  <r>
    <x v="289"/>
    <n v="278"/>
    <n v="2020"/>
    <x v="34"/>
    <s v="Wholesalers"/>
    <s v="IL"/>
    <x v="2"/>
    <s v="Lake Forest"/>
    <n v="13338"/>
    <n v="11486"/>
    <n v="849"/>
    <n v="6005"/>
    <n v="24550"/>
    <s v="no"/>
    <x v="0"/>
    <s v="no"/>
    <s v="no"/>
    <s v="2020_278"/>
  </r>
  <r>
    <x v="331"/>
    <n v="279"/>
    <n v="2020"/>
    <x v="46"/>
    <s v="Materials"/>
    <s v="CO"/>
    <x v="1"/>
    <s v="Broomfield"/>
    <n v="21065"/>
    <n v="11474"/>
    <n v="566"/>
    <n v="17360"/>
    <n v="18300"/>
    <s v="no"/>
    <x v="0"/>
    <s v="no"/>
    <s v="no"/>
    <s v="2020_279"/>
  </r>
  <r>
    <x v="666"/>
    <n v="280"/>
    <n v="2020"/>
    <x v="29"/>
    <s v="Media"/>
    <s v="NY"/>
    <x v="3"/>
    <s v="New York"/>
    <n v="14143"/>
    <n v="11389"/>
    <n v="1595"/>
    <n v="19509"/>
    <n v="7700"/>
    <s v="no"/>
    <x v="0"/>
    <s v="yes"/>
    <s v="no"/>
    <s v="2020_280"/>
  </r>
  <r>
    <x v="323"/>
    <n v="281"/>
    <n v="2020"/>
    <x v="37"/>
    <s v="Health Care"/>
    <s v="PA"/>
    <x v="3"/>
    <s v="King of Prussia"/>
    <n v="8593"/>
    <n v="11378"/>
    <n v="815"/>
    <n v="11668"/>
    <n v="79050"/>
    <s v="no"/>
    <x v="0"/>
    <s v="no"/>
    <s v="no"/>
    <s v="2020_281"/>
  </r>
  <r>
    <x v="184"/>
    <n v="282"/>
    <n v="2020"/>
    <x v="50"/>
    <s v="Health Care"/>
    <s v="IL"/>
    <x v="2"/>
    <s v="Deerfield"/>
    <n v="41180"/>
    <n v="11362"/>
    <n v="1001"/>
    <n v="18193"/>
    <n v="50000"/>
    <s v="no"/>
    <x v="0"/>
    <s v="no"/>
    <s v="no"/>
    <s v="2020_282"/>
  </r>
  <r>
    <x v="255"/>
    <n v="283"/>
    <n v="2020"/>
    <x v="48"/>
    <s v="Transportation"/>
    <s v="VA"/>
    <x v="0"/>
    <s v="Norfolk"/>
    <n v="37537"/>
    <n v="11296"/>
    <n v="2722"/>
    <n v="37923"/>
    <n v="24587"/>
    <s v="no"/>
    <x v="0"/>
    <s v="no"/>
    <s v="no"/>
    <s v="2020_283"/>
  </r>
  <r>
    <x v="275"/>
    <n v="284"/>
    <n v="2020"/>
    <x v="28"/>
    <s v="Industrials"/>
    <s v="IL"/>
    <x v="2"/>
    <s v="Lisle"/>
    <n v="1641"/>
    <n v="11251"/>
    <n v="221"/>
    <n v="6917"/>
    <n v="12300"/>
    <s v="no"/>
    <x v="0"/>
    <s v="no"/>
    <s v="no"/>
    <s v="2020_284"/>
  </r>
  <r>
    <x v="628"/>
    <n v="285"/>
    <n v="2020"/>
    <x v="16"/>
    <s v="Technology"/>
    <s v="CA"/>
    <x v="1"/>
    <s v="San Jose"/>
    <n v="153328"/>
    <n v="11171"/>
    <n v="2952"/>
    <n v="20762"/>
    <n v="22634"/>
    <s v="no"/>
    <x v="0"/>
    <s v="no"/>
    <s v="no"/>
    <s v="2020_285"/>
  </r>
  <r>
    <x v="249"/>
    <n v="286"/>
    <n v="2020"/>
    <x v="0"/>
    <s v="Retailing"/>
    <s v="TX"/>
    <x v="0"/>
    <s v="Plano"/>
    <n v="116"/>
    <n v="11167"/>
    <n v="268"/>
    <n v="7989"/>
    <n v="90000"/>
    <s v="no"/>
    <x v="0"/>
    <s v="no"/>
    <s v="no"/>
    <s v="2020_286"/>
  </r>
  <r>
    <x v="667"/>
    <n v="287"/>
    <n v="2020"/>
    <x v="29"/>
    <s v="Media"/>
    <s v="MD"/>
    <x v="0"/>
    <s v="Silver Spring"/>
    <n v="9503"/>
    <n v="11144"/>
    <n v="2069"/>
    <n v="33735"/>
    <n v="9200"/>
    <s v="no"/>
    <x v="0"/>
    <s v="no"/>
    <s v="no"/>
    <s v="2020_287"/>
  </r>
  <r>
    <x v="631"/>
    <n v="288"/>
    <n v="2020"/>
    <x v="33"/>
    <s v="Food, Beverages &amp; Tobacco"/>
    <s v="MA"/>
    <x v="3"/>
    <s v="Burlington"/>
    <n v="34148"/>
    <n v="11120"/>
    <n v="1254"/>
    <n v="49518"/>
    <n v="25500"/>
    <s v="no"/>
    <x v="0"/>
    <s v="no"/>
    <s v="no"/>
    <s v="2020_288"/>
  </r>
  <r>
    <x v="554"/>
    <n v="289"/>
    <n v="2020"/>
    <x v="13"/>
    <s v="Technology"/>
    <s v="VA"/>
    <x v="0"/>
    <s v="Reston"/>
    <n v="13000"/>
    <n v="11094"/>
    <n v="667"/>
    <n v="9367"/>
    <n v="34000"/>
    <s v="no"/>
    <x v="0"/>
    <s v="no"/>
    <s v="no"/>
    <s v="2020_289"/>
  </r>
  <r>
    <x v="592"/>
    <n v="290"/>
    <n v="2020"/>
    <x v="12"/>
    <s v="Health Care"/>
    <s v="NC"/>
    <x v="0"/>
    <s v="Durham"/>
    <n v="20797"/>
    <n v="11088"/>
    <n v="191"/>
    <n v="23251"/>
    <n v="67000"/>
    <s v="no"/>
    <x v="0"/>
    <s v="no"/>
    <s v="no"/>
    <s v="2020_290"/>
  </r>
  <r>
    <x v="282"/>
    <n v="291"/>
    <n v="2020"/>
    <x v="49"/>
    <s v="Materials"/>
    <s v="CA"/>
    <x v="1"/>
    <s v="Los Angeles"/>
    <n v="5856"/>
    <n v="10974"/>
    <n v="702"/>
    <n v="8131"/>
    <n v="15300"/>
    <s v="no"/>
    <x v="0"/>
    <s v="no"/>
    <s v="no"/>
    <s v="2020_291"/>
  </r>
  <r>
    <x v="557"/>
    <n v="292"/>
    <n v="2020"/>
    <x v="26"/>
    <s v="Technology"/>
    <s v="CA"/>
    <x v="1"/>
    <s v="Santa Clara"/>
    <n v="161451"/>
    <n v="10918"/>
    <n v="2796"/>
    <n v="17315"/>
    <n v="13775"/>
    <s v="yes"/>
    <x v="0"/>
    <s v="no"/>
    <s v="no"/>
    <s v="2020_292"/>
  </r>
  <r>
    <x v="240"/>
    <n v="293"/>
    <n v="2020"/>
    <x v="45"/>
    <s v="Energy"/>
    <s v="LA"/>
    <x v="0"/>
    <s v="New Orleans"/>
    <n v="18871"/>
    <n v="10879"/>
    <n v="1241"/>
    <n v="51724"/>
    <n v="13635"/>
    <s v="no"/>
    <x v="0"/>
    <s v="no"/>
    <s v="no"/>
    <s v="2020_293"/>
  </r>
  <r>
    <x v="205"/>
    <n v="294"/>
    <n v="2020"/>
    <x v="45"/>
    <s v="Energy"/>
    <s v="OH"/>
    <x v="2"/>
    <s v="Akron"/>
    <n v="21666"/>
    <n v="10850"/>
    <n v="912"/>
    <n v="42301"/>
    <n v="12316"/>
    <s v="no"/>
    <x v="0"/>
    <s v="no"/>
    <s v="no"/>
    <s v="2020_294"/>
  </r>
  <r>
    <x v="171"/>
    <n v="295"/>
    <n v="2020"/>
    <x v="15"/>
    <s v="Technology"/>
    <s v="CA"/>
    <x v="1"/>
    <s v="San Jose"/>
    <n v="23930"/>
    <n v="10800"/>
    <n v="1786"/>
    <n v="18174"/>
    <n v="13300"/>
    <s v="no"/>
    <x v="0"/>
    <s v="no"/>
    <s v="no"/>
    <s v="2020_295"/>
  </r>
  <r>
    <x v="377"/>
    <n v="296"/>
    <n v="2020"/>
    <x v="50"/>
    <s v="Health Care"/>
    <s v="MA"/>
    <x v="3"/>
    <s v="Marlborough"/>
    <n v="45656"/>
    <n v="10735"/>
    <n v="4700"/>
    <n v="30565"/>
    <n v="36000"/>
    <s v="no"/>
    <x v="0"/>
    <s v="no"/>
    <s v="no"/>
    <s v="2020_296"/>
  </r>
  <r>
    <x v="668"/>
    <n v="297"/>
    <n v="2020"/>
    <x v="10"/>
    <s v="Retailing"/>
    <s v="FL"/>
    <x v="0"/>
    <s v="Boca Raton"/>
    <n v="868"/>
    <n v="10647"/>
    <n v="99"/>
    <n v="7311"/>
    <n v="40000"/>
    <s v="no"/>
    <x v="0"/>
    <s v="no"/>
    <s v="no"/>
    <s v="2020_297"/>
  </r>
  <r>
    <x v="669"/>
    <n v="298"/>
    <n v="2020"/>
    <x v="33"/>
    <s v="Food, Beverages &amp; Tobacco"/>
    <s v="CO"/>
    <x v="1"/>
    <s v="Denver"/>
    <n v="8441"/>
    <n v="10579"/>
    <n v="242"/>
    <n v="28860"/>
    <n v="17700"/>
    <s v="no"/>
    <x v="0"/>
    <s v="no"/>
    <s v="no"/>
    <s v="2020_298"/>
  </r>
  <r>
    <x v="325"/>
    <n v="299"/>
    <n v="2020"/>
    <x v="49"/>
    <s v="Materials"/>
    <s v="IN"/>
    <x v="2"/>
    <s v="Fort Wayne"/>
    <n v="4794"/>
    <n v="10465"/>
    <n v="671"/>
    <n v="8276"/>
    <n v="8385"/>
    <s v="yes"/>
    <x v="0"/>
    <s v="no"/>
    <s v="no"/>
    <s v="2020_299"/>
  </r>
  <r>
    <x v="390"/>
    <n v="300"/>
    <n v="2020"/>
    <x v="20"/>
    <s v="Financials"/>
    <s v="NE"/>
    <x v="2"/>
    <s v="Omaha"/>
    <m/>
    <n v="10456"/>
    <n v="272"/>
    <n v="50174"/>
    <n v="6072"/>
    <s v="no"/>
    <x v="0"/>
    <s v="no"/>
    <s v="no"/>
    <s v="2020_300"/>
  </r>
  <r>
    <x v="314"/>
    <n v="301"/>
    <n v="2020"/>
    <x v="54"/>
    <s v="Retailing"/>
    <s v="NC"/>
    <x v="0"/>
    <s v="Charlotte"/>
    <n v="567"/>
    <n v="10454"/>
    <n v="144"/>
    <n v="4071"/>
    <n v="9300"/>
    <s v="no"/>
    <x v="0"/>
    <s v="no"/>
    <s v="no"/>
    <s v="2020_301"/>
  </r>
  <r>
    <x v="124"/>
    <n v="302"/>
    <n v="2020"/>
    <x v="49"/>
    <s v="Materials"/>
    <s v="PA"/>
    <x v="3"/>
    <s v="Pittsburgh"/>
    <n v="1145"/>
    <n v="10433"/>
    <n v="1125"/>
    <n v="14631"/>
    <n v="13800"/>
    <s v="no"/>
    <x v="0"/>
    <s v="no"/>
    <s v="no"/>
    <s v="2020_302"/>
  </r>
  <r>
    <x v="421"/>
    <n v="303"/>
    <n v="2020"/>
    <x v="62"/>
    <s v="Business Services"/>
    <s v="FL"/>
    <x v="0"/>
    <s v="Jacksonville"/>
    <n v="74969"/>
    <n v="10333"/>
    <n v="298"/>
    <n v="83806"/>
    <n v="55000"/>
    <s v="no"/>
    <x v="0"/>
    <s v="no"/>
    <s v="no"/>
    <s v="2020_303"/>
  </r>
  <r>
    <x v="286"/>
    <n v="304"/>
    <n v="2020"/>
    <x v="7"/>
    <s v="Health Care"/>
    <s v="NY"/>
    <x v="3"/>
    <s v="Melville"/>
    <n v="7244"/>
    <n v="10305"/>
    <n v="695"/>
    <n v="7151"/>
    <n v="19000"/>
    <s v="no"/>
    <x v="0"/>
    <s v="no"/>
    <s v="no"/>
    <s v="2020_304"/>
  </r>
  <r>
    <x v="322"/>
    <n v="305"/>
    <n v="2020"/>
    <x v="60"/>
    <s v="Business Services"/>
    <s v="AZ"/>
    <x v="1"/>
    <s v="Phoenix"/>
    <n v="23956"/>
    <n v="10299"/>
    <n v="1073"/>
    <n v="22684"/>
    <n v="36000"/>
    <s v="no"/>
    <x v="0"/>
    <s v="no"/>
    <s v="no"/>
    <s v="2020_305"/>
  </r>
  <r>
    <x v="575"/>
    <n v="306"/>
    <n v="2020"/>
    <x v="29"/>
    <s v="Media"/>
    <s v="CO"/>
    <x v="1"/>
    <s v="Englewood"/>
    <n v="9972"/>
    <n v="10292"/>
    <n v="106"/>
    <n v="44189"/>
    <n v="6753"/>
    <s v="no"/>
    <x v="0"/>
    <s v="no"/>
    <s v="no"/>
    <s v="2020_306"/>
  </r>
  <r>
    <x v="285"/>
    <n v="307"/>
    <n v="2020"/>
    <x v="51"/>
    <s v="Engineering &amp; Construction"/>
    <s v="NE"/>
    <x v="2"/>
    <s v="Omaha"/>
    <m/>
    <n v="10283"/>
    <n v="419"/>
    <n v="5717"/>
    <n v="23000"/>
    <s v="no"/>
    <x v="0"/>
    <s v="no"/>
    <s v="no"/>
    <s v="2020_307"/>
  </r>
  <r>
    <x v="371"/>
    <n v="308"/>
    <n v="2020"/>
    <x v="56"/>
    <s v="Business Services"/>
    <s v="NY"/>
    <x v="3"/>
    <s v="New York"/>
    <n v="6279"/>
    <n v="10221"/>
    <n v="656"/>
    <n v="17752"/>
    <n v="54300"/>
    <s v="no"/>
    <x v="0"/>
    <s v="no"/>
    <s v="no"/>
    <s v="2020_308"/>
  </r>
  <r>
    <x v="452"/>
    <n v="309"/>
    <n v="2020"/>
    <x v="67"/>
    <s v="Engineering &amp; Construction"/>
    <s v="GA"/>
    <x v="0"/>
    <s v="Atlanta"/>
    <n v="6015"/>
    <n v="10213"/>
    <n v="1017"/>
    <n v="10716"/>
    <n v="5245"/>
    <s v="no"/>
    <x v="0"/>
    <s v="no"/>
    <s v="no"/>
    <s v="2020_309"/>
  </r>
  <r>
    <x v="177"/>
    <n v="310"/>
    <n v="2020"/>
    <x v="45"/>
    <s v="Energy"/>
    <s v="VA"/>
    <x v="0"/>
    <s v="Arlington"/>
    <n v="9041"/>
    <n v="10189"/>
    <n v="303"/>
    <n v="33648"/>
    <n v="8000"/>
    <s v="no"/>
    <x v="0"/>
    <s v="no"/>
    <s v="no"/>
    <s v="2020_310"/>
  </r>
  <r>
    <x v="535"/>
    <n v="311"/>
    <n v="2020"/>
    <x v="62"/>
    <s v="Business Services"/>
    <s v="WI"/>
    <x v="2"/>
    <s v="Brookfield"/>
    <n v="64508"/>
    <n v="10187"/>
    <n v="893"/>
    <n v="77539"/>
    <n v="44000"/>
    <s v="no"/>
    <x v="0"/>
    <s v="no"/>
    <s v="no"/>
    <s v="2020_311"/>
  </r>
  <r>
    <x v="346"/>
    <n v="312"/>
    <n v="2020"/>
    <x v="4"/>
    <s v="Motor Vehicles &amp; Parts"/>
    <s v="MI"/>
    <x v="2"/>
    <s v="Auburn Hills"/>
    <n v="5037"/>
    <n v="10168"/>
    <n v="746"/>
    <n v="9702"/>
    <n v="29000"/>
    <s v="no"/>
    <x v="0"/>
    <s v="no"/>
    <s v="no"/>
    <s v="2020_312"/>
  </r>
  <r>
    <x v="236"/>
    <n v="313"/>
    <n v="2020"/>
    <x v="27"/>
    <s v="Energy"/>
    <s v="OK"/>
    <x v="0"/>
    <s v="Tulsa"/>
    <n v="9015"/>
    <n v="10164"/>
    <n v="1279"/>
    <n v="21812"/>
    <n v="2882"/>
    <s v="no"/>
    <x v="0"/>
    <s v="no"/>
    <s v="no"/>
    <s v="2020_313"/>
  </r>
  <r>
    <x v="380"/>
    <n v="314"/>
    <n v="2020"/>
    <x v="10"/>
    <s v="Retailing"/>
    <s v="MO"/>
    <x v="2"/>
    <s v="Springfield"/>
    <n v="22353"/>
    <n v="10150"/>
    <n v="1391"/>
    <n v="10717"/>
    <n v="67663"/>
    <s v="no"/>
    <x v="0"/>
    <s v="no"/>
    <s v="no"/>
    <s v="2020_314"/>
  </r>
  <r>
    <x v="284"/>
    <n v="315"/>
    <n v="2020"/>
    <x v="2"/>
    <s v="Financials"/>
    <s v="NY"/>
    <x v="3"/>
    <s v="New York"/>
    <n v="6218"/>
    <n v="10087"/>
    <n v="383"/>
    <n v="44291"/>
    <n v="13900"/>
    <s v="no"/>
    <x v="0"/>
    <s v="no"/>
    <s v="no"/>
    <s v="2020_315"/>
  </r>
  <r>
    <x v="454"/>
    <n v="316"/>
    <n v="2020"/>
    <x v="64"/>
    <s v="Household Products"/>
    <s v="GA"/>
    <x v="0"/>
    <s v="Atlanta"/>
    <n v="5949"/>
    <n v="10083"/>
    <n v="107"/>
    <n v="15642"/>
    <n v="30000"/>
    <s v="no"/>
    <x v="0"/>
    <s v="no"/>
    <s v="no"/>
    <s v="2020_316"/>
  </r>
  <r>
    <x v="273"/>
    <n v="317"/>
    <n v="2020"/>
    <x v="45"/>
    <s v="Energy"/>
    <s v="NJ"/>
    <x v="3"/>
    <s v="Newark"/>
    <n v="22685"/>
    <n v="10076"/>
    <n v="1693"/>
    <n v="47730"/>
    <n v="12992"/>
    <s v="no"/>
    <x v="0"/>
    <s v="no"/>
    <s v="no"/>
    <s v="2020_317"/>
  </r>
  <r>
    <x v="330"/>
    <n v="318"/>
    <n v="2020"/>
    <x v="63"/>
    <s v="Media"/>
    <s v="NY"/>
    <x v="3"/>
    <s v="New York"/>
    <n v="5280"/>
    <n v="10074"/>
    <n v="155"/>
    <n v="15711"/>
    <n v="28000"/>
    <s v="no"/>
    <x v="0"/>
    <s v="no"/>
    <s v="no"/>
    <s v="2020_318"/>
  </r>
  <r>
    <x v="352"/>
    <n v="319"/>
    <n v="2020"/>
    <x v="55"/>
    <s v="Energy"/>
    <s v="TX"/>
    <x v="0"/>
    <s v="Houston"/>
    <m/>
    <n v="10072"/>
    <n v="770"/>
    <n v="16649"/>
    <n v="2256"/>
    <s v="no"/>
    <x v="0"/>
    <s v="no"/>
    <s v="no"/>
    <s v="2020_319"/>
  </r>
  <r>
    <x v="424"/>
    <n v="320"/>
    <n v="2020"/>
    <x v="21"/>
    <s v="Financials"/>
    <s v="MI"/>
    <x v="2"/>
    <s v="Lansing"/>
    <m/>
    <n v="10007"/>
    <n v="1352"/>
    <n v="27135"/>
    <n v="6141"/>
    <s v="no"/>
    <x v="0"/>
    <s v="no"/>
    <s v="no"/>
    <s v="2020_320"/>
  </r>
  <r>
    <x v="361"/>
    <n v="321"/>
    <n v="2020"/>
    <x v="64"/>
    <s v="Household Products"/>
    <s v="GA"/>
    <x v="0"/>
    <s v="Calhoun"/>
    <n v="5464"/>
    <n v="9971"/>
    <n v="744"/>
    <n v="13387"/>
    <n v="41800"/>
    <s v="no"/>
    <x v="0"/>
    <s v="no"/>
    <s v="no"/>
    <s v="2020_321"/>
  </r>
  <r>
    <x v="341"/>
    <n v="322"/>
    <n v="2020"/>
    <x v="22"/>
    <s v="Food, Beverages &amp; Tobacco"/>
    <s v="NJ"/>
    <x v="3"/>
    <s v="Camden"/>
    <n v="13929"/>
    <n v="9909"/>
    <n v="211"/>
    <n v="13148"/>
    <n v="19000"/>
    <s v="no"/>
    <x v="0"/>
    <s v="no"/>
    <s v="no"/>
    <s v="2020_322"/>
  </r>
  <r>
    <x v="350"/>
    <n v="322"/>
    <n v="2020"/>
    <x v="43"/>
    <s v="Apparel"/>
    <s v="NY"/>
    <x v="3"/>
    <s v="New York"/>
    <n v="2746"/>
    <n v="9909"/>
    <n v="417"/>
    <n v="13631"/>
    <n v="30750"/>
    <s v="no"/>
    <x v="0"/>
    <s v="no"/>
    <s v="no"/>
    <s v="2020_322"/>
  </r>
  <r>
    <x v="195"/>
    <n v="324"/>
    <n v="2020"/>
    <x v="55"/>
    <s v="Energy"/>
    <s v="NJ"/>
    <x v="3"/>
    <s v="Princeton"/>
    <n v="6830"/>
    <n v="9871"/>
    <n v="4438"/>
    <n v="12531"/>
    <n v="4577"/>
    <s v="no"/>
    <x v="0"/>
    <s v="no"/>
    <s v="no"/>
    <s v="2020_324"/>
  </r>
  <r>
    <x v="415"/>
    <n v="325"/>
    <n v="2020"/>
    <x v="11"/>
    <s v="Financials"/>
    <s v="OH"/>
    <x v="2"/>
    <s v="Cincinnati"/>
    <n v="10560"/>
    <n v="9790"/>
    <n v="2512"/>
    <n v="169369"/>
    <n v="19869"/>
    <s v="no"/>
    <x v="0"/>
    <s v="no"/>
    <s v="no"/>
    <s v="2020_325"/>
  </r>
  <r>
    <x v="511"/>
    <n v="326"/>
    <n v="2020"/>
    <x v="54"/>
    <s v="Retailing"/>
    <s v="FL"/>
    <x v="0"/>
    <s v="Estero"/>
    <n v="878"/>
    <n v="9779"/>
    <n v="58"/>
    <n v="24627"/>
    <n v="38000"/>
    <s v="no"/>
    <x v="0"/>
    <s v="no"/>
    <s v="no"/>
    <s v="2020_326"/>
  </r>
  <r>
    <x v="627"/>
    <n v="327"/>
    <n v="2020"/>
    <x v="8"/>
    <s v="Telecommunications"/>
    <s v="NY"/>
    <x v="3"/>
    <s v="Long Island City"/>
    <n v="14110"/>
    <n v="9761"/>
    <n v="139"/>
    <n v="34108"/>
    <n v="10700"/>
    <s v="no"/>
    <x v="0"/>
    <s v="no"/>
    <s v="no"/>
    <s v="2020_327"/>
  </r>
  <r>
    <x v="670"/>
    <n v="328"/>
    <n v="2020"/>
    <x v="25"/>
    <s v="Energy"/>
    <s v="CO"/>
    <x v="1"/>
    <s v="Greenwood Village"/>
    <n v="36577"/>
    <n v="9740"/>
    <n v="2805"/>
    <n v="39974"/>
    <n v="16600"/>
    <s v="no"/>
    <x v="0"/>
    <s v="no"/>
    <s v="no"/>
    <s v="2020_328"/>
  </r>
  <r>
    <x v="613"/>
    <n v="329"/>
    <n v="2020"/>
    <x v="55"/>
    <s v="Energy"/>
    <s v="TX"/>
    <x v="0"/>
    <s v="Houston"/>
    <n v="8512"/>
    <n v="9730"/>
    <n v="648"/>
    <n v="35492"/>
    <n v="1530"/>
    <s v="no"/>
    <x v="0"/>
    <s v="no"/>
    <s v="no"/>
    <s v="2020_329"/>
  </r>
  <r>
    <x v="293"/>
    <n v="330"/>
    <n v="2020"/>
    <x v="10"/>
    <s v="Retailing"/>
    <s v="NC"/>
    <x v="0"/>
    <s v="Raleigh"/>
    <n v="6461"/>
    <n v="9709"/>
    <n v="487"/>
    <n v="11249"/>
    <n v="53000"/>
    <s v="no"/>
    <x v="0"/>
    <s v="no"/>
    <s v="no"/>
    <s v="2020_330"/>
  </r>
  <r>
    <x v="534"/>
    <n v="331"/>
    <n v="2020"/>
    <x v="26"/>
    <s v="Technology"/>
    <s v="CA"/>
    <x v="1"/>
    <s v="Fremont"/>
    <n v="34932"/>
    <n v="9654"/>
    <n v="2191"/>
    <n v="12001"/>
    <n v="10700"/>
    <s v="no"/>
    <x v="0"/>
    <s v="no"/>
    <s v="no"/>
    <s v="2020_331"/>
  </r>
  <r>
    <x v="308"/>
    <n v="332"/>
    <n v="2020"/>
    <x v="7"/>
    <s v="Health Care"/>
    <s v="VA"/>
    <x v="0"/>
    <s v="Mechanicsville"/>
    <n v="577"/>
    <n v="9650"/>
    <n v="62"/>
    <n v="3643"/>
    <n v="15400"/>
    <s v="no"/>
    <x v="0"/>
    <s v="no"/>
    <s v="no"/>
    <s v="2020_332"/>
  </r>
  <r>
    <x v="671"/>
    <n v="333"/>
    <n v="2020"/>
    <x v="20"/>
    <s v="Financials"/>
    <s v="NY"/>
    <x v="3"/>
    <s v="New York"/>
    <n v="6707"/>
    <n v="9591"/>
    <n v="1733"/>
    <n v="249870"/>
    <n v="10100"/>
    <s v="no"/>
    <x v="0"/>
    <s v="yes"/>
    <s v="no"/>
    <s v="2020_333"/>
  </r>
  <r>
    <x v="550"/>
    <n v="334"/>
    <n v="2020"/>
    <x v="22"/>
    <s v="Food, Beverages &amp; Tobacco"/>
    <s v="IL"/>
    <x v="2"/>
    <s v="Chicago"/>
    <n v="14291"/>
    <n v="9538"/>
    <n v="678"/>
    <n v="22214"/>
    <n v="18000"/>
    <s v="no"/>
    <x v="0"/>
    <s v="no"/>
    <s v="no"/>
    <s v="2020_334"/>
  </r>
  <r>
    <x v="526"/>
    <n v="335"/>
    <n v="2020"/>
    <x v="2"/>
    <s v="Financials"/>
    <s v="VA"/>
    <x v="0"/>
    <s v="Glen Allen"/>
    <n v="12787"/>
    <n v="9526"/>
    <n v="1791"/>
    <n v="37474"/>
    <n v="18600"/>
    <s v="no"/>
    <x v="0"/>
    <s v="no"/>
    <s v="no"/>
    <s v="2020_335"/>
  </r>
  <r>
    <x v="559"/>
    <n v="336"/>
    <n v="2020"/>
    <x v="65"/>
    <s v="Financials"/>
    <s v="MO"/>
    <x v="2"/>
    <s v="Des Peres"/>
    <m/>
    <n v="9526"/>
    <n v="1092"/>
    <n v="19317"/>
    <n v="49000"/>
    <s v="no"/>
    <x v="1"/>
    <s v="no"/>
    <s v="no"/>
    <s v="2020_336"/>
  </r>
  <r>
    <x v="309"/>
    <n v="337"/>
    <n v="2020"/>
    <x v="22"/>
    <s v="Food, Beverages &amp; Tobacco"/>
    <s v="MN"/>
    <x v="2"/>
    <s v="Austin"/>
    <n v="25082"/>
    <n v="9497"/>
    <n v="979"/>
    <n v="8109"/>
    <n v="18800"/>
    <s v="no"/>
    <x v="0"/>
    <s v="no"/>
    <s v="no"/>
    <s v="2020_337"/>
  </r>
  <r>
    <x v="279"/>
    <n v="338"/>
    <n v="2020"/>
    <x v="59"/>
    <s v="Hotels, Restaurants &amp; Leisure"/>
    <s v="VA"/>
    <x v="0"/>
    <s v="McLean"/>
    <n v="18933"/>
    <n v="9452"/>
    <n v="881"/>
    <n v="14957"/>
    <n v="173000"/>
    <s v="no"/>
    <x v="0"/>
    <s v="no"/>
    <s v="no"/>
    <s v="2020_338"/>
  </r>
  <r>
    <x v="672"/>
    <n v="339"/>
    <n v="2020"/>
    <x v="34"/>
    <s v="Wholesalers"/>
    <s v="IL"/>
    <x v="2"/>
    <s v="Downers Grove"/>
    <n v="1810"/>
    <n v="9444"/>
    <n v="100"/>
    <n v="6495"/>
    <n v="10300"/>
    <s v="no"/>
    <x v="0"/>
    <s v="no"/>
    <s v="no"/>
    <s v="2020_339"/>
  </r>
  <r>
    <x v="460"/>
    <n v="340"/>
    <n v="2020"/>
    <x v="74"/>
    <s v="Business Services"/>
    <s v="CT"/>
    <x v="3"/>
    <s v="Stamford"/>
    <n v="7623"/>
    <n v="9351"/>
    <n v="1174"/>
    <n v="18970"/>
    <n v="19100"/>
    <s v="no"/>
    <x v="0"/>
    <s v="no"/>
    <s v="no"/>
    <s v="2020_340"/>
  </r>
  <r>
    <x v="495"/>
    <n v="341"/>
    <n v="2020"/>
    <x v="25"/>
    <s v="Energy"/>
    <s v="TX"/>
    <x v="0"/>
    <s v="Irving"/>
    <n v="11625"/>
    <n v="9304"/>
    <n v="756"/>
    <n v="19067"/>
    <n v="2323"/>
    <s v="no"/>
    <x v="0"/>
    <s v="no"/>
    <s v="no"/>
    <s v="2020_341"/>
  </r>
  <r>
    <x v="344"/>
    <n v="342"/>
    <n v="2020"/>
    <x v="1"/>
    <s v="Energy"/>
    <s v="TN"/>
    <x v="0"/>
    <s v="Brentwood"/>
    <n v="1190"/>
    <n v="9298"/>
    <n v="311"/>
    <n v="7016"/>
    <n v="3707"/>
    <s v="no"/>
    <x v="0"/>
    <s v="no"/>
    <s v="no"/>
    <s v="2020_342"/>
  </r>
  <r>
    <x v="304"/>
    <n v="343"/>
    <n v="2020"/>
    <x v="24"/>
    <s v="Chemicals"/>
    <s v="TN"/>
    <x v="0"/>
    <s v="Kingsport"/>
    <n v="6330"/>
    <n v="9273"/>
    <n v="759"/>
    <n v="16008"/>
    <n v="14500"/>
    <s v="no"/>
    <x v="0"/>
    <s v="no"/>
    <s v="no"/>
    <s v="2020_343"/>
  </r>
  <r>
    <x v="420"/>
    <n v="344"/>
    <n v="2020"/>
    <x v="51"/>
    <s v="Engineering &amp; Construction"/>
    <s v="CT"/>
    <x v="3"/>
    <s v="Norwalk"/>
    <n v="3450"/>
    <n v="9175"/>
    <n v="325"/>
    <n v="4830"/>
    <n v="36000"/>
    <s v="no"/>
    <x v="0"/>
    <s v="no"/>
    <s v="no"/>
    <s v="2020_344"/>
  </r>
  <r>
    <x v="335"/>
    <n v="345"/>
    <n v="2020"/>
    <x v="54"/>
    <s v="Retailing"/>
    <s v="NJ"/>
    <x v="3"/>
    <s v="Parsippany"/>
    <n v="967"/>
    <n v="9172"/>
    <n v="302"/>
    <n v="23126"/>
    <n v="25600"/>
    <s v="no"/>
    <x v="0"/>
    <s v="no"/>
    <s v="no"/>
    <s v="2020_345"/>
  </r>
  <r>
    <x v="433"/>
    <n v="346"/>
    <n v="2020"/>
    <x v="69"/>
    <s v="Transportation"/>
    <s v="AR"/>
    <x v="0"/>
    <s v="Lowell"/>
    <n v="9800"/>
    <n v="9165"/>
    <n v="516"/>
    <n v="5471"/>
    <n v="29056"/>
    <s v="no"/>
    <x v="0"/>
    <s v="no"/>
    <s v="no"/>
    <s v="2020_346"/>
  </r>
  <r>
    <x v="673"/>
    <n v="347"/>
    <n v="2020"/>
    <x v="3"/>
    <s v="Technology"/>
    <s v="CT"/>
    <x v="3"/>
    <s v="Norwalk"/>
    <n v="4030"/>
    <n v="9145"/>
    <n v="1353"/>
    <n v="15047"/>
    <n v="27000"/>
    <s v="no"/>
    <x v="0"/>
    <s v="no"/>
    <s v="no"/>
    <s v="2020_347"/>
  </r>
  <r>
    <x v="633"/>
    <n v="348"/>
    <n v="2020"/>
    <x v="15"/>
    <s v="Retailing"/>
    <s v="MA"/>
    <x v="3"/>
    <s v="Boston"/>
    <n v="5043"/>
    <n v="9127"/>
    <n v="985"/>
    <n v="2953"/>
    <n v="16985"/>
    <s v="yes"/>
    <x v="0"/>
    <s v="no"/>
    <s v="no"/>
    <s v="2020_348"/>
  </r>
  <r>
    <x v="355"/>
    <n v="349"/>
    <n v="2020"/>
    <x v="65"/>
    <s v="Financials"/>
    <s v="NY"/>
    <x v="3"/>
    <s v="New York"/>
    <n v="19913"/>
    <n v="9120"/>
    <n v="2005"/>
    <n v="60899"/>
    <n v="1384"/>
    <s v="no"/>
    <x v="0"/>
    <s v="yes"/>
    <s v="no"/>
    <s v="2020_349"/>
  </r>
  <r>
    <x v="295"/>
    <n v="350"/>
    <n v="2020"/>
    <x v="28"/>
    <s v="Industrials"/>
    <s v="GA"/>
    <x v="0"/>
    <s v="Duluth"/>
    <n v="3546"/>
    <n v="9041"/>
    <n v="125"/>
    <n v="7760"/>
    <n v="20961"/>
    <s v="no"/>
    <x v="0"/>
    <s v="no"/>
    <s v="no"/>
    <s v="2020_350"/>
  </r>
  <r>
    <x v="498"/>
    <n v="351"/>
    <n v="2020"/>
    <x v="2"/>
    <s v="Financials"/>
    <s v="NY"/>
    <x v="3"/>
    <s v="New York"/>
    <n v="7924"/>
    <n v="9041"/>
    <n v="858"/>
    <n v="26932"/>
    <n v="10786"/>
    <s v="no"/>
    <x v="0"/>
    <s v="no"/>
    <s v="no"/>
    <s v="2020_351"/>
  </r>
  <r>
    <x v="154"/>
    <n v="352"/>
    <n v="2020"/>
    <x v="5"/>
    <s v="Financials"/>
    <s v="NY"/>
    <x v="3"/>
    <s v="New York"/>
    <n v="10366"/>
    <n v="8992"/>
    <n v="1098"/>
    <n v="24639"/>
    <n v="28033"/>
    <s v="no"/>
    <x v="0"/>
    <s v="no"/>
    <s v="no"/>
    <s v="2020_352"/>
  </r>
  <r>
    <x v="267"/>
    <n v="353"/>
    <n v="2020"/>
    <x v="5"/>
    <s v="Financials"/>
    <s v="NY"/>
    <x v="3"/>
    <s v="New York"/>
    <n v="5366"/>
    <n v="8942"/>
    <n v="351"/>
    <n v="169051"/>
    <n v="6000"/>
    <s v="no"/>
    <x v="0"/>
    <s v="no"/>
    <s v="no"/>
    <s v="2020_353"/>
  </r>
  <r>
    <x v="406"/>
    <n v="354"/>
    <n v="2020"/>
    <x v="69"/>
    <s v="Transportation"/>
    <s v="FL"/>
    <x v="0"/>
    <s v="Miami"/>
    <n v="1381"/>
    <n v="8926"/>
    <n v="24"/>
    <n v="14475"/>
    <n v="39900"/>
    <s v="no"/>
    <x v="0"/>
    <s v="no"/>
    <s v="no"/>
    <s v="2020_354"/>
  </r>
  <r>
    <x v="283"/>
    <n v="355"/>
    <n v="2020"/>
    <x v="24"/>
    <s v="Chemicals"/>
    <s v="PA"/>
    <x v="3"/>
    <s v="Allentown"/>
    <n v="44050"/>
    <n v="8919"/>
    <n v="1760"/>
    <n v="18943"/>
    <n v="17570"/>
    <s v="no"/>
    <x v="0"/>
    <s v="no"/>
    <s v="no"/>
    <s v="2020_355"/>
  </r>
  <r>
    <x v="319"/>
    <n v="356"/>
    <n v="2020"/>
    <x v="24"/>
    <s v="Chemicals"/>
    <s v="FL"/>
    <x v="0"/>
    <s v="Tampa"/>
    <n v="4098"/>
    <n v="8906"/>
    <n v="1067"/>
    <n v="19299"/>
    <n v="12600"/>
    <s v="no"/>
    <x v="0"/>
    <s v="no"/>
    <s v="no"/>
    <s v="2020_356"/>
  </r>
  <r>
    <x v="389"/>
    <n v="357"/>
    <n v="2020"/>
    <x v="14"/>
    <s v="Aerospace &amp; Defense"/>
    <s v="VA"/>
    <x v="0"/>
    <s v="Newport News"/>
    <n v="7420"/>
    <n v="8899"/>
    <n v="549"/>
    <n v="7031"/>
    <n v="42000"/>
    <s v="no"/>
    <x v="0"/>
    <s v="no"/>
    <s v="no"/>
    <s v="2020_357"/>
  </r>
  <r>
    <x v="561"/>
    <n v="358"/>
    <n v="2020"/>
    <x v="46"/>
    <s v="Materials"/>
    <s v="IN"/>
    <x v="2"/>
    <s v="Evansville"/>
    <n v="4463"/>
    <n v="8878"/>
    <n v="404"/>
    <n v="16469"/>
    <n v="48000"/>
    <s v="no"/>
    <x v="0"/>
    <s v="no"/>
    <s v="no"/>
    <s v="2020_358"/>
  </r>
  <r>
    <x v="419"/>
    <n v="359"/>
    <n v="2020"/>
    <x v="32"/>
    <s v="Wholesalers"/>
    <s v="IL"/>
    <x v="2"/>
    <s v="Glenview"/>
    <n v="2973"/>
    <n v="8846"/>
    <n v="263"/>
    <n v="4809"/>
    <n v="9400"/>
    <s v="no"/>
    <x v="0"/>
    <s v="no"/>
    <s v="no"/>
    <s v="2020_359"/>
  </r>
  <r>
    <x v="483"/>
    <n v="360"/>
    <n v="2020"/>
    <x v="35"/>
    <s v="Transportation"/>
    <s v="WA"/>
    <x v="1"/>
    <s v="Seattle"/>
    <n v="3490"/>
    <n v="8781"/>
    <n v="769"/>
    <n v="12993"/>
    <n v="24134"/>
    <s v="no"/>
    <x v="0"/>
    <s v="no"/>
    <s v="no"/>
    <s v="2020_360"/>
  </r>
  <r>
    <x v="558"/>
    <n v="361"/>
    <n v="2020"/>
    <x v="44"/>
    <s v="Hotels, Restaurants &amp; Leisure"/>
    <s v="TX"/>
    <x v="0"/>
    <s v="Plano"/>
    <n v="16033"/>
    <n v="8776"/>
    <n v="713"/>
    <n v="6950"/>
    <n v="450000"/>
    <s v="no"/>
    <x v="1"/>
    <s v="no"/>
    <s v="no"/>
    <s v="2020_361"/>
  </r>
  <r>
    <x v="392"/>
    <n v="362"/>
    <n v="2020"/>
    <x v="10"/>
    <s v="Retailing"/>
    <s v="PA"/>
    <x v="3"/>
    <s v="Coraopolis"/>
    <n v="1848"/>
    <n v="8751"/>
    <n v="298"/>
    <n v="6629"/>
    <n v="28450"/>
    <s v="no"/>
    <x v="1"/>
    <s v="no"/>
    <s v="no"/>
    <s v="2020_362"/>
  </r>
  <r>
    <x v="674"/>
    <n v="363"/>
    <n v="2020"/>
    <x v="59"/>
    <s v="Hotels, Restaurants &amp; Leisure"/>
    <s v="NV"/>
    <x v="1"/>
    <s v="Las Vegas"/>
    <n v="4612"/>
    <n v="8742"/>
    <n v="1195"/>
    <n v="25345"/>
    <n v="64000"/>
    <s v="no"/>
    <x v="0"/>
    <s v="no"/>
    <s v="no"/>
    <s v="2020_363"/>
  </r>
  <r>
    <x v="303"/>
    <n v="364"/>
    <n v="2020"/>
    <x v="20"/>
    <s v="Financials"/>
    <s v="VA"/>
    <x v="0"/>
    <s v="Richmond"/>
    <n v="1676"/>
    <n v="8681"/>
    <n v="343"/>
    <n v="101342"/>
    <n v="3100"/>
    <s v="no"/>
    <x v="0"/>
    <s v="no"/>
    <s v="no"/>
    <s v="2020_364"/>
  </r>
  <r>
    <x v="328"/>
    <n v="365"/>
    <n v="2020"/>
    <x v="27"/>
    <s v="Energy"/>
    <s v="TX"/>
    <x v="0"/>
    <s v="Houston"/>
    <n v="1611"/>
    <n v="8671"/>
    <n v="209"/>
    <n v="18815"/>
    <n v="2680"/>
    <s v="no"/>
    <x v="0"/>
    <s v="no"/>
    <s v="no"/>
    <s v="2020_365"/>
  </r>
  <r>
    <x v="595"/>
    <n v="366"/>
    <n v="2020"/>
    <x v="17"/>
    <s v="Household Products"/>
    <s v="NY"/>
    <x v="3"/>
    <s v="New York"/>
    <n v="3924"/>
    <n v="8649"/>
    <n v="3784"/>
    <n v="17665"/>
    <n v="19000"/>
    <s v="no"/>
    <x v="1"/>
    <s v="no"/>
    <s v="no"/>
    <s v="2020_366"/>
  </r>
  <r>
    <x v="567"/>
    <n v="367"/>
    <n v="2020"/>
    <x v="4"/>
    <s v="Motor Vehicles &amp; Parts"/>
    <s v="OH"/>
    <x v="2"/>
    <s v="Maumee"/>
    <n v="1128"/>
    <n v="8620"/>
    <n v="226"/>
    <n v="7220"/>
    <n v="36300"/>
    <s v="no"/>
    <x v="0"/>
    <s v="no"/>
    <s v="no"/>
    <s v="2020_367"/>
  </r>
  <r>
    <x v="332"/>
    <n v="368"/>
    <n v="2020"/>
    <x v="38"/>
    <s v="Financials"/>
    <s v="MN"/>
    <x v="2"/>
    <s v="Minneapolis"/>
    <m/>
    <n v="8612"/>
    <n v="968"/>
    <n v="102478"/>
    <n v="3235"/>
    <s v="no"/>
    <x v="1"/>
    <s v="no"/>
    <s v="no"/>
    <s v="2020_368"/>
  </r>
  <r>
    <x v="311"/>
    <n v="369"/>
    <n v="2020"/>
    <x v="4"/>
    <s v="Motor Vehicles &amp; Parts"/>
    <s v="MI"/>
    <x v="2"/>
    <s v="Auburn Hills"/>
    <n v="4017"/>
    <n v="8548"/>
    <n v="462"/>
    <n v="6771"/>
    <n v="61957"/>
    <s v="no"/>
    <x v="0"/>
    <s v="no"/>
    <s v="no"/>
    <s v="2020_369"/>
  </r>
  <r>
    <x v="358"/>
    <n v="370"/>
    <n v="2020"/>
    <x v="31"/>
    <s v="Wholesalers"/>
    <s v="MI"/>
    <x v="2"/>
    <s v="Byron Center"/>
    <n v="521"/>
    <n v="8536"/>
    <n v="6"/>
    <n v="2276"/>
    <n v="13800"/>
    <s v="no"/>
    <x v="0"/>
    <s v="no"/>
    <s v="no"/>
    <s v="2020_370"/>
  </r>
  <r>
    <x v="366"/>
    <n v="371"/>
    <n v="2020"/>
    <x v="45"/>
    <s v="Energy"/>
    <s v="MA"/>
    <x v="3"/>
    <s v="Springfield"/>
    <n v="25835"/>
    <n v="8527"/>
    <n v="909"/>
    <n v="41124"/>
    <n v="8234"/>
    <s v="no"/>
    <x v="0"/>
    <s v="no"/>
    <s v="no"/>
    <s v="2020_371"/>
  </r>
  <r>
    <x v="324"/>
    <n v="372"/>
    <n v="2020"/>
    <x v="44"/>
    <s v="Hotels, Restaurants &amp; Leisure"/>
    <s v="FL"/>
    <x v="0"/>
    <s v="Orlando"/>
    <n v="6580"/>
    <n v="8510"/>
    <n v="713"/>
    <n v="5893"/>
    <n v="184514"/>
    <s v="no"/>
    <x v="0"/>
    <s v="no"/>
    <s v="no"/>
    <s v="2020_372"/>
  </r>
  <r>
    <x v="141"/>
    <n v="373"/>
    <n v="2020"/>
    <x v="25"/>
    <s v="Energy"/>
    <s v="OK"/>
    <x v="0"/>
    <s v="Oklahoma City"/>
    <n v="338"/>
    <n v="8489"/>
    <n v="308"/>
    <n v="16193"/>
    <n v="2300"/>
    <s v="no"/>
    <x v="0"/>
    <s v="no"/>
    <s v="no"/>
    <s v="2020_373"/>
  </r>
  <r>
    <x v="675"/>
    <n v="374"/>
    <n v="2020"/>
    <x v="39"/>
    <s v="Energy"/>
    <s v="TX"/>
    <x v="0"/>
    <s v="Houston"/>
    <n v="3794"/>
    <n v="8479"/>
    <n v="6095"/>
    <n v="13149"/>
    <n v="34645"/>
    <s v="no"/>
    <x v="0"/>
    <s v="no"/>
    <s v="no"/>
    <s v="2020_374"/>
  </r>
  <r>
    <x v="313"/>
    <n v="375"/>
    <n v="2020"/>
    <x v="2"/>
    <s v="Financials"/>
    <s v="FL"/>
    <x v="0"/>
    <s v="Jacksonville"/>
    <n v="6854"/>
    <n v="8469"/>
    <n v="1062"/>
    <n v="10677"/>
    <n v="23484"/>
    <s v="no"/>
    <x v="0"/>
    <s v="no"/>
    <s v="no"/>
    <s v="2020_375"/>
  </r>
  <r>
    <x v="435"/>
    <n v="376"/>
    <n v="2020"/>
    <x v="21"/>
    <s v="Financials"/>
    <s v="PA"/>
    <x v="3"/>
    <s v="Erie"/>
    <m/>
    <n v="8443"/>
    <n v="551"/>
    <n v="23347"/>
    <n v="5778"/>
    <s v="no"/>
    <x v="0"/>
    <s v="no"/>
    <s v="no"/>
    <s v="2020_376"/>
  </r>
  <r>
    <x v="393"/>
    <n v="377"/>
    <n v="2020"/>
    <x v="28"/>
    <s v="Industrials"/>
    <s v="WI"/>
    <x v="2"/>
    <s v="Oshkosh"/>
    <n v="4394"/>
    <n v="8382"/>
    <n v="579"/>
    <n v="5566"/>
    <n v="15400"/>
    <s v="no"/>
    <x v="0"/>
    <s v="no"/>
    <s v="no"/>
    <s v="2020_377"/>
  </r>
  <r>
    <x v="381"/>
    <n v="378"/>
    <n v="2020"/>
    <x v="10"/>
    <s v="Retailing"/>
    <s v="IA"/>
    <x v="2"/>
    <s v="Ankeny"/>
    <n v="4875"/>
    <n v="8365"/>
    <n v="204"/>
    <n v="3731"/>
    <n v="26866"/>
    <s v="no"/>
    <x v="0"/>
    <s v="no"/>
    <s v="no"/>
    <s v="2020_378"/>
  </r>
  <r>
    <x v="359"/>
    <n v="379"/>
    <n v="2020"/>
    <x v="34"/>
    <s v="Wholesalers"/>
    <s v="PA"/>
    <x v="3"/>
    <s v="Pittsburgh"/>
    <n v="957"/>
    <n v="8359"/>
    <n v="223"/>
    <n v="5018"/>
    <n v="9500"/>
    <s v="no"/>
    <x v="0"/>
    <s v="no"/>
    <s v="no"/>
    <s v="2020_379"/>
  </r>
  <r>
    <x v="459"/>
    <n v="380"/>
    <n v="2020"/>
    <x v="10"/>
    <s v="Retailing"/>
    <s v="TN"/>
    <x v="0"/>
    <s v="Brentwood"/>
    <n v="9810"/>
    <n v="8352"/>
    <n v="562"/>
    <n v="5289"/>
    <n v="24000"/>
    <s v="no"/>
    <x v="0"/>
    <s v="no"/>
    <s v="no"/>
    <s v="2020_380"/>
  </r>
  <r>
    <x v="676"/>
    <n v="381"/>
    <n v="2020"/>
    <x v="30"/>
    <s v="Technology"/>
    <s v="NC"/>
    <x v="0"/>
    <s v="Hickory"/>
    <n v="1779"/>
    <n v="8345"/>
    <n v="930"/>
    <n v="14432"/>
    <n v="30000"/>
    <s v="no"/>
    <x v="0"/>
    <s v="yes"/>
    <s v="no"/>
    <s v="2020_381"/>
  </r>
  <r>
    <x v="258"/>
    <n v="382"/>
    <n v="2020"/>
    <x v="24"/>
    <s v="Chemicals"/>
    <s v="TX"/>
    <x v="0"/>
    <s v="The Woodlands"/>
    <n v="3217"/>
    <n v="8342"/>
    <n v="562"/>
    <n v="8320"/>
    <n v="10000"/>
    <s v="no"/>
    <x v="0"/>
    <s v="no"/>
    <s v="no"/>
    <s v="2020_382"/>
  </r>
  <r>
    <x v="458"/>
    <n v="383"/>
    <n v="2020"/>
    <x v="2"/>
    <s v="Financials"/>
    <s v="OH"/>
    <x v="2"/>
    <s v="Cincinnati"/>
    <n v="6331"/>
    <n v="8237"/>
    <n v="897"/>
    <n v="70130"/>
    <n v="7700"/>
    <s v="no"/>
    <x v="0"/>
    <s v="no"/>
    <s v="no"/>
    <s v="2020_383"/>
  </r>
  <r>
    <x v="333"/>
    <n v="384"/>
    <n v="2020"/>
    <x v="64"/>
    <s v="Household Products"/>
    <s v="MI"/>
    <x v="2"/>
    <s v="Livonia"/>
    <n v="9118"/>
    <n v="8235"/>
    <n v="935"/>
    <n v="5027"/>
    <n v="22000"/>
    <s v="no"/>
    <x v="0"/>
    <s v="no"/>
    <s v="no"/>
    <s v="2020_384"/>
  </r>
  <r>
    <x v="431"/>
    <n v="385"/>
    <n v="2020"/>
    <x v="26"/>
    <s v="Technology"/>
    <s v="CA"/>
    <x v="1"/>
    <s v="San Jose"/>
    <n v="1927"/>
    <n v="8234"/>
    <n v="142"/>
    <n v="3906"/>
    <n v="38500"/>
    <s v="no"/>
    <x v="0"/>
    <s v="no"/>
    <s v="no"/>
    <s v="2020_385"/>
  </r>
  <r>
    <x v="486"/>
    <n v="386"/>
    <n v="2020"/>
    <x v="30"/>
    <s v="Technology"/>
    <s v="CT"/>
    <x v="3"/>
    <s v="Wallingford"/>
    <n v="21726"/>
    <n v="8225"/>
    <n v="1155"/>
    <n v="10816"/>
    <n v="74000"/>
    <s v="no"/>
    <x v="0"/>
    <s v="no"/>
    <s v="no"/>
    <s v="2020_386"/>
  </r>
  <r>
    <x v="369"/>
    <n v="387"/>
    <n v="2020"/>
    <x v="27"/>
    <s v="Energy"/>
    <s v="OK"/>
    <x v="0"/>
    <s v="Tulsa"/>
    <n v="17166"/>
    <n v="8201"/>
    <n v="850"/>
    <n v="46040"/>
    <n v="4812"/>
    <s v="no"/>
    <x v="0"/>
    <s v="no"/>
    <s v="no"/>
    <s v="2020_387"/>
  </r>
  <r>
    <x v="677"/>
    <n v="388"/>
    <n v="2020"/>
    <x v="57"/>
    <s v="Industrials"/>
    <s v="PA"/>
    <x v="3"/>
    <s v="Pittsburgh"/>
    <n v="9227"/>
    <n v="8200"/>
    <n v="327"/>
    <n v="18944"/>
    <n v="27500"/>
    <s v="no"/>
    <x v="0"/>
    <s v="yes"/>
    <s v="no"/>
    <s v="2020_388"/>
  </r>
  <r>
    <x v="598"/>
    <n v="389"/>
    <n v="2020"/>
    <x v="61"/>
    <s v="Transportation"/>
    <s v="WA"/>
    <x v="1"/>
    <s v="Seattle"/>
    <n v="11208"/>
    <n v="8175"/>
    <n v="590"/>
    <n v="3692"/>
    <n v="18000"/>
    <s v="no"/>
    <x v="0"/>
    <s v="no"/>
    <s v="no"/>
    <s v="2020_389"/>
  </r>
  <r>
    <x v="678"/>
    <n v="390"/>
    <n v="2020"/>
    <x v="18"/>
    <s v="Food, Beverages &amp; Tobacco"/>
    <s v="OH"/>
    <x v="2"/>
    <s v="Maumee"/>
    <n v="629"/>
    <n v="8170"/>
    <n v="18"/>
    <n v="3901"/>
    <n v="2284"/>
    <s v="no"/>
    <x v="0"/>
    <s v="yes"/>
    <s v="no"/>
    <s v="2020_390"/>
  </r>
  <r>
    <x v="679"/>
    <n v="391"/>
    <n v="2020"/>
    <x v="24"/>
    <s v="Chemicals"/>
    <s v="TX"/>
    <x v="0"/>
    <s v="Houston"/>
    <n v="4901"/>
    <n v="8118"/>
    <n v="421"/>
    <n v="13261"/>
    <n v="9430"/>
    <s v="no"/>
    <x v="0"/>
    <s v="no"/>
    <s v="no"/>
    <s v="2020_391"/>
  </r>
  <r>
    <x v="518"/>
    <n v="392"/>
    <n v="2020"/>
    <x v="33"/>
    <s v="Food, Beverages &amp; Tobacco"/>
    <s v="NY"/>
    <x v="3"/>
    <s v="Victor"/>
    <n v="27601"/>
    <n v="8116"/>
    <n v="3436"/>
    <n v="29232"/>
    <n v="9800"/>
    <s v="no"/>
    <x v="0"/>
    <s v="no"/>
    <s v="no"/>
    <s v="2020_392"/>
  </r>
  <r>
    <x v="523"/>
    <n v="393"/>
    <n v="2020"/>
    <x v="8"/>
    <s v="Telecommunications"/>
    <s v="CT"/>
    <x v="3"/>
    <s v="Norwalk"/>
    <n v="40"/>
    <n v="8107"/>
    <n v="5911"/>
    <n v="17488"/>
    <n v="18317"/>
    <s v="no"/>
    <x v="0"/>
    <s v="no"/>
    <s v="no"/>
    <s v="2020_393"/>
  </r>
  <r>
    <x v="453"/>
    <n v="394"/>
    <n v="2020"/>
    <x v="35"/>
    <s v="Transportation"/>
    <s v="NY"/>
    <x v="3"/>
    <s v="Long Island City"/>
    <n v="2526"/>
    <n v="8094"/>
    <n v="569"/>
    <n v="11918"/>
    <n v="19032"/>
    <s v="no"/>
    <x v="0"/>
    <s v="no"/>
    <s v="no"/>
    <s v="2020_394"/>
  </r>
  <r>
    <x v="531"/>
    <n v="395"/>
    <n v="2020"/>
    <x v="11"/>
    <s v="Financials"/>
    <s v="RI"/>
    <x v="3"/>
    <s v="Providence"/>
    <n v="8040"/>
    <n v="8066"/>
    <n v="1791"/>
    <n v="165733"/>
    <n v="17997"/>
    <s v="no"/>
    <x v="0"/>
    <s v="no"/>
    <s v="no"/>
    <s v="2020_395"/>
  </r>
  <r>
    <x v="528"/>
    <n v="396"/>
    <n v="2020"/>
    <x v="65"/>
    <s v="Financials"/>
    <s v="FL"/>
    <x v="0"/>
    <s v="St. Petersburg"/>
    <n v="8803"/>
    <n v="8023"/>
    <n v="1034"/>
    <n v="38830"/>
    <n v="14200"/>
    <s v="no"/>
    <x v="0"/>
    <s v="no"/>
    <s v="no"/>
    <s v="2020_396"/>
  </r>
  <r>
    <x v="383"/>
    <n v="397"/>
    <n v="2020"/>
    <x v="42"/>
    <s v="Retailing"/>
    <s v="NY"/>
    <x v="3"/>
    <s v="New York"/>
    <n v="2297"/>
    <n v="8005"/>
    <n v="491"/>
    <n v="6589"/>
    <n v="33294"/>
    <s v="no"/>
    <x v="0"/>
    <s v="no"/>
    <s v="no"/>
    <s v="2020_397"/>
  </r>
  <r>
    <x v="375"/>
    <n v="398"/>
    <n v="2020"/>
    <x v="22"/>
    <s v="Food, Beverages &amp; Tobacco"/>
    <s v="PA"/>
    <x v="3"/>
    <s v="Hershey"/>
    <n v="27792"/>
    <n v="7986"/>
    <n v="1150"/>
    <n v="8140"/>
    <n v="15330"/>
    <s v="no"/>
    <x v="1"/>
    <s v="no"/>
    <s v="no"/>
    <s v="2020_398"/>
  </r>
  <r>
    <x v="519"/>
    <n v="399"/>
    <n v="2020"/>
    <x v="50"/>
    <s v="Health Care"/>
    <s v="IN"/>
    <x v="2"/>
    <s v="Warsaw"/>
    <n v="20891"/>
    <n v="7982"/>
    <n v="1132"/>
    <n v="24639"/>
    <n v="19900"/>
    <s v="no"/>
    <x v="0"/>
    <s v="no"/>
    <s v="no"/>
    <s v="2020_399"/>
  </r>
  <r>
    <x v="540"/>
    <n v="400"/>
    <n v="2020"/>
    <x v="2"/>
    <s v="Financials"/>
    <s v="OH"/>
    <x v="2"/>
    <s v="Fairfield"/>
    <n v="12242"/>
    <n v="7924"/>
    <n v="1997"/>
    <n v="25408"/>
    <n v="5200"/>
    <s v="no"/>
    <x v="0"/>
    <s v="yes"/>
    <s v="no"/>
    <s v="2020_400"/>
  </r>
  <r>
    <x v="480"/>
    <n v="401"/>
    <n v="2020"/>
    <x v="38"/>
    <s v="Financials"/>
    <s v="OH"/>
    <x v="2"/>
    <s v="Cincinnati"/>
    <m/>
    <n v="7921"/>
    <n v="245"/>
    <n v="54703"/>
    <n v="2787"/>
    <s v="no"/>
    <x v="0"/>
    <s v="no"/>
    <s v="no"/>
    <s v="2020_401"/>
  </r>
  <r>
    <x v="384"/>
    <n v="402"/>
    <n v="2020"/>
    <x v="2"/>
    <s v="Financials"/>
    <s v="CT"/>
    <x v="3"/>
    <s v="Greenwich"/>
    <n v="9569"/>
    <n v="7902"/>
    <n v="682"/>
    <n v="26643"/>
    <n v="7493"/>
    <s v="no"/>
    <x v="0"/>
    <s v="no"/>
    <s v="no"/>
    <s v="2020_402"/>
  </r>
  <r>
    <x v="362"/>
    <n v="403"/>
    <n v="2020"/>
    <x v="30"/>
    <s v="Technology"/>
    <s v="IL"/>
    <x v="2"/>
    <s v="Chicago"/>
    <n v="22803"/>
    <n v="7887"/>
    <n v="868"/>
    <n v="10642"/>
    <n v="17000"/>
    <s v="no"/>
    <x v="0"/>
    <s v="no"/>
    <s v="no"/>
    <s v="2020_403"/>
  </r>
  <r>
    <x v="597"/>
    <n v="404"/>
    <n v="2020"/>
    <x v="4"/>
    <s v="Motor Vehicles &amp; Parts"/>
    <s v="IN"/>
    <x v="2"/>
    <s v="Elkhart"/>
    <n v="2328"/>
    <n v="7865"/>
    <n v="133"/>
    <n v="5660"/>
    <n v="21750"/>
    <s v="no"/>
    <x v="0"/>
    <s v="no"/>
    <s v="no"/>
    <s v="2020_404"/>
  </r>
  <r>
    <x v="607"/>
    <n v="405"/>
    <n v="2020"/>
    <x v="19"/>
    <s v="Health Care"/>
    <s v="NY"/>
    <x v="3"/>
    <s v="Tarrytown"/>
    <n v="53722"/>
    <n v="7863"/>
    <n v="2116"/>
    <n v="14805"/>
    <n v="8100"/>
    <s v="yes"/>
    <x v="0"/>
    <s v="no"/>
    <s v="no"/>
    <s v="2020_405"/>
  </r>
  <r>
    <x v="395"/>
    <n v="406"/>
    <n v="2020"/>
    <x v="14"/>
    <s v="Aerospace &amp; Defense"/>
    <s v="KS"/>
    <x v="2"/>
    <s v="Wichita"/>
    <n v="2507"/>
    <n v="7863"/>
    <n v="530"/>
    <n v="7606"/>
    <n v="18200"/>
    <s v="no"/>
    <x v="0"/>
    <s v="no"/>
    <s v="no"/>
    <s v="2020_406"/>
  </r>
  <r>
    <x v="466"/>
    <n v="407"/>
    <n v="2020"/>
    <x v="22"/>
    <s v="Food, Beverages &amp; Tobacco"/>
    <s v="OH"/>
    <x v="2"/>
    <s v="Orrville"/>
    <n v="12658"/>
    <n v="7838"/>
    <n v="514"/>
    <n v="16711"/>
    <n v="7400"/>
    <s v="no"/>
    <x v="0"/>
    <s v="no"/>
    <s v="no"/>
    <s v="2020_407"/>
  </r>
  <r>
    <x v="256"/>
    <n v="408"/>
    <n v="2020"/>
    <x v="45"/>
    <s v="Energy"/>
    <s v="PA"/>
    <x v="3"/>
    <s v="Allentown"/>
    <n v="18950"/>
    <n v="7769"/>
    <n v="1746"/>
    <n v="45680"/>
    <n v="12280"/>
    <s v="no"/>
    <x v="0"/>
    <s v="no"/>
    <s v="no"/>
    <s v="2020_408"/>
  </r>
  <r>
    <x v="492"/>
    <n v="409"/>
    <n v="2020"/>
    <x v="13"/>
    <s v="Technology"/>
    <s v="AZ"/>
    <x v="1"/>
    <s v="Tempe"/>
    <n v="1486"/>
    <n v="7731"/>
    <n v="159"/>
    <n v="4178"/>
    <n v="11261"/>
    <s v="no"/>
    <x v="1"/>
    <s v="no"/>
    <s v="no"/>
    <s v="2020_409"/>
  </r>
  <r>
    <x v="374"/>
    <n v="410"/>
    <n v="2020"/>
    <x v="12"/>
    <s v="Health Care"/>
    <s v="NJ"/>
    <x v="3"/>
    <s v="Secaucus"/>
    <n v="10716"/>
    <n v="7726"/>
    <n v="858"/>
    <n v="12843"/>
    <n v="47000"/>
    <s v="no"/>
    <x v="0"/>
    <s v="no"/>
    <s v="no"/>
    <s v="2020_410"/>
  </r>
  <r>
    <x v="573"/>
    <n v="411"/>
    <n v="2020"/>
    <x v="11"/>
    <s v="Financials"/>
    <s v="OH"/>
    <x v="2"/>
    <s v="Cleveland"/>
    <n v="10058"/>
    <n v="7694"/>
    <n v="1717"/>
    <n v="144988"/>
    <n v="17045"/>
    <s v="no"/>
    <x v="0"/>
    <s v="no"/>
    <s v="no"/>
    <s v="2020_411"/>
  </r>
  <r>
    <x v="514"/>
    <n v="412"/>
    <n v="2020"/>
    <x v="34"/>
    <s v="Wholesalers"/>
    <s v="GA"/>
    <x v="0"/>
    <s v="Atlanta"/>
    <n v="127"/>
    <n v="7659"/>
    <n v="30"/>
    <n v="2511"/>
    <n v="8000"/>
    <s v="no"/>
    <x v="0"/>
    <s v="no"/>
    <s v="no"/>
    <s v="2020_412"/>
  </r>
  <r>
    <x v="593"/>
    <n v="413"/>
    <n v="2020"/>
    <x v="27"/>
    <s v="Energy"/>
    <s v="CO"/>
    <x v="1"/>
    <s v="Denver"/>
    <n v="848"/>
    <n v="7625"/>
    <n v="17"/>
    <n v="14127"/>
    <n v="2250"/>
    <s v="no"/>
    <x v="0"/>
    <s v="no"/>
    <s v="no"/>
    <s v="2020_413"/>
  </r>
  <r>
    <x v="568"/>
    <n v="414"/>
    <n v="2020"/>
    <x v="66"/>
    <s v="Financials"/>
    <s v="MA"/>
    <x v="3"/>
    <s v="Boston"/>
    <n v="96444"/>
    <n v="7580"/>
    <n v="1888"/>
    <n v="42802"/>
    <n v="5454"/>
    <s v="no"/>
    <x v="0"/>
    <s v="no"/>
    <s v="no"/>
    <s v="2020_414"/>
  </r>
  <r>
    <x v="444"/>
    <n v="415"/>
    <n v="2020"/>
    <x v="34"/>
    <s v="Wholesalers"/>
    <s v="MO"/>
    <x v="2"/>
    <s v="St. Louis"/>
    <m/>
    <n v="7524"/>
    <n v="145"/>
    <n v="2518"/>
    <n v="9000"/>
    <s v="no"/>
    <x v="1"/>
    <s v="no"/>
    <s v="no"/>
    <s v="2020_415"/>
  </r>
  <r>
    <x v="520"/>
    <n v="416"/>
    <n v="2020"/>
    <x v="45"/>
    <s v="Energy"/>
    <s v="WI"/>
    <x v="2"/>
    <s v="Milwaukee"/>
    <n v="27799"/>
    <n v="7523"/>
    <n v="1134"/>
    <n v="34952"/>
    <n v="7509"/>
    <s v="no"/>
    <x v="0"/>
    <s v="no"/>
    <s v="no"/>
    <s v="2020_416"/>
  </r>
  <r>
    <x v="539"/>
    <n v="417"/>
    <n v="2020"/>
    <x v="67"/>
    <s v="Engineering &amp; Construction"/>
    <s v="VA"/>
    <x v="0"/>
    <s v="Reston"/>
    <n v="9475"/>
    <n v="7428"/>
    <n v="879"/>
    <n v="3810"/>
    <n v="5700"/>
    <s v="no"/>
    <x v="0"/>
    <s v="no"/>
    <s v="no"/>
    <s v="2020_417"/>
  </r>
  <r>
    <x v="606"/>
    <n v="418"/>
    <n v="2020"/>
    <x v="10"/>
    <s v="Retailing"/>
    <s v="IL"/>
    <x v="2"/>
    <s v="Bolingbrook"/>
    <n v="9894"/>
    <n v="7398"/>
    <n v="706"/>
    <n v="4864"/>
    <n v="31000"/>
    <s v="no"/>
    <x v="1"/>
    <s v="no"/>
    <s v="no"/>
    <s v="2020_418"/>
  </r>
  <r>
    <x v="151"/>
    <n v="419"/>
    <n v="2020"/>
    <x v="25"/>
    <s v="Energy"/>
    <s v="OK"/>
    <x v="0"/>
    <s v="Oklahoma City"/>
    <n v="2646"/>
    <n v="7372"/>
    <n v="355"/>
    <n v="13717"/>
    <n v="1800"/>
    <s v="no"/>
    <x v="0"/>
    <s v="no"/>
    <s v="no"/>
    <s v="2020_419"/>
  </r>
  <r>
    <x v="680"/>
    <n v="420"/>
    <n v="2020"/>
    <x v="5"/>
    <s v="Financials"/>
    <s v="NY"/>
    <x v="3"/>
    <s v="New York"/>
    <n v="30696"/>
    <n v="7338"/>
    <n v="2050"/>
    <n v="32586"/>
    <n v="2905"/>
    <s v="yes"/>
    <x v="0"/>
    <s v="no"/>
    <s v="no"/>
    <s v="2020_420"/>
  </r>
  <r>
    <x v="305"/>
    <n v="421"/>
    <n v="2020"/>
    <x v="22"/>
    <s v="Food, Beverages &amp; Tobacco"/>
    <s v="TX"/>
    <x v="0"/>
    <s v="Dallas"/>
    <n v="10"/>
    <n v="7329"/>
    <n v="500"/>
    <n v="2229"/>
    <n v="14500"/>
    <s v="no"/>
    <x v="0"/>
    <s v="no"/>
    <s v="no"/>
    <s v="2020_421"/>
  </r>
  <r>
    <x v="600"/>
    <n v="422"/>
    <n v="2020"/>
    <x v="57"/>
    <s v="Industrials"/>
    <s v="WA"/>
    <x v="1"/>
    <s v="Everett"/>
    <n v="18567"/>
    <n v="7326"/>
    <n v="739"/>
    <n v="17439"/>
    <n v="25000"/>
    <s v="no"/>
    <x v="0"/>
    <s v="no"/>
    <s v="no"/>
    <s v="2020_422"/>
  </r>
  <r>
    <x v="348"/>
    <n v="423"/>
    <n v="2020"/>
    <x v="55"/>
    <s v="Energy"/>
    <s v="PA"/>
    <x v="3"/>
    <s v="King of Prussia"/>
    <n v="5562"/>
    <n v="7320"/>
    <n v="256"/>
    <n v="13347"/>
    <n v="12800"/>
    <s v="no"/>
    <x v="0"/>
    <s v="no"/>
    <s v="no"/>
    <s v="2020_423"/>
  </r>
  <r>
    <x v="541"/>
    <n v="424"/>
    <n v="2020"/>
    <x v="42"/>
    <s v="Retailing"/>
    <s v="NJ"/>
    <x v="3"/>
    <s v="Burlington"/>
    <n v="10441"/>
    <n v="7286"/>
    <n v="465"/>
    <n v="5594"/>
    <n v="47000"/>
    <s v="no"/>
    <x v="0"/>
    <s v="no"/>
    <s v="no"/>
    <s v="2020_424"/>
  </r>
  <r>
    <x v="563"/>
    <n v="425"/>
    <n v="2020"/>
    <x v="73"/>
    <s v="Materials"/>
    <s v="TX"/>
    <x v="0"/>
    <s v="Dallas"/>
    <n v="1420"/>
    <n v="7280"/>
    <n v="222"/>
    <n v="3250"/>
    <n v="15800"/>
    <s v="no"/>
    <x v="0"/>
    <s v="no"/>
    <s v="no"/>
    <s v="2020_425"/>
  </r>
  <r>
    <x v="578"/>
    <n v="426"/>
    <n v="2020"/>
    <x v="67"/>
    <s v="Engineering &amp; Construction"/>
    <s v="PA"/>
    <x v="3"/>
    <s v="Horsham"/>
    <n v="2440"/>
    <n v="7224"/>
    <n v="590"/>
    <n v="10828"/>
    <n v="5100"/>
    <s v="no"/>
    <x v="0"/>
    <s v="no"/>
    <s v="no"/>
    <s v="2020_426"/>
  </r>
  <r>
    <x v="471"/>
    <n v="427"/>
    <n v="2020"/>
    <x v="2"/>
    <s v="Financials"/>
    <s v="IL"/>
    <x v="2"/>
    <s v="Chicago"/>
    <n v="4635"/>
    <n v="7214"/>
    <n v="1056"/>
    <n v="21076"/>
    <n v="9000"/>
    <s v="no"/>
    <x v="0"/>
    <s v="no"/>
    <s v="no"/>
    <s v="2020_427"/>
  </r>
  <r>
    <x v="449"/>
    <n v="428"/>
    <n v="2020"/>
    <x v="54"/>
    <s v="Retailing"/>
    <s v="GA"/>
    <x v="0"/>
    <s v="Duluth"/>
    <n v="1065"/>
    <n v="7210"/>
    <n v="184"/>
    <n v="2911"/>
    <n v="8500"/>
    <s v="no"/>
    <x v="0"/>
    <s v="no"/>
    <s v="no"/>
    <s v="2020_428"/>
  </r>
  <r>
    <x v="525"/>
    <n v="429"/>
    <n v="2020"/>
    <x v="5"/>
    <s v="Financials"/>
    <s v="IL"/>
    <x v="2"/>
    <s v="Rolling Meadows"/>
    <n v="15455"/>
    <n v="7195"/>
    <n v="669"/>
    <n v="19635"/>
    <n v="33247"/>
    <s v="no"/>
    <x v="0"/>
    <s v="no"/>
    <s v="no"/>
    <s v="2020_429"/>
  </r>
  <r>
    <x v="602"/>
    <n v="430"/>
    <n v="2020"/>
    <x v="51"/>
    <s v="Engineering &amp; Construction"/>
    <s v="FL"/>
    <x v="0"/>
    <s v="Coral Gables"/>
    <n v="2507"/>
    <n v="7183"/>
    <n v="392"/>
    <n v="4997"/>
    <n v="21000"/>
    <s v="no"/>
    <x v="0"/>
    <s v="no"/>
    <s v="no"/>
    <s v="2020_430"/>
  </r>
  <r>
    <x v="497"/>
    <n v="431"/>
    <n v="2020"/>
    <x v="73"/>
    <s v="Materials"/>
    <s v="OH"/>
    <x v="2"/>
    <s v="Toledo"/>
    <n v="4201"/>
    <n v="7160"/>
    <n v="405"/>
    <n v="10006"/>
    <n v="19000"/>
    <s v="no"/>
    <x v="0"/>
    <s v="no"/>
    <s v="no"/>
    <s v="2020_431"/>
  </r>
  <r>
    <x v="608"/>
    <n v="432"/>
    <n v="2020"/>
    <x v="9"/>
    <s v="Health Care"/>
    <s v="AZ"/>
    <x v="1"/>
    <s v="Phoenix"/>
    <n v="1188"/>
    <n v="7159"/>
    <n v="56"/>
    <n v="3092"/>
    <n v="10100"/>
    <s v="no"/>
    <x v="0"/>
    <s v="no"/>
    <s v="no"/>
    <s v="2020_432"/>
  </r>
  <r>
    <x v="345"/>
    <n v="433"/>
    <n v="2020"/>
    <x v="57"/>
    <s v="Industrials"/>
    <s v="IL"/>
    <x v="2"/>
    <s v="Downers Grove"/>
    <n v="12094"/>
    <n v="7136"/>
    <n v="678"/>
    <n v="8670"/>
    <n v="24000"/>
    <s v="no"/>
    <x v="0"/>
    <s v="no"/>
    <s v="no"/>
    <s v="2020_433"/>
  </r>
  <r>
    <x v="634"/>
    <n v="434"/>
    <n v="2020"/>
    <x v="34"/>
    <s v="Wholesalers"/>
    <s v="VA"/>
    <x v="0"/>
    <s v="Herndon"/>
    <n v="1138"/>
    <n v="7105"/>
    <n v="11"/>
    <n v="6393"/>
    <n v="8147"/>
    <s v="no"/>
    <x v="0"/>
    <s v="no"/>
    <s v="no"/>
    <s v="2020_434"/>
  </r>
  <r>
    <x v="426"/>
    <n v="435"/>
    <n v="2020"/>
    <x v="46"/>
    <s v="Materials"/>
    <s v="CA"/>
    <x v="1"/>
    <s v="Glendale"/>
    <n v="8485"/>
    <n v="7070"/>
    <n v="304"/>
    <n v="5489"/>
    <n v="30000"/>
    <s v="no"/>
    <x v="0"/>
    <s v="no"/>
    <s v="no"/>
    <s v="2020_435"/>
  </r>
  <r>
    <x v="489"/>
    <n v="436"/>
    <n v="2020"/>
    <x v="43"/>
    <s v="Apparel"/>
    <s v="NC"/>
    <x v="0"/>
    <s v="Winston-Salem"/>
    <n v="2817"/>
    <n v="6967"/>
    <n v="601"/>
    <n v="7354"/>
    <n v="63000"/>
    <s v="no"/>
    <x v="0"/>
    <s v="no"/>
    <s v="no"/>
    <s v="2020_436"/>
  </r>
  <r>
    <x v="450"/>
    <n v="437"/>
    <n v="2020"/>
    <x v="46"/>
    <s v="Materials"/>
    <s v="IL"/>
    <x v="2"/>
    <s v="Lake Forest"/>
    <n v="8236"/>
    <n v="6964"/>
    <n v="696"/>
    <n v="7236"/>
    <n v="15500"/>
    <s v="no"/>
    <x v="0"/>
    <s v="no"/>
    <s v="no"/>
    <s v="2020_437"/>
  </r>
  <r>
    <x v="681"/>
    <n v="438"/>
    <n v="2020"/>
    <x v="11"/>
    <s v="Financials"/>
    <s v="NY"/>
    <x v="3"/>
    <s v="Buffalo"/>
    <n v="13441"/>
    <n v="6941"/>
    <n v="1929"/>
    <n v="119873"/>
    <n v="17386"/>
    <s v="no"/>
    <x v="0"/>
    <s v="no"/>
    <s v="no"/>
    <s v="2020_438"/>
  </r>
  <r>
    <x v="411"/>
    <n v="439"/>
    <n v="2020"/>
    <x v="3"/>
    <s v="Technology"/>
    <s v="GA"/>
    <x v="0"/>
    <s v="Atlanta"/>
    <n v="2287"/>
    <n v="6915"/>
    <n v="564"/>
    <n v="8987"/>
    <n v="36000"/>
    <s v="no"/>
    <x v="0"/>
    <s v="no"/>
    <s v="no"/>
    <s v="2020_439"/>
  </r>
  <r>
    <x v="612"/>
    <n v="440"/>
    <n v="2020"/>
    <x v="11"/>
    <s v="Financials"/>
    <s v="IL"/>
    <x v="2"/>
    <s v="Chicago"/>
    <n v="15791"/>
    <n v="6895"/>
    <n v="1492"/>
    <n v="136828"/>
    <n v="19800"/>
    <s v="no"/>
    <x v="0"/>
    <s v="no"/>
    <s v="no"/>
    <s v="2020_440"/>
  </r>
  <r>
    <x v="616"/>
    <n v="441"/>
    <n v="2020"/>
    <x v="58"/>
    <s v="Business Services"/>
    <s v="OH"/>
    <x v="2"/>
    <s v="Cincinnati"/>
    <n v="18024"/>
    <n v="6892"/>
    <n v="885"/>
    <n v="7437"/>
    <n v="45000"/>
    <s v="no"/>
    <x v="0"/>
    <s v="no"/>
    <s v="no"/>
    <s v="2020_441"/>
  </r>
  <r>
    <x v="682"/>
    <n v="442"/>
    <n v="2020"/>
    <x v="70"/>
    <s v="Transportation"/>
    <s v="MN"/>
    <x v="2"/>
    <s v="Medina"/>
    <n v="2959"/>
    <n v="6863"/>
    <n v="324"/>
    <n v="4431"/>
    <n v="14000"/>
    <s v="no"/>
    <x v="0"/>
    <s v="no"/>
    <s v="no"/>
    <s v="2020_442"/>
  </r>
  <r>
    <x v="382"/>
    <n v="443"/>
    <n v="2020"/>
    <x v="45"/>
    <s v="Energy"/>
    <s v="MI"/>
    <x v="2"/>
    <s v="Jackson"/>
    <n v="16697"/>
    <n v="6845"/>
    <n v="680"/>
    <n v="26837"/>
    <n v="8459"/>
    <s v="no"/>
    <x v="1"/>
    <s v="no"/>
    <s v="no"/>
    <s v="2020_443"/>
  </r>
  <r>
    <x v="416"/>
    <n v="444"/>
    <n v="2020"/>
    <x v="18"/>
    <s v="Food, Beverages &amp; Tobacco"/>
    <s v="KS"/>
    <x v="2"/>
    <s v="Merriam"/>
    <n v="3274"/>
    <n v="6840"/>
    <n v="283"/>
    <n v="6285"/>
    <n v="13100"/>
    <s v="no"/>
    <x v="0"/>
    <s v="no"/>
    <s v="no"/>
    <s v="2020_444"/>
  </r>
  <r>
    <x v="639"/>
    <n v="445"/>
    <n v="2020"/>
    <x v="16"/>
    <s v="Technology"/>
    <s v="CA"/>
    <x v="1"/>
    <s v="Mountain View"/>
    <n v="59913"/>
    <n v="6784"/>
    <n v="1557"/>
    <n v="6283"/>
    <n v="9400"/>
    <s v="no"/>
    <x v="0"/>
    <s v="no"/>
    <s v="no"/>
    <s v="2020_445"/>
  </r>
  <r>
    <x v="478"/>
    <n v="446"/>
    <n v="2020"/>
    <x v="11"/>
    <s v="Financials"/>
    <s v="AL"/>
    <x v="0"/>
    <s v="Birmingham"/>
    <n v="8588"/>
    <n v="6755"/>
    <n v="1582"/>
    <n v="126240"/>
    <n v="19564"/>
    <s v="no"/>
    <x v="0"/>
    <s v="no"/>
    <s v="no"/>
    <s v="2020_446"/>
  </r>
  <r>
    <x v="683"/>
    <n v="447"/>
    <n v="2020"/>
    <x v="2"/>
    <s v="Financials"/>
    <s v="RI"/>
    <x v="3"/>
    <s v="Johnston"/>
    <m/>
    <n v="6743"/>
    <n v="2479"/>
    <n v="25054"/>
    <n v="5591"/>
    <s v="no"/>
    <x v="0"/>
    <s v="yes"/>
    <s v="no"/>
    <s v="2020_447"/>
  </r>
  <r>
    <x v="472"/>
    <n v="448"/>
    <n v="2020"/>
    <x v="26"/>
    <s v="Technology"/>
    <s v="CA"/>
    <x v="1"/>
    <s v="Santa Clara"/>
    <n v="53250"/>
    <n v="6731"/>
    <n v="341"/>
    <n v="6028"/>
    <n v="11400"/>
    <s v="no"/>
    <x v="1"/>
    <s v="no"/>
    <s v="no"/>
    <s v="2020_448"/>
  </r>
  <r>
    <x v="684"/>
    <n v="449"/>
    <n v="2020"/>
    <x v="25"/>
    <s v="Energy"/>
    <s v="CO"/>
    <x v="1"/>
    <s v="Denver"/>
    <n v="702"/>
    <n v="6726"/>
    <n v="234"/>
    <n v="21487"/>
    <n v="2571"/>
    <s v="no"/>
    <x v="0"/>
    <s v="yes"/>
    <s v="no"/>
    <s v="2020_449"/>
  </r>
  <r>
    <x v="474"/>
    <n v="450"/>
    <n v="2020"/>
    <x v="13"/>
    <s v="Technology"/>
    <s v="VA"/>
    <x v="0"/>
    <s v="McLean"/>
    <n v="9624"/>
    <n v="6704"/>
    <n v="419"/>
    <n v="3832"/>
    <n v="26100"/>
    <s v="no"/>
    <x v="0"/>
    <s v="no"/>
    <s v="no"/>
    <s v="2020_450"/>
  </r>
  <r>
    <x v="527"/>
    <n v="451"/>
    <n v="2020"/>
    <x v="62"/>
    <s v="Business Services"/>
    <s v="NY"/>
    <x v="3"/>
    <s v="New York"/>
    <n v="59042"/>
    <n v="6699"/>
    <n v="2123"/>
    <n v="11348"/>
    <n v="22500"/>
    <s v="no"/>
    <x v="0"/>
    <s v="no"/>
    <s v="no"/>
    <s v="2020_451"/>
  </r>
  <r>
    <x v="408"/>
    <n v="452"/>
    <n v="2020"/>
    <x v="36"/>
    <s v="Industrials"/>
    <s v="WI"/>
    <x v="2"/>
    <s v="Milwaukee"/>
    <n v="17533"/>
    <n v="6695"/>
    <n v="696"/>
    <n v="6113"/>
    <n v="23000"/>
    <s v="no"/>
    <x v="0"/>
    <s v="no"/>
    <s v="no"/>
    <s v="2020_452"/>
  </r>
  <r>
    <x v="685"/>
    <n v="453"/>
    <n v="2020"/>
    <x v="46"/>
    <s v="Materials"/>
    <s v="OH"/>
    <x v="2"/>
    <s v="Perrysburg"/>
    <n v="1109"/>
    <n v="6691"/>
    <n v="400"/>
    <n v="9610"/>
    <n v="27500"/>
    <s v="no"/>
    <x v="0"/>
    <s v="no"/>
    <s v="no"/>
    <s v="2020_453"/>
  </r>
  <r>
    <x v="476"/>
    <n v="454"/>
    <n v="2020"/>
    <x v="59"/>
    <s v="Hotels, Restaurants &amp; Leisure"/>
    <s v="NV"/>
    <x v="1"/>
    <s v="Las Vegas"/>
    <n v="6471"/>
    <n v="6611"/>
    <n v="123"/>
    <n v="13871"/>
    <n v="30200"/>
    <s v="no"/>
    <x v="0"/>
    <s v="no"/>
    <s v="no"/>
    <s v="2020_454"/>
  </r>
  <r>
    <x v="604"/>
    <n v="455"/>
    <n v="2020"/>
    <x v="20"/>
    <s v="Financials"/>
    <s v="MN"/>
    <x v="2"/>
    <s v="St. Paul"/>
    <m/>
    <n v="6601"/>
    <n v="435"/>
    <n v="63138"/>
    <n v="6400"/>
    <s v="no"/>
    <x v="0"/>
    <s v="yes"/>
    <s v="no"/>
    <s v="2020_455"/>
  </r>
  <r>
    <x v="686"/>
    <n v="456"/>
    <n v="2020"/>
    <x v="62"/>
    <s v="Business Services"/>
    <s v="OH"/>
    <x v="2"/>
    <s v="Columbus"/>
    <n v="1603"/>
    <n v="6581"/>
    <n v="278"/>
    <n v="26495"/>
    <n v="8500"/>
    <s v="no"/>
    <x v="0"/>
    <s v="no"/>
    <s v="no"/>
    <s v="2020_456"/>
  </r>
  <r>
    <x v="629"/>
    <n v="457"/>
    <n v="2020"/>
    <x v="20"/>
    <s v="Financials"/>
    <s v="NC"/>
    <x v="0"/>
    <s v="Charlotte"/>
    <n v="2540"/>
    <n v="6554"/>
    <n v="740"/>
    <n v="227259"/>
    <n v="1330"/>
    <s v="no"/>
    <x v="0"/>
    <s v="no"/>
    <s v="no"/>
    <s v="2020_457"/>
  </r>
  <r>
    <x v="354"/>
    <n v="457"/>
    <n v="2020"/>
    <x v="68"/>
    <s v="Materials"/>
    <s v="WA"/>
    <x v="1"/>
    <s v="Seattle"/>
    <n v="12637"/>
    <n v="6554"/>
    <n v="76"/>
    <n v="16406"/>
    <n v="9400"/>
    <s v="no"/>
    <x v="0"/>
    <s v="no"/>
    <s v="no"/>
    <s v="2020_457"/>
  </r>
  <r>
    <x v="565"/>
    <n v="459"/>
    <n v="2020"/>
    <x v="65"/>
    <s v="Financials"/>
    <s v="GA"/>
    <x v="0"/>
    <s v="Atlanta"/>
    <n v="44343"/>
    <n v="6547"/>
    <n v="1933"/>
    <n v="94493"/>
    <n v="5989"/>
    <s v="yes"/>
    <x v="0"/>
    <s v="no"/>
    <s v="no"/>
    <s v="2020_459"/>
  </r>
  <r>
    <x v="603"/>
    <n v="460"/>
    <n v="2020"/>
    <x v="4"/>
    <s v="Motor Vehicles &amp; Parts"/>
    <s v="MI"/>
    <x v="2"/>
    <s v="Detroit"/>
    <n v="408"/>
    <n v="6531"/>
    <n v="485"/>
    <n v="6645"/>
    <n v="20000"/>
    <s v="no"/>
    <x v="0"/>
    <s v="no"/>
    <s v="no"/>
    <s v="2020_460"/>
  </r>
  <r>
    <x v="140"/>
    <n v="461"/>
    <n v="2020"/>
    <x v="25"/>
    <s v="Energy"/>
    <s v="NY"/>
    <x v="3"/>
    <s v="New York"/>
    <n v="10164"/>
    <n v="6510"/>
    <n v="408"/>
    <n v="21782"/>
    <n v="1775"/>
    <s v="no"/>
    <x v="0"/>
    <s v="no"/>
    <s v="no"/>
    <s v="2020_461"/>
  </r>
  <r>
    <x v="530"/>
    <n v="462"/>
    <n v="2020"/>
    <x v="58"/>
    <s v="Business Services"/>
    <s v="NY"/>
    <x v="3"/>
    <s v="New York"/>
    <n v="1623"/>
    <n v="6499"/>
    <n v="127"/>
    <n v="3693"/>
    <n v="140000"/>
    <s v="no"/>
    <x v="0"/>
    <s v="no"/>
    <s v="no"/>
    <s v="2020_462"/>
  </r>
  <r>
    <x v="560"/>
    <n v="463"/>
    <n v="2020"/>
    <x v="29"/>
    <s v="Media"/>
    <s v="CA"/>
    <x v="1"/>
    <s v="Santa Monica"/>
    <n v="45753"/>
    <n v="6489"/>
    <n v="1503"/>
    <n v="19845"/>
    <n v="9200"/>
    <s v="no"/>
    <x v="0"/>
    <s v="no"/>
    <s v="no"/>
    <s v="2020_463"/>
  </r>
  <r>
    <x v="310"/>
    <n v="464"/>
    <n v="2020"/>
    <x v="10"/>
    <s v="Retailing"/>
    <s v="TX"/>
    <x v="0"/>
    <s v="Grapevine"/>
    <n v="226"/>
    <n v="6466"/>
    <n v="471"/>
    <n v="2820"/>
    <n v="30000"/>
    <s v="no"/>
    <x v="0"/>
    <s v="no"/>
    <s v="no"/>
    <s v="2020_464"/>
  </r>
  <r>
    <x v="687"/>
    <n v="465"/>
    <n v="2020"/>
    <x v="25"/>
    <s v="Energy"/>
    <s v="TX"/>
    <x v="0"/>
    <s v="Houston"/>
    <n v="1577"/>
    <n v="6411"/>
    <n v="3553"/>
    <n v="18107"/>
    <n v="3163"/>
    <s v="no"/>
    <x v="0"/>
    <s v="no"/>
    <s v="no"/>
    <s v="2020_465"/>
  </r>
  <r>
    <x v="688"/>
    <n v="466"/>
    <n v="2020"/>
    <x v="13"/>
    <s v="Technology"/>
    <s v="VA"/>
    <x v="0"/>
    <s v="Reston"/>
    <n v="4317"/>
    <n v="6379"/>
    <n v="226"/>
    <n v="4711"/>
    <n v="24311"/>
    <s v="no"/>
    <x v="1"/>
    <s v="yes"/>
    <s v="no"/>
    <s v="2020_466"/>
  </r>
  <r>
    <x v="414"/>
    <n v="467"/>
    <n v="2020"/>
    <x v="49"/>
    <s v="Materials"/>
    <s v="OH"/>
    <x v="2"/>
    <s v="West Chester"/>
    <m/>
    <n v="6359"/>
    <n v="11"/>
    <n v="4591"/>
    <n v="9300"/>
    <s v="no"/>
    <x v="0"/>
    <s v="no"/>
    <s v="no"/>
    <s v="2020_467"/>
  </r>
  <r>
    <x v="399"/>
    <n v="468"/>
    <n v="2020"/>
    <x v="0"/>
    <s v="Retailing"/>
    <s v="AR"/>
    <x v="0"/>
    <s v="Little Rock"/>
    <n v="864"/>
    <n v="6343"/>
    <n v="111"/>
    <n v="3430"/>
    <n v="30400"/>
    <s v="no"/>
    <x v="0"/>
    <s v="no"/>
    <s v="no"/>
    <s v="2020_468"/>
  </r>
  <r>
    <x v="373"/>
    <n v="469"/>
    <n v="2020"/>
    <x v="43"/>
    <s v="Apparel"/>
    <s v="NY"/>
    <x v="3"/>
    <s v="New York"/>
    <n v="4928"/>
    <n v="6313"/>
    <n v="431"/>
    <n v="5943"/>
    <n v="18650"/>
    <s v="no"/>
    <x v="0"/>
    <s v="no"/>
    <s v="no"/>
    <s v="2020_469"/>
  </r>
  <r>
    <x v="394"/>
    <n v="470"/>
    <n v="2020"/>
    <x v="24"/>
    <s v="Chemicals"/>
    <s v="TX"/>
    <x v="0"/>
    <s v="Irving"/>
    <n v="8775"/>
    <n v="6297"/>
    <n v="852"/>
    <n v="9476"/>
    <n v="7714"/>
    <s v="no"/>
    <x v="1"/>
    <s v="no"/>
    <s v="no"/>
    <s v="2020_470"/>
  </r>
  <r>
    <x v="257"/>
    <n v="471"/>
    <n v="2020"/>
    <x v="63"/>
    <s v="Media"/>
    <s v="IL"/>
    <x v="2"/>
    <s v="Chicago"/>
    <n v="68"/>
    <n v="6276"/>
    <n v="93"/>
    <n v="3330"/>
    <n v="36400"/>
    <s v="no"/>
    <x v="0"/>
    <s v="no"/>
    <s v="no"/>
    <s v="2020_471"/>
  </r>
  <r>
    <x v="641"/>
    <n v="472"/>
    <n v="2020"/>
    <x v="19"/>
    <s v="Health Care"/>
    <s v="NJ"/>
    <x v="3"/>
    <s v="Parsippany"/>
    <n v="55895"/>
    <n v="6260"/>
    <n v="1500"/>
    <n v="11545"/>
    <n v="10600"/>
    <s v="no"/>
    <x v="1"/>
    <s v="no"/>
    <s v="no"/>
    <s v="2020_472"/>
  </r>
  <r>
    <x v="689"/>
    <n v="473"/>
    <n v="2020"/>
    <x v="42"/>
    <s v="Retailing"/>
    <s v="NJ"/>
    <x v="3"/>
    <s v="Mahwah"/>
    <n v="14"/>
    <n v="6243"/>
    <n v="661"/>
    <n v="2700"/>
    <n v="33000"/>
    <s v="no"/>
    <x v="1"/>
    <s v="no"/>
    <s v="no"/>
    <s v="2020_473"/>
  </r>
  <r>
    <x v="468"/>
    <n v="474"/>
    <n v="2020"/>
    <x v="17"/>
    <s v="Household Products"/>
    <s v="CA"/>
    <x v="1"/>
    <s v="Oakland"/>
    <n v="21674"/>
    <n v="6214"/>
    <n v="820"/>
    <n v="5116"/>
    <n v="8800"/>
    <s v="no"/>
    <x v="1"/>
    <s v="no"/>
    <s v="no"/>
    <s v="2020_474"/>
  </r>
  <r>
    <x v="461"/>
    <n v="475"/>
    <n v="2020"/>
    <x v="18"/>
    <s v="Food, Beverages &amp; Tobacco"/>
    <s v="IL"/>
    <x v="2"/>
    <s v="Westchester"/>
    <n v="5050"/>
    <n v="6209"/>
    <n v="413"/>
    <n v="6040"/>
    <n v="11000"/>
    <s v="no"/>
    <x v="0"/>
    <s v="no"/>
    <s v="no"/>
    <s v="2020_475"/>
  </r>
  <r>
    <x v="538"/>
    <n v="476"/>
    <n v="2020"/>
    <x v="2"/>
    <s v="Financials"/>
    <s v="CA"/>
    <x v="1"/>
    <s v="Santa Ana"/>
    <n v="4791"/>
    <n v="6202"/>
    <n v="707"/>
    <n v="11519"/>
    <n v="18412"/>
    <s v="no"/>
    <x v="0"/>
    <s v="no"/>
    <s v="no"/>
    <s v="2020_476"/>
  </r>
  <r>
    <x v="638"/>
    <n v="477"/>
    <n v="2020"/>
    <x v="46"/>
    <s v="Materials"/>
    <s v="GA"/>
    <x v="0"/>
    <s v="Atlanta"/>
    <n v="3542"/>
    <n v="6160"/>
    <n v="207"/>
    <n v="7290"/>
    <n v="18000"/>
    <s v="no"/>
    <x v="0"/>
    <s v="no"/>
    <s v="no"/>
    <s v="2020_477"/>
  </r>
  <r>
    <x v="315"/>
    <n v="478"/>
    <n v="2020"/>
    <x v="34"/>
    <s v="Wholesalers"/>
    <s v="GA"/>
    <x v="0"/>
    <s v="Atlanta"/>
    <n v="4605"/>
    <n v="6146"/>
    <n v="452"/>
    <n v="4715"/>
    <n v="11500"/>
    <s v="no"/>
    <x v="0"/>
    <s v="no"/>
    <s v="no"/>
    <s v="2020_478"/>
  </r>
  <r>
    <x v="427"/>
    <n v="478"/>
    <n v="2020"/>
    <x v="3"/>
    <s v="Technology"/>
    <s v="CA"/>
    <x v="1"/>
    <s v="Sunnyvale"/>
    <n v="9221"/>
    <n v="6146"/>
    <n v="1169"/>
    <n v="8741"/>
    <n v="10500"/>
    <s v="no"/>
    <x v="0"/>
    <s v="no"/>
    <s v="no"/>
    <s v="2020_478"/>
  </r>
  <r>
    <x v="364"/>
    <n v="480"/>
    <n v="2020"/>
    <x v="10"/>
    <s v="Retailing"/>
    <s v="OH"/>
    <x v="2"/>
    <s v="Westlake"/>
    <n v="81"/>
    <n v="6117"/>
    <n v="33"/>
    <n v="3231"/>
    <n v="18594"/>
    <s v="no"/>
    <x v="0"/>
    <s v="no"/>
    <s v="no"/>
    <s v="2020_480"/>
  </r>
  <r>
    <x v="571"/>
    <n v="481"/>
    <n v="2020"/>
    <x v="24"/>
    <s v="Chemicals"/>
    <s v="MO"/>
    <x v="2"/>
    <s v="Clayton"/>
    <n v="1842"/>
    <n v="6110"/>
    <n v="11"/>
    <n v="9188"/>
    <n v="6500"/>
    <s v="no"/>
    <x v="0"/>
    <s v="no"/>
    <s v="no"/>
    <s v="2020_481"/>
  </r>
  <r>
    <x v="576"/>
    <n v="482"/>
    <n v="2020"/>
    <x v="52"/>
    <s v="Business Services"/>
    <s v="CA"/>
    <x v="1"/>
    <s v="Menlo Park"/>
    <n v="4346"/>
    <n v="6074"/>
    <n v="454"/>
    <n v="2311"/>
    <n v="16000"/>
    <s v="no"/>
    <x v="0"/>
    <s v="no"/>
    <s v="no"/>
    <s v="2020_482"/>
  </r>
  <r>
    <x v="630"/>
    <n v="483"/>
    <n v="2020"/>
    <x v="27"/>
    <s v="Energy"/>
    <s v="TX"/>
    <x v="0"/>
    <s v="Dallas"/>
    <n v="537"/>
    <n v="6053"/>
    <n v="1119"/>
    <n v="9336"/>
    <n v="1355"/>
    <s v="no"/>
    <x v="0"/>
    <s v="no"/>
    <s v="no"/>
    <s v="2020_483"/>
  </r>
  <r>
    <x v="690"/>
    <n v="484"/>
    <n v="2020"/>
    <x v="53"/>
    <s v="Technology"/>
    <s v="PA"/>
    <x v="3"/>
    <s v="Radnor"/>
    <n v="7156"/>
    <n v="6040"/>
    <n v="38"/>
    <n v="9773"/>
    <n v="12000"/>
    <s v="no"/>
    <x v="0"/>
    <s v="yes"/>
    <s v="no"/>
    <s v="2020_484"/>
  </r>
  <r>
    <x v="640"/>
    <n v="485"/>
    <n v="2020"/>
    <x v="43"/>
    <s v="Apparel"/>
    <s v="NY"/>
    <x v="3"/>
    <s v="New York"/>
    <n v="3575"/>
    <n v="6027"/>
    <n v="643"/>
    <n v="6877"/>
    <n v="17400"/>
    <s v="no"/>
    <x v="1"/>
    <s v="no"/>
    <s v="no"/>
    <s v="2020_485"/>
  </r>
  <r>
    <x v="691"/>
    <n v="486"/>
    <n v="2020"/>
    <x v="65"/>
    <s v="Financials"/>
    <s v="NE"/>
    <x v="2"/>
    <s v="Omaha"/>
    <n v="18739"/>
    <n v="6016"/>
    <n v="2208"/>
    <n v="43786"/>
    <n v="9226"/>
    <s v="no"/>
    <x v="0"/>
    <s v="yes"/>
    <s v="no"/>
    <s v="2020_486"/>
  </r>
  <r>
    <x v="636"/>
    <n v="487"/>
    <n v="2020"/>
    <x v="26"/>
    <s v="Technology"/>
    <s v="MA"/>
    <x v="3"/>
    <s v="Norwood"/>
    <n v="33011"/>
    <n v="5991"/>
    <n v="1363"/>
    <n v="21393"/>
    <n v="16400"/>
    <s v="no"/>
    <x v="0"/>
    <s v="no"/>
    <s v="no"/>
    <s v="2020_487"/>
  </r>
  <r>
    <x v="437"/>
    <n v="488"/>
    <n v="2020"/>
    <x v="45"/>
    <s v="Energy"/>
    <s v="MO"/>
    <x v="2"/>
    <s v="St. Louis"/>
    <n v="17970"/>
    <n v="5910"/>
    <n v="828"/>
    <n v="28933"/>
    <n v="9323"/>
    <s v="no"/>
    <x v="0"/>
    <s v="no"/>
    <s v="no"/>
    <s v="2020_488"/>
  </r>
  <r>
    <x v="642"/>
    <n v="489"/>
    <n v="2020"/>
    <x v="10"/>
    <s v="Retailing"/>
    <s v="CA"/>
    <x v="1"/>
    <s v="San Francisco"/>
    <n v="3282"/>
    <n v="5898"/>
    <n v="356"/>
    <n v="4054"/>
    <n v="19300"/>
    <s v="no"/>
    <x v="1"/>
    <s v="no"/>
    <s v="no"/>
    <s v="2020_489"/>
  </r>
  <r>
    <x v="692"/>
    <n v="490"/>
    <n v="2020"/>
    <x v="66"/>
    <s v="Financials"/>
    <s v="NJ"/>
    <x v="3"/>
    <s v="Madison"/>
    <n v="347"/>
    <n v="5870"/>
    <n v="188"/>
    <n v="7543"/>
    <n v="10150"/>
    <s v="no"/>
    <x v="0"/>
    <s v="no"/>
    <s v="no"/>
    <s v="2020_490"/>
  </r>
  <r>
    <x v="387"/>
    <n v="491"/>
    <n v="2020"/>
    <x v="49"/>
    <s v="Materials"/>
    <s v="TX"/>
    <x v="0"/>
    <s v="Irving"/>
    <n v="1880"/>
    <n v="5829"/>
    <n v="198"/>
    <n v="3759"/>
    <n v="11524"/>
    <s v="no"/>
    <x v="1"/>
    <s v="yes"/>
    <s v="no"/>
    <s v="2020_491"/>
  </r>
  <r>
    <x v="693"/>
    <n v="492"/>
    <n v="2020"/>
    <x v="54"/>
    <s v="Retailing"/>
    <s v="TX"/>
    <x v="0"/>
    <s v="New Braunfels"/>
    <n v="1146"/>
    <n v="5810"/>
    <n v="142"/>
    <n v="3407"/>
    <n v="7244"/>
    <s v="no"/>
    <x v="0"/>
    <s v="yes"/>
    <s v="no"/>
    <s v="2020_492"/>
  </r>
  <r>
    <x v="334"/>
    <n v="493"/>
    <n v="2020"/>
    <x v="65"/>
    <s v="Financials"/>
    <s v="CA"/>
    <x v="1"/>
    <s v="San Mateo"/>
    <n v="8293"/>
    <n v="5775"/>
    <n v="1196"/>
    <n v="14532"/>
    <n v="9597"/>
    <s v="no"/>
    <x v="1"/>
    <s v="no"/>
    <s v="no"/>
    <s v="2020_493"/>
  </r>
  <r>
    <x v="694"/>
    <n v="494"/>
    <n v="2020"/>
    <x v="64"/>
    <s v="Household Products"/>
    <s v="IL"/>
    <x v="2"/>
    <s v="Deerfield"/>
    <n v="6042"/>
    <n v="5765"/>
    <n v="432"/>
    <n v="6291"/>
    <n v="24700"/>
    <s v="no"/>
    <x v="0"/>
    <s v="yes"/>
    <s v="no"/>
    <s v="2020_494"/>
  </r>
  <r>
    <x v="643"/>
    <n v="495"/>
    <n v="2020"/>
    <x v="43"/>
    <s v="Apparel"/>
    <s v="CA"/>
    <x v="1"/>
    <s v="San Francisco"/>
    <n v="4961"/>
    <n v="5763"/>
    <n v="395"/>
    <n v="4232"/>
    <n v="15800"/>
    <s v="no"/>
    <x v="0"/>
    <s v="no"/>
    <s v="no"/>
    <s v="2020_495"/>
  </r>
  <r>
    <x v="695"/>
    <n v="496"/>
    <n v="2020"/>
    <x v="66"/>
    <s v="Financials"/>
    <s v="TX"/>
    <x v="0"/>
    <s v="Houston"/>
    <n v="60179"/>
    <n v="5763"/>
    <n v="860"/>
    <n v="38457"/>
    <n v="5100"/>
    <s v="no"/>
    <x v="0"/>
    <s v="yes"/>
    <s v="no"/>
    <s v="2020_496"/>
  </r>
  <r>
    <x v="532"/>
    <n v="497"/>
    <n v="2020"/>
    <x v="66"/>
    <s v="Financials"/>
    <s v="IN"/>
    <x v="2"/>
    <s v="Indianapolis"/>
    <n v="16835"/>
    <n v="5755"/>
    <n v="2102"/>
    <n v="31232"/>
    <n v="3750"/>
    <s v="no"/>
    <x v="0"/>
    <s v="no"/>
    <s v="no"/>
    <s v="2020_497"/>
  </r>
  <r>
    <x v="696"/>
    <n v="498"/>
    <n v="2020"/>
    <x v="12"/>
    <s v="Health Care"/>
    <s v="MO"/>
    <x v="2"/>
    <s v="North Kansas City"/>
    <n v="19164"/>
    <n v="5693"/>
    <n v="530"/>
    <n v="6895"/>
    <n v="27400"/>
    <s v="no"/>
    <x v="0"/>
    <s v="yes"/>
    <s v="no"/>
    <s v="2020_498"/>
  </r>
  <r>
    <x v="635"/>
    <n v="499"/>
    <n v="2020"/>
    <x v="22"/>
    <s v="Food, Beverages &amp; Tobacco"/>
    <s v="MO"/>
    <x v="2"/>
    <s v="St. Louis"/>
    <n v="5732"/>
    <n v="5681"/>
    <n v="125"/>
    <n v="11952"/>
    <n v="10100"/>
    <s v="no"/>
    <x v="0"/>
    <s v="no"/>
    <s v="no"/>
    <s v="2020_499"/>
  </r>
  <r>
    <x v="697"/>
    <n v="500"/>
    <n v="2020"/>
    <x v="11"/>
    <s v="Financials"/>
    <s v="OH"/>
    <x v="2"/>
    <s v="Columbus"/>
    <n v="8399"/>
    <n v="5655"/>
    <n v="1411"/>
    <n v="109002"/>
    <n v="15664"/>
    <s v="no"/>
    <x v="0"/>
    <s v="yes"/>
    <s v="no"/>
    <s v="2020_500"/>
  </r>
  <r>
    <x v="0"/>
    <n v="1"/>
    <n v="2021"/>
    <x v="0"/>
    <s v="Retailing"/>
    <s v="AR"/>
    <x v="0"/>
    <s v="Bentonville"/>
    <n v="382643"/>
    <n v="559151"/>
    <n v="13510"/>
    <n v="252496"/>
    <n v="2300000"/>
    <s v="no"/>
    <x v="0"/>
    <s v="no"/>
    <s v="yes"/>
    <s v="2021_1"/>
  </r>
  <r>
    <x v="644"/>
    <n v="2"/>
    <n v="2021"/>
    <x v="15"/>
    <s v="Retailing"/>
    <s v="WA"/>
    <x v="1"/>
    <s v="Seattle"/>
    <n v="1558070"/>
    <n v="386064"/>
    <n v="21331"/>
    <n v="321195"/>
    <n v="1298000"/>
    <s v="yes"/>
    <x v="0"/>
    <s v="no"/>
    <s v="yes"/>
    <s v="2021_2"/>
  </r>
  <r>
    <x v="4"/>
    <n v="3"/>
    <n v="2021"/>
    <x v="3"/>
    <s v="Technology"/>
    <s v="CA"/>
    <x v="1"/>
    <s v="Cupertino"/>
    <n v="2050666"/>
    <n v="274515"/>
    <n v="57411"/>
    <n v="323888"/>
    <n v="147000"/>
    <s v="no"/>
    <x v="0"/>
    <s v="no"/>
    <s v="yes"/>
    <s v="2021_3"/>
  </r>
  <r>
    <x v="9"/>
    <n v="4"/>
    <n v="2021"/>
    <x v="12"/>
    <s v="Health Care"/>
    <s v="RI"/>
    <x v="3"/>
    <s v="Woonsocket"/>
    <n v="98653"/>
    <n v="268706"/>
    <n v="7179"/>
    <n v="230715"/>
    <n v="256500"/>
    <s v="no"/>
    <x v="1"/>
    <s v="no"/>
    <s v="yes"/>
    <s v="2021_4"/>
  </r>
  <r>
    <x v="13"/>
    <n v="5"/>
    <n v="2021"/>
    <x v="9"/>
    <s v="Health Care"/>
    <s v="MN"/>
    <x v="2"/>
    <s v="Minnetonka"/>
    <n v="351725"/>
    <n v="257141"/>
    <n v="15403"/>
    <n v="197289"/>
    <n v="330000"/>
    <s v="no"/>
    <x v="0"/>
    <s v="no"/>
    <s v="yes"/>
    <s v="2021_5"/>
  </r>
  <r>
    <x v="3"/>
    <n v="6"/>
    <n v="2021"/>
    <x v="2"/>
    <s v="Financials"/>
    <s v="NE"/>
    <x v="2"/>
    <s v="Omaha"/>
    <n v="587823"/>
    <n v="245510"/>
    <n v="42521"/>
    <n v="873729"/>
    <n v="360000"/>
    <s v="no"/>
    <x v="0"/>
    <s v="no"/>
    <s v="yes"/>
    <s v="2021_6"/>
  </r>
  <r>
    <x v="10"/>
    <n v="7"/>
    <n v="2021"/>
    <x v="7"/>
    <s v="Health Care"/>
    <s v="TX"/>
    <x v="0"/>
    <s v="Irving"/>
    <n v="31044"/>
    <n v="231051"/>
    <n v="900"/>
    <n v="61247"/>
    <n v="70000"/>
    <s v="no"/>
    <x v="0"/>
    <s v="no"/>
    <s v="yes"/>
    <s v="2021_7"/>
  </r>
  <r>
    <x v="15"/>
    <n v="8"/>
    <n v="2021"/>
    <x v="7"/>
    <s v="Health Care"/>
    <s v="PA"/>
    <x v="3"/>
    <s v="Chesterbrook"/>
    <n v="24170"/>
    <n v="189894"/>
    <n v="3409"/>
    <n v="44275"/>
    <n v="21500"/>
    <s v="no"/>
    <x v="0"/>
    <s v="no"/>
    <s v="yes"/>
    <s v="2021_8"/>
  </r>
  <r>
    <x v="39"/>
    <n v="9"/>
    <n v="2021"/>
    <x v="15"/>
    <s v="Technology"/>
    <s v="CA"/>
    <x v="1"/>
    <s v="Mountain View"/>
    <n v="1392562"/>
    <n v="182527"/>
    <n v="40269"/>
    <n v="319616"/>
    <n v="135301"/>
    <s v="no"/>
    <x v="0"/>
    <s v="no"/>
    <s v="yes"/>
    <s v="2021_9"/>
  </r>
  <r>
    <x v="1"/>
    <n v="10"/>
    <n v="2021"/>
    <x v="1"/>
    <s v="Energy"/>
    <s v="TX"/>
    <x v="0"/>
    <s v="Irving"/>
    <n v="236355"/>
    <n v="181502"/>
    <n v="22440"/>
    <n v="332750"/>
    <n v="72000"/>
    <s v="no"/>
    <x v="0"/>
    <s v="no"/>
    <s v="yes"/>
    <s v="2021_10"/>
  </r>
  <r>
    <x v="11"/>
    <n v="11"/>
    <n v="2021"/>
    <x v="8"/>
    <s v="Telecommunications"/>
    <s v="TX"/>
    <x v="0"/>
    <s v="Dallas"/>
    <n v="215879"/>
    <n v="171760"/>
    <n v="5176"/>
    <n v="525761"/>
    <n v="230760"/>
    <s v="no"/>
    <x v="0"/>
    <s v="no"/>
    <s v="yes"/>
    <s v="2021_11"/>
  </r>
  <r>
    <x v="617"/>
    <n v="12"/>
    <n v="2021"/>
    <x v="0"/>
    <s v="Retailing"/>
    <s v="WA"/>
    <x v="1"/>
    <s v="Issaquah"/>
    <n v="155984"/>
    <n v="166761"/>
    <n v="4002"/>
    <n v="55556"/>
    <n v="214500"/>
    <s v="no"/>
    <x v="0"/>
    <s v="no"/>
    <s v="yes"/>
    <s v="2021_12"/>
  </r>
  <r>
    <x v="89"/>
    <n v="13"/>
    <n v="2021"/>
    <x v="12"/>
    <s v="Health Care"/>
    <s v="CT"/>
    <x v="3"/>
    <s v="Bloomfield"/>
    <n v="83976"/>
    <n v="160401"/>
    <n v="8458"/>
    <n v="155451"/>
    <n v="72963"/>
    <s v="no"/>
    <x v="0"/>
    <s v="no"/>
    <s v="yes"/>
    <s v="2021_13"/>
  </r>
  <r>
    <x v="25"/>
    <n v="14"/>
    <n v="2021"/>
    <x v="7"/>
    <s v="Health Care"/>
    <s v="OH"/>
    <x v="2"/>
    <s v="Dublin"/>
    <n v="17840"/>
    <n v="152922"/>
    <n v="3696"/>
    <n v="40766"/>
    <n v="48000"/>
    <s v="no"/>
    <x v="0"/>
    <s v="no"/>
    <s v="yes"/>
    <s v="2021_14"/>
  </r>
  <r>
    <x v="30"/>
    <n v="15"/>
    <n v="2021"/>
    <x v="16"/>
    <s v="Technology"/>
    <s v="WA"/>
    <x v="1"/>
    <s v="Redmond"/>
    <n v="1778228"/>
    <n v="143015"/>
    <n v="44281"/>
    <n v="301311"/>
    <n v="163000"/>
    <s v="no"/>
    <x v="0"/>
    <s v="no"/>
    <s v="yes"/>
    <s v="2021_15"/>
  </r>
  <r>
    <x v="500"/>
    <n v="16"/>
    <n v="2021"/>
    <x v="6"/>
    <s v="Food &amp; Drug Stores"/>
    <s v="IL"/>
    <x v="2"/>
    <s v="Deerfield"/>
    <n v="47455"/>
    <n v="139537"/>
    <n v="456"/>
    <n v="87174"/>
    <n v="277000"/>
    <s v="no"/>
    <x v="1"/>
    <s v="no"/>
    <s v="yes"/>
    <s v="2021_16"/>
  </r>
  <r>
    <x v="19"/>
    <n v="17"/>
    <n v="2021"/>
    <x v="6"/>
    <s v="Food &amp; Drug Stores"/>
    <s v="OH"/>
    <x v="2"/>
    <s v="Cincinnati"/>
    <n v="27064"/>
    <n v="132498"/>
    <n v="2585"/>
    <n v="48662"/>
    <n v="465000"/>
    <s v="no"/>
    <x v="0"/>
    <s v="no"/>
    <s v="yes"/>
    <s v="2021_17"/>
  </r>
  <r>
    <x v="32"/>
    <n v="18"/>
    <n v="2021"/>
    <x v="10"/>
    <s v="Retailing"/>
    <s v="GA"/>
    <x v="0"/>
    <s v="Atlanta"/>
    <n v="328775"/>
    <n v="132110"/>
    <n v="12866"/>
    <n v="70581"/>
    <n v="504800"/>
    <s v="no"/>
    <x v="0"/>
    <s v="no"/>
    <s v="yes"/>
    <s v="2021_18"/>
  </r>
  <r>
    <x v="581"/>
    <n v="19"/>
    <n v="2021"/>
    <x v="11"/>
    <s v="Financials"/>
    <s v="NY"/>
    <x v="3"/>
    <s v="New York"/>
    <n v="464531"/>
    <n v="129503"/>
    <n v="29131"/>
    <n v="3386071"/>
    <n v="255351"/>
    <s v="no"/>
    <x v="0"/>
    <s v="no"/>
    <s v="yes"/>
    <s v="2021_19"/>
  </r>
  <r>
    <x v="542"/>
    <n v="20"/>
    <n v="2021"/>
    <x v="8"/>
    <s v="Telecommunications"/>
    <s v="NY"/>
    <x v="3"/>
    <s v="New York"/>
    <n v="240633"/>
    <n v="128292"/>
    <n v="17801"/>
    <n v="316481"/>
    <n v="132200"/>
    <s v="no"/>
    <x v="0"/>
    <s v="no"/>
    <s v="yes"/>
    <s v="2021_20"/>
  </r>
  <r>
    <x v="8"/>
    <n v="21"/>
    <n v="2021"/>
    <x v="4"/>
    <s v="Motor Vehicles &amp; Parts"/>
    <s v="MI"/>
    <x v="2"/>
    <s v="Dearborn"/>
    <n v="48739"/>
    <n v="127144"/>
    <n v="1279"/>
    <n v="267261"/>
    <n v="186000"/>
    <s v="no"/>
    <x v="0"/>
    <s v="no"/>
    <s v="yes"/>
    <s v="2021_21"/>
  </r>
  <r>
    <x v="5"/>
    <n v="22"/>
    <n v="2021"/>
    <x v="4"/>
    <s v="Motor Vehicles &amp; Parts"/>
    <s v="MI"/>
    <x v="2"/>
    <s v="Detroit"/>
    <n v="82795"/>
    <n v="122485"/>
    <n v="6427"/>
    <n v="235194"/>
    <n v="155000"/>
    <s v="no"/>
    <x v="1"/>
    <s v="no"/>
    <s v="yes"/>
    <s v="2021_22"/>
  </r>
  <r>
    <x v="645"/>
    <n v="23"/>
    <n v="2021"/>
    <x v="9"/>
    <s v="Health Care"/>
    <s v="IN"/>
    <x v="2"/>
    <s v="Indianapolis"/>
    <n v="87909"/>
    <n v="121867"/>
    <n v="4572"/>
    <n v="86615"/>
    <n v="83400"/>
    <s v="no"/>
    <x v="1"/>
    <s v="no"/>
    <s v="yes"/>
    <s v="2021_23"/>
  </r>
  <r>
    <x v="185"/>
    <n v="24"/>
    <n v="2021"/>
    <x v="9"/>
    <s v="Health Care"/>
    <s v="MO"/>
    <x v="2"/>
    <s v="St. Louis"/>
    <n v="37170"/>
    <n v="111115"/>
    <n v="1808"/>
    <n v="68719"/>
    <n v="71300"/>
    <s v="no"/>
    <x v="1"/>
    <s v="no"/>
    <s v="yes"/>
    <s v="2021_24"/>
  </r>
  <r>
    <x v="16"/>
    <n v="25"/>
    <n v="2021"/>
    <x v="5"/>
    <s v="Financials"/>
    <s v="DC"/>
    <x v="0"/>
    <s v="Washington"/>
    <n v="2397"/>
    <n v="106437"/>
    <n v="11805"/>
    <n v="3985749"/>
    <n v="7700"/>
    <s v="no"/>
    <x v="0"/>
    <s v="no"/>
    <s v="yes"/>
    <s v="2021_25"/>
  </r>
  <r>
    <x v="42"/>
    <n v="26"/>
    <n v="2021"/>
    <x v="8"/>
    <s v="Telecommunications"/>
    <s v="PA"/>
    <x v="3"/>
    <s v="Philadelphia"/>
    <n v="247859"/>
    <n v="103564"/>
    <n v="10534"/>
    <n v="273869"/>
    <n v="168000"/>
    <s v="no"/>
    <x v="0"/>
    <s v="no"/>
    <s v="yes"/>
    <s v="2021_26"/>
  </r>
  <r>
    <x v="2"/>
    <n v="27"/>
    <n v="2021"/>
    <x v="1"/>
    <s v="Energy"/>
    <s v="CA"/>
    <x v="1"/>
    <s v="San Ramon"/>
    <n v="201865"/>
    <n v="94692"/>
    <n v="5543"/>
    <n v="239790"/>
    <n v="47736"/>
    <s v="no"/>
    <x v="0"/>
    <s v="no"/>
    <s v="yes"/>
    <s v="2021_27"/>
  </r>
  <r>
    <x v="543"/>
    <n v="28"/>
    <n v="2021"/>
    <x v="3"/>
    <s v="Technology"/>
    <s v="TX"/>
    <x v="0"/>
    <s v="Round Rock"/>
    <n v="67229"/>
    <n v="94224"/>
    <n v="3250"/>
    <n v="123415"/>
    <n v="158000"/>
    <s v="yes"/>
    <x v="0"/>
    <s v="no"/>
    <s v="yes"/>
    <s v="2021_28"/>
  </r>
  <r>
    <x v="618"/>
    <n v="29"/>
    <n v="2021"/>
    <x v="11"/>
    <s v="Financials"/>
    <s v="NC"/>
    <x v="0"/>
    <s v="Charlotte"/>
    <n v="333788"/>
    <n v="93753"/>
    <n v="17894"/>
    <n v="2819627"/>
    <n v="212505"/>
    <s v="no"/>
    <x v="0"/>
    <s v="no"/>
    <s v="yes"/>
    <s v="2021_29"/>
  </r>
  <r>
    <x v="35"/>
    <n v="30"/>
    <n v="2021"/>
    <x v="0"/>
    <s v="Retailing"/>
    <s v="MN"/>
    <x v="2"/>
    <s v="Minneapolis"/>
    <n v="98761"/>
    <n v="93561"/>
    <n v="4368"/>
    <n v="51248"/>
    <n v="409000"/>
    <s v="no"/>
    <x v="0"/>
    <s v="no"/>
    <s v="yes"/>
    <s v="2021_30"/>
  </r>
  <r>
    <x v="49"/>
    <n v="31"/>
    <n v="2021"/>
    <x v="10"/>
    <s v="Retailing"/>
    <s v="NC"/>
    <x v="0"/>
    <s v="Mooresville"/>
    <n v="136408"/>
    <n v="89597"/>
    <n v="5835"/>
    <n v="46735"/>
    <n v="280000"/>
    <s v="no"/>
    <x v="0"/>
    <s v="no"/>
    <s v="yes"/>
    <s v="2021_31"/>
  </r>
  <r>
    <x v="24"/>
    <n v="32"/>
    <n v="2021"/>
    <x v="1"/>
    <s v="Energy"/>
    <s v="OH"/>
    <x v="2"/>
    <s v="Findlay"/>
    <n v="34874"/>
    <n v="88952"/>
    <n v="9826"/>
    <n v="85158"/>
    <n v="57900"/>
    <s v="no"/>
    <x v="0"/>
    <s v="no"/>
    <s v="yes"/>
    <s v="2021_32"/>
  </r>
  <r>
    <x v="27"/>
    <n v="33"/>
    <n v="2021"/>
    <x v="11"/>
    <s v="Financials"/>
    <s v="NY"/>
    <x v="3"/>
    <s v="New York"/>
    <n v="151806"/>
    <n v="88839"/>
    <n v="11047"/>
    <n v="2260090"/>
    <n v="210153"/>
    <s v="no"/>
    <x v="1"/>
    <s v="no"/>
    <s v="yes"/>
    <s v="2021_33"/>
  </r>
  <r>
    <x v="647"/>
    <n v="34"/>
    <n v="2021"/>
    <x v="15"/>
    <s v="Technology"/>
    <s v="CA"/>
    <x v="1"/>
    <s v="Menlo Park"/>
    <n v="838724"/>
    <n v="85965"/>
    <n v="29146"/>
    <n v="159316"/>
    <n v="58604"/>
    <s v="yes"/>
    <x v="0"/>
    <s v="no"/>
    <s v="yes"/>
    <s v="2021_34"/>
  </r>
  <r>
    <x v="46"/>
    <n v="35"/>
    <n v="2021"/>
    <x v="23"/>
    <s v="Transportation"/>
    <s v="GA"/>
    <x v="0"/>
    <s v="Atlanta"/>
    <n v="147792"/>
    <n v="84628"/>
    <n v="1343"/>
    <n v="62408"/>
    <n v="408255"/>
    <s v="no"/>
    <x v="1"/>
    <s v="no"/>
    <s v="yes"/>
    <s v="2021_35"/>
  </r>
  <r>
    <x v="36"/>
    <n v="36"/>
    <n v="2021"/>
    <x v="19"/>
    <s v="Health Care"/>
    <s v="NJ"/>
    <x v="3"/>
    <s v="New Brunswick"/>
    <n v="432685"/>
    <n v="82584"/>
    <n v="14714"/>
    <n v="174894"/>
    <n v="134500"/>
    <s v="no"/>
    <x v="0"/>
    <s v="no"/>
    <s v="yes"/>
    <s v="2021_36"/>
  </r>
  <r>
    <x v="29"/>
    <n v="37"/>
    <n v="2021"/>
    <x v="11"/>
    <s v="Financials"/>
    <s v="CA"/>
    <x v="1"/>
    <s v="San Francisco"/>
    <n v="161521"/>
    <n v="80303"/>
    <n v="3301"/>
    <n v="1955163"/>
    <n v="268531"/>
    <s v="no"/>
    <x v="0"/>
    <s v="no"/>
    <s v="yes"/>
    <s v="2021_37"/>
  </r>
  <r>
    <x v="7"/>
    <n v="38"/>
    <n v="2021"/>
    <x v="57"/>
    <s v="Industrials"/>
    <s v="MA"/>
    <x v="3"/>
    <s v="Boston"/>
    <n v="115343"/>
    <n v="79619"/>
    <n v="5704"/>
    <n v="253452"/>
    <n v="184000"/>
    <s v="no"/>
    <x v="0"/>
    <s v="no"/>
    <s v="yes"/>
    <s v="2021_38"/>
  </r>
  <r>
    <x v="620"/>
    <n v="39"/>
    <n v="2021"/>
    <x v="21"/>
    <s v="Financials"/>
    <s v="IL"/>
    <x v="2"/>
    <s v="Bloomington"/>
    <m/>
    <n v="78898"/>
    <n v="3739"/>
    <n v="299105"/>
    <n v="57582"/>
    <s v="no"/>
    <x v="0"/>
    <s v="no"/>
    <s v="yes"/>
    <s v="2021_39"/>
  </r>
  <r>
    <x v="51"/>
    <n v="40"/>
    <n v="2021"/>
    <x v="26"/>
    <s v="Technology"/>
    <s v="CA"/>
    <x v="1"/>
    <s v="Santa Clara"/>
    <n v="260630"/>
    <n v="77867"/>
    <n v="20899"/>
    <n v="153091"/>
    <n v="110600"/>
    <s v="no"/>
    <x v="0"/>
    <s v="no"/>
    <s v="yes"/>
    <s v="2021_40"/>
  </r>
  <r>
    <x v="57"/>
    <n v="41"/>
    <n v="2021"/>
    <x v="9"/>
    <s v="Health Care"/>
    <s v="KY"/>
    <x v="0"/>
    <s v="Louisville"/>
    <n v="54088"/>
    <n v="77155"/>
    <n v="3367"/>
    <n v="34969"/>
    <n v="48700"/>
    <s v="no"/>
    <x v="0"/>
    <s v="no"/>
    <s v="yes"/>
    <s v="2021_41"/>
  </r>
  <r>
    <x v="23"/>
    <n v="42"/>
    <n v="2021"/>
    <x v="13"/>
    <s v="Technology"/>
    <s v="NY"/>
    <x v="3"/>
    <s v="Armonk"/>
    <n v="119080"/>
    <n v="73620"/>
    <n v="5590"/>
    <n v="155971"/>
    <n v="364800"/>
    <s v="no"/>
    <x v="0"/>
    <s v="no"/>
    <s v="yes"/>
    <s v="2021_42"/>
  </r>
  <r>
    <x v="31"/>
    <n v="43"/>
    <n v="2021"/>
    <x v="17"/>
    <s v="Household Products"/>
    <s v="OH"/>
    <x v="2"/>
    <s v="Cincinnati"/>
    <n v="333493"/>
    <n v="70950"/>
    <n v="13027"/>
    <n v="120700"/>
    <n v="99000"/>
    <s v="no"/>
    <x v="0"/>
    <s v="no"/>
    <s v="yes"/>
    <s v="2021_43"/>
  </r>
  <r>
    <x v="43"/>
    <n v="44"/>
    <n v="2021"/>
    <x v="22"/>
    <s v="Food, Beverages &amp; Tobacco"/>
    <s v="NY"/>
    <x v="3"/>
    <s v="Purchase"/>
    <n v="195208"/>
    <n v="70372"/>
    <n v="7120"/>
    <n v="92918"/>
    <n v="291000"/>
    <s v="no"/>
    <x v="0"/>
    <s v="no"/>
    <s v="yes"/>
    <s v="2021_44"/>
  </r>
  <r>
    <x v="64"/>
    <n v="45"/>
    <n v="2021"/>
    <x v="23"/>
    <s v="Transportation"/>
    <s v="TN"/>
    <x v="0"/>
    <s v="Memphis"/>
    <n v="75368"/>
    <n v="69217"/>
    <n v="1286"/>
    <n v="73537"/>
    <n v="418000"/>
    <s v="yes"/>
    <x v="0"/>
    <s v="no"/>
    <s v="yes"/>
    <s v="2021_45"/>
  </r>
  <r>
    <x v="38"/>
    <n v="46"/>
    <n v="2021"/>
    <x v="20"/>
    <s v="Financials"/>
    <s v="NY"/>
    <x v="3"/>
    <s v="New York"/>
    <n v="53763"/>
    <n v="67842"/>
    <n v="5407"/>
    <n v="795146"/>
    <n v="46500"/>
    <s v="no"/>
    <x v="0"/>
    <s v="no"/>
    <s v="yes"/>
    <s v="2021_46"/>
  </r>
  <r>
    <x v="41"/>
    <n v="47"/>
    <n v="2021"/>
    <x v="5"/>
    <s v="Financials"/>
    <s v="VA"/>
    <x v="0"/>
    <s v="McLean"/>
    <n v="1333"/>
    <n v="66228"/>
    <n v="7326"/>
    <n v="2627415"/>
    <n v="6922"/>
    <s v="no"/>
    <x v="0"/>
    <s v="no"/>
    <s v="yes"/>
    <s v="2021_47"/>
  </r>
  <r>
    <x v="6"/>
    <n v="48"/>
    <n v="2021"/>
    <x v="1"/>
    <s v="Energy"/>
    <s v="TX"/>
    <x v="0"/>
    <s v="Houston"/>
    <n v="35704"/>
    <n v="65494"/>
    <n v="3975"/>
    <n v="54721"/>
    <n v="14300"/>
    <s v="no"/>
    <x v="0"/>
    <s v="no"/>
    <s v="yes"/>
    <s v="2021_48"/>
  </r>
  <r>
    <x v="63"/>
    <n v="49"/>
    <n v="2021"/>
    <x v="14"/>
    <s v="Aerospace &amp; Defense"/>
    <s v="MD"/>
    <x v="0"/>
    <s v="Bethesda"/>
    <n v="102984"/>
    <n v="65398"/>
    <n v="6833"/>
    <n v="50710"/>
    <n v="114000"/>
    <s v="no"/>
    <x v="0"/>
    <s v="no"/>
    <s v="yes"/>
    <s v="2021_49"/>
  </r>
  <r>
    <x v="56"/>
    <n v="50"/>
    <n v="2021"/>
    <x v="29"/>
    <s v="Media"/>
    <s v="CA"/>
    <x v="1"/>
    <s v="Burbank"/>
    <n v="334953"/>
    <n v="65388"/>
    <n v="2864"/>
    <n v="201549"/>
    <n v="203000"/>
    <s v="no"/>
    <x v="0"/>
    <s v="no"/>
    <s v="yes"/>
    <s v="2021_50"/>
  </r>
  <r>
    <x v="33"/>
    <n v="51"/>
    <n v="2021"/>
    <x v="18"/>
    <s v="Food, Beverages &amp; Tobacco"/>
    <s v="IL"/>
    <x v="2"/>
    <s v="Chicago"/>
    <n v="31835"/>
    <n v="64355"/>
    <n v="1772"/>
    <n v="49719"/>
    <n v="38332"/>
    <s v="no"/>
    <x v="0"/>
    <s v="no"/>
    <s v="yes"/>
    <s v="2021_51"/>
  </r>
  <r>
    <x v="622"/>
    <n v="52"/>
    <n v="2021"/>
    <x v="6"/>
    <s v="Food &amp; Drug Stores"/>
    <s v="ID"/>
    <x v="1"/>
    <s v="Boise"/>
    <n v="8878"/>
    <n v="62455"/>
    <n v="466"/>
    <n v="24735"/>
    <n v="270000"/>
    <s v="no"/>
    <x v="0"/>
    <s v="no"/>
    <s v="yes"/>
    <s v="2021_52"/>
  </r>
  <r>
    <x v="12"/>
    <n v="53"/>
    <n v="2021"/>
    <x v="1"/>
    <s v="Energy"/>
    <s v="TX"/>
    <x v="0"/>
    <s v="San Antonio"/>
    <n v="29267"/>
    <n v="60115"/>
    <n v="1421"/>
    <n v="51774"/>
    <n v="9964"/>
    <s v="no"/>
    <x v="0"/>
    <s v="no"/>
    <s v="yes"/>
    <s v="2021_53"/>
  </r>
  <r>
    <x v="26"/>
    <n v="54"/>
    <n v="2021"/>
    <x v="14"/>
    <s v="Aerospace &amp; Defense"/>
    <s v="IL"/>
    <x v="2"/>
    <s v="Chicago"/>
    <n v="148665"/>
    <n v="58158"/>
    <n v="11873"/>
    <n v="152136"/>
    <n v="141000"/>
    <s v="no"/>
    <x v="0"/>
    <s v="no"/>
    <s v="yes"/>
    <s v="2021_54"/>
  </r>
  <r>
    <x v="54"/>
    <n v="55"/>
    <n v="2021"/>
    <x v="20"/>
    <s v="Financials"/>
    <s v="NJ"/>
    <x v="3"/>
    <s v="Newark"/>
    <n v="36022"/>
    <n v="57033"/>
    <n v="374"/>
    <n v="940722"/>
    <n v="41671"/>
    <s v="no"/>
    <x v="0"/>
    <s v="no"/>
    <s v="yes"/>
    <s v="2021_55"/>
  </r>
  <r>
    <x v="18"/>
    <n v="56"/>
    <n v="2021"/>
    <x v="3"/>
    <s v="Technology"/>
    <s v="CA"/>
    <x v="1"/>
    <s v="Palo Alto"/>
    <n v="39580"/>
    <n v="56639"/>
    <n v="2844"/>
    <n v="34681"/>
    <n v="53000"/>
    <s v="no"/>
    <x v="0"/>
    <s v="no"/>
    <s v="yes"/>
    <s v="2021_56"/>
  </r>
  <r>
    <x v="646"/>
    <n v="57"/>
    <n v="2021"/>
    <x v="14"/>
    <s v="Aerospace &amp; Defense"/>
    <s v="MA"/>
    <x v="3"/>
    <s v="Waltham"/>
    <n v="117144"/>
    <n v="56587"/>
    <n v="3519"/>
    <n v="162153"/>
    <n v="181000"/>
    <s v="no"/>
    <x v="0"/>
    <s v="no"/>
    <s v="yes"/>
    <s v="2021_57"/>
  </r>
  <r>
    <x v="650"/>
    <n v="58"/>
    <n v="2021"/>
    <x v="5"/>
    <s v="Financials"/>
    <s v="NY"/>
    <x v="3"/>
    <s v="New York"/>
    <n v="1284"/>
    <n v="54140"/>
    <n v="170"/>
    <n v="13475"/>
    <n v="2950"/>
    <s v="no"/>
    <x v="0"/>
    <s v="no"/>
    <s v="yes"/>
    <s v="2021_58"/>
  </r>
  <r>
    <x v="75"/>
    <n v="59"/>
    <n v="2021"/>
    <x v="11"/>
    <s v="Financials"/>
    <s v="NY"/>
    <x v="3"/>
    <s v="New York"/>
    <n v="116903"/>
    <n v="53498"/>
    <n v="9459"/>
    <n v="1163028"/>
    <n v="40500"/>
    <s v="no"/>
    <x v="0"/>
    <s v="no"/>
    <s v="yes"/>
    <s v="2021_59"/>
  </r>
  <r>
    <x v="60"/>
    <n v="60"/>
    <n v="2021"/>
    <x v="31"/>
    <s v="Wholesalers"/>
    <s v="TX"/>
    <x v="0"/>
    <s v="Houston"/>
    <n v="40190"/>
    <n v="52893"/>
    <n v="216"/>
    <n v="22628"/>
    <n v="57000"/>
    <s v="no"/>
    <x v="0"/>
    <s v="no"/>
    <s v="yes"/>
    <s v="2021_60"/>
  </r>
  <r>
    <x v="81"/>
    <n v="61"/>
    <n v="2021"/>
    <x v="11"/>
    <s v="Financials"/>
    <s v="NY"/>
    <x v="3"/>
    <s v="New York"/>
    <n v="146162"/>
    <n v="52047"/>
    <n v="10996"/>
    <n v="1115862"/>
    <n v="68097"/>
    <s v="no"/>
    <x v="0"/>
    <s v="no"/>
    <s v="yes"/>
    <s v="2021_61"/>
  </r>
  <r>
    <x v="583"/>
    <n v="62"/>
    <n v="2021"/>
    <x v="37"/>
    <s v="Health Care"/>
    <s v="TN"/>
    <x v="0"/>
    <s v="Nashville"/>
    <n v="63459"/>
    <n v="51533"/>
    <n v="3754"/>
    <n v="47490"/>
    <n v="235000"/>
    <s v="no"/>
    <x v="0"/>
    <s v="no"/>
    <s v="yes"/>
    <s v="2021_62"/>
  </r>
  <r>
    <x v="59"/>
    <n v="63"/>
    <n v="2021"/>
    <x v="30"/>
    <s v="Technology"/>
    <s v="CA"/>
    <x v="1"/>
    <s v="San Jose"/>
    <n v="218309"/>
    <n v="49301"/>
    <n v="11214"/>
    <n v="94853"/>
    <n v="77500"/>
    <s v="no"/>
    <x v="0"/>
    <s v="no"/>
    <s v="yes"/>
    <s v="2021_63"/>
  </r>
  <r>
    <x v="316"/>
    <n v="64"/>
    <n v="2021"/>
    <x v="8"/>
    <s v="Telecommunications"/>
    <s v="CT"/>
    <x v="3"/>
    <s v="Stamford"/>
    <n v="128966"/>
    <n v="48097"/>
    <n v="3222"/>
    <n v="144206"/>
    <n v="96100"/>
    <s v="no"/>
    <x v="0"/>
    <s v="no"/>
    <s v="yes"/>
    <s v="2021_64"/>
  </r>
  <r>
    <x v="70"/>
    <n v="65"/>
    <n v="2021"/>
    <x v="19"/>
    <s v="Health Care"/>
    <s v="NJ"/>
    <x v="3"/>
    <s v="Kenilworth"/>
    <n v="195062"/>
    <n v="47994"/>
    <n v="7067"/>
    <n v="91588"/>
    <n v="73500"/>
    <s v="no"/>
    <x v="0"/>
    <s v="no"/>
    <s v="yes"/>
    <s v="2021_65"/>
  </r>
  <r>
    <x v="71"/>
    <n v="66"/>
    <n v="2021"/>
    <x v="10"/>
    <s v="Retailing"/>
    <s v="MN"/>
    <x v="2"/>
    <s v="Richfield"/>
    <n v="28708"/>
    <n v="47262"/>
    <n v="1798"/>
    <n v="19067"/>
    <n v="81600"/>
    <s v="no"/>
    <x v="1"/>
    <s v="no"/>
    <s v="yes"/>
    <s v="2021_66"/>
  </r>
  <r>
    <x v="79"/>
    <n v="67"/>
    <n v="2021"/>
    <x v="38"/>
    <s v="Financials"/>
    <s v="NY"/>
    <x v="3"/>
    <s v="New York"/>
    <m/>
    <n v="46712"/>
    <n v="822"/>
    <n v="359313"/>
    <n v="11506"/>
    <s v="no"/>
    <x v="0"/>
    <s v="no"/>
    <s v="yes"/>
    <s v="2021_67"/>
  </r>
  <r>
    <x v="145"/>
    <n v="68"/>
    <n v="2021"/>
    <x v="19"/>
    <s v="Health Care"/>
    <s v="IL"/>
    <x v="2"/>
    <s v="North Chicago"/>
    <n v="190989"/>
    <n v="45804"/>
    <n v="4616"/>
    <n v="150565"/>
    <n v="47000"/>
    <s v="no"/>
    <x v="0"/>
    <s v="no"/>
    <s v="yes"/>
    <s v="2021_68"/>
  </r>
  <r>
    <x v="100"/>
    <n v="69"/>
    <n v="2021"/>
    <x v="6"/>
    <s v="Food &amp; Drug Stores"/>
    <s v="FL"/>
    <x v="0"/>
    <s v="Lakeland"/>
    <m/>
    <n v="45204"/>
    <n v="3972"/>
    <n v="28094"/>
    <n v="227000"/>
    <s v="no"/>
    <x v="0"/>
    <s v="no"/>
    <s v="yes"/>
    <s v="2021_69"/>
  </r>
  <r>
    <x v="88"/>
    <n v="70"/>
    <n v="2021"/>
    <x v="2"/>
    <s v="Financials"/>
    <s v="IL"/>
    <x v="2"/>
    <s v="Northbrook"/>
    <n v="34800"/>
    <n v="44791"/>
    <n v="5576"/>
    <n v="125987"/>
    <n v="42010"/>
    <s v="no"/>
    <x v="0"/>
    <s v="no"/>
    <s v="yes"/>
    <s v="2021_70"/>
  </r>
  <r>
    <x v="77"/>
    <n v="71"/>
    <n v="2021"/>
    <x v="2"/>
    <s v="Financials"/>
    <s v="MA"/>
    <x v="3"/>
    <s v="Boston"/>
    <m/>
    <n v="43796"/>
    <n v="758"/>
    <n v="145377"/>
    <n v="45000"/>
    <s v="no"/>
    <x v="0"/>
    <s v="no"/>
    <s v="yes"/>
    <s v="2021_71"/>
  </r>
  <r>
    <x v="45"/>
    <n v="72"/>
    <n v="2021"/>
    <x v="2"/>
    <s v="Financials"/>
    <s v="NY"/>
    <x v="3"/>
    <s v="New York"/>
    <n v="39849"/>
    <n v="43736"/>
    <n v="5944"/>
    <n v="586481"/>
    <n v="45000"/>
    <s v="no"/>
    <x v="0"/>
    <s v="no"/>
    <s v="yes"/>
    <s v="2021_72"/>
  </r>
  <r>
    <x v="82"/>
    <n v="73"/>
    <n v="2021"/>
    <x v="18"/>
    <s v="Food, Beverages &amp; Tobacco"/>
    <s v="AR"/>
    <x v="0"/>
    <s v="Springdale"/>
    <n v="27100"/>
    <n v="43185"/>
    <n v="2061"/>
    <n v="34456"/>
    <n v="139000"/>
    <s v="no"/>
    <x v="0"/>
    <s v="no"/>
    <s v="yes"/>
    <s v="2021_73"/>
  </r>
  <r>
    <x v="152"/>
    <n v="74"/>
    <n v="2021"/>
    <x v="2"/>
    <s v="Financials"/>
    <s v="OH"/>
    <x v="2"/>
    <s v="Mayfield Village"/>
    <n v="55947"/>
    <n v="42658"/>
    <n v="5705"/>
    <n v="64098"/>
    <n v="43326"/>
    <s v="no"/>
    <x v="1"/>
    <s v="no"/>
    <s v="yes"/>
    <s v="2021_74"/>
  </r>
  <r>
    <x v="194"/>
    <n v="75"/>
    <n v="2021"/>
    <x v="19"/>
    <s v="Health Care"/>
    <s v="NY"/>
    <x v="3"/>
    <s v="New York"/>
    <n v="141028"/>
    <n v="42518"/>
    <n v="9015"/>
    <n v="118481"/>
    <n v="30250"/>
    <s v="no"/>
    <x v="0"/>
    <s v="no"/>
    <s v="yes"/>
    <s v="2021_75"/>
  </r>
  <r>
    <x v="84"/>
    <n v="76"/>
    <n v="2021"/>
    <x v="21"/>
    <s v="Financials"/>
    <s v="OH"/>
    <x v="2"/>
    <s v="Columbus"/>
    <m/>
    <n v="41930"/>
    <n v="138"/>
    <n v="256589"/>
    <n v="25391"/>
    <s v="no"/>
    <x v="0"/>
    <s v="no"/>
    <s v="yes"/>
    <s v="2021_76"/>
  </r>
  <r>
    <x v="55"/>
    <n v="77"/>
    <n v="2021"/>
    <x v="19"/>
    <s v="Health Care"/>
    <s v="NY"/>
    <x v="3"/>
    <s v="New York"/>
    <n v="202097"/>
    <n v="41908"/>
    <n v="9616"/>
    <n v="154229"/>
    <n v="78500"/>
    <s v="no"/>
    <x v="0"/>
    <s v="no"/>
    <s v="yes"/>
    <s v="2021_77"/>
  </r>
  <r>
    <x v="53"/>
    <n v="78"/>
    <n v="2021"/>
    <x v="28"/>
    <s v="Industrials"/>
    <s v="IL"/>
    <x v="2"/>
    <s v="Deerfield"/>
    <n v="126440"/>
    <n v="41748"/>
    <n v="2998"/>
    <n v="78324"/>
    <n v="97300"/>
    <s v="no"/>
    <x v="0"/>
    <s v="no"/>
    <s v="yes"/>
    <s v="2021_78"/>
  </r>
  <r>
    <x v="503"/>
    <n v="79"/>
    <n v="2021"/>
    <x v="38"/>
    <s v="Financials"/>
    <s v="NY"/>
    <x v="3"/>
    <s v="New York"/>
    <m/>
    <n v="41619"/>
    <n v="558"/>
    <n v="654252"/>
    <n v="14953"/>
    <s v="no"/>
    <x v="1"/>
    <s v="no"/>
    <s v="yes"/>
    <s v="2021_79"/>
  </r>
  <r>
    <x v="80"/>
    <n v="80"/>
    <n v="2021"/>
    <x v="16"/>
    <s v="Technology"/>
    <s v="TX"/>
    <x v="0"/>
    <s v="Austin"/>
    <n v="202338"/>
    <n v="39068"/>
    <n v="10135"/>
    <n v="115438"/>
    <n v="135000"/>
    <s v="no"/>
    <x v="1"/>
    <s v="no"/>
    <s v="yes"/>
    <s v="2021_80"/>
  </r>
  <r>
    <x v="623"/>
    <n v="81"/>
    <n v="2021"/>
    <x v="27"/>
    <s v="Energy"/>
    <s v="TX"/>
    <x v="0"/>
    <s v="Dallas"/>
    <n v="20755"/>
    <n v="38954"/>
    <n v="648"/>
    <n v="95144"/>
    <n v="11421"/>
    <s v="no"/>
    <x v="0"/>
    <s v="no"/>
    <s v="yes"/>
    <s v="2021_81"/>
  </r>
  <r>
    <x v="649"/>
    <n v="82"/>
    <n v="2021"/>
    <x v="24"/>
    <s v="Chemicals"/>
    <s v="MI"/>
    <x v="2"/>
    <s v="Midland"/>
    <n v="47650"/>
    <n v="38542"/>
    <n v="1225"/>
    <n v="61470"/>
    <n v="35700"/>
    <s v="no"/>
    <x v="0"/>
    <s v="no"/>
    <s v="yes"/>
    <s v="2021_82"/>
  </r>
  <r>
    <x v="87"/>
    <n v="83"/>
    <n v="2021"/>
    <x v="5"/>
    <s v="Financials"/>
    <s v="NY"/>
    <x v="3"/>
    <s v="New York"/>
    <n v="113636"/>
    <n v="38185"/>
    <n v="3135"/>
    <n v="191367"/>
    <n v="63700"/>
    <s v="no"/>
    <x v="0"/>
    <s v="no"/>
    <s v="yes"/>
    <s v="2021_83"/>
  </r>
  <r>
    <x v="99"/>
    <n v="84"/>
    <n v="2021"/>
    <x v="14"/>
    <s v="Aerospace &amp; Defense"/>
    <s v="VA"/>
    <x v="0"/>
    <s v="Reston"/>
    <n v="51482"/>
    <n v="37925"/>
    <n v="3167"/>
    <n v="51308"/>
    <n v="100700"/>
    <s v="no"/>
    <x v="1"/>
    <s v="no"/>
    <s v="yes"/>
    <s v="2021_84"/>
  </r>
  <r>
    <x v="105"/>
    <n v="85"/>
    <n v="2021"/>
    <x v="43"/>
    <s v="Apparel"/>
    <s v="OR"/>
    <x v="1"/>
    <s v="Beaverton"/>
    <n v="209500"/>
    <n v="37403"/>
    <n v="2539"/>
    <n v="31342"/>
    <n v="75400"/>
    <s v="no"/>
    <x v="0"/>
    <s v="no"/>
    <s v="yes"/>
    <s v="2021_85"/>
  </r>
  <r>
    <x v="123"/>
    <n v="86"/>
    <n v="2021"/>
    <x v="14"/>
    <s v="Aerospace &amp; Defense"/>
    <s v="VA"/>
    <x v="0"/>
    <s v="Falls Church"/>
    <n v="53957"/>
    <n v="36799"/>
    <n v="3189"/>
    <n v="44469"/>
    <n v="97000"/>
    <s v="no"/>
    <x v="1"/>
    <s v="no"/>
    <s v="yes"/>
    <s v="2021_86"/>
  </r>
  <r>
    <x v="121"/>
    <n v="87"/>
    <n v="2021"/>
    <x v="2"/>
    <s v="Financials"/>
    <s v="TX"/>
    <x v="0"/>
    <s v="San Antonio"/>
    <m/>
    <n v="36296"/>
    <n v="3907"/>
    <n v="200348"/>
    <n v="35935"/>
    <s v="no"/>
    <x v="0"/>
    <s v="no"/>
    <s v="yes"/>
    <s v="2021_87"/>
  </r>
  <r>
    <x v="85"/>
    <n v="88"/>
    <n v="2021"/>
    <x v="28"/>
    <s v="Industrials"/>
    <s v="IL"/>
    <x v="2"/>
    <s v="Moline"/>
    <n v="117270"/>
    <n v="35540"/>
    <n v="2751"/>
    <n v="75091"/>
    <n v="69634"/>
    <s v="no"/>
    <x v="0"/>
    <s v="no"/>
    <s v="yes"/>
    <s v="2021_88"/>
  </r>
  <r>
    <x v="133"/>
    <n v="89"/>
    <n v="2021"/>
    <x v="50"/>
    <s v="Health Care"/>
    <s v="IL"/>
    <x v="2"/>
    <s v="Abbott Park"/>
    <n v="212300"/>
    <n v="34608"/>
    <n v="4495"/>
    <n v="72548"/>
    <n v="109000"/>
    <s v="no"/>
    <x v="0"/>
    <s v="no"/>
    <s v="yes"/>
    <s v="2021_89"/>
  </r>
  <r>
    <x v="108"/>
    <n v="90"/>
    <n v="2021"/>
    <x v="38"/>
    <s v="Financials"/>
    <s v="WI"/>
    <x v="2"/>
    <s v="Milwaukee"/>
    <m/>
    <n v="33782"/>
    <n v="425"/>
    <n v="308767"/>
    <n v="6641"/>
    <s v="no"/>
    <x v="0"/>
    <s v="no"/>
    <s v="yes"/>
    <s v="2021_90"/>
  </r>
  <r>
    <x v="158"/>
    <n v="91"/>
    <n v="2021"/>
    <x v="10"/>
    <s v="Retailing"/>
    <s v="TN"/>
    <x v="0"/>
    <s v="Goodlettsville"/>
    <n v="48480"/>
    <n v="33747"/>
    <n v="2655"/>
    <n v="25863"/>
    <n v="158000"/>
    <s v="no"/>
    <x v="0"/>
    <s v="no"/>
    <s v="yes"/>
    <s v="2021_91"/>
  </r>
  <r>
    <x v="110"/>
    <n v="92"/>
    <n v="2021"/>
    <x v="45"/>
    <s v="Energy"/>
    <s v="IL"/>
    <x v="2"/>
    <s v="Chicago"/>
    <n v="42724"/>
    <n v="33039"/>
    <n v="1963"/>
    <n v="129317"/>
    <n v="32340"/>
    <s v="no"/>
    <x v="0"/>
    <s v="no"/>
    <s v="yes"/>
    <s v="2021_92"/>
  </r>
  <r>
    <x v="62"/>
    <n v="93"/>
    <n v="2021"/>
    <x v="33"/>
    <s v="Food, Beverages &amp; Tobacco"/>
    <s v="GA"/>
    <x v="0"/>
    <s v="Atlanta"/>
    <n v="227144"/>
    <n v="33014"/>
    <n v="7747"/>
    <n v="87296"/>
    <n v="80300"/>
    <s v="no"/>
    <x v="0"/>
    <s v="no"/>
    <s v="yes"/>
    <s v="2021_93"/>
  </r>
  <r>
    <x v="73"/>
    <n v="94"/>
    <n v="2021"/>
    <x v="36"/>
    <s v="Industrials"/>
    <s v="NC"/>
    <x v="0"/>
    <s v="Charlotte"/>
    <n v="150972"/>
    <n v="32637"/>
    <n v="4779"/>
    <n v="64586"/>
    <n v="103000"/>
    <s v="no"/>
    <x v="0"/>
    <s v="no"/>
    <s v="yes"/>
    <s v="2021_94"/>
  </r>
  <r>
    <x v="180"/>
    <n v="95"/>
    <n v="2021"/>
    <x v="53"/>
    <s v="Technology"/>
    <s v="MA"/>
    <x v="3"/>
    <s v="Waltham"/>
    <n v="179719"/>
    <n v="32218"/>
    <n v="6375"/>
    <n v="69052"/>
    <n v="84362"/>
    <s v="no"/>
    <x v="0"/>
    <s v="no"/>
    <s v="yes"/>
    <s v="2021_95"/>
  </r>
  <r>
    <x v="97"/>
    <n v="96"/>
    <n v="2021"/>
    <x v="24"/>
    <s v="Chemicals"/>
    <s v="MN"/>
    <x v="2"/>
    <s v="St. Paul"/>
    <n v="111642"/>
    <n v="32184"/>
    <n v="5384"/>
    <n v="47344"/>
    <n v="94987"/>
    <s v="no"/>
    <x v="0"/>
    <s v="no"/>
    <s v="yes"/>
    <s v="2021_96"/>
  </r>
  <r>
    <x v="102"/>
    <n v="97"/>
    <n v="2021"/>
    <x v="42"/>
    <s v="Retailing"/>
    <s v="MA"/>
    <x v="3"/>
    <s v="Framingham"/>
    <n v="79775"/>
    <n v="32137"/>
    <n v="91"/>
    <n v="30814"/>
    <n v="320000"/>
    <s v="no"/>
    <x v="0"/>
    <s v="no"/>
    <s v="yes"/>
    <s v="2021_97"/>
  </r>
  <r>
    <x v="624"/>
    <n v="98"/>
    <n v="2021"/>
    <x v="2"/>
    <s v="Financials"/>
    <s v="NY"/>
    <x v="3"/>
    <s v="New York"/>
    <n v="37933"/>
    <n v="31981"/>
    <n v="2697"/>
    <n v="116764"/>
    <n v="30294"/>
    <s v="no"/>
    <x v="0"/>
    <s v="no"/>
    <s v="yes"/>
    <s v="2021_98"/>
  </r>
  <r>
    <x v="125"/>
    <n v="99"/>
    <n v="2021"/>
    <x v="11"/>
    <s v="Financials"/>
    <s v="VA"/>
    <x v="0"/>
    <s v="McLean"/>
    <n v="58097"/>
    <n v="31643"/>
    <n v="2714"/>
    <n v="421602"/>
    <n v="51985"/>
    <s v="yes"/>
    <x v="0"/>
    <s v="no"/>
    <s v="yes"/>
    <s v="2021_99"/>
  </r>
  <r>
    <x v="555"/>
    <n v="100"/>
    <n v="2021"/>
    <x v="4"/>
    <s v="Motor Vehicles &amp; Parts"/>
    <s v="CA"/>
    <x v="1"/>
    <s v="Palo Alto"/>
    <n v="641115"/>
    <n v="31536"/>
    <n v="721"/>
    <n v="52148"/>
    <n v="70757"/>
    <s v="yes"/>
    <x v="0"/>
    <s v="no"/>
    <s v="no"/>
    <s v="2021_100"/>
  </r>
  <r>
    <x v="101"/>
    <n v="101"/>
    <n v="2021"/>
    <x v="41"/>
    <s v="Food, Beverages &amp; Tobacco"/>
    <s v="NY"/>
    <x v="3"/>
    <s v="New York"/>
    <n v="138302"/>
    <n v="28694"/>
    <n v="8056"/>
    <n v="44815"/>
    <n v="71000"/>
    <s v="no"/>
    <x v="0"/>
    <s v="no"/>
    <s v="yes"/>
    <s v="2021_101"/>
  </r>
  <r>
    <x v="130"/>
    <n v="102"/>
    <n v="2021"/>
    <x v="32"/>
    <s v="Wholesalers"/>
    <s v="CO"/>
    <x v="1"/>
    <s v="Centennial"/>
    <n v="8268"/>
    <n v="28673"/>
    <n v="584"/>
    <n v="17054"/>
    <n v="19600"/>
    <s v="no"/>
    <x v="0"/>
    <s v="no"/>
    <s v="yes"/>
    <s v="2021_102"/>
  </r>
  <r>
    <x v="68"/>
    <n v="103"/>
    <n v="2021"/>
    <x v="18"/>
    <s v="Food, Beverages &amp; Tobacco"/>
    <s v="MN"/>
    <x v="2"/>
    <s v="Inver Grove Heights"/>
    <m/>
    <n v="28406"/>
    <n v="422"/>
    <n v="15994"/>
    <n v="10493"/>
    <s v="no"/>
    <x v="0"/>
    <s v="no"/>
    <s v="yes"/>
    <s v="2021_103"/>
  </r>
  <r>
    <x v="547"/>
    <n v="104"/>
    <n v="2021"/>
    <x v="26"/>
    <s v="Technology"/>
    <s v="FL"/>
    <x v="0"/>
    <s v="St. Petersburg"/>
    <n v="7833"/>
    <n v="27266"/>
    <n v="54"/>
    <n v="14397"/>
    <n v="240000"/>
    <s v="no"/>
    <x v="0"/>
    <s v="no"/>
    <s v="no"/>
    <s v="2021_104"/>
  </r>
  <r>
    <x v="58"/>
    <n v="105"/>
    <n v="2021"/>
    <x v="27"/>
    <s v="Energy"/>
    <s v="TX"/>
    <x v="0"/>
    <s v="Houston"/>
    <n v="48039"/>
    <n v="27200"/>
    <n v="3776"/>
    <n v="64107"/>
    <n v="7130"/>
    <s v="no"/>
    <x v="0"/>
    <s v="no"/>
    <s v="yes"/>
    <s v="2021_105"/>
  </r>
  <r>
    <x v="545"/>
    <n v="106"/>
    <n v="2021"/>
    <x v="3"/>
    <s v="Technology"/>
    <s v="TX"/>
    <x v="0"/>
    <s v="Houston"/>
    <n v="20480"/>
    <n v="26982"/>
    <n v="322"/>
    <n v="54015"/>
    <n v="59400"/>
    <s v="no"/>
    <x v="0"/>
    <s v="no"/>
    <s v="yes"/>
    <s v="2021_106"/>
  </r>
  <r>
    <x v="396"/>
    <n v="107"/>
    <n v="2021"/>
    <x v="31"/>
    <s v="Wholesalers"/>
    <s v="RI"/>
    <x v="3"/>
    <s v="Providence"/>
    <n v="1854"/>
    <n v="26743"/>
    <n v="274"/>
    <n v="7587"/>
    <n v="28300"/>
    <s v="no"/>
    <x v="0"/>
    <s v="no"/>
    <s v="no"/>
    <s v="2021_107"/>
  </r>
  <r>
    <x v="90"/>
    <n v="108"/>
    <n v="2021"/>
    <x v="22"/>
    <s v="Food, Beverages &amp; Tobacco"/>
    <s v="IL"/>
    <x v="2"/>
    <s v="Chicago"/>
    <n v="82651"/>
    <n v="26581"/>
    <n v="3555"/>
    <n v="67810"/>
    <n v="79000"/>
    <s v="no"/>
    <x v="0"/>
    <s v="no"/>
    <s v="yes"/>
    <s v="2021_108"/>
  </r>
  <r>
    <x v="651"/>
    <n v="109"/>
    <n v="2021"/>
    <x v="29"/>
    <s v="Media"/>
    <s v="NY"/>
    <x v="3"/>
    <s v="New York"/>
    <n v="28853"/>
    <n v="26186"/>
    <n v="2422"/>
    <n v="52663"/>
    <n v="24225"/>
    <s v="no"/>
    <x v="0"/>
    <s v="no"/>
    <s v="yes"/>
    <s v="2021_109"/>
  </r>
  <r>
    <x v="506"/>
    <n v="110"/>
    <n v="2021"/>
    <x v="22"/>
    <s v="Food, Beverages &amp; Tobacco"/>
    <s v="IL"/>
    <x v="2"/>
    <s v="Chicago"/>
    <n v="48925"/>
    <n v="26185"/>
    <n v="356"/>
    <n v="99830"/>
    <n v="38000"/>
    <s v="no"/>
    <x v="0"/>
    <s v="no"/>
    <s v="no"/>
    <s v="2021_110"/>
  </r>
  <r>
    <x v="329"/>
    <n v="111"/>
    <n v="2021"/>
    <x v="10"/>
    <s v="Retailing"/>
    <s v="VA"/>
    <x v="0"/>
    <s v="Chesapeake"/>
    <n v="26717"/>
    <n v="25509"/>
    <n v="1342"/>
    <n v="20696"/>
    <n v="129772"/>
    <s v="no"/>
    <x v="0"/>
    <s v="no"/>
    <s v="no"/>
    <s v="2021_111"/>
  </r>
  <r>
    <x v="144"/>
    <n v="112"/>
    <n v="2021"/>
    <x v="19"/>
    <s v="Health Care"/>
    <s v="CA"/>
    <x v="1"/>
    <s v="Thousand Oaks"/>
    <n v="143704"/>
    <n v="25424"/>
    <n v="7264"/>
    <n v="62948"/>
    <n v="24300"/>
    <s v="no"/>
    <x v="0"/>
    <s v="no"/>
    <s v="no"/>
    <s v="2021_112"/>
  </r>
  <r>
    <x v="137"/>
    <n v="113"/>
    <n v="2021"/>
    <x v="11"/>
    <s v="Financials"/>
    <s v="MN"/>
    <x v="2"/>
    <s v="Minneapolis"/>
    <n v="83107"/>
    <n v="25241"/>
    <n v="4959"/>
    <n v="553905"/>
    <n v="68108"/>
    <s v="no"/>
    <x v="0"/>
    <s v="no"/>
    <s v="yes"/>
    <s v="2021_113"/>
  </r>
  <r>
    <x v="507"/>
    <n v="114"/>
    <n v="2021"/>
    <x v="31"/>
    <s v="Wholesalers"/>
    <s v="VA"/>
    <x v="0"/>
    <s v="Richmond"/>
    <n v="7705"/>
    <n v="25086"/>
    <n v="114"/>
    <n v="7720"/>
    <n v="20000"/>
    <s v="no"/>
    <x v="0"/>
    <s v="no"/>
    <s v="no"/>
    <s v="2021_114"/>
  </r>
  <r>
    <x v="473"/>
    <n v="115"/>
    <n v="2021"/>
    <x v="29"/>
    <s v="Media"/>
    <s v="CA"/>
    <x v="1"/>
    <s v="Los Gatos"/>
    <n v="231041"/>
    <n v="24996"/>
    <n v="2761"/>
    <n v="39280"/>
    <n v="9400"/>
    <s v="yes"/>
    <x v="0"/>
    <s v="no"/>
    <s v="no"/>
    <s v="2021_115"/>
  </r>
  <r>
    <x v="117"/>
    <n v="116"/>
    <n v="2021"/>
    <x v="19"/>
    <s v="Health Care"/>
    <s v="CA"/>
    <x v="1"/>
    <s v="Foster City"/>
    <n v="81373"/>
    <n v="24689"/>
    <n v="123"/>
    <n v="68407"/>
    <n v="13600"/>
    <s v="no"/>
    <x v="0"/>
    <s v="no"/>
    <s v="no"/>
    <s v="2021_116"/>
  </r>
  <r>
    <x v="652"/>
    <n v="117"/>
    <n v="2021"/>
    <x v="32"/>
    <s v="Wholesalers"/>
    <s v="CA"/>
    <x v="1"/>
    <s v="Fremont"/>
    <n v="5875"/>
    <n v="24676"/>
    <n v="529"/>
    <n v="13469"/>
    <n v="277900"/>
    <s v="no"/>
    <x v="0"/>
    <s v="no"/>
    <s v="no"/>
    <s v="2021_117"/>
  </r>
  <r>
    <x v="150"/>
    <n v="118"/>
    <n v="2021"/>
    <x v="19"/>
    <s v="Health Care"/>
    <s v="IN"/>
    <x v="2"/>
    <s v="Indianapolis"/>
    <n v="179159"/>
    <n v="24540"/>
    <n v="6194"/>
    <n v="46633"/>
    <n v="35000"/>
    <s v="no"/>
    <x v="0"/>
    <s v="no"/>
    <s v="no"/>
    <s v="2021_118"/>
  </r>
  <r>
    <x v="658"/>
    <n v="119"/>
    <n v="2021"/>
    <x v="11"/>
    <s v="Financials"/>
    <s v="NC"/>
    <x v="0"/>
    <s v="Charlotte"/>
    <n v="78409"/>
    <n v="24427"/>
    <n v="4482"/>
    <n v="509228"/>
    <n v="53638"/>
    <s v="no"/>
    <x v="0"/>
    <s v="no"/>
    <s v="no"/>
    <s v="2021_119"/>
  </r>
  <r>
    <x v="191"/>
    <n v="120"/>
    <n v="2021"/>
    <x v="11"/>
    <s v="Financials"/>
    <s v="PA"/>
    <x v="3"/>
    <s v="Pittsburgh"/>
    <n v="74377"/>
    <n v="24039"/>
    <n v="7517"/>
    <n v="466679"/>
    <n v="50403"/>
    <s v="no"/>
    <x v="0"/>
    <s v="no"/>
    <s v="no"/>
    <s v="2021_120"/>
  </r>
  <r>
    <x v="339"/>
    <n v="121"/>
    <n v="2021"/>
    <x v="26"/>
    <s v="Technology"/>
    <s v="CA"/>
    <x v="1"/>
    <s v="San Jose"/>
    <n v="189314"/>
    <n v="23888"/>
    <n v="2960"/>
    <n v="75933"/>
    <n v="21000"/>
    <s v="no"/>
    <x v="0"/>
    <s v="no"/>
    <s v="no"/>
    <s v="2021_121"/>
  </r>
  <r>
    <x v="320"/>
    <n v="122"/>
    <n v="2021"/>
    <x v="66"/>
    <s v="Financials"/>
    <s v="TX"/>
    <x v="0"/>
    <s v="Dallas"/>
    <n v="26549"/>
    <n v="23826"/>
    <n v="752"/>
    <n v="18039"/>
    <n v="100000"/>
    <s v="no"/>
    <x v="0"/>
    <s v="no"/>
    <s v="no"/>
    <s v="2021_122"/>
  </r>
  <r>
    <x v="93"/>
    <n v="123"/>
    <n v="2021"/>
    <x v="38"/>
    <s v="Financials"/>
    <s v="MA"/>
    <x v="3"/>
    <s v="Springfield"/>
    <m/>
    <n v="23663"/>
    <n v="101"/>
    <n v="322936"/>
    <n v="9974"/>
    <s v="no"/>
    <x v="0"/>
    <s v="no"/>
    <s v="yes"/>
    <s v="2021_123"/>
  </r>
  <r>
    <x v="112"/>
    <n v="124"/>
    <n v="2021"/>
    <x v="26"/>
    <s v="Technology"/>
    <s v="CA"/>
    <x v="1"/>
    <s v="San Diego"/>
    <n v="150622"/>
    <n v="23531"/>
    <n v="5198"/>
    <n v="35594"/>
    <n v="41000"/>
    <s v="no"/>
    <x v="0"/>
    <s v="no"/>
    <s v="no"/>
    <s v="2021_124"/>
  </r>
  <r>
    <x v="186"/>
    <n v="125"/>
    <n v="2021"/>
    <x v="44"/>
    <s v="Hotels, Restaurants &amp; Leisure"/>
    <s v="WA"/>
    <x v="1"/>
    <s v="Seattle"/>
    <n v="128644"/>
    <n v="23518"/>
    <n v="928"/>
    <n v="29375"/>
    <n v="349000"/>
    <s v="no"/>
    <x v="0"/>
    <s v="no"/>
    <s v="yes"/>
    <s v="2021_125"/>
  </r>
  <r>
    <x v="115"/>
    <n v="126"/>
    <n v="2021"/>
    <x v="45"/>
    <s v="Energy"/>
    <s v="NC"/>
    <x v="0"/>
    <s v="Charlotte"/>
    <n v="74253"/>
    <n v="23453"/>
    <n v="1377"/>
    <n v="162388"/>
    <n v="27535"/>
    <s v="no"/>
    <x v="1"/>
    <s v="no"/>
    <s v="no"/>
    <s v="2021_126"/>
  </r>
  <r>
    <x v="66"/>
    <n v="127"/>
    <n v="2021"/>
    <x v="27"/>
    <s v="Energy"/>
    <s v="TX"/>
    <x v="0"/>
    <s v="Houston"/>
    <n v="1825"/>
    <n v="23290"/>
    <n v="568"/>
    <n v="25951"/>
    <n v="4400"/>
    <s v="no"/>
    <x v="0"/>
    <s v="no"/>
    <s v="yes"/>
    <s v="2021_127"/>
  </r>
  <r>
    <x v="504"/>
    <n v="128"/>
    <n v="2021"/>
    <x v="31"/>
    <s v="Wholesalers"/>
    <s v="IL"/>
    <x v="2"/>
    <s v="Rosemont"/>
    <n v="8428"/>
    <n v="22885"/>
    <n v="226"/>
    <n v="12423"/>
    <n v="26000"/>
    <s v="no"/>
    <x v="0"/>
    <s v="no"/>
    <s v="yes"/>
    <s v="2021_128"/>
  </r>
  <r>
    <x v="363"/>
    <n v="129"/>
    <n v="2021"/>
    <x v="67"/>
    <s v="Engineering &amp; Construction"/>
    <s v="FL"/>
    <x v="0"/>
    <s v="Miami"/>
    <n v="30893"/>
    <n v="22489"/>
    <n v="2465"/>
    <n v="29935"/>
    <n v="9495"/>
    <s v="no"/>
    <x v="0"/>
    <s v="no"/>
    <s v="no"/>
    <s v="2021_129"/>
  </r>
  <r>
    <x v="146"/>
    <n v="130"/>
    <n v="2021"/>
    <x v="50"/>
    <s v="Health Care"/>
    <s v="DC"/>
    <x v="0"/>
    <s v="Washington"/>
    <n v="160497"/>
    <n v="22284"/>
    <n v="3646"/>
    <n v="76161"/>
    <n v="69000"/>
    <s v="no"/>
    <x v="0"/>
    <s v="no"/>
    <s v="no"/>
    <s v="2021_130"/>
  </r>
  <r>
    <x v="131"/>
    <n v="131"/>
    <n v="2021"/>
    <x v="20"/>
    <s v="Financials"/>
    <s v="GA"/>
    <x v="0"/>
    <s v="Columbus"/>
    <n v="35191"/>
    <n v="22147"/>
    <n v="4778"/>
    <n v="165086"/>
    <n v="12003"/>
    <s v="no"/>
    <x v="0"/>
    <s v="no"/>
    <s v="no"/>
    <s v="2021_131"/>
  </r>
  <r>
    <x v="116"/>
    <n v="132"/>
    <n v="2021"/>
    <x v="6"/>
    <s v="Food &amp; Drug Stores"/>
    <s v="PA"/>
    <x v="3"/>
    <s v="Camp Hill"/>
    <n v="1130"/>
    <n v="21928"/>
    <n v="452"/>
    <n v="9452"/>
    <n v="39920"/>
    <s v="no"/>
    <x v="1"/>
    <s v="no"/>
    <s v="no"/>
    <s v="2021_132"/>
  </r>
  <r>
    <x v="237"/>
    <n v="133"/>
    <n v="2021"/>
    <x v="62"/>
    <s v="Business Services"/>
    <s v="CA"/>
    <x v="1"/>
    <s v="San Francisco"/>
    <n v="452525"/>
    <n v="21846"/>
    <n v="10866"/>
    <n v="80919"/>
    <n v="20500"/>
    <s v="no"/>
    <x v="0"/>
    <s v="no"/>
    <s v="no"/>
    <s v="2021_133"/>
  </r>
  <r>
    <x v="512"/>
    <n v="134"/>
    <n v="2021"/>
    <x v="62"/>
    <s v="Business Services"/>
    <s v="CA"/>
    <x v="1"/>
    <s v="San Jose"/>
    <n v="284408"/>
    <n v="21454"/>
    <n v="4202"/>
    <n v="70379"/>
    <n v="26500"/>
    <s v="no"/>
    <x v="0"/>
    <s v="no"/>
    <s v="no"/>
    <s v="2021_134"/>
  </r>
  <r>
    <x v="189"/>
    <n v="135"/>
    <n v="2021"/>
    <x v="26"/>
    <s v="Technology"/>
    <s v="ID"/>
    <x v="1"/>
    <s v="Boise"/>
    <n v="98678"/>
    <n v="21435"/>
    <n v="2687"/>
    <n v="53678"/>
    <n v="40000"/>
    <s v="no"/>
    <x v="0"/>
    <s v="no"/>
    <s v="no"/>
    <s v="2021_135"/>
  </r>
  <r>
    <x v="231"/>
    <n v="136"/>
    <n v="2021"/>
    <x v="54"/>
    <s v="Retailing"/>
    <s v="VA"/>
    <x v="0"/>
    <s v="Richmond"/>
    <n v="21563"/>
    <n v="21424"/>
    <n v="888"/>
    <n v="21082"/>
    <n v="27050"/>
    <s v="no"/>
    <x v="0"/>
    <s v="no"/>
    <s v="no"/>
    <s v="2021_136"/>
  </r>
  <r>
    <x v="655"/>
    <n v="137"/>
    <n v="2021"/>
    <x v="16"/>
    <s v="Technology"/>
    <s v="CA"/>
    <x v="1"/>
    <s v="San Francisco"/>
    <n v="195132"/>
    <n v="21252"/>
    <n v="4072"/>
    <n v="66301"/>
    <n v="56606"/>
    <s v="yes"/>
    <x v="0"/>
    <s v="no"/>
    <s v="no"/>
    <s v="2021_137"/>
  </r>
  <r>
    <x v="168"/>
    <n v="138"/>
    <n v="2021"/>
    <x v="41"/>
    <s v="Food, Beverages &amp; Tobacco"/>
    <s v="VA"/>
    <x v="0"/>
    <s v="Richmond"/>
    <n v="95091"/>
    <n v="20841"/>
    <n v="4467"/>
    <n v="47414"/>
    <n v="7100"/>
    <s v="no"/>
    <x v="0"/>
    <s v="no"/>
    <s v="no"/>
    <s v="2021_138"/>
  </r>
  <r>
    <x v="653"/>
    <n v="139"/>
    <n v="2021"/>
    <x v="8"/>
    <s v="Telecommunications"/>
    <s v="LA"/>
    <x v="0"/>
    <s v="Monroe"/>
    <n v="14643"/>
    <n v="20712"/>
    <n v="1232"/>
    <n v="59394"/>
    <n v="39000"/>
    <s v="no"/>
    <x v="0"/>
    <s v="no"/>
    <s v="no"/>
    <s v="2021_139"/>
  </r>
  <r>
    <x v="118"/>
    <n v="140"/>
    <n v="2021"/>
    <x v="39"/>
    <s v="Energy"/>
    <s v="TX"/>
    <x v="0"/>
    <s v="Houston"/>
    <n v="22495"/>
    <n v="20705"/>
    <n v="9940"/>
    <n v="38007"/>
    <n v="55000"/>
    <s v="no"/>
    <x v="0"/>
    <s v="no"/>
    <s v="no"/>
    <s v="2021_140"/>
  </r>
  <r>
    <x v="113"/>
    <n v="141"/>
    <n v="2021"/>
    <x v="46"/>
    <s v="Materials"/>
    <s v="TN"/>
    <x v="0"/>
    <s v="Memphis"/>
    <n v="21241"/>
    <n v="20580"/>
    <n v="482"/>
    <n v="31718"/>
    <n v="49300"/>
    <s v="no"/>
    <x v="0"/>
    <s v="no"/>
    <s v="no"/>
    <s v="2021_141"/>
  </r>
  <r>
    <x v="159"/>
    <n v="142"/>
    <n v="2021"/>
    <x v="2"/>
    <s v="Financials"/>
    <s v="CT"/>
    <x v="3"/>
    <s v="Hartford"/>
    <n v="23863"/>
    <n v="20523"/>
    <n v="1737"/>
    <n v="74111"/>
    <n v="18500"/>
    <s v="no"/>
    <x v="0"/>
    <s v="no"/>
    <s v="no"/>
    <s v="2021_142"/>
  </r>
  <r>
    <x v="176"/>
    <n v="143"/>
    <n v="2021"/>
    <x v="54"/>
    <s v="Retailing"/>
    <s v="MI"/>
    <x v="2"/>
    <s v="Bloomfield Hills"/>
    <n v="6486"/>
    <n v="20444"/>
    <n v="544"/>
    <n v="13247"/>
    <n v="23600"/>
    <s v="no"/>
    <x v="0"/>
    <s v="no"/>
    <s v="no"/>
    <s v="2021_143"/>
  </r>
  <r>
    <x v="86"/>
    <n v="144"/>
    <n v="2021"/>
    <x v="24"/>
    <s v="Chemicals"/>
    <s v="DE"/>
    <x v="0"/>
    <s v="Wilmington"/>
    <n v="41308"/>
    <n v="20397"/>
    <n v="2951"/>
    <n v="70904"/>
    <n v="34000"/>
    <s v="no"/>
    <x v="0"/>
    <s v="no"/>
    <s v="no"/>
    <s v="2021_144"/>
  </r>
  <r>
    <x v="155"/>
    <n v="145"/>
    <n v="2021"/>
    <x v="54"/>
    <s v="Retailing"/>
    <s v="FL"/>
    <x v="0"/>
    <s v="Fort Lauderdale"/>
    <n v="7683"/>
    <n v="20390"/>
    <n v="382"/>
    <n v="9887"/>
    <n v="21600"/>
    <s v="no"/>
    <x v="0"/>
    <s v="no"/>
    <s v="no"/>
    <s v="2021_145"/>
  </r>
  <r>
    <x v="162"/>
    <n v="146"/>
    <n v="2021"/>
    <x v="45"/>
    <s v="Energy"/>
    <s v="GA"/>
    <x v="0"/>
    <s v="Atlanta"/>
    <n v="65679"/>
    <n v="20375"/>
    <n v="3119"/>
    <n v="122935"/>
    <n v="27700"/>
    <s v="no"/>
    <x v="0"/>
    <s v="no"/>
    <s v="no"/>
    <s v="2021_146"/>
  </r>
  <r>
    <x v="67"/>
    <n v="147"/>
    <n v="2021"/>
    <x v="55"/>
    <s v="Energy"/>
    <s v="FL"/>
    <x v="0"/>
    <s v="Miami"/>
    <n v="2222"/>
    <n v="20358"/>
    <n v="110"/>
    <n v="4500"/>
    <n v="4300"/>
    <s v="no"/>
    <x v="0"/>
    <s v="no"/>
    <s v="yes"/>
    <s v="2021_147"/>
  </r>
  <r>
    <x v="353"/>
    <n v="148"/>
    <n v="2021"/>
    <x v="67"/>
    <s v="Engineering &amp; Construction"/>
    <s v="TX"/>
    <x v="0"/>
    <s v="Arlington"/>
    <n v="32413"/>
    <n v="20311"/>
    <n v="2374"/>
    <n v="18912"/>
    <n v="9716"/>
    <s v="no"/>
    <x v="0"/>
    <s v="no"/>
    <s v="no"/>
    <s v="2021_148"/>
  </r>
  <r>
    <x v="138"/>
    <n v="149"/>
    <n v="2021"/>
    <x v="49"/>
    <s v="Materials"/>
    <s v="NC"/>
    <x v="0"/>
    <s v="Charlotte"/>
    <n v="23976"/>
    <n v="20140"/>
    <n v="722"/>
    <n v="20125"/>
    <n v="26400"/>
    <s v="no"/>
    <x v="0"/>
    <s v="no"/>
    <s v="no"/>
    <s v="2021_149"/>
  </r>
  <r>
    <x v="153"/>
    <n v="150"/>
    <n v="2021"/>
    <x v="57"/>
    <s v="Industrials"/>
    <s v="IN"/>
    <x v="2"/>
    <s v="Columbus"/>
    <n v="37971"/>
    <n v="19811"/>
    <n v="1789"/>
    <n v="22624"/>
    <n v="57825"/>
    <s v="no"/>
    <x v="0"/>
    <s v="no"/>
    <s v="no"/>
    <s v="2021_150"/>
  </r>
  <r>
    <x v="298"/>
    <n v="151"/>
    <n v="2021"/>
    <x v="27"/>
    <s v="Energy"/>
    <s v="OK"/>
    <x v="0"/>
    <s v="Tulsa"/>
    <n v="264"/>
    <n v="19771"/>
    <n v="397"/>
    <n v="6499"/>
    <n v="1400"/>
    <s v="no"/>
    <x v="0"/>
    <s v="no"/>
    <s v="no"/>
    <s v="2021_151"/>
  </r>
  <r>
    <x v="596"/>
    <n v="152"/>
    <n v="2021"/>
    <x v="13"/>
    <s v="Technology"/>
    <s v="VA"/>
    <x v="0"/>
    <s v="Tysons"/>
    <n v="7959"/>
    <n v="19577"/>
    <n v="5369"/>
    <n v="26006"/>
    <n v="138000"/>
    <s v="no"/>
    <x v="0"/>
    <s v="no"/>
    <s v="no"/>
    <s v="2021_152"/>
  </r>
  <r>
    <x v="122"/>
    <n v="153"/>
    <n v="2021"/>
    <x v="48"/>
    <s v="Transportation"/>
    <s v="NE"/>
    <x v="2"/>
    <s v="Omaha"/>
    <n v="146948"/>
    <n v="19533"/>
    <n v="5349"/>
    <n v="62398"/>
    <n v="30960"/>
    <s v="no"/>
    <x v="0"/>
    <s v="no"/>
    <s v="no"/>
    <s v="2021_153"/>
  </r>
  <r>
    <x v="147"/>
    <n v="154"/>
    <n v="2021"/>
    <x v="36"/>
    <s v="Industrials"/>
    <s v="MI"/>
    <x v="2"/>
    <s v="Benton Harbor"/>
    <n v="13832"/>
    <n v="19456"/>
    <n v="1081"/>
    <n v="20350"/>
    <n v="78000"/>
    <s v="no"/>
    <x v="0"/>
    <s v="no"/>
    <s v="no"/>
    <s v="2021_154"/>
  </r>
  <r>
    <x v="300"/>
    <n v="155"/>
    <n v="2021"/>
    <x v="9"/>
    <s v="Health Care"/>
    <s v="CA"/>
    <x v="1"/>
    <s v="Long Beach"/>
    <n v="13647"/>
    <n v="19423"/>
    <n v="673"/>
    <n v="9532"/>
    <n v="10500"/>
    <s v="no"/>
    <x v="0"/>
    <s v="no"/>
    <s v="no"/>
    <s v="2021_155"/>
  </r>
  <r>
    <x v="50"/>
    <n v="156"/>
    <n v="2021"/>
    <x v="25"/>
    <s v="Energy"/>
    <s v="TX"/>
    <x v="0"/>
    <s v="Houston"/>
    <n v="71623"/>
    <n v="19256"/>
    <n v="2701"/>
    <n v="62618"/>
    <n v="9700"/>
    <s v="no"/>
    <x v="0"/>
    <s v="no"/>
    <s v="yes"/>
    <s v="2021_156"/>
  </r>
  <r>
    <x v="109"/>
    <n v="157"/>
    <n v="2021"/>
    <x v="44"/>
    <s v="Hotels, Restaurants &amp; Leisure"/>
    <s v="IL"/>
    <x v="2"/>
    <s v="Chicago"/>
    <n v="167113"/>
    <n v="19208"/>
    <n v="4731"/>
    <n v="52627"/>
    <n v="200000"/>
    <s v="no"/>
    <x v="0"/>
    <s v="no"/>
    <s v="no"/>
    <s v="2021_157"/>
  </r>
  <r>
    <x v="139"/>
    <n v="158"/>
    <n v="2021"/>
    <x v="17"/>
    <s v="Household Products"/>
    <s v="TX"/>
    <x v="0"/>
    <s v="Irving"/>
    <n v="47000"/>
    <n v="19140"/>
    <n v="2352"/>
    <n v="17523"/>
    <n v="46000"/>
    <s v="no"/>
    <x v="0"/>
    <s v="no"/>
    <s v="no"/>
    <s v="2021_158"/>
  </r>
  <r>
    <x v="157"/>
    <n v="159"/>
    <n v="2021"/>
    <x v="28"/>
    <s v="Industrials"/>
    <s v="WA"/>
    <x v="1"/>
    <s v="Bellevue"/>
    <n v="32256"/>
    <n v="18729"/>
    <n v="1298"/>
    <n v="28260"/>
    <n v="26000"/>
    <s v="no"/>
    <x v="0"/>
    <s v="no"/>
    <s v="yes"/>
    <s v="2021_159"/>
  </r>
  <r>
    <x v="625"/>
    <n v="160"/>
    <n v="2021"/>
    <x v="45"/>
    <s v="Energy"/>
    <s v="CA"/>
    <x v="1"/>
    <s v="San Francisco"/>
    <n v="23241"/>
    <n v="18469"/>
    <n v="1318"/>
    <n v="97856"/>
    <n v="24000"/>
    <s v="no"/>
    <x v="1"/>
    <s v="no"/>
    <s v="no"/>
    <s v="2021_160"/>
  </r>
  <r>
    <x v="252"/>
    <n v="161"/>
    <n v="2021"/>
    <x v="13"/>
    <s v="Technology"/>
    <s v="IL"/>
    <x v="2"/>
    <s v="Lincolnshire"/>
    <n v="23292"/>
    <n v="18468"/>
    <n v="789"/>
    <n v="9345"/>
    <n v="10000"/>
    <s v="no"/>
    <x v="1"/>
    <s v="no"/>
    <s v="no"/>
    <s v="2021_161"/>
  </r>
  <r>
    <x v="265"/>
    <n v="162"/>
    <n v="2021"/>
    <x v="24"/>
    <s v="Chemicals"/>
    <s v="OH"/>
    <x v="2"/>
    <s v="Cleveland"/>
    <n v="65837"/>
    <n v="18362"/>
    <n v="2030"/>
    <n v="20402"/>
    <n v="61031"/>
    <s v="no"/>
    <x v="0"/>
    <s v="no"/>
    <s v="no"/>
    <s v="2021_162"/>
  </r>
  <r>
    <x v="637"/>
    <n v="163"/>
    <n v="2021"/>
    <x v="14"/>
    <s v="Aerospace &amp; Defense"/>
    <s v="FL"/>
    <x v="0"/>
    <s v="Melbourne"/>
    <n v="41664"/>
    <n v="18194"/>
    <n v="1119"/>
    <n v="36960"/>
    <n v="48000"/>
    <s v="no"/>
    <x v="0"/>
    <s v="no"/>
    <s v="no"/>
    <s v="2021_163"/>
  </r>
  <r>
    <x v="104"/>
    <n v="164"/>
    <n v="2021"/>
    <x v="0"/>
    <s v="Retailing"/>
    <s v="NY"/>
    <x v="3"/>
    <s v="New York"/>
    <n v="5028"/>
    <n v="18097"/>
    <n v="3944"/>
    <n v="17706"/>
    <n v="75711"/>
    <s v="no"/>
    <x v="0"/>
    <s v="no"/>
    <s v="no"/>
    <s v="2021_164"/>
  </r>
  <r>
    <x v="143"/>
    <n v="165"/>
    <n v="2021"/>
    <x v="52"/>
    <s v="Business Services"/>
    <s v="WI"/>
    <x v="2"/>
    <s v="Milwaukee"/>
    <n v="5434"/>
    <n v="18001"/>
    <n v="24"/>
    <n v="9328"/>
    <n v="25000"/>
    <s v="no"/>
    <x v="0"/>
    <s v="no"/>
    <s v="no"/>
    <s v="2021_165"/>
  </r>
  <r>
    <x v="182"/>
    <n v="166"/>
    <n v="2021"/>
    <x v="45"/>
    <s v="Energy"/>
    <s v="FL"/>
    <x v="0"/>
    <s v="Juno Beach"/>
    <n v="148305"/>
    <n v="17997"/>
    <n v="2919"/>
    <n v="127684"/>
    <n v="14900"/>
    <s v="no"/>
    <x v="0"/>
    <s v="no"/>
    <s v="no"/>
    <s v="2021_166"/>
  </r>
  <r>
    <x v="169"/>
    <n v="167"/>
    <n v="2021"/>
    <x v="37"/>
    <s v="Health Care"/>
    <s v="TX"/>
    <x v="0"/>
    <s v="Dallas"/>
    <n v="5537"/>
    <n v="17640"/>
    <n v="399"/>
    <n v="27106"/>
    <n v="97900"/>
    <s v="no"/>
    <x v="0"/>
    <s v="no"/>
    <s v="no"/>
    <s v="2021_167"/>
  </r>
  <r>
    <x v="107"/>
    <n v="168"/>
    <n v="2021"/>
    <x v="32"/>
    <s v="Wholesalers"/>
    <s v="AZ"/>
    <x v="1"/>
    <s v="Phoenix"/>
    <n v="4128"/>
    <n v="17634"/>
    <n v="31"/>
    <n v="8105"/>
    <n v="14600"/>
    <s v="no"/>
    <x v="0"/>
    <s v="no"/>
    <s v="no"/>
    <s v="2021_168"/>
  </r>
  <r>
    <x v="170"/>
    <n v="169"/>
    <n v="2021"/>
    <x v="22"/>
    <s v="Food, Beverages &amp; Tobacco"/>
    <s v="MN"/>
    <x v="2"/>
    <s v="Minneapolis"/>
    <n v="37403"/>
    <n v="17627"/>
    <n v="2181"/>
    <n v="30807"/>
    <n v="35000"/>
    <s v="no"/>
    <x v="0"/>
    <s v="no"/>
    <s v="no"/>
    <s v="2021_169"/>
  </r>
  <r>
    <x v="292"/>
    <n v="170"/>
    <n v="2021"/>
    <x v="46"/>
    <s v="Materials"/>
    <s v="GA"/>
    <x v="0"/>
    <s v="Atlanta"/>
    <n v="13716"/>
    <n v="17579"/>
    <n v="691"/>
    <n v="28780"/>
    <n v="49300"/>
    <s v="no"/>
    <x v="0"/>
    <s v="no"/>
    <s v="no"/>
    <s v="2021_170"/>
  </r>
  <r>
    <x v="698"/>
    <n v="171"/>
    <n v="2021"/>
    <x v="57"/>
    <s v="Industrials"/>
    <s v="FL"/>
    <x v="0"/>
    <s v="Palm Beach Gardens"/>
    <n v="36701"/>
    <n v="17456"/>
    <n v="1982"/>
    <n v="25093"/>
    <n v="56000"/>
    <s v="no"/>
    <x v="0"/>
    <s v="yes"/>
    <s v="no"/>
    <s v="2021_171"/>
  </r>
  <r>
    <x v="222"/>
    <n v="172"/>
    <n v="2021"/>
    <x v="20"/>
    <s v="Financials"/>
    <s v="PA"/>
    <x v="3"/>
    <s v="Radnor"/>
    <n v="11953"/>
    <n v="17439"/>
    <n v="499"/>
    <n v="365948"/>
    <n v="10966"/>
    <s v="no"/>
    <x v="0"/>
    <s v="no"/>
    <s v="no"/>
    <s v="2021_172"/>
  </r>
  <r>
    <x v="198"/>
    <n v="173"/>
    <n v="2021"/>
    <x v="34"/>
    <s v="Wholesalers"/>
    <s v="GA"/>
    <x v="0"/>
    <s v="Atlanta"/>
    <n v="16692"/>
    <n v="17384"/>
    <n v="29"/>
    <n v="13440"/>
    <n v="50000"/>
    <s v="no"/>
    <x v="0"/>
    <s v="no"/>
    <s v="no"/>
    <s v="2021_173"/>
  </r>
  <r>
    <x v="69"/>
    <n v="174"/>
    <n v="2021"/>
    <x v="35"/>
    <s v="Transportation"/>
    <s v="TX"/>
    <x v="0"/>
    <s v="Fort Worth"/>
    <n v="15329"/>
    <n v="17337"/>
    <n v="8885"/>
    <n v="62008"/>
    <n v="102700"/>
    <s v="no"/>
    <x v="0"/>
    <s v="no"/>
    <s v="yes"/>
    <s v="2021_174"/>
  </r>
  <r>
    <x v="234"/>
    <n v="175"/>
    <n v="2021"/>
    <x v="5"/>
    <s v="Financials"/>
    <s v="NY"/>
    <x v="3"/>
    <s v="New York"/>
    <n v="62055"/>
    <n v="17224"/>
    <n v="2016"/>
    <n v="33049"/>
    <n v="76000"/>
    <s v="no"/>
    <x v="0"/>
    <s v="no"/>
    <s v="no"/>
    <s v="2021_175"/>
  </r>
  <r>
    <x v="318"/>
    <n v="176"/>
    <n v="2021"/>
    <x v="26"/>
    <s v="Technology"/>
    <s v="CA"/>
    <x v="1"/>
    <s v="Santa Clara"/>
    <n v="122600"/>
    <n v="17202"/>
    <n v="3619"/>
    <n v="22353"/>
    <n v="24000"/>
    <s v="no"/>
    <x v="0"/>
    <s v="no"/>
    <s v="no"/>
    <s v="2021_176"/>
  </r>
  <r>
    <x v="337"/>
    <n v="177"/>
    <n v="2021"/>
    <x v="50"/>
    <s v="Health Care"/>
    <s v="NJ"/>
    <x v="3"/>
    <s v="Franklin Lakes"/>
    <n v="70650"/>
    <n v="17117"/>
    <n v="874"/>
    <n v="54012"/>
    <n v="72000"/>
    <s v="no"/>
    <x v="0"/>
    <s v="no"/>
    <s v="no"/>
    <s v="2021_177"/>
  </r>
  <r>
    <x v="72"/>
    <n v="178"/>
    <n v="2021"/>
    <x v="35"/>
    <s v="Transportation"/>
    <s v="GA"/>
    <x v="0"/>
    <s v="Atlanta"/>
    <n v="30810"/>
    <n v="17095"/>
    <n v="12385"/>
    <n v="71996"/>
    <n v="74000"/>
    <s v="no"/>
    <x v="0"/>
    <s v="no"/>
    <s v="yes"/>
    <s v="2021_178"/>
  </r>
  <r>
    <x v="173"/>
    <n v="179"/>
    <n v="2021"/>
    <x v="4"/>
    <s v="Motor Vehicles &amp; Parts"/>
    <s v="MI"/>
    <x v="2"/>
    <s v="Southfield"/>
    <n v="10896"/>
    <n v="17046"/>
    <n v="159"/>
    <n v="13199"/>
    <n v="174600"/>
    <s v="no"/>
    <x v="0"/>
    <s v="no"/>
    <s v="no"/>
    <s v="2021_179"/>
  </r>
  <r>
    <x v="548"/>
    <n v="180"/>
    <n v="2021"/>
    <x v="11"/>
    <s v="Financials"/>
    <s v="NY"/>
    <x v="3"/>
    <s v="New York"/>
    <n v="41471"/>
    <n v="16940"/>
    <n v="3617"/>
    <n v="469633"/>
    <n v="48500"/>
    <s v="no"/>
    <x v="0"/>
    <s v="no"/>
    <s v="no"/>
    <s v="2021_180"/>
  </r>
  <r>
    <x v="119"/>
    <n v="181"/>
    <n v="2021"/>
    <x v="57"/>
    <s v="Industrials"/>
    <s v="MO"/>
    <x v="2"/>
    <s v="St. Louis"/>
    <n v="54135"/>
    <n v="16785"/>
    <n v="1965"/>
    <n v="22882"/>
    <n v="83500"/>
    <s v="no"/>
    <x v="0"/>
    <s v="no"/>
    <s v="no"/>
    <s v="2021_181"/>
  </r>
  <r>
    <x v="204"/>
    <n v="182"/>
    <n v="2021"/>
    <x v="3"/>
    <s v="Technology"/>
    <s v="CA"/>
    <x v="1"/>
    <s v="San Jose"/>
    <n v="20432"/>
    <n v="16736"/>
    <n v="250"/>
    <n v="25662"/>
    <n v="63800"/>
    <s v="no"/>
    <x v="0"/>
    <s v="no"/>
    <s v="no"/>
    <s v="2021_182"/>
  </r>
  <r>
    <x v="114"/>
    <n v="183"/>
    <n v="2021"/>
    <x v="25"/>
    <s v="Energy"/>
    <s v="TX"/>
    <x v="0"/>
    <s v="Houston"/>
    <n v="24849"/>
    <n v="16680"/>
    <n v="14831"/>
    <n v="80064"/>
    <n v="11800"/>
    <s v="no"/>
    <x v="1"/>
    <s v="no"/>
    <s v="no"/>
    <s v="2021_183"/>
  </r>
  <r>
    <x v="557"/>
    <n v="184"/>
    <n v="2021"/>
    <x v="26"/>
    <s v="Technology"/>
    <s v="CA"/>
    <x v="1"/>
    <s v="Santa Clara"/>
    <n v="331037"/>
    <n v="16675"/>
    <n v="4332"/>
    <n v="28791"/>
    <n v="18975"/>
    <s v="yes"/>
    <x v="0"/>
    <s v="no"/>
    <s v="no"/>
    <s v="2021_184"/>
  </r>
  <r>
    <x v="287"/>
    <n v="185"/>
    <n v="2021"/>
    <x v="13"/>
    <s v="Technology"/>
    <s v="NJ"/>
    <x v="3"/>
    <s v="Teaneck"/>
    <n v="41452"/>
    <n v="16652"/>
    <n v="1392"/>
    <n v="16923"/>
    <n v="289500"/>
    <s v="no"/>
    <x v="0"/>
    <s v="no"/>
    <s v="no"/>
    <s v="2021_185"/>
  </r>
  <r>
    <x v="477"/>
    <n v="186"/>
    <n v="2021"/>
    <x v="66"/>
    <s v="Financials"/>
    <s v="IL"/>
    <x v="2"/>
    <s v="Chicago"/>
    <n v="9151"/>
    <n v="16590"/>
    <n v="403"/>
    <n v="14317"/>
    <n v="90800"/>
    <s v="no"/>
    <x v="0"/>
    <s v="no"/>
    <s v="no"/>
    <s v="2021_186"/>
  </r>
  <r>
    <x v="549"/>
    <n v="187"/>
    <n v="2021"/>
    <x v="5"/>
    <s v="Financials"/>
    <s v="CT"/>
    <x v="3"/>
    <s v="Stamford"/>
    <n v="23741"/>
    <n v="16472"/>
    <n v="1385"/>
    <n v="95948"/>
    <n v="16500"/>
    <s v="no"/>
    <x v="0"/>
    <s v="no"/>
    <s v="no"/>
    <s v="2021_187"/>
  </r>
  <r>
    <x v="178"/>
    <n v="188"/>
    <n v="2021"/>
    <x v="17"/>
    <s v="Household Products"/>
    <s v="NY"/>
    <x v="3"/>
    <s v="New York"/>
    <n v="66810"/>
    <n v="16471"/>
    <n v="2695"/>
    <n v="15920"/>
    <n v="34200"/>
    <s v="no"/>
    <x v="0"/>
    <s v="no"/>
    <s v="no"/>
    <s v="2021_188"/>
  </r>
  <r>
    <x v="342"/>
    <n v="189"/>
    <n v="2021"/>
    <x v="51"/>
    <s v="Engineering &amp; Construction"/>
    <s v="CA"/>
    <x v="1"/>
    <s v="Los Angeles"/>
    <n v="9470"/>
    <n v="16391"/>
    <n v="186"/>
    <n v="12999"/>
    <n v="54000"/>
    <s v="no"/>
    <x v="0"/>
    <s v="no"/>
    <s v="no"/>
    <s v="2021_189"/>
  </r>
  <r>
    <x v="656"/>
    <n v="190"/>
    <n v="2021"/>
    <x v="61"/>
    <s v="Transportation"/>
    <s v="CT"/>
    <x v="3"/>
    <s v="Greenwich"/>
    <n v="12602"/>
    <n v="16252"/>
    <n v="110"/>
    <n v="16169"/>
    <n v="119750"/>
    <s v="no"/>
    <x v="0"/>
    <s v="no"/>
    <s v="no"/>
    <s v="2021_190"/>
  </r>
  <r>
    <x v="224"/>
    <n v="191"/>
    <n v="2021"/>
    <x v="61"/>
    <s v="Transportation"/>
    <s v="MN"/>
    <x v="2"/>
    <s v="Eden Prairie"/>
    <n v="12515"/>
    <n v="16207"/>
    <n v="506"/>
    <n v="5144"/>
    <n v="14888"/>
    <s v="no"/>
    <x v="0"/>
    <s v="no"/>
    <s v="no"/>
    <s v="2021_191"/>
  </r>
  <r>
    <x v="266"/>
    <n v="192"/>
    <n v="2021"/>
    <x v="65"/>
    <s v="Financials"/>
    <s v="NY"/>
    <x v="3"/>
    <s v="New York"/>
    <n v="115080"/>
    <n v="16205"/>
    <n v="4932"/>
    <n v="176982"/>
    <n v="16500"/>
    <s v="no"/>
    <x v="0"/>
    <s v="no"/>
    <s v="no"/>
    <s v="2021_192"/>
  </r>
  <r>
    <x v="551"/>
    <n v="193"/>
    <n v="2021"/>
    <x v="45"/>
    <s v="Energy"/>
    <s v="VA"/>
    <x v="0"/>
    <s v="Richmond"/>
    <n v="61224"/>
    <n v="16128"/>
    <n v="401"/>
    <n v="95905"/>
    <n v="17300"/>
    <s v="no"/>
    <x v="0"/>
    <s v="no"/>
    <s v="no"/>
    <s v="2021_193"/>
  </r>
  <r>
    <x v="699"/>
    <n v="194"/>
    <n v="2021"/>
    <x v="5"/>
    <s v="Financials"/>
    <s v="MI"/>
    <x v="2"/>
    <s v="Detroit"/>
    <n v="45821"/>
    <n v="15981"/>
    <n v="198"/>
    <n v="37535"/>
    <n v="24000"/>
    <s v="no"/>
    <x v="0"/>
    <s v="yes"/>
    <s v="no"/>
    <s v="2021_194"/>
  </r>
  <r>
    <x v="156"/>
    <n v="195"/>
    <n v="2021"/>
    <x v="0"/>
    <s v="Retailing"/>
    <s v="WI"/>
    <x v="2"/>
    <s v="Menomonee Falls"/>
    <n v="9394"/>
    <n v="15955"/>
    <n v="163"/>
    <n v="15337"/>
    <n v="73000"/>
    <s v="no"/>
    <x v="1"/>
    <s v="no"/>
    <s v="no"/>
    <s v="2021_195"/>
  </r>
  <r>
    <x v="135"/>
    <n v="196"/>
    <n v="2021"/>
    <x v="51"/>
    <s v="Engineering &amp; Construction"/>
    <s v="TX"/>
    <x v="0"/>
    <s v="Irving"/>
    <n v="3252"/>
    <n v="15884"/>
    <n v="435"/>
    <n v="7310"/>
    <n v="43717"/>
    <s v="no"/>
    <x v="0"/>
    <s v="no"/>
    <s v="no"/>
    <s v="2021_196"/>
  </r>
  <r>
    <x v="207"/>
    <n v="197"/>
    <n v="2021"/>
    <x v="8"/>
    <s v="Telecommunications"/>
    <s v="CO"/>
    <x v="1"/>
    <s v="Englewood"/>
    <n v="19048"/>
    <n v="15493"/>
    <n v="1763"/>
    <n v="38240"/>
    <n v="13500"/>
    <s v="no"/>
    <x v="0"/>
    <s v="no"/>
    <s v="no"/>
    <s v="2021_197"/>
  </r>
  <r>
    <x v="626"/>
    <n v="198"/>
    <n v="2021"/>
    <x v="0"/>
    <s v="Retailing"/>
    <s v="MA"/>
    <x v="3"/>
    <s v="Westborough"/>
    <n v="6157"/>
    <n v="15430"/>
    <n v="421"/>
    <n v="5412"/>
    <n v="32000"/>
    <s v="no"/>
    <x v="0"/>
    <s v="no"/>
    <s v="no"/>
    <s v="2021_198"/>
  </r>
  <r>
    <x v="340"/>
    <n v="199"/>
    <n v="2021"/>
    <x v="4"/>
    <s v="Motor Vehicles &amp; Parts"/>
    <s v="IL"/>
    <x v="2"/>
    <s v="Lake Forest"/>
    <n v="876"/>
    <n v="15379"/>
    <n v="1521"/>
    <n v="11852"/>
    <n v="73000"/>
    <s v="no"/>
    <x v="0"/>
    <s v="no"/>
    <s v="no"/>
    <s v="2021_199"/>
  </r>
  <r>
    <x v="648"/>
    <n v="200"/>
    <n v="2021"/>
    <x v="35"/>
    <s v="Transportation"/>
    <s v="IL"/>
    <x v="2"/>
    <s v="Chicago"/>
    <n v="18325"/>
    <n v="15355"/>
    <n v="7069"/>
    <n v="59548"/>
    <n v="74400"/>
    <s v="no"/>
    <x v="0"/>
    <s v="no"/>
    <s v="yes"/>
    <s v="2021_200"/>
  </r>
  <r>
    <x v="307"/>
    <n v="201"/>
    <n v="2021"/>
    <x v="62"/>
    <s v="Business Services"/>
    <s v="NY"/>
    <x v="3"/>
    <s v="Purchase"/>
    <n v="353687"/>
    <n v="15301"/>
    <n v="6411"/>
    <n v="33584"/>
    <n v="21000"/>
    <s v="no"/>
    <x v="0"/>
    <s v="no"/>
    <s v="no"/>
    <s v="2021_201"/>
  </r>
  <r>
    <x v="216"/>
    <n v="202"/>
    <n v="2021"/>
    <x v="60"/>
    <s v="Business Services"/>
    <s v="TX"/>
    <x v="0"/>
    <s v="Houston"/>
    <n v="54452"/>
    <n v="15218"/>
    <n v="1496"/>
    <n v="29345"/>
    <n v="48250"/>
    <s v="no"/>
    <x v="0"/>
    <s v="no"/>
    <s v="no"/>
    <s v="2021_202"/>
  </r>
  <r>
    <x v="148"/>
    <n v="203"/>
    <n v="2021"/>
    <x v="1"/>
    <s v="Energy"/>
    <s v="NJ"/>
    <x v="3"/>
    <s v="Parsippany"/>
    <n v="1700"/>
    <n v="15116"/>
    <n v="1392"/>
    <n v="10500"/>
    <n v="3729"/>
    <s v="no"/>
    <x v="0"/>
    <s v="no"/>
    <s v="no"/>
    <s v="2021_203"/>
  </r>
  <r>
    <x v="183"/>
    <n v="204"/>
    <n v="2021"/>
    <x v="45"/>
    <s v="Energy"/>
    <s v="OH"/>
    <x v="2"/>
    <s v="Columbus"/>
    <n v="42067"/>
    <n v="14919"/>
    <n v="2200"/>
    <n v="80757"/>
    <n v="16787"/>
    <s v="no"/>
    <x v="0"/>
    <s v="no"/>
    <s v="no"/>
    <s v="2021_204"/>
  </r>
  <r>
    <x v="535"/>
    <n v="205"/>
    <n v="2021"/>
    <x v="62"/>
    <s v="Business Services"/>
    <s v="WI"/>
    <x v="2"/>
    <s v="Brookfield"/>
    <n v="79693"/>
    <n v="14852"/>
    <n v="958"/>
    <n v="74619"/>
    <n v="44000"/>
    <s v="no"/>
    <x v="0"/>
    <s v="no"/>
    <s v="no"/>
    <s v="2021_205"/>
  </r>
  <r>
    <x v="281"/>
    <n v="206"/>
    <n v="2021"/>
    <x v="20"/>
    <s v="Financials"/>
    <s v="IA"/>
    <x v="2"/>
    <s v="Des Moines"/>
    <n v="16346"/>
    <n v="14742"/>
    <n v="1396"/>
    <n v="296628"/>
    <n v="17400"/>
    <s v="no"/>
    <x v="0"/>
    <s v="no"/>
    <s v="no"/>
    <s v="2021_206"/>
  </r>
  <r>
    <x v="272"/>
    <n v="207"/>
    <n v="2021"/>
    <x v="20"/>
    <s v="Financials"/>
    <s v="MO"/>
    <x v="2"/>
    <s v="Chesterfield"/>
    <n v="8568"/>
    <n v="14596"/>
    <n v="415"/>
    <n v="84656"/>
    <n v="3600"/>
    <s v="no"/>
    <x v="1"/>
    <s v="no"/>
    <s v="no"/>
    <s v="2021_207"/>
  </r>
  <r>
    <x v="250"/>
    <n v="208"/>
    <n v="2021"/>
    <x v="58"/>
    <s v="Business Services"/>
    <s v="NJ"/>
    <x v="3"/>
    <s v="Roseland"/>
    <n v="80654"/>
    <n v="14590"/>
    <n v="2467"/>
    <n v="39166"/>
    <n v="58000"/>
    <s v="no"/>
    <x v="0"/>
    <s v="no"/>
    <s v="no"/>
    <s v="2021_208"/>
  </r>
  <r>
    <x v="260"/>
    <n v="209"/>
    <n v="2021"/>
    <x v="64"/>
    <s v="Household Products"/>
    <s v="CT"/>
    <x v="3"/>
    <s v="New Britain"/>
    <n v="32152"/>
    <n v="14535"/>
    <n v="1234"/>
    <n v="23566"/>
    <n v="58350"/>
    <s v="no"/>
    <x v="0"/>
    <s v="no"/>
    <s v="no"/>
    <s v="2021_209"/>
  </r>
  <r>
    <x v="232"/>
    <n v="210"/>
    <n v="2021"/>
    <x v="26"/>
    <s v="Technology"/>
    <s v="TX"/>
    <x v="0"/>
    <s v="Dallas"/>
    <n v="174439"/>
    <n v="14461"/>
    <n v="5595"/>
    <n v="19351"/>
    <n v="30000"/>
    <s v="no"/>
    <x v="0"/>
    <s v="no"/>
    <s v="no"/>
    <s v="2021_210"/>
  </r>
  <r>
    <x v="95"/>
    <n v="211"/>
    <n v="2021"/>
    <x v="39"/>
    <s v="Energy"/>
    <s v="TX"/>
    <x v="0"/>
    <s v="Houston"/>
    <n v="19070"/>
    <n v="14445"/>
    <n v="2945"/>
    <n v="20680"/>
    <n v="40000"/>
    <s v="no"/>
    <x v="0"/>
    <s v="no"/>
    <s v="no"/>
    <s v="2021_211"/>
  </r>
  <r>
    <x v="299"/>
    <n v="212"/>
    <n v="2021"/>
    <x v="50"/>
    <s v="Health Care"/>
    <s v="MI"/>
    <x v="2"/>
    <s v="Kalamazoo"/>
    <n v="91665"/>
    <n v="14351"/>
    <n v="1599"/>
    <n v="34330"/>
    <n v="43000"/>
    <s v="no"/>
    <x v="0"/>
    <s v="no"/>
    <s v="no"/>
    <s v="2021_212"/>
  </r>
  <r>
    <x v="270"/>
    <n v="213"/>
    <n v="2021"/>
    <x v="17"/>
    <s v="Household Products"/>
    <s v="NY"/>
    <x v="3"/>
    <s v="New York"/>
    <n v="105509"/>
    <n v="14294"/>
    <n v="684"/>
    <n v="17781"/>
    <n v="48000"/>
    <s v="no"/>
    <x v="0"/>
    <s v="no"/>
    <s v="no"/>
    <s v="2021_213"/>
  </r>
  <r>
    <x v="661"/>
    <n v="214"/>
    <n v="2021"/>
    <x v="18"/>
    <s v="Food, Beverages &amp; Tobacco"/>
    <s v="DE"/>
    <x v="0"/>
    <s v="Wilmington"/>
    <n v="34529"/>
    <n v="14217"/>
    <n v="681"/>
    <n v="42649"/>
    <n v="21000"/>
    <s v="no"/>
    <x v="0"/>
    <s v="no"/>
    <s v="no"/>
    <s v="2021_214"/>
  </r>
  <r>
    <x v="136"/>
    <n v="215"/>
    <n v="2021"/>
    <x v="25"/>
    <s v="Energy"/>
    <s v="AZ"/>
    <x v="1"/>
    <s v="Phoenix"/>
    <n v="48028"/>
    <n v="14198"/>
    <n v="599"/>
    <n v="42144"/>
    <n v="24500"/>
    <s v="no"/>
    <x v="0"/>
    <s v="no"/>
    <s v="no"/>
    <s v="2021_215"/>
  </r>
  <r>
    <x v="590"/>
    <n v="216"/>
    <n v="2021"/>
    <x v="15"/>
    <s v="Retailing"/>
    <s v="CO"/>
    <x v="1"/>
    <s v="Englewood"/>
    <n v="4881"/>
    <n v="14177"/>
    <n v="1204"/>
    <n v="16999"/>
    <n v="26424"/>
    <s v="no"/>
    <x v="0"/>
    <s v="no"/>
    <s v="no"/>
    <s v="2021_216"/>
  </r>
  <r>
    <x v="633"/>
    <n v="217"/>
    <n v="2021"/>
    <x v="15"/>
    <s v="Retailing"/>
    <s v="MA"/>
    <x v="3"/>
    <s v="Boston"/>
    <n v="32645"/>
    <n v="14145"/>
    <n v="185"/>
    <n v="4570"/>
    <n v="16122"/>
    <s v="yes"/>
    <x v="0"/>
    <s v="no"/>
    <s v="no"/>
    <s v="2021_217"/>
  </r>
  <r>
    <x v="439"/>
    <n v="218"/>
    <n v="2021"/>
    <x v="12"/>
    <s v="Health Care"/>
    <s v="NC"/>
    <x v="0"/>
    <s v="Burlington"/>
    <n v="24891"/>
    <n v="13979"/>
    <n v="1556"/>
    <n v="20072"/>
    <n v="68780"/>
    <s v="no"/>
    <x v="0"/>
    <s v="no"/>
    <s v="no"/>
    <s v="2021_218"/>
  </r>
  <r>
    <x v="202"/>
    <n v="219"/>
    <n v="2021"/>
    <x v="22"/>
    <s v="Food, Beverages &amp; Tobacco"/>
    <s v="MN"/>
    <x v="2"/>
    <s v="Arden Hills"/>
    <m/>
    <n v="13949"/>
    <n v="265"/>
    <n v="9186"/>
    <n v="9000"/>
    <s v="no"/>
    <x v="1"/>
    <s v="no"/>
    <s v="no"/>
    <s v="2021_219"/>
  </r>
  <r>
    <x v="197"/>
    <n v="220"/>
    <n v="2021"/>
    <x v="24"/>
    <s v="Chemicals"/>
    <s v="PA"/>
    <x v="3"/>
    <s v="Pittsburgh"/>
    <n v="35604"/>
    <n v="13834"/>
    <n v="1059"/>
    <n v="19556"/>
    <n v="46900"/>
    <s v="no"/>
    <x v="0"/>
    <s v="no"/>
    <s v="no"/>
    <s v="2021_220"/>
  </r>
  <r>
    <x v="187"/>
    <n v="221"/>
    <n v="2021"/>
    <x v="42"/>
    <s v="Retailing"/>
    <s v="CA"/>
    <x v="1"/>
    <s v="San Francisco"/>
    <n v="11165"/>
    <n v="13800"/>
    <n v="665"/>
    <n v="13769"/>
    <n v="117000"/>
    <s v="no"/>
    <x v="1"/>
    <s v="no"/>
    <s v="no"/>
    <s v="2021_221"/>
  </r>
  <r>
    <x v="209"/>
    <n v="222"/>
    <n v="2021"/>
    <x v="22"/>
    <s v="Food, Beverages &amp; Tobacco"/>
    <s v="MI"/>
    <x v="2"/>
    <s v="Battle Creek"/>
    <n v="21545"/>
    <n v="13770"/>
    <n v="1251"/>
    <n v="17996"/>
    <n v="31000"/>
    <s v="no"/>
    <x v="0"/>
    <s v="no"/>
    <s v="no"/>
    <s v="2021_222"/>
  </r>
  <r>
    <x v="229"/>
    <n v="223"/>
    <n v="2021"/>
    <x v="57"/>
    <s v="Industrials"/>
    <s v="OH"/>
    <x v="2"/>
    <s v="Cleveland"/>
    <n v="40716"/>
    <n v="13696"/>
    <n v="1206"/>
    <n v="19738"/>
    <n v="50520"/>
    <s v="no"/>
    <x v="0"/>
    <s v="no"/>
    <s v="no"/>
    <s v="2021_223"/>
  </r>
  <r>
    <x v="351"/>
    <n v="224"/>
    <n v="2021"/>
    <x v="31"/>
    <s v="Wholesalers"/>
    <s v="TX"/>
    <x v="0"/>
    <s v="Westlake"/>
    <n v="1747"/>
    <n v="13617"/>
    <n v="63"/>
    <n v="1955"/>
    <n v="7534"/>
    <s v="no"/>
    <x v="0"/>
    <s v="no"/>
    <s v="no"/>
    <s v="2021_224"/>
  </r>
  <r>
    <x v="657"/>
    <n v="225"/>
    <n v="2021"/>
    <x v="51"/>
    <s v="Engineering &amp; Construction"/>
    <s v="TX"/>
    <x v="0"/>
    <s v="Dallas"/>
    <n v="16816"/>
    <n v="13578"/>
    <n v="492"/>
    <n v="12354"/>
    <n v="53500"/>
    <s v="no"/>
    <x v="0"/>
    <s v="no"/>
    <s v="no"/>
    <s v="2021_225"/>
  </r>
  <r>
    <x v="225"/>
    <n v="226"/>
    <n v="2021"/>
    <x v="45"/>
    <s v="Energy"/>
    <s v="CA"/>
    <x v="1"/>
    <s v="Rosemead"/>
    <n v="22229"/>
    <n v="13578"/>
    <n v="739"/>
    <n v="69372"/>
    <n v="13209"/>
    <s v="no"/>
    <x v="0"/>
    <s v="no"/>
    <s v="no"/>
    <s v="2021_226"/>
  </r>
  <r>
    <x v="253"/>
    <n v="227"/>
    <n v="2021"/>
    <x v="38"/>
    <s v="Financials"/>
    <s v="NY"/>
    <x v="3"/>
    <s v="New York"/>
    <m/>
    <n v="13562"/>
    <n v="24"/>
    <n v="85425"/>
    <n v="8871"/>
    <s v="no"/>
    <x v="0"/>
    <s v="no"/>
    <s v="no"/>
    <s v="2021_227"/>
  </r>
  <r>
    <x v="297"/>
    <n v="228"/>
    <n v="2021"/>
    <x v="19"/>
    <s v="Health Care"/>
    <s v="MA"/>
    <x v="3"/>
    <s v="Cambridge"/>
    <n v="42616"/>
    <n v="13445"/>
    <n v="4001"/>
    <n v="24619"/>
    <n v="9100"/>
    <s v="no"/>
    <x v="0"/>
    <s v="no"/>
    <s v="no"/>
    <s v="2021_228"/>
  </r>
  <r>
    <x v="199"/>
    <n v="229"/>
    <n v="2021"/>
    <x v="56"/>
    <s v="Business Services"/>
    <s v="NY"/>
    <x v="3"/>
    <s v="New York"/>
    <n v="15946"/>
    <n v="13171"/>
    <n v="945"/>
    <n v="27647"/>
    <n v="64100"/>
    <s v="no"/>
    <x v="0"/>
    <s v="no"/>
    <s v="no"/>
    <s v="2021_229"/>
  </r>
  <r>
    <x v="278"/>
    <n v="230"/>
    <n v="2021"/>
    <x v="20"/>
    <s v="Financials"/>
    <s v="TN"/>
    <x v="0"/>
    <s v="Chattanooga"/>
    <n v="5670"/>
    <n v="13162"/>
    <n v="793"/>
    <n v="70626"/>
    <n v="10500"/>
    <s v="no"/>
    <x v="0"/>
    <s v="no"/>
    <s v="no"/>
    <s v="2021_230"/>
  </r>
  <r>
    <x v="481"/>
    <n v="231"/>
    <n v="2021"/>
    <x v="54"/>
    <s v="Retailing"/>
    <s v="OR"/>
    <x v="1"/>
    <s v="Medford"/>
    <n v="10467"/>
    <n v="13124"/>
    <n v="470"/>
    <n v="7902"/>
    <n v="14538"/>
    <s v="no"/>
    <x v="0"/>
    <s v="no"/>
    <s v="no"/>
    <s v="2021_231"/>
  </r>
  <r>
    <x v="357"/>
    <n v="232"/>
    <n v="2021"/>
    <x v="2"/>
    <s v="Financials"/>
    <s v="WI"/>
    <x v="2"/>
    <s v="Madison"/>
    <m/>
    <n v="13075"/>
    <n v="403"/>
    <n v="33942"/>
    <n v="13225"/>
    <s v="no"/>
    <x v="0"/>
    <s v="no"/>
    <s v="no"/>
    <s v="2021_232"/>
  </r>
  <r>
    <x v="302"/>
    <n v="233"/>
    <n v="2021"/>
    <x v="11"/>
    <s v="Financials"/>
    <s v="IL"/>
    <x v="2"/>
    <s v="Riverwoods"/>
    <n v="29100"/>
    <n v="12953"/>
    <n v="1141"/>
    <n v="112889"/>
    <n v="17600"/>
    <s v="no"/>
    <x v="0"/>
    <s v="no"/>
    <s v="no"/>
    <s v="2021_233"/>
  </r>
  <r>
    <x v="628"/>
    <n v="234"/>
    <n v="2021"/>
    <x v="16"/>
    <s v="Technology"/>
    <s v="CA"/>
    <x v="1"/>
    <s v="San Jose"/>
    <n v="227227"/>
    <n v="12868"/>
    <n v="5260"/>
    <n v="24284"/>
    <n v="22516"/>
    <s v="no"/>
    <x v="0"/>
    <s v="no"/>
    <s v="no"/>
    <s v="2021_234"/>
  </r>
  <r>
    <x v="206"/>
    <n v="235"/>
    <n v="2021"/>
    <x v="58"/>
    <s v="Business Services"/>
    <s v="PA"/>
    <x v="3"/>
    <s v="Philadelphia"/>
    <n v="9595"/>
    <n v="12830"/>
    <n v="462"/>
    <n v="15713"/>
    <n v="209325"/>
    <s v="no"/>
    <x v="0"/>
    <s v="no"/>
    <s v="no"/>
    <s v="2021_235"/>
  </r>
  <r>
    <x v="700"/>
    <n v="236"/>
    <n v="2021"/>
    <x v="57"/>
    <s v="Industrials"/>
    <s v="CT"/>
    <x v="3"/>
    <s v="Farmington"/>
    <n v="29418"/>
    <n v="12756"/>
    <n v="906"/>
    <n v="10710"/>
    <n v="69000"/>
    <s v="no"/>
    <x v="1"/>
    <s v="yes"/>
    <s v="no"/>
    <s v="2021_236"/>
  </r>
  <r>
    <x v="212"/>
    <n v="237"/>
    <n v="2021"/>
    <x v="24"/>
    <s v="Chemicals"/>
    <s v="MN"/>
    <x v="2"/>
    <s v="St. Paul"/>
    <n v="61241"/>
    <n v="12749"/>
    <n v="1205"/>
    <n v="18126"/>
    <n v="44000"/>
    <s v="no"/>
    <x v="0"/>
    <s v="no"/>
    <s v="no"/>
    <s v="2021_237"/>
  </r>
  <r>
    <x v="306"/>
    <n v="238"/>
    <n v="2021"/>
    <x v="10"/>
    <s v="Retailing"/>
    <s v="TN"/>
    <x v="0"/>
    <s v="Memphis"/>
    <n v="30946"/>
    <n v="12632"/>
    <n v="1733"/>
    <n v="14424"/>
    <n v="80000"/>
    <s v="no"/>
    <x v="0"/>
    <s v="no"/>
    <s v="no"/>
    <s v="2021_238"/>
  </r>
  <r>
    <x v="210"/>
    <n v="239"/>
    <n v="2021"/>
    <x v="2"/>
    <s v="Financials"/>
    <s v="NY"/>
    <x v="3"/>
    <s v="New York"/>
    <n v="13698"/>
    <n v="12583"/>
    <n v="931"/>
    <n v="80236"/>
    <n v="12200"/>
    <s v="no"/>
    <x v="0"/>
    <s v="no"/>
    <s v="no"/>
    <s v="2021_239"/>
  </r>
  <r>
    <x v="200"/>
    <n v="240"/>
    <n v="2021"/>
    <x v="57"/>
    <s v="Industrials"/>
    <s v="IL"/>
    <x v="2"/>
    <s v="Glenview"/>
    <n v="70107"/>
    <n v="12574"/>
    <n v="2109"/>
    <n v="15612"/>
    <n v="43000"/>
    <s v="no"/>
    <x v="0"/>
    <s v="no"/>
    <s v="no"/>
    <s v="2021_240"/>
  </r>
  <r>
    <x v="421"/>
    <n v="241"/>
    <n v="2021"/>
    <x v="62"/>
    <s v="Business Services"/>
    <s v="FL"/>
    <x v="0"/>
    <s v="Jacksonville"/>
    <n v="87337"/>
    <n v="12552"/>
    <n v="158"/>
    <n v="83842"/>
    <n v="62000"/>
    <s v="no"/>
    <x v="0"/>
    <s v="no"/>
    <s v="no"/>
    <s v="2021_241"/>
  </r>
  <r>
    <x v="268"/>
    <n v="242"/>
    <n v="2021"/>
    <x v="42"/>
    <s v="Retailing"/>
    <s v="CA"/>
    <x v="1"/>
    <s v="Dublin"/>
    <n v="42751"/>
    <n v="12532"/>
    <n v="85"/>
    <n v="12718"/>
    <n v="93700"/>
    <s v="no"/>
    <x v="1"/>
    <s v="no"/>
    <s v="no"/>
    <s v="2021_242"/>
  </r>
  <r>
    <x v="285"/>
    <n v="243"/>
    <n v="2021"/>
    <x v="51"/>
    <s v="Engineering &amp; Construction"/>
    <s v="NE"/>
    <x v="2"/>
    <s v="Omaha"/>
    <m/>
    <n v="12463"/>
    <n v="826"/>
    <n v="6440"/>
    <n v="27000"/>
    <s v="no"/>
    <x v="0"/>
    <s v="no"/>
    <s v="no"/>
    <s v="2021_243"/>
  </r>
  <r>
    <x v="671"/>
    <n v="244"/>
    <n v="2021"/>
    <x v="20"/>
    <s v="Financials"/>
    <s v="NY"/>
    <x v="3"/>
    <s v="New York"/>
    <n v="14208"/>
    <n v="12415"/>
    <n v="648"/>
    <n v="275397"/>
    <n v="12400"/>
    <s v="no"/>
    <x v="0"/>
    <s v="no"/>
    <s v="no"/>
    <s v="2021_244"/>
  </r>
  <r>
    <x v="359"/>
    <n v="245"/>
    <n v="2021"/>
    <x v="34"/>
    <s v="Wholesalers"/>
    <s v="PA"/>
    <x v="3"/>
    <s v="Pittsburgh"/>
    <n v="4341"/>
    <n v="12326"/>
    <n v="101"/>
    <n v="11880"/>
    <n v="18000"/>
    <s v="no"/>
    <x v="0"/>
    <s v="no"/>
    <s v="no"/>
    <s v="2021_245"/>
  </r>
  <r>
    <x v="165"/>
    <n v="246"/>
    <n v="2021"/>
    <x v="4"/>
    <s v="Motor Vehicles &amp; Parts"/>
    <s v="OH"/>
    <x v="2"/>
    <s v="Akron"/>
    <n v="4099"/>
    <n v="12321"/>
    <n v="1254"/>
    <n v="16506"/>
    <n v="62000"/>
    <s v="no"/>
    <x v="0"/>
    <s v="no"/>
    <s v="no"/>
    <s v="2021_246"/>
  </r>
  <r>
    <x v="666"/>
    <n v="247"/>
    <n v="2021"/>
    <x v="29"/>
    <s v="Media"/>
    <s v="NY"/>
    <x v="3"/>
    <s v="New York"/>
    <n v="21022"/>
    <n v="12303"/>
    <n v="999"/>
    <n v="21750"/>
    <n v="9000"/>
    <s v="no"/>
    <x v="0"/>
    <s v="no"/>
    <s v="no"/>
    <s v="2021_247"/>
  </r>
  <r>
    <x v="554"/>
    <n v="248"/>
    <n v="2021"/>
    <x v="13"/>
    <s v="Technology"/>
    <s v="VA"/>
    <x v="0"/>
    <s v="Reston"/>
    <n v="13609"/>
    <n v="12297"/>
    <n v="628"/>
    <n v="12511"/>
    <n v="39000"/>
    <s v="no"/>
    <x v="0"/>
    <s v="no"/>
    <s v="no"/>
    <s v="2021_248"/>
  </r>
  <r>
    <x v="235"/>
    <n v="249"/>
    <n v="2021"/>
    <x v="45"/>
    <s v="Energy"/>
    <s v="NY"/>
    <x v="3"/>
    <s v="New York"/>
    <n v="25613"/>
    <n v="12246"/>
    <n v="1101"/>
    <n v="62895"/>
    <n v="14071"/>
    <s v="no"/>
    <x v="0"/>
    <s v="no"/>
    <s v="no"/>
    <s v="2021_249"/>
  </r>
  <r>
    <x v="245"/>
    <n v="250"/>
    <n v="2021"/>
    <x v="45"/>
    <s v="Energy"/>
    <s v="MI"/>
    <x v="2"/>
    <s v="Detroit"/>
    <n v="25793"/>
    <n v="12177"/>
    <n v="1368"/>
    <n v="45496"/>
    <n v="10600"/>
    <s v="no"/>
    <x v="0"/>
    <s v="no"/>
    <s v="no"/>
    <s v="2021_250"/>
  </r>
  <r>
    <x v="434"/>
    <n v="251"/>
    <n v="2021"/>
    <x v="65"/>
    <s v="Financials"/>
    <s v="TX"/>
    <x v="0"/>
    <s v="Westlake"/>
    <n v="122691"/>
    <n v="12109"/>
    <n v="3299"/>
    <n v="549009"/>
    <n v="32000"/>
    <s v="no"/>
    <x v="0"/>
    <s v="no"/>
    <s v="no"/>
    <s v="2021_251"/>
  </r>
  <r>
    <x v="662"/>
    <n v="252"/>
    <n v="2021"/>
    <x v="11"/>
    <s v="Financials"/>
    <s v="MA"/>
    <x v="3"/>
    <s v="Boston"/>
    <n v="29554"/>
    <n v="12078"/>
    <n v="2420"/>
    <n v="314706"/>
    <n v="39439"/>
    <s v="no"/>
    <x v="0"/>
    <s v="no"/>
    <s v="no"/>
    <s v="2021_252"/>
  </r>
  <r>
    <x v="246"/>
    <n v="253"/>
    <n v="2021"/>
    <x v="5"/>
    <s v="Financials"/>
    <s v="MN"/>
    <x v="2"/>
    <s v="Minneapolis"/>
    <n v="27104"/>
    <n v="11958"/>
    <n v="1534"/>
    <n v="165883"/>
    <n v="12300"/>
    <s v="no"/>
    <x v="0"/>
    <s v="no"/>
    <s v="no"/>
    <s v="2021_253"/>
  </r>
  <r>
    <x v="701"/>
    <n v="254"/>
    <n v="2021"/>
    <x v="19"/>
    <s v="Health Care"/>
    <s v="PA"/>
    <x v="3"/>
    <s v="Canonsburg"/>
    <n v="16863"/>
    <n v="11946"/>
    <n v="670"/>
    <n v="61553"/>
    <n v="45000"/>
    <s v="no"/>
    <x v="0"/>
    <s v="yes"/>
    <s v="no"/>
    <s v="2021_254"/>
  </r>
  <r>
    <x v="664"/>
    <n v="255"/>
    <n v="2021"/>
    <x v="45"/>
    <s v="Energy"/>
    <s v="CA"/>
    <x v="1"/>
    <s v="San Diego"/>
    <n v="40133"/>
    <n v="11940"/>
    <n v="3932"/>
    <n v="66623"/>
    <n v="14706"/>
    <s v="no"/>
    <x v="0"/>
    <s v="no"/>
    <s v="no"/>
    <s v="2021_255"/>
  </r>
  <r>
    <x v="263"/>
    <n v="256"/>
    <n v="2021"/>
    <x v="21"/>
    <s v="Financials"/>
    <s v="CA"/>
    <x v="1"/>
    <s v="Woodland Hills"/>
    <m/>
    <n v="11870"/>
    <n v="116"/>
    <n v="17853"/>
    <n v="10004"/>
    <s v="no"/>
    <x v="0"/>
    <s v="no"/>
    <s v="no"/>
    <s v="2021_256"/>
  </r>
  <r>
    <x v="663"/>
    <n v="257"/>
    <n v="2021"/>
    <x v="42"/>
    <s v="Retailing"/>
    <s v="OH"/>
    <x v="2"/>
    <s v="Columbus"/>
    <n v="17248"/>
    <n v="11847"/>
    <n v="845"/>
    <n v="11571"/>
    <n v="57350"/>
    <s v="no"/>
    <x v="0"/>
    <s v="no"/>
    <s v="no"/>
    <s v="2021_257"/>
  </r>
  <r>
    <x v="289"/>
    <n v="258"/>
    <n v="2021"/>
    <x v="34"/>
    <s v="Wholesalers"/>
    <s v="IL"/>
    <x v="2"/>
    <s v="Lake Forest"/>
    <n v="20985"/>
    <n v="11797"/>
    <n v="695"/>
    <n v="6295"/>
    <n v="22450"/>
    <s v="no"/>
    <x v="0"/>
    <s v="no"/>
    <s v="no"/>
    <s v="2021_258"/>
  </r>
  <r>
    <x v="134"/>
    <n v="259"/>
    <n v="2021"/>
    <x v="37"/>
    <s v="Health Care"/>
    <s v="TN"/>
    <x v="0"/>
    <s v="Franklin"/>
    <n v="1752"/>
    <n v="11789"/>
    <n v="511"/>
    <n v="16006"/>
    <n v="62500"/>
    <s v="no"/>
    <x v="0"/>
    <s v="no"/>
    <s v="no"/>
    <s v="2021_259"/>
  </r>
  <r>
    <x v="331"/>
    <n v="260"/>
    <n v="2021"/>
    <x v="46"/>
    <s v="Materials"/>
    <s v="CO"/>
    <x v="1"/>
    <s v="Westminster"/>
    <n v="27801"/>
    <n v="11781"/>
    <n v="585"/>
    <n v="18252"/>
    <n v="21500"/>
    <s v="no"/>
    <x v="0"/>
    <s v="no"/>
    <s v="no"/>
    <s v="2021_260"/>
  </r>
  <r>
    <x v="561"/>
    <n v="261"/>
    <n v="2021"/>
    <x v="46"/>
    <s v="Materials"/>
    <s v="IN"/>
    <x v="2"/>
    <s v="Evansville"/>
    <n v="8221"/>
    <n v="11709"/>
    <n v="559"/>
    <n v="16701"/>
    <n v="47000"/>
    <s v="no"/>
    <x v="0"/>
    <s v="no"/>
    <s v="no"/>
    <s v="2021_261"/>
  </r>
  <r>
    <x v="192"/>
    <n v="262"/>
    <n v="2021"/>
    <x v="27"/>
    <s v="Energy"/>
    <s v="TX"/>
    <x v="0"/>
    <s v="Houston"/>
    <n v="37703"/>
    <n v="11700"/>
    <n v="119"/>
    <n v="71973"/>
    <n v="10524"/>
    <s v="no"/>
    <x v="0"/>
    <s v="no"/>
    <s v="no"/>
    <s v="2021_262"/>
  </r>
  <r>
    <x v="247"/>
    <n v="263"/>
    <n v="2021"/>
    <x v="43"/>
    <s v="Apparel"/>
    <s v="CO"/>
    <x v="1"/>
    <s v="Denver"/>
    <n v="31306"/>
    <n v="11688"/>
    <n v="679"/>
    <n v="11133"/>
    <n v="48000"/>
    <s v="no"/>
    <x v="0"/>
    <s v="no"/>
    <s v="no"/>
    <s v="2021_263"/>
  </r>
  <r>
    <x v="184"/>
    <n v="264"/>
    <n v="2021"/>
    <x v="50"/>
    <s v="Health Care"/>
    <s v="IL"/>
    <x v="2"/>
    <s v="Deerfield"/>
    <n v="42657"/>
    <n v="11673"/>
    <n v="1102"/>
    <n v="20019"/>
    <n v="50000"/>
    <s v="no"/>
    <x v="0"/>
    <s v="no"/>
    <s v="no"/>
    <s v="2021_264"/>
  </r>
  <r>
    <x v="218"/>
    <n v="265"/>
    <n v="2021"/>
    <x v="14"/>
    <s v="Aerospace &amp; Defense"/>
    <s v="RI"/>
    <x v="3"/>
    <s v="Providence"/>
    <n v="12726"/>
    <n v="11651"/>
    <n v="309"/>
    <n v="15443"/>
    <n v="33000"/>
    <s v="no"/>
    <x v="0"/>
    <s v="no"/>
    <s v="no"/>
    <s v="2021_265"/>
  </r>
  <r>
    <x v="402"/>
    <n v="266"/>
    <n v="2021"/>
    <x v="34"/>
    <s v="Wholesalers"/>
    <s v="IL"/>
    <x v="2"/>
    <s v="Chicago"/>
    <n v="12801"/>
    <n v="11629"/>
    <n v="638"/>
    <n v="12361"/>
    <n v="44000"/>
    <s v="no"/>
    <x v="0"/>
    <s v="no"/>
    <s v="no"/>
    <s v="2021_266"/>
  </r>
  <r>
    <x v="631"/>
    <n v="267"/>
    <n v="2021"/>
    <x v="33"/>
    <s v="Food, Beverages &amp; Tobacco"/>
    <s v="MA"/>
    <x v="3"/>
    <s v="Burlington"/>
    <n v="48368"/>
    <n v="11618"/>
    <n v="1325"/>
    <n v="49779"/>
    <n v="27000"/>
    <s v="no"/>
    <x v="0"/>
    <s v="no"/>
    <s v="no"/>
    <s v="2021_267"/>
  </r>
  <r>
    <x v="380"/>
    <n v="268"/>
    <n v="2021"/>
    <x v="10"/>
    <s v="Retailing"/>
    <s v="MO"/>
    <x v="2"/>
    <s v="Springfield"/>
    <n v="35461"/>
    <n v="11605"/>
    <n v="1752"/>
    <n v="11597"/>
    <n v="70179"/>
    <s v="no"/>
    <x v="0"/>
    <s v="no"/>
    <s v="no"/>
    <s v="2021_268"/>
  </r>
  <r>
    <x v="317"/>
    <n v="269"/>
    <n v="2021"/>
    <x v="46"/>
    <s v="Materials"/>
    <s v="PA"/>
    <x v="3"/>
    <s v="Yardley"/>
    <n v="13092"/>
    <n v="11575"/>
    <n v="579"/>
    <n v="16670"/>
    <n v="33264"/>
    <s v="no"/>
    <x v="0"/>
    <s v="no"/>
    <s v="no"/>
    <s v="2021_269"/>
  </r>
  <r>
    <x v="323"/>
    <n v="270"/>
    <n v="2021"/>
    <x v="37"/>
    <s v="Health Care"/>
    <s v="PA"/>
    <x v="3"/>
    <s v="King of Prussia"/>
    <n v="11351"/>
    <n v="11559"/>
    <n v="944"/>
    <n v="13477"/>
    <n v="78550"/>
    <s v="no"/>
    <x v="0"/>
    <s v="no"/>
    <s v="no"/>
    <s v="2021_270"/>
  </r>
  <r>
    <x v="508"/>
    <n v="271"/>
    <n v="2021"/>
    <x v="37"/>
    <s v="Health Care"/>
    <s v="CO"/>
    <x v="1"/>
    <s v="Denver"/>
    <n v="11790"/>
    <n v="11551"/>
    <n v="774"/>
    <n v="16989"/>
    <n v="67000"/>
    <s v="no"/>
    <x v="0"/>
    <s v="no"/>
    <s v="no"/>
    <s v="2021_271"/>
  </r>
  <r>
    <x v="254"/>
    <n v="272"/>
    <n v="2021"/>
    <x v="45"/>
    <s v="Energy"/>
    <s v="MN"/>
    <x v="2"/>
    <s v="Minneapolis"/>
    <n v="35759"/>
    <n v="11526"/>
    <n v="1473"/>
    <n v="53957"/>
    <n v="11367"/>
    <s v="no"/>
    <x v="0"/>
    <s v="no"/>
    <s v="no"/>
    <s v="2021_272"/>
  </r>
  <r>
    <x v="670"/>
    <n v="273"/>
    <n v="2021"/>
    <x v="25"/>
    <s v="Energy"/>
    <s v="CO"/>
    <x v="1"/>
    <s v="Denver"/>
    <n v="48283"/>
    <n v="11497"/>
    <n v="2829"/>
    <n v="41369"/>
    <n v="14300"/>
    <s v="no"/>
    <x v="0"/>
    <s v="no"/>
    <s v="no"/>
    <s v="2021_273"/>
  </r>
  <r>
    <x v="665"/>
    <n v="274"/>
    <n v="2021"/>
    <x v="55"/>
    <s v="Energy"/>
    <s v="TX"/>
    <x v="0"/>
    <s v="Irving"/>
    <n v="8512"/>
    <n v="11443"/>
    <n v="636"/>
    <n v="25208"/>
    <n v="5365"/>
    <s v="no"/>
    <x v="0"/>
    <s v="no"/>
    <s v="no"/>
    <s v="2021_274"/>
  </r>
  <r>
    <x v="592"/>
    <n v="275"/>
    <n v="2021"/>
    <x v="12"/>
    <s v="Health Care"/>
    <s v="NC"/>
    <x v="0"/>
    <s v="Durham"/>
    <n v="37034"/>
    <n v="11359"/>
    <n v="279"/>
    <n v="24564"/>
    <n v="70000"/>
    <s v="no"/>
    <x v="0"/>
    <s v="no"/>
    <s v="no"/>
    <s v="2021_275"/>
  </r>
  <r>
    <x v="171"/>
    <n v="276"/>
    <n v="2021"/>
    <x v="15"/>
    <s v="Technology"/>
    <s v="CA"/>
    <x v="1"/>
    <s v="San Jose"/>
    <n v="41671"/>
    <n v="11351"/>
    <n v="5667"/>
    <n v="19310"/>
    <n v="12700"/>
    <s v="no"/>
    <x v="0"/>
    <s v="no"/>
    <s v="no"/>
    <s v="2021_276"/>
  </r>
  <r>
    <x v="296"/>
    <n v="277"/>
    <n v="2021"/>
    <x v="36"/>
    <s v="Industrials"/>
    <s v="NY"/>
    <x v="3"/>
    <s v="Corning"/>
    <n v="33466"/>
    <n v="11303"/>
    <n v="512"/>
    <n v="30775"/>
    <n v="50110"/>
    <s v="no"/>
    <x v="0"/>
    <s v="no"/>
    <s v="no"/>
    <s v="2021_277"/>
  </r>
  <r>
    <x v="360"/>
    <n v="278"/>
    <n v="2021"/>
    <x v="51"/>
    <s v="Engineering &amp; Construction"/>
    <s v="TX"/>
    <x v="0"/>
    <s v="Houston"/>
    <n v="12173"/>
    <n v="11203"/>
    <n v="446"/>
    <n v="8398"/>
    <n v="35800"/>
    <s v="no"/>
    <x v="0"/>
    <s v="no"/>
    <s v="no"/>
    <s v="2021_278"/>
  </r>
  <r>
    <x v="654"/>
    <n v="279"/>
    <n v="2021"/>
    <x v="1"/>
    <s v="Energy"/>
    <s v="TX"/>
    <x v="0"/>
    <s v="Dallas"/>
    <n v="5811"/>
    <n v="11184"/>
    <n v="601"/>
    <n v="11507"/>
    <n v="3891"/>
    <s v="no"/>
    <x v="0"/>
    <s v="no"/>
    <s v="no"/>
    <s v="2021_279"/>
  </r>
  <r>
    <x v="259"/>
    <n v="280"/>
    <n v="2021"/>
    <x v="10"/>
    <s v="Retailing"/>
    <s v="NJ"/>
    <x v="3"/>
    <s v="Union"/>
    <n v="3533"/>
    <n v="11159"/>
    <n v="614"/>
    <n v="7791"/>
    <n v="55000"/>
    <s v="no"/>
    <x v="0"/>
    <s v="no"/>
    <s v="no"/>
    <s v="2021_280"/>
  </r>
  <r>
    <x v="660"/>
    <n v="281"/>
    <n v="2021"/>
    <x v="15"/>
    <s v="Technology"/>
    <s v="CA"/>
    <x v="1"/>
    <s v="San Francisco"/>
    <n v="101438"/>
    <n v="11139"/>
    <n v="6768"/>
    <n v="33252"/>
    <n v="22800"/>
    <s v="no"/>
    <x v="0"/>
    <s v="no"/>
    <s v="no"/>
    <s v="2021_281"/>
  </r>
  <r>
    <x v="390"/>
    <n v="282"/>
    <n v="2021"/>
    <x v="20"/>
    <s v="Financials"/>
    <s v="NE"/>
    <x v="2"/>
    <s v="Omaha"/>
    <m/>
    <n v="11098"/>
    <n v="698"/>
    <n v="47294"/>
    <n v="5526"/>
    <s v="no"/>
    <x v="0"/>
    <s v="no"/>
    <s v="no"/>
    <s v="2021_282"/>
  </r>
  <r>
    <x v="550"/>
    <n v="283"/>
    <n v="2021"/>
    <x v="22"/>
    <s v="Food, Beverages &amp; Tobacco"/>
    <s v="IL"/>
    <x v="2"/>
    <s v="Chicago"/>
    <n v="18371"/>
    <n v="11054"/>
    <n v="840"/>
    <n v="22304"/>
    <n v="16500"/>
    <s v="no"/>
    <x v="0"/>
    <s v="no"/>
    <s v="no"/>
    <s v="2021_283"/>
  </r>
  <r>
    <x v="452"/>
    <n v="284"/>
    <n v="2021"/>
    <x v="67"/>
    <s v="Engineering &amp; Construction"/>
    <s v="GA"/>
    <x v="0"/>
    <s v="Atlanta"/>
    <n v="13869"/>
    <n v="11036"/>
    <n v="1407"/>
    <n v="12206"/>
    <n v="5249"/>
    <s v="no"/>
    <x v="0"/>
    <s v="no"/>
    <s v="no"/>
    <s v="2021_284"/>
  </r>
  <r>
    <x v="166"/>
    <n v="285"/>
    <n v="2021"/>
    <x v="25"/>
    <s v="Energy"/>
    <s v="TX"/>
    <x v="0"/>
    <s v="Houston"/>
    <n v="42332"/>
    <n v="11032"/>
    <n v="605"/>
    <n v="35805"/>
    <n v="2900"/>
    <s v="no"/>
    <x v="0"/>
    <s v="no"/>
    <s v="no"/>
    <s v="2021_285"/>
  </r>
  <r>
    <x v="290"/>
    <n v="286"/>
    <n v="2021"/>
    <x v="54"/>
    <s v="Retailing"/>
    <s v="TX"/>
    <x v="0"/>
    <s v="Houston"/>
    <n v="2855"/>
    <n v="10852"/>
    <n v="287"/>
    <n v="5089"/>
    <n v="12337"/>
    <s v="no"/>
    <x v="0"/>
    <s v="no"/>
    <s v="no"/>
    <s v="2021_286"/>
  </r>
  <r>
    <x v="294"/>
    <n v="287"/>
    <n v="2021"/>
    <x v="5"/>
    <s v="Financials"/>
    <s v="MI"/>
    <x v="2"/>
    <s v="Detroit"/>
    <n v="16876"/>
    <n v="10780"/>
    <n v="1085"/>
    <n v="182165"/>
    <n v="9500"/>
    <s v="no"/>
    <x v="0"/>
    <s v="no"/>
    <s v="no"/>
    <s v="2021_287"/>
  </r>
  <r>
    <x v="313"/>
    <n v="288"/>
    <n v="2021"/>
    <x v="2"/>
    <s v="Financials"/>
    <s v="FL"/>
    <x v="0"/>
    <s v="Jacksonville"/>
    <n v="11839"/>
    <n v="10778"/>
    <n v="1427"/>
    <n v="50455"/>
    <n v="27058"/>
    <s v="no"/>
    <x v="0"/>
    <s v="no"/>
    <s v="no"/>
    <s v="2021_288"/>
  </r>
  <r>
    <x v="223"/>
    <n v="289"/>
    <n v="2021"/>
    <x v="0"/>
    <s v="Retailing"/>
    <s v="WA"/>
    <x v="1"/>
    <s v="Seattle"/>
    <n v="5975"/>
    <n v="10715"/>
    <n v="690"/>
    <n v="9538"/>
    <n v="62000"/>
    <s v="no"/>
    <x v="0"/>
    <s v="no"/>
    <s v="no"/>
    <s v="2021_289"/>
  </r>
  <r>
    <x v="667"/>
    <n v="290"/>
    <n v="2021"/>
    <x v="29"/>
    <s v="Media"/>
    <s v="MD"/>
    <x v="0"/>
    <s v="Silver Spring"/>
    <n v="19356"/>
    <n v="10671"/>
    <n v="1219"/>
    <n v="34087"/>
    <n v="9800"/>
    <s v="no"/>
    <x v="0"/>
    <s v="no"/>
    <s v="no"/>
    <s v="2021_290"/>
  </r>
  <r>
    <x v="459"/>
    <n v="291"/>
    <n v="2021"/>
    <x v="10"/>
    <s v="Retailing"/>
    <s v="TN"/>
    <x v="0"/>
    <s v="Brentwood"/>
    <n v="20577"/>
    <n v="10620"/>
    <n v="749"/>
    <n v="7049"/>
    <n v="32000"/>
    <s v="no"/>
    <x v="0"/>
    <s v="no"/>
    <s v="no"/>
    <s v="2021_291"/>
  </r>
  <r>
    <x v="239"/>
    <n v="292"/>
    <n v="2021"/>
    <x v="48"/>
    <s v="Transportation"/>
    <s v="FL"/>
    <x v="0"/>
    <s v="Jacksonville"/>
    <n v="73231"/>
    <n v="10583"/>
    <n v="2765"/>
    <n v="39793"/>
    <n v="19282"/>
    <s v="no"/>
    <x v="0"/>
    <s v="no"/>
    <s v="no"/>
    <s v="2021_292"/>
  </r>
  <r>
    <x v="220"/>
    <n v="293"/>
    <n v="2021"/>
    <x v="59"/>
    <s v="Hotels, Restaurants &amp; Leisure"/>
    <s v="MD"/>
    <x v="0"/>
    <s v="Bethesda"/>
    <n v="48220"/>
    <n v="10571"/>
    <n v="267"/>
    <n v="24701"/>
    <n v="121000"/>
    <s v="no"/>
    <x v="0"/>
    <s v="no"/>
    <s v="no"/>
    <s v="2021_293"/>
  </r>
  <r>
    <x v="205"/>
    <n v="294"/>
    <n v="2021"/>
    <x v="45"/>
    <s v="Energy"/>
    <s v="OH"/>
    <x v="2"/>
    <s v="Akron"/>
    <n v="18872"/>
    <n v="10435"/>
    <n v="1079"/>
    <n v="44464"/>
    <n v="12153"/>
    <s v="no"/>
    <x v="0"/>
    <s v="no"/>
    <s v="no"/>
    <s v="2021_294"/>
  </r>
  <r>
    <x v="346"/>
    <n v="295"/>
    <n v="2021"/>
    <x v="4"/>
    <s v="Motor Vehicles &amp; Parts"/>
    <s v="MI"/>
    <x v="2"/>
    <s v="Auburn Hills"/>
    <n v="11081"/>
    <n v="10165"/>
    <n v="500"/>
    <n v="16029"/>
    <n v="49700"/>
    <s v="no"/>
    <x v="0"/>
    <s v="no"/>
    <s v="no"/>
    <s v="2021_295"/>
  </r>
  <r>
    <x v="559"/>
    <n v="295"/>
    <n v="2021"/>
    <x v="65"/>
    <s v="Financials"/>
    <s v="MO"/>
    <x v="2"/>
    <s v="Des Peres"/>
    <m/>
    <n v="10165"/>
    <n v="1285"/>
    <n v="28320"/>
    <n v="50000"/>
    <s v="no"/>
    <x v="1"/>
    <s v="no"/>
    <s v="no"/>
    <s v="2021_295"/>
  </r>
  <r>
    <x v="322"/>
    <n v="297"/>
    <n v="2021"/>
    <x v="60"/>
    <s v="Business Services"/>
    <s v="AZ"/>
    <x v="1"/>
    <s v="Phoenix"/>
    <n v="31683"/>
    <n v="10154"/>
    <n v="967"/>
    <n v="23434"/>
    <n v="35000"/>
    <s v="no"/>
    <x v="0"/>
    <s v="no"/>
    <s v="no"/>
    <s v="2021_297"/>
  </r>
  <r>
    <x v="286"/>
    <n v="298"/>
    <n v="2021"/>
    <x v="7"/>
    <s v="Health Care"/>
    <s v="NY"/>
    <x v="3"/>
    <s v="Melville"/>
    <n v="9851"/>
    <n v="10119"/>
    <n v="404"/>
    <n v="7773"/>
    <n v="19000"/>
    <s v="no"/>
    <x v="0"/>
    <s v="no"/>
    <s v="no"/>
    <s v="2021_298"/>
  </r>
  <r>
    <x v="598"/>
    <n v="299"/>
    <n v="2021"/>
    <x v="61"/>
    <s v="Transportation"/>
    <s v="WA"/>
    <x v="1"/>
    <s v="Seattle"/>
    <n v="18167"/>
    <n v="10117"/>
    <n v="696"/>
    <n v="4928"/>
    <n v="17480"/>
    <s v="no"/>
    <x v="0"/>
    <s v="no"/>
    <s v="no"/>
    <s v="2021_299"/>
  </r>
  <r>
    <x v="240"/>
    <n v="300"/>
    <n v="2021"/>
    <x v="45"/>
    <s v="Energy"/>
    <s v="LA"/>
    <x v="0"/>
    <s v="New Orleans"/>
    <n v="20000"/>
    <n v="10114"/>
    <n v="1388"/>
    <n v="58239"/>
    <n v="13400"/>
    <s v="no"/>
    <x v="0"/>
    <s v="no"/>
    <s v="no"/>
    <s v="2021_300"/>
  </r>
  <r>
    <x v="293"/>
    <n v="301"/>
    <n v="2021"/>
    <x v="10"/>
    <s v="Retailing"/>
    <s v="NC"/>
    <x v="0"/>
    <s v="Raleigh"/>
    <n v="12006"/>
    <n v="10106"/>
    <n v="493"/>
    <n v="11840"/>
    <n v="54000"/>
    <s v="no"/>
    <x v="0"/>
    <s v="no"/>
    <s v="no"/>
    <s v="2021_301"/>
  </r>
  <r>
    <x v="284"/>
    <n v="302"/>
    <n v="2021"/>
    <x v="2"/>
    <s v="Financials"/>
    <s v="NY"/>
    <x v="3"/>
    <s v="New York"/>
    <n v="8209"/>
    <n v="10095"/>
    <n v="442"/>
    <n v="44650"/>
    <n v="13850"/>
    <s v="no"/>
    <x v="0"/>
    <s v="no"/>
    <s v="no"/>
    <s v="2021_302"/>
  </r>
  <r>
    <x v="386"/>
    <n v="303"/>
    <n v="2021"/>
    <x v="20"/>
    <s v="Financials"/>
    <s v="CA"/>
    <x v="1"/>
    <s v="Newport Beach"/>
    <m/>
    <n v="10062"/>
    <n v="671"/>
    <n v="190672"/>
    <n v="4083"/>
    <s v="no"/>
    <x v="0"/>
    <s v="no"/>
    <s v="no"/>
    <s v="2021_303"/>
  </r>
  <r>
    <x v="534"/>
    <n v="304"/>
    <n v="2021"/>
    <x v="26"/>
    <s v="Technology"/>
    <s v="CA"/>
    <x v="1"/>
    <s v="Fremont"/>
    <n v="85065"/>
    <n v="10045"/>
    <n v="2252"/>
    <n v="14559"/>
    <n v="11300"/>
    <s v="no"/>
    <x v="0"/>
    <s v="no"/>
    <s v="no"/>
    <s v="2021_304"/>
  </r>
  <r>
    <x v="377"/>
    <n v="305"/>
    <n v="2021"/>
    <x v="50"/>
    <s v="Health Care"/>
    <s v="MA"/>
    <x v="3"/>
    <s v="Marlborough"/>
    <n v="54903"/>
    <n v="9913"/>
    <n v="82"/>
    <n v="30777"/>
    <n v="38000"/>
    <s v="no"/>
    <x v="0"/>
    <s v="no"/>
    <s v="no"/>
    <s v="2021_305"/>
  </r>
  <r>
    <x v="627"/>
    <n v="306"/>
    <n v="2021"/>
    <x v="8"/>
    <s v="Telecommunications"/>
    <s v="NY"/>
    <x v="3"/>
    <s v="Long Island City"/>
    <n v="15394"/>
    <n v="9895"/>
    <n v="436"/>
    <n v="33377"/>
    <n v="8900"/>
    <s v="no"/>
    <x v="0"/>
    <s v="no"/>
    <s v="no"/>
    <s v="2021_306"/>
  </r>
  <r>
    <x v="255"/>
    <n v="307"/>
    <n v="2021"/>
    <x v="48"/>
    <s v="Transportation"/>
    <s v="VA"/>
    <x v="0"/>
    <s v="Norfolk"/>
    <n v="67418"/>
    <n v="9789"/>
    <n v="2013"/>
    <n v="37962"/>
    <n v="20156"/>
    <s v="no"/>
    <x v="0"/>
    <s v="no"/>
    <s v="no"/>
    <s v="2021_307"/>
  </r>
  <r>
    <x v="314"/>
    <n v="308"/>
    <n v="2021"/>
    <x v="54"/>
    <s v="Retailing"/>
    <s v="NC"/>
    <x v="0"/>
    <s v="Charlotte"/>
    <n v="2038"/>
    <n v="9767"/>
    <n v="51"/>
    <n v="3746"/>
    <n v="8100"/>
    <s v="no"/>
    <x v="0"/>
    <s v="no"/>
    <s v="no"/>
    <s v="2021_308"/>
  </r>
  <r>
    <x v="472"/>
    <n v="309"/>
    <n v="2021"/>
    <x v="26"/>
    <s v="Technology"/>
    <s v="CA"/>
    <x v="1"/>
    <s v="Santa Clara"/>
    <n v="95347"/>
    <n v="9763"/>
    <n v="2490"/>
    <n v="8962"/>
    <n v="12600"/>
    <s v="no"/>
    <x v="1"/>
    <s v="no"/>
    <s v="no"/>
    <s v="2021_309"/>
  </r>
  <r>
    <x v="175"/>
    <n v="310"/>
    <n v="2021"/>
    <x v="49"/>
    <s v="Materials"/>
    <s v="PA"/>
    <x v="3"/>
    <s v="Pittsburgh"/>
    <n v="7034"/>
    <n v="9741"/>
    <n v="1165"/>
    <n v="12059"/>
    <n v="23350"/>
    <s v="no"/>
    <x v="0"/>
    <s v="no"/>
    <s v="no"/>
    <s v="2021_310"/>
  </r>
  <r>
    <x v="526"/>
    <n v="311"/>
    <n v="2021"/>
    <x v="2"/>
    <s v="Financials"/>
    <s v="VA"/>
    <x v="0"/>
    <s v="Glen Allen"/>
    <n v="15700"/>
    <n v="9735"/>
    <n v="816"/>
    <n v="41710"/>
    <n v="18900"/>
    <s v="no"/>
    <x v="0"/>
    <s v="no"/>
    <s v="no"/>
    <s v="2021_311"/>
  </r>
  <r>
    <x v="668"/>
    <n v="312"/>
    <n v="2021"/>
    <x v="10"/>
    <s v="Retailing"/>
    <s v="FL"/>
    <x v="0"/>
    <s v="Boca Raton"/>
    <n v="2317"/>
    <n v="9710"/>
    <n v="319"/>
    <n v="5558"/>
    <n v="37000"/>
    <s v="no"/>
    <x v="0"/>
    <s v="no"/>
    <s v="no"/>
    <s v="2021_312"/>
  </r>
  <r>
    <x v="177"/>
    <n v="313"/>
    <n v="2021"/>
    <x v="45"/>
    <s v="Energy"/>
    <s v="VA"/>
    <x v="0"/>
    <s v="Arlington"/>
    <n v="18180"/>
    <n v="9660"/>
    <n v="46"/>
    <n v="34603"/>
    <n v="8162"/>
    <s v="no"/>
    <x v="0"/>
    <s v="no"/>
    <s v="no"/>
    <s v="2021_313"/>
  </r>
  <r>
    <x v="669"/>
    <n v="314"/>
    <n v="2021"/>
    <x v="33"/>
    <s v="Food, Beverages &amp; Tobacco"/>
    <s v="IL"/>
    <x v="2"/>
    <s v="Chicago"/>
    <n v="11118"/>
    <n v="9654"/>
    <n v="949"/>
    <n v="27331"/>
    <n v="17000"/>
    <s v="no"/>
    <x v="0"/>
    <s v="no"/>
    <s v="no"/>
    <s v="2021_314"/>
  </r>
  <r>
    <x v="433"/>
    <n v="315"/>
    <n v="2021"/>
    <x v="69"/>
    <s v="Transportation"/>
    <s v="AR"/>
    <x v="0"/>
    <s v="Lowell"/>
    <n v="17766"/>
    <n v="9637"/>
    <n v="506"/>
    <n v="5928"/>
    <n v="30309"/>
    <s v="no"/>
    <x v="0"/>
    <s v="no"/>
    <s v="no"/>
    <s v="2021_315"/>
  </r>
  <r>
    <x v="355"/>
    <n v="316"/>
    <n v="2021"/>
    <x v="65"/>
    <s v="Financials"/>
    <s v="NY"/>
    <x v="3"/>
    <s v="New York"/>
    <n v="42353"/>
    <n v="9630"/>
    <n v="2003"/>
    <n v="79807"/>
    <n v="1583"/>
    <s v="yes"/>
    <x v="0"/>
    <s v="no"/>
    <s v="no"/>
    <s v="2021_316"/>
  </r>
  <r>
    <x v="309"/>
    <n v="317"/>
    <n v="2021"/>
    <x v="22"/>
    <s v="Food, Beverages &amp; Tobacco"/>
    <s v="MN"/>
    <x v="2"/>
    <s v="Austin"/>
    <n v="25808"/>
    <n v="9609"/>
    <n v="908"/>
    <n v="9908"/>
    <n v="19100"/>
    <s v="no"/>
    <x v="0"/>
    <s v="no"/>
    <s v="no"/>
    <s v="2021_317"/>
  </r>
  <r>
    <x v="273"/>
    <n v="318"/>
    <n v="2021"/>
    <x v="45"/>
    <s v="Energy"/>
    <s v="NJ"/>
    <x v="3"/>
    <s v="Newark"/>
    <n v="30412"/>
    <n v="9603"/>
    <n v="1905"/>
    <n v="50050"/>
    <n v="12788"/>
    <s v="no"/>
    <x v="0"/>
    <s v="no"/>
    <s v="no"/>
    <s v="2021_318"/>
  </r>
  <r>
    <x v="325"/>
    <n v="319"/>
    <n v="2021"/>
    <x v="49"/>
    <s v="Materials"/>
    <s v="IN"/>
    <x v="2"/>
    <s v="Fort Wayne"/>
    <n v="10722"/>
    <n v="9602"/>
    <n v="551"/>
    <n v="9266"/>
    <n v="9625"/>
    <s v="yes"/>
    <x v="0"/>
    <s v="no"/>
    <s v="no"/>
    <s v="2021_319"/>
  </r>
  <r>
    <x v="392"/>
    <n v="320"/>
    <n v="2021"/>
    <x v="10"/>
    <s v="Retailing"/>
    <s v="PA"/>
    <x v="3"/>
    <s v="Coraopolis"/>
    <n v="6799"/>
    <n v="9584"/>
    <n v="530"/>
    <n v="7753"/>
    <n v="33450"/>
    <s v="no"/>
    <x v="1"/>
    <s v="no"/>
    <s v="no"/>
    <s v="2021_320"/>
  </r>
  <r>
    <x v="361"/>
    <n v="321"/>
    <n v="2021"/>
    <x v="64"/>
    <s v="Household Products"/>
    <s v="GA"/>
    <x v="0"/>
    <s v="Calhoun"/>
    <n v="13505"/>
    <n v="9552"/>
    <n v="516"/>
    <n v="14328"/>
    <n v="42000"/>
    <s v="no"/>
    <x v="0"/>
    <s v="no"/>
    <s v="no"/>
    <s v="2021_321"/>
  </r>
  <r>
    <x v="201"/>
    <n v="322"/>
    <n v="2021"/>
    <x v="10"/>
    <s v="Retailing"/>
    <s v="AR"/>
    <x v="0"/>
    <s v="El Dorado"/>
    <n v="3901"/>
    <n v="9504"/>
    <n v="386"/>
    <n v="2686"/>
    <n v="7400"/>
    <s v="no"/>
    <x v="0"/>
    <s v="no"/>
    <s v="no"/>
    <s v="2021_322"/>
  </r>
  <r>
    <x v="702"/>
    <n v="323"/>
    <n v="2021"/>
    <x v="62"/>
    <s v="Business Services"/>
    <s v="CA"/>
    <x v="1"/>
    <s v="San Francisco"/>
    <n v="103220"/>
    <n v="9498"/>
    <n v="213"/>
    <n v="9870"/>
    <n v="5477"/>
    <s v="yes"/>
    <x v="0"/>
    <s v="yes"/>
    <s v="no"/>
    <s v="2021_323"/>
  </r>
  <r>
    <x v="374"/>
    <n v="324"/>
    <n v="2021"/>
    <x v="12"/>
    <s v="Health Care"/>
    <s v="NJ"/>
    <x v="3"/>
    <s v="Secaucus"/>
    <n v="17128"/>
    <n v="9437"/>
    <n v="1431"/>
    <n v="14026"/>
    <n v="44500"/>
    <s v="no"/>
    <x v="0"/>
    <s v="no"/>
    <s v="no"/>
    <s v="2021_324"/>
  </r>
  <r>
    <x v="454"/>
    <n v="325"/>
    <n v="2021"/>
    <x v="64"/>
    <s v="Household Products"/>
    <s v="GA"/>
    <x v="0"/>
    <s v="Atlanta"/>
    <n v="11390"/>
    <n v="9385"/>
    <n v="770"/>
    <n v="14700"/>
    <n v="31000"/>
    <s v="no"/>
    <x v="0"/>
    <s v="no"/>
    <s v="no"/>
    <s v="2021_325"/>
  </r>
  <r>
    <x v="575"/>
    <n v="326"/>
    <n v="2021"/>
    <x v="29"/>
    <s v="Media"/>
    <s v="CO"/>
    <x v="1"/>
    <s v="Englewood"/>
    <n v="14919"/>
    <n v="9363"/>
    <n v="1421"/>
    <n v="44004"/>
    <n v="7047"/>
    <s v="no"/>
    <x v="0"/>
    <s v="no"/>
    <s v="no"/>
    <s v="2021_326"/>
  </r>
  <r>
    <x v="389"/>
    <n v="327"/>
    <n v="2021"/>
    <x v="14"/>
    <s v="Aerospace &amp; Defense"/>
    <s v="VA"/>
    <x v="0"/>
    <s v="Newport News"/>
    <n v="8296"/>
    <n v="9361"/>
    <n v="696"/>
    <n v="8157"/>
    <n v="42000"/>
    <s v="no"/>
    <x v="0"/>
    <s v="no"/>
    <s v="no"/>
    <s v="2021_327"/>
  </r>
  <r>
    <x v="613"/>
    <n v="328"/>
    <n v="2021"/>
    <x v="55"/>
    <s v="Energy"/>
    <s v="TX"/>
    <x v="0"/>
    <s v="Houston"/>
    <n v="18257"/>
    <n v="9358"/>
    <n v="85"/>
    <n v="35697"/>
    <n v="1519"/>
    <s v="no"/>
    <x v="0"/>
    <s v="no"/>
    <s v="no"/>
    <s v="2021_328"/>
  </r>
  <r>
    <x v="358"/>
    <n v="329"/>
    <n v="2021"/>
    <x v="31"/>
    <s v="Wholesalers"/>
    <s v="MI"/>
    <x v="2"/>
    <s v="Byron Center"/>
    <n v="709"/>
    <n v="9349"/>
    <n v="76"/>
    <n v="2277"/>
    <n v="14400"/>
    <s v="no"/>
    <x v="0"/>
    <s v="no"/>
    <s v="no"/>
    <s v="2021_329"/>
  </r>
  <r>
    <x v="124"/>
    <n v="330"/>
    <n v="2021"/>
    <x v="49"/>
    <s v="Materials"/>
    <s v="PA"/>
    <x v="3"/>
    <s v="Pittsburgh"/>
    <n v="6054"/>
    <n v="9286"/>
    <n v="170"/>
    <n v="14860"/>
    <n v="12900"/>
    <s v="no"/>
    <x v="0"/>
    <s v="no"/>
    <s v="no"/>
    <s v="2021_330"/>
  </r>
  <r>
    <x v="295"/>
    <n v="331"/>
    <n v="2021"/>
    <x v="28"/>
    <s v="Industrials"/>
    <s v="GA"/>
    <x v="0"/>
    <s v="Duluth"/>
    <n v="10816"/>
    <n v="9150"/>
    <n v="427"/>
    <n v="8504"/>
    <n v="21426"/>
    <s v="no"/>
    <x v="0"/>
    <s v="no"/>
    <s v="no"/>
    <s v="2021_331"/>
  </r>
  <r>
    <x v="267"/>
    <n v="332"/>
    <n v="2021"/>
    <x v="5"/>
    <s v="Financials"/>
    <s v="NY"/>
    <x v="3"/>
    <s v="New York"/>
    <n v="7879"/>
    <n v="9133"/>
    <n v="206"/>
    <n v="180518"/>
    <n v="5970"/>
    <s v="no"/>
    <x v="0"/>
    <s v="no"/>
    <s v="no"/>
    <s v="2021_332"/>
  </r>
  <r>
    <x v="195"/>
    <n v="333"/>
    <n v="2021"/>
    <x v="55"/>
    <s v="Energy"/>
    <s v="NJ"/>
    <x v="3"/>
    <s v="Princeton"/>
    <n v="9232"/>
    <n v="9093"/>
    <n v="510"/>
    <n v="14902"/>
    <n v="4104"/>
    <s v="no"/>
    <x v="0"/>
    <s v="no"/>
    <s v="no"/>
    <s v="2021_333"/>
  </r>
  <r>
    <x v="371"/>
    <n v="334"/>
    <n v="2021"/>
    <x v="56"/>
    <s v="Business Services"/>
    <s v="NY"/>
    <x v="3"/>
    <s v="New York"/>
    <n v="11408"/>
    <n v="9061"/>
    <n v="351"/>
    <n v="18043"/>
    <n v="50200"/>
    <s v="no"/>
    <x v="0"/>
    <s v="no"/>
    <s v="no"/>
    <s v="2021_334"/>
  </r>
  <r>
    <x v="341"/>
    <n v="335"/>
    <n v="2021"/>
    <x v="22"/>
    <s v="Food, Beverages &amp; Tobacco"/>
    <s v="NJ"/>
    <x v="3"/>
    <s v="Camden"/>
    <n v="15232"/>
    <n v="9050"/>
    <n v="1628"/>
    <n v="12372"/>
    <n v="14500"/>
    <s v="no"/>
    <x v="0"/>
    <s v="no"/>
    <s v="no"/>
    <s v="2021_335"/>
  </r>
  <r>
    <x v="160"/>
    <n v="336"/>
    <n v="2021"/>
    <x v="35"/>
    <s v="Transportation"/>
    <s v="TX"/>
    <x v="0"/>
    <s v="Dallas"/>
    <n v="36067"/>
    <n v="9048"/>
    <n v="3074"/>
    <n v="34588"/>
    <n v="56537"/>
    <s v="no"/>
    <x v="0"/>
    <s v="no"/>
    <s v="no"/>
    <s v="2021_336"/>
  </r>
  <r>
    <x v="330"/>
    <n v="337"/>
    <n v="2021"/>
    <x v="63"/>
    <s v="Media"/>
    <s v="NY"/>
    <x v="3"/>
    <s v="New York"/>
    <n v="14629"/>
    <n v="9008"/>
    <n v="1269"/>
    <n v="14261"/>
    <n v="23500"/>
    <s v="no"/>
    <x v="0"/>
    <s v="no"/>
    <s v="no"/>
    <s v="2021_337"/>
  </r>
  <r>
    <x v="366"/>
    <n v="338"/>
    <n v="2021"/>
    <x v="45"/>
    <s v="Energy"/>
    <s v="MA"/>
    <x v="3"/>
    <s v="Springfield"/>
    <n v="29728"/>
    <n v="8904"/>
    <n v="1205"/>
    <n v="46100"/>
    <n v="9299"/>
    <s v="no"/>
    <x v="0"/>
    <s v="no"/>
    <s v="no"/>
    <s v="2021_338"/>
  </r>
  <r>
    <x v="498"/>
    <n v="339"/>
    <n v="2021"/>
    <x v="2"/>
    <s v="Financials"/>
    <s v="NY"/>
    <x v="3"/>
    <s v="New York"/>
    <n v="8750"/>
    <n v="8897"/>
    <n v="102"/>
    <n v="28927"/>
    <n v="10407"/>
    <s v="no"/>
    <x v="0"/>
    <s v="no"/>
    <s v="no"/>
    <s v="2021_339"/>
  </r>
  <r>
    <x v="283"/>
    <n v="340"/>
    <n v="2021"/>
    <x v="24"/>
    <s v="Chemicals"/>
    <s v="PA"/>
    <x v="3"/>
    <s v="Allentown"/>
    <n v="62254"/>
    <n v="8856"/>
    <n v="1887"/>
    <n v="25169"/>
    <n v="19138"/>
    <s v="no"/>
    <x v="0"/>
    <s v="no"/>
    <s v="no"/>
    <s v="2021_340"/>
  </r>
  <r>
    <x v="424"/>
    <n v="341"/>
    <n v="2021"/>
    <x v="21"/>
    <s v="Financials"/>
    <s v="MI"/>
    <x v="2"/>
    <s v="Lansing"/>
    <m/>
    <n v="8853"/>
    <n v="829"/>
    <n v="29756"/>
    <n v="6329"/>
    <s v="no"/>
    <x v="0"/>
    <s v="no"/>
    <s v="no"/>
    <s v="2021_341"/>
  </r>
  <r>
    <x v="312"/>
    <n v="342"/>
    <n v="2021"/>
    <x v="45"/>
    <s v="Energy"/>
    <s v="TX"/>
    <x v="0"/>
    <s v="Houston"/>
    <n v="12493"/>
    <n v="8835"/>
    <n v="773"/>
    <n v="33471"/>
    <n v="9541"/>
    <s v="no"/>
    <x v="0"/>
    <s v="no"/>
    <s v="no"/>
    <s v="2021_342"/>
  </r>
  <r>
    <x v="282"/>
    <n v="343"/>
    <n v="2021"/>
    <x v="49"/>
    <s v="Materials"/>
    <s v="CA"/>
    <x v="1"/>
    <s v="Los Angeles"/>
    <n v="9686"/>
    <n v="8812"/>
    <n v="369"/>
    <n v="8107"/>
    <n v="13000"/>
    <s v="no"/>
    <x v="0"/>
    <s v="no"/>
    <s v="no"/>
    <s v="2021_343"/>
  </r>
  <r>
    <x v="420"/>
    <n v="344"/>
    <n v="2021"/>
    <x v="51"/>
    <s v="Engineering &amp; Construction"/>
    <s v="CT"/>
    <x v="3"/>
    <s v="Norwalk"/>
    <n v="6146"/>
    <n v="8797"/>
    <n v="133"/>
    <n v="5064"/>
    <n v="33000"/>
    <s v="no"/>
    <x v="0"/>
    <s v="no"/>
    <s v="no"/>
    <s v="2021_344"/>
  </r>
  <r>
    <x v="308"/>
    <n v="345"/>
    <n v="2021"/>
    <x v="7"/>
    <s v="Health Care"/>
    <s v="VA"/>
    <x v="0"/>
    <s v="Mechanicsville"/>
    <n v="2763"/>
    <n v="8707"/>
    <n v="30"/>
    <n v="3336"/>
    <n v="18800"/>
    <s v="no"/>
    <x v="0"/>
    <s v="no"/>
    <s v="no"/>
    <s v="2021_345"/>
  </r>
  <r>
    <x v="319"/>
    <n v="346"/>
    <n v="2021"/>
    <x v="24"/>
    <s v="Chemicals"/>
    <s v="FL"/>
    <x v="0"/>
    <s v="Tampa"/>
    <n v="11983"/>
    <n v="8682"/>
    <n v="666"/>
    <n v="19790"/>
    <n v="12617"/>
    <s v="no"/>
    <x v="0"/>
    <s v="no"/>
    <s v="no"/>
    <s v="2021_346"/>
  </r>
  <r>
    <x v="435"/>
    <n v="347"/>
    <n v="2021"/>
    <x v="21"/>
    <s v="Financials"/>
    <s v="PA"/>
    <x v="3"/>
    <s v="Erie"/>
    <m/>
    <n v="8666"/>
    <n v="1173"/>
    <n v="25381"/>
    <n v="5849"/>
    <s v="no"/>
    <x v="0"/>
    <s v="no"/>
    <s v="no"/>
    <s v="2021_347"/>
  </r>
  <r>
    <x v="303"/>
    <n v="348"/>
    <n v="2021"/>
    <x v="20"/>
    <s v="Financials"/>
    <s v="VA"/>
    <x v="0"/>
    <s v="Richmond"/>
    <n v="1679"/>
    <n v="8658"/>
    <n v="178"/>
    <n v="105747"/>
    <n v="3000"/>
    <s v="no"/>
    <x v="0"/>
    <s v="no"/>
    <s v="no"/>
    <s v="2021_348"/>
  </r>
  <r>
    <x v="486"/>
    <n v="349"/>
    <n v="2021"/>
    <x v="30"/>
    <s v="Technology"/>
    <s v="CT"/>
    <x v="3"/>
    <s v="Wallingford"/>
    <n v="39526"/>
    <n v="8599"/>
    <n v="1203"/>
    <n v="12327"/>
    <n v="80000"/>
    <s v="no"/>
    <x v="0"/>
    <s v="no"/>
    <s v="no"/>
    <s v="2021_349"/>
  </r>
  <r>
    <x v="563"/>
    <n v="350"/>
    <n v="2021"/>
    <x v="73"/>
    <s v="Materials"/>
    <s v="TX"/>
    <x v="0"/>
    <s v="Dallas"/>
    <n v="9572"/>
    <n v="8559"/>
    <n v="314"/>
    <n v="4174"/>
    <n v="26000"/>
    <s v="no"/>
    <x v="0"/>
    <s v="no"/>
    <s v="no"/>
    <s v="2021_350"/>
  </r>
  <r>
    <x v="236"/>
    <n v="351"/>
    <n v="2021"/>
    <x v="27"/>
    <s v="Energy"/>
    <s v="OK"/>
    <x v="0"/>
    <s v="Tulsa"/>
    <n v="22543"/>
    <n v="8542"/>
    <n v="613"/>
    <n v="23079"/>
    <n v="2886"/>
    <s v="no"/>
    <x v="0"/>
    <s v="no"/>
    <s v="no"/>
    <s v="2021_351"/>
  </r>
  <r>
    <x v="460"/>
    <n v="352"/>
    <n v="2021"/>
    <x v="74"/>
    <s v="Business Services"/>
    <s v="CT"/>
    <x v="3"/>
    <s v="Stamford"/>
    <n v="23819"/>
    <n v="8530"/>
    <n v="890"/>
    <n v="17868"/>
    <n v="18250"/>
    <s v="no"/>
    <x v="0"/>
    <s v="no"/>
    <s v="no"/>
    <s v="2021_352"/>
  </r>
  <r>
    <x v="629"/>
    <n v="353"/>
    <n v="2021"/>
    <x v="20"/>
    <s v="Financials"/>
    <s v="NC"/>
    <x v="0"/>
    <s v="Charlotte"/>
    <n v="3867"/>
    <n v="8503"/>
    <n v="1061"/>
    <n v="247869"/>
    <n v="1400"/>
    <s v="no"/>
    <x v="0"/>
    <s v="no"/>
    <s v="no"/>
    <s v="2021_353"/>
  </r>
  <r>
    <x v="607"/>
    <n v="354"/>
    <n v="2021"/>
    <x v="19"/>
    <s v="Health Care"/>
    <s v="NY"/>
    <x v="3"/>
    <s v="Tarrytown"/>
    <n v="50688"/>
    <n v="8497"/>
    <n v="3513"/>
    <n v="17163"/>
    <n v="9123"/>
    <s v="yes"/>
    <x v="0"/>
    <s v="no"/>
    <s v="no"/>
    <s v="2021_354"/>
  </r>
  <r>
    <x v="304"/>
    <n v="355"/>
    <n v="2021"/>
    <x v="24"/>
    <s v="Chemicals"/>
    <s v="TN"/>
    <x v="0"/>
    <s v="Kingsport"/>
    <n v="15033"/>
    <n v="8473"/>
    <n v="478"/>
    <n v="16083"/>
    <n v="14500"/>
    <s v="no"/>
    <x v="0"/>
    <s v="no"/>
    <s v="no"/>
    <s v="2021_355"/>
  </r>
  <r>
    <x v="676"/>
    <n v="356"/>
    <n v="2021"/>
    <x v="30"/>
    <s v="Technology"/>
    <s v="NC"/>
    <x v="0"/>
    <s v="Hickory"/>
    <n v="3124"/>
    <n v="8436"/>
    <n v="573"/>
    <n v="13577"/>
    <n v="30000"/>
    <s v="no"/>
    <x v="0"/>
    <s v="no"/>
    <s v="no"/>
    <s v="2021_356"/>
  </r>
  <r>
    <x v="406"/>
    <n v="357"/>
    <n v="2021"/>
    <x v="69"/>
    <s v="Transportation"/>
    <s v="FL"/>
    <x v="0"/>
    <s v="Miami"/>
    <n v="4072"/>
    <n v="8420"/>
    <n v="122"/>
    <n v="12932"/>
    <n v="39000"/>
    <s v="no"/>
    <x v="0"/>
    <s v="no"/>
    <s v="no"/>
    <s v="2021_357"/>
  </r>
  <r>
    <x v="415"/>
    <n v="358"/>
    <n v="2021"/>
    <x v="11"/>
    <s v="Financials"/>
    <s v="OH"/>
    <x v="2"/>
    <s v="Cincinnati"/>
    <n v="26629"/>
    <n v="8402"/>
    <n v="1427"/>
    <n v="204680"/>
    <n v="19872"/>
    <s v="no"/>
    <x v="0"/>
    <s v="no"/>
    <s v="no"/>
    <s v="2021_358"/>
  </r>
  <r>
    <x v="518"/>
    <n v="359"/>
    <n v="2021"/>
    <x v="33"/>
    <s v="Food, Beverages &amp; Tobacco"/>
    <s v="NY"/>
    <x v="3"/>
    <s v="Victor"/>
    <n v="44248"/>
    <n v="8344"/>
    <n v="12"/>
    <n v="27323"/>
    <n v="9000"/>
    <s v="no"/>
    <x v="0"/>
    <s v="no"/>
    <s v="no"/>
    <s v="2021_359"/>
  </r>
  <r>
    <x v="492"/>
    <n v="360"/>
    <n v="2021"/>
    <x v="13"/>
    <s v="Technology"/>
    <s v="AZ"/>
    <x v="1"/>
    <s v="Tempe"/>
    <n v="3350"/>
    <n v="8341"/>
    <n v="173"/>
    <n v="4311"/>
    <n v="11006"/>
    <s v="no"/>
    <x v="0"/>
    <s v="no"/>
    <s v="no"/>
    <s v="2021_360"/>
  </r>
  <r>
    <x v="179"/>
    <n v="361"/>
    <n v="2021"/>
    <x v="34"/>
    <s v="Wholesalers"/>
    <s v="MA"/>
    <x v="3"/>
    <s v="Waltham"/>
    <n v="726"/>
    <n v="8322"/>
    <n v="102"/>
    <n v="2541"/>
    <n v="2958"/>
    <s v="no"/>
    <x v="0"/>
    <s v="no"/>
    <s v="no"/>
    <s v="2021_361"/>
  </r>
  <r>
    <x v="672"/>
    <n v="362"/>
    <n v="2021"/>
    <x v="34"/>
    <s v="Wholesalers"/>
    <s v="IL"/>
    <x v="2"/>
    <s v="Downers Grove"/>
    <n v="3651"/>
    <n v="8265"/>
    <n v="53"/>
    <n v="6355"/>
    <n v="9457"/>
    <s v="no"/>
    <x v="0"/>
    <s v="no"/>
    <s v="no"/>
    <s v="2021_362"/>
  </r>
  <r>
    <x v="558"/>
    <n v="363"/>
    <n v="2021"/>
    <x v="44"/>
    <s v="Hotels, Restaurants &amp; Leisure"/>
    <s v="TX"/>
    <x v="0"/>
    <s v="Plano"/>
    <n v="24892"/>
    <n v="8263"/>
    <n v="784"/>
    <n v="10875"/>
    <n v="271000"/>
    <s v="no"/>
    <x v="1"/>
    <s v="no"/>
    <s v="no"/>
    <s v="2021_363"/>
  </r>
  <r>
    <x v="328"/>
    <n v="364"/>
    <n v="2021"/>
    <x v="27"/>
    <s v="Energy"/>
    <s v="TX"/>
    <x v="0"/>
    <s v="Houston"/>
    <n v="7260"/>
    <n v="8260"/>
    <n v="1554"/>
    <n v="15876"/>
    <n v="2372"/>
    <s v="no"/>
    <x v="0"/>
    <s v="no"/>
    <s v="no"/>
    <s v="2021_364"/>
  </r>
  <r>
    <x v="565"/>
    <n v="365"/>
    <n v="2021"/>
    <x v="65"/>
    <s v="Financials"/>
    <s v="GA"/>
    <x v="0"/>
    <s v="Atlanta"/>
    <n v="62844"/>
    <n v="8244"/>
    <n v="2089"/>
    <n v="126200"/>
    <n v="8890"/>
    <s v="yes"/>
    <x v="0"/>
    <s v="no"/>
    <s v="no"/>
    <s v="2021_365"/>
  </r>
  <r>
    <x v="678"/>
    <n v="366"/>
    <n v="2021"/>
    <x v="18"/>
    <s v="Food, Beverages &amp; Tobacco"/>
    <s v="OH"/>
    <x v="2"/>
    <s v="Maumee"/>
    <n v="922"/>
    <n v="8208"/>
    <n v="8"/>
    <n v="4272"/>
    <n v="2294"/>
    <s v="no"/>
    <x v="0"/>
    <s v="no"/>
    <s v="no"/>
    <s v="2021_366"/>
  </r>
  <r>
    <x v="528"/>
    <n v="367"/>
    <n v="2021"/>
    <x v="65"/>
    <s v="Financials"/>
    <s v="FL"/>
    <x v="0"/>
    <s v="St. Petersburg"/>
    <n v="16878"/>
    <n v="8168"/>
    <n v="818"/>
    <n v="47482"/>
    <n v="14800"/>
    <s v="no"/>
    <x v="0"/>
    <s v="no"/>
    <s v="no"/>
    <s v="2021_367"/>
  </r>
  <r>
    <x v="597"/>
    <n v="368"/>
    <n v="2021"/>
    <x v="4"/>
    <s v="Motor Vehicles &amp; Parts"/>
    <s v="IN"/>
    <x v="2"/>
    <s v="Elkhart"/>
    <n v="7460"/>
    <n v="8168"/>
    <n v="223"/>
    <n v="5772"/>
    <n v="22250"/>
    <s v="no"/>
    <x v="0"/>
    <s v="no"/>
    <s v="no"/>
    <s v="2021_368"/>
  </r>
  <r>
    <x v="332"/>
    <n v="369"/>
    <n v="2021"/>
    <x v="38"/>
    <s v="Financials"/>
    <s v="MN"/>
    <x v="2"/>
    <s v="Minneapolis"/>
    <m/>
    <n v="8153"/>
    <n v="637"/>
    <n v="110152"/>
    <n v="3386"/>
    <s v="no"/>
    <x v="1"/>
    <s v="no"/>
    <s v="no"/>
    <s v="2021_369"/>
  </r>
  <r>
    <x v="375"/>
    <n v="370"/>
    <n v="2021"/>
    <x v="22"/>
    <s v="Food, Beverages &amp; Tobacco"/>
    <s v="PA"/>
    <x v="3"/>
    <s v="Hershey"/>
    <n v="32765"/>
    <n v="8150"/>
    <n v="1279"/>
    <n v="9132"/>
    <n v="16040"/>
    <s v="no"/>
    <x v="1"/>
    <s v="no"/>
    <s v="no"/>
    <s v="2021_370"/>
  </r>
  <r>
    <x v="381"/>
    <n v="371"/>
    <n v="2021"/>
    <x v="10"/>
    <s v="Retailing"/>
    <s v="IA"/>
    <x v="2"/>
    <s v="Ankeny"/>
    <n v="7988"/>
    <n v="8112"/>
    <n v="264"/>
    <n v="3944"/>
    <n v="27218"/>
    <s v="no"/>
    <x v="0"/>
    <s v="no"/>
    <s v="no"/>
    <s v="2021_371"/>
  </r>
  <r>
    <x v="384"/>
    <n v="372"/>
    <n v="2021"/>
    <x v="2"/>
    <s v="Financials"/>
    <s v="CT"/>
    <x v="3"/>
    <s v="Greenwich"/>
    <n v="13364"/>
    <n v="8099"/>
    <n v="531"/>
    <n v="28607"/>
    <n v="7495"/>
    <s v="no"/>
    <x v="0"/>
    <s v="no"/>
    <s v="no"/>
    <s v="2021_372"/>
  </r>
  <r>
    <x v="560"/>
    <n v="373"/>
    <n v="2021"/>
    <x v="29"/>
    <s v="Media"/>
    <s v="CA"/>
    <x v="1"/>
    <s v="Santa Monica"/>
    <n v="72052"/>
    <n v="8086"/>
    <n v="2197"/>
    <n v="23109"/>
    <n v="9500"/>
    <s v="no"/>
    <x v="0"/>
    <s v="no"/>
    <s v="no"/>
    <s v="2021_373"/>
  </r>
  <r>
    <x v="480"/>
    <n v="374"/>
    <n v="2021"/>
    <x v="38"/>
    <s v="Financials"/>
    <s v="OH"/>
    <x v="2"/>
    <s v="Cincinnati"/>
    <m/>
    <n v="8058"/>
    <n v="204"/>
    <n v="57595"/>
    <n v="2729"/>
    <s v="no"/>
    <x v="0"/>
    <s v="no"/>
    <s v="no"/>
    <s v="2021_374"/>
  </r>
  <r>
    <x v="568"/>
    <n v="375"/>
    <n v="2021"/>
    <x v="66"/>
    <s v="Financials"/>
    <s v="MA"/>
    <x v="3"/>
    <s v="Boston"/>
    <n v="106235"/>
    <n v="8042"/>
    <n v="1691"/>
    <n v="47234"/>
    <n v="5618"/>
    <s v="no"/>
    <x v="0"/>
    <s v="no"/>
    <s v="no"/>
    <s v="2021_375"/>
  </r>
  <r>
    <x v="458"/>
    <n v="376"/>
    <n v="2021"/>
    <x v="2"/>
    <s v="Financials"/>
    <s v="OH"/>
    <x v="2"/>
    <s v="Cincinnati"/>
    <n v="9858"/>
    <n v="7909"/>
    <n v="732"/>
    <n v="73566"/>
    <n v="7300"/>
    <s v="no"/>
    <x v="0"/>
    <s v="no"/>
    <s v="no"/>
    <s v="2021_376"/>
  </r>
  <r>
    <x v="324"/>
    <n v="377"/>
    <n v="2021"/>
    <x v="44"/>
    <s v="Hotels, Restaurants &amp; Leisure"/>
    <s v="FL"/>
    <x v="0"/>
    <s v="Orlando"/>
    <n v="18507"/>
    <n v="7807"/>
    <n v="52"/>
    <n v="9946"/>
    <n v="177895"/>
    <s v="no"/>
    <x v="0"/>
    <s v="no"/>
    <s v="no"/>
    <s v="2021_377"/>
  </r>
  <r>
    <x v="466"/>
    <n v="378"/>
    <n v="2021"/>
    <x v="22"/>
    <s v="Food, Beverages &amp; Tobacco"/>
    <s v="OH"/>
    <x v="2"/>
    <s v="Orrville"/>
    <n v="13866"/>
    <n v="7801"/>
    <n v="780"/>
    <n v="16970"/>
    <n v="7300"/>
    <s v="no"/>
    <x v="0"/>
    <s v="no"/>
    <s v="no"/>
    <s v="2021_378"/>
  </r>
  <r>
    <x v="369"/>
    <n v="379"/>
    <n v="2021"/>
    <x v="27"/>
    <s v="Energy"/>
    <s v="OK"/>
    <x v="0"/>
    <s v="Tulsa"/>
    <n v="28778"/>
    <n v="7719"/>
    <n v="211"/>
    <n v="44165"/>
    <n v="4739"/>
    <s v="no"/>
    <x v="0"/>
    <s v="no"/>
    <s v="no"/>
    <s v="2021_379"/>
  </r>
  <r>
    <x v="639"/>
    <n v="380"/>
    <n v="2021"/>
    <x v="16"/>
    <s v="Technology"/>
    <s v="CA"/>
    <x v="1"/>
    <s v="Mountain View"/>
    <n v="104897"/>
    <n v="7679"/>
    <n v="1826"/>
    <n v="10931"/>
    <n v="11950"/>
    <s v="no"/>
    <x v="0"/>
    <s v="no"/>
    <s v="no"/>
    <s v="2021_380"/>
  </r>
  <r>
    <x v="531"/>
    <n v="381"/>
    <n v="2021"/>
    <x v="11"/>
    <s v="Financials"/>
    <s v="RI"/>
    <x v="3"/>
    <s v="Providence"/>
    <n v="18768"/>
    <n v="7676"/>
    <n v="1057"/>
    <n v="183349"/>
    <n v="17584"/>
    <s v="no"/>
    <x v="0"/>
    <s v="no"/>
    <s v="no"/>
    <s v="2021_381"/>
  </r>
  <r>
    <x v="256"/>
    <n v="382"/>
    <n v="2021"/>
    <x v="45"/>
    <s v="Energy"/>
    <s v="PA"/>
    <x v="3"/>
    <s v="Allentown"/>
    <n v="22178"/>
    <n v="7607"/>
    <n v="1469"/>
    <n v="48116"/>
    <n v="12318"/>
    <s v="no"/>
    <x v="0"/>
    <s v="no"/>
    <s v="no"/>
    <s v="2021_382"/>
  </r>
  <r>
    <x v="539"/>
    <n v="383"/>
    <n v="2021"/>
    <x v="67"/>
    <s v="Engineering &amp; Construction"/>
    <s v="VA"/>
    <x v="0"/>
    <s v="Reston"/>
    <n v="17318"/>
    <n v="7566"/>
    <n v="901"/>
    <n v="5777"/>
    <n v="6100"/>
    <s v="no"/>
    <x v="0"/>
    <s v="no"/>
    <s v="no"/>
    <s v="2021_383"/>
  </r>
  <r>
    <x v="677"/>
    <n v="384"/>
    <n v="2021"/>
    <x v="57"/>
    <s v="Industrials"/>
    <s v="PA"/>
    <x v="3"/>
    <s v="Pittsburgh"/>
    <n v="14953"/>
    <n v="7556"/>
    <n v="414"/>
    <n v="18455"/>
    <n v="27000"/>
    <s v="no"/>
    <x v="0"/>
    <s v="no"/>
    <s v="no"/>
    <s v="2021_384"/>
  </r>
  <r>
    <x v="383"/>
    <n v="385"/>
    <n v="2021"/>
    <x v="42"/>
    <s v="Retailing"/>
    <s v="NY"/>
    <x v="3"/>
    <s v="New York"/>
    <n v="5809"/>
    <n v="7548"/>
    <n v="323"/>
    <n v="7043"/>
    <n v="33522"/>
    <s v="no"/>
    <x v="0"/>
    <s v="no"/>
    <s v="no"/>
    <s v="2021_385"/>
  </r>
  <r>
    <x v="540"/>
    <n v="386"/>
    <n v="2021"/>
    <x v="2"/>
    <s v="Financials"/>
    <s v="OH"/>
    <x v="2"/>
    <s v="Fairfield"/>
    <n v="16602"/>
    <n v="7536"/>
    <n v="1216"/>
    <n v="27542"/>
    <n v="5266"/>
    <s v="no"/>
    <x v="0"/>
    <s v="no"/>
    <s v="no"/>
    <s v="2021_386"/>
  </r>
  <r>
    <x v="354"/>
    <n v="387"/>
    <n v="2021"/>
    <x v="68"/>
    <s v="Materials"/>
    <s v="WA"/>
    <x v="1"/>
    <s v="Seattle"/>
    <n v="26655"/>
    <n v="7532"/>
    <n v="797"/>
    <n v="16311"/>
    <n v="9372"/>
    <s v="no"/>
    <x v="0"/>
    <s v="no"/>
    <s v="no"/>
    <s v="2021_387"/>
  </r>
  <r>
    <x v="679"/>
    <n v="388"/>
    <n v="2021"/>
    <x v="24"/>
    <s v="Chemicals"/>
    <s v="TX"/>
    <x v="0"/>
    <s v="Houston"/>
    <n v="11350"/>
    <n v="7504"/>
    <n v="330"/>
    <n v="13835"/>
    <n v="9220"/>
    <s v="no"/>
    <x v="0"/>
    <s v="no"/>
    <s v="no"/>
    <s v="2021_388"/>
  </r>
  <r>
    <x v="275"/>
    <n v="389"/>
    <n v="2021"/>
    <x v="28"/>
    <s v="Industrials"/>
    <s v="IL"/>
    <x v="2"/>
    <s v="Lisle"/>
    <n v="4391"/>
    <n v="7503"/>
    <n v="347"/>
    <n v="6637"/>
    <n v="12100"/>
    <s v="no"/>
    <x v="0"/>
    <s v="no"/>
    <s v="no"/>
    <s v="2021_389"/>
  </r>
  <r>
    <x v="608"/>
    <n v="390"/>
    <n v="2021"/>
    <x v="9"/>
    <s v="Health Care"/>
    <s v="AZ"/>
    <x v="1"/>
    <s v="Phoenix"/>
    <n v="2421"/>
    <n v="7502"/>
    <n v="382"/>
    <n v="3360"/>
    <n v="9000"/>
    <s v="no"/>
    <x v="0"/>
    <s v="no"/>
    <s v="no"/>
    <s v="2021_390"/>
  </r>
  <r>
    <x v="474"/>
    <n v="391"/>
    <n v="2021"/>
    <x v="13"/>
    <s v="Technology"/>
    <s v="VA"/>
    <x v="0"/>
    <s v="McLean"/>
    <n v="11090"/>
    <n v="7464"/>
    <n v="483"/>
    <n v="4794"/>
    <n v="27200"/>
    <s v="no"/>
    <x v="0"/>
    <s v="no"/>
    <s v="no"/>
    <s v="2021_391"/>
  </r>
  <r>
    <x v="311"/>
    <n v="392"/>
    <n v="2021"/>
    <x v="4"/>
    <s v="Motor Vehicles &amp; Parts"/>
    <s v="MI"/>
    <x v="2"/>
    <s v="Auburn Hills"/>
    <n v="8113"/>
    <n v="7447"/>
    <n v="187"/>
    <n v="8157"/>
    <n v="64716"/>
    <s v="no"/>
    <x v="0"/>
    <s v="no"/>
    <s v="no"/>
    <s v="2021_392"/>
  </r>
  <r>
    <x v="527"/>
    <n v="393"/>
    <n v="2021"/>
    <x v="62"/>
    <s v="Business Services"/>
    <s v="NY"/>
    <x v="3"/>
    <s v="New York"/>
    <n v="85002"/>
    <n v="7442"/>
    <n v="2339"/>
    <n v="12537"/>
    <n v="23000"/>
    <s v="no"/>
    <x v="0"/>
    <s v="no"/>
    <s v="no"/>
    <s v="2021_393"/>
  </r>
  <r>
    <x v="703"/>
    <n v="394"/>
    <n v="2021"/>
    <x v="62"/>
    <s v="Business Services"/>
    <s v="GA"/>
    <x v="0"/>
    <s v="Atlanta"/>
    <n v="59484"/>
    <n v="7424"/>
    <n v="585"/>
    <n v="44202"/>
    <n v="24000"/>
    <s v="no"/>
    <x v="0"/>
    <s v="yes"/>
    <s v="no"/>
    <s v="2021_394"/>
  </r>
  <r>
    <x v="362"/>
    <n v="395"/>
    <n v="2021"/>
    <x v="30"/>
    <s v="Technology"/>
    <s v="IL"/>
    <x v="2"/>
    <s v="Chicago"/>
    <n v="31786"/>
    <n v="7414"/>
    <n v="949"/>
    <n v="10876"/>
    <n v="18000"/>
    <s v="no"/>
    <x v="0"/>
    <s v="no"/>
    <s v="no"/>
    <s v="2021_395"/>
  </r>
  <r>
    <x v="573"/>
    <n v="396"/>
    <n v="2021"/>
    <x v="11"/>
    <s v="Financials"/>
    <s v="OH"/>
    <x v="2"/>
    <s v="Cleveland"/>
    <n v="19182"/>
    <n v="7337"/>
    <n v="1343"/>
    <n v="170336"/>
    <n v="16826"/>
    <s v="no"/>
    <x v="0"/>
    <s v="no"/>
    <s v="no"/>
    <s v="2021_396"/>
  </r>
  <r>
    <x v="344"/>
    <n v="397"/>
    <n v="2021"/>
    <x v="1"/>
    <s v="Energy"/>
    <s v="TN"/>
    <x v="0"/>
    <s v="Brentwood"/>
    <n v="1609"/>
    <n v="7302"/>
    <n v="608"/>
    <n v="6134"/>
    <n v="3532"/>
    <s v="no"/>
    <x v="0"/>
    <s v="no"/>
    <s v="no"/>
    <s v="2021_397"/>
  </r>
  <r>
    <x v="333"/>
    <n v="398"/>
    <n v="2021"/>
    <x v="64"/>
    <s v="Household Products"/>
    <s v="MI"/>
    <x v="2"/>
    <s v="Livonia"/>
    <n v="15209"/>
    <n v="7289"/>
    <n v="1224"/>
    <n v="5777"/>
    <n v="18000"/>
    <s v="no"/>
    <x v="0"/>
    <s v="no"/>
    <s v="no"/>
    <s v="2021_398"/>
  </r>
  <r>
    <x v="444"/>
    <n v="399"/>
    <n v="2021"/>
    <x v="34"/>
    <s v="Wholesalers"/>
    <s v="MO"/>
    <x v="2"/>
    <s v="St. Louis"/>
    <m/>
    <n v="7266"/>
    <n v="122"/>
    <n v="2551"/>
    <n v="8200"/>
    <s v="no"/>
    <x v="1"/>
    <s v="no"/>
    <s v="no"/>
    <s v="2021_399"/>
  </r>
  <r>
    <x v="520"/>
    <n v="400"/>
    <n v="2021"/>
    <x v="45"/>
    <s v="Energy"/>
    <s v="WI"/>
    <x v="2"/>
    <s v="Milwaukee"/>
    <n v="29522"/>
    <n v="7242"/>
    <n v="1200"/>
    <n v="37028"/>
    <n v="7273"/>
    <s v="no"/>
    <x v="0"/>
    <s v="no"/>
    <s v="no"/>
    <s v="2021_400"/>
  </r>
  <r>
    <x v="471"/>
    <n v="401"/>
    <n v="2021"/>
    <x v="2"/>
    <s v="Financials"/>
    <s v="IL"/>
    <x v="2"/>
    <s v="Chicago"/>
    <n v="6650"/>
    <n v="7166"/>
    <n v="559"/>
    <n v="22815"/>
    <n v="9000"/>
    <s v="no"/>
    <x v="0"/>
    <s v="no"/>
    <s v="no"/>
    <s v="2021_401"/>
  </r>
  <r>
    <x v="523"/>
    <n v="402"/>
    <n v="2021"/>
    <x v="8"/>
    <s v="Telecommunications"/>
    <s v="CT"/>
    <x v="3"/>
    <s v="Norwalk"/>
    <n v="29"/>
    <n v="7155"/>
    <n v="402"/>
    <n v="16795"/>
    <n v="16200"/>
    <s v="no"/>
    <x v="0"/>
    <s v="no"/>
    <s v="no"/>
    <s v="2021_402"/>
  </r>
  <r>
    <x v="704"/>
    <n v="403"/>
    <n v="2021"/>
    <x v="15"/>
    <s v="Retailing"/>
    <s v="FL"/>
    <x v="0"/>
    <s v="Dania Beach"/>
    <n v="35177"/>
    <n v="7146"/>
    <n v="93"/>
    <n v="1741"/>
    <n v="18500"/>
    <s v="no"/>
    <x v="0"/>
    <s v="yes"/>
    <s v="no"/>
    <s v="2021_403"/>
  </r>
  <r>
    <x v="350"/>
    <n v="404"/>
    <n v="2021"/>
    <x v="43"/>
    <s v="Apparel"/>
    <s v="NY"/>
    <x v="3"/>
    <s v="New York"/>
    <n v="7523"/>
    <n v="7133"/>
    <n v="1136"/>
    <n v="13294"/>
    <n v="26500"/>
    <s v="no"/>
    <x v="0"/>
    <s v="no"/>
    <s v="no"/>
    <s v="2021_404"/>
  </r>
  <r>
    <x v="449"/>
    <n v="405"/>
    <n v="2021"/>
    <x v="54"/>
    <s v="Retailing"/>
    <s v="GA"/>
    <x v="0"/>
    <s v="Duluth"/>
    <n v="3798"/>
    <n v="7132"/>
    <n v="254"/>
    <n v="3676"/>
    <n v="7750"/>
    <s v="no"/>
    <x v="0"/>
    <s v="no"/>
    <s v="no"/>
    <s v="2021_405"/>
  </r>
  <r>
    <x v="416"/>
    <n v="406"/>
    <n v="2021"/>
    <x v="18"/>
    <s v="Food, Beverages &amp; Tobacco"/>
    <s v="KS"/>
    <x v="2"/>
    <s v="Merriam"/>
    <n v="4283"/>
    <n v="7126"/>
    <n v="283"/>
    <n v="6399"/>
    <n v="13100"/>
    <s v="no"/>
    <x v="0"/>
    <s v="no"/>
    <s v="no"/>
    <s v="2021_406"/>
  </r>
  <r>
    <x v="682"/>
    <n v="407"/>
    <n v="2021"/>
    <x v="70"/>
    <s v="Transportation"/>
    <s v="MN"/>
    <x v="2"/>
    <s v="Medina"/>
    <n v="8179"/>
    <n v="7108"/>
    <n v="125"/>
    <n v="4633"/>
    <n v="15000"/>
    <s v="no"/>
    <x v="0"/>
    <s v="no"/>
    <s v="no"/>
    <s v="2021_407"/>
  </r>
  <r>
    <x v="567"/>
    <n v="408"/>
    <n v="2021"/>
    <x v="4"/>
    <s v="Motor Vehicles &amp; Parts"/>
    <s v="OH"/>
    <x v="2"/>
    <s v="Maumee"/>
    <n v="3529"/>
    <n v="7106"/>
    <n v="31"/>
    <n v="7376"/>
    <n v="38200"/>
    <s v="no"/>
    <x v="0"/>
    <s v="no"/>
    <s v="no"/>
    <s v="2021_408"/>
  </r>
  <r>
    <x v="538"/>
    <n v="409"/>
    <n v="2021"/>
    <x v="2"/>
    <s v="Financials"/>
    <s v="CA"/>
    <x v="1"/>
    <s v="Santa Ana"/>
    <n v="6217"/>
    <n v="7087"/>
    <n v="696"/>
    <n v="12796"/>
    <n v="19597"/>
    <s v="no"/>
    <x v="0"/>
    <s v="no"/>
    <s v="no"/>
    <s v="2021_409"/>
  </r>
  <r>
    <x v="616"/>
    <n v="410"/>
    <n v="2021"/>
    <x v="58"/>
    <s v="Business Services"/>
    <s v="OH"/>
    <x v="2"/>
    <s v="Cincinnati"/>
    <n v="35851"/>
    <n v="7085"/>
    <n v="876"/>
    <n v="7670"/>
    <n v="40000"/>
    <s v="no"/>
    <x v="0"/>
    <s v="no"/>
    <s v="no"/>
    <s v="2021_410"/>
  </r>
  <r>
    <x v="578"/>
    <n v="411"/>
    <n v="2021"/>
    <x v="67"/>
    <s v="Engineering &amp; Construction"/>
    <s v="PA"/>
    <x v="3"/>
    <s v="Fort Washington"/>
    <n v="6985"/>
    <n v="7078"/>
    <n v="447"/>
    <n v="11066"/>
    <n v="4500"/>
    <s v="no"/>
    <x v="0"/>
    <s v="no"/>
    <s v="no"/>
    <s v="2021_411"/>
  </r>
  <r>
    <x v="688"/>
    <n v="412"/>
    <n v="2021"/>
    <x v="13"/>
    <s v="Technology"/>
    <s v="VA"/>
    <x v="0"/>
    <s v="Reston"/>
    <n v="4854"/>
    <n v="7056"/>
    <n v="209"/>
    <n v="5723"/>
    <n v="26134"/>
    <s v="no"/>
    <x v="1"/>
    <s v="no"/>
    <s v="no"/>
    <s v="2021_412"/>
  </r>
  <r>
    <x v="497"/>
    <n v="413"/>
    <n v="2021"/>
    <x v="73"/>
    <s v="Materials"/>
    <s v="OH"/>
    <x v="2"/>
    <s v="Toledo"/>
    <n v="9663"/>
    <n v="7055"/>
    <n v="383"/>
    <n v="9481"/>
    <n v="19000"/>
    <s v="no"/>
    <x v="0"/>
    <s v="no"/>
    <s v="no"/>
    <s v="2021_413"/>
  </r>
  <r>
    <x v="519"/>
    <n v="414"/>
    <n v="2021"/>
    <x v="50"/>
    <s v="Health Care"/>
    <s v="IN"/>
    <x v="2"/>
    <s v="Warsaw"/>
    <n v="33347"/>
    <n v="7025"/>
    <n v="139"/>
    <n v="24418"/>
    <n v="20000"/>
    <s v="no"/>
    <x v="0"/>
    <s v="no"/>
    <s v="no"/>
    <s v="2021_414"/>
  </r>
  <r>
    <x v="673"/>
    <n v="415"/>
    <n v="2021"/>
    <x v="3"/>
    <s v="Technology"/>
    <s v="CT"/>
    <x v="3"/>
    <s v="Norwalk"/>
    <n v="4821"/>
    <n v="7022"/>
    <n v="192"/>
    <n v="14741"/>
    <n v="24700"/>
    <s v="no"/>
    <x v="0"/>
    <s v="no"/>
    <s v="no"/>
    <s v="2021_415"/>
  </r>
  <r>
    <x v="525"/>
    <n v="416"/>
    <n v="2021"/>
    <x v="5"/>
    <s v="Financials"/>
    <s v="IL"/>
    <x v="2"/>
    <s v="Rolling Meadows"/>
    <n v="24353"/>
    <n v="7004"/>
    <n v="819"/>
    <n v="22331"/>
    <n v="32401"/>
    <s v="no"/>
    <x v="0"/>
    <s v="no"/>
    <s v="no"/>
    <s v="2021_416"/>
  </r>
  <r>
    <x v="426"/>
    <n v="417"/>
    <n v="2021"/>
    <x v="46"/>
    <s v="Materials"/>
    <s v="CA"/>
    <x v="1"/>
    <s v="Glendale"/>
    <n v="15247"/>
    <n v="6972"/>
    <n v="556"/>
    <n v="6084"/>
    <n v="32000"/>
    <s v="no"/>
    <x v="0"/>
    <s v="no"/>
    <s v="no"/>
    <s v="2021_417"/>
  </r>
  <r>
    <x v="431"/>
    <n v="418"/>
    <n v="2021"/>
    <x v="26"/>
    <s v="Technology"/>
    <s v="CA"/>
    <x v="1"/>
    <s v="San Jose"/>
    <n v="2687"/>
    <n v="6960"/>
    <n v="140"/>
    <n v="3773"/>
    <n v="33500"/>
    <s v="yes"/>
    <x v="0"/>
    <s v="no"/>
    <s v="no"/>
    <s v="2021_418"/>
  </r>
  <r>
    <x v="588"/>
    <n v="419"/>
    <n v="2021"/>
    <x v="5"/>
    <s v="Financials"/>
    <s v="NY"/>
    <x v="3"/>
    <s v="New York"/>
    <n v="7525"/>
    <n v="6956"/>
    <n v="775"/>
    <n v="53118"/>
    <n v="4945"/>
    <s v="no"/>
    <x v="0"/>
    <s v="yes"/>
    <s v="no"/>
    <s v="2021_419"/>
  </r>
  <r>
    <x v="634"/>
    <n v="420"/>
    <n v="2021"/>
    <x v="34"/>
    <s v="Wholesalers"/>
    <s v="VA"/>
    <x v="0"/>
    <s v="Herndon"/>
    <n v="3631"/>
    <n v="6944"/>
    <n v="81"/>
    <n v="6958"/>
    <n v="7582"/>
    <s v="no"/>
    <x v="0"/>
    <s v="no"/>
    <s v="no"/>
    <s v="2021_420"/>
  </r>
  <r>
    <x v="604"/>
    <n v="421"/>
    <n v="2021"/>
    <x v="20"/>
    <s v="Financials"/>
    <s v="MN"/>
    <x v="2"/>
    <s v="St. Paul"/>
    <m/>
    <n v="6870"/>
    <n v="243"/>
    <n v="68059"/>
    <n v="6537"/>
    <s v="no"/>
    <x v="0"/>
    <s v="no"/>
    <s v="no"/>
    <s v="2021_421"/>
  </r>
  <r>
    <x v="393"/>
    <n v="422"/>
    <n v="2021"/>
    <x v="28"/>
    <s v="Industrials"/>
    <s v="WI"/>
    <x v="2"/>
    <s v="Oshkosh"/>
    <n v="8115"/>
    <n v="6857"/>
    <n v="325"/>
    <n v="5816"/>
    <n v="14400"/>
    <s v="no"/>
    <x v="0"/>
    <s v="no"/>
    <s v="no"/>
    <s v="2021_422"/>
  </r>
  <r>
    <x v="683"/>
    <n v="423"/>
    <n v="2021"/>
    <x v="2"/>
    <s v="Financials"/>
    <s v="RI"/>
    <x v="3"/>
    <s v="Johnston"/>
    <m/>
    <n v="6798"/>
    <n v="1732"/>
    <n v="27976"/>
    <n v="5625"/>
    <s v="no"/>
    <x v="0"/>
    <s v="no"/>
    <s v="no"/>
    <s v="2021_423"/>
  </r>
  <r>
    <x v="587"/>
    <n v="424"/>
    <n v="2021"/>
    <x v="15"/>
    <s v="Technology"/>
    <s v="CT"/>
    <x v="3"/>
    <s v="Norwalk"/>
    <n v="95434"/>
    <n v="6796"/>
    <n v="59"/>
    <n v="21874"/>
    <n v="20199"/>
    <s v="no"/>
    <x v="0"/>
    <s v="no"/>
    <s v="no"/>
    <s v="2021_424"/>
  </r>
  <r>
    <x v="642"/>
    <n v="425"/>
    <n v="2021"/>
    <x v="10"/>
    <s v="Retailing"/>
    <s v="CA"/>
    <x v="1"/>
    <s v="San Francisco"/>
    <n v="13654"/>
    <n v="6783"/>
    <n v="681"/>
    <n v="4661"/>
    <n v="16600"/>
    <s v="no"/>
    <x v="1"/>
    <s v="no"/>
    <s v="no"/>
    <s v="2021_425"/>
  </r>
  <r>
    <x v="595"/>
    <n v="426"/>
    <n v="2021"/>
    <x v="17"/>
    <s v="Household Products"/>
    <s v="NY"/>
    <x v="3"/>
    <s v="New York"/>
    <n v="6909"/>
    <n v="6738"/>
    <n v="1007"/>
    <n v="16729"/>
    <n v="18260"/>
    <s v="no"/>
    <x v="1"/>
    <s v="no"/>
    <s v="no"/>
    <s v="2021_426"/>
  </r>
  <r>
    <x v="468"/>
    <n v="427"/>
    <n v="2021"/>
    <x v="17"/>
    <s v="Household Products"/>
    <s v="CA"/>
    <x v="1"/>
    <s v="Oakland"/>
    <n v="24263"/>
    <n v="6721"/>
    <n v="939"/>
    <n v="6213"/>
    <n v="8800"/>
    <s v="no"/>
    <x v="1"/>
    <s v="no"/>
    <s v="no"/>
    <s v="2021_427"/>
  </r>
  <r>
    <x v="495"/>
    <n v="428"/>
    <n v="2021"/>
    <x v="25"/>
    <s v="Energy"/>
    <s v="TX"/>
    <x v="0"/>
    <s v="Irving"/>
    <n v="34397"/>
    <n v="6685"/>
    <n v="200"/>
    <n v="19229"/>
    <n v="1853"/>
    <s v="no"/>
    <x v="0"/>
    <s v="no"/>
    <s v="no"/>
    <s v="2021_428"/>
  </r>
  <r>
    <x v="345"/>
    <n v="429"/>
    <n v="2021"/>
    <x v="57"/>
    <s v="Industrials"/>
    <s v="IL"/>
    <x v="2"/>
    <s v="Downers Grove"/>
    <n v="19727"/>
    <n v="6684"/>
    <n v="684"/>
    <n v="9152"/>
    <n v="23000"/>
    <s v="no"/>
    <x v="0"/>
    <s v="no"/>
    <s v="no"/>
    <s v="2021_429"/>
  </r>
  <r>
    <x v="382"/>
    <n v="430"/>
    <n v="2021"/>
    <x v="45"/>
    <s v="Energy"/>
    <s v="MI"/>
    <x v="2"/>
    <s v="Jackson"/>
    <n v="17719"/>
    <n v="6680"/>
    <n v="755"/>
    <n v="29666"/>
    <n v="8493"/>
    <s v="no"/>
    <x v="0"/>
    <s v="no"/>
    <s v="no"/>
    <s v="2021_430"/>
  </r>
  <r>
    <x v="641"/>
    <n v="431"/>
    <n v="2021"/>
    <x v="19"/>
    <s v="Health Care"/>
    <s v="NJ"/>
    <x v="3"/>
    <s v="Parsippany"/>
    <n v="74829"/>
    <n v="6675"/>
    <n v="1638"/>
    <n v="13609"/>
    <n v="11300"/>
    <s v="no"/>
    <x v="1"/>
    <s v="no"/>
    <s v="no"/>
    <s v="2021_431"/>
  </r>
  <r>
    <x v="489"/>
    <n v="432"/>
    <n v="2021"/>
    <x v="43"/>
    <s v="Apparel"/>
    <s v="NC"/>
    <x v="0"/>
    <s v="Winston-Salem"/>
    <n v="6865"/>
    <n v="6664"/>
    <n v="76"/>
    <n v="7699"/>
    <n v="61000"/>
    <s v="no"/>
    <x v="0"/>
    <s v="no"/>
    <s v="no"/>
    <s v="2021_432"/>
  </r>
  <r>
    <x v="450"/>
    <n v="433"/>
    <n v="2021"/>
    <x v="46"/>
    <s v="Materials"/>
    <s v="IL"/>
    <x v="2"/>
    <s v="Lake Forest"/>
    <n v="12775"/>
    <n v="6658"/>
    <n v="461"/>
    <n v="7433"/>
    <n v="15200"/>
    <s v="no"/>
    <x v="0"/>
    <s v="no"/>
    <s v="no"/>
    <s v="2021_433"/>
  </r>
  <r>
    <x v="478"/>
    <n v="434"/>
    <n v="2021"/>
    <x v="11"/>
    <s v="Financials"/>
    <s v="AL"/>
    <x v="0"/>
    <s v="Birmingham"/>
    <n v="19848"/>
    <n v="6655"/>
    <n v="1094"/>
    <n v="147389"/>
    <n v="19406"/>
    <s v="no"/>
    <x v="0"/>
    <s v="no"/>
    <s v="no"/>
    <s v="2021_434"/>
  </r>
  <r>
    <x v="638"/>
    <n v="435"/>
    <n v="2021"/>
    <x v="46"/>
    <s v="Materials"/>
    <s v="GA"/>
    <x v="0"/>
    <s v="Atlanta"/>
    <n v="4862"/>
    <n v="6560"/>
    <n v="167"/>
    <n v="7805"/>
    <n v="18775"/>
    <s v="no"/>
    <x v="0"/>
    <s v="no"/>
    <s v="no"/>
    <s v="2021_435"/>
  </r>
  <r>
    <x v="348"/>
    <n v="436"/>
    <n v="2021"/>
    <x v="55"/>
    <s v="Energy"/>
    <s v="PA"/>
    <x v="3"/>
    <s v="King of Prussia"/>
    <n v="8553"/>
    <n v="6559"/>
    <n v="532"/>
    <n v="13985"/>
    <n v="11300"/>
    <s v="no"/>
    <x v="0"/>
    <s v="no"/>
    <s v="no"/>
    <s v="2021_436"/>
  </r>
  <r>
    <x v="705"/>
    <n v="437"/>
    <n v="2021"/>
    <x v="6"/>
    <s v="Food &amp; Drug Stores"/>
    <s v="AZ"/>
    <x v="1"/>
    <s v="Phoenix"/>
    <n v="3140"/>
    <n v="6469"/>
    <n v="288"/>
    <n v="2806"/>
    <n v="33000"/>
    <s v="no"/>
    <x v="0"/>
    <s v="yes"/>
    <s v="no"/>
    <s v="2021_437"/>
  </r>
  <r>
    <x v="690"/>
    <n v="438"/>
    <n v="2021"/>
    <x v="53"/>
    <s v="Technology"/>
    <s v="PA"/>
    <x v="3"/>
    <s v="Radnor"/>
    <n v="16631"/>
    <n v="6394"/>
    <n v="117"/>
    <n v="9907"/>
    <n v="12400"/>
    <s v="no"/>
    <x v="0"/>
    <s v="no"/>
    <s v="no"/>
    <s v="2021_438"/>
  </r>
  <r>
    <x v="514"/>
    <n v="439"/>
    <n v="2021"/>
    <x v="34"/>
    <s v="Wholesalers"/>
    <s v="GA"/>
    <x v="0"/>
    <s v="Atlanta"/>
    <n v="680"/>
    <n v="6346"/>
    <n v="34"/>
    <n v="2335"/>
    <n v="6400"/>
    <s v="no"/>
    <x v="0"/>
    <s v="no"/>
    <s v="no"/>
    <s v="2021_439"/>
  </r>
  <r>
    <x v="408"/>
    <n v="440"/>
    <n v="2021"/>
    <x v="36"/>
    <s v="Industrials"/>
    <s v="WI"/>
    <x v="2"/>
    <s v="Milwaukee"/>
    <n v="30832"/>
    <n v="6330"/>
    <n v="1023"/>
    <n v="7265"/>
    <n v="23500"/>
    <s v="no"/>
    <x v="0"/>
    <s v="no"/>
    <s v="no"/>
    <s v="2021_440"/>
  </r>
  <r>
    <x v="602"/>
    <n v="441"/>
    <n v="2021"/>
    <x v="51"/>
    <s v="Engineering &amp; Construction"/>
    <s v="FL"/>
    <x v="0"/>
    <s v="Coral Gables"/>
    <n v="6953"/>
    <n v="6321"/>
    <n v="323"/>
    <n v="5228"/>
    <n v="18000"/>
    <s v="no"/>
    <x v="0"/>
    <s v="no"/>
    <s v="no"/>
    <s v="2021_441"/>
  </r>
  <r>
    <x v="593"/>
    <n v="442"/>
    <n v="2021"/>
    <x v="27"/>
    <s v="Energy"/>
    <s v="CO"/>
    <x v="1"/>
    <s v="Denver"/>
    <n v="4513"/>
    <n v="6302"/>
    <n v="306"/>
    <n v="12957"/>
    <n v="1837"/>
    <s v="no"/>
    <x v="0"/>
    <s v="no"/>
    <s v="no"/>
    <s v="2021_442"/>
  </r>
  <r>
    <x v="612"/>
    <n v="443"/>
    <n v="2021"/>
    <x v="11"/>
    <s v="Financials"/>
    <s v="IL"/>
    <x v="2"/>
    <s v="Chicago"/>
    <n v="21854"/>
    <n v="6301"/>
    <n v="1209"/>
    <n v="170004"/>
    <n v="20900"/>
    <s v="no"/>
    <x v="0"/>
    <s v="no"/>
    <s v="no"/>
    <s v="2021_443"/>
  </r>
  <r>
    <x v="681"/>
    <n v="444"/>
    <n v="2021"/>
    <x v="11"/>
    <s v="Financials"/>
    <s v="NY"/>
    <x v="3"/>
    <s v="Buffalo"/>
    <n v="19502"/>
    <n v="6281"/>
    <n v="1353"/>
    <n v="142601"/>
    <n v="17046"/>
    <s v="no"/>
    <x v="0"/>
    <s v="no"/>
    <s v="no"/>
    <s v="2021_444"/>
  </r>
  <r>
    <x v="692"/>
    <n v="445"/>
    <n v="2021"/>
    <x v="66"/>
    <s v="Financials"/>
    <s v="NJ"/>
    <x v="3"/>
    <s v="Madison"/>
    <n v="1767"/>
    <n v="6221"/>
    <n v="360"/>
    <n v="6934"/>
    <n v="9335"/>
    <s v="no"/>
    <x v="0"/>
    <s v="no"/>
    <s v="no"/>
    <s v="2021_445"/>
  </r>
  <r>
    <x v="411"/>
    <n v="446"/>
    <n v="2021"/>
    <x v="3"/>
    <s v="Technology"/>
    <s v="GA"/>
    <x v="0"/>
    <s v="Atlanta"/>
    <n v="4943"/>
    <n v="6207"/>
    <n v="79"/>
    <n v="8414"/>
    <n v="36000"/>
    <s v="no"/>
    <x v="0"/>
    <s v="no"/>
    <s v="no"/>
    <s v="2021_446"/>
  </r>
  <r>
    <x v="706"/>
    <n v="447"/>
    <n v="2021"/>
    <x v="65"/>
    <s v="Financials"/>
    <s v="MD"/>
    <x v="0"/>
    <s v="Baltimore"/>
    <n v="39031"/>
    <n v="6207"/>
    <n v="2373"/>
    <n v="10659"/>
    <n v="7678"/>
    <s v="no"/>
    <x v="0"/>
    <s v="yes"/>
    <s v="no"/>
    <s v="2021_447"/>
  </r>
  <r>
    <x v="707"/>
    <n v="448"/>
    <n v="2021"/>
    <x v="19"/>
    <s v="Health Care"/>
    <s v="MA"/>
    <x v="3"/>
    <s v="Boston"/>
    <n v="55863"/>
    <n v="6206"/>
    <n v="2712"/>
    <n v="11752"/>
    <n v="3400"/>
    <s v="no"/>
    <x v="1"/>
    <s v="yes"/>
    <s v="no"/>
    <s v="2021_448"/>
  </r>
  <r>
    <x v="536"/>
    <n v="449"/>
    <n v="2021"/>
    <x v="10"/>
    <s v="Retailing"/>
    <s v="OH"/>
    <x v="2"/>
    <s v="Columbus"/>
    <n v="2394"/>
    <n v="6199"/>
    <n v="629"/>
    <n v="4037"/>
    <n v="23900"/>
    <s v="no"/>
    <x v="0"/>
    <s v="yes"/>
    <s v="no"/>
    <s v="2021_449"/>
  </r>
  <r>
    <x v="373"/>
    <n v="450"/>
    <n v="2021"/>
    <x v="43"/>
    <s v="Apparel"/>
    <s v="NY"/>
    <x v="3"/>
    <s v="New York"/>
    <n v="9005"/>
    <n v="6160"/>
    <n v="384"/>
    <n v="7280"/>
    <n v="19300"/>
    <s v="no"/>
    <x v="0"/>
    <s v="no"/>
    <s v="no"/>
    <s v="2021_450"/>
  </r>
  <r>
    <x v="606"/>
    <n v="451"/>
    <n v="2021"/>
    <x v="10"/>
    <s v="Retailing"/>
    <s v="IL"/>
    <x v="2"/>
    <s v="Bolingbrook"/>
    <n v="17377"/>
    <n v="6152"/>
    <n v="176"/>
    <n v="5090"/>
    <n v="26500"/>
    <s v="no"/>
    <x v="0"/>
    <s v="no"/>
    <s v="no"/>
    <s v="2021_451"/>
  </r>
  <r>
    <x v="708"/>
    <n v="452"/>
    <n v="2021"/>
    <x v="67"/>
    <s v="Engineering &amp; Construction"/>
    <s v="AZ"/>
    <x v="1"/>
    <s v="Scottsdale"/>
    <n v="3969"/>
    <n v="6129"/>
    <n v="243"/>
    <n v="7738"/>
    <n v="2700"/>
    <s v="no"/>
    <x v="1"/>
    <s v="yes"/>
    <s v="no"/>
    <s v="2021_452"/>
  </r>
  <r>
    <x v="154"/>
    <n v="453"/>
    <n v="2021"/>
    <x v="5"/>
    <s v="Financials"/>
    <s v="FL"/>
    <x v="0"/>
    <s v="Sunny Isles Beach"/>
    <n v="12965"/>
    <n v="6123"/>
    <n v="1653"/>
    <n v="24987"/>
    <n v="23833"/>
    <s v="no"/>
    <x v="0"/>
    <s v="no"/>
    <s v="no"/>
    <s v="2021_453"/>
  </r>
  <r>
    <x v="680"/>
    <n v="454"/>
    <n v="2021"/>
    <x v="5"/>
    <s v="Financials"/>
    <s v="NY"/>
    <x v="3"/>
    <s v="New York"/>
    <n v="50967"/>
    <n v="6102"/>
    <n v="1045"/>
    <n v="26269"/>
    <n v="3165"/>
    <s v="yes"/>
    <x v="0"/>
    <s v="no"/>
    <s v="no"/>
    <s v="2021_454"/>
  </r>
  <r>
    <x v="685"/>
    <n v="455"/>
    <n v="2021"/>
    <x v="46"/>
    <s v="Materials"/>
    <s v="OH"/>
    <x v="2"/>
    <s v="Perrysburg"/>
    <n v="2327"/>
    <n v="6091"/>
    <n v="249"/>
    <n v="8882"/>
    <n v="25000"/>
    <s v="no"/>
    <x v="0"/>
    <s v="no"/>
    <s v="no"/>
    <s v="2021_455"/>
  </r>
  <r>
    <x v="694"/>
    <n v="456"/>
    <n v="2021"/>
    <x v="64"/>
    <s v="Household Products"/>
    <s v="IL"/>
    <x v="2"/>
    <s v="Deerfield"/>
    <n v="13264"/>
    <n v="6090"/>
    <n v="553"/>
    <n v="7359"/>
    <n v="27505"/>
    <s v="no"/>
    <x v="0"/>
    <s v="no"/>
    <s v="no"/>
    <s v="2021_456"/>
  </r>
  <r>
    <x v="675"/>
    <n v="457"/>
    <n v="2021"/>
    <x v="39"/>
    <s v="Energy"/>
    <s v="TX"/>
    <x v="0"/>
    <s v="Houston"/>
    <n v="5326"/>
    <n v="6090"/>
    <n v="2542"/>
    <n v="9929"/>
    <n v="27631"/>
    <s v="no"/>
    <x v="0"/>
    <s v="no"/>
    <s v="no"/>
    <s v="2021_457"/>
  </r>
  <r>
    <x v="684"/>
    <n v="458"/>
    <n v="2021"/>
    <x v="25"/>
    <s v="Energy"/>
    <s v="CO"/>
    <x v="1"/>
    <s v="Denver"/>
    <n v="6220"/>
    <n v="6087"/>
    <n v="6097"/>
    <n v="14469"/>
    <n v="1916"/>
    <s v="no"/>
    <x v="0"/>
    <s v="no"/>
    <s v="no"/>
    <s v="2021_458"/>
  </r>
  <r>
    <x v="709"/>
    <n v="459"/>
    <n v="2021"/>
    <x v="19"/>
    <s v="Health Care"/>
    <s v="MA"/>
    <x v="3"/>
    <s v="Boston"/>
    <n v="33596"/>
    <n v="6070"/>
    <n v="603"/>
    <n v="18103"/>
    <n v="3837"/>
    <s v="no"/>
    <x v="0"/>
    <s v="yes"/>
    <s v="no"/>
    <s v="2021_459"/>
  </r>
  <r>
    <x v="258"/>
    <n v="460"/>
    <n v="2021"/>
    <x v="24"/>
    <s v="Chemicals"/>
    <s v="TX"/>
    <x v="0"/>
    <s v="The Woodlands"/>
    <n v="6390"/>
    <n v="6025"/>
    <n v="1034"/>
    <n v="8713"/>
    <n v="9000"/>
    <s v="no"/>
    <x v="0"/>
    <s v="no"/>
    <s v="no"/>
    <s v="2021_460"/>
  </r>
  <r>
    <x v="710"/>
    <n v="461"/>
    <n v="2021"/>
    <x v="66"/>
    <s v="Financials"/>
    <s v="CA"/>
    <x v="1"/>
    <s v="Redwood City"/>
    <n v="60679"/>
    <n v="5999"/>
    <n v="370"/>
    <n v="27007"/>
    <n v="10013"/>
    <s v="no"/>
    <x v="0"/>
    <s v="yes"/>
    <s v="no"/>
    <s v="2021_461"/>
  </r>
  <r>
    <x v="530"/>
    <n v="462"/>
    <n v="2021"/>
    <x v="58"/>
    <s v="Business Services"/>
    <s v="NY"/>
    <x v="3"/>
    <s v="New York"/>
    <n v="3422"/>
    <n v="5988"/>
    <n v="0"/>
    <n v="3777"/>
    <n v="114000"/>
    <s v="no"/>
    <x v="0"/>
    <s v="no"/>
    <s v="no"/>
    <s v="2021_462"/>
  </r>
  <r>
    <x v="461"/>
    <n v="463"/>
    <n v="2021"/>
    <x v="18"/>
    <s v="Food, Beverages &amp; Tobacco"/>
    <s v="IL"/>
    <x v="2"/>
    <s v="Westchester"/>
    <n v="6035"/>
    <n v="5987"/>
    <n v="348"/>
    <n v="6858"/>
    <n v="12000"/>
    <s v="no"/>
    <x v="0"/>
    <s v="no"/>
    <s v="no"/>
    <s v="2021_463"/>
  </r>
  <r>
    <x v="711"/>
    <n v="464"/>
    <n v="2021"/>
    <x v="44"/>
    <s v="Hotels, Restaurants &amp; Leisure"/>
    <s v="CA"/>
    <x v="1"/>
    <s v="Newport Beach"/>
    <n v="39988"/>
    <n v="5985"/>
    <n v="356"/>
    <n v="5983"/>
    <n v="88000"/>
    <s v="no"/>
    <x v="0"/>
    <s v="yes"/>
    <s v="no"/>
    <s v="2021_464"/>
  </r>
  <r>
    <x v="712"/>
    <n v="465"/>
    <n v="2021"/>
    <x v="29"/>
    <s v="Media"/>
    <s v="MD"/>
    <x v="0"/>
    <s v="Hunt Valley"/>
    <n v="2167"/>
    <n v="5943"/>
    <n v="2414"/>
    <n v="13382"/>
    <n v="11600"/>
    <s v="no"/>
    <x v="0"/>
    <s v="yes"/>
    <s v="no"/>
    <s v="2021_465"/>
  </r>
  <r>
    <x v="713"/>
    <n v="466"/>
    <n v="2021"/>
    <x v="65"/>
    <s v="Financials"/>
    <s v="CA"/>
    <x v="1"/>
    <s v="San Diego"/>
    <n v="11359"/>
    <n v="5872"/>
    <n v="473"/>
    <n v="6524"/>
    <n v="4756"/>
    <s v="no"/>
    <x v="0"/>
    <s v="yes"/>
    <s v="no"/>
    <s v="2021_466"/>
  </r>
  <r>
    <x v="695"/>
    <n v="467"/>
    <n v="2021"/>
    <x v="66"/>
    <s v="Financials"/>
    <s v="TX"/>
    <x v="0"/>
    <s v="Houston"/>
    <n v="74392"/>
    <n v="5840"/>
    <n v="1056"/>
    <n v="38768"/>
    <n v="4900"/>
    <s v="no"/>
    <x v="0"/>
    <s v="no"/>
    <s v="no"/>
    <s v="2021_467"/>
  </r>
  <r>
    <x v="714"/>
    <n v="468"/>
    <n v="2021"/>
    <x v="26"/>
    <s v="Technology"/>
    <s v="CA"/>
    <x v="1"/>
    <s v="Milpitas"/>
    <n v="50906"/>
    <n v="5806"/>
    <n v="1217"/>
    <n v="9280"/>
    <n v="10600"/>
    <s v="no"/>
    <x v="0"/>
    <s v="yes"/>
    <s v="no"/>
    <s v="2021_468"/>
  </r>
  <r>
    <x v="437"/>
    <n v="469"/>
    <n v="2021"/>
    <x v="45"/>
    <s v="Energy"/>
    <s v="MO"/>
    <x v="2"/>
    <s v="St. Louis"/>
    <n v="20780"/>
    <n v="5794"/>
    <n v="871"/>
    <n v="32030"/>
    <n v="9183"/>
    <s v="no"/>
    <x v="0"/>
    <s v="no"/>
    <s v="no"/>
    <s v="2021_469"/>
  </r>
  <r>
    <x v="423"/>
    <n v="470"/>
    <n v="2021"/>
    <x v="51"/>
    <s v="Engineering &amp; Construction"/>
    <s v="TX"/>
    <x v="0"/>
    <s v="Houston"/>
    <n v="5407"/>
    <n v="5767"/>
    <n v="72"/>
    <n v="5705"/>
    <n v="29000"/>
    <s v="no"/>
    <x v="0"/>
    <s v="yes"/>
    <s v="no"/>
    <s v="2021_470"/>
  </r>
  <r>
    <x v="541"/>
    <n v="471"/>
    <n v="2021"/>
    <x v="42"/>
    <s v="Retailing"/>
    <s v="NJ"/>
    <x v="3"/>
    <s v="Burlington"/>
    <n v="19836"/>
    <n v="5764"/>
    <n v="217"/>
    <n v="6781"/>
    <n v="35246"/>
    <s v="no"/>
    <x v="0"/>
    <s v="no"/>
    <s v="no"/>
    <s v="2021_471"/>
  </r>
  <r>
    <x v="571"/>
    <n v="472"/>
    <n v="2021"/>
    <x v="24"/>
    <s v="Chemicals"/>
    <s v="MO"/>
    <x v="2"/>
    <s v="Clayton"/>
    <n v="6024"/>
    <n v="5758"/>
    <n v="970"/>
    <n v="8271"/>
    <n v="8000"/>
    <s v="no"/>
    <x v="0"/>
    <s v="no"/>
    <s v="no"/>
    <s v="2021_472"/>
  </r>
  <r>
    <x v="715"/>
    <n v="473"/>
    <n v="2021"/>
    <x v="13"/>
    <s v="Technology"/>
    <s v="VA"/>
    <x v="0"/>
    <s v="Arlington"/>
    <n v="6224"/>
    <n v="5720"/>
    <n v="322"/>
    <n v="5543"/>
    <n v="22900"/>
    <s v="no"/>
    <x v="0"/>
    <s v="yes"/>
    <s v="no"/>
    <s v="2021_473"/>
  </r>
  <r>
    <x v="635"/>
    <n v="474"/>
    <n v="2021"/>
    <x v="22"/>
    <s v="Food, Beverages &amp; Tobacco"/>
    <s v="MO"/>
    <x v="2"/>
    <s v="St. Louis"/>
    <n v="6805"/>
    <n v="5699"/>
    <n v="1"/>
    <n v="12147"/>
    <n v="10200"/>
    <s v="no"/>
    <x v="0"/>
    <s v="no"/>
    <s v="no"/>
    <s v="2021_474"/>
  </r>
  <r>
    <x v="716"/>
    <n v="475"/>
    <n v="2021"/>
    <x v="10"/>
    <s v="Retailing"/>
    <s v="TX"/>
    <x v="0"/>
    <s v="Katy"/>
    <n v="2459"/>
    <n v="5689"/>
    <n v="309"/>
    <n v="4385"/>
    <n v="16500"/>
    <s v="no"/>
    <x v="0"/>
    <s v="yes"/>
    <s v="no"/>
    <s v="2021_475"/>
  </r>
  <r>
    <x v="505"/>
    <n v="476"/>
    <n v="2021"/>
    <x v="49"/>
    <s v="Materials"/>
    <s v="PA"/>
    <x v="3"/>
    <s v="Pittsburgh"/>
    <n v="2793"/>
    <n v="5675"/>
    <n v="109"/>
    <n v="6314"/>
    <n v="13400"/>
    <s v="no"/>
    <x v="0"/>
    <s v="yes"/>
    <s v="no"/>
    <s v="2021_476"/>
  </r>
  <r>
    <x v="394"/>
    <n v="477"/>
    <n v="2021"/>
    <x v="24"/>
    <s v="Chemicals"/>
    <s v="TX"/>
    <x v="0"/>
    <s v="Irving"/>
    <n v="17105"/>
    <n v="5655"/>
    <n v="1985"/>
    <n v="10909"/>
    <n v="7658"/>
    <s v="no"/>
    <x v="1"/>
    <s v="no"/>
    <s v="no"/>
    <s v="2021_477"/>
  </r>
  <r>
    <x v="227"/>
    <n v="478"/>
    <n v="2021"/>
    <x v="44"/>
    <s v="Hotels, Restaurants &amp; Leisure"/>
    <s v="KY"/>
    <x v="0"/>
    <s v="Louisville"/>
    <n v="32460"/>
    <n v="5652"/>
    <n v="904"/>
    <n v="5852"/>
    <n v="38000"/>
    <s v="no"/>
    <x v="0"/>
    <s v="yes"/>
    <s v="no"/>
    <s v="2021_478"/>
  </r>
  <r>
    <x v="717"/>
    <n v="479"/>
    <n v="2021"/>
    <x v="34"/>
    <s v="Wholesalers"/>
    <s v="MN"/>
    <x v="2"/>
    <s v="Winona"/>
    <n v="28878"/>
    <n v="5647"/>
    <n v="859"/>
    <n v="3965"/>
    <n v="20365"/>
    <s v="no"/>
    <x v="0"/>
    <s v="yes"/>
    <s v="no"/>
    <s v="2021_479"/>
  </r>
  <r>
    <x v="718"/>
    <n v="480"/>
    <n v="2021"/>
    <x v="65"/>
    <s v="Financials"/>
    <s v="NY"/>
    <x v="3"/>
    <s v="New York"/>
    <n v="24301"/>
    <n v="5627"/>
    <n v="933"/>
    <n v="17979"/>
    <n v="4830"/>
    <s v="no"/>
    <x v="1"/>
    <s v="yes"/>
    <s v="no"/>
    <s v="2021_480"/>
  </r>
  <r>
    <x v="636"/>
    <n v="481"/>
    <n v="2021"/>
    <x v="26"/>
    <s v="Technology"/>
    <s v="MA"/>
    <x v="3"/>
    <s v="Wilmington"/>
    <n v="57208"/>
    <n v="5603"/>
    <n v="1221"/>
    <n v="21469"/>
    <n v="15900"/>
    <s v="no"/>
    <x v="0"/>
    <s v="no"/>
    <s v="no"/>
    <s v="2021_481"/>
  </r>
  <r>
    <x v="719"/>
    <n v="482"/>
    <n v="2021"/>
    <x v="22"/>
    <s v="Food, Beverages &amp; Tobacco"/>
    <s v="MD"/>
    <x v="0"/>
    <s v="Hunt Valley"/>
    <n v="23809"/>
    <n v="5601"/>
    <n v="747"/>
    <n v="12090"/>
    <n v="13000"/>
    <s v="no"/>
    <x v="0"/>
    <s v="yes"/>
    <s v="no"/>
    <s v="2021_482"/>
  </r>
  <r>
    <x v="720"/>
    <n v="483"/>
    <n v="2021"/>
    <x v="54"/>
    <s v="Retailing"/>
    <s v="AZ"/>
    <x v="1"/>
    <s v="Tempe"/>
    <n v="45475"/>
    <n v="5587"/>
    <n v="171"/>
    <n v="3035"/>
    <n v="10400"/>
    <s v="yes"/>
    <x v="0"/>
    <s v="yes"/>
    <s v="no"/>
    <s v="2021_483"/>
  </r>
  <r>
    <x v="334"/>
    <n v="484"/>
    <n v="2021"/>
    <x v="65"/>
    <s v="Financials"/>
    <s v="CA"/>
    <x v="1"/>
    <s v="San Mateo"/>
    <n v="14960"/>
    <n v="5567"/>
    <n v="799"/>
    <n v="20221"/>
    <n v="11800"/>
    <s v="no"/>
    <x v="1"/>
    <s v="no"/>
    <s v="no"/>
    <s v="2021_484"/>
  </r>
  <r>
    <x v="721"/>
    <n v="485"/>
    <n v="2021"/>
    <x v="29"/>
    <s v="Media"/>
    <s v="CA"/>
    <x v="1"/>
    <s v="Redwood City"/>
    <n v="38936"/>
    <n v="5537"/>
    <n v="3039"/>
    <n v="11112"/>
    <n v="9800"/>
    <s v="no"/>
    <x v="0"/>
    <s v="yes"/>
    <s v="no"/>
    <s v="2021_485"/>
  </r>
  <r>
    <x v="722"/>
    <n v="486"/>
    <n v="2021"/>
    <x v="55"/>
    <s v="Energy"/>
    <s v="ND"/>
    <x v="2"/>
    <s v="Bismarck"/>
    <n v="6360"/>
    <n v="5533"/>
    <n v="390"/>
    <n v="8053"/>
    <n v="12994"/>
    <s v="no"/>
    <x v="0"/>
    <s v="yes"/>
    <s v="no"/>
    <s v="2021_486"/>
  </r>
  <r>
    <x v="723"/>
    <n v="487"/>
    <n v="2021"/>
    <x v="37"/>
    <s v="Health Care"/>
    <s v="PA"/>
    <x v="3"/>
    <s v="Mechanicsburg"/>
    <n v="4598"/>
    <n v="5532"/>
    <n v="259"/>
    <n v="7655"/>
    <n v="42350"/>
    <s v="no"/>
    <x v="0"/>
    <s v="yes"/>
    <s v="no"/>
    <s v="2021_487"/>
  </r>
  <r>
    <x v="724"/>
    <n v="488"/>
    <n v="2021"/>
    <x v="53"/>
    <s v="Technology"/>
    <s v="FL"/>
    <x v="0"/>
    <s v="Sarasota"/>
    <n v="42326"/>
    <n v="5527"/>
    <n v="950"/>
    <n v="24025"/>
    <n v="18400"/>
    <s v="no"/>
    <x v="0"/>
    <s v="yes"/>
    <s v="no"/>
    <s v="2021_488"/>
  </r>
  <r>
    <x v="725"/>
    <n v="489"/>
    <n v="2021"/>
    <x v="24"/>
    <s v="Chemicals"/>
    <s v="OH"/>
    <x v="2"/>
    <s v="Medina"/>
    <n v="11950"/>
    <n v="5507"/>
    <n v="304"/>
    <n v="5631"/>
    <n v="14621"/>
    <s v="no"/>
    <x v="0"/>
    <s v="yes"/>
    <s v="no"/>
    <s v="2021_489"/>
  </r>
  <r>
    <x v="696"/>
    <n v="490"/>
    <n v="2021"/>
    <x v="12"/>
    <s v="Health Care"/>
    <s v="MO"/>
    <x v="2"/>
    <s v="North Kansas City"/>
    <n v="22016"/>
    <n v="5506"/>
    <n v="780"/>
    <n v="7521"/>
    <n v="26400"/>
    <s v="no"/>
    <x v="0"/>
    <s v="no"/>
    <s v="no"/>
    <s v="2021_490"/>
  </r>
  <r>
    <x v="570"/>
    <n v="491"/>
    <n v="2021"/>
    <x v="7"/>
    <s v="Health Care"/>
    <s v="MN"/>
    <x v="2"/>
    <s v="St. Paul"/>
    <n v="3088"/>
    <n v="5490"/>
    <n v="588"/>
    <n v="2715"/>
    <n v="7800"/>
    <s v="no"/>
    <x v="0"/>
    <s v="yes"/>
    <s v="no"/>
    <s v="2021_491"/>
  </r>
  <r>
    <x v="387"/>
    <n v="492"/>
    <n v="2021"/>
    <x v="49"/>
    <s v="Materials"/>
    <s v="TX"/>
    <x v="0"/>
    <s v="Irving"/>
    <n v="3717"/>
    <n v="5477"/>
    <n v="280"/>
    <n v="4082"/>
    <n v="11297"/>
    <s v="no"/>
    <x v="1"/>
    <s v="no"/>
    <s v="no"/>
    <s v="2021_492"/>
  </r>
  <r>
    <x v="726"/>
    <n v="493"/>
    <n v="2021"/>
    <x v="34"/>
    <s v="Wholesalers"/>
    <s v="ID"/>
    <x v="1"/>
    <s v="Boise"/>
    <n v="2353"/>
    <n v="5475"/>
    <n v="175"/>
    <n v="1966"/>
    <n v="6040"/>
    <s v="no"/>
    <x v="0"/>
    <s v="yes"/>
    <s v="no"/>
    <s v="2021_493"/>
  </r>
  <r>
    <x v="727"/>
    <n v="494"/>
    <n v="2021"/>
    <x v="71"/>
    <s v="Household Products"/>
    <s v="RI"/>
    <x v="3"/>
    <s v="Pawtucket"/>
    <n v="13202"/>
    <n v="5465"/>
    <n v="223"/>
    <n v="10818"/>
    <n v="6822"/>
    <s v="no"/>
    <x v="0"/>
    <s v="yes"/>
    <s v="no"/>
    <s v="2021_494"/>
  </r>
  <r>
    <x v="443"/>
    <n v="495"/>
    <n v="2021"/>
    <x v="72"/>
    <s v="Materials"/>
    <s v="CA"/>
    <x v="1"/>
    <s v="El Segundo"/>
    <n v="360"/>
    <n v="5461"/>
    <n v="31"/>
    <n v="758"/>
    <n v="218"/>
    <s v="no"/>
    <x v="0"/>
    <s v="yes"/>
    <s v="no"/>
    <s v="2021_495"/>
  </r>
  <r>
    <x v="728"/>
    <n v="496"/>
    <n v="2021"/>
    <x v="54"/>
    <s v="Retailing"/>
    <s v="IL"/>
    <x v="2"/>
    <s v="Lincolnshire"/>
    <n v="3453"/>
    <n v="5447"/>
    <n v="122"/>
    <n v="3256"/>
    <n v="11427"/>
    <s v="no"/>
    <x v="0"/>
    <s v="yes"/>
    <s v="no"/>
    <s v="2021_496"/>
  </r>
  <r>
    <x v="427"/>
    <n v="497"/>
    <n v="2021"/>
    <x v="3"/>
    <s v="Technology"/>
    <s v="CA"/>
    <x v="1"/>
    <s v="Sunnyvale"/>
    <n v="16176"/>
    <n v="5412"/>
    <n v="819"/>
    <n v="7522"/>
    <n v="10800"/>
    <s v="no"/>
    <x v="0"/>
    <s v="no"/>
    <s v="no"/>
    <s v="2021_497"/>
  </r>
  <r>
    <x v="335"/>
    <n v="498"/>
    <n v="2021"/>
    <x v="54"/>
    <s v="Retailing"/>
    <s v="NJ"/>
    <x v="3"/>
    <s v="Parsippany"/>
    <n v="5068"/>
    <n v="5402"/>
    <n v="684"/>
    <n v="17538"/>
    <n v="17500"/>
    <s v="no"/>
    <x v="0"/>
    <s v="no"/>
    <s v="no"/>
    <s v="2021_498"/>
  </r>
  <r>
    <x v="257"/>
    <n v="499"/>
    <n v="2021"/>
    <x v="63"/>
    <s v="Media"/>
    <s v="IL"/>
    <x v="2"/>
    <s v="Chicago"/>
    <n v="290"/>
    <n v="5399"/>
    <n v="99"/>
    <n v="3131"/>
    <n v="33000"/>
    <s v="no"/>
    <x v="0"/>
    <s v="no"/>
    <s v="no"/>
    <s v="2021_499"/>
  </r>
  <r>
    <x v="729"/>
    <n v="500"/>
    <n v="2021"/>
    <x v="62"/>
    <s v="Business Services"/>
    <s v="NY"/>
    <x v="3"/>
    <s v="New York"/>
    <n v="55885"/>
    <n v="5371"/>
    <n v="1778"/>
    <n v="12409"/>
    <n v="11490"/>
    <s v="no"/>
    <x v="0"/>
    <s v="yes"/>
    <s v="no"/>
    <s v="2021_500"/>
  </r>
  <r>
    <x v="0"/>
    <n v="1"/>
    <n v="2022"/>
    <x v="0"/>
    <s v="Retailing"/>
    <s v="AR"/>
    <x v="0"/>
    <s v="Bentonville"/>
    <n v="409795"/>
    <n v="572754"/>
    <n v="13673"/>
    <n v="244860"/>
    <n v="2300000"/>
    <s v="no"/>
    <x v="0"/>
    <s v="no"/>
    <s v="yes"/>
    <s v="2022_1"/>
  </r>
  <r>
    <x v="644"/>
    <n v="2"/>
    <n v="2022"/>
    <x v="15"/>
    <s v="Retailing"/>
    <s v="WA"/>
    <x v="1"/>
    <s v="Seattle"/>
    <n v="1658807"/>
    <n v="469822"/>
    <n v="33364"/>
    <n v="420549"/>
    <n v="1608000"/>
    <s v="no"/>
    <x v="0"/>
    <s v="no"/>
    <s v="yes"/>
    <s v="2022_2"/>
  </r>
  <r>
    <x v="4"/>
    <n v="3"/>
    <n v="2022"/>
    <x v="3"/>
    <s v="Technology"/>
    <s v="CA"/>
    <x v="1"/>
    <s v="Cupertino"/>
    <n v="2849538"/>
    <n v="365817"/>
    <n v="94680"/>
    <n v="351002"/>
    <n v="154000"/>
    <s v="no"/>
    <x v="0"/>
    <s v="no"/>
    <s v="yes"/>
    <s v="2022_3"/>
  </r>
  <r>
    <x v="9"/>
    <n v="4"/>
    <n v="2022"/>
    <x v="12"/>
    <s v="Health Care"/>
    <s v="RI"/>
    <x v="3"/>
    <s v="Woonsocket"/>
    <n v="132839"/>
    <n v="292111"/>
    <n v="7910"/>
    <n v="232999"/>
    <n v="258000"/>
    <s v="no"/>
    <x v="1"/>
    <s v="no"/>
    <s v="yes"/>
    <s v="2022_4"/>
  </r>
  <r>
    <x v="13"/>
    <n v="5"/>
    <n v="2022"/>
    <x v="9"/>
    <s v="Health Care"/>
    <s v="MN"/>
    <x v="2"/>
    <s v="Minnetonka"/>
    <n v="479830"/>
    <n v="287597"/>
    <n v="17285"/>
    <n v="212206"/>
    <n v="350000"/>
    <s v="no"/>
    <x v="0"/>
    <s v="no"/>
    <s v="yes"/>
    <s v="2022_5"/>
  </r>
  <r>
    <x v="1"/>
    <n v="6"/>
    <n v="2022"/>
    <x v="1"/>
    <s v="Energy"/>
    <s v="TX"/>
    <x v="0"/>
    <s v="Irving"/>
    <n v="349652"/>
    <n v="285640"/>
    <n v="23040"/>
    <n v="338923"/>
    <n v="63000"/>
    <s v="no"/>
    <x v="0"/>
    <s v="no"/>
    <s v="yes"/>
    <s v="2022_6"/>
  </r>
  <r>
    <x v="3"/>
    <n v="7"/>
    <n v="2022"/>
    <x v="2"/>
    <s v="Financials"/>
    <s v="NE"/>
    <x v="2"/>
    <s v="Omaha"/>
    <n v="779542"/>
    <n v="276094"/>
    <n v="89795"/>
    <n v="958784"/>
    <n v="372000"/>
    <s v="no"/>
    <x v="0"/>
    <s v="no"/>
    <s v="yes"/>
    <s v="2022_7"/>
  </r>
  <r>
    <x v="39"/>
    <n v="8"/>
    <n v="2022"/>
    <x v="15"/>
    <s v="Technology"/>
    <s v="CA"/>
    <x v="1"/>
    <s v="Mountain View"/>
    <n v="1842326"/>
    <n v="257637"/>
    <n v="76033"/>
    <n v="359268"/>
    <n v="156500"/>
    <s v="no"/>
    <x v="0"/>
    <s v="no"/>
    <s v="yes"/>
    <s v="2022_8"/>
  </r>
  <r>
    <x v="10"/>
    <n v="9"/>
    <n v="2022"/>
    <x v="7"/>
    <s v="Health Care"/>
    <s v="TX"/>
    <x v="0"/>
    <s v="Irving"/>
    <n v="45858"/>
    <n v="238228"/>
    <n v="4539"/>
    <n v="65015"/>
    <n v="67500"/>
    <s v="no"/>
    <x v="0"/>
    <s v="no"/>
    <s v="yes"/>
    <s v="2022_9"/>
  </r>
  <r>
    <x v="15"/>
    <n v="10"/>
    <n v="2022"/>
    <x v="7"/>
    <s v="Health Care"/>
    <s v="PA"/>
    <x v="3"/>
    <s v="Conshohocken"/>
    <n v="32356"/>
    <n v="213989"/>
    <n v="1540"/>
    <n v="57338"/>
    <n v="40000"/>
    <s v="no"/>
    <x v="0"/>
    <s v="no"/>
    <s v="yes"/>
    <s v="2022_10"/>
  </r>
  <r>
    <x v="617"/>
    <n v="11"/>
    <n v="2022"/>
    <x v="0"/>
    <s v="Retailing"/>
    <s v="WA"/>
    <x v="1"/>
    <s v="Issaquah"/>
    <n v="255231"/>
    <n v="195929"/>
    <n v="5007"/>
    <n v="59268"/>
    <n v="288000"/>
    <s v="no"/>
    <x v="0"/>
    <s v="no"/>
    <s v="yes"/>
    <s v="2022_11"/>
  </r>
  <r>
    <x v="89"/>
    <n v="12"/>
    <n v="2022"/>
    <x v="12"/>
    <s v="Health Care"/>
    <s v="CT"/>
    <x v="3"/>
    <s v="Bloomfield"/>
    <n v="76286"/>
    <n v="174078"/>
    <n v="5365"/>
    <n v="154889"/>
    <n v="72963"/>
    <s v="no"/>
    <x v="0"/>
    <s v="no"/>
    <s v="yes"/>
    <s v="2022_12"/>
  </r>
  <r>
    <x v="11"/>
    <n v="13"/>
    <n v="2022"/>
    <x v="8"/>
    <s v="Telecommunications"/>
    <s v="TX"/>
    <x v="0"/>
    <s v="Dallas"/>
    <n v="169262"/>
    <n v="168864"/>
    <n v="20081"/>
    <n v="551622"/>
    <n v="202600"/>
    <s v="no"/>
    <x v="0"/>
    <s v="no"/>
    <s v="yes"/>
    <s v="2022_13"/>
  </r>
  <r>
    <x v="30"/>
    <n v="14"/>
    <n v="2022"/>
    <x v="16"/>
    <s v="Technology"/>
    <s v="WA"/>
    <x v="1"/>
    <s v="Redmond"/>
    <n v="2311359"/>
    <n v="168088"/>
    <n v="61271"/>
    <n v="333779"/>
    <n v="181000"/>
    <s v="no"/>
    <x v="0"/>
    <s v="no"/>
    <s v="yes"/>
    <s v="2022_14"/>
  </r>
  <r>
    <x v="25"/>
    <n v="15"/>
    <n v="2022"/>
    <x v="7"/>
    <s v="Health Care"/>
    <s v="OH"/>
    <x v="2"/>
    <s v="Dublin"/>
    <n v="15709"/>
    <n v="162467"/>
    <n v="611"/>
    <n v="44453"/>
    <n v="46827"/>
    <s v="no"/>
    <x v="0"/>
    <s v="no"/>
    <s v="yes"/>
    <s v="2022_15"/>
  </r>
  <r>
    <x v="2"/>
    <n v="16"/>
    <n v="2022"/>
    <x v="1"/>
    <s v="Energy"/>
    <s v="CA"/>
    <x v="1"/>
    <s v="San Ramon"/>
    <n v="317120"/>
    <n v="162465"/>
    <n v="15625"/>
    <n v="239535"/>
    <n v="42595"/>
    <s v="no"/>
    <x v="0"/>
    <s v="no"/>
    <s v="yes"/>
    <s v="2022_16"/>
  </r>
  <r>
    <x v="32"/>
    <n v="17"/>
    <n v="2022"/>
    <x v="10"/>
    <s v="Retailing"/>
    <s v="GA"/>
    <x v="0"/>
    <s v="Atlanta"/>
    <n v="309313"/>
    <n v="151157"/>
    <n v="16433"/>
    <n v="71876"/>
    <n v="490600"/>
    <s v="no"/>
    <x v="0"/>
    <s v="no"/>
    <s v="yes"/>
    <s v="2022_17"/>
  </r>
  <r>
    <x v="500"/>
    <n v="18"/>
    <n v="2022"/>
    <x v="6"/>
    <s v="Food &amp; Drug Stores"/>
    <s v="IL"/>
    <x v="2"/>
    <s v="Deerfield"/>
    <n v="38671"/>
    <n v="148579"/>
    <n v="2542"/>
    <n v="81285"/>
    <n v="258500"/>
    <s v="no"/>
    <x v="1"/>
    <s v="no"/>
    <s v="yes"/>
    <s v="2022_18"/>
  </r>
  <r>
    <x v="24"/>
    <n v="19"/>
    <n v="2022"/>
    <x v="1"/>
    <s v="Energy"/>
    <s v="OH"/>
    <x v="2"/>
    <s v="Findlay"/>
    <n v="47758"/>
    <n v="141032"/>
    <n v="9738"/>
    <n v="85373"/>
    <n v="17700"/>
    <s v="no"/>
    <x v="0"/>
    <s v="no"/>
    <s v="yes"/>
    <s v="2022_19"/>
  </r>
  <r>
    <x v="645"/>
    <n v="20"/>
    <n v="2022"/>
    <x v="9"/>
    <s v="Health Care"/>
    <s v="IN"/>
    <x v="2"/>
    <s v="Indianapolis"/>
    <n v="118534"/>
    <n v="138639"/>
    <n v="6104"/>
    <n v="97460"/>
    <n v="98200"/>
    <s v="no"/>
    <x v="1"/>
    <s v="no"/>
    <s v="yes"/>
    <s v="2022_20"/>
  </r>
  <r>
    <x v="19"/>
    <n v="21"/>
    <n v="2022"/>
    <x v="6"/>
    <s v="Food &amp; Drug Stores"/>
    <s v="OH"/>
    <x v="2"/>
    <s v="Cincinnati"/>
    <n v="41496"/>
    <n v="137888"/>
    <n v="1655"/>
    <n v="49086"/>
    <n v="420000"/>
    <s v="no"/>
    <x v="0"/>
    <s v="no"/>
    <s v="yes"/>
    <s v="2022_21"/>
  </r>
  <r>
    <x v="8"/>
    <n v="22"/>
    <n v="2022"/>
    <x v="4"/>
    <s v="Motor Vehicles &amp; Parts"/>
    <s v="MI"/>
    <x v="2"/>
    <s v="Dearborn"/>
    <n v="67958"/>
    <n v="136341"/>
    <n v="17937"/>
    <n v="257035"/>
    <n v="183000"/>
    <s v="no"/>
    <x v="0"/>
    <s v="no"/>
    <s v="yes"/>
    <s v="2022_22"/>
  </r>
  <r>
    <x v="542"/>
    <n v="23"/>
    <n v="2022"/>
    <x v="8"/>
    <s v="Telecommunications"/>
    <s v="NY"/>
    <x v="3"/>
    <s v="New York"/>
    <n v="213837"/>
    <n v="133613"/>
    <n v="22065"/>
    <n v="366596"/>
    <n v="118400"/>
    <s v="no"/>
    <x v="0"/>
    <s v="no"/>
    <s v="yes"/>
    <s v="2022_23"/>
  </r>
  <r>
    <x v="581"/>
    <n v="24"/>
    <n v="2022"/>
    <x v="11"/>
    <s v="Financials"/>
    <s v="NY"/>
    <x v="3"/>
    <s v="New York"/>
    <n v="402527"/>
    <n v="127202"/>
    <n v="48334"/>
    <n v="3743567"/>
    <n v="271025"/>
    <s v="no"/>
    <x v="0"/>
    <s v="no"/>
    <s v="yes"/>
    <s v="2022_24"/>
  </r>
  <r>
    <x v="5"/>
    <n v="25"/>
    <n v="2022"/>
    <x v="4"/>
    <s v="Motor Vehicles &amp; Parts"/>
    <s v="MI"/>
    <x v="2"/>
    <s v="Detroit"/>
    <n v="63555"/>
    <n v="127004"/>
    <n v="10019"/>
    <n v="244718"/>
    <n v="157000"/>
    <s v="no"/>
    <x v="1"/>
    <s v="no"/>
    <s v="yes"/>
    <s v="2022_25"/>
  </r>
  <r>
    <x v="185"/>
    <n v="26"/>
    <n v="2022"/>
    <x v="9"/>
    <s v="Health Care"/>
    <s v="MO"/>
    <x v="2"/>
    <s v="St. Louis"/>
    <n v="49072"/>
    <n v="125982"/>
    <n v="1347"/>
    <n v="78375"/>
    <n v="72500"/>
    <s v="no"/>
    <x v="1"/>
    <s v="no"/>
    <s v="yes"/>
    <s v="2022_26"/>
  </r>
  <r>
    <x v="647"/>
    <n v="27"/>
    <n v="2022"/>
    <x v="15"/>
    <s v="Technology"/>
    <s v="CA"/>
    <x v="1"/>
    <s v="Menlo Park"/>
    <n v="605251"/>
    <n v="117929"/>
    <n v="39370"/>
    <n v="165987"/>
    <n v="71970"/>
    <s v="yes"/>
    <x v="0"/>
    <s v="no"/>
    <s v="yes"/>
    <s v="2022_27"/>
  </r>
  <r>
    <x v="42"/>
    <n v="28"/>
    <n v="2022"/>
    <x v="8"/>
    <s v="Telecommunications"/>
    <s v="PA"/>
    <x v="3"/>
    <s v="Philadelphia"/>
    <n v="212246"/>
    <n v="116385"/>
    <n v="14159"/>
    <n v="275905"/>
    <n v="189000"/>
    <s v="no"/>
    <x v="0"/>
    <s v="no"/>
    <s v="yes"/>
    <s v="2022_28"/>
  </r>
  <r>
    <x v="6"/>
    <n v="29"/>
    <n v="2022"/>
    <x v="1"/>
    <s v="Energy"/>
    <s v="TX"/>
    <x v="0"/>
    <s v="Houston"/>
    <n v="41561"/>
    <n v="114852"/>
    <n v="1317"/>
    <n v="55594"/>
    <n v="14000"/>
    <s v="no"/>
    <x v="0"/>
    <s v="no"/>
    <s v="yes"/>
    <s v="2022_29"/>
  </r>
  <r>
    <x v="12"/>
    <n v="30"/>
    <n v="2022"/>
    <x v="1"/>
    <s v="Energy"/>
    <s v="TX"/>
    <x v="0"/>
    <s v="San Antonio"/>
    <n v="41572"/>
    <n v="108332"/>
    <n v="930"/>
    <n v="57888"/>
    <n v="9804"/>
    <s v="no"/>
    <x v="0"/>
    <s v="no"/>
    <s v="yes"/>
    <s v="2022_30"/>
  </r>
  <r>
    <x v="543"/>
    <n v="31"/>
    <n v="2022"/>
    <x v="3"/>
    <s v="Technology"/>
    <s v="TX"/>
    <x v="0"/>
    <s v="Round Rock"/>
    <n v="38164"/>
    <n v="106995"/>
    <n v="5563"/>
    <n v="92735"/>
    <n v="133000"/>
    <s v="yes"/>
    <x v="0"/>
    <s v="no"/>
    <s v="yes"/>
    <s v="2022_31"/>
  </r>
  <r>
    <x v="35"/>
    <n v="32"/>
    <n v="2022"/>
    <x v="0"/>
    <s v="Retailing"/>
    <s v="MN"/>
    <x v="2"/>
    <s v="Minneapolis"/>
    <n v="98134"/>
    <n v="106005"/>
    <n v="6946"/>
    <n v="53811"/>
    <n v="450000"/>
    <s v="no"/>
    <x v="0"/>
    <s v="no"/>
    <s v="yes"/>
    <s v="2022_32"/>
  </r>
  <r>
    <x v="16"/>
    <n v="33"/>
    <n v="2022"/>
    <x v="5"/>
    <s v="Financials"/>
    <s v="DC"/>
    <x v="0"/>
    <s v="Washington"/>
    <n v="909"/>
    <n v="101543"/>
    <n v="22176"/>
    <n v="4229166"/>
    <n v="7400"/>
    <s v="no"/>
    <x v="1"/>
    <s v="no"/>
    <s v="yes"/>
    <s v="2022_33"/>
  </r>
  <r>
    <x v="46"/>
    <n v="34"/>
    <n v="2022"/>
    <x v="23"/>
    <s v="Transportation"/>
    <s v="GA"/>
    <x v="0"/>
    <s v="Atlanta"/>
    <n v="186817"/>
    <n v="97287"/>
    <n v="12890"/>
    <n v="69405"/>
    <n v="400945"/>
    <s v="no"/>
    <x v="1"/>
    <s v="no"/>
    <s v="yes"/>
    <s v="2022_34"/>
  </r>
  <r>
    <x v="49"/>
    <n v="35"/>
    <n v="2022"/>
    <x v="10"/>
    <s v="Retailing"/>
    <s v="NC"/>
    <x v="0"/>
    <s v="Mooresville"/>
    <n v="133761"/>
    <n v="96250"/>
    <n v="8442"/>
    <n v="44640"/>
    <n v="270000"/>
    <s v="no"/>
    <x v="0"/>
    <s v="no"/>
    <s v="yes"/>
    <s v="2022_35"/>
  </r>
  <r>
    <x v="618"/>
    <n v="36"/>
    <n v="2022"/>
    <x v="11"/>
    <s v="Financials"/>
    <s v="NC"/>
    <x v="0"/>
    <s v="Charlotte"/>
    <n v="332433"/>
    <n v="93851"/>
    <n v="31978"/>
    <n v="3169495"/>
    <n v="208248"/>
    <s v="no"/>
    <x v="0"/>
    <s v="no"/>
    <s v="yes"/>
    <s v="2022_36"/>
  </r>
  <r>
    <x v="36"/>
    <n v="37"/>
    <n v="2022"/>
    <x v="19"/>
    <s v="Health Care"/>
    <s v="NJ"/>
    <x v="3"/>
    <s v="New Brunswick"/>
    <n v="466047"/>
    <n v="93775"/>
    <n v="20878"/>
    <n v="182018"/>
    <n v="141700"/>
    <s v="no"/>
    <x v="0"/>
    <s v="no"/>
    <s v="yes"/>
    <s v="2022_37"/>
  </r>
  <r>
    <x v="33"/>
    <n v="38"/>
    <n v="2022"/>
    <x v="18"/>
    <s v="Food, Beverages &amp; Tobacco"/>
    <s v="IL"/>
    <x v="2"/>
    <s v="Chicago"/>
    <n v="50769"/>
    <n v="85249"/>
    <n v="2709"/>
    <n v="56136"/>
    <n v="39979"/>
    <s v="no"/>
    <x v="0"/>
    <s v="no"/>
    <s v="yes"/>
    <s v="2022_38"/>
  </r>
  <r>
    <x v="64"/>
    <n v="39"/>
    <n v="2022"/>
    <x v="23"/>
    <s v="Transportation"/>
    <s v="TN"/>
    <x v="0"/>
    <s v="Memphis"/>
    <n v="59971"/>
    <n v="83959"/>
    <n v="5231"/>
    <n v="82777"/>
    <n v="484000"/>
    <s v="yes"/>
    <x v="0"/>
    <s v="no"/>
    <s v="yes"/>
    <s v="2022_39"/>
  </r>
  <r>
    <x v="57"/>
    <n v="40"/>
    <n v="2022"/>
    <x v="9"/>
    <s v="Health Care"/>
    <s v="KY"/>
    <x v="0"/>
    <s v="Louisville"/>
    <n v="55155"/>
    <n v="83064"/>
    <n v="2933"/>
    <n v="44358"/>
    <n v="95500"/>
    <s v="no"/>
    <x v="0"/>
    <s v="no"/>
    <s v="yes"/>
    <s v="2022_40"/>
  </r>
  <r>
    <x v="29"/>
    <n v="41"/>
    <n v="2022"/>
    <x v="11"/>
    <s v="Financials"/>
    <s v="CA"/>
    <x v="1"/>
    <s v="San Francisco"/>
    <n v="184225"/>
    <n v="82407"/>
    <n v="21548"/>
    <n v="1948068"/>
    <n v="247848"/>
    <s v="no"/>
    <x v="0"/>
    <s v="no"/>
    <s v="yes"/>
    <s v="2022_41"/>
  </r>
  <r>
    <x v="620"/>
    <n v="42"/>
    <n v="2022"/>
    <x v="21"/>
    <s v="Financials"/>
    <s v="IL"/>
    <x v="2"/>
    <s v="Bloomington"/>
    <m/>
    <n v="82225"/>
    <n v="1281"/>
    <n v="325349"/>
    <n v="53586"/>
    <s v="no"/>
    <x v="0"/>
    <s v="no"/>
    <s v="yes"/>
    <s v="2022_42"/>
  </r>
  <r>
    <x v="55"/>
    <n v="43"/>
    <n v="2022"/>
    <x v="19"/>
    <s v="Health Care"/>
    <s v="NY"/>
    <x v="3"/>
    <s v="New York"/>
    <n v="292385"/>
    <n v="81288"/>
    <n v="21979"/>
    <n v="181476"/>
    <n v="79000"/>
    <s v="no"/>
    <x v="0"/>
    <s v="no"/>
    <s v="yes"/>
    <s v="2022_43"/>
  </r>
  <r>
    <x v="27"/>
    <n v="44"/>
    <n v="2022"/>
    <x v="11"/>
    <s v="Financials"/>
    <s v="NY"/>
    <x v="3"/>
    <s v="New York"/>
    <n v="105330"/>
    <n v="79865"/>
    <n v="21952"/>
    <n v="2291413"/>
    <n v="221768"/>
    <s v="no"/>
    <x v="1"/>
    <s v="no"/>
    <s v="yes"/>
    <s v="2022_44"/>
  </r>
  <r>
    <x v="43"/>
    <n v="45"/>
    <n v="2022"/>
    <x v="22"/>
    <s v="Food, Beverages &amp; Tobacco"/>
    <s v="NY"/>
    <x v="3"/>
    <s v="Purchase"/>
    <n v="231528"/>
    <n v="79474"/>
    <n v="7618"/>
    <n v="92377"/>
    <n v="309000"/>
    <s v="no"/>
    <x v="0"/>
    <s v="no"/>
    <s v="yes"/>
    <s v="2022_45"/>
  </r>
  <r>
    <x v="51"/>
    <n v="46"/>
    <n v="2022"/>
    <x v="26"/>
    <s v="Technology"/>
    <s v="CA"/>
    <x v="1"/>
    <s v="Santa Clara"/>
    <n v="202636"/>
    <n v="79024"/>
    <n v="19868"/>
    <n v="168406"/>
    <n v="121100"/>
    <s v="no"/>
    <x v="0"/>
    <s v="no"/>
    <s v="yes"/>
    <s v="2022_46"/>
  </r>
  <r>
    <x v="31"/>
    <n v="47"/>
    <n v="2022"/>
    <x v="17"/>
    <s v="Household Products"/>
    <s v="OH"/>
    <x v="2"/>
    <s v="Cincinnati"/>
    <n v="366272"/>
    <n v="76118"/>
    <n v="14306"/>
    <n v="119307"/>
    <n v="101000"/>
    <s v="no"/>
    <x v="0"/>
    <s v="no"/>
    <s v="yes"/>
    <s v="2022_47"/>
  </r>
  <r>
    <x v="7"/>
    <n v="48"/>
    <n v="2022"/>
    <x v="57"/>
    <s v="Industrials"/>
    <s v="MA"/>
    <x v="3"/>
    <s v="Boston"/>
    <n v="100810"/>
    <n v="74196"/>
    <n v="6520"/>
    <n v="198874"/>
    <n v="168000"/>
    <s v="no"/>
    <x v="0"/>
    <s v="no"/>
    <s v="yes"/>
    <s v="2022_48"/>
  </r>
  <r>
    <x v="23"/>
    <n v="49"/>
    <n v="2022"/>
    <x v="13"/>
    <s v="Technology"/>
    <s v="NY"/>
    <x v="3"/>
    <s v="Armonk"/>
    <n v="116928"/>
    <n v="72344"/>
    <n v="5743"/>
    <n v="132001"/>
    <n v="297800"/>
    <s v="no"/>
    <x v="0"/>
    <s v="no"/>
    <s v="yes"/>
    <s v="2022_49"/>
  </r>
  <r>
    <x v="38"/>
    <n v="50"/>
    <n v="2022"/>
    <x v="20"/>
    <s v="Financials"/>
    <s v="NY"/>
    <x v="3"/>
    <s v="New York"/>
    <n v="57987"/>
    <n v="71080"/>
    <n v="6554"/>
    <n v="759708"/>
    <n v="43000"/>
    <s v="no"/>
    <x v="0"/>
    <s v="no"/>
    <s v="yes"/>
    <s v="2022_50"/>
  </r>
  <r>
    <x v="54"/>
    <n v="51"/>
    <n v="2022"/>
    <x v="20"/>
    <s v="Financials"/>
    <s v="NJ"/>
    <x v="3"/>
    <s v="Newark"/>
    <n v="44482"/>
    <n v="70934"/>
    <n v="7724"/>
    <n v="937582"/>
    <n v="40916"/>
    <s v="no"/>
    <x v="0"/>
    <s v="no"/>
    <s v="yes"/>
    <s v="2022_51"/>
  </r>
  <r>
    <x v="622"/>
    <n v="52"/>
    <n v="2022"/>
    <x v="6"/>
    <s v="Food &amp; Drug Stores"/>
    <s v="ID"/>
    <x v="1"/>
    <s v="Boise"/>
    <n v="16064"/>
    <n v="69690"/>
    <n v="850"/>
    <n v="26598"/>
    <n v="300000"/>
    <s v="no"/>
    <x v="0"/>
    <s v="no"/>
    <s v="yes"/>
    <s v="2022_52"/>
  </r>
  <r>
    <x v="56"/>
    <n v="53"/>
    <n v="2022"/>
    <x v="29"/>
    <s v="Media"/>
    <s v="CA"/>
    <x v="1"/>
    <s v="Burbank"/>
    <n v="249718"/>
    <n v="67418"/>
    <n v="1995"/>
    <n v="203609"/>
    <n v="171000"/>
    <s v="no"/>
    <x v="0"/>
    <s v="no"/>
    <s v="yes"/>
    <s v="2022_53"/>
  </r>
  <r>
    <x v="623"/>
    <n v="54"/>
    <n v="2022"/>
    <x v="27"/>
    <s v="Energy"/>
    <s v="TX"/>
    <x v="0"/>
    <s v="Dallas"/>
    <n v="34497"/>
    <n v="67417"/>
    <n v="5470"/>
    <n v="105963"/>
    <n v="12558"/>
    <s v="no"/>
    <x v="0"/>
    <s v="no"/>
    <s v="yes"/>
    <s v="2022_54"/>
  </r>
  <r>
    <x v="63"/>
    <n v="55"/>
    <n v="2022"/>
    <x v="14"/>
    <s v="Aerospace &amp; Defense"/>
    <s v="MD"/>
    <x v="0"/>
    <s v="Bethesda"/>
    <n v="117648"/>
    <n v="67044"/>
    <n v="6315"/>
    <n v="50873"/>
    <n v="114000"/>
    <s v="no"/>
    <x v="0"/>
    <s v="no"/>
    <s v="yes"/>
    <s v="2022_55"/>
  </r>
  <r>
    <x v="41"/>
    <n v="56"/>
    <n v="2022"/>
    <x v="5"/>
    <s v="Financials"/>
    <s v="VA"/>
    <x v="0"/>
    <s v="McLean"/>
    <n v="510"/>
    <n v="65898"/>
    <n v="12109"/>
    <n v="3025586"/>
    <n v="7301"/>
    <s v="no"/>
    <x v="0"/>
    <s v="no"/>
    <s v="yes"/>
    <s v="2022_56"/>
  </r>
  <r>
    <x v="75"/>
    <n v="57"/>
    <n v="2022"/>
    <x v="11"/>
    <s v="Financials"/>
    <s v="NY"/>
    <x v="3"/>
    <s v="New York"/>
    <n v="117668"/>
    <n v="64989"/>
    <n v="21635"/>
    <n v="1463988"/>
    <n v="43900"/>
    <s v="no"/>
    <x v="0"/>
    <s v="no"/>
    <s v="yes"/>
    <s v="2022_57"/>
  </r>
  <r>
    <x v="646"/>
    <n v="58"/>
    <n v="2022"/>
    <x v="14"/>
    <s v="Aerospace &amp; Defense"/>
    <s v="MA"/>
    <x v="3"/>
    <s v="Waltham"/>
    <n v="147641"/>
    <n v="64388"/>
    <n v="3864"/>
    <n v="161404"/>
    <n v="174000"/>
    <s v="no"/>
    <x v="0"/>
    <s v="no"/>
    <s v="yes"/>
    <s v="2022_58"/>
  </r>
  <r>
    <x v="18"/>
    <n v="59"/>
    <n v="2022"/>
    <x v="3"/>
    <s v="Technology"/>
    <s v="CA"/>
    <x v="1"/>
    <s v="Palo Alto"/>
    <n v="38237"/>
    <n v="63487"/>
    <n v="6503"/>
    <n v="38610"/>
    <n v="51000"/>
    <s v="no"/>
    <x v="0"/>
    <s v="no"/>
    <s v="yes"/>
    <s v="2022_59"/>
  </r>
  <r>
    <x v="26"/>
    <n v="60"/>
    <n v="2022"/>
    <x v="14"/>
    <s v="Aerospace &amp; Defense"/>
    <s v="IL"/>
    <x v="2"/>
    <s v="Chicago"/>
    <n v="113059"/>
    <n v="62286"/>
    <n v="4202"/>
    <n v="138552"/>
    <n v="142000"/>
    <s v="no"/>
    <x v="0"/>
    <s v="no"/>
    <s v="yes"/>
    <s v="2022_60"/>
  </r>
  <r>
    <x v="81"/>
    <n v="61"/>
    <n v="2022"/>
    <x v="11"/>
    <s v="Financials"/>
    <s v="NY"/>
    <x v="3"/>
    <s v="New York"/>
    <n v="155686"/>
    <n v="61121"/>
    <n v="15034"/>
    <n v="1188140"/>
    <n v="74814"/>
    <s v="no"/>
    <x v="0"/>
    <s v="no"/>
    <s v="yes"/>
    <s v="2022_61"/>
  </r>
  <r>
    <x v="583"/>
    <n v="62"/>
    <n v="2022"/>
    <x v="37"/>
    <s v="Health Care"/>
    <s v="TN"/>
    <x v="0"/>
    <s v="Nashville"/>
    <n v="75692"/>
    <n v="58752"/>
    <n v="6956"/>
    <n v="50742"/>
    <n v="244000"/>
    <s v="no"/>
    <x v="0"/>
    <s v="no"/>
    <s v="yes"/>
    <s v="2022_62"/>
  </r>
  <r>
    <x v="145"/>
    <n v="63"/>
    <n v="2022"/>
    <x v="19"/>
    <s v="Health Care"/>
    <s v="IL"/>
    <x v="2"/>
    <s v="North Chicago"/>
    <n v="286332"/>
    <n v="56197"/>
    <n v="11542"/>
    <n v="146529"/>
    <n v="50000"/>
    <s v="no"/>
    <x v="0"/>
    <s v="no"/>
    <s v="yes"/>
    <s v="2022_63"/>
  </r>
  <r>
    <x v="649"/>
    <n v="64"/>
    <n v="2022"/>
    <x v="24"/>
    <s v="Chemicals"/>
    <s v="MI"/>
    <x v="2"/>
    <s v="Midland"/>
    <n v="46840"/>
    <n v="54968"/>
    <n v="6311"/>
    <n v="62990"/>
    <n v="35700"/>
    <s v="no"/>
    <x v="0"/>
    <s v="no"/>
    <s v="yes"/>
    <s v="2022_64"/>
  </r>
  <r>
    <x v="555"/>
    <n v="65"/>
    <n v="2022"/>
    <x v="4"/>
    <s v="Motor Vehicles &amp; Parts"/>
    <s v="TX"/>
    <x v="0"/>
    <s v="Austin"/>
    <n v="1113708"/>
    <n v="53823"/>
    <n v="5519"/>
    <n v="62131"/>
    <n v="99290"/>
    <s v="yes"/>
    <x v="0"/>
    <s v="no"/>
    <s v="yes"/>
    <s v="2022_65"/>
  </r>
  <r>
    <x v="88"/>
    <n v="66"/>
    <n v="2022"/>
    <x v="2"/>
    <s v="Financials"/>
    <s v="IL"/>
    <x v="2"/>
    <s v="Northbrook"/>
    <n v="38554"/>
    <n v="53228"/>
    <n v="1599"/>
    <n v="99440"/>
    <n v="54500"/>
    <s v="no"/>
    <x v="0"/>
    <s v="no"/>
    <s v="yes"/>
    <s v="2022_66"/>
  </r>
  <r>
    <x v="45"/>
    <n v="67"/>
    <n v="2022"/>
    <x v="2"/>
    <s v="Financials"/>
    <s v="NY"/>
    <x v="3"/>
    <s v="New York"/>
    <n v="50608"/>
    <n v="52057"/>
    <n v="9388"/>
    <n v="596112"/>
    <n v="36600"/>
    <s v="no"/>
    <x v="0"/>
    <s v="no"/>
    <s v="yes"/>
    <s v="2022_67"/>
  </r>
  <r>
    <x v="71"/>
    <n v="68"/>
    <n v="2022"/>
    <x v="10"/>
    <s v="Retailing"/>
    <s v="MN"/>
    <x v="2"/>
    <s v="Richfield"/>
    <n v="20473"/>
    <n v="51761"/>
    <n v="2454"/>
    <n v="17504"/>
    <n v="81375"/>
    <s v="no"/>
    <x v="1"/>
    <s v="no"/>
    <s v="yes"/>
    <s v="2022_68"/>
  </r>
  <r>
    <x v="316"/>
    <n v="69"/>
    <n v="2022"/>
    <x v="8"/>
    <s v="Telecommunications"/>
    <s v="CT"/>
    <x v="3"/>
    <s v="Stamford"/>
    <n v="112803"/>
    <n v="51682"/>
    <n v="4654"/>
    <n v="142491"/>
    <n v="93700"/>
    <s v="no"/>
    <x v="0"/>
    <s v="no"/>
    <s v="yes"/>
    <s v="2022_69"/>
  </r>
  <r>
    <x v="60"/>
    <n v="70"/>
    <n v="2022"/>
    <x v="31"/>
    <s v="Wholesalers"/>
    <s v="TX"/>
    <x v="0"/>
    <s v="Houston"/>
    <n v="41433"/>
    <n v="51298"/>
    <n v="524"/>
    <n v="21414"/>
    <n v="57710"/>
    <s v="no"/>
    <x v="0"/>
    <s v="no"/>
    <s v="yes"/>
    <s v="2022_70"/>
  </r>
  <r>
    <x v="70"/>
    <n v="71"/>
    <n v="2022"/>
    <x v="19"/>
    <s v="Health Care"/>
    <s v="NJ"/>
    <x v="3"/>
    <s v="Kenilworth"/>
    <n v="207401"/>
    <n v="51216"/>
    <n v="13049"/>
    <n v="105694"/>
    <n v="67500"/>
    <s v="no"/>
    <x v="0"/>
    <s v="no"/>
    <s v="yes"/>
    <s v="2022_71"/>
  </r>
  <r>
    <x v="79"/>
    <n v="72"/>
    <n v="2022"/>
    <x v="38"/>
    <s v="Financials"/>
    <s v="NY"/>
    <x v="3"/>
    <s v="New York"/>
    <m/>
    <n v="51199"/>
    <n v="277"/>
    <n v="379985"/>
    <n v="14344"/>
    <s v="no"/>
    <x v="0"/>
    <s v="no"/>
    <s v="yes"/>
    <s v="2022_72"/>
  </r>
  <r>
    <x v="53"/>
    <n v="73"/>
    <n v="2022"/>
    <x v="28"/>
    <s v="Industrials"/>
    <s v="IL"/>
    <x v="2"/>
    <s v="Deerfield"/>
    <n v="119407"/>
    <n v="50971"/>
    <n v="6489"/>
    <n v="82793"/>
    <n v="107700"/>
    <s v="no"/>
    <x v="0"/>
    <s v="no"/>
    <s v="yes"/>
    <s v="2022_73"/>
  </r>
  <r>
    <x v="59"/>
    <n v="74"/>
    <n v="2022"/>
    <x v="30"/>
    <s v="Technology"/>
    <s v="CA"/>
    <x v="1"/>
    <s v="San Jose"/>
    <n v="231636"/>
    <n v="49818"/>
    <n v="10591"/>
    <n v="97497"/>
    <n v="79500"/>
    <s v="no"/>
    <x v="0"/>
    <s v="no"/>
    <s v="yes"/>
    <s v="2022_74"/>
  </r>
  <r>
    <x v="102"/>
    <n v="75"/>
    <n v="2022"/>
    <x v="42"/>
    <s v="Retailing"/>
    <s v="MA"/>
    <x v="3"/>
    <s v="Framingham"/>
    <n v="71195"/>
    <n v="48550"/>
    <n v="3283"/>
    <n v="28462"/>
    <n v="340000"/>
    <s v="no"/>
    <x v="0"/>
    <s v="no"/>
    <s v="yes"/>
    <s v="2022_75"/>
  </r>
  <r>
    <x v="100"/>
    <n v="76"/>
    <n v="2022"/>
    <x v="6"/>
    <s v="Food &amp; Drug Stores"/>
    <s v="FL"/>
    <x v="0"/>
    <s v="Lakeland"/>
    <m/>
    <n v="48394"/>
    <n v="4412"/>
    <n v="31524"/>
    <n v="232000"/>
    <s v="no"/>
    <x v="0"/>
    <s v="no"/>
    <s v="yes"/>
    <s v="2022_76"/>
  </r>
  <r>
    <x v="50"/>
    <n v="77"/>
    <n v="2022"/>
    <x v="25"/>
    <s v="Energy"/>
    <s v="TX"/>
    <x v="0"/>
    <s v="Houston"/>
    <n v="129605"/>
    <n v="48349"/>
    <n v="8079"/>
    <n v="90661"/>
    <n v="9900"/>
    <s v="no"/>
    <x v="0"/>
    <s v="no"/>
    <s v="no"/>
    <s v="2022_77"/>
  </r>
  <r>
    <x v="77"/>
    <n v="78"/>
    <n v="2022"/>
    <x v="2"/>
    <s v="Financials"/>
    <s v="MA"/>
    <x v="3"/>
    <s v="Boston"/>
    <m/>
    <n v="48200"/>
    <n v="3068"/>
    <n v="156043"/>
    <n v="45000"/>
    <s v="no"/>
    <x v="0"/>
    <s v="no"/>
    <s v="yes"/>
    <s v="2022_78"/>
  </r>
  <r>
    <x v="152"/>
    <n v="79"/>
    <n v="2022"/>
    <x v="2"/>
    <s v="Financials"/>
    <s v="OH"/>
    <x v="2"/>
    <s v="Mayfield Village"/>
    <n v="66670"/>
    <n v="47702"/>
    <n v="3351"/>
    <n v="71132"/>
    <n v="49077"/>
    <s v="no"/>
    <x v="1"/>
    <s v="no"/>
    <s v="yes"/>
    <s v="2022_79"/>
  </r>
  <r>
    <x v="84"/>
    <n v="80"/>
    <n v="2022"/>
    <x v="21"/>
    <s v="Financials"/>
    <s v="OH"/>
    <x v="2"/>
    <s v="Columbus"/>
    <m/>
    <n v="47376"/>
    <n v="1617"/>
    <n v="278412"/>
    <n v="24134"/>
    <s v="no"/>
    <x v="0"/>
    <s v="no"/>
    <s v="yes"/>
    <s v="2022_80"/>
  </r>
  <r>
    <x v="82"/>
    <n v="81"/>
    <n v="2022"/>
    <x v="18"/>
    <s v="Food, Beverages &amp; Tobacco"/>
    <s v="AR"/>
    <x v="0"/>
    <s v="Springdale"/>
    <n v="32488"/>
    <n v="47049"/>
    <n v="3047"/>
    <n v="36309"/>
    <n v="137000"/>
    <s v="no"/>
    <x v="0"/>
    <s v="no"/>
    <s v="yes"/>
    <s v="2022_81"/>
  </r>
  <r>
    <x v="194"/>
    <n v="82"/>
    <n v="2022"/>
    <x v="19"/>
    <s v="Health Care"/>
    <s v="NY"/>
    <x v="3"/>
    <s v="New York"/>
    <n v="155204"/>
    <n v="46385"/>
    <n v="6994"/>
    <n v="109314"/>
    <n v="32200"/>
    <s v="no"/>
    <x v="0"/>
    <s v="no"/>
    <s v="yes"/>
    <s v="2022_82"/>
  </r>
  <r>
    <x v="105"/>
    <n v="83"/>
    <n v="2022"/>
    <x v="43"/>
    <s v="Apparel"/>
    <s v="OR"/>
    <x v="1"/>
    <s v="Beaverton"/>
    <n v="212779"/>
    <n v="44538"/>
    <n v="5727"/>
    <n v="37740"/>
    <n v="73300"/>
    <s v="no"/>
    <x v="0"/>
    <s v="no"/>
    <s v="yes"/>
    <s v="2022_83"/>
  </r>
  <r>
    <x v="85"/>
    <n v="84"/>
    <n v="2022"/>
    <x v="28"/>
    <s v="Industrials"/>
    <s v="IL"/>
    <x v="2"/>
    <s v="Moline"/>
    <n v="127457"/>
    <n v="44024"/>
    <n v="5963"/>
    <n v="84114"/>
    <n v="75550"/>
    <s v="no"/>
    <x v="0"/>
    <s v="no"/>
    <s v="yes"/>
    <s v="2022_84"/>
  </r>
  <r>
    <x v="87"/>
    <n v="85"/>
    <n v="2022"/>
    <x v="5"/>
    <s v="Financials"/>
    <s v="NY"/>
    <x v="3"/>
    <s v="New York"/>
    <n v="141613"/>
    <n v="43663"/>
    <n v="8060"/>
    <n v="188548"/>
    <n v="64000"/>
    <s v="no"/>
    <x v="0"/>
    <s v="no"/>
    <s v="yes"/>
    <s v="2022_85"/>
  </r>
  <r>
    <x v="133"/>
    <n v="86"/>
    <n v="2022"/>
    <x v="50"/>
    <s v="Health Care"/>
    <s v="IL"/>
    <x v="2"/>
    <s v="Abbott Park"/>
    <n v="208726"/>
    <n v="43075"/>
    <n v="7071"/>
    <n v="75196"/>
    <n v="113000"/>
    <s v="no"/>
    <x v="0"/>
    <s v="no"/>
    <s v="yes"/>
    <s v="2022_86"/>
  </r>
  <r>
    <x v="650"/>
    <n v="87"/>
    <n v="2022"/>
    <x v="5"/>
    <s v="Financials"/>
    <s v="NY"/>
    <x v="3"/>
    <s v="New York"/>
    <n v="1494"/>
    <n v="42534"/>
    <n v="116"/>
    <n v="18840"/>
    <n v="3242"/>
    <s v="no"/>
    <x v="0"/>
    <s v="no"/>
    <s v="yes"/>
    <s v="2022_87"/>
  </r>
  <r>
    <x v="66"/>
    <n v="88"/>
    <n v="2022"/>
    <x v="27"/>
    <s v="Energy"/>
    <s v="TX"/>
    <x v="0"/>
    <s v="Houston"/>
    <n v="2243"/>
    <n v="42078"/>
    <n v="60"/>
    <n v="29978"/>
    <n v="4100"/>
    <s v="no"/>
    <x v="0"/>
    <s v="no"/>
    <s v="no"/>
    <s v="2022_88"/>
  </r>
  <r>
    <x v="58"/>
    <n v="89"/>
    <n v="2022"/>
    <x v="27"/>
    <s v="Energy"/>
    <s v="TX"/>
    <x v="0"/>
    <s v="Houston"/>
    <n v="56172"/>
    <n v="40807"/>
    <n v="4638"/>
    <n v="67526"/>
    <n v="6911"/>
    <s v="no"/>
    <x v="0"/>
    <s v="no"/>
    <s v="yes"/>
    <s v="2022_89"/>
  </r>
  <r>
    <x v="503"/>
    <n v="90"/>
    <n v="2022"/>
    <x v="38"/>
    <s v="Financials"/>
    <s v="NY"/>
    <x v="3"/>
    <s v="New York"/>
    <m/>
    <n v="40526"/>
    <n v="4061"/>
    <n v="698191"/>
    <n v="15065"/>
    <s v="no"/>
    <x v="1"/>
    <s v="no"/>
    <s v="yes"/>
    <s v="2022_90"/>
  </r>
  <r>
    <x v="80"/>
    <n v="91"/>
    <n v="2022"/>
    <x v="16"/>
    <s v="Technology"/>
    <s v="TX"/>
    <x v="0"/>
    <s v="Austin"/>
    <n v="220737"/>
    <n v="40479"/>
    <n v="13746"/>
    <n v="131107"/>
    <n v="132000"/>
    <s v="no"/>
    <x v="1"/>
    <s v="no"/>
    <s v="yes"/>
    <s v="2022_91"/>
  </r>
  <r>
    <x v="180"/>
    <n v="92"/>
    <n v="2022"/>
    <x v="53"/>
    <s v="Technology"/>
    <s v="MA"/>
    <x v="3"/>
    <s v="Waltham"/>
    <n v="231057"/>
    <n v="39211"/>
    <n v="7725"/>
    <n v="95123"/>
    <n v="129000"/>
    <s v="no"/>
    <x v="0"/>
    <s v="no"/>
    <s v="yes"/>
    <s v="2022_92"/>
  </r>
  <r>
    <x v="62"/>
    <n v="93"/>
    <n v="2022"/>
    <x v="33"/>
    <s v="Food, Beverages &amp; Tobacco"/>
    <s v="GA"/>
    <x v="0"/>
    <s v="Atlanta"/>
    <n v="268770"/>
    <n v="38655"/>
    <n v="9771"/>
    <n v="94354"/>
    <n v="79000"/>
    <s v="no"/>
    <x v="0"/>
    <s v="no"/>
    <s v="yes"/>
    <s v="2022_93"/>
  </r>
  <r>
    <x v="99"/>
    <n v="94"/>
    <n v="2022"/>
    <x v="14"/>
    <s v="Aerospace &amp; Defense"/>
    <s v="VA"/>
    <x v="0"/>
    <s v="Reston"/>
    <n v="67081"/>
    <n v="38469"/>
    <n v="3257"/>
    <n v="50073"/>
    <n v="103100"/>
    <s v="no"/>
    <x v="1"/>
    <s v="no"/>
    <s v="yes"/>
    <s v="2022_94"/>
  </r>
  <r>
    <x v="68"/>
    <n v="95"/>
    <n v="2022"/>
    <x v="18"/>
    <s v="Food, Beverages &amp; Tobacco"/>
    <s v="MN"/>
    <x v="2"/>
    <s v="Inver Grove Heights"/>
    <m/>
    <n v="38448"/>
    <n v="554"/>
    <n v="17576"/>
    <n v="9941"/>
    <s v="no"/>
    <x v="0"/>
    <s v="no"/>
    <s v="yes"/>
    <s v="2022_95"/>
  </r>
  <r>
    <x v="121"/>
    <n v="96"/>
    <n v="2022"/>
    <x v="2"/>
    <s v="Financials"/>
    <s v="TX"/>
    <x v="0"/>
    <s v="San Antonio"/>
    <m/>
    <n v="37470"/>
    <n v="3300"/>
    <n v="210677"/>
    <n v="37335"/>
    <s v="no"/>
    <x v="0"/>
    <s v="no"/>
    <s v="yes"/>
    <s v="2022_96"/>
  </r>
  <r>
    <x v="108"/>
    <n v="97"/>
    <n v="2022"/>
    <x v="38"/>
    <s v="Financials"/>
    <s v="WI"/>
    <x v="2"/>
    <s v="Milwaukee"/>
    <m/>
    <n v="36751"/>
    <n v="978"/>
    <n v="334654"/>
    <n v="7585"/>
    <s v="no"/>
    <x v="0"/>
    <s v="no"/>
    <s v="yes"/>
    <s v="2022_97"/>
  </r>
  <r>
    <x v="138"/>
    <n v="98"/>
    <n v="2022"/>
    <x v="49"/>
    <s v="Materials"/>
    <s v="NC"/>
    <x v="0"/>
    <s v="Charlotte"/>
    <n v="39954"/>
    <n v="36484"/>
    <n v="6828"/>
    <n v="25823"/>
    <n v="28800"/>
    <s v="no"/>
    <x v="0"/>
    <s v="no"/>
    <s v="no"/>
    <s v="2022_98"/>
  </r>
  <r>
    <x v="110"/>
    <n v="99"/>
    <n v="2022"/>
    <x v="45"/>
    <s v="Energy"/>
    <s v="IL"/>
    <x v="2"/>
    <s v="Chicago"/>
    <n v="46684"/>
    <n v="36347"/>
    <n v="1706"/>
    <n v="133013"/>
    <n v="31518"/>
    <s v="no"/>
    <x v="0"/>
    <s v="no"/>
    <s v="yes"/>
    <s v="2022_99"/>
  </r>
  <r>
    <x v="93"/>
    <n v="100"/>
    <n v="2022"/>
    <x v="38"/>
    <s v="Financials"/>
    <s v="MA"/>
    <x v="3"/>
    <s v="Springfield"/>
    <m/>
    <n v="35900"/>
    <n v="319"/>
    <n v="383292"/>
    <n v="10052"/>
    <s v="no"/>
    <x v="0"/>
    <s v="no"/>
    <s v="no"/>
    <s v="2022_100"/>
  </r>
  <r>
    <x v="123"/>
    <n v="101"/>
    <n v="2022"/>
    <x v="14"/>
    <s v="Aerospace &amp; Defense"/>
    <s v="VA"/>
    <x v="0"/>
    <s v="Falls Church"/>
    <n v="69812"/>
    <n v="35667"/>
    <n v="7005"/>
    <n v="42579"/>
    <n v="88000"/>
    <s v="no"/>
    <x v="1"/>
    <s v="no"/>
    <s v="yes"/>
    <s v="2022_101"/>
  </r>
  <r>
    <x v="97"/>
    <n v="102"/>
    <n v="2022"/>
    <x v="24"/>
    <s v="Chemicals"/>
    <s v="MN"/>
    <x v="2"/>
    <s v="St. Paul"/>
    <n v="84738"/>
    <n v="35355"/>
    <n v="5921"/>
    <n v="47072"/>
    <n v="95000"/>
    <s v="no"/>
    <x v="0"/>
    <s v="no"/>
    <s v="yes"/>
    <s v="2022_102"/>
  </r>
  <r>
    <x v="624"/>
    <n v="103"/>
    <n v="2022"/>
    <x v="2"/>
    <s v="Financials"/>
    <s v="NY"/>
    <x v="3"/>
    <s v="New York"/>
    <n v="44129"/>
    <n v="34816"/>
    <n v="3662"/>
    <n v="120466"/>
    <n v="30492"/>
    <s v="no"/>
    <x v="0"/>
    <s v="no"/>
    <s v="yes"/>
    <s v="2022_103"/>
  </r>
  <r>
    <x v="130"/>
    <n v="104"/>
    <n v="2022"/>
    <x v="32"/>
    <s v="Wholesalers"/>
    <s v="CO"/>
    <x v="1"/>
    <s v="Centennial"/>
    <n v="7951"/>
    <n v="34477"/>
    <n v="1108"/>
    <n v="19536"/>
    <n v="20700"/>
    <s v="no"/>
    <x v="0"/>
    <s v="no"/>
    <s v="yes"/>
    <s v="2022_104"/>
  </r>
  <r>
    <x v="73"/>
    <n v="105"/>
    <n v="2022"/>
    <x v="36"/>
    <s v="Industrials"/>
    <s v="NC"/>
    <x v="0"/>
    <s v="Charlotte"/>
    <n v="133381"/>
    <n v="34392"/>
    <n v="5542"/>
    <n v="64470"/>
    <n v="99000"/>
    <s v="no"/>
    <x v="0"/>
    <s v="no"/>
    <s v="yes"/>
    <s v="2022_105"/>
  </r>
  <r>
    <x v="158"/>
    <n v="106"/>
    <n v="2022"/>
    <x v="10"/>
    <s v="Retailing"/>
    <s v="TN"/>
    <x v="0"/>
    <s v="Goodlettsville"/>
    <n v="50953"/>
    <n v="34220"/>
    <n v="2399"/>
    <n v="26327"/>
    <n v="163000"/>
    <s v="no"/>
    <x v="0"/>
    <s v="no"/>
    <s v="yes"/>
    <s v="2022_106"/>
  </r>
  <r>
    <x v="112"/>
    <n v="107"/>
    <n v="2022"/>
    <x v="26"/>
    <s v="Technology"/>
    <s v="CA"/>
    <x v="1"/>
    <s v="San Diego"/>
    <n v="172228"/>
    <n v="33566"/>
    <n v="9043"/>
    <n v="41240"/>
    <n v="45000"/>
    <s v="no"/>
    <x v="0"/>
    <s v="no"/>
    <s v="no"/>
    <s v="2022_107"/>
  </r>
  <r>
    <x v="125"/>
    <n v="108"/>
    <n v="2022"/>
    <x v="11"/>
    <s v="Financials"/>
    <s v="VA"/>
    <x v="0"/>
    <s v="McLean"/>
    <n v="53260"/>
    <n v="32033"/>
    <n v="12390"/>
    <n v="432381"/>
    <n v="50767"/>
    <s v="yes"/>
    <x v="0"/>
    <s v="no"/>
    <s v="yes"/>
    <s v="2022_108"/>
  </r>
  <r>
    <x v="652"/>
    <n v="109"/>
    <n v="2022"/>
    <x v="32"/>
    <s v="Wholesalers"/>
    <s v="CA"/>
    <x v="1"/>
    <s v="Fremont"/>
    <n v="9854"/>
    <n v="31614"/>
    <n v="395"/>
    <n v="27666"/>
    <n v="27000"/>
    <s v="no"/>
    <x v="0"/>
    <s v="no"/>
    <s v="yes"/>
    <s v="2022_109"/>
  </r>
  <r>
    <x v="101"/>
    <n v="110"/>
    <n v="2022"/>
    <x v="41"/>
    <s v="Food, Beverages &amp; Tobacco"/>
    <s v="NY"/>
    <x v="3"/>
    <s v="New York"/>
    <n v="145615"/>
    <n v="31405"/>
    <n v="9109"/>
    <n v="41290"/>
    <n v="69600"/>
    <s v="no"/>
    <x v="0"/>
    <s v="no"/>
    <s v="yes"/>
    <s v="2022_110"/>
  </r>
  <r>
    <x v="67"/>
    <n v="111"/>
    <n v="2022"/>
    <x v="55"/>
    <s v="Energy"/>
    <s v="FL"/>
    <x v="0"/>
    <s v="Miami"/>
    <n v="1716"/>
    <n v="31337"/>
    <n v="74"/>
    <n v="5942"/>
    <n v="4414"/>
    <s v="no"/>
    <x v="0"/>
    <s v="no"/>
    <s v="no"/>
    <s v="2022_111"/>
  </r>
  <r>
    <x v="507"/>
    <n v="112"/>
    <n v="2022"/>
    <x v="31"/>
    <s v="Wholesalers"/>
    <s v="VA"/>
    <x v="0"/>
    <s v="Richmond"/>
    <n v="7881"/>
    <n v="30399"/>
    <n v="41"/>
    <n v="7846"/>
    <n v="22885"/>
    <s v="no"/>
    <x v="0"/>
    <s v="no"/>
    <s v="yes"/>
    <s v="2022_112"/>
  </r>
  <r>
    <x v="72"/>
    <n v="113"/>
    <n v="2022"/>
    <x v="35"/>
    <s v="Transportation"/>
    <s v="GA"/>
    <x v="0"/>
    <s v="Atlanta"/>
    <n v="25322"/>
    <n v="29899"/>
    <n v="280"/>
    <n v="72459"/>
    <n v="83000"/>
    <s v="no"/>
    <x v="0"/>
    <s v="no"/>
    <s v="no"/>
    <s v="2022_113"/>
  </r>
  <r>
    <x v="69"/>
    <n v="114"/>
    <n v="2022"/>
    <x v="35"/>
    <s v="Transportation"/>
    <s v="TX"/>
    <x v="0"/>
    <s v="Fort Worth"/>
    <n v="11847"/>
    <n v="29882"/>
    <n v="1993"/>
    <n v="66467"/>
    <n v="123400"/>
    <s v="no"/>
    <x v="0"/>
    <s v="no"/>
    <s v="no"/>
    <s v="2022_114"/>
  </r>
  <r>
    <x v="473"/>
    <n v="115"/>
    <n v="2022"/>
    <x v="29"/>
    <s v="Media"/>
    <s v="CA"/>
    <x v="1"/>
    <s v="Los Gatos"/>
    <n v="166304"/>
    <n v="29698"/>
    <n v="5116"/>
    <n v="44585"/>
    <n v="11300"/>
    <s v="yes"/>
    <x v="0"/>
    <s v="no"/>
    <s v="yes"/>
    <s v="2022_115"/>
  </r>
  <r>
    <x v="651"/>
    <n v="116"/>
    <n v="2022"/>
    <x v="29"/>
    <s v="Media"/>
    <s v="NY"/>
    <x v="3"/>
    <s v="New York"/>
    <n v="24629"/>
    <n v="29579"/>
    <n v="4543"/>
    <n v="58620"/>
    <n v="25115"/>
    <s v="no"/>
    <x v="0"/>
    <s v="no"/>
    <s v="yes"/>
    <s v="2022_116"/>
  </r>
  <r>
    <x v="504"/>
    <n v="117"/>
    <n v="2022"/>
    <x v="31"/>
    <s v="Wholesalers"/>
    <s v="IL"/>
    <x v="2"/>
    <s v="Rosemont"/>
    <n v="8392"/>
    <n v="29487"/>
    <n v="164"/>
    <n v="12521"/>
    <n v="28000"/>
    <s v="no"/>
    <x v="0"/>
    <s v="no"/>
    <s v="no"/>
    <s v="2022_117"/>
  </r>
  <r>
    <x v="146"/>
    <n v="118"/>
    <n v="2022"/>
    <x v="50"/>
    <s v="Health Care"/>
    <s v="DC"/>
    <x v="0"/>
    <s v="Washington"/>
    <n v="209993"/>
    <n v="29453"/>
    <n v="6433"/>
    <n v="83184"/>
    <n v="79000"/>
    <s v="no"/>
    <x v="0"/>
    <s v="no"/>
    <s v="no"/>
    <s v="2022_118"/>
  </r>
  <r>
    <x v="547"/>
    <n v="119"/>
    <n v="2022"/>
    <x v="26"/>
    <s v="Technology"/>
    <s v="FL"/>
    <x v="0"/>
    <s v="St. Petersburg"/>
    <n v="8857"/>
    <n v="29285"/>
    <n v="696"/>
    <n v="16654"/>
    <n v="238000"/>
    <s v="no"/>
    <x v="0"/>
    <s v="no"/>
    <s v="yes"/>
    <s v="2022_119"/>
  </r>
  <r>
    <x v="186"/>
    <n v="120"/>
    <n v="2022"/>
    <x v="44"/>
    <s v="Hotels, Restaurants &amp; Leisure"/>
    <s v="WA"/>
    <x v="1"/>
    <s v="Seattle"/>
    <n v="104643"/>
    <n v="29061"/>
    <n v="4199"/>
    <n v="31393"/>
    <n v="383000"/>
    <s v="yes"/>
    <x v="0"/>
    <s v="no"/>
    <s v="no"/>
    <s v="2022_120"/>
  </r>
  <r>
    <x v="90"/>
    <n v="121"/>
    <n v="2022"/>
    <x v="22"/>
    <s v="Food, Beverages &amp; Tobacco"/>
    <s v="IL"/>
    <x v="2"/>
    <s v="Chicago"/>
    <n v="87159"/>
    <n v="28720"/>
    <n v="4300"/>
    <n v="67092"/>
    <n v="79000"/>
    <s v="no"/>
    <x v="0"/>
    <s v="no"/>
    <s v="yes"/>
    <s v="2022_121"/>
  </r>
  <r>
    <x v="150"/>
    <n v="122"/>
    <n v="2022"/>
    <x v="19"/>
    <s v="Health Care"/>
    <s v="IN"/>
    <x v="2"/>
    <s v="Indianapolis"/>
    <n v="272724"/>
    <n v="28318"/>
    <n v="5582"/>
    <n v="48806"/>
    <n v="35238"/>
    <s v="no"/>
    <x v="0"/>
    <s v="no"/>
    <s v="yes"/>
    <s v="2022_122"/>
  </r>
  <r>
    <x v="545"/>
    <n v="123"/>
    <n v="2022"/>
    <x v="3"/>
    <s v="Technology"/>
    <s v="TX"/>
    <x v="0"/>
    <s v="Houston"/>
    <n v="21725"/>
    <n v="27784"/>
    <n v="3427"/>
    <n v="57699"/>
    <n v="60400"/>
    <s v="no"/>
    <x v="0"/>
    <s v="no"/>
    <s v="yes"/>
    <s v="2022_123"/>
  </r>
  <r>
    <x v="353"/>
    <n v="124"/>
    <n v="2022"/>
    <x v="67"/>
    <s v="Engineering &amp; Construction"/>
    <s v="TX"/>
    <x v="0"/>
    <s v="Arlington"/>
    <n v="26403"/>
    <n v="27774"/>
    <n v="4176"/>
    <n v="24016"/>
    <n v="11788"/>
    <s v="no"/>
    <x v="0"/>
    <s v="no"/>
    <s v="no"/>
    <s v="2022_124"/>
  </r>
  <r>
    <x v="300"/>
    <n v="125"/>
    <n v="2022"/>
    <x v="9"/>
    <s v="Health Care"/>
    <s v="CA"/>
    <x v="1"/>
    <s v="Long Beach"/>
    <n v="19573"/>
    <n v="27771"/>
    <n v="659"/>
    <n v="12209"/>
    <n v="14000"/>
    <s v="no"/>
    <x v="0"/>
    <s v="no"/>
    <s v="no"/>
    <s v="2022_125"/>
  </r>
  <r>
    <x v="320"/>
    <n v="126"/>
    <n v="2022"/>
    <x v="66"/>
    <s v="Financials"/>
    <s v="TX"/>
    <x v="0"/>
    <s v="Dallas"/>
    <n v="30414"/>
    <n v="27746"/>
    <n v="1837"/>
    <n v="22074"/>
    <n v="105000"/>
    <s v="no"/>
    <x v="0"/>
    <s v="no"/>
    <s v="no"/>
    <s v="2022_126"/>
  </r>
  <r>
    <x v="189"/>
    <n v="127"/>
    <n v="2022"/>
    <x v="26"/>
    <s v="Technology"/>
    <s v="ID"/>
    <x v="1"/>
    <s v="Boise"/>
    <n v="86977"/>
    <n v="27705"/>
    <n v="5861"/>
    <n v="58849"/>
    <n v="43000"/>
    <s v="no"/>
    <x v="0"/>
    <s v="no"/>
    <s v="no"/>
    <s v="2022_127"/>
  </r>
  <r>
    <x v="339"/>
    <n v="128"/>
    <n v="2022"/>
    <x v="26"/>
    <s v="Technology"/>
    <s v="CA"/>
    <x v="1"/>
    <s v="San Jose"/>
    <n v="257087"/>
    <n v="27450"/>
    <n v="6736"/>
    <n v="75570"/>
    <n v="20000"/>
    <s v="no"/>
    <x v="0"/>
    <s v="no"/>
    <s v="no"/>
    <s v="2022_128"/>
  </r>
  <r>
    <x v="117"/>
    <n v="129"/>
    <n v="2022"/>
    <x v="19"/>
    <s v="Health Care"/>
    <s v="CA"/>
    <x v="1"/>
    <s v="Foster City"/>
    <n v="74657"/>
    <n v="27305"/>
    <n v="6225"/>
    <n v="67952"/>
    <n v="14400"/>
    <s v="no"/>
    <x v="0"/>
    <s v="no"/>
    <s v="yes"/>
    <s v="2022_129"/>
  </r>
  <r>
    <x v="148"/>
    <n v="130"/>
    <n v="2022"/>
    <x v="1"/>
    <s v="Energy"/>
    <s v="NJ"/>
    <x v="3"/>
    <s v="Parsippany"/>
    <n v="2933"/>
    <n v="27253"/>
    <n v="231"/>
    <n v="11641"/>
    <n v="3418"/>
    <s v="no"/>
    <x v="0"/>
    <s v="no"/>
    <s v="no"/>
    <s v="2022_130"/>
  </r>
  <r>
    <x v="363"/>
    <n v="131"/>
    <n v="2022"/>
    <x v="67"/>
    <s v="Engineering &amp; Construction"/>
    <s v="FL"/>
    <x v="0"/>
    <s v="Miami"/>
    <n v="23413"/>
    <n v="27131"/>
    <n v="4430"/>
    <n v="33208"/>
    <n v="10753"/>
    <s v="no"/>
    <x v="0"/>
    <s v="no"/>
    <s v="no"/>
    <s v="2022_131"/>
  </r>
  <r>
    <x v="396"/>
    <n v="132"/>
    <n v="2022"/>
    <x v="31"/>
    <s v="Wholesalers"/>
    <s v="RI"/>
    <x v="3"/>
    <s v="Providence"/>
    <n v="2409"/>
    <n v="26992"/>
    <n v="149"/>
    <n v="7525"/>
    <n v="28300"/>
    <s v="no"/>
    <x v="0"/>
    <s v="no"/>
    <s v="yes"/>
    <s v="2022_132"/>
  </r>
  <r>
    <x v="195"/>
    <n v="133"/>
    <n v="2022"/>
    <x v="55"/>
    <s v="Energy"/>
    <s v="TX"/>
    <x v="0"/>
    <s v="Houston"/>
    <n v="9289"/>
    <n v="26989"/>
    <n v="2187"/>
    <n v="23182"/>
    <n v="6635"/>
    <s v="no"/>
    <x v="0"/>
    <s v="no"/>
    <s v="no"/>
    <s v="2022_133"/>
  </r>
  <r>
    <x v="557"/>
    <n v="134"/>
    <n v="2022"/>
    <x v="26"/>
    <s v="Technology"/>
    <s v="CA"/>
    <x v="1"/>
    <s v="Santa Clara"/>
    <n v="684879"/>
    <n v="26914"/>
    <n v="9752"/>
    <n v="44187"/>
    <n v="22473"/>
    <s v="yes"/>
    <x v="0"/>
    <s v="no"/>
    <s v="no"/>
    <s v="2022_134"/>
  </r>
  <r>
    <x v="114"/>
    <n v="135"/>
    <n v="2022"/>
    <x v="25"/>
    <s v="Energy"/>
    <s v="TX"/>
    <x v="0"/>
    <s v="Houston"/>
    <n v="53160"/>
    <n v="26772"/>
    <n v="2322"/>
    <n v="75036"/>
    <n v="11678"/>
    <s v="no"/>
    <x v="1"/>
    <s v="no"/>
    <s v="no"/>
    <s v="2022_135"/>
  </r>
  <r>
    <x v="655"/>
    <n v="136"/>
    <n v="2022"/>
    <x v="16"/>
    <s v="Technology"/>
    <s v="CA"/>
    <x v="1"/>
    <s v="San Francisco"/>
    <n v="210197"/>
    <n v="26492"/>
    <n v="1444"/>
    <n v="95209"/>
    <n v="73541"/>
    <s v="yes"/>
    <x v="0"/>
    <s v="no"/>
    <s v="no"/>
    <s v="2022_136"/>
  </r>
  <r>
    <x v="329"/>
    <n v="137"/>
    <n v="2022"/>
    <x v="10"/>
    <s v="Retailing"/>
    <s v="VA"/>
    <x v="0"/>
    <s v="Chesapeake"/>
    <n v="36051"/>
    <n v="26321"/>
    <n v="1328"/>
    <n v="21722"/>
    <n v="136226"/>
    <s v="no"/>
    <x v="0"/>
    <s v="no"/>
    <s v="yes"/>
    <s v="2022_137"/>
  </r>
  <r>
    <x v="355"/>
    <n v="138"/>
    <n v="2022"/>
    <x v="65"/>
    <s v="Financials"/>
    <s v="NY"/>
    <x v="3"/>
    <s v="New York"/>
    <n v="51543"/>
    <n v="26141"/>
    <n v="4667"/>
    <n v="264285"/>
    <n v="3238"/>
    <s v="no"/>
    <x v="0"/>
    <s v="no"/>
    <s v="no"/>
    <s v="2022_138"/>
  </r>
  <r>
    <x v="506"/>
    <n v="139"/>
    <n v="2022"/>
    <x v="22"/>
    <s v="Food, Beverages &amp; Tobacco"/>
    <s v="IL"/>
    <x v="2"/>
    <s v="Chicago"/>
    <n v="48249"/>
    <n v="26042"/>
    <n v="1012"/>
    <n v="93394"/>
    <n v="36000"/>
    <s v="no"/>
    <x v="0"/>
    <s v="no"/>
    <s v="yes"/>
    <s v="2022_139"/>
  </r>
  <r>
    <x v="144"/>
    <n v="140"/>
    <n v="2022"/>
    <x v="19"/>
    <s v="Health Care"/>
    <s v="CA"/>
    <x v="1"/>
    <s v="Thousand Oaks"/>
    <n v="134701"/>
    <n v="25979"/>
    <n v="5893"/>
    <n v="61165"/>
    <n v="24200"/>
    <s v="no"/>
    <x v="0"/>
    <s v="no"/>
    <s v="yes"/>
    <s v="2022_140"/>
  </r>
  <r>
    <x v="155"/>
    <n v="141"/>
    <n v="2022"/>
    <x v="54"/>
    <s v="Retailing"/>
    <s v="FL"/>
    <x v="0"/>
    <s v="Fort Lauderdale"/>
    <n v="6111"/>
    <n v="25844"/>
    <n v="1373"/>
    <n v="8944"/>
    <n v="22200"/>
    <s v="no"/>
    <x v="0"/>
    <s v="no"/>
    <s v="no"/>
    <s v="2022_141"/>
  </r>
  <r>
    <x v="176"/>
    <n v="142"/>
    <n v="2022"/>
    <x v="54"/>
    <s v="Retailing"/>
    <s v="MI"/>
    <x v="2"/>
    <s v="Bloomfield Hills"/>
    <n v="7197"/>
    <n v="25555"/>
    <n v="1188"/>
    <n v="13465"/>
    <n v="24797"/>
    <s v="no"/>
    <x v="0"/>
    <s v="no"/>
    <s v="no"/>
    <s v="2022_142"/>
  </r>
  <r>
    <x v="512"/>
    <n v="143"/>
    <n v="2022"/>
    <x v="62"/>
    <s v="Business Services"/>
    <s v="CA"/>
    <x v="1"/>
    <s v="San Jose"/>
    <n v="134733"/>
    <n v="25371"/>
    <n v="4169"/>
    <n v="75803"/>
    <n v="30900"/>
    <s v="no"/>
    <x v="0"/>
    <s v="no"/>
    <s v="no"/>
    <s v="2022_143"/>
  </r>
  <r>
    <x v="104"/>
    <n v="144"/>
    <n v="2022"/>
    <x v="0"/>
    <s v="Retailing"/>
    <s v="NY"/>
    <x v="3"/>
    <s v="New York"/>
    <n v="7123"/>
    <n v="25292"/>
    <n v="1430"/>
    <n v="17590"/>
    <n v="88857"/>
    <s v="no"/>
    <x v="0"/>
    <s v="no"/>
    <s v="no"/>
    <s v="2022_144"/>
  </r>
  <r>
    <x v="115"/>
    <n v="145"/>
    <n v="2022"/>
    <x v="45"/>
    <s v="Energy"/>
    <s v="NC"/>
    <x v="0"/>
    <s v="Charlotte"/>
    <n v="85967"/>
    <n v="24677"/>
    <n v="3908"/>
    <n v="169587"/>
    <n v="27605"/>
    <s v="no"/>
    <x v="1"/>
    <s v="no"/>
    <s v="no"/>
    <s v="2022_145"/>
  </r>
  <r>
    <x v="648"/>
    <n v="146"/>
    <n v="2022"/>
    <x v="35"/>
    <s v="Transportation"/>
    <s v="IL"/>
    <x v="2"/>
    <s v="Chicago"/>
    <n v="15050"/>
    <n v="24634"/>
    <n v="1964"/>
    <n v="68175"/>
    <n v="84100"/>
    <s v="no"/>
    <x v="0"/>
    <s v="no"/>
    <s v="no"/>
    <s v="2022_146"/>
  </r>
  <r>
    <x v="237"/>
    <n v="147"/>
    <n v="2022"/>
    <x v="62"/>
    <s v="Business Services"/>
    <s v="CA"/>
    <x v="1"/>
    <s v="San Francisco"/>
    <n v="480023"/>
    <n v="24105"/>
    <n v="12311"/>
    <n v="82896"/>
    <n v="21500"/>
    <s v="no"/>
    <x v="0"/>
    <s v="no"/>
    <s v="no"/>
    <s v="2022_147"/>
  </r>
  <r>
    <x v="116"/>
    <n v="148"/>
    <n v="2022"/>
    <x v="6"/>
    <s v="Food &amp; Drug Stores"/>
    <s v="PA"/>
    <x v="3"/>
    <s v="Camp Hill"/>
    <n v="488"/>
    <n v="24043"/>
    <n v="91"/>
    <n v="9335"/>
    <n v="50000"/>
    <s v="no"/>
    <x v="1"/>
    <s v="no"/>
    <s v="yes"/>
    <s v="2022_148"/>
  </r>
  <r>
    <x v="153"/>
    <n v="149"/>
    <n v="2022"/>
    <x v="57"/>
    <s v="Industrials"/>
    <s v="IN"/>
    <x v="2"/>
    <s v="Columbus"/>
    <n v="29141"/>
    <n v="24021"/>
    <n v="2131"/>
    <n v="23710"/>
    <n v="59900"/>
    <s v="no"/>
    <x v="1"/>
    <s v="no"/>
    <s v="no"/>
    <s v="2022_149"/>
  </r>
  <r>
    <x v="137"/>
    <n v="150"/>
    <n v="2022"/>
    <x v="11"/>
    <s v="Financials"/>
    <s v="MN"/>
    <x v="2"/>
    <s v="Minneapolis"/>
    <n v="78930"/>
    <n v="23714"/>
    <n v="7963"/>
    <n v="573284"/>
    <n v="68796"/>
    <s v="no"/>
    <x v="0"/>
    <s v="no"/>
    <s v="yes"/>
    <s v="2022_150"/>
  </r>
  <r>
    <x v="157"/>
    <n v="151"/>
    <n v="2022"/>
    <x v="4"/>
    <s v="Motor Vehicles &amp; Parts"/>
    <s v="WA"/>
    <x v="1"/>
    <s v="Bellevue"/>
    <n v="30620"/>
    <n v="23522"/>
    <n v="1852"/>
    <n v="29302"/>
    <n v="28500"/>
    <s v="no"/>
    <x v="0"/>
    <s v="no"/>
    <s v="no"/>
    <s v="2022_151"/>
  </r>
  <r>
    <x v="109"/>
    <n v="152"/>
    <n v="2022"/>
    <x v="44"/>
    <s v="Hotels, Restaurants &amp; Leisure"/>
    <s v="IL"/>
    <x v="2"/>
    <s v="Chicago"/>
    <n v="183874"/>
    <n v="23223"/>
    <n v="7545"/>
    <n v="53854"/>
    <n v="200000"/>
    <s v="no"/>
    <x v="0"/>
    <s v="no"/>
    <s v="no"/>
    <s v="2022_152"/>
  </r>
  <r>
    <x v="162"/>
    <n v="153"/>
    <n v="2022"/>
    <x v="45"/>
    <s v="Energy"/>
    <s v="GA"/>
    <x v="0"/>
    <s v="Atlanta"/>
    <n v="76877"/>
    <n v="23113"/>
    <n v="2393"/>
    <n v="127534"/>
    <n v="27164"/>
    <s v="no"/>
    <x v="0"/>
    <s v="no"/>
    <s v="no"/>
    <s v="2022_153"/>
  </r>
  <r>
    <x v="224"/>
    <n v="154"/>
    <n v="2022"/>
    <x v="61"/>
    <s v="Transportation"/>
    <s v="MN"/>
    <x v="2"/>
    <s v="Eden Prairie"/>
    <n v="13856"/>
    <n v="23102"/>
    <n v="844"/>
    <n v="7028"/>
    <n v="16877"/>
    <s v="no"/>
    <x v="0"/>
    <s v="no"/>
    <s v="no"/>
    <s v="2022_154"/>
  </r>
  <r>
    <x v="658"/>
    <n v="155"/>
    <n v="2022"/>
    <x v="11"/>
    <s v="Financials"/>
    <s v="NC"/>
    <x v="0"/>
    <s v="Charlotte"/>
    <n v="75354"/>
    <n v="23064"/>
    <n v="6440"/>
    <n v="541241"/>
    <n v="51462"/>
    <s v="no"/>
    <x v="0"/>
    <s v="no"/>
    <s v="yes"/>
    <s v="2022_155"/>
  </r>
  <r>
    <x v="318"/>
    <n v="156"/>
    <n v="2022"/>
    <x v="26"/>
    <s v="Technology"/>
    <s v="CA"/>
    <x v="1"/>
    <s v="Santa Clara"/>
    <n v="116431"/>
    <n v="23063"/>
    <n v="5888"/>
    <n v="25825"/>
    <n v="27000"/>
    <s v="no"/>
    <x v="0"/>
    <s v="no"/>
    <s v="no"/>
    <s v="2022_156"/>
  </r>
  <r>
    <x v="136"/>
    <n v="157"/>
    <n v="2022"/>
    <x v="25"/>
    <s v="Energy"/>
    <s v="AZ"/>
    <x v="1"/>
    <s v="Phoenix"/>
    <n v="72361"/>
    <n v="22845"/>
    <n v="4306"/>
    <n v="48022"/>
    <n v="24700"/>
    <s v="no"/>
    <x v="0"/>
    <s v="no"/>
    <s v="no"/>
    <s v="2022_157"/>
  </r>
  <r>
    <x v="481"/>
    <n v="158"/>
    <n v="2022"/>
    <x v="54"/>
    <s v="Retailing"/>
    <s v="OR"/>
    <x v="1"/>
    <s v="Medford"/>
    <n v="8910"/>
    <n v="22832"/>
    <n v="1060"/>
    <n v="11147"/>
    <n v="21150"/>
    <s v="no"/>
    <x v="0"/>
    <s v="no"/>
    <s v="no"/>
    <s v="2022_158"/>
  </r>
  <r>
    <x v="680"/>
    <n v="159"/>
    <n v="2022"/>
    <x v="5"/>
    <s v="Financials"/>
    <s v="NY"/>
    <x v="3"/>
    <s v="New York"/>
    <n v="88907"/>
    <n v="22577"/>
    <n v="5857"/>
    <n v="41196"/>
    <n v="3795"/>
    <s v="yes"/>
    <x v="0"/>
    <s v="no"/>
    <s v="no"/>
    <s v="2022_159"/>
  </r>
  <r>
    <x v="159"/>
    <n v="160"/>
    <n v="2022"/>
    <x v="2"/>
    <s v="Financials"/>
    <s v="CT"/>
    <x v="3"/>
    <s v="Hartford"/>
    <n v="23816"/>
    <n v="22390"/>
    <n v="2365"/>
    <n v="76578"/>
    <n v="18100"/>
    <s v="no"/>
    <x v="0"/>
    <s v="no"/>
    <s v="no"/>
    <s v="2022_160"/>
  </r>
  <r>
    <x v="131"/>
    <n v="161"/>
    <n v="2022"/>
    <x v="20"/>
    <s v="Financials"/>
    <s v="GA"/>
    <x v="0"/>
    <s v="Columbus"/>
    <n v="41813"/>
    <n v="22106"/>
    <n v="4325"/>
    <n v="157542"/>
    <n v="12447"/>
    <s v="no"/>
    <x v="0"/>
    <s v="no"/>
    <s v="no"/>
    <s v="2022_161"/>
  </r>
  <r>
    <x v="147"/>
    <n v="162"/>
    <n v="2022"/>
    <x v="36"/>
    <s v="Industrials"/>
    <s v="MI"/>
    <x v="2"/>
    <s v="Benton Harbor"/>
    <n v="10101"/>
    <n v="21985"/>
    <n v="1783"/>
    <n v="20285"/>
    <n v="69000"/>
    <s v="no"/>
    <x v="0"/>
    <s v="no"/>
    <s v="no"/>
    <s v="2022_162"/>
  </r>
  <r>
    <x v="122"/>
    <n v="163"/>
    <n v="2022"/>
    <x v="48"/>
    <s v="Transportation"/>
    <s v="NE"/>
    <x v="2"/>
    <s v="Omaha"/>
    <n v="171682"/>
    <n v="21804"/>
    <n v="6523"/>
    <n v="63525"/>
    <n v="32124"/>
    <s v="no"/>
    <x v="0"/>
    <s v="no"/>
    <s v="no"/>
    <s v="2022_163"/>
  </r>
  <r>
    <x v="113"/>
    <n v="164"/>
    <n v="2022"/>
    <x v="46"/>
    <s v="Materials"/>
    <s v="TN"/>
    <x v="0"/>
    <s v="Memphis"/>
    <n v="17301"/>
    <n v="21780"/>
    <n v="1752"/>
    <n v="25243"/>
    <n v="38200"/>
    <s v="no"/>
    <x v="0"/>
    <s v="no"/>
    <s v="no"/>
    <s v="2022_164"/>
  </r>
  <r>
    <x v="168"/>
    <n v="165"/>
    <n v="2022"/>
    <x v="41"/>
    <s v="Food, Beverages &amp; Tobacco"/>
    <s v="VA"/>
    <x v="0"/>
    <s v="Richmond"/>
    <n v="94952"/>
    <n v="21111"/>
    <n v="2475"/>
    <n v="39523"/>
    <n v="6000"/>
    <s v="no"/>
    <x v="0"/>
    <s v="no"/>
    <s v="no"/>
    <s v="2022_165"/>
  </r>
  <r>
    <x v="252"/>
    <n v="166"/>
    <n v="2022"/>
    <x v="13"/>
    <s v="Technology"/>
    <s v="IL"/>
    <x v="2"/>
    <s v="Lincolnshire"/>
    <n v="24140"/>
    <n v="20821"/>
    <n v="989"/>
    <n v="13199"/>
    <n v="13900"/>
    <s v="no"/>
    <x v="1"/>
    <s v="no"/>
    <s v="no"/>
    <s v="2022_166"/>
  </r>
  <r>
    <x v="143"/>
    <n v="167"/>
    <n v="2022"/>
    <x v="52"/>
    <s v="Business Services"/>
    <s v="WI"/>
    <x v="2"/>
    <s v="Milwaukee"/>
    <n v="5026"/>
    <n v="20724"/>
    <n v="382"/>
    <n v="9829"/>
    <n v="30000"/>
    <s v="no"/>
    <x v="0"/>
    <s v="no"/>
    <s v="no"/>
    <s v="2022_167"/>
  </r>
  <r>
    <x v="625"/>
    <n v="168"/>
    <n v="2022"/>
    <x v="45"/>
    <s v="Energy"/>
    <s v="CA"/>
    <x v="1"/>
    <s v="San Francisco"/>
    <n v="29434"/>
    <n v="20642"/>
    <n v="102"/>
    <n v="103327"/>
    <n v="26000"/>
    <s v="no"/>
    <x v="1"/>
    <s v="no"/>
    <s v="no"/>
    <s v="2022_168"/>
  </r>
  <r>
    <x v="698"/>
    <n v="169"/>
    <n v="2022"/>
    <x v="57"/>
    <s v="Industrials"/>
    <s v="FL"/>
    <x v="0"/>
    <s v="Palm Beach Gardens"/>
    <n v="39127"/>
    <n v="20613"/>
    <n v="1664"/>
    <n v="26172"/>
    <n v="58000"/>
    <s v="no"/>
    <x v="0"/>
    <s v="no"/>
    <s v="no"/>
    <s v="2022_169"/>
  </r>
  <r>
    <x v="118"/>
    <n v="170"/>
    <n v="2022"/>
    <x v="39"/>
    <s v="Energy"/>
    <s v="TX"/>
    <x v="0"/>
    <s v="Houston"/>
    <n v="37410"/>
    <n v="20502"/>
    <n v="219"/>
    <n v="35308"/>
    <n v="54000"/>
    <s v="no"/>
    <x v="0"/>
    <s v="no"/>
    <s v="no"/>
    <s v="2022_170"/>
  </r>
  <r>
    <x v="730"/>
    <n v="171"/>
    <n v="2022"/>
    <x v="49"/>
    <s v="Materials"/>
    <s v="OH"/>
    <x v="2"/>
    <s v="Cleveland"/>
    <n v="16891"/>
    <n v="20444"/>
    <n v="2988"/>
    <n v="18975"/>
    <n v="26000"/>
    <s v="no"/>
    <x v="0"/>
    <s v="yes"/>
    <s v="no"/>
    <s v="2022_171"/>
  </r>
  <r>
    <x v="175"/>
    <n v="172"/>
    <n v="2022"/>
    <x v="49"/>
    <s v="Materials"/>
    <s v="PA"/>
    <x v="3"/>
    <s v="Pittsburgh"/>
    <n v="9832"/>
    <n v="20275"/>
    <n v="4174"/>
    <n v="17816"/>
    <n v="24540"/>
    <s v="no"/>
    <x v="0"/>
    <s v="no"/>
    <s v="no"/>
    <s v="2022_172"/>
  </r>
  <r>
    <x v="337"/>
    <n v="173"/>
    <n v="2022"/>
    <x v="50"/>
    <s v="Health Care"/>
    <s v="NJ"/>
    <x v="3"/>
    <s v="Franklin Lakes"/>
    <n v="75749"/>
    <n v="20248"/>
    <n v="2092"/>
    <n v="53866"/>
    <n v="75000"/>
    <s v="no"/>
    <x v="0"/>
    <s v="no"/>
    <s v="no"/>
    <s v="2022_173"/>
  </r>
  <r>
    <x v="231"/>
    <n v="174"/>
    <n v="2022"/>
    <x v="54"/>
    <s v="Retailing"/>
    <s v="VA"/>
    <x v="0"/>
    <s v="Richmond"/>
    <n v="15599"/>
    <n v="20092"/>
    <n v="747"/>
    <n v="21542"/>
    <n v="26889"/>
    <s v="no"/>
    <x v="0"/>
    <s v="no"/>
    <s v="no"/>
    <s v="2022_174"/>
  </r>
  <r>
    <x v="265"/>
    <n v="175"/>
    <n v="2022"/>
    <x v="24"/>
    <s v="Chemicals"/>
    <s v="OH"/>
    <x v="2"/>
    <s v="Cleveland"/>
    <n v="65038"/>
    <n v="19945"/>
    <n v="1864"/>
    <n v="20667"/>
    <n v="61626"/>
    <s v="no"/>
    <x v="0"/>
    <s v="no"/>
    <s v="no"/>
    <s v="2022_175"/>
  </r>
  <r>
    <x v="563"/>
    <n v="176"/>
    <n v="2022"/>
    <x v="73"/>
    <s v="Materials"/>
    <s v="TX"/>
    <x v="0"/>
    <s v="Dallas"/>
    <n v="11409"/>
    <n v="19894"/>
    <n v="1725"/>
    <n v="10714"/>
    <n v="28000"/>
    <s v="no"/>
    <x v="0"/>
    <s v="no"/>
    <s v="no"/>
    <s v="2022_176"/>
  </r>
  <r>
    <x v="234"/>
    <n v="177"/>
    <n v="2022"/>
    <x v="5"/>
    <s v="Financials"/>
    <s v="NY"/>
    <x v="3"/>
    <s v="New York"/>
    <n v="85681"/>
    <n v="19820"/>
    <n v="3143"/>
    <n v="34388"/>
    <n v="83000"/>
    <s v="no"/>
    <x v="0"/>
    <s v="no"/>
    <s v="no"/>
    <s v="2022_177"/>
  </r>
  <r>
    <x v="191"/>
    <n v="178"/>
    <n v="2022"/>
    <x v="11"/>
    <s v="Financials"/>
    <s v="PA"/>
    <x v="3"/>
    <s v="Pittsburgh"/>
    <n v="77203"/>
    <n v="19698"/>
    <n v="5674"/>
    <n v="557191"/>
    <n v="58547"/>
    <s v="no"/>
    <x v="0"/>
    <s v="no"/>
    <s v="no"/>
    <s v="2022_178"/>
  </r>
  <r>
    <x v="653"/>
    <n v="179"/>
    <n v="2022"/>
    <x v="8"/>
    <s v="Telecommunications"/>
    <s v="LA"/>
    <x v="0"/>
    <s v="Monroe"/>
    <n v="11533"/>
    <n v="19687"/>
    <n v="2033"/>
    <n v="57993"/>
    <n v="36000"/>
    <s v="no"/>
    <x v="0"/>
    <s v="no"/>
    <s v="no"/>
    <s v="2022_179"/>
  </r>
  <r>
    <x v="107"/>
    <n v="180"/>
    <n v="2022"/>
    <x v="32"/>
    <s v="Wholesalers"/>
    <s v="AZ"/>
    <x v="1"/>
    <s v="Phoenix"/>
    <n v="4017"/>
    <n v="19535"/>
    <n v="193"/>
    <n v="8925"/>
    <n v="14500"/>
    <s v="no"/>
    <x v="0"/>
    <s v="no"/>
    <s v="no"/>
    <s v="2022_180"/>
  </r>
  <r>
    <x v="169"/>
    <n v="181"/>
    <n v="2022"/>
    <x v="37"/>
    <s v="Health Care"/>
    <s v="TX"/>
    <x v="0"/>
    <s v="Dallas"/>
    <n v="9388"/>
    <n v="19485"/>
    <n v="914"/>
    <n v="27579"/>
    <n v="88968"/>
    <s v="no"/>
    <x v="0"/>
    <s v="no"/>
    <s v="no"/>
    <s v="2022_181"/>
  </r>
  <r>
    <x v="139"/>
    <n v="182"/>
    <n v="2022"/>
    <x v="17"/>
    <s v="Household Products"/>
    <s v="TX"/>
    <x v="0"/>
    <s v="Irving"/>
    <n v="41496"/>
    <n v="19440"/>
    <n v="1814"/>
    <n v="17837"/>
    <n v="45000"/>
    <s v="no"/>
    <x v="0"/>
    <s v="no"/>
    <s v="no"/>
    <s v="2022_182"/>
  </r>
  <r>
    <x v="156"/>
    <n v="183"/>
    <n v="2022"/>
    <x v="0"/>
    <s v="Retailing"/>
    <s v="WI"/>
    <x v="2"/>
    <s v="Menomonee Falls"/>
    <n v="7775"/>
    <n v="19433"/>
    <n v="938"/>
    <n v="15054"/>
    <n v="67000"/>
    <s v="no"/>
    <x v="0"/>
    <s v="no"/>
    <s v="no"/>
    <s v="2022_183"/>
  </r>
  <r>
    <x v="266"/>
    <n v="184"/>
    <n v="2022"/>
    <x v="65"/>
    <s v="Financials"/>
    <s v="NY"/>
    <x v="3"/>
    <s v="New York"/>
    <n v="116186"/>
    <n v="19374"/>
    <n v="5901"/>
    <n v="152648"/>
    <n v="18400"/>
    <s v="no"/>
    <x v="0"/>
    <s v="no"/>
    <s v="no"/>
    <s v="2022_184"/>
  </r>
  <r>
    <x v="477"/>
    <n v="185"/>
    <n v="2022"/>
    <x v="66"/>
    <s v="Financials"/>
    <s v="IL"/>
    <x v="2"/>
    <s v="Chicago"/>
    <n v="11946"/>
    <n v="19367"/>
    <n v="962"/>
    <n v="15505"/>
    <n v="98200"/>
    <s v="no"/>
    <x v="0"/>
    <s v="no"/>
    <s v="no"/>
    <s v="2022_185"/>
  </r>
  <r>
    <x v="173"/>
    <n v="186"/>
    <n v="2022"/>
    <x v="4"/>
    <s v="Motor Vehicles &amp; Parts"/>
    <s v="MI"/>
    <x v="2"/>
    <s v="Southfield"/>
    <n v="8513"/>
    <n v="19263"/>
    <n v="374"/>
    <n v="13352"/>
    <n v="160100"/>
    <s v="no"/>
    <x v="0"/>
    <s v="no"/>
    <s v="no"/>
    <s v="2022_186"/>
  </r>
  <r>
    <x v="222"/>
    <n v="187"/>
    <n v="2022"/>
    <x v="20"/>
    <s v="Financials"/>
    <s v="PA"/>
    <x v="3"/>
    <s v="Radnor"/>
    <n v="11272"/>
    <n v="19230"/>
    <n v="1405"/>
    <n v="387301"/>
    <n v="10848"/>
    <s v="no"/>
    <x v="1"/>
    <s v="no"/>
    <s v="no"/>
    <s v="2022_187"/>
  </r>
  <r>
    <x v="434"/>
    <n v="188"/>
    <n v="2022"/>
    <x v="65"/>
    <s v="Financials"/>
    <s v="TX"/>
    <x v="0"/>
    <s v="Westlake"/>
    <n v="159676"/>
    <n v="18996"/>
    <n v="5855"/>
    <n v="667270"/>
    <n v="33400"/>
    <s v="no"/>
    <x v="0"/>
    <s v="no"/>
    <s v="no"/>
    <s v="2022_188"/>
  </r>
  <r>
    <x v="268"/>
    <n v="189"/>
    <n v="2022"/>
    <x v="42"/>
    <s v="Retailing"/>
    <s v="CA"/>
    <x v="1"/>
    <s v="Dublin"/>
    <n v="31742"/>
    <n v="18916"/>
    <n v="1723"/>
    <n v="13640"/>
    <n v="100000"/>
    <s v="no"/>
    <x v="1"/>
    <s v="no"/>
    <s v="no"/>
    <s v="2022_189"/>
  </r>
  <r>
    <x v="307"/>
    <n v="190"/>
    <n v="2022"/>
    <x v="62"/>
    <s v="Business Services"/>
    <s v="NY"/>
    <x v="3"/>
    <s v="Purchase"/>
    <n v="349331"/>
    <n v="18884"/>
    <n v="8687"/>
    <n v="37669"/>
    <n v="24000"/>
    <s v="no"/>
    <x v="0"/>
    <s v="no"/>
    <s v="no"/>
    <s v="2022_190"/>
  </r>
  <r>
    <x v="198"/>
    <n v="191"/>
    <n v="2022"/>
    <x v="34"/>
    <s v="Wholesalers"/>
    <s v="GA"/>
    <x v="0"/>
    <s v="Atlanta"/>
    <n v="17888"/>
    <n v="18871"/>
    <n v="899"/>
    <n v="14352"/>
    <n v="52000"/>
    <s v="no"/>
    <x v="0"/>
    <s v="no"/>
    <s v="no"/>
    <s v="2022_191"/>
  </r>
  <r>
    <x v="292"/>
    <n v="192"/>
    <n v="2022"/>
    <x v="46"/>
    <s v="Materials"/>
    <s v="GA"/>
    <x v="0"/>
    <s v="Atlanta"/>
    <n v="12379"/>
    <n v="18746"/>
    <n v="838"/>
    <n v="29254"/>
    <n v="49900"/>
    <s v="no"/>
    <x v="0"/>
    <s v="no"/>
    <s v="no"/>
    <s v="2022_192"/>
  </r>
  <r>
    <x v="166"/>
    <n v="193"/>
    <n v="2022"/>
    <x v="25"/>
    <s v="Energy"/>
    <s v="TX"/>
    <x v="0"/>
    <s v="Houston"/>
    <n v="69796"/>
    <n v="18642"/>
    <n v="4664"/>
    <n v="38236"/>
    <n v="2800"/>
    <s v="no"/>
    <x v="0"/>
    <s v="no"/>
    <s v="no"/>
    <s v="2022_193"/>
  </r>
  <r>
    <x v="287"/>
    <n v="194"/>
    <n v="2022"/>
    <x v="13"/>
    <s v="Technology"/>
    <s v="NJ"/>
    <x v="3"/>
    <s v="Teaneck"/>
    <n v="47035"/>
    <n v="18507"/>
    <n v="2137"/>
    <n v="17852"/>
    <n v="330600"/>
    <s v="no"/>
    <x v="0"/>
    <s v="no"/>
    <s v="no"/>
    <s v="2022_194"/>
  </r>
  <r>
    <x v="731"/>
    <n v="195"/>
    <n v="2022"/>
    <x v="19"/>
    <s v="Health Care"/>
    <s v="MA"/>
    <x v="3"/>
    <s v="Cambridge"/>
    <n v="69424"/>
    <n v="18471"/>
    <n v="12202"/>
    <n v="24669"/>
    <n v="2700"/>
    <s v="no"/>
    <x v="0"/>
    <s v="yes"/>
    <s v="no"/>
    <s v="2022_195"/>
  </r>
  <r>
    <x v="325"/>
    <n v="196"/>
    <n v="2022"/>
    <x v="49"/>
    <s v="Materials"/>
    <s v="IN"/>
    <x v="2"/>
    <s v="Fort Wayne"/>
    <n v="15812"/>
    <n v="18409"/>
    <n v="3214"/>
    <n v="12531"/>
    <n v="10640"/>
    <s v="yes"/>
    <x v="0"/>
    <s v="no"/>
    <s v="no"/>
    <s v="2022_196"/>
  </r>
  <r>
    <x v="654"/>
    <n v="197"/>
    <n v="2022"/>
    <x v="1"/>
    <s v="Energy"/>
    <s v="TX"/>
    <x v="0"/>
    <s v="Dallas"/>
    <n v="8896"/>
    <n v="18389"/>
    <n v="558"/>
    <n v="12917"/>
    <n v="4208"/>
    <s v="no"/>
    <x v="0"/>
    <s v="no"/>
    <s v="no"/>
    <s v="2022_197"/>
  </r>
  <r>
    <x v="232"/>
    <n v="198"/>
    <n v="2022"/>
    <x v="26"/>
    <s v="Technology"/>
    <s v="TX"/>
    <x v="0"/>
    <s v="Dallas"/>
    <n v="169330"/>
    <n v="18344"/>
    <n v="7769"/>
    <n v="24676"/>
    <n v="31000"/>
    <s v="no"/>
    <x v="0"/>
    <s v="no"/>
    <s v="no"/>
    <s v="2022_198"/>
  </r>
  <r>
    <x v="119"/>
    <n v="199"/>
    <n v="2022"/>
    <x v="57"/>
    <s v="Industrials"/>
    <s v="MO"/>
    <x v="2"/>
    <s v="St. Louis"/>
    <n v="58242"/>
    <n v="18236"/>
    <n v="2303"/>
    <n v="24715"/>
    <n v="86700"/>
    <s v="no"/>
    <x v="0"/>
    <s v="no"/>
    <s v="no"/>
    <s v="2022_199"/>
  </r>
  <r>
    <x v="359"/>
    <n v="200"/>
    <n v="2022"/>
    <x v="34"/>
    <s v="Wholesalers"/>
    <s v="PA"/>
    <x v="3"/>
    <s v="Pittsburgh"/>
    <n v="6599"/>
    <n v="18218"/>
    <n v="465"/>
    <n v="12618"/>
    <n v="18000"/>
    <s v="no"/>
    <x v="0"/>
    <s v="no"/>
    <s v="no"/>
    <s v="2022_200"/>
  </r>
  <r>
    <x v="170"/>
    <n v="201"/>
    <n v="2022"/>
    <x v="22"/>
    <s v="Food, Beverages &amp; Tobacco"/>
    <s v="MN"/>
    <x v="2"/>
    <s v="Minneapolis"/>
    <n v="40782"/>
    <n v="18127"/>
    <n v="2340"/>
    <n v="31842"/>
    <n v="35000"/>
    <s v="no"/>
    <x v="0"/>
    <s v="no"/>
    <s v="no"/>
    <s v="2022_201"/>
  </r>
  <r>
    <x v="340"/>
    <n v="202"/>
    <n v="2022"/>
    <x v="4"/>
    <s v="Motor Vehicles &amp; Parts"/>
    <s v="IL"/>
    <x v="2"/>
    <s v="Lake Forest"/>
    <n v="1523"/>
    <n v="18035"/>
    <n v="35"/>
    <n v="11622"/>
    <n v="71000"/>
    <s v="no"/>
    <x v="0"/>
    <s v="no"/>
    <s v="no"/>
    <s v="2022_202"/>
  </r>
  <r>
    <x v="216"/>
    <n v="203"/>
    <n v="2022"/>
    <x v="60"/>
    <s v="Business Services"/>
    <s v="TX"/>
    <x v="0"/>
    <s v="Houston"/>
    <n v="65803"/>
    <n v="17931"/>
    <n v="1816"/>
    <n v="29097"/>
    <n v="48500"/>
    <s v="no"/>
    <x v="0"/>
    <s v="no"/>
    <s v="no"/>
    <s v="2022_203"/>
  </r>
  <r>
    <x v="701"/>
    <n v="204"/>
    <n v="2022"/>
    <x v="19"/>
    <s v="Health Care"/>
    <s v="PA"/>
    <x v="3"/>
    <s v="Canonsburg"/>
    <n v="13160"/>
    <n v="17886"/>
    <n v="1269"/>
    <n v="54843"/>
    <n v="37000"/>
    <s v="no"/>
    <x v="0"/>
    <s v="no"/>
    <s v="no"/>
    <s v="2022_204"/>
  </r>
  <r>
    <x v="207"/>
    <n v="205"/>
    <n v="2022"/>
    <x v="8"/>
    <s v="Telecommunications"/>
    <s v="CO"/>
    <x v="1"/>
    <s v="Englewood"/>
    <n v="16743"/>
    <n v="17881"/>
    <n v="2411"/>
    <n v="48002"/>
    <n v="14500"/>
    <s v="no"/>
    <x v="0"/>
    <s v="no"/>
    <s v="no"/>
    <s v="2022_205"/>
  </r>
  <r>
    <x v="637"/>
    <n v="206"/>
    <n v="2022"/>
    <x v="14"/>
    <s v="Aerospace &amp; Defense"/>
    <s v="FL"/>
    <x v="0"/>
    <s v="Melbourne"/>
    <n v="47970"/>
    <n v="17814"/>
    <n v="1846"/>
    <n v="34709"/>
    <n v="47000"/>
    <s v="no"/>
    <x v="0"/>
    <s v="no"/>
    <s v="no"/>
    <s v="2022_206"/>
  </r>
  <r>
    <x v="596"/>
    <n v="207"/>
    <n v="2022"/>
    <x v="13"/>
    <s v="Technology"/>
    <s v="VA"/>
    <x v="0"/>
    <s v="Tysons"/>
    <n v="7977"/>
    <n v="17729"/>
    <n v="149"/>
    <n v="22038"/>
    <n v="134000"/>
    <s v="no"/>
    <x v="0"/>
    <s v="no"/>
    <s v="no"/>
    <s v="2022_207"/>
  </r>
  <r>
    <x v="702"/>
    <n v="208"/>
    <n v="2022"/>
    <x v="62"/>
    <s v="Business Services"/>
    <s v="CA"/>
    <x v="1"/>
    <s v="San Francisco"/>
    <n v="78656"/>
    <n v="17661"/>
    <n v="166"/>
    <n v="13926"/>
    <n v="8521"/>
    <s v="yes"/>
    <x v="0"/>
    <s v="no"/>
    <s v="no"/>
    <s v="2022_208"/>
  </r>
  <r>
    <x v="165"/>
    <n v="209"/>
    <n v="2022"/>
    <x v="4"/>
    <s v="Motor Vehicles &amp; Parts"/>
    <s v="OH"/>
    <x v="2"/>
    <s v="Akron"/>
    <n v="4029"/>
    <n v="17478"/>
    <n v="764"/>
    <n v="21402"/>
    <n v="72000"/>
    <s v="no"/>
    <x v="0"/>
    <s v="no"/>
    <s v="no"/>
    <s v="2022_209"/>
  </r>
  <r>
    <x v="660"/>
    <n v="210"/>
    <n v="2022"/>
    <x v="15"/>
    <s v="Technology"/>
    <s v="CA"/>
    <x v="1"/>
    <s v="San Francisco"/>
    <n v="69753"/>
    <n v="17455"/>
    <n v="496"/>
    <n v="38774"/>
    <n v="29300"/>
    <s v="no"/>
    <x v="0"/>
    <s v="no"/>
    <s v="no"/>
    <s v="2022_210"/>
  </r>
  <r>
    <x v="178"/>
    <n v="211"/>
    <n v="2022"/>
    <x v="17"/>
    <s v="Household Products"/>
    <s v="NY"/>
    <x v="3"/>
    <s v="New York"/>
    <n v="63742"/>
    <n v="17421"/>
    <n v="2166"/>
    <n v="15040"/>
    <n v="33800"/>
    <s v="no"/>
    <x v="0"/>
    <s v="no"/>
    <s v="no"/>
    <s v="2022_211"/>
  </r>
  <r>
    <x v="260"/>
    <n v="212"/>
    <n v="2022"/>
    <x v="64"/>
    <s v="Household Products"/>
    <s v="CT"/>
    <x v="3"/>
    <s v="New Britain"/>
    <n v="22843"/>
    <n v="17253"/>
    <n v="1689"/>
    <n v="28180"/>
    <n v="71300"/>
    <s v="no"/>
    <x v="0"/>
    <s v="no"/>
    <s v="no"/>
    <s v="2022_212"/>
  </r>
  <r>
    <x v="86"/>
    <n v="213"/>
    <n v="2022"/>
    <x v="24"/>
    <s v="Chemicals"/>
    <s v="DE"/>
    <x v="0"/>
    <s v="Wilmington"/>
    <n v="37740"/>
    <n v="17160"/>
    <n v="6467"/>
    <n v="45707"/>
    <n v="28000"/>
    <s v="no"/>
    <x v="0"/>
    <s v="no"/>
    <s v="no"/>
    <s v="2022_213"/>
  </r>
  <r>
    <x v="299"/>
    <n v="214"/>
    <n v="2022"/>
    <x v="50"/>
    <s v="Health Care"/>
    <s v="MI"/>
    <x v="2"/>
    <s v="Kalamazoo"/>
    <n v="100978"/>
    <n v="17108"/>
    <n v="1994"/>
    <n v="34631"/>
    <n v="46000"/>
    <s v="no"/>
    <x v="0"/>
    <s v="no"/>
    <s v="no"/>
    <s v="2022_214"/>
  </r>
  <r>
    <x v="182"/>
    <n v="215"/>
    <n v="2022"/>
    <x v="45"/>
    <s v="Energy"/>
    <s v="FL"/>
    <x v="0"/>
    <s v="Juno Beach"/>
    <n v="166264"/>
    <n v="17069"/>
    <n v="3573"/>
    <n v="140912"/>
    <n v="15000"/>
    <s v="no"/>
    <x v="0"/>
    <s v="no"/>
    <s v="no"/>
    <s v="2022_215"/>
  </r>
  <r>
    <x v="328"/>
    <n v="216"/>
    <n v="2022"/>
    <x v="27"/>
    <s v="Energy"/>
    <s v="TX"/>
    <x v="0"/>
    <s v="Houston"/>
    <n v="17244"/>
    <n v="16950"/>
    <n v="71"/>
    <n v="15208"/>
    <n v="2430"/>
    <s v="no"/>
    <x v="0"/>
    <s v="no"/>
    <s v="no"/>
    <s v="2022_216"/>
  </r>
  <r>
    <x v="204"/>
    <n v="217"/>
    <n v="2022"/>
    <x v="3"/>
    <s v="Technology"/>
    <s v="CA"/>
    <x v="1"/>
    <s v="San Jose"/>
    <n v="15536"/>
    <n v="16922"/>
    <n v="821"/>
    <n v="26132"/>
    <n v="65600"/>
    <s v="no"/>
    <x v="0"/>
    <s v="no"/>
    <s v="no"/>
    <s v="2022_217"/>
  </r>
  <r>
    <x v="197"/>
    <n v="218"/>
    <n v="2022"/>
    <x v="24"/>
    <s v="Chemicals"/>
    <s v="PA"/>
    <x v="3"/>
    <s v="Pittsburgh"/>
    <n v="30952"/>
    <n v="16802"/>
    <n v="1439"/>
    <n v="21351"/>
    <n v="49300"/>
    <s v="no"/>
    <x v="0"/>
    <s v="no"/>
    <s v="no"/>
    <s v="2022_218"/>
  </r>
  <r>
    <x v="183"/>
    <n v="219"/>
    <n v="2022"/>
    <x v="45"/>
    <s v="Energy"/>
    <s v="OH"/>
    <x v="2"/>
    <s v="Columbus"/>
    <n v="50339"/>
    <n v="16792"/>
    <n v="2488"/>
    <n v="87669"/>
    <n v="16688"/>
    <s v="no"/>
    <x v="1"/>
    <s v="no"/>
    <s v="no"/>
    <s v="2022_219"/>
  </r>
  <r>
    <x v="187"/>
    <n v="220"/>
    <n v="2022"/>
    <x v="42"/>
    <s v="Retailing"/>
    <s v="CA"/>
    <x v="1"/>
    <s v="San Francisco"/>
    <n v="5207"/>
    <n v="16670"/>
    <n v="256"/>
    <n v="12761"/>
    <n v="97000"/>
    <s v="no"/>
    <x v="0"/>
    <s v="no"/>
    <s v="no"/>
    <s v="2022_220"/>
  </r>
  <r>
    <x v="626"/>
    <n v="221"/>
    <n v="2022"/>
    <x v="0"/>
    <s v="Retailing"/>
    <s v="MA"/>
    <x v="3"/>
    <s v="Westborough"/>
    <n v="9147"/>
    <n v="16667"/>
    <n v="427"/>
    <n v="5669"/>
    <n v="34000"/>
    <s v="no"/>
    <x v="0"/>
    <s v="no"/>
    <s v="no"/>
    <s v="2022_221"/>
  </r>
  <r>
    <x v="272"/>
    <n v="222"/>
    <n v="2022"/>
    <x v="20"/>
    <s v="Financials"/>
    <s v="MO"/>
    <x v="2"/>
    <s v="Chesterfield"/>
    <n v="7355"/>
    <n v="16658"/>
    <n v="617"/>
    <n v="92175"/>
    <n v="3500"/>
    <s v="no"/>
    <x v="1"/>
    <s v="no"/>
    <s v="no"/>
    <s v="2022_222"/>
  </r>
  <r>
    <x v="192"/>
    <n v="223"/>
    <n v="2022"/>
    <x v="27"/>
    <s v="Energy"/>
    <s v="TX"/>
    <x v="0"/>
    <s v="Houston"/>
    <n v="42878"/>
    <n v="16610"/>
    <n v="1784"/>
    <n v="70416"/>
    <n v="10529"/>
    <s v="no"/>
    <x v="0"/>
    <s v="no"/>
    <s v="no"/>
    <s v="2022_223"/>
  </r>
  <r>
    <x v="236"/>
    <n v="224"/>
    <n v="2022"/>
    <x v="27"/>
    <s v="Energy"/>
    <s v="OK"/>
    <x v="0"/>
    <s v="Tulsa"/>
    <n v="31516"/>
    <n v="16540"/>
    <n v="1500"/>
    <n v="23622"/>
    <n v="2847"/>
    <s v="no"/>
    <x v="0"/>
    <s v="no"/>
    <s v="no"/>
    <s v="2022_224"/>
  </r>
  <r>
    <x v="598"/>
    <n v="225"/>
    <n v="2022"/>
    <x v="61"/>
    <s v="Transportation"/>
    <s v="WA"/>
    <x v="1"/>
    <s v="Seattle"/>
    <n v="17269"/>
    <n v="16524"/>
    <n v="1416"/>
    <n v="7610"/>
    <n v="19070"/>
    <s v="no"/>
    <x v="0"/>
    <s v="no"/>
    <s v="no"/>
    <s v="2022_225"/>
  </r>
  <r>
    <x v="472"/>
    <n v="226"/>
    <n v="2022"/>
    <x v="26"/>
    <s v="Technology"/>
    <s v="CA"/>
    <x v="1"/>
    <s v="Santa Clara"/>
    <n v="177936"/>
    <n v="16434"/>
    <n v="3162"/>
    <n v="12419"/>
    <n v="15500"/>
    <s v="no"/>
    <x v="1"/>
    <s v="no"/>
    <s v="no"/>
    <s v="2022_226"/>
  </r>
  <r>
    <x v="535"/>
    <n v="227"/>
    <n v="2022"/>
    <x v="62"/>
    <s v="Business Services"/>
    <s v="WI"/>
    <x v="2"/>
    <s v="Brookfield"/>
    <n v="66133"/>
    <n v="16226"/>
    <n v="1334"/>
    <n v="76249"/>
    <n v="44000"/>
    <s v="no"/>
    <x v="0"/>
    <s v="no"/>
    <s v="no"/>
    <s v="2022_227"/>
  </r>
  <r>
    <x v="270"/>
    <n v="228"/>
    <n v="2022"/>
    <x v="17"/>
    <s v="Household Products"/>
    <s v="NY"/>
    <x v="3"/>
    <s v="New York"/>
    <n v="97672"/>
    <n v="16215"/>
    <n v="2870"/>
    <n v="21971"/>
    <n v="53320"/>
    <s v="no"/>
    <x v="0"/>
    <s v="no"/>
    <s v="no"/>
    <s v="2022_228"/>
  </r>
  <r>
    <x v="548"/>
    <n v="229"/>
    <n v="2022"/>
    <x v="11"/>
    <s v="Financials"/>
    <s v="NY"/>
    <x v="3"/>
    <s v="New York"/>
    <n v="40057"/>
    <n v="16158"/>
    <n v="3759"/>
    <n v="444438"/>
    <n v="49100"/>
    <s v="no"/>
    <x v="0"/>
    <s v="no"/>
    <s v="no"/>
    <s v="2022_229"/>
  </r>
  <r>
    <x v="439"/>
    <n v="230"/>
    <n v="2022"/>
    <x v="12"/>
    <s v="Health Care"/>
    <s v="NC"/>
    <x v="0"/>
    <s v="Burlington"/>
    <n v="24626"/>
    <n v="16121"/>
    <n v="2377"/>
    <n v="20385"/>
    <n v="71725"/>
    <s v="no"/>
    <x v="0"/>
    <s v="no"/>
    <s v="no"/>
    <s v="2022_230"/>
  </r>
  <r>
    <x v="607"/>
    <n v="231"/>
    <n v="2022"/>
    <x v="19"/>
    <s v="Health Care"/>
    <s v="NY"/>
    <x v="3"/>
    <s v="Tarrytown"/>
    <n v="75806"/>
    <n v="16072"/>
    <n v="8075"/>
    <n v="25435"/>
    <n v="10368"/>
    <s v="yes"/>
    <x v="0"/>
    <s v="no"/>
    <s v="no"/>
    <s v="2022_231"/>
  </r>
  <r>
    <x v="202"/>
    <n v="232"/>
    <n v="2022"/>
    <x v="22"/>
    <s v="Food, Beverages &amp; Tobacco"/>
    <s v="MN"/>
    <x v="2"/>
    <s v="Arden Hills"/>
    <m/>
    <n v="15916"/>
    <n v="287"/>
    <n v="9560"/>
    <n v="9000"/>
    <s v="no"/>
    <x v="1"/>
    <s v="no"/>
    <s v="no"/>
    <s v="2022_232"/>
  </r>
  <r>
    <x v="613"/>
    <n v="233"/>
    <n v="2022"/>
    <x v="27"/>
    <s v="Energy"/>
    <s v="TX"/>
    <x v="0"/>
    <s v="Houston"/>
    <n v="35272"/>
    <n v="15864"/>
    <n v="2343"/>
    <n v="39258"/>
    <n v="1550"/>
    <s v="no"/>
    <x v="0"/>
    <s v="no"/>
    <s v="no"/>
    <s v="2022_233"/>
  </r>
  <r>
    <x v="160"/>
    <n v="234"/>
    <n v="2022"/>
    <x v="35"/>
    <s v="Transportation"/>
    <s v="TX"/>
    <x v="0"/>
    <s v="Dallas"/>
    <n v="27129"/>
    <n v="15790"/>
    <n v="977"/>
    <n v="36320"/>
    <n v="55093"/>
    <s v="no"/>
    <x v="0"/>
    <s v="no"/>
    <s v="no"/>
    <s v="2022_234"/>
  </r>
  <r>
    <x v="628"/>
    <n v="235"/>
    <n v="2022"/>
    <x v="16"/>
    <s v="Technology"/>
    <s v="CA"/>
    <x v="1"/>
    <s v="San Jose"/>
    <n v="215281"/>
    <n v="15785"/>
    <n v="4822"/>
    <n v="27241"/>
    <n v="25988"/>
    <s v="no"/>
    <x v="0"/>
    <s v="no"/>
    <s v="no"/>
    <s v="2022_235"/>
  </r>
  <r>
    <x v="549"/>
    <n v="236"/>
    <n v="2022"/>
    <x v="5"/>
    <s v="Financials"/>
    <s v="CT"/>
    <x v="3"/>
    <s v="Stamford"/>
    <n v="18146"/>
    <n v="15752"/>
    <n v="4221"/>
    <n v="95748"/>
    <n v="18000"/>
    <s v="no"/>
    <x v="0"/>
    <s v="no"/>
    <s v="no"/>
    <s v="2022_236"/>
  </r>
  <r>
    <x v="661"/>
    <n v="237"/>
    <n v="2022"/>
    <x v="18"/>
    <s v="Food, Beverages &amp; Tobacco"/>
    <s v="IN"/>
    <x v="2"/>
    <s v="Indianapolis"/>
    <n v="41775"/>
    <n v="15655"/>
    <n v="1759"/>
    <n v="42344"/>
    <n v="21000"/>
    <s v="no"/>
    <x v="0"/>
    <s v="no"/>
    <s v="no"/>
    <s v="2022_237"/>
  </r>
  <r>
    <x v="313"/>
    <n v="238"/>
    <n v="2022"/>
    <x v="2"/>
    <s v="Financials"/>
    <s v="FL"/>
    <x v="0"/>
    <s v="Jacksonville"/>
    <n v="13850"/>
    <n v="15643"/>
    <n v="2422"/>
    <n v="60690"/>
    <n v="28290"/>
    <s v="no"/>
    <x v="0"/>
    <s v="no"/>
    <s v="no"/>
    <s v="2022_238"/>
  </r>
  <r>
    <x v="245"/>
    <n v="239"/>
    <n v="2022"/>
    <x v="45"/>
    <s v="Energy"/>
    <s v="MI"/>
    <x v="2"/>
    <s v="Detroit"/>
    <n v="25615"/>
    <n v="15369"/>
    <n v="907"/>
    <n v="39719"/>
    <n v="10300"/>
    <s v="no"/>
    <x v="0"/>
    <s v="no"/>
    <s v="no"/>
    <s v="2022_239"/>
  </r>
  <r>
    <x v="201"/>
    <n v="240"/>
    <n v="2022"/>
    <x v="10"/>
    <s v="Retailing"/>
    <s v="AR"/>
    <x v="0"/>
    <s v="El Dorado"/>
    <n v="4889"/>
    <n v="15319"/>
    <n v="397"/>
    <n v="4048"/>
    <n v="10430"/>
    <s v="no"/>
    <x v="0"/>
    <s v="no"/>
    <s v="no"/>
    <s v="2022_240"/>
  </r>
  <r>
    <x v="95"/>
    <n v="241"/>
    <n v="2022"/>
    <x v="39"/>
    <s v="Energy"/>
    <s v="TX"/>
    <x v="0"/>
    <s v="Houston"/>
    <n v="34029"/>
    <n v="15295"/>
    <n v="1457"/>
    <n v="22321"/>
    <n v="40000"/>
    <s v="no"/>
    <x v="0"/>
    <s v="no"/>
    <s v="no"/>
    <s v="2022_241"/>
  </r>
  <r>
    <x v="250"/>
    <n v="242"/>
    <n v="2022"/>
    <x v="58"/>
    <s v="Business Services"/>
    <s v="NJ"/>
    <x v="3"/>
    <s v="Roseland"/>
    <n v="95577"/>
    <n v="15005"/>
    <n v="2599"/>
    <n v="48773"/>
    <n v="56000"/>
    <s v="no"/>
    <x v="1"/>
    <s v="no"/>
    <s v="no"/>
    <s v="2022_242"/>
  </r>
  <r>
    <x v="225"/>
    <n v="243"/>
    <n v="2022"/>
    <x v="45"/>
    <s v="Energy"/>
    <s v="CA"/>
    <x v="1"/>
    <s v="Rosemead"/>
    <n v="26694"/>
    <n v="14905"/>
    <n v="759"/>
    <n v="74745"/>
    <n v="13003"/>
    <s v="no"/>
    <x v="0"/>
    <s v="no"/>
    <s v="no"/>
    <s v="2022_243"/>
  </r>
  <r>
    <x v="346"/>
    <n v="244"/>
    <n v="2022"/>
    <x v="4"/>
    <s v="Motor Vehicles &amp; Parts"/>
    <s v="MI"/>
    <x v="2"/>
    <s v="Auburn Hills"/>
    <n v="9335"/>
    <n v="14838"/>
    <n v="537"/>
    <n v="16575"/>
    <n v="49300"/>
    <s v="no"/>
    <x v="0"/>
    <s v="no"/>
    <s v="no"/>
    <s v="2022_244"/>
  </r>
  <r>
    <x v="223"/>
    <n v="245"/>
    <n v="2022"/>
    <x v="0"/>
    <s v="Retailing"/>
    <s v="WA"/>
    <x v="1"/>
    <s v="Seattle"/>
    <n v="4321"/>
    <n v="14789"/>
    <n v="178"/>
    <n v="8869"/>
    <n v="72000"/>
    <s v="no"/>
    <x v="0"/>
    <s v="no"/>
    <s v="no"/>
    <s v="2022_245"/>
  </r>
  <r>
    <x v="210"/>
    <n v="246"/>
    <n v="2022"/>
    <x v="2"/>
    <s v="Financials"/>
    <s v="NY"/>
    <x v="3"/>
    <s v="New York"/>
    <n v="15971"/>
    <n v="14657"/>
    <n v="1578"/>
    <n v="81626"/>
    <n v="10340"/>
    <s v="no"/>
    <x v="0"/>
    <s v="no"/>
    <s v="no"/>
    <s v="2022_246"/>
  </r>
  <r>
    <x v="253"/>
    <n v="247"/>
    <n v="2022"/>
    <x v="38"/>
    <s v="Financials"/>
    <s v="NY"/>
    <x v="3"/>
    <s v="New York"/>
    <m/>
    <n v="14648"/>
    <n v="289"/>
    <n v="90420"/>
    <n v="9150"/>
    <s v="no"/>
    <x v="0"/>
    <s v="no"/>
    <s v="no"/>
    <s v="2022_247"/>
  </r>
  <r>
    <x v="495"/>
    <n v="248"/>
    <n v="2022"/>
    <x v="25"/>
    <s v="Energy"/>
    <s v="TX"/>
    <x v="0"/>
    <s v="Irving"/>
    <n v="60728"/>
    <n v="14643"/>
    <n v="2118"/>
    <n v="36811"/>
    <n v="1932"/>
    <s v="no"/>
    <x v="0"/>
    <s v="no"/>
    <s v="no"/>
    <s v="2022_248"/>
  </r>
  <r>
    <x v="306"/>
    <n v="249"/>
    <n v="2022"/>
    <x v="10"/>
    <s v="Retailing"/>
    <s v="TN"/>
    <x v="0"/>
    <s v="Memphis"/>
    <n v="40583"/>
    <n v="14630"/>
    <n v="2170"/>
    <n v="14516"/>
    <n v="85050"/>
    <s v="no"/>
    <x v="0"/>
    <s v="no"/>
    <s v="no"/>
    <s v="2022_249"/>
  </r>
  <r>
    <x v="534"/>
    <n v="250"/>
    <n v="2022"/>
    <x v="26"/>
    <s v="Technology"/>
    <s v="CA"/>
    <x v="1"/>
    <s v="Fremont"/>
    <n v="74997"/>
    <n v="14626"/>
    <n v="3909"/>
    <n v="15892"/>
    <n v="14100"/>
    <s v="no"/>
    <x v="0"/>
    <s v="no"/>
    <s v="no"/>
    <s v="2022_250"/>
  </r>
  <r>
    <x v="357"/>
    <n v="251"/>
    <n v="2022"/>
    <x v="2"/>
    <s v="Financials"/>
    <s v="WI"/>
    <x v="2"/>
    <s v="Madison"/>
    <m/>
    <n v="14612"/>
    <n v="735"/>
    <n v="36316"/>
    <n v="13590"/>
    <s v="no"/>
    <x v="0"/>
    <s v="no"/>
    <s v="no"/>
    <s v="2022_251"/>
  </r>
  <r>
    <x v="200"/>
    <n v="252"/>
    <n v="2022"/>
    <x v="57"/>
    <s v="Industrials"/>
    <s v="IL"/>
    <x v="2"/>
    <s v="Glenview"/>
    <n v="65312"/>
    <n v="14455"/>
    <n v="2694"/>
    <n v="16077"/>
    <n v="45000"/>
    <s v="no"/>
    <x v="0"/>
    <s v="no"/>
    <s v="no"/>
    <s v="2022_252"/>
  </r>
  <r>
    <x v="229"/>
    <n v="253"/>
    <n v="2022"/>
    <x v="57"/>
    <s v="Industrials"/>
    <s v="OH"/>
    <x v="2"/>
    <s v="Cleveland"/>
    <n v="36457"/>
    <n v="14348"/>
    <n v="1746"/>
    <n v="20341"/>
    <n v="54640"/>
    <s v="no"/>
    <x v="1"/>
    <s v="no"/>
    <s v="no"/>
    <s v="2022_253"/>
  </r>
  <r>
    <x v="700"/>
    <n v="254"/>
    <n v="2022"/>
    <x v="57"/>
    <s v="Industrials"/>
    <s v="CT"/>
    <x v="3"/>
    <s v="Farmington"/>
    <n v="32701"/>
    <n v="14298"/>
    <n v="1246"/>
    <n v="12279"/>
    <n v="70000"/>
    <s v="no"/>
    <x v="1"/>
    <s v="no"/>
    <s v="no"/>
    <s v="2022_254"/>
  </r>
  <r>
    <x v="199"/>
    <n v="255"/>
    <n v="2022"/>
    <x v="56"/>
    <s v="Business Services"/>
    <s v="NY"/>
    <x v="3"/>
    <s v="New York"/>
    <n v="17566"/>
    <n v="14289"/>
    <n v="1408"/>
    <n v="28422"/>
    <n v="71700"/>
    <s v="no"/>
    <x v="0"/>
    <s v="no"/>
    <s v="no"/>
    <s v="2022_255"/>
  </r>
  <r>
    <x v="281"/>
    <n v="256"/>
    <n v="2022"/>
    <x v="20"/>
    <s v="Financials"/>
    <s v="IA"/>
    <x v="2"/>
    <s v="Des Moines"/>
    <n v="19177"/>
    <n v="14263"/>
    <n v="1711"/>
    <n v="304657"/>
    <n v="18600"/>
    <s v="no"/>
    <x v="0"/>
    <s v="no"/>
    <s v="no"/>
    <s v="2022_256"/>
  </r>
  <r>
    <x v="551"/>
    <n v="257"/>
    <n v="2022"/>
    <x v="45"/>
    <s v="Energy"/>
    <s v="VA"/>
    <x v="0"/>
    <s v="Richmond"/>
    <n v="68883"/>
    <n v="14218"/>
    <n v="3288"/>
    <n v="99590"/>
    <n v="17100"/>
    <s v="no"/>
    <x v="0"/>
    <s v="no"/>
    <s v="no"/>
    <s v="2022_257"/>
  </r>
  <r>
    <x v="209"/>
    <n v="258"/>
    <n v="2022"/>
    <x v="22"/>
    <s v="Food, Beverages &amp; Tobacco"/>
    <s v="MI"/>
    <x v="2"/>
    <s v="Battle Creek"/>
    <n v="21890"/>
    <n v="14181"/>
    <n v="1488"/>
    <n v="18178"/>
    <n v="31000"/>
    <s v="no"/>
    <x v="0"/>
    <s v="no"/>
    <s v="no"/>
    <s v="2022_258"/>
  </r>
  <r>
    <x v="135"/>
    <n v="259"/>
    <n v="2022"/>
    <x v="51"/>
    <s v="Engineering &amp; Construction"/>
    <s v="TX"/>
    <x v="0"/>
    <s v="Irving"/>
    <n v="4052"/>
    <n v="14157"/>
    <n v="440"/>
    <n v="7280"/>
    <n v="40582"/>
    <s v="no"/>
    <x v="0"/>
    <s v="no"/>
    <s v="no"/>
    <s v="2022_259"/>
  </r>
  <r>
    <x v="342"/>
    <n v="260"/>
    <n v="2022"/>
    <x v="51"/>
    <s v="Engineering &amp; Construction"/>
    <s v="TX"/>
    <x v="0"/>
    <s v="Dallas"/>
    <n v="10857"/>
    <n v="14112"/>
    <n v="173"/>
    <n v="11734"/>
    <n v="51000"/>
    <s v="no"/>
    <x v="0"/>
    <s v="no"/>
    <s v="no"/>
    <s v="2022_260"/>
  </r>
  <r>
    <x v="282"/>
    <n v="261"/>
    <n v="2022"/>
    <x v="49"/>
    <s v="Materials"/>
    <s v="CA"/>
    <x v="1"/>
    <s v="Los Angeles"/>
    <n v="11314"/>
    <n v="14093"/>
    <n v="1413"/>
    <n v="9536"/>
    <n v="13950"/>
    <s v="no"/>
    <x v="1"/>
    <s v="no"/>
    <s v="no"/>
    <s v="2022_261"/>
  </r>
  <r>
    <x v="657"/>
    <n v="262"/>
    <n v="2022"/>
    <x v="51"/>
    <s v="Engineering &amp; Construction"/>
    <s v="TX"/>
    <x v="0"/>
    <s v="Dallas"/>
    <n v="17807"/>
    <n v="14093"/>
    <n v="477"/>
    <n v="14633"/>
    <n v="53500"/>
    <s v="no"/>
    <x v="0"/>
    <s v="no"/>
    <s v="no"/>
    <s v="2022_262"/>
  </r>
  <r>
    <x v="296"/>
    <n v="263"/>
    <n v="2022"/>
    <x v="36"/>
    <s v="Industrials"/>
    <s v="NY"/>
    <x v="3"/>
    <s v="Corning"/>
    <n v="31213"/>
    <n v="14082"/>
    <n v="1906"/>
    <n v="30154"/>
    <n v="61200"/>
    <s v="no"/>
    <x v="0"/>
    <s v="no"/>
    <s v="no"/>
    <s v="2022_263"/>
  </r>
  <r>
    <x v="263"/>
    <n v="264"/>
    <n v="2022"/>
    <x v="21"/>
    <s v="Financials"/>
    <s v="CA"/>
    <x v="1"/>
    <s v="Woodland Hills"/>
    <m/>
    <n v="14055"/>
    <n v="367"/>
    <n v="21741"/>
    <n v="11787"/>
    <s v="no"/>
    <x v="0"/>
    <s v="no"/>
    <s v="no"/>
    <s v="2022_264"/>
  </r>
  <r>
    <x v="590"/>
    <n v="265"/>
    <n v="2022"/>
    <x v="15"/>
    <s v="Retailing"/>
    <s v="CO"/>
    <x v="1"/>
    <s v="Englewood"/>
    <n v="1807"/>
    <n v="14044"/>
    <n v="340"/>
    <n v="16249"/>
    <n v="26745"/>
    <s v="no"/>
    <x v="0"/>
    <s v="no"/>
    <s v="no"/>
    <s v="2022_265"/>
  </r>
  <r>
    <x v="386"/>
    <n v="266"/>
    <n v="2022"/>
    <x v="20"/>
    <s v="Financials"/>
    <s v="CA"/>
    <x v="1"/>
    <s v="Newport Beach"/>
    <m/>
    <n v="13936"/>
    <n v="1102"/>
    <n v="209486"/>
    <n v="3861"/>
    <s v="no"/>
    <x v="0"/>
    <s v="no"/>
    <s v="no"/>
    <s v="2022_266"/>
  </r>
  <r>
    <x v="452"/>
    <n v="267"/>
    <n v="2022"/>
    <x v="67"/>
    <s v="Engineering &amp; Construction"/>
    <s v="GA"/>
    <x v="0"/>
    <s v="Atlanta"/>
    <n v="10116"/>
    <n v="13927"/>
    <n v="1946"/>
    <n v="13353"/>
    <n v="6182"/>
    <s v="no"/>
    <x v="0"/>
    <s v="no"/>
    <s v="no"/>
    <s v="2022_267"/>
  </r>
  <r>
    <x v="421"/>
    <n v="268"/>
    <n v="2022"/>
    <x v="62"/>
    <s v="Business Services"/>
    <s v="FL"/>
    <x v="0"/>
    <s v="Jacksonville"/>
    <n v="61215"/>
    <n v="13877"/>
    <n v="417"/>
    <n v="82931"/>
    <n v="65000"/>
    <s v="no"/>
    <x v="1"/>
    <s v="no"/>
    <s v="no"/>
    <s v="2022_268"/>
  </r>
  <r>
    <x v="592"/>
    <n v="269"/>
    <n v="2022"/>
    <x v="12"/>
    <s v="Health Care"/>
    <s v="NC"/>
    <x v="0"/>
    <s v="Durham"/>
    <n v="44141"/>
    <n v="13874"/>
    <n v="966"/>
    <n v="24689"/>
    <n v="79000"/>
    <s v="no"/>
    <x v="0"/>
    <s v="no"/>
    <s v="no"/>
    <s v="2022_269"/>
  </r>
  <r>
    <x v="220"/>
    <n v="270"/>
    <n v="2022"/>
    <x v="59"/>
    <s v="Hotels, Restaurants &amp; Leisure"/>
    <s v="MD"/>
    <x v="0"/>
    <s v="Bethesda"/>
    <n v="57515"/>
    <n v="13857"/>
    <n v="1099"/>
    <n v="25553"/>
    <n v="120000"/>
    <s v="no"/>
    <x v="0"/>
    <s v="no"/>
    <s v="no"/>
    <s v="2022_270"/>
  </r>
  <r>
    <x v="561"/>
    <n v="271"/>
    <n v="2022"/>
    <x v="46"/>
    <s v="Materials"/>
    <s v="IN"/>
    <x v="2"/>
    <s v="Evansville"/>
    <n v="7832"/>
    <n v="13850"/>
    <n v="733"/>
    <n v="17882"/>
    <n v="47000"/>
    <s v="no"/>
    <x v="0"/>
    <s v="no"/>
    <s v="no"/>
    <s v="2022_271"/>
  </r>
  <r>
    <x v="331"/>
    <n v="272"/>
    <n v="2022"/>
    <x v="46"/>
    <s v="Materials"/>
    <s v="CO"/>
    <x v="1"/>
    <s v="Westminster"/>
    <n v="28909"/>
    <n v="13811"/>
    <n v="878"/>
    <n v="19714"/>
    <n v="24300"/>
    <s v="no"/>
    <x v="0"/>
    <s v="no"/>
    <s v="no"/>
    <s v="2022_272"/>
  </r>
  <r>
    <x v="290"/>
    <n v="273"/>
    <n v="2022"/>
    <x v="54"/>
    <s v="Retailing"/>
    <s v="TX"/>
    <x v="0"/>
    <s v="Houston"/>
    <n v="2860"/>
    <n v="13802"/>
    <n v="552"/>
    <n v="5749"/>
    <n v="13711"/>
    <s v="no"/>
    <x v="0"/>
    <s v="no"/>
    <s v="no"/>
    <s v="2022_273"/>
  </r>
  <r>
    <x v="554"/>
    <n v="274"/>
    <n v="2022"/>
    <x v="13"/>
    <s v="Technology"/>
    <s v="VA"/>
    <x v="0"/>
    <s v="Reston"/>
    <n v="14728"/>
    <n v="13737"/>
    <n v="753"/>
    <n v="13261"/>
    <n v="43000"/>
    <s v="no"/>
    <x v="0"/>
    <s v="no"/>
    <s v="no"/>
    <s v="2022_274"/>
  </r>
  <r>
    <x v="633"/>
    <n v="275"/>
    <n v="2022"/>
    <x v="15"/>
    <s v="Retailing"/>
    <s v="MA"/>
    <x v="3"/>
    <s v="Boston"/>
    <n v="11642"/>
    <n v="13708"/>
    <n v="131"/>
    <n v="4570"/>
    <n v="16681"/>
    <s v="yes"/>
    <x v="0"/>
    <s v="no"/>
    <s v="no"/>
    <s v="2022_275"/>
  </r>
  <r>
    <x v="235"/>
    <n v="276"/>
    <n v="2022"/>
    <x v="45"/>
    <s v="Energy"/>
    <s v="NY"/>
    <x v="3"/>
    <s v="New York"/>
    <n v="33525"/>
    <n v="13676"/>
    <n v="1346"/>
    <n v="63116"/>
    <n v="13871"/>
    <s v="no"/>
    <x v="0"/>
    <s v="no"/>
    <s v="no"/>
    <s v="2022_276"/>
  </r>
  <r>
    <x v="246"/>
    <n v="277"/>
    <n v="2022"/>
    <x v="5"/>
    <s v="Financials"/>
    <s v="MN"/>
    <x v="2"/>
    <s v="Minneapolis"/>
    <n v="33213"/>
    <n v="13443"/>
    <n v="2760"/>
    <n v="175979"/>
    <n v="12000"/>
    <s v="no"/>
    <x v="0"/>
    <s v="no"/>
    <s v="no"/>
    <s v="2022_277"/>
  </r>
  <r>
    <x v="254"/>
    <n v="278"/>
    <n v="2022"/>
    <x v="45"/>
    <s v="Energy"/>
    <s v="MN"/>
    <x v="2"/>
    <s v="Minneapolis"/>
    <n v="39276"/>
    <n v="13431"/>
    <n v="1597"/>
    <n v="57851"/>
    <n v="11321"/>
    <s v="no"/>
    <x v="0"/>
    <s v="no"/>
    <s v="no"/>
    <s v="2022_278"/>
  </r>
  <r>
    <x v="380"/>
    <n v="279"/>
    <n v="2022"/>
    <x v="10"/>
    <s v="Retailing"/>
    <s v="MO"/>
    <x v="2"/>
    <s v="Springfield"/>
    <n v="45410"/>
    <n v="13328"/>
    <n v="2165"/>
    <n v="11719"/>
    <n v="76158"/>
    <s v="no"/>
    <x v="0"/>
    <s v="no"/>
    <s v="no"/>
    <s v="2022_279"/>
  </r>
  <r>
    <x v="179"/>
    <n v="280"/>
    <n v="2022"/>
    <x v="34"/>
    <s v="Wholesalers"/>
    <s v="MA"/>
    <x v="3"/>
    <s v="Waltham"/>
    <n v="927"/>
    <n v="13248"/>
    <n v="61"/>
    <n v="2831"/>
    <n v="2960"/>
    <s v="no"/>
    <x v="0"/>
    <s v="no"/>
    <s v="no"/>
    <s v="2022_280"/>
  </r>
  <r>
    <x v="302"/>
    <n v="281"/>
    <n v="2022"/>
    <x v="11"/>
    <s v="Financials"/>
    <s v="IL"/>
    <x v="2"/>
    <s v="Riverwoods"/>
    <n v="31077"/>
    <n v="13221"/>
    <n v="5449"/>
    <n v="110242"/>
    <n v="16700"/>
    <s v="no"/>
    <x v="0"/>
    <s v="no"/>
    <s v="no"/>
    <s v="2022_281"/>
  </r>
  <r>
    <x v="699"/>
    <n v="282"/>
    <n v="2022"/>
    <x v="5"/>
    <s v="Financials"/>
    <s v="MI"/>
    <x v="2"/>
    <s v="Detroit"/>
    <n v="21906"/>
    <n v="13176"/>
    <n v="308"/>
    <n v="32775"/>
    <n v="26000"/>
    <s v="no"/>
    <x v="0"/>
    <s v="no"/>
    <s v="no"/>
    <s v="2022_282"/>
  </r>
  <r>
    <x v="402"/>
    <n v="283"/>
    <n v="2022"/>
    <x v="34"/>
    <s v="Wholesalers"/>
    <s v="IL"/>
    <x v="2"/>
    <s v="Chicago"/>
    <n v="12941"/>
    <n v="13089"/>
    <n v="1091"/>
    <n v="12606"/>
    <n v="46000"/>
    <s v="no"/>
    <x v="0"/>
    <s v="no"/>
    <s v="no"/>
    <s v="2022_283"/>
  </r>
  <r>
    <x v="289"/>
    <n v="284"/>
    <n v="2022"/>
    <x v="34"/>
    <s v="Wholesalers"/>
    <s v="IL"/>
    <x v="2"/>
    <s v="Lake Forest"/>
    <n v="26358"/>
    <n v="13022"/>
    <n v="1043"/>
    <n v="6592"/>
    <n v="23450"/>
    <s v="no"/>
    <x v="0"/>
    <s v="no"/>
    <s v="no"/>
    <s v="2022_284"/>
  </r>
  <r>
    <x v="360"/>
    <n v="285"/>
    <n v="2022"/>
    <x v="51"/>
    <s v="Engineering &amp; Construction"/>
    <s v="TX"/>
    <x v="0"/>
    <s v="Houston"/>
    <n v="18780"/>
    <n v="12980"/>
    <n v="486"/>
    <n v="12855"/>
    <n v="43700"/>
    <s v="no"/>
    <x v="0"/>
    <s v="no"/>
    <s v="no"/>
    <s v="2022_285"/>
  </r>
  <r>
    <x v="317"/>
    <n v="286"/>
    <n v="2022"/>
    <x v="46"/>
    <s v="Materials"/>
    <s v="PA"/>
    <x v="3"/>
    <s v="Yardley"/>
    <n v="15461"/>
    <n v="12979"/>
    <n v="560"/>
    <n v="13858"/>
    <n v="26000"/>
    <s v="no"/>
    <x v="0"/>
    <s v="no"/>
    <s v="no"/>
    <s v="2022_286"/>
  </r>
  <r>
    <x v="666"/>
    <n v="287"/>
    <n v="2022"/>
    <x v="29"/>
    <s v="Media"/>
    <s v="NY"/>
    <x v="3"/>
    <s v="New York"/>
    <n v="21423"/>
    <n v="12909"/>
    <n v="2150"/>
    <n v="22926"/>
    <n v="9000"/>
    <s v="no"/>
    <x v="0"/>
    <s v="no"/>
    <s v="no"/>
    <s v="2022_287"/>
  </r>
  <r>
    <x v="664"/>
    <n v="288"/>
    <n v="2022"/>
    <x v="45"/>
    <s v="Energy"/>
    <s v="CA"/>
    <x v="1"/>
    <s v="San Diego"/>
    <n v="53088"/>
    <n v="12857"/>
    <n v="1317"/>
    <n v="72045"/>
    <n v="15390"/>
    <s v="no"/>
    <x v="0"/>
    <s v="no"/>
    <s v="no"/>
    <s v="2022_288"/>
  </r>
  <r>
    <x v="526"/>
    <n v="289"/>
    <n v="2022"/>
    <x v="2"/>
    <s v="Financials"/>
    <s v="VA"/>
    <x v="0"/>
    <s v="Glen Allen"/>
    <n v="20038"/>
    <n v="12846"/>
    <n v="2425"/>
    <n v="48449"/>
    <n v="20300"/>
    <s v="no"/>
    <x v="0"/>
    <s v="no"/>
    <s v="no"/>
    <s v="2022_289"/>
  </r>
  <r>
    <x v="720"/>
    <n v="290"/>
    <n v="2022"/>
    <x v="54"/>
    <s v="Retailing"/>
    <s v="AZ"/>
    <x v="1"/>
    <s v="Tempe"/>
    <n v="19550"/>
    <n v="12814"/>
    <n v="135"/>
    <n v="7015"/>
    <n v="21000"/>
    <s v="yes"/>
    <x v="0"/>
    <s v="no"/>
    <s v="no"/>
    <s v="2022_290"/>
  </r>
  <r>
    <x v="656"/>
    <n v="291"/>
    <n v="2022"/>
    <x v="61"/>
    <s v="Transportation"/>
    <s v="CT"/>
    <x v="3"/>
    <s v="Greenwich"/>
    <n v="8357"/>
    <n v="12806"/>
    <n v="336"/>
    <n v="8707"/>
    <n v="44700"/>
    <s v="no"/>
    <x v="0"/>
    <s v="no"/>
    <s v="no"/>
    <s v="2022_291"/>
  </r>
  <r>
    <x v="184"/>
    <n v="292"/>
    <n v="2022"/>
    <x v="50"/>
    <s v="Health Care"/>
    <s v="IL"/>
    <x v="2"/>
    <s v="Deerfield"/>
    <n v="39018"/>
    <n v="12784"/>
    <n v="1284"/>
    <n v="33521"/>
    <n v="60000"/>
    <s v="no"/>
    <x v="0"/>
    <s v="no"/>
    <s v="no"/>
    <s v="2022_292"/>
  </r>
  <r>
    <x v="212"/>
    <n v="293"/>
    <n v="2022"/>
    <x v="24"/>
    <s v="Chemicals"/>
    <s v="MN"/>
    <x v="2"/>
    <s v="St. Paul"/>
    <n v="50548"/>
    <n v="12733"/>
    <n v="1130"/>
    <n v="21206"/>
    <n v="47000"/>
    <s v="no"/>
    <x v="0"/>
    <s v="no"/>
    <s v="no"/>
    <s v="2022_293"/>
  </r>
  <r>
    <x v="459"/>
    <n v="294"/>
    <n v="2022"/>
    <x v="10"/>
    <s v="Retailing"/>
    <s v="TN"/>
    <x v="0"/>
    <s v="Brentwood"/>
    <n v="26172"/>
    <n v="12731"/>
    <n v="997"/>
    <n v="7768"/>
    <n v="34000"/>
    <s v="no"/>
    <x v="0"/>
    <s v="no"/>
    <s v="no"/>
    <s v="2022_294"/>
  </r>
  <r>
    <x v="678"/>
    <n v="295"/>
    <n v="2022"/>
    <x v="18"/>
    <s v="Food, Beverages &amp; Tobacco"/>
    <s v="OH"/>
    <x v="2"/>
    <s v="Maumee"/>
    <n v="1708"/>
    <n v="12729"/>
    <n v="104"/>
    <n v="4569"/>
    <n v="2334"/>
    <s v="no"/>
    <x v="0"/>
    <s v="no"/>
    <s v="no"/>
    <s v="2022_295"/>
  </r>
  <r>
    <x v="631"/>
    <n v="296"/>
    <n v="2022"/>
    <x v="33"/>
    <s v="Food, Beverages &amp; Tobacco"/>
    <s v="MA"/>
    <x v="3"/>
    <s v="Burlington"/>
    <n v="53748"/>
    <n v="12683"/>
    <n v="2146"/>
    <n v="50598"/>
    <n v="27500"/>
    <s v="no"/>
    <x v="0"/>
    <s v="no"/>
    <s v="no"/>
    <s v="2022_296"/>
  </r>
  <r>
    <x v="323"/>
    <n v="297"/>
    <n v="2022"/>
    <x v="37"/>
    <s v="Health Care"/>
    <s v="PA"/>
    <x v="3"/>
    <s v="King of Prussia"/>
    <n v="10843"/>
    <n v="12642"/>
    <n v="992"/>
    <n v="13094"/>
    <n v="78850"/>
    <s v="no"/>
    <x v="0"/>
    <s v="no"/>
    <s v="no"/>
    <s v="2022_297"/>
  </r>
  <r>
    <x v="239"/>
    <n v="298"/>
    <n v="2022"/>
    <x v="48"/>
    <s v="Transportation"/>
    <s v="FL"/>
    <x v="0"/>
    <s v="Jacksonville"/>
    <n v="81588"/>
    <n v="12522"/>
    <n v="3781"/>
    <n v="40531"/>
    <n v="20919"/>
    <s v="no"/>
    <x v="0"/>
    <s v="no"/>
    <s v="no"/>
    <s v="2022_298"/>
  </r>
  <r>
    <x v="286"/>
    <n v="299"/>
    <n v="2022"/>
    <x v="7"/>
    <s v="Health Care"/>
    <s v="NY"/>
    <x v="3"/>
    <s v="Melville"/>
    <n v="11960"/>
    <n v="12401"/>
    <n v="631"/>
    <n v="8481"/>
    <n v="21600"/>
    <s v="no"/>
    <x v="0"/>
    <s v="no"/>
    <s v="no"/>
    <s v="2022_299"/>
  </r>
  <r>
    <x v="314"/>
    <n v="300"/>
    <n v="2022"/>
    <x v="54"/>
    <s v="Retailing"/>
    <s v="NC"/>
    <x v="0"/>
    <s v="Charlotte"/>
    <n v="1729"/>
    <n v="12396"/>
    <n v="349"/>
    <n v="4975"/>
    <n v="10200"/>
    <s v="no"/>
    <x v="0"/>
    <s v="no"/>
    <s v="no"/>
    <s v="2022_300"/>
  </r>
  <r>
    <x v="171"/>
    <n v="301"/>
    <n v="2022"/>
    <x v="15"/>
    <s v="Technology"/>
    <s v="CA"/>
    <x v="1"/>
    <s v="San Jose"/>
    <n v="33642"/>
    <n v="12394"/>
    <n v="13608"/>
    <n v="26626"/>
    <n v="10800"/>
    <s v="no"/>
    <x v="0"/>
    <s v="no"/>
    <s v="no"/>
    <s v="2022_301"/>
  </r>
  <r>
    <x v="218"/>
    <n v="302"/>
    <n v="2022"/>
    <x v="14"/>
    <s v="Aerospace &amp; Defense"/>
    <s v="RI"/>
    <x v="3"/>
    <s v="Providence"/>
    <n v="16091"/>
    <n v="12382"/>
    <n v="746"/>
    <n v="15827"/>
    <n v="33000"/>
    <s v="no"/>
    <x v="0"/>
    <s v="no"/>
    <s v="no"/>
    <s v="2022_302"/>
  </r>
  <r>
    <x v="559"/>
    <n v="303"/>
    <n v="2022"/>
    <x v="65"/>
    <s v="Financials"/>
    <s v="MO"/>
    <x v="2"/>
    <s v="Des Peres"/>
    <m/>
    <n v="12373"/>
    <n v="1605"/>
    <n v="32208"/>
    <n v="50000"/>
    <s v="no"/>
    <x v="1"/>
    <s v="no"/>
    <s v="no"/>
    <s v="2022_303"/>
  </r>
  <r>
    <x v="134"/>
    <n v="304"/>
    <n v="2022"/>
    <x v="37"/>
    <s v="Health Care"/>
    <s v="TN"/>
    <x v="0"/>
    <s v="Franklin"/>
    <n v="1599"/>
    <n v="12368"/>
    <n v="230"/>
    <n v="15217"/>
    <n v="58500"/>
    <s v="no"/>
    <x v="0"/>
    <s v="no"/>
    <s v="no"/>
    <s v="2022_304"/>
  </r>
  <r>
    <x v="319"/>
    <n v="305"/>
    <n v="2022"/>
    <x v="24"/>
    <s v="Chemicals"/>
    <s v="FL"/>
    <x v="0"/>
    <s v="Tampa"/>
    <n v="24493"/>
    <n v="12357"/>
    <n v="1631"/>
    <n v="22036"/>
    <n v="12525"/>
    <s v="no"/>
    <x v="0"/>
    <s v="no"/>
    <s v="no"/>
    <s v="2022_305"/>
  </r>
  <r>
    <x v="597"/>
    <n v="306"/>
    <n v="2022"/>
    <x v="4"/>
    <s v="Motor Vehicles &amp; Parts"/>
    <s v="IN"/>
    <x v="2"/>
    <s v="Elkhart"/>
    <n v="4331"/>
    <n v="12317"/>
    <n v="660"/>
    <n v="6654"/>
    <n v="31000"/>
    <s v="no"/>
    <x v="0"/>
    <s v="no"/>
    <s v="no"/>
    <s v="2022_306"/>
  </r>
  <r>
    <x v="392"/>
    <n v="307"/>
    <n v="2022"/>
    <x v="10"/>
    <s v="Retailing"/>
    <s v="PA"/>
    <x v="3"/>
    <s v="Coraopolis"/>
    <n v="7987"/>
    <n v="12293"/>
    <n v="1520"/>
    <n v="9042"/>
    <n v="34300"/>
    <s v="no"/>
    <x v="1"/>
    <s v="no"/>
    <s v="no"/>
    <s v="2022_307"/>
  </r>
  <r>
    <x v="670"/>
    <n v="308"/>
    <n v="2022"/>
    <x v="25"/>
    <s v="Energy"/>
    <s v="CO"/>
    <x v="1"/>
    <s v="Denver"/>
    <n v="62968"/>
    <n v="12222"/>
    <n v="1166"/>
    <n v="40564"/>
    <n v="14400"/>
    <s v="no"/>
    <x v="0"/>
    <s v="no"/>
    <s v="no"/>
    <s v="2022_308"/>
  </r>
  <r>
    <x v="151"/>
    <n v="309"/>
    <n v="2022"/>
    <x v="25"/>
    <s v="Energy"/>
    <s v="OK"/>
    <x v="0"/>
    <s v="Oklahoma City"/>
    <n v="39274"/>
    <n v="12206"/>
    <n v="2813"/>
    <n v="21025"/>
    <n v="1600"/>
    <s v="no"/>
    <x v="0"/>
    <s v="yes"/>
    <s v="no"/>
    <s v="2022_309"/>
  </r>
  <r>
    <x v="667"/>
    <n v="310"/>
    <n v="2022"/>
    <x v="29"/>
    <s v="Media"/>
    <s v="NY"/>
    <x v="3"/>
    <s v="New York"/>
    <n v="12701"/>
    <n v="12191"/>
    <n v="1006"/>
    <n v="34427"/>
    <n v="11000"/>
    <s v="no"/>
    <x v="0"/>
    <s v="no"/>
    <s v="no"/>
    <s v="2022_310"/>
  </r>
  <r>
    <x v="433"/>
    <n v="311"/>
    <n v="2022"/>
    <x v="69"/>
    <s v="Transportation"/>
    <s v="AR"/>
    <x v="0"/>
    <s v="Lowell"/>
    <n v="21053"/>
    <n v="12168"/>
    <n v="761"/>
    <n v="6794"/>
    <n v="33045"/>
    <s v="no"/>
    <x v="0"/>
    <s v="no"/>
    <s v="no"/>
    <s v="2022_311"/>
  </r>
  <r>
    <x v="124"/>
    <n v="312"/>
    <n v="2022"/>
    <x v="49"/>
    <s v="Materials"/>
    <s v="PA"/>
    <x v="3"/>
    <s v="Pittsburgh"/>
    <n v="16603"/>
    <n v="12152"/>
    <n v="429"/>
    <n v="15025"/>
    <n v="12200"/>
    <s v="no"/>
    <x v="0"/>
    <s v="no"/>
    <s v="no"/>
    <s v="2022_312"/>
  </r>
  <r>
    <x v="285"/>
    <n v="313"/>
    <n v="2022"/>
    <x v="51"/>
    <s v="Engineering &amp; Construction"/>
    <s v="NE"/>
    <x v="2"/>
    <s v="Omaha"/>
    <m/>
    <n v="12149"/>
    <n v="753"/>
    <n v="6238"/>
    <n v="28800"/>
    <s v="no"/>
    <x v="0"/>
    <s v="no"/>
    <s v="no"/>
    <s v="2022_313"/>
  </r>
  <r>
    <x v="206"/>
    <n v="314"/>
    <n v="2022"/>
    <x v="58"/>
    <s v="Business Services"/>
    <s v="PA"/>
    <x v="3"/>
    <s v="Philadelphia"/>
    <n v="9656"/>
    <n v="12096"/>
    <n v="91"/>
    <n v="14376"/>
    <n v="248300"/>
    <s v="no"/>
    <x v="0"/>
    <s v="no"/>
    <s v="no"/>
    <s v="2022_314"/>
  </r>
  <r>
    <x v="665"/>
    <n v="315"/>
    <n v="2022"/>
    <x v="55"/>
    <s v="Energy"/>
    <s v="TX"/>
    <x v="0"/>
    <s v="Irving"/>
    <n v="10435"/>
    <n v="12077"/>
    <n v="1274"/>
    <n v="29683"/>
    <n v="5060"/>
    <s v="no"/>
    <x v="0"/>
    <s v="no"/>
    <s v="no"/>
    <s v="2022_315"/>
  </r>
  <r>
    <x v="662"/>
    <n v="316"/>
    <n v="2022"/>
    <x v="11"/>
    <s v="Financials"/>
    <s v="MA"/>
    <x v="3"/>
    <s v="Boston"/>
    <n v="31892"/>
    <n v="12030"/>
    <n v="2693"/>
    <n v="314624"/>
    <n v="38784"/>
    <s v="no"/>
    <x v="0"/>
    <s v="no"/>
    <s v="no"/>
    <s v="2022_316"/>
  </r>
  <r>
    <x v="278"/>
    <n v="317"/>
    <n v="2022"/>
    <x v="20"/>
    <s v="Financials"/>
    <s v="TN"/>
    <x v="0"/>
    <s v="Chattanooga"/>
    <n v="6383"/>
    <n v="12014"/>
    <n v="824"/>
    <n v="70116"/>
    <n v="10200"/>
    <s v="no"/>
    <x v="0"/>
    <s v="no"/>
    <s v="no"/>
    <s v="2022_317"/>
  </r>
  <r>
    <x v="498"/>
    <n v="318"/>
    <n v="2022"/>
    <x v="2"/>
    <s v="Financials"/>
    <s v="NY"/>
    <x v="3"/>
    <s v="New York"/>
    <n v="11396"/>
    <n v="12004"/>
    <n v="1035"/>
    <n v="32269"/>
    <n v="13313"/>
    <s v="no"/>
    <x v="0"/>
    <s v="no"/>
    <s v="no"/>
    <s v="2022_318"/>
  </r>
  <r>
    <x v="377"/>
    <n v="319"/>
    <n v="2022"/>
    <x v="50"/>
    <s v="Health Care"/>
    <s v="MA"/>
    <x v="3"/>
    <s v="Marlborough"/>
    <n v="63310"/>
    <n v="11888"/>
    <n v="1041"/>
    <n v="32229"/>
    <n v="41000"/>
    <s v="no"/>
    <x v="0"/>
    <s v="no"/>
    <s v="no"/>
    <s v="2022_319"/>
  </r>
  <r>
    <x v="679"/>
    <n v="320"/>
    <n v="2022"/>
    <x v="24"/>
    <s v="Chemicals"/>
    <s v="TX"/>
    <x v="0"/>
    <s v="Houston"/>
    <n v="15785"/>
    <n v="11778"/>
    <n v="2015"/>
    <n v="18459"/>
    <n v="14550"/>
    <s v="no"/>
    <x v="0"/>
    <s v="no"/>
    <s v="no"/>
    <s v="2022_320"/>
  </r>
  <r>
    <x v="240"/>
    <n v="321"/>
    <n v="2022"/>
    <x v="45"/>
    <s v="Energy"/>
    <s v="LA"/>
    <x v="0"/>
    <s v="New Orleans"/>
    <n v="23760"/>
    <n v="11743"/>
    <n v="1119"/>
    <n v="59454"/>
    <n v="12369"/>
    <s v="no"/>
    <x v="0"/>
    <s v="no"/>
    <s v="no"/>
    <s v="2022_321"/>
  </r>
  <r>
    <x v="732"/>
    <n v="322"/>
    <n v="2022"/>
    <x v="24"/>
    <s v="Chemicals"/>
    <s v="NY"/>
    <x v="3"/>
    <s v="New York"/>
    <n v="33456"/>
    <n v="11656"/>
    <n v="270"/>
    <n v="39658"/>
    <n v="24000"/>
    <s v="no"/>
    <x v="0"/>
    <s v="yes"/>
    <s v="no"/>
    <s v="2022_322"/>
  </r>
  <r>
    <x v="508"/>
    <n v="323"/>
    <n v="2022"/>
    <x v="37"/>
    <s v="Health Care"/>
    <s v="CO"/>
    <x v="1"/>
    <s v="Denver"/>
    <n v="10893"/>
    <n v="11619"/>
    <n v="979"/>
    <n v="17122"/>
    <n v="69000"/>
    <s v="no"/>
    <x v="0"/>
    <s v="no"/>
    <s v="no"/>
    <s v="2022_323"/>
  </r>
  <r>
    <x v="390"/>
    <n v="324"/>
    <n v="2022"/>
    <x v="20"/>
    <s v="Financials"/>
    <s v="NE"/>
    <x v="2"/>
    <s v="Omaha"/>
    <m/>
    <n v="11459"/>
    <n v="579"/>
    <n v="49853"/>
    <n v="5739"/>
    <s v="no"/>
    <x v="0"/>
    <s v="no"/>
    <s v="no"/>
    <s v="2022_324"/>
  </r>
  <r>
    <x v="284"/>
    <n v="325"/>
    <n v="2022"/>
    <x v="2"/>
    <s v="Financials"/>
    <s v="NY"/>
    <x v="3"/>
    <s v="New York"/>
    <n v="10493"/>
    <n v="11410"/>
    <n v="1372"/>
    <n v="33912"/>
    <n v="15600"/>
    <s v="no"/>
    <x v="0"/>
    <s v="no"/>
    <s v="no"/>
    <s v="2022_325"/>
  </r>
  <r>
    <x v="575"/>
    <n v="326"/>
    <n v="2022"/>
    <x v="29"/>
    <s v="Media"/>
    <s v="CO"/>
    <x v="1"/>
    <s v="Englewood"/>
    <n v="15239"/>
    <n v="11400"/>
    <n v="398"/>
    <n v="44351"/>
    <n v="6886"/>
    <s v="no"/>
    <x v="0"/>
    <s v="no"/>
    <s v="no"/>
    <s v="2022_326"/>
  </r>
  <r>
    <x v="309"/>
    <n v="327"/>
    <n v="2022"/>
    <x v="22"/>
    <s v="Food, Beverages &amp; Tobacco"/>
    <s v="MN"/>
    <x v="2"/>
    <s v="Austin"/>
    <n v="28089"/>
    <n v="11386"/>
    <n v="909"/>
    <n v="12696"/>
    <n v="20000"/>
    <s v="no"/>
    <x v="0"/>
    <s v="no"/>
    <s v="no"/>
    <s v="2022_327"/>
  </r>
  <r>
    <x v="154"/>
    <n v="328"/>
    <n v="2022"/>
    <x v="5"/>
    <s v="Financials"/>
    <s v="FL"/>
    <x v="0"/>
    <s v="Sunny Isles Beach"/>
    <n v="15237"/>
    <n v="11328"/>
    <n v="518"/>
    <n v="27746"/>
    <n v="19536"/>
    <s v="no"/>
    <x v="0"/>
    <s v="no"/>
    <s v="no"/>
    <s v="2022_328"/>
  </r>
  <r>
    <x v="322"/>
    <n v="329"/>
    <n v="2022"/>
    <x v="60"/>
    <s v="Business Services"/>
    <s v="AZ"/>
    <x v="1"/>
    <s v="Phoenix"/>
    <n v="41842"/>
    <n v="11295"/>
    <n v="1290"/>
    <n v="24955"/>
    <n v="35000"/>
    <s v="no"/>
    <x v="0"/>
    <s v="no"/>
    <s v="no"/>
    <s v="2022_329"/>
  </r>
  <r>
    <x v="361"/>
    <n v="330"/>
    <n v="2022"/>
    <x v="64"/>
    <s v="Household Products"/>
    <s v="GA"/>
    <x v="0"/>
    <s v="Calhoun"/>
    <n v="8082"/>
    <n v="11201"/>
    <n v="1033"/>
    <n v="14225"/>
    <n v="43000"/>
    <s v="no"/>
    <x v="0"/>
    <s v="no"/>
    <s v="no"/>
    <s v="2022_330"/>
  </r>
  <r>
    <x v="550"/>
    <n v="331"/>
    <n v="2022"/>
    <x v="22"/>
    <s v="Food, Beverages &amp; Tobacco"/>
    <s v="IL"/>
    <x v="2"/>
    <s v="Chicago"/>
    <n v="16104"/>
    <n v="11185"/>
    <n v="1299"/>
    <n v="22196"/>
    <n v="18600"/>
    <s v="no"/>
    <x v="0"/>
    <s v="no"/>
    <s v="no"/>
    <s v="2022_331"/>
  </r>
  <r>
    <x v="255"/>
    <n v="332"/>
    <n v="2022"/>
    <x v="48"/>
    <s v="Transportation"/>
    <s v="GA"/>
    <x v="0"/>
    <s v="Atlanta"/>
    <n v="68389"/>
    <n v="11142"/>
    <n v="3005"/>
    <n v="38493"/>
    <n v="18100"/>
    <s v="no"/>
    <x v="0"/>
    <s v="no"/>
    <s v="no"/>
    <s v="2022_332"/>
  </r>
  <r>
    <x v="177"/>
    <n v="333"/>
    <n v="2022"/>
    <x v="45"/>
    <s v="Energy"/>
    <s v="VA"/>
    <x v="0"/>
    <s v="Arlington"/>
    <n v="17172"/>
    <n v="11141"/>
    <n v="409"/>
    <n v="32963"/>
    <n v="8450"/>
    <s v="no"/>
    <x v="0"/>
    <s v="no"/>
    <s v="no"/>
    <s v="2022_333"/>
  </r>
  <r>
    <x v="295"/>
    <n v="334"/>
    <n v="2022"/>
    <x v="28"/>
    <s v="Industrials"/>
    <s v="GA"/>
    <x v="0"/>
    <s v="Duluth"/>
    <n v="10885"/>
    <n v="11138"/>
    <n v="897"/>
    <n v="9182"/>
    <n v="23300"/>
    <s v="no"/>
    <x v="0"/>
    <s v="no"/>
    <s v="no"/>
    <s v="2022_334"/>
  </r>
  <r>
    <x v="327"/>
    <n v="335"/>
    <n v="2022"/>
    <x v="59"/>
    <s v="Hotels, Restaurants &amp; Leisure"/>
    <s v="NV"/>
    <x v="1"/>
    <s v="Reno"/>
    <n v="16565"/>
    <n v="11110"/>
    <n v="1019"/>
    <n v="38031"/>
    <n v="49000"/>
    <s v="no"/>
    <x v="0"/>
    <s v="yes"/>
    <s v="no"/>
    <s v="2022_335"/>
  </r>
  <r>
    <x v="671"/>
    <n v="336"/>
    <n v="2022"/>
    <x v="20"/>
    <s v="Financials"/>
    <s v="NY"/>
    <x v="3"/>
    <s v="New York"/>
    <n v="12041"/>
    <n v="11036"/>
    <n v="439"/>
    <n v="292262"/>
    <n v="10000"/>
    <s v="no"/>
    <x v="0"/>
    <s v="no"/>
    <s v="no"/>
    <s v="2022_336"/>
  </r>
  <r>
    <x v="293"/>
    <n v="337"/>
    <n v="2022"/>
    <x v="10"/>
    <s v="Retailing"/>
    <s v="NC"/>
    <x v="0"/>
    <s v="Raleigh"/>
    <n v="12645"/>
    <n v="10998"/>
    <n v="616"/>
    <n v="12194"/>
    <n v="54500"/>
    <s v="no"/>
    <x v="0"/>
    <s v="no"/>
    <s v="no"/>
    <s v="2022_337"/>
  </r>
  <r>
    <x v="297"/>
    <n v="338"/>
    <n v="2022"/>
    <x v="19"/>
    <s v="Health Care"/>
    <s v="MA"/>
    <x v="3"/>
    <s v="Cambridge"/>
    <n v="30950"/>
    <n v="10982"/>
    <n v="1556"/>
    <n v="23877"/>
    <n v="9610"/>
    <s v="no"/>
    <x v="0"/>
    <s v="no"/>
    <s v="no"/>
    <s v="2022_338"/>
  </r>
  <r>
    <x v="424"/>
    <n v="339"/>
    <n v="2022"/>
    <x v="21"/>
    <s v="Financials"/>
    <s v="MI"/>
    <x v="2"/>
    <s v="Lansing"/>
    <m/>
    <n v="10980"/>
    <n v="1318"/>
    <n v="32487"/>
    <n v="6441"/>
    <s v="no"/>
    <x v="0"/>
    <s v="no"/>
    <s v="no"/>
    <s v="2022_339"/>
  </r>
  <r>
    <x v="587"/>
    <n v="340"/>
    <n v="2022"/>
    <x v="15"/>
    <s v="Technology"/>
    <s v="CT"/>
    <x v="3"/>
    <s v="Norwalk"/>
    <n v="96023"/>
    <n v="10958"/>
    <n v="1165"/>
    <n v="23641"/>
    <n v="20199"/>
    <s v="no"/>
    <x v="0"/>
    <s v="no"/>
    <s v="no"/>
    <s v="2022_340"/>
  </r>
  <r>
    <x v="486"/>
    <n v="341"/>
    <n v="2022"/>
    <x v="30"/>
    <s v="Technology"/>
    <s v="CT"/>
    <x v="3"/>
    <s v="Wallingford"/>
    <n v="45130"/>
    <n v="10876"/>
    <n v="1591"/>
    <n v="14678"/>
    <n v="90000"/>
    <s v="no"/>
    <x v="0"/>
    <s v="no"/>
    <s v="no"/>
    <s v="2022_341"/>
  </r>
  <r>
    <x v="374"/>
    <n v="342"/>
    <n v="2022"/>
    <x v="12"/>
    <s v="Health Care"/>
    <s v="NJ"/>
    <x v="3"/>
    <s v="Secaucus"/>
    <n v="16349"/>
    <n v="10788"/>
    <n v="1995"/>
    <n v="13611"/>
    <n v="44500"/>
    <s v="no"/>
    <x v="0"/>
    <s v="no"/>
    <s v="no"/>
    <s v="2022_342"/>
  </r>
  <r>
    <x v="205"/>
    <n v="343"/>
    <n v="2022"/>
    <x v="45"/>
    <s v="Energy"/>
    <s v="OH"/>
    <x v="2"/>
    <s v="Akron"/>
    <n v="26182"/>
    <n v="10758"/>
    <n v="1283"/>
    <n v="45432"/>
    <n v="12395"/>
    <s v="no"/>
    <x v="0"/>
    <s v="no"/>
    <s v="no"/>
    <s v="2022_343"/>
  </r>
  <r>
    <x v="593"/>
    <n v="344"/>
    <n v="2022"/>
    <x v="27"/>
    <s v="Energy"/>
    <s v="CO"/>
    <x v="1"/>
    <s v="Denver"/>
    <n v="6993"/>
    <n v="10707"/>
    <n v="391"/>
    <n v="13380"/>
    <n v="1788"/>
    <s v="no"/>
    <x v="0"/>
    <s v="no"/>
    <s v="no"/>
    <s v="2022_344"/>
  </r>
  <r>
    <x v="294"/>
    <n v="345"/>
    <n v="2022"/>
    <x v="5"/>
    <s v="Financials"/>
    <s v="MI"/>
    <x v="2"/>
    <s v="Detroit"/>
    <n v="14412"/>
    <n v="10690"/>
    <n v="3060"/>
    <n v="182114"/>
    <n v="10500"/>
    <s v="no"/>
    <x v="0"/>
    <s v="no"/>
    <s v="no"/>
    <s v="2022_345"/>
  </r>
  <r>
    <x v="344"/>
    <n v="346"/>
    <n v="2022"/>
    <x v="1"/>
    <s v="Energy"/>
    <s v="TN"/>
    <x v="0"/>
    <s v="Brentwood"/>
    <n v="1500"/>
    <n v="10648"/>
    <n v="204"/>
    <n v="6728"/>
    <n v="3312"/>
    <s v="no"/>
    <x v="0"/>
    <s v="no"/>
    <s v="no"/>
    <s v="2022_346"/>
  </r>
  <r>
    <x v="369"/>
    <n v="347"/>
    <n v="2022"/>
    <x v="27"/>
    <s v="Energy"/>
    <s v="OK"/>
    <x v="0"/>
    <s v="Tulsa"/>
    <n v="40670"/>
    <n v="10627"/>
    <n v="1517"/>
    <n v="47612"/>
    <n v="4783"/>
    <s v="no"/>
    <x v="0"/>
    <s v="no"/>
    <s v="no"/>
    <s v="2022_347"/>
  </r>
  <r>
    <x v="454"/>
    <n v="348"/>
    <n v="2022"/>
    <x v="64"/>
    <s v="Household Products"/>
    <s v="GA"/>
    <x v="0"/>
    <s v="Atlanta"/>
    <n v="8902"/>
    <n v="10589"/>
    <n v="572"/>
    <n v="14179"/>
    <n v="32000"/>
    <s v="no"/>
    <x v="0"/>
    <s v="no"/>
    <s v="no"/>
    <s v="2022_348"/>
  </r>
  <r>
    <x v="304"/>
    <n v="349"/>
    <n v="2022"/>
    <x v="24"/>
    <s v="Chemicals"/>
    <s v="TN"/>
    <x v="0"/>
    <s v="Kingsport"/>
    <n v="14450"/>
    <n v="10476"/>
    <n v="857"/>
    <n v="15519"/>
    <n v="14000"/>
    <s v="no"/>
    <x v="0"/>
    <s v="no"/>
    <s v="no"/>
    <s v="2022_349"/>
  </r>
  <r>
    <x v="283"/>
    <n v="350"/>
    <n v="2022"/>
    <x v="24"/>
    <s v="Chemicals"/>
    <s v="PA"/>
    <x v="3"/>
    <s v="Allentown"/>
    <n v="55409"/>
    <n v="10323"/>
    <n v="2099"/>
    <n v="26859"/>
    <n v="20750"/>
    <s v="no"/>
    <x v="0"/>
    <s v="no"/>
    <s v="no"/>
    <s v="2022_350"/>
  </r>
  <r>
    <x v="332"/>
    <n v="351"/>
    <n v="2022"/>
    <x v="38"/>
    <s v="Financials"/>
    <s v="MN"/>
    <x v="2"/>
    <s v="Minneapolis"/>
    <m/>
    <n v="10313"/>
    <n v="2530"/>
    <n v="116525"/>
    <n v="3256"/>
    <s v="no"/>
    <x v="1"/>
    <s v="no"/>
    <s v="no"/>
    <s v="2022_351"/>
  </r>
  <r>
    <x v="669"/>
    <n v="352"/>
    <n v="2022"/>
    <x v="33"/>
    <s v="Food, Beverages &amp; Tobacco"/>
    <s v="IL"/>
    <x v="2"/>
    <s v="Chicago"/>
    <n v="11632"/>
    <n v="10280"/>
    <n v="1006"/>
    <n v="27619"/>
    <n v="16300"/>
    <s v="no"/>
    <x v="0"/>
    <s v="no"/>
    <s v="no"/>
    <s v="2022_352"/>
  </r>
  <r>
    <x v="371"/>
    <n v="353"/>
    <n v="2022"/>
    <x v="56"/>
    <s v="Business Services"/>
    <s v="NY"/>
    <x v="3"/>
    <s v="New York"/>
    <n v="13966"/>
    <n v="10241"/>
    <n v="953"/>
    <n v="19909"/>
    <n v="55600"/>
    <s v="no"/>
    <x v="0"/>
    <s v="no"/>
    <s v="no"/>
    <s v="2022_353"/>
  </r>
  <r>
    <x v="354"/>
    <n v="354"/>
    <n v="2022"/>
    <x v="68"/>
    <s v="Materials"/>
    <s v="WA"/>
    <x v="1"/>
    <s v="Seattle"/>
    <n v="28315"/>
    <n v="10201"/>
    <n v="2607"/>
    <n v="17652"/>
    <n v="9214"/>
    <s v="no"/>
    <x v="0"/>
    <s v="no"/>
    <s v="no"/>
    <s v="2022_354"/>
  </r>
  <r>
    <x v="627"/>
    <n v="355"/>
    <n v="2022"/>
    <x v="8"/>
    <s v="Telecommunications"/>
    <s v="NY"/>
    <x v="3"/>
    <s v="Long Island City"/>
    <n v="5674"/>
    <n v="10091"/>
    <n v="990"/>
    <n v="33215"/>
    <n v="9000"/>
    <s v="no"/>
    <x v="0"/>
    <s v="no"/>
    <s v="no"/>
    <s v="2022_355"/>
  </r>
  <r>
    <x v="528"/>
    <n v="356"/>
    <n v="2022"/>
    <x v="65"/>
    <s v="Financials"/>
    <s v="FL"/>
    <x v="0"/>
    <s v="St. Petersburg"/>
    <n v="22818"/>
    <n v="9910"/>
    <n v="1403"/>
    <n v="61891"/>
    <n v="15000"/>
    <s v="no"/>
    <x v="0"/>
    <s v="no"/>
    <s v="no"/>
    <s v="2022_356"/>
  </r>
  <r>
    <x v="420"/>
    <n v="357"/>
    <n v="2022"/>
    <x v="51"/>
    <s v="Engineering &amp; Construction"/>
    <s v="CT"/>
    <x v="3"/>
    <s v="Norwalk"/>
    <n v="5932"/>
    <n v="9904"/>
    <n v="384"/>
    <n v="5441"/>
    <n v="34000"/>
    <s v="no"/>
    <x v="0"/>
    <s v="no"/>
    <s v="no"/>
    <s v="2022_357"/>
  </r>
  <r>
    <x v="366"/>
    <n v="358"/>
    <n v="2022"/>
    <x v="45"/>
    <s v="Energy"/>
    <s v="MA"/>
    <x v="3"/>
    <s v="Springfield"/>
    <n v="30403"/>
    <n v="9863"/>
    <n v="1221"/>
    <n v="48492"/>
    <n v="9227"/>
    <s v="no"/>
    <x v="0"/>
    <s v="no"/>
    <s v="no"/>
    <s v="2022_358"/>
  </r>
  <r>
    <x v="558"/>
    <n v="359"/>
    <n v="2022"/>
    <x v="44"/>
    <s v="Hotels, Restaurants &amp; Leisure"/>
    <s v="TX"/>
    <x v="0"/>
    <s v="Plano"/>
    <n v="17679"/>
    <n v="9853"/>
    <n v="990"/>
    <n v="13223"/>
    <n v="298500"/>
    <s v="no"/>
    <x v="1"/>
    <s v="no"/>
    <s v="no"/>
    <s v="2022_359"/>
  </r>
  <r>
    <x v="449"/>
    <n v="360"/>
    <n v="2022"/>
    <x v="54"/>
    <s v="Retailing"/>
    <s v="GA"/>
    <x v="0"/>
    <s v="Duluth"/>
    <n v="3715"/>
    <n v="9838"/>
    <n v="532"/>
    <n v="8003"/>
    <n v="14200"/>
    <s v="no"/>
    <x v="0"/>
    <s v="no"/>
    <s v="no"/>
    <s v="2022_360"/>
  </r>
  <r>
    <x v="308"/>
    <n v="361"/>
    <n v="2022"/>
    <x v="7"/>
    <s v="Health Care"/>
    <s v="VA"/>
    <x v="0"/>
    <s v="Mechanicsville"/>
    <n v="3376"/>
    <n v="9785"/>
    <n v="222"/>
    <n v="3537"/>
    <n v="17300"/>
    <s v="no"/>
    <x v="0"/>
    <s v="no"/>
    <s v="no"/>
    <s v="2022_361"/>
  </r>
  <r>
    <x v="273"/>
    <n v="362"/>
    <n v="2022"/>
    <x v="45"/>
    <s v="Energy"/>
    <s v="NJ"/>
    <x v="3"/>
    <s v="Newark"/>
    <n v="35146"/>
    <n v="9722"/>
    <n v="648"/>
    <n v="48999"/>
    <n v="12684"/>
    <s v="no"/>
    <x v="0"/>
    <s v="no"/>
    <s v="no"/>
    <s v="2022_362"/>
  </r>
  <r>
    <x v="460"/>
    <n v="363"/>
    <n v="2022"/>
    <x v="72"/>
    <s v="Business Services"/>
    <s v="CT"/>
    <x v="3"/>
    <s v="Stamford"/>
    <n v="25643"/>
    <n v="9716"/>
    <n v="1386"/>
    <n v="20292"/>
    <n v="20400"/>
    <s v="no"/>
    <x v="0"/>
    <s v="no"/>
    <s v="no"/>
    <s v="2022_363"/>
  </r>
  <r>
    <x v="288"/>
    <n v="364"/>
    <n v="2022"/>
    <x v="59"/>
    <s v="Hotels, Restaurants &amp; Leisure"/>
    <s v="NV"/>
    <x v="1"/>
    <s v="Las Vegas"/>
    <n v="18258"/>
    <n v="9680"/>
    <n v="1254"/>
    <n v="40899"/>
    <n v="60500"/>
    <s v="no"/>
    <x v="0"/>
    <s v="yes"/>
    <s v="no"/>
    <s v="2022_364"/>
  </r>
  <r>
    <x v="406"/>
    <n v="365"/>
    <n v="2022"/>
    <x v="61"/>
    <s v="Transportation"/>
    <s v="FL"/>
    <x v="0"/>
    <s v="Miami"/>
    <n v="4055"/>
    <n v="9663"/>
    <n v="519"/>
    <n v="13834"/>
    <n v="42800"/>
    <s v="no"/>
    <x v="0"/>
    <s v="no"/>
    <s v="no"/>
    <s v="2022_365"/>
  </r>
  <r>
    <x v="639"/>
    <n v="366"/>
    <n v="2022"/>
    <x v="16"/>
    <s v="Technology"/>
    <s v="CA"/>
    <x v="1"/>
    <s v="Mountain View"/>
    <n v="135988"/>
    <n v="9633"/>
    <n v="2062"/>
    <n v="15516"/>
    <n v="17350"/>
    <s v="no"/>
    <x v="0"/>
    <s v="no"/>
    <s v="no"/>
    <s v="2022_366"/>
  </r>
  <r>
    <x v="540"/>
    <n v="367"/>
    <n v="2022"/>
    <x v="2"/>
    <s v="Financials"/>
    <s v="OH"/>
    <x v="2"/>
    <s v="Fairfield"/>
    <n v="21813"/>
    <n v="9630"/>
    <n v="2946"/>
    <n v="31387"/>
    <n v="5166"/>
    <s v="no"/>
    <x v="0"/>
    <s v="no"/>
    <s v="no"/>
    <s v="2022_367"/>
  </r>
  <r>
    <x v="435"/>
    <n v="368"/>
    <n v="2022"/>
    <x v="21"/>
    <s v="Financials"/>
    <s v="PA"/>
    <x v="3"/>
    <s v="Erie"/>
    <m/>
    <n v="9620"/>
    <n v="1130"/>
    <n v="27297"/>
    <n v="5805"/>
    <s v="no"/>
    <x v="0"/>
    <s v="no"/>
    <s v="no"/>
    <s v="2022_368"/>
  </r>
  <r>
    <x v="672"/>
    <n v="369"/>
    <n v="2022"/>
    <x v="34"/>
    <s v="Wholesalers"/>
    <s v="IL"/>
    <x v="2"/>
    <s v="Downers Grove"/>
    <n v="5460"/>
    <n v="9536"/>
    <n v="461"/>
    <n v="6778"/>
    <n v="9450"/>
    <s v="no"/>
    <x v="0"/>
    <s v="no"/>
    <s v="no"/>
    <s v="2022_369"/>
  </r>
  <r>
    <x v="389"/>
    <n v="370"/>
    <n v="2022"/>
    <x v="14"/>
    <s v="Aerospace &amp; Defense"/>
    <s v="VA"/>
    <x v="0"/>
    <s v="Newport News"/>
    <n v="7991"/>
    <n v="9524"/>
    <n v="544"/>
    <n v="10627"/>
    <n v="44000"/>
    <s v="no"/>
    <x v="0"/>
    <s v="no"/>
    <s v="no"/>
    <s v="2022_370"/>
  </r>
  <r>
    <x v="384"/>
    <n v="371"/>
    <n v="2022"/>
    <x v="2"/>
    <s v="Financials"/>
    <s v="CT"/>
    <x v="3"/>
    <s v="Greenwich"/>
    <n v="17659"/>
    <n v="9456"/>
    <n v="1023"/>
    <n v="32086"/>
    <n v="7681"/>
    <s v="no"/>
    <x v="0"/>
    <s v="no"/>
    <s v="no"/>
    <s v="2022_371"/>
  </r>
  <r>
    <x v="480"/>
    <n v="372"/>
    <n v="2022"/>
    <x v="38"/>
    <s v="Financials"/>
    <s v="OH"/>
    <x v="2"/>
    <s v="Cincinnati"/>
    <m/>
    <n v="9442"/>
    <n v="361"/>
    <n v="62877"/>
    <n v="2538"/>
    <s v="no"/>
    <x v="0"/>
    <s v="no"/>
    <s v="no"/>
    <s v="2022_372"/>
  </r>
  <r>
    <x v="492"/>
    <n v="373"/>
    <n v="2022"/>
    <x v="13"/>
    <s v="Technology"/>
    <s v="AZ"/>
    <x v="1"/>
    <s v="Tempe"/>
    <n v="3745"/>
    <n v="9436"/>
    <n v="219"/>
    <n v="4689"/>
    <n v="11624"/>
    <s v="no"/>
    <x v="1"/>
    <s v="no"/>
    <s v="no"/>
    <s v="2022_373"/>
  </r>
  <r>
    <x v="330"/>
    <n v="374"/>
    <n v="2022"/>
    <x v="63"/>
    <s v="Media"/>
    <s v="NY"/>
    <x v="3"/>
    <s v="New York"/>
    <n v="13128"/>
    <n v="9358"/>
    <n v="330"/>
    <n v="16771"/>
    <n v="24000"/>
    <s v="no"/>
    <x v="0"/>
    <s v="no"/>
    <s v="no"/>
    <s v="2022_374"/>
  </r>
  <r>
    <x v="568"/>
    <n v="375"/>
    <n v="2022"/>
    <x v="66"/>
    <s v="Financials"/>
    <s v="MA"/>
    <x v="3"/>
    <s v="Boston"/>
    <n v="114527"/>
    <n v="9357"/>
    <n v="2568"/>
    <n v="69888"/>
    <n v="6378"/>
    <s v="no"/>
    <x v="0"/>
    <s v="no"/>
    <s v="no"/>
    <s v="2022_375"/>
  </r>
  <r>
    <x v="471"/>
    <n v="376"/>
    <n v="2022"/>
    <x v="2"/>
    <s v="Financials"/>
    <s v="IL"/>
    <x v="2"/>
    <s v="Chicago"/>
    <n v="7973"/>
    <n v="9342"/>
    <n v="1534"/>
    <n v="24982"/>
    <n v="9600"/>
    <s v="no"/>
    <x v="0"/>
    <s v="no"/>
    <s v="no"/>
    <s v="2022_376"/>
  </r>
  <r>
    <x v="541"/>
    <n v="377"/>
    <n v="2022"/>
    <x v="42"/>
    <s v="Retailing"/>
    <s v="NJ"/>
    <x v="3"/>
    <s v="Burlington"/>
    <n v="12113"/>
    <n v="9322"/>
    <n v="409"/>
    <n v="7090"/>
    <n v="38599"/>
    <s v="no"/>
    <x v="0"/>
    <s v="no"/>
    <s v="no"/>
    <s v="2022_377"/>
  </r>
  <r>
    <x v="335"/>
    <n v="378"/>
    <n v="2022"/>
    <x v="54"/>
    <s v="Retailing"/>
    <s v="NJ"/>
    <x v="3"/>
    <s v="Parsippany"/>
    <n v="14157"/>
    <n v="9313"/>
    <n v="1285"/>
    <n v="22600"/>
    <n v="18500"/>
    <s v="no"/>
    <x v="0"/>
    <s v="no"/>
    <s v="no"/>
    <s v="2022_378"/>
  </r>
  <r>
    <x v="668"/>
    <n v="379"/>
    <n v="2022"/>
    <x v="10"/>
    <s v="Retailing"/>
    <s v="FL"/>
    <x v="0"/>
    <s v="Boca Raton"/>
    <n v="2222"/>
    <n v="9267"/>
    <n v="208"/>
    <n v="4865"/>
    <n v="26000"/>
    <s v="no"/>
    <x v="0"/>
    <s v="no"/>
    <s v="no"/>
    <s v="2022_379"/>
  </r>
  <r>
    <x v="247"/>
    <n v="380"/>
    <n v="2022"/>
    <x v="43"/>
    <s v="Apparel"/>
    <s v="CO"/>
    <x v="1"/>
    <s v="Denver"/>
    <n v="22113"/>
    <n v="9239"/>
    <n v="408"/>
    <n v="13754"/>
    <n v="33600"/>
    <s v="no"/>
    <x v="0"/>
    <s v="no"/>
    <s v="no"/>
    <s v="2022_380"/>
  </r>
  <r>
    <x v="259"/>
    <n v="381"/>
    <n v="2022"/>
    <x v="10"/>
    <s v="Retailing"/>
    <s v="NJ"/>
    <x v="3"/>
    <s v="Union"/>
    <n v="2171"/>
    <n v="9233"/>
    <n v="151"/>
    <n v="6457"/>
    <n v="37600"/>
    <s v="no"/>
    <x v="1"/>
    <s v="no"/>
    <s v="no"/>
    <s v="2022_381"/>
  </r>
  <r>
    <x v="416"/>
    <n v="382"/>
    <n v="2022"/>
    <x v="18"/>
    <s v="Food, Beverages &amp; Tobacco"/>
    <s v="KS"/>
    <x v="2"/>
    <s v="Merriam"/>
    <n v="4882"/>
    <n v="9229"/>
    <n v="570"/>
    <n v="7503"/>
    <n v="13200"/>
    <s v="no"/>
    <x v="0"/>
    <s v="no"/>
    <s v="no"/>
    <s v="2022_382"/>
  </r>
  <r>
    <x v="538"/>
    <n v="383"/>
    <n v="2022"/>
    <x v="2"/>
    <s v="Financials"/>
    <s v="CA"/>
    <x v="1"/>
    <s v="Santa Ana"/>
    <n v="7087"/>
    <n v="9221"/>
    <n v="1241"/>
    <n v="16451"/>
    <n v="22233"/>
    <s v="no"/>
    <x v="0"/>
    <s v="no"/>
    <s v="no"/>
    <s v="2022_383"/>
  </r>
  <r>
    <x v="565"/>
    <n v="384"/>
    <n v="2022"/>
    <x v="65"/>
    <s v="Financials"/>
    <s v="GA"/>
    <x v="0"/>
    <s v="Atlanta"/>
    <n v="74045"/>
    <n v="9168"/>
    <n v="4058"/>
    <n v="193502"/>
    <n v="8858"/>
    <s v="yes"/>
    <x v="0"/>
    <s v="no"/>
    <s v="no"/>
    <s v="2022_384"/>
  </r>
  <r>
    <x v="350"/>
    <n v="385"/>
    <n v="2022"/>
    <x v="43"/>
    <s v="Apparel"/>
    <s v="NY"/>
    <x v="3"/>
    <s v="New York"/>
    <n v="5210"/>
    <n v="9155"/>
    <n v="952"/>
    <n v="12397"/>
    <n v="25000"/>
    <s v="no"/>
    <x v="0"/>
    <s v="no"/>
    <s v="no"/>
    <s v="2022_385"/>
  </r>
  <r>
    <x v="733"/>
    <n v="386"/>
    <n v="2022"/>
    <x v="65"/>
    <s v="Financials"/>
    <s v="NY"/>
    <x v="3"/>
    <s v="New York"/>
    <n v="37194"/>
    <n v="9124"/>
    <n v="1839"/>
    <n v="30502"/>
    <n v="2153"/>
    <s v="yes"/>
    <x v="0"/>
    <s v="yes"/>
    <s v="no"/>
    <s v="2022_386"/>
  </r>
  <r>
    <x v="588"/>
    <n v="387"/>
    <n v="2022"/>
    <x v="5"/>
    <s v="Financials"/>
    <s v="NY"/>
    <x v="3"/>
    <s v="New York"/>
    <n v="7934"/>
    <n v="9040"/>
    <n v="1674"/>
    <n v="60404"/>
    <n v="5556"/>
    <s v="no"/>
    <x v="0"/>
    <s v="no"/>
    <s v="no"/>
    <s v="2022_387"/>
  </r>
  <r>
    <x v="375"/>
    <n v="388"/>
    <n v="2022"/>
    <x v="22"/>
    <s v="Food, Beverages &amp; Tobacco"/>
    <s v="PA"/>
    <x v="3"/>
    <s v="Hershey"/>
    <n v="44462"/>
    <n v="8971"/>
    <n v="1478"/>
    <n v="10412"/>
    <n v="17805"/>
    <s v="no"/>
    <x v="1"/>
    <s v="no"/>
    <s v="no"/>
    <s v="2022_388"/>
  </r>
  <r>
    <x v="539"/>
    <n v="389"/>
    <n v="2022"/>
    <x v="67"/>
    <s v="Engineering &amp; Construction"/>
    <s v="VA"/>
    <x v="0"/>
    <s v="Reston"/>
    <n v="15011"/>
    <n v="8970"/>
    <n v="1237"/>
    <n v="5835"/>
    <n v="6600"/>
    <s v="no"/>
    <x v="0"/>
    <s v="no"/>
    <s v="no"/>
    <s v="2022_389"/>
  </r>
  <r>
    <x v="383"/>
    <n v="390"/>
    <n v="2022"/>
    <x v="42"/>
    <s v="Retailing"/>
    <s v="NY"/>
    <x v="3"/>
    <s v="New York"/>
    <n v="2850"/>
    <n v="8958"/>
    <n v="893"/>
    <n v="8135"/>
    <n v="33244"/>
    <s v="no"/>
    <x v="1"/>
    <s v="no"/>
    <s v="no"/>
    <s v="2022_390"/>
  </r>
  <r>
    <x v="567"/>
    <n v="391"/>
    <n v="2022"/>
    <x v="4"/>
    <s v="Motor Vehicles &amp; Parts"/>
    <s v="OH"/>
    <x v="2"/>
    <s v="Maumee"/>
    <n v="2544"/>
    <n v="8945"/>
    <n v="197"/>
    <n v="7632"/>
    <n v="40200"/>
    <s v="no"/>
    <x v="0"/>
    <s v="no"/>
    <s v="no"/>
    <s v="2022_391"/>
  </r>
  <r>
    <x v="358"/>
    <n v="392"/>
    <n v="2022"/>
    <x v="31"/>
    <s v="Wholesalers"/>
    <s v="MI"/>
    <x v="2"/>
    <s v="Byron Center"/>
    <n v="1185"/>
    <n v="8931"/>
    <n v="74"/>
    <n v="2207"/>
    <n v="13300"/>
    <s v="no"/>
    <x v="0"/>
    <s v="no"/>
    <s v="no"/>
    <s v="2022_392"/>
  </r>
  <r>
    <x v="571"/>
    <n v="393"/>
    <n v="2022"/>
    <x v="24"/>
    <s v="Chemicals"/>
    <s v="MO"/>
    <x v="2"/>
    <s v="Clayton"/>
    <n v="8062"/>
    <n v="8911"/>
    <n v="1297"/>
    <n v="8518"/>
    <n v="7750"/>
    <s v="no"/>
    <x v="0"/>
    <s v="no"/>
    <s v="no"/>
    <s v="2022_393"/>
  </r>
  <r>
    <x v="704"/>
    <n v="394"/>
    <n v="2022"/>
    <x v="15"/>
    <s v="Retailing"/>
    <s v="FL"/>
    <x v="0"/>
    <s v="Dania Beach"/>
    <n v="17147"/>
    <n v="8891"/>
    <n v="74"/>
    <n v="2086"/>
    <n v="21300"/>
    <s v="no"/>
    <x v="0"/>
    <s v="no"/>
    <s v="no"/>
    <s v="2022_394"/>
  </r>
  <r>
    <x v="734"/>
    <n v="395"/>
    <n v="2022"/>
    <x v="20"/>
    <s v="Financials"/>
    <s v="MI"/>
    <x v="2"/>
    <s v="Lansing"/>
    <n v="3895"/>
    <n v="8848"/>
    <n v="3183"/>
    <n v="375484"/>
    <n v="3150"/>
    <s v="no"/>
    <x v="1"/>
    <s v="yes"/>
    <s v="no"/>
    <s v="2022_395"/>
  </r>
  <r>
    <x v="560"/>
    <n v="396"/>
    <n v="2022"/>
    <x v="29"/>
    <s v="Media"/>
    <s v="CA"/>
    <x v="1"/>
    <s v="Santa Monica"/>
    <n v="62560"/>
    <n v="8803"/>
    <n v="2699"/>
    <n v="25056"/>
    <n v="9800"/>
    <s v="no"/>
    <x v="0"/>
    <s v="no"/>
    <s v="no"/>
    <s v="2022_396"/>
  </r>
  <r>
    <x v="578"/>
    <n v="397"/>
    <n v="2022"/>
    <x v="67"/>
    <s v="Engineering &amp; Construction"/>
    <s v="PA"/>
    <x v="3"/>
    <s v="Fort Washington"/>
    <n v="5515"/>
    <n v="8790"/>
    <n v="834"/>
    <n v="11538"/>
    <n v="5100"/>
    <s v="no"/>
    <x v="0"/>
    <s v="no"/>
    <s v="no"/>
    <s v="2022_397"/>
  </r>
  <r>
    <x v="735"/>
    <n v="398"/>
    <n v="2022"/>
    <x v="65"/>
    <s v="Financials"/>
    <s v="DC"/>
    <x v="0"/>
    <s v="Washington"/>
    <n v="17428"/>
    <n v="8782"/>
    <n v="2975"/>
    <n v="21250"/>
    <n v="1850"/>
    <s v="no"/>
    <x v="0"/>
    <s v="yes"/>
    <s v="no"/>
    <s v="2022_398"/>
  </r>
  <r>
    <x v="444"/>
    <n v="399"/>
    <n v="2022"/>
    <x v="34"/>
    <s v="Wholesalers"/>
    <s v="MO"/>
    <x v="2"/>
    <s v="St. Louis"/>
    <m/>
    <n v="8767"/>
    <n v="262"/>
    <n v="3069"/>
    <n v="8800"/>
    <s v="no"/>
    <x v="1"/>
    <s v="no"/>
    <s v="no"/>
    <s v="2022_399"/>
  </r>
  <r>
    <x v="684"/>
    <n v="400"/>
    <n v="2022"/>
    <x v="25"/>
    <s v="Energy"/>
    <s v="CO"/>
    <x v="1"/>
    <s v="Denver"/>
    <n v="13988"/>
    <n v="8658"/>
    <n v="1416"/>
    <n v="14055"/>
    <n v="1713"/>
    <s v="no"/>
    <x v="0"/>
    <s v="no"/>
    <s v="no"/>
    <s v="2022_400"/>
  </r>
  <r>
    <x v="736"/>
    <n v="401"/>
    <n v="2022"/>
    <x v="73"/>
    <s v="Materials"/>
    <s v="MI"/>
    <x v="2"/>
    <s v="Grand Rapids"/>
    <n v="4791"/>
    <n v="8636"/>
    <n v="536"/>
    <n v="3245"/>
    <n v="15000"/>
    <s v="no"/>
    <x v="0"/>
    <s v="yes"/>
    <s v="no"/>
    <s v="2022_401"/>
  </r>
  <r>
    <x v="606"/>
    <n v="402"/>
    <n v="2022"/>
    <x v="10"/>
    <s v="Retailing"/>
    <s v="IL"/>
    <x v="2"/>
    <s v="Bolingbrook"/>
    <n v="20838"/>
    <n v="8631"/>
    <n v="986"/>
    <n v="4764"/>
    <n v="28500"/>
    <s v="no"/>
    <x v="0"/>
    <s v="no"/>
    <s v="no"/>
    <s v="2022_402"/>
  </r>
  <r>
    <x v="518"/>
    <n v="403"/>
    <n v="2022"/>
    <x v="33"/>
    <s v="Food, Beverages &amp; Tobacco"/>
    <s v="NY"/>
    <x v="3"/>
    <s v="Victor"/>
    <n v="43764"/>
    <n v="8615"/>
    <n v="1998"/>
    <n v="27105"/>
    <n v="9300"/>
    <s v="no"/>
    <x v="0"/>
    <s v="no"/>
    <s v="no"/>
    <s v="2022_403"/>
  </r>
  <r>
    <x v="591"/>
    <n v="404"/>
    <n v="2022"/>
    <x v="15"/>
    <s v="Retailing"/>
    <s v="WA"/>
    <x v="1"/>
    <s v="Seattle"/>
    <n v="30477"/>
    <n v="8598"/>
    <n v="12"/>
    <n v="21548"/>
    <n v="14800"/>
    <s v="no"/>
    <x v="0"/>
    <s v="yes"/>
    <s v="no"/>
    <s v="2022_404"/>
  </r>
  <r>
    <x v="676"/>
    <n v="405"/>
    <n v="2022"/>
    <x v="30"/>
    <s v="Technology"/>
    <s v="NC"/>
    <x v="0"/>
    <s v="Hickory"/>
    <n v="1630"/>
    <n v="8587"/>
    <n v="463"/>
    <n v="13260"/>
    <n v="30000"/>
    <s v="no"/>
    <x v="0"/>
    <s v="no"/>
    <s v="no"/>
    <s v="2022_405"/>
  </r>
  <r>
    <x v="394"/>
    <n v="406"/>
    <n v="2022"/>
    <x v="24"/>
    <s v="Chemicals"/>
    <s v="TX"/>
    <x v="0"/>
    <s v="Irving"/>
    <n v="15434"/>
    <n v="8537"/>
    <n v="1890"/>
    <n v="11975"/>
    <n v="8529"/>
    <s v="no"/>
    <x v="1"/>
    <s v="no"/>
    <s v="no"/>
    <s v="2022_406"/>
  </r>
  <r>
    <x v="703"/>
    <n v="407"/>
    <n v="2022"/>
    <x v="62"/>
    <s v="Business Services"/>
    <s v="GA"/>
    <x v="0"/>
    <s v="Atlanta"/>
    <n v="38546"/>
    <n v="8524"/>
    <n v="966"/>
    <n v="45280"/>
    <n v="25000"/>
    <s v="no"/>
    <x v="0"/>
    <s v="no"/>
    <s v="no"/>
    <s v="2022_407"/>
  </r>
  <r>
    <x v="497"/>
    <n v="408"/>
    <n v="2022"/>
    <x v="73"/>
    <s v="Materials"/>
    <s v="OH"/>
    <x v="2"/>
    <s v="Toledo"/>
    <n v="9065"/>
    <n v="8498"/>
    <n v="995"/>
    <n v="10015"/>
    <n v="20000"/>
    <s v="no"/>
    <x v="0"/>
    <s v="no"/>
    <s v="no"/>
    <s v="2022_408"/>
  </r>
  <r>
    <x v="341"/>
    <n v="409"/>
    <n v="2022"/>
    <x v="22"/>
    <s v="Food, Beverages &amp; Tobacco"/>
    <s v="NJ"/>
    <x v="3"/>
    <s v="Camden"/>
    <n v="13447"/>
    <n v="8476"/>
    <n v="1002"/>
    <n v="11734"/>
    <n v="14100"/>
    <s v="no"/>
    <x v="0"/>
    <s v="no"/>
    <s v="no"/>
    <s v="2022_409"/>
  </r>
  <r>
    <x v="258"/>
    <n v="410"/>
    <n v="2022"/>
    <x v="24"/>
    <s v="Chemicals"/>
    <s v="TX"/>
    <x v="0"/>
    <s v="The Woodlands"/>
    <n v="8047"/>
    <n v="8453"/>
    <n v="1045"/>
    <n v="9392"/>
    <n v="9000"/>
    <s v="no"/>
    <x v="0"/>
    <s v="no"/>
    <s v="no"/>
    <s v="2022_410"/>
  </r>
  <r>
    <x v="334"/>
    <n v="411"/>
    <n v="2022"/>
    <x v="65"/>
    <s v="Financials"/>
    <s v="CA"/>
    <x v="1"/>
    <s v="San Mateo"/>
    <n v="14019"/>
    <n v="8426"/>
    <n v="1831"/>
    <n v="24168"/>
    <n v="10300"/>
    <s v="no"/>
    <x v="1"/>
    <s v="no"/>
    <s v="no"/>
    <s v="2022_411"/>
  </r>
  <r>
    <x v="426"/>
    <n v="412"/>
    <n v="2022"/>
    <x v="46"/>
    <s v="Materials"/>
    <s v="CA"/>
    <x v="1"/>
    <s v="Glendale"/>
    <n v="14327"/>
    <n v="8408"/>
    <n v="740"/>
    <n v="7972"/>
    <n v="36000"/>
    <s v="no"/>
    <x v="0"/>
    <s v="no"/>
    <s v="no"/>
    <s v="2022_412"/>
  </r>
  <r>
    <x v="333"/>
    <n v="413"/>
    <n v="2022"/>
    <x v="64"/>
    <s v="Household Products"/>
    <s v="MI"/>
    <x v="2"/>
    <s v="Livonia"/>
    <n v="12063"/>
    <n v="8375"/>
    <n v="410"/>
    <n v="5575"/>
    <n v="20000"/>
    <s v="no"/>
    <x v="0"/>
    <s v="no"/>
    <s v="no"/>
    <s v="2022_413"/>
  </r>
  <r>
    <x v="312"/>
    <n v="414"/>
    <n v="2022"/>
    <x v="45"/>
    <s v="Energy"/>
    <s v="TX"/>
    <x v="0"/>
    <s v="Houston"/>
    <n v="19286"/>
    <n v="8352"/>
    <n v="1486"/>
    <n v="37679"/>
    <n v="9418"/>
    <s v="no"/>
    <x v="0"/>
    <s v="no"/>
    <s v="no"/>
    <s v="2022_414"/>
  </r>
  <r>
    <x v="415"/>
    <n v="415"/>
    <n v="2022"/>
    <x v="11"/>
    <s v="Financials"/>
    <s v="OH"/>
    <x v="2"/>
    <s v="Cincinnati"/>
    <n v="29511"/>
    <n v="8329"/>
    <n v="2770"/>
    <n v="211116"/>
    <n v="19112"/>
    <s v="no"/>
    <x v="0"/>
    <s v="no"/>
    <s v="no"/>
    <s v="2022_415"/>
  </r>
  <r>
    <x v="520"/>
    <n v="416"/>
    <n v="2022"/>
    <x v="45"/>
    <s v="Energy"/>
    <s v="WI"/>
    <x v="2"/>
    <s v="Milwaukee"/>
    <n v="31484"/>
    <n v="8316"/>
    <n v="1300"/>
    <n v="38989"/>
    <n v="6938"/>
    <s v="no"/>
    <x v="0"/>
    <s v="no"/>
    <s v="no"/>
    <s v="2022_416"/>
  </r>
  <r>
    <x v="527"/>
    <n v="417"/>
    <n v="2022"/>
    <x v="62"/>
    <s v="Business Services"/>
    <s v="NY"/>
    <x v="3"/>
    <s v="New York"/>
    <n v="142344"/>
    <n v="8297"/>
    <n v="3024"/>
    <n v="15026"/>
    <n v="22850"/>
    <s v="no"/>
    <x v="0"/>
    <s v="no"/>
    <s v="no"/>
    <s v="2022_417"/>
  </r>
  <r>
    <x v="683"/>
    <n v="418"/>
    <n v="2022"/>
    <x v="2"/>
    <s v="Financials"/>
    <s v="RI"/>
    <x v="3"/>
    <s v="Johnston"/>
    <m/>
    <n v="8275"/>
    <n v="2842"/>
    <n v="32161"/>
    <n v="5560"/>
    <s v="no"/>
    <x v="0"/>
    <s v="no"/>
    <s v="no"/>
    <s v="2022_418"/>
  </r>
  <r>
    <x v="682"/>
    <n v="419"/>
    <n v="2022"/>
    <x v="70"/>
    <s v="Transportation"/>
    <s v="MN"/>
    <x v="2"/>
    <s v="Medina"/>
    <n v="6264"/>
    <n v="8252"/>
    <n v="494"/>
    <n v="5048"/>
    <n v="16000"/>
    <s v="no"/>
    <x v="0"/>
    <s v="no"/>
    <s v="no"/>
    <s v="2022_419"/>
  </r>
  <r>
    <x v="642"/>
    <n v="420"/>
    <n v="2022"/>
    <x v="10"/>
    <s v="Retailing"/>
    <s v="CA"/>
    <x v="1"/>
    <s v="San Francisco"/>
    <n v="10376"/>
    <n v="8246"/>
    <n v="1126"/>
    <n v="4626"/>
    <n v="16600"/>
    <s v="no"/>
    <x v="1"/>
    <s v="no"/>
    <s v="no"/>
    <s v="2022_420"/>
  </r>
  <r>
    <x v="311"/>
    <n v="421"/>
    <n v="2022"/>
    <x v="4"/>
    <s v="Motor Vehicles &amp; Parts"/>
    <s v="MI"/>
    <x v="2"/>
    <s v="Auburn Hills"/>
    <n v="6691"/>
    <n v="8230"/>
    <n v="435"/>
    <n v="7537"/>
    <n v="58176"/>
    <s v="no"/>
    <x v="0"/>
    <s v="no"/>
    <s v="no"/>
    <s v="2022_421"/>
  </r>
  <r>
    <x v="525"/>
    <n v="422"/>
    <n v="2022"/>
    <x v="5"/>
    <s v="Financials"/>
    <s v="IL"/>
    <x v="2"/>
    <s v="Rolling Meadows"/>
    <n v="36599"/>
    <n v="8209"/>
    <n v="907"/>
    <n v="33345"/>
    <n v="39000"/>
    <s v="no"/>
    <x v="0"/>
    <s v="no"/>
    <s v="no"/>
    <s v="2022_422"/>
  </r>
  <r>
    <x v="362"/>
    <n v="423"/>
    <n v="2022"/>
    <x v="30"/>
    <s v="Technology"/>
    <s v="IL"/>
    <x v="2"/>
    <s v="Chicago"/>
    <n v="40556"/>
    <n v="8171"/>
    <n v="1245"/>
    <n v="12189"/>
    <n v="18700"/>
    <s v="no"/>
    <x v="0"/>
    <s v="no"/>
    <s v="no"/>
    <s v="2022_423"/>
  </r>
  <r>
    <x v="737"/>
    <n v="424"/>
    <n v="2022"/>
    <x v="15"/>
    <s v="Technology"/>
    <s v="WA"/>
    <x v="1"/>
    <s v="Seattle"/>
    <n v="12287"/>
    <n v="8147"/>
    <n v="528"/>
    <n v="10696"/>
    <n v="8005"/>
    <s v="yes"/>
    <x v="0"/>
    <s v="yes"/>
    <s v="no"/>
    <s v="2022_424"/>
  </r>
  <r>
    <x v="738"/>
    <n v="425"/>
    <n v="2022"/>
    <x v="15"/>
    <s v="Technology"/>
    <s v="CA"/>
    <x v="1"/>
    <s v="San Francisco"/>
    <n v="5364"/>
    <n v="8021"/>
    <n v="662"/>
    <n v="9506"/>
    <n v="2816"/>
    <s v="yes"/>
    <x v="1"/>
    <s v="yes"/>
    <s v="no"/>
    <s v="2022_425"/>
  </r>
  <r>
    <x v="466"/>
    <n v="426"/>
    <n v="2022"/>
    <x v="22"/>
    <s v="Food, Beverages &amp; Tobacco"/>
    <s v="OH"/>
    <x v="2"/>
    <s v="Orrville"/>
    <n v="14686"/>
    <n v="8003"/>
    <n v="876"/>
    <n v="16284"/>
    <n v="7100"/>
    <s v="no"/>
    <x v="0"/>
    <s v="no"/>
    <s v="no"/>
    <s v="2022_426"/>
  </r>
  <r>
    <x v="692"/>
    <n v="427"/>
    <n v="2022"/>
    <x v="66"/>
    <s v="Financials"/>
    <s v="NJ"/>
    <x v="3"/>
    <s v="Madison"/>
    <n v="1852"/>
    <n v="7983"/>
    <n v="343"/>
    <n v="7210"/>
    <n v="9748"/>
    <s v="no"/>
    <x v="0"/>
    <s v="no"/>
    <s v="no"/>
    <s v="2022_427"/>
  </r>
  <r>
    <x v="393"/>
    <n v="428"/>
    <n v="2022"/>
    <x v="28"/>
    <s v="Industrials"/>
    <s v="WI"/>
    <x v="2"/>
    <s v="Oshkosh"/>
    <n v="6704"/>
    <n v="7953"/>
    <n v="409"/>
    <n v="6722"/>
    <n v="15000"/>
    <s v="no"/>
    <x v="0"/>
    <s v="no"/>
    <s v="no"/>
    <s v="2022_428"/>
  </r>
  <r>
    <x v="602"/>
    <n v="429"/>
    <n v="2022"/>
    <x v="51"/>
    <s v="Engineering &amp; Construction"/>
    <s v="FL"/>
    <x v="0"/>
    <s v="Coral Gables"/>
    <n v="6657"/>
    <n v="7952"/>
    <n v="329"/>
    <n v="7121"/>
    <n v="27000"/>
    <s v="no"/>
    <x v="0"/>
    <s v="no"/>
    <s v="no"/>
    <s v="2022_429"/>
  </r>
  <r>
    <x v="739"/>
    <n v="430"/>
    <n v="2022"/>
    <x v="61"/>
    <s v="Transportation"/>
    <s v="CT"/>
    <x v="3"/>
    <s v="Greenwich"/>
    <n v="8193"/>
    <n v="7940"/>
    <n v="153"/>
    <n v="7271"/>
    <n v="97500"/>
    <s v="no"/>
    <x v="0"/>
    <s v="yes"/>
    <s v="no"/>
    <s v="2022_430"/>
  </r>
  <r>
    <x v="687"/>
    <n v="431"/>
    <n v="2022"/>
    <x v="25"/>
    <s v="Energy"/>
    <s v="TX"/>
    <x v="0"/>
    <s v="Houston"/>
    <n v="14332"/>
    <n v="7928"/>
    <n v="973"/>
    <n v="13303"/>
    <n v="2253"/>
    <s v="no"/>
    <x v="0"/>
    <s v="yes"/>
    <s v="no"/>
    <s v="2022_431"/>
  </r>
  <r>
    <x v="726"/>
    <n v="432"/>
    <n v="2022"/>
    <x v="34"/>
    <s v="Wholesalers"/>
    <s v="ID"/>
    <x v="1"/>
    <s v="Boise"/>
    <n v="2740"/>
    <n v="7926"/>
    <n v="713"/>
    <n v="2573"/>
    <n v="6130"/>
    <s v="no"/>
    <x v="0"/>
    <s v="no"/>
    <s v="no"/>
    <s v="2022_432"/>
  </r>
  <r>
    <x v="345"/>
    <n v="433"/>
    <n v="2022"/>
    <x v="57"/>
    <s v="Industrials"/>
    <s v="IL"/>
    <x v="2"/>
    <s v="Downers Grove"/>
    <n v="22610"/>
    <n v="7907"/>
    <n v="1124"/>
    <n v="10404"/>
    <n v="25000"/>
    <s v="no"/>
    <x v="0"/>
    <s v="no"/>
    <s v="no"/>
    <s v="2022_433"/>
  </r>
  <r>
    <x v="303"/>
    <n v="434"/>
    <n v="2022"/>
    <x v="20"/>
    <s v="Financials"/>
    <s v="VA"/>
    <x v="0"/>
    <s v="Richmond"/>
    <n v="1918"/>
    <n v="7882"/>
    <n v="904"/>
    <n v="99171"/>
    <n v="2500"/>
    <s v="no"/>
    <x v="0"/>
    <s v="no"/>
    <s v="no"/>
    <s v="2022_434"/>
  </r>
  <r>
    <x v="663"/>
    <n v="435"/>
    <n v="2022"/>
    <x v="10"/>
    <s v="Retailing"/>
    <s v="OH"/>
    <x v="2"/>
    <s v="Columbus"/>
    <n v="11420"/>
    <n v="7882"/>
    <n v="1334"/>
    <n v="6026"/>
    <n v="32850"/>
    <s v="no"/>
    <x v="1"/>
    <s v="no"/>
    <s v="no"/>
    <s v="2022_435"/>
  </r>
  <r>
    <x v="474"/>
    <n v="436"/>
    <n v="2022"/>
    <x v="13"/>
    <s v="Technology"/>
    <s v="VA"/>
    <x v="0"/>
    <s v="McLean"/>
    <n v="11705"/>
    <n v="7859"/>
    <n v="609"/>
    <n v="5500"/>
    <n v="27700"/>
    <s v="no"/>
    <x v="0"/>
    <s v="no"/>
    <s v="no"/>
    <s v="2022_436"/>
  </r>
  <r>
    <x v="740"/>
    <n v="437"/>
    <n v="2022"/>
    <x v="65"/>
    <s v="Financials"/>
    <s v="DE"/>
    <x v="0"/>
    <s v="Wilmington"/>
    <n v="41670"/>
    <n v="7839"/>
    <n v="3624"/>
    <n v="21274"/>
    <n v="3730"/>
    <s v="yes"/>
    <x v="0"/>
    <s v="yes"/>
    <s v="no"/>
    <s v="2022_437"/>
  </r>
  <r>
    <x v="519"/>
    <n v="438"/>
    <n v="2022"/>
    <x v="50"/>
    <s v="Health Care"/>
    <s v="IN"/>
    <x v="2"/>
    <s v="Warsaw"/>
    <n v="26772"/>
    <n v="7836"/>
    <n v="402"/>
    <n v="23456"/>
    <n v="19500"/>
    <s v="no"/>
    <x v="0"/>
    <s v="no"/>
    <s v="no"/>
    <s v="2022_438"/>
  </r>
  <r>
    <x v="677"/>
    <n v="439"/>
    <n v="2022"/>
    <x v="57"/>
    <s v="Industrials"/>
    <s v="PA"/>
    <x v="3"/>
    <s v="Pittsburgh"/>
    <n v="17819"/>
    <n v="7822"/>
    <n v="558"/>
    <n v="18454"/>
    <n v="25000"/>
    <s v="no"/>
    <x v="0"/>
    <s v="no"/>
    <s v="no"/>
    <s v="2022_439"/>
  </r>
  <r>
    <x v="641"/>
    <n v="440"/>
    <n v="2022"/>
    <x v="19"/>
    <s v="Health Care"/>
    <s v="NJ"/>
    <x v="3"/>
    <s v="Parsippany"/>
    <n v="89009"/>
    <n v="7776"/>
    <n v="2037"/>
    <n v="13900"/>
    <n v="12100"/>
    <s v="no"/>
    <x v="1"/>
    <s v="no"/>
    <s v="no"/>
    <s v="2022_440"/>
  </r>
  <r>
    <x v="450"/>
    <n v="441"/>
    <n v="2022"/>
    <x v="46"/>
    <s v="Materials"/>
    <s v="IL"/>
    <x v="2"/>
    <s v="Lake Forest"/>
    <n v="14628"/>
    <n v="7730"/>
    <n v="841"/>
    <n v="7837"/>
    <n v="15200"/>
    <s v="no"/>
    <x v="0"/>
    <s v="no"/>
    <s v="no"/>
    <s v="2022_441"/>
  </r>
  <r>
    <x v="713"/>
    <n v="442"/>
    <n v="2022"/>
    <x v="65"/>
    <s v="Financials"/>
    <s v="CA"/>
    <x v="1"/>
    <s v="San Diego"/>
    <n v="14609"/>
    <n v="7721"/>
    <n v="460"/>
    <n v="7992"/>
    <n v="5919"/>
    <s v="no"/>
    <x v="0"/>
    <s v="no"/>
    <s v="no"/>
    <s v="2022_442"/>
  </r>
  <r>
    <x v="706"/>
    <n v="443"/>
    <n v="2022"/>
    <x v="65"/>
    <s v="Financials"/>
    <s v="MD"/>
    <x v="0"/>
    <s v="Baltimore"/>
    <n v="34443"/>
    <n v="7672"/>
    <n v="3083"/>
    <n v="12509"/>
    <n v="7529"/>
    <s v="no"/>
    <x v="0"/>
    <s v="no"/>
    <s v="no"/>
    <s v="2022_443"/>
  </r>
  <r>
    <x v="694"/>
    <n v="444"/>
    <n v="2022"/>
    <x v="64"/>
    <s v="Household Products"/>
    <s v="IL"/>
    <x v="2"/>
    <s v="Deerfield"/>
    <n v="9831"/>
    <n v="7656"/>
    <n v="772"/>
    <n v="7936"/>
    <n v="28056"/>
    <s v="no"/>
    <x v="0"/>
    <s v="no"/>
    <s v="no"/>
    <s v="2022_444"/>
  </r>
  <r>
    <x v="381"/>
    <n v="445"/>
    <n v="2022"/>
    <x v="10"/>
    <s v="Retailing"/>
    <s v="IA"/>
    <x v="2"/>
    <s v="Ankeny"/>
    <n v="7354"/>
    <n v="7654"/>
    <n v="313"/>
    <n v="4460"/>
    <n v="27583"/>
    <s v="no"/>
    <x v="0"/>
    <s v="no"/>
    <s v="no"/>
    <s v="2022_445"/>
  </r>
  <r>
    <x v="443"/>
    <n v="446"/>
    <n v="2022"/>
    <x v="34"/>
    <s v="Wholesalers"/>
    <s v="CA"/>
    <x v="1"/>
    <s v="El Segundo"/>
    <n v="891"/>
    <n v="7613"/>
    <n v="160"/>
    <n v="1192"/>
    <n v="347"/>
    <s v="no"/>
    <x v="0"/>
    <s v="no"/>
    <s v="no"/>
    <s v="2022_446"/>
  </r>
  <r>
    <x v="140"/>
    <n v="447"/>
    <n v="2022"/>
    <x v="25"/>
    <s v="Energy"/>
    <s v="NY"/>
    <x v="3"/>
    <s v="New York"/>
    <n v="33155"/>
    <n v="7583"/>
    <n v="559"/>
    <n v="20515"/>
    <n v="1545"/>
    <s v="no"/>
    <x v="0"/>
    <s v="yes"/>
    <s v="no"/>
    <s v="2022_447"/>
  </r>
  <r>
    <x v="707"/>
    <n v="448"/>
    <n v="2022"/>
    <x v="19"/>
    <s v="Health Care"/>
    <s v="MA"/>
    <x v="3"/>
    <s v="Boston"/>
    <n v="66437"/>
    <n v="7574"/>
    <n v="2342"/>
    <n v="13433"/>
    <n v="3900"/>
    <s v="no"/>
    <x v="1"/>
    <s v="no"/>
    <s v="no"/>
    <s v="2022_448"/>
  </r>
  <r>
    <x v="573"/>
    <n v="449"/>
    <n v="2022"/>
    <x v="11"/>
    <s v="Financials"/>
    <s v="OH"/>
    <x v="2"/>
    <s v="Cleveland"/>
    <n v="20593"/>
    <n v="7561"/>
    <n v="2625"/>
    <n v="186346"/>
    <n v="16974"/>
    <s v="no"/>
    <x v="0"/>
    <s v="no"/>
    <s v="no"/>
    <s v="2022_449"/>
  </r>
  <r>
    <x v="711"/>
    <n v="450"/>
    <n v="2022"/>
    <x v="44"/>
    <s v="Hotels, Restaurants &amp; Leisure"/>
    <s v="CA"/>
    <x v="1"/>
    <s v="Newport Beach"/>
    <n v="44347"/>
    <n v="7547"/>
    <n v="653"/>
    <n v="6653"/>
    <n v="97660"/>
    <s v="no"/>
    <x v="0"/>
    <s v="no"/>
    <s v="no"/>
    <s v="2022_450"/>
  </r>
  <r>
    <x v="382"/>
    <n v="451"/>
    <n v="2022"/>
    <x v="45"/>
    <s v="Energy"/>
    <s v="MI"/>
    <x v="2"/>
    <s v="Jackson"/>
    <n v="20292"/>
    <n v="7538"/>
    <n v="1353"/>
    <n v="28753"/>
    <n v="8813"/>
    <s v="no"/>
    <x v="0"/>
    <s v="no"/>
    <s v="no"/>
    <s v="2022_451"/>
  </r>
  <r>
    <x v="505"/>
    <n v="452"/>
    <n v="2022"/>
    <x v="49"/>
    <s v="Materials"/>
    <s v="PA"/>
    <x v="3"/>
    <s v="Pittsburgh"/>
    <n v="2691"/>
    <n v="7504"/>
    <n v="397"/>
    <n v="6580"/>
    <n v="13900"/>
    <s v="no"/>
    <x v="0"/>
    <s v="no"/>
    <s v="no"/>
    <s v="2022_452"/>
  </r>
  <r>
    <x v="708"/>
    <n v="453"/>
    <n v="2022"/>
    <x v="67"/>
    <s v="Engineering &amp; Construction"/>
    <s v="AZ"/>
    <x v="1"/>
    <s v="Scottsdale"/>
    <n v="3302"/>
    <n v="7501"/>
    <n v="663"/>
    <n v="8728"/>
    <n v="3000"/>
    <s v="no"/>
    <x v="1"/>
    <s v="no"/>
    <s v="no"/>
    <s v="2022_453"/>
  </r>
  <r>
    <x v="458"/>
    <n v="454"/>
    <n v="2022"/>
    <x v="2"/>
    <s v="Financials"/>
    <s v="OH"/>
    <x v="2"/>
    <s v="Cincinnati"/>
    <n v="12368"/>
    <n v="7462"/>
    <n v="1995"/>
    <n v="28931"/>
    <n v="6600"/>
    <s v="no"/>
    <x v="0"/>
    <s v="no"/>
    <s v="no"/>
    <s v="2022_454"/>
  </r>
  <r>
    <x v="348"/>
    <n v="455"/>
    <n v="2022"/>
    <x v="45"/>
    <s v="Energy"/>
    <s v="PA"/>
    <x v="3"/>
    <s v="King of Prussia"/>
    <n v="7599"/>
    <n v="7447"/>
    <n v="1467"/>
    <n v="16723"/>
    <n v="11300"/>
    <s v="no"/>
    <x v="0"/>
    <s v="no"/>
    <s v="no"/>
    <s v="2022_455"/>
  </r>
  <r>
    <x v="688"/>
    <n v="456"/>
    <n v="2022"/>
    <x v="13"/>
    <s v="Technology"/>
    <s v="VA"/>
    <x v="0"/>
    <s v="Reston"/>
    <n v="5166"/>
    <n v="7394"/>
    <n v="277"/>
    <n v="5746"/>
    <n v="25090"/>
    <s v="no"/>
    <x v="1"/>
    <s v="no"/>
    <s v="no"/>
    <s v="2022_456"/>
  </r>
  <r>
    <x v="690"/>
    <n v="457"/>
    <n v="2022"/>
    <x v="53"/>
    <s v="Technology"/>
    <s v="PA"/>
    <x v="3"/>
    <s v="Radnor"/>
    <n v="20629"/>
    <n v="7386"/>
    <n v="573"/>
    <n v="13897"/>
    <n v="13500"/>
    <s v="no"/>
    <x v="0"/>
    <s v="no"/>
    <s v="no"/>
    <s v="2022_457"/>
  </r>
  <r>
    <x v="489"/>
    <n v="458"/>
    <n v="2022"/>
    <x v="43"/>
    <s v="Apparel"/>
    <s v="NC"/>
    <x v="0"/>
    <s v="Winston-Salem"/>
    <n v="5191"/>
    <n v="7348"/>
    <n v="77"/>
    <n v="7071"/>
    <n v="58000"/>
    <s v="no"/>
    <x v="0"/>
    <s v="no"/>
    <s v="no"/>
    <s v="2022_458"/>
  </r>
  <r>
    <x v="468"/>
    <n v="459"/>
    <n v="2022"/>
    <x v="17"/>
    <s v="Household Products"/>
    <s v="CA"/>
    <x v="1"/>
    <s v="Oakland"/>
    <n v="17109"/>
    <n v="7341"/>
    <n v="710"/>
    <n v="6334"/>
    <n v="9000"/>
    <s v="no"/>
    <x v="1"/>
    <s v="no"/>
    <s v="no"/>
    <s v="2022_459"/>
  </r>
  <r>
    <x v="423"/>
    <n v="460"/>
    <n v="2022"/>
    <x v="51"/>
    <s v="Engineering &amp; Construction"/>
    <s v="TX"/>
    <x v="0"/>
    <s v="Houston"/>
    <n v="7635"/>
    <n v="7339"/>
    <n v="18"/>
    <n v="6199"/>
    <n v="28000"/>
    <s v="no"/>
    <x v="0"/>
    <s v="no"/>
    <s v="no"/>
    <s v="2022_460"/>
  </r>
  <r>
    <x v="364"/>
    <n v="461"/>
    <n v="2022"/>
    <x v="10"/>
    <s v="Retailing"/>
    <s v="OH"/>
    <x v="2"/>
    <s v="Westlake"/>
    <n v="638"/>
    <n v="7337"/>
    <n v="59"/>
    <n v="3509"/>
    <n v="16540"/>
    <s v="no"/>
    <x v="0"/>
    <s v="yes"/>
    <s v="no"/>
    <s v="2022_461"/>
  </r>
  <r>
    <x v="511"/>
    <n v="462"/>
    <n v="2022"/>
    <x v="54"/>
    <s v="Retailing"/>
    <s v="FL"/>
    <x v="0"/>
    <s v="Estero"/>
    <n v="9509"/>
    <n v="7336"/>
    <n v="366"/>
    <n v="19783"/>
    <n v="23000"/>
    <s v="no"/>
    <x v="0"/>
    <s v="yes"/>
    <s v="no"/>
    <s v="2022_462"/>
  </r>
  <r>
    <x v="636"/>
    <n v="463"/>
    <n v="2022"/>
    <x v="26"/>
    <s v="Technology"/>
    <s v="MA"/>
    <x v="3"/>
    <s v="Wilmington"/>
    <n v="86441"/>
    <n v="7318"/>
    <n v="1390"/>
    <n v="52322"/>
    <n v="24700"/>
    <s v="no"/>
    <x v="0"/>
    <s v="no"/>
    <s v="no"/>
    <s v="2022_463"/>
  </r>
  <r>
    <x v="604"/>
    <n v="464"/>
    <n v="2022"/>
    <x v="20"/>
    <s v="Financials"/>
    <s v="MN"/>
    <x v="2"/>
    <s v="St. Paul"/>
    <m/>
    <n v="7317"/>
    <n v="312"/>
    <n v="75169"/>
    <n v="6941"/>
    <s v="no"/>
    <x v="0"/>
    <s v="no"/>
    <s v="no"/>
    <s v="2022_464"/>
  </r>
  <r>
    <x v="324"/>
    <n v="465"/>
    <n v="2022"/>
    <x v="44"/>
    <s v="Hotels, Restaurants &amp; Leisure"/>
    <s v="FL"/>
    <x v="0"/>
    <s v="Orlando"/>
    <n v="16981"/>
    <n v="7196"/>
    <n v="629"/>
    <n v="10656"/>
    <n v="156883"/>
    <s v="no"/>
    <x v="0"/>
    <s v="no"/>
    <s v="no"/>
    <s v="2022_465"/>
  </r>
  <r>
    <x v="638"/>
    <n v="466"/>
    <n v="2022"/>
    <x v="46"/>
    <s v="Materials"/>
    <s v="GA"/>
    <x v="0"/>
    <s v="Atlanta"/>
    <n v="6154"/>
    <n v="7156"/>
    <n v="204"/>
    <n v="10457"/>
    <n v="25000"/>
    <s v="no"/>
    <x v="0"/>
    <s v="no"/>
    <s v="no"/>
    <s v="2022_466"/>
  </r>
  <r>
    <x v="411"/>
    <n v="466"/>
    <n v="2022"/>
    <x v="3"/>
    <s v="Technology"/>
    <s v="GA"/>
    <x v="0"/>
    <s v="Atlanta"/>
    <n v="5475"/>
    <n v="7156"/>
    <n v="97"/>
    <n v="11641"/>
    <n v="38000"/>
    <s v="no"/>
    <x v="0"/>
    <s v="no"/>
    <s v="no"/>
    <s v="2022_466"/>
  </r>
  <r>
    <x v="629"/>
    <n v="468"/>
    <n v="2022"/>
    <x v="20"/>
    <s v="Financials"/>
    <s v="NC"/>
    <x v="0"/>
    <s v="Charlotte"/>
    <n v="3959"/>
    <n v="7142"/>
    <n v="108"/>
    <n v="259840"/>
    <n v="1500"/>
    <s v="no"/>
    <x v="0"/>
    <s v="no"/>
    <s v="no"/>
    <s v="2022_468"/>
  </r>
  <r>
    <x v="256"/>
    <n v="469"/>
    <n v="2022"/>
    <x v="45"/>
    <s v="Energy"/>
    <s v="PA"/>
    <x v="3"/>
    <s v="Allentown"/>
    <n v="21002"/>
    <n v="7127"/>
    <n v="1480"/>
    <n v="33223"/>
    <n v="5607"/>
    <s v="no"/>
    <x v="0"/>
    <s v="no"/>
    <s v="no"/>
    <s v="2022_469"/>
  </r>
  <r>
    <x v="616"/>
    <n v="470"/>
    <n v="2022"/>
    <x v="58"/>
    <s v="Business Services"/>
    <s v="OH"/>
    <x v="2"/>
    <s v="Cincinnati"/>
    <n v="43567"/>
    <n v="7116"/>
    <n v="1111"/>
    <n v="8237"/>
    <n v="40000"/>
    <s v="no"/>
    <x v="0"/>
    <s v="no"/>
    <s v="no"/>
    <s v="2022_470"/>
  </r>
  <r>
    <x v="673"/>
    <n v="471"/>
    <n v="2022"/>
    <x v="3"/>
    <s v="Technology"/>
    <s v="CT"/>
    <x v="3"/>
    <s v="Norwalk"/>
    <n v="3123"/>
    <n v="7038"/>
    <n v="455"/>
    <n v="13223"/>
    <n v="23300"/>
    <s v="no"/>
    <x v="0"/>
    <s v="no"/>
    <s v="no"/>
    <s v="2022_471"/>
  </r>
  <r>
    <x v="408"/>
    <n v="472"/>
    <n v="2022"/>
    <x v="36"/>
    <s v="Industrials"/>
    <s v="WI"/>
    <x v="2"/>
    <s v="Milwaukee"/>
    <n v="32538"/>
    <n v="6997"/>
    <n v="1358"/>
    <n v="10702"/>
    <n v="24500"/>
    <s v="no"/>
    <x v="0"/>
    <s v="no"/>
    <s v="no"/>
    <s v="2022_472"/>
  </r>
  <r>
    <x v="531"/>
    <n v="473"/>
    <n v="2022"/>
    <x v="11"/>
    <s v="Financials"/>
    <s v="RI"/>
    <x v="3"/>
    <s v="Providence"/>
    <n v="19136"/>
    <n v="6986"/>
    <n v="2319"/>
    <n v="188409"/>
    <n v="17463"/>
    <s v="no"/>
    <x v="0"/>
    <s v="no"/>
    <s v="no"/>
    <s v="2022_473"/>
  </r>
  <r>
    <x v="714"/>
    <n v="474"/>
    <n v="2022"/>
    <x v="26"/>
    <s v="Technology"/>
    <s v="CA"/>
    <x v="1"/>
    <s v="Milpitas"/>
    <n v="55171"/>
    <n v="6919"/>
    <n v="2078"/>
    <n v="10271"/>
    <n v="11425"/>
    <s v="no"/>
    <x v="0"/>
    <s v="no"/>
    <s v="no"/>
    <s v="2022_474"/>
  </r>
  <r>
    <x v="728"/>
    <n v="475"/>
    <n v="2022"/>
    <x v="54"/>
    <s v="Retailing"/>
    <s v="IL"/>
    <x v="2"/>
    <s v="Lincolnshire"/>
    <n v="2665"/>
    <n v="6914"/>
    <n v="279"/>
    <n v="4373"/>
    <n v="12834"/>
    <s v="no"/>
    <x v="0"/>
    <s v="no"/>
    <s v="no"/>
    <s v="2022_475"/>
  </r>
  <r>
    <x v="461"/>
    <n v="476"/>
    <n v="2022"/>
    <x v="18"/>
    <s v="Food, Beverages &amp; Tobacco"/>
    <s v="IL"/>
    <x v="2"/>
    <s v="Westchester"/>
    <n v="5814"/>
    <n v="6894"/>
    <n v="117"/>
    <n v="6999"/>
    <n v="12000"/>
    <s v="no"/>
    <x v="0"/>
    <s v="no"/>
    <s v="no"/>
    <s v="2022_476"/>
  </r>
  <r>
    <x v="514"/>
    <n v="477"/>
    <n v="2022"/>
    <x v="34"/>
    <s v="Wholesalers"/>
    <s v="GA"/>
    <x v="0"/>
    <s v="Atlanta"/>
    <n v="2008"/>
    <n v="6851"/>
    <n v="145"/>
    <n v="2438"/>
    <n v="6100"/>
    <s v="no"/>
    <x v="0"/>
    <s v="no"/>
    <s v="no"/>
    <s v="2022_477"/>
  </r>
  <r>
    <x v="634"/>
    <n v="478"/>
    <n v="2022"/>
    <x v="34"/>
    <s v="Wholesalers"/>
    <s v="VA"/>
    <x v="0"/>
    <s v="Herndon"/>
    <n v="4176"/>
    <n v="6820"/>
    <n v="243"/>
    <n v="5549"/>
    <n v="6676"/>
    <s v="no"/>
    <x v="0"/>
    <s v="no"/>
    <s v="no"/>
    <s v="2022_478"/>
  </r>
  <r>
    <x v="741"/>
    <n v="479"/>
    <n v="2022"/>
    <x v="25"/>
    <s v="Energy"/>
    <s v="TX"/>
    <x v="0"/>
    <s v="Midland"/>
    <n v="24320"/>
    <n v="6797"/>
    <n v="2182"/>
    <n v="22898"/>
    <n v="870"/>
    <s v="no"/>
    <x v="0"/>
    <s v="yes"/>
    <s v="no"/>
    <s v="2022_479"/>
  </r>
  <r>
    <x v="742"/>
    <n v="480"/>
    <n v="2022"/>
    <x v="42"/>
    <s v="Retailing"/>
    <s v="OH"/>
    <x v="2"/>
    <s v="Reynoldsburg"/>
    <n v="4330"/>
    <n v="6785"/>
    <n v="646"/>
    <n v="4344"/>
    <n v="24000"/>
    <s v="no"/>
    <x v="0"/>
    <s v="yes"/>
    <s v="no"/>
    <s v="2022_480"/>
  </r>
  <r>
    <x v="716"/>
    <n v="481"/>
    <n v="2022"/>
    <x v="10"/>
    <s v="Retailing"/>
    <s v="TX"/>
    <x v="0"/>
    <s v="Katy"/>
    <n v="3434"/>
    <n v="6773"/>
    <n v="671"/>
    <n v="4585"/>
    <n v="16508"/>
    <s v="no"/>
    <x v="0"/>
    <s v="no"/>
    <s v="no"/>
    <s v="2022_481"/>
  </r>
  <r>
    <x v="431"/>
    <n v="482"/>
    <n v="2022"/>
    <x v="26"/>
    <s v="Technology"/>
    <s v="CA"/>
    <x v="1"/>
    <s v="San Jose"/>
    <n v="2569"/>
    <n v="6757"/>
    <n v="269"/>
    <n v="4207"/>
    <n v="33500"/>
    <s v="yes"/>
    <x v="0"/>
    <s v="no"/>
    <s v="no"/>
    <s v="2022_482"/>
  </r>
  <r>
    <x v="614"/>
    <n v="483"/>
    <n v="2022"/>
    <x v="26"/>
    <s v="Technology"/>
    <s v="AZ"/>
    <x v="1"/>
    <s v="Phoenix"/>
    <n v="27079"/>
    <n v="6740"/>
    <n v="1010"/>
    <n v="9626"/>
    <n v="31650"/>
    <s v="no"/>
    <x v="0"/>
    <s v="yes"/>
    <s v="no"/>
    <s v="2022_483"/>
  </r>
  <r>
    <x v="387"/>
    <n v="484"/>
    <n v="2022"/>
    <x v="49"/>
    <s v="Materials"/>
    <s v="TX"/>
    <x v="0"/>
    <s v="Irving"/>
    <n v="5057"/>
    <n v="6730"/>
    <n v="413"/>
    <n v="4639"/>
    <n v="11089"/>
    <s v="no"/>
    <x v="1"/>
    <s v="no"/>
    <s v="no"/>
    <s v="2022_484"/>
  </r>
  <r>
    <x v="630"/>
    <n v="485"/>
    <n v="2022"/>
    <x v="27"/>
    <s v="Energy"/>
    <s v="TX"/>
    <x v="0"/>
    <s v="Dallas"/>
    <n v="4671"/>
    <n v="6686"/>
    <n v="22"/>
    <n v="8483"/>
    <n v="1073"/>
    <s v="no"/>
    <x v="0"/>
    <s v="yes"/>
    <s v="no"/>
    <s v="2022_485"/>
  </r>
  <r>
    <x v="743"/>
    <n v="486"/>
    <n v="2022"/>
    <x v="25"/>
    <s v="Energy"/>
    <s v="TX"/>
    <x v="0"/>
    <s v="Spring"/>
    <n v="7990"/>
    <n v="6667"/>
    <n v="25"/>
    <n v="11848"/>
    <n v="938"/>
    <s v="no"/>
    <x v="0"/>
    <s v="yes"/>
    <s v="no"/>
    <s v="2022_486"/>
  </r>
  <r>
    <x v="710"/>
    <n v="487"/>
    <n v="2022"/>
    <x v="66"/>
    <s v="Financials"/>
    <s v="CA"/>
    <x v="1"/>
    <s v="Redwood City"/>
    <n v="67281"/>
    <n v="6636"/>
    <n v="500"/>
    <n v="27919"/>
    <n v="10944"/>
    <s v="no"/>
    <x v="0"/>
    <s v="no"/>
    <s v="no"/>
    <s v="2022_487"/>
  </r>
  <r>
    <x v="399"/>
    <n v="488"/>
    <n v="2022"/>
    <x v="0"/>
    <s v="Retailing"/>
    <s v="AR"/>
    <x v="0"/>
    <s v="Little Rock"/>
    <n v="4928"/>
    <n v="6624"/>
    <n v="863"/>
    <n v="3246"/>
    <n v="25350"/>
    <s v="no"/>
    <x v="0"/>
    <s v="yes"/>
    <s v="no"/>
    <s v="2022_488"/>
  </r>
  <r>
    <x v="478"/>
    <n v="489"/>
    <n v="2022"/>
    <x v="11"/>
    <s v="Financials"/>
    <s v="AL"/>
    <x v="0"/>
    <s v="Birmingham"/>
    <n v="20861"/>
    <n v="6605"/>
    <n v="2521"/>
    <n v="162938"/>
    <n v="19626"/>
    <s v="no"/>
    <x v="0"/>
    <s v="no"/>
    <s v="no"/>
    <s v="2022_489"/>
  </r>
  <r>
    <x v="227"/>
    <n v="490"/>
    <n v="2022"/>
    <x v="44"/>
    <s v="Hotels, Restaurants &amp; Leisure"/>
    <s v="KY"/>
    <x v="0"/>
    <s v="Louisville"/>
    <n v="34253"/>
    <n v="6584"/>
    <n v="1575"/>
    <n v="5966"/>
    <n v="25650"/>
    <s v="no"/>
    <x v="0"/>
    <s v="no"/>
    <s v="no"/>
    <s v="2022_490"/>
  </r>
  <r>
    <x v="744"/>
    <n v="491"/>
    <n v="2022"/>
    <x v="69"/>
    <s v="Transportation"/>
    <s v="FL"/>
    <x v="0"/>
    <s v="Jacksonville"/>
    <n v="5600"/>
    <n v="6540"/>
    <n v="382"/>
    <n v="2046"/>
    <n v="1399"/>
    <s v="no"/>
    <x v="0"/>
    <s v="yes"/>
    <s v="no"/>
    <s v="2022_491"/>
  </r>
  <r>
    <x v="745"/>
    <n v="492"/>
    <n v="2022"/>
    <x v="24"/>
    <s v="Chemicals"/>
    <s v="IL"/>
    <x v="2"/>
    <s v="Deerfield"/>
    <n v="21551"/>
    <n v="6538"/>
    <n v="917"/>
    <n v="12375"/>
    <n v="3003"/>
    <s v="no"/>
    <x v="0"/>
    <s v="yes"/>
    <s v="no"/>
    <s v="2022_492"/>
  </r>
  <r>
    <x v="612"/>
    <n v="493"/>
    <n v="2022"/>
    <x v="11"/>
    <s v="Financials"/>
    <s v="IL"/>
    <x v="2"/>
    <s v="Chicago"/>
    <n v="24215"/>
    <n v="6488"/>
    <n v="1545"/>
    <n v="183890"/>
    <n v="21100"/>
    <s v="no"/>
    <x v="0"/>
    <s v="no"/>
    <s v="no"/>
    <s v="2022_493"/>
  </r>
  <r>
    <x v="576"/>
    <n v="494"/>
    <n v="2022"/>
    <x v="52"/>
    <s v="Business Services"/>
    <s v="CA"/>
    <x v="1"/>
    <s v="Menlo Park"/>
    <n v="12638"/>
    <n v="6461"/>
    <n v="599"/>
    <n v="2952"/>
    <n v="14600"/>
    <s v="no"/>
    <x v="0"/>
    <s v="yes"/>
    <s v="no"/>
    <s v="2022_494"/>
  </r>
  <r>
    <x v="746"/>
    <n v="495"/>
    <n v="2022"/>
    <x v="15"/>
    <s v="Technology"/>
    <s v="NY"/>
    <x v="3"/>
    <s v="New York"/>
    <n v="3359"/>
    <n v="6421"/>
    <n v="494"/>
    <n v="1801"/>
    <n v="4775"/>
    <s v="yes"/>
    <x v="0"/>
    <s v="yes"/>
    <s v="no"/>
    <s v="2022_495"/>
  </r>
  <r>
    <x v="727"/>
    <n v="496"/>
    <n v="2022"/>
    <x v="71"/>
    <s v="Household Products"/>
    <s v="RI"/>
    <x v="3"/>
    <s v="Pawtucket"/>
    <n v="11384"/>
    <n v="6420"/>
    <n v="429"/>
    <n v="10038"/>
    <n v="6640"/>
    <s v="no"/>
    <x v="0"/>
    <s v="no"/>
    <s v="no"/>
    <s v="2022_496"/>
  </r>
  <r>
    <x v="724"/>
    <n v="497"/>
    <n v="2022"/>
    <x v="16"/>
    <s v="Technology"/>
    <s v="FL"/>
    <x v="0"/>
    <s v="Sarasota"/>
    <n v="49869"/>
    <n v="6416"/>
    <n v="1153"/>
    <n v="23714"/>
    <n v="19300"/>
    <s v="no"/>
    <x v="0"/>
    <s v="no"/>
    <s v="no"/>
    <s v="2022_497"/>
  </r>
  <r>
    <x v="747"/>
    <n v="498"/>
    <n v="2022"/>
    <x v="10"/>
    <s v="Retailing"/>
    <s v="VA"/>
    <x v="0"/>
    <s v="Richmond"/>
    <n v="1134"/>
    <n v="6413"/>
    <n v="59"/>
    <n v="2942"/>
    <n v="11236"/>
    <s v="no"/>
    <x v="0"/>
    <s v="yes"/>
    <s v="no"/>
    <s v="2022_498"/>
  </r>
  <r>
    <x v="523"/>
    <n v="499"/>
    <n v="2022"/>
    <x v="8"/>
    <s v="Telecommunications"/>
    <s v="CT"/>
    <x v="3"/>
    <s v="Norwalk"/>
    <n v="6763"/>
    <n v="6411"/>
    <m/>
    <n v="16481"/>
    <n v="15640"/>
    <s v="no"/>
    <x v="0"/>
    <s v="no"/>
    <s v="no"/>
    <s v="2022_499"/>
  </r>
  <r>
    <x v="437"/>
    <n v="500"/>
    <n v="2022"/>
    <x v="45"/>
    <s v="Energy"/>
    <s v="MO"/>
    <x v="2"/>
    <s v="St. Louis"/>
    <n v="24199"/>
    <n v="6394"/>
    <n v="990"/>
    <n v="35735"/>
    <n v="9116"/>
    <s v="no"/>
    <x v="0"/>
    <s v="no"/>
    <s v="no"/>
    <s v="2022_500"/>
  </r>
  <r>
    <x v="0"/>
    <n v="1"/>
    <n v="2023"/>
    <x v="0"/>
    <s v="Retailing"/>
    <s v="AR"/>
    <x v="0"/>
    <s v="Bentonville"/>
    <n v="397475"/>
    <n v="611289"/>
    <n v="11680"/>
    <n v="243197"/>
    <n v="2100000"/>
    <s v="no"/>
    <x v="0"/>
    <s v="no"/>
    <s v="yes"/>
    <s v="2023_1"/>
  </r>
  <r>
    <x v="644"/>
    <n v="2"/>
    <n v="2023"/>
    <x v="15"/>
    <s v="Retailing"/>
    <s v="WA"/>
    <x v="1"/>
    <s v="Seattle"/>
    <n v="1058440"/>
    <n v="513983"/>
    <n v="2722"/>
    <n v="462675"/>
    <n v="1541000"/>
    <s v="no"/>
    <x v="0"/>
    <s v="no"/>
    <s v="yes"/>
    <s v="2023_2"/>
  </r>
  <r>
    <x v="1"/>
    <n v="3"/>
    <n v="2023"/>
    <x v="1"/>
    <s v="Energy"/>
    <s v="TX"/>
    <x v="0"/>
    <s v="Irving"/>
    <n v="446424"/>
    <n v="413680"/>
    <n v="55740"/>
    <n v="369067"/>
    <n v="62000"/>
    <s v="no"/>
    <x v="0"/>
    <s v="no"/>
    <s v="yes"/>
    <s v="2023_3"/>
  </r>
  <r>
    <x v="4"/>
    <n v="4"/>
    <n v="2023"/>
    <x v="3"/>
    <s v="Technology"/>
    <s v="CA"/>
    <x v="1"/>
    <s v="Cupertino"/>
    <n v="2609039"/>
    <n v="394328"/>
    <n v="99803"/>
    <n v="352755"/>
    <n v="164000"/>
    <s v="no"/>
    <x v="0"/>
    <s v="no"/>
    <s v="yes"/>
    <s v="2023_4"/>
  </r>
  <r>
    <x v="13"/>
    <n v="5"/>
    <n v="2023"/>
    <x v="9"/>
    <s v="Health Care"/>
    <s v="MN"/>
    <x v="2"/>
    <s v="Minnetonka"/>
    <n v="440854"/>
    <n v="324162"/>
    <n v="20120"/>
    <n v="245705"/>
    <n v="400000"/>
    <s v="no"/>
    <x v="0"/>
    <s v="no"/>
    <s v="yes"/>
    <s v="2023_5"/>
  </r>
  <r>
    <x v="9"/>
    <n v="6"/>
    <n v="2023"/>
    <x v="12"/>
    <s v="Health Care"/>
    <s v="RI"/>
    <x v="3"/>
    <s v="Woonsocket"/>
    <n v="95422"/>
    <n v="322467"/>
    <n v="4149"/>
    <n v="228275"/>
    <n v="259500"/>
    <s v="no"/>
    <x v="1"/>
    <s v="no"/>
    <s v="yes"/>
    <s v="2023_6"/>
  </r>
  <r>
    <x v="3"/>
    <n v="7"/>
    <n v="2023"/>
    <x v="2"/>
    <s v="Financials"/>
    <s v="NE"/>
    <x v="2"/>
    <s v="Omaha"/>
    <n v="675657"/>
    <n v="302089"/>
    <n v="22819"/>
    <n v="948452"/>
    <n v="383000"/>
    <s v="no"/>
    <x v="0"/>
    <s v="no"/>
    <s v="yes"/>
    <s v="2023_7"/>
  </r>
  <r>
    <x v="39"/>
    <n v="8"/>
    <n v="2023"/>
    <x v="15"/>
    <s v="Technology"/>
    <s v="CA"/>
    <x v="1"/>
    <s v="Mountain View"/>
    <n v="1330201"/>
    <n v="282836"/>
    <n v="59972"/>
    <n v="365264"/>
    <n v="190234"/>
    <s v="no"/>
    <x v="0"/>
    <s v="no"/>
    <s v="yes"/>
    <s v="2023_8"/>
  </r>
  <r>
    <x v="10"/>
    <n v="9"/>
    <n v="2023"/>
    <x v="7"/>
    <s v="Health Care"/>
    <s v="TX"/>
    <x v="0"/>
    <s v="Irving"/>
    <n v="48757"/>
    <n v="263966"/>
    <n v="1114"/>
    <n v="63298"/>
    <n v="66500"/>
    <s v="no"/>
    <x v="0"/>
    <s v="no"/>
    <s v="yes"/>
    <s v="2023_9"/>
  </r>
  <r>
    <x v="2"/>
    <n v="10"/>
    <n v="2023"/>
    <x v="1"/>
    <s v="Energy"/>
    <s v="CA"/>
    <x v="1"/>
    <s v="San Ramon"/>
    <n v="311093"/>
    <n v="246252"/>
    <n v="35465"/>
    <n v="257709"/>
    <n v="43846"/>
    <s v="no"/>
    <x v="0"/>
    <s v="no"/>
    <s v="yes"/>
    <s v="2023_10"/>
  </r>
  <r>
    <x v="15"/>
    <n v="11"/>
    <n v="2023"/>
    <x v="7"/>
    <s v="Health Care"/>
    <s v="PA"/>
    <x v="3"/>
    <s v="Conshohocken"/>
    <n v="32384"/>
    <n v="238587"/>
    <n v="1699"/>
    <n v="56561"/>
    <n v="41500"/>
    <s v="no"/>
    <x v="0"/>
    <s v="no"/>
    <s v="yes"/>
    <s v="2023_11"/>
  </r>
  <r>
    <x v="617"/>
    <n v="12"/>
    <n v="2023"/>
    <x v="0"/>
    <s v="Retailing"/>
    <s v="WA"/>
    <x v="1"/>
    <s v="Issaquah"/>
    <n v="220354"/>
    <n v="226954"/>
    <n v="5844"/>
    <n v="64166"/>
    <n v="304000"/>
    <s v="no"/>
    <x v="0"/>
    <s v="no"/>
    <s v="yes"/>
    <s v="2023_12"/>
  </r>
  <r>
    <x v="30"/>
    <n v="13"/>
    <n v="2023"/>
    <x v="16"/>
    <s v="Technology"/>
    <s v="WA"/>
    <x v="1"/>
    <s v="Redmond"/>
    <n v="2146049"/>
    <n v="198270"/>
    <n v="72738"/>
    <n v="364840"/>
    <n v="221000"/>
    <s v="no"/>
    <x v="0"/>
    <s v="no"/>
    <s v="yes"/>
    <s v="2023_13"/>
  </r>
  <r>
    <x v="25"/>
    <n v="14"/>
    <n v="2023"/>
    <x v="7"/>
    <s v="Health Care"/>
    <s v="OH"/>
    <x v="2"/>
    <s v="Dublin"/>
    <n v="19452"/>
    <n v="181364"/>
    <n v="933"/>
    <n v="43878"/>
    <n v="46035"/>
    <s v="no"/>
    <x v="0"/>
    <s v="no"/>
    <s v="yes"/>
    <s v="2023_14"/>
  </r>
  <r>
    <x v="89"/>
    <n v="15"/>
    <n v="2023"/>
    <x v="12"/>
    <s v="Health Care"/>
    <s v="CT"/>
    <x v="3"/>
    <s v="Bloomfield"/>
    <n v="75901"/>
    <n v="180516"/>
    <n v="6668"/>
    <n v="143932"/>
    <n v="70231"/>
    <s v="no"/>
    <x v="0"/>
    <s v="no"/>
    <s v="yes"/>
    <s v="2023_15"/>
  </r>
  <r>
    <x v="24"/>
    <n v="16"/>
    <n v="2023"/>
    <x v="1"/>
    <s v="Energy"/>
    <s v="OH"/>
    <x v="2"/>
    <s v="Findlay"/>
    <n v="59544"/>
    <n v="180012"/>
    <n v="14516"/>
    <n v="89904"/>
    <n v="17800"/>
    <s v="no"/>
    <x v="0"/>
    <s v="no"/>
    <s v="yes"/>
    <s v="2023_16"/>
  </r>
  <r>
    <x v="6"/>
    <n v="17"/>
    <n v="2023"/>
    <x v="1"/>
    <s v="Energy"/>
    <s v="TX"/>
    <x v="0"/>
    <s v="Houston"/>
    <n v="46727"/>
    <n v="175702"/>
    <n v="11024"/>
    <n v="76442"/>
    <n v="13000"/>
    <s v="no"/>
    <x v="0"/>
    <s v="no"/>
    <s v="yes"/>
    <s v="2023_17"/>
  </r>
  <r>
    <x v="12"/>
    <n v="18"/>
    <n v="2023"/>
    <x v="1"/>
    <s v="Energy"/>
    <s v="TX"/>
    <x v="0"/>
    <s v="San Antonio"/>
    <n v="51351"/>
    <n v="171189"/>
    <n v="11528"/>
    <n v="60982"/>
    <n v="9743"/>
    <s v="no"/>
    <x v="0"/>
    <s v="no"/>
    <s v="yes"/>
    <s v="2023_18"/>
  </r>
  <r>
    <x v="8"/>
    <n v="19"/>
    <n v="2023"/>
    <x v="4"/>
    <s v="Motor Vehicles &amp; Parts"/>
    <s v="MI"/>
    <x v="2"/>
    <s v="Dearborn"/>
    <n v="50400"/>
    <n v="158057"/>
    <n v="1981"/>
    <n v="255884"/>
    <n v="173000"/>
    <s v="no"/>
    <x v="0"/>
    <s v="no"/>
    <s v="yes"/>
    <s v="2023_19"/>
  </r>
  <r>
    <x v="32"/>
    <n v="20"/>
    <n v="2023"/>
    <x v="10"/>
    <s v="Retailing"/>
    <s v="GA"/>
    <x v="0"/>
    <s v="Atlanta"/>
    <n v="299534"/>
    <n v="157403"/>
    <n v="17105"/>
    <n v="76445"/>
    <n v="471600"/>
    <s v="no"/>
    <x v="0"/>
    <s v="no"/>
    <s v="yes"/>
    <s v="2023_20"/>
  </r>
  <r>
    <x v="5"/>
    <n v="21"/>
    <n v="2023"/>
    <x v="4"/>
    <s v="Motor Vehicles &amp; Parts"/>
    <s v="MI"/>
    <x v="2"/>
    <s v="Detroit"/>
    <n v="51155"/>
    <n v="156735"/>
    <n v="9934"/>
    <n v="264037"/>
    <n v="167000"/>
    <s v="no"/>
    <x v="1"/>
    <s v="no"/>
    <s v="yes"/>
    <s v="2023_21"/>
  </r>
  <r>
    <x v="645"/>
    <n v="22"/>
    <n v="2023"/>
    <x v="9"/>
    <s v="Health Care"/>
    <s v="IN"/>
    <x v="2"/>
    <s v="Indianapolis"/>
    <n v="109098"/>
    <n v="156595"/>
    <n v="6025"/>
    <n v="102772"/>
    <n v="102300"/>
    <s v="no"/>
    <x v="1"/>
    <s v="no"/>
    <s v="yes"/>
    <s v="2023_22"/>
  </r>
  <r>
    <x v="581"/>
    <n v="23"/>
    <n v="2023"/>
    <x v="11"/>
    <s v="Financials"/>
    <s v="NY"/>
    <x v="3"/>
    <s v="New York"/>
    <n v="383549"/>
    <n v="154792"/>
    <n v="37676"/>
    <n v="3665743"/>
    <n v="293723"/>
    <s v="no"/>
    <x v="0"/>
    <s v="no"/>
    <s v="yes"/>
    <s v="2023_23"/>
  </r>
  <r>
    <x v="19"/>
    <n v="24"/>
    <n v="2023"/>
    <x v="6"/>
    <s v="Food &amp; Drug Stores"/>
    <s v="OH"/>
    <x v="2"/>
    <s v="Cincinnati"/>
    <n v="35421"/>
    <n v="148258"/>
    <n v="2244"/>
    <n v="49623"/>
    <n v="430000"/>
    <s v="no"/>
    <x v="0"/>
    <s v="no"/>
    <s v="yes"/>
    <s v="2023_24"/>
  </r>
  <r>
    <x v="185"/>
    <n v="25"/>
    <n v="2023"/>
    <x v="9"/>
    <s v="Health Care"/>
    <s v="MO"/>
    <x v="2"/>
    <s v="St. Louis"/>
    <n v="34810"/>
    <n v="144547"/>
    <n v="1202"/>
    <n v="76870"/>
    <n v="74300"/>
    <s v="no"/>
    <x v="1"/>
    <s v="no"/>
    <s v="yes"/>
    <s v="2023_25"/>
  </r>
  <r>
    <x v="542"/>
    <n v="26"/>
    <n v="2023"/>
    <x v="8"/>
    <s v="Telecommunications"/>
    <s v="NY"/>
    <x v="3"/>
    <s v="New York"/>
    <n v="163333"/>
    <n v="136835"/>
    <n v="21256"/>
    <n v="379680"/>
    <n v="117100"/>
    <s v="no"/>
    <x v="0"/>
    <s v="no"/>
    <s v="yes"/>
    <s v="2023_26"/>
  </r>
  <r>
    <x v="500"/>
    <n v="27"/>
    <n v="2023"/>
    <x v="6"/>
    <s v="Food &amp; Drug Stores"/>
    <s v="IL"/>
    <x v="2"/>
    <s v="Deerfield"/>
    <n v="29836"/>
    <n v="132703"/>
    <n v="4337"/>
    <n v="90124"/>
    <n v="262500"/>
    <s v="no"/>
    <x v="1"/>
    <s v="no"/>
    <s v="yes"/>
    <s v="2023_27"/>
  </r>
  <r>
    <x v="16"/>
    <n v="28"/>
    <n v="2023"/>
    <x v="5"/>
    <s v="Financials"/>
    <s v="DC"/>
    <x v="0"/>
    <s v="Washington"/>
    <n v="475"/>
    <n v="121596"/>
    <n v="12923"/>
    <n v="4305288"/>
    <n v="8000"/>
    <s v="no"/>
    <x v="1"/>
    <s v="no"/>
    <s v="yes"/>
    <s v="2023_28"/>
  </r>
  <r>
    <x v="42"/>
    <n v="29"/>
    <n v="2023"/>
    <x v="8"/>
    <s v="Telecommunications"/>
    <s v="PA"/>
    <x v="3"/>
    <s v="Philadelphia"/>
    <n v="159831"/>
    <n v="121427"/>
    <n v="5370"/>
    <n v="257275"/>
    <n v="186000"/>
    <s v="no"/>
    <x v="0"/>
    <s v="no"/>
    <s v="yes"/>
    <s v="2023_29"/>
  </r>
  <r>
    <x v="11"/>
    <n v="30"/>
    <n v="2023"/>
    <x v="8"/>
    <s v="Telecommunications"/>
    <s v="TX"/>
    <x v="0"/>
    <s v="Dallas"/>
    <n v="137250"/>
    <n v="120741"/>
    <n v="8524"/>
    <n v="402853"/>
    <n v="160700"/>
    <s v="no"/>
    <x v="0"/>
    <s v="no"/>
    <s v="yes"/>
    <s v="2023_30"/>
  </r>
  <r>
    <x v="647"/>
    <n v="31"/>
    <n v="2023"/>
    <x v="15"/>
    <s v="Technology"/>
    <s v="CA"/>
    <x v="1"/>
    <s v="Menlo Park"/>
    <n v="549484"/>
    <n v="116609"/>
    <n v="23200"/>
    <n v="185727"/>
    <n v="86482"/>
    <s v="yes"/>
    <x v="0"/>
    <s v="no"/>
    <s v="yes"/>
    <s v="2023_31"/>
  </r>
  <r>
    <x v="618"/>
    <n v="32"/>
    <n v="2023"/>
    <x v="11"/>
    <s v="Financials"/>
    <s v="NC"/>
    <x v="0"/>
    <s v="Charlotte"/>
    <n v="228780"/>
    <n v="115053"/>
    <n v="27528"/>
    <n v="3051375"/>
    <n v="216823"/>
    <s v="no"/>
    <x v="0"/>
    <s v="no"/>
    <s v="yes"/>
    <s v="2023_32"/>
  </r>
  <r>
    <x v="35"/>
    <n v="33"/>
    <n v="2023"/>
    <x v="0"/>
    <s v="Retailing"/>
    <s v="MN"/>
    <x v="2"/>
    <s v="Minneapolis"/>
    <n v="76250"/>
    <n v="109120"/>
    <n v="2780"/>
    <n v="53335"/>
    <n v="440000"/>
    <s v="no"/>
    <x v="0"/>
    <s v="no"/>
    <s v="yes"/>
    <s v="2023_33"/>
  </r>
  <r>
    <x v="543"/>
    <n v="34"/>
    <n v="2023"/>
    <x v="3"/>
    <s v="Technology"/>
    <s v="TX"/>
    <x v="0"/>
    <s v="Round Rock"/>
    <n v="29402"/>
    <n v="102301"/>
    <n v="2442"/>
    <n v="89611"/>
    <n v="133000"/>
    <s v="yes"/>
    <x v="0"/>
    <s v="no"/>
    <s v="yes"/>
    <s v="2023_34"/>
  </r>
  <r>
    <x v="33"/>
    <n v="35"/>
    <n v="2023"/>
    <x v="18"/>
    <s v="Food, Beverages &amp; Tobacco"/>
    <s v="IL"/>
    <x v="2"/>
    <s v="Chicago"/>
    <n v="43530"/>
    <n v="101556"/>
    <n v="4340"/>
    <n v="59774"/>
    <n v="41181"/>
    <s v="no"/>
    <x v="0"/>
    <s v="no"/>
    <s v="yes"/>
    <s v="2023_35"/>
  </r>
  <r>
    <x v="27"/>
    <n v="36"/>
    <n v="2023"/>
    <x v="11"/>
    <s v="Financials"/>
    <s v="NY"/>
    <x v="3"/>
    <s v="New York"/>
    <n v="91270"/>
    <n v="101078"/>
    <n v="14845"/>
    <n v="2416676"/>
    <n v="238104"/>
    <s v="no"/>
    <x v="1"/>
    <s v="no"/>
    <s v="yes"/>
    <s v="2023_36"/>
  </r>
  <r>
    <x v="46"/>
    <n v="37"/>
    <n v="2023"/>
    <x v="23"/>
    <s v="Transportation"/>
    <s v="GA"/>
    <x v="0"/>
    <s v="Atlanta"/>
    <n v="166189"/>
    <n v="100338"/>
    <n v="11548"/>
    <n v="71124"/>
    <n v="404700"/>
    <s v="no"/>
    <x v="1"/>
    <s v="no"/>
    <s v="yes"/>
    <s v="2023_37"/>
  </r>
  <r>
    <x v="55"/>
    <n v="38"/>
    <n v="2023"/>
    <x v="19"/>
    <s v="Health Care"/>
    <s v="NY"/>
    <x v="3"/>
    <s v="New York"/>
    <n v="230292"/>
    <n v="100330"/>
    <n v="31372"/>
    <n v="197205"/>
    <n v="83000"/>
    <s v="no"/>
    <x v="0"/>
    <s v="no"/>
    <s v="yes"/>
    <s v="2023_38"/>
  </r>
  <r>
    <x v="49"/>
    <n v="39"/>
    <n v="2023"/>
    <x v="10"/>
    <s v="Retailing"/>
    <s v="NC"/>
    <x v="0"/>
    <s v="Mooresville"/>
    <n v="119253"/>
    <n v="97059"/>
    <n v="6437"/>
    <n v="43708"/>
    <n v="244500"/>
    <s v="no"/>
    <x v="0"/>
    <s v="no"/>
    <s v="yes"/>
    <s v="2023_39"/>
  </r>
  <r>
    <x v="36"/>
    <n v="40"/>
    <n v="2023"/>
    <x v="19"/>
    <s v="Health Care"/>
    <s v="NJ"/>
    <x v="3"/>
    <s v="New Brunswick"/>
    <n v="483576"/>
    <n v="94943"/>
    <n v="17941"/>
    <n v="187378"/>
    <n v="152700"/>
    <s v="no"/>
    <x v="0"/>
    <s v="no"/>
    <s v="yes"/>
    <s v="2023_40"/>
  </r>
  <r>
    <x v="64"/>
    <n v="41"/>
    <n v="2023"/>
    <x v="23"/>
    <s v="Transportation"/>
    <s v="TN"/>
    <x v="0"/>
    <s v="Memphis"/>
    <n v="57431"/>
    <n v="93512"/>
    <n v="3826"/>
    <n v="85994"/>
    <n v="464400"/>
    <s v="no"/>
    <x v="0"/>
    <s v="no"/>
    <s v="yes"/>
    <s v="2023_41"/>
  </r>
  <r>
    <x v="57"/>
    <n v="42"/>
    <n v="2023"/>
    <x v="9"/>
    <s v="Health Care"/>
    <s v="KY"/>
    <x v="0"/>
    <s v="Louisville"/>
    <n v="60719"/>
    <n v="92870"/>
    <n v="2806"/>
    <n v="43055"/>
    <n v="67100"/>
    <s v="no"/>
    <x v="0"/>
    <s v="no"/>
    <s v="yes"/>
    <s v="2023_42"/>
  </r>
  <r>
    <x v="623"/>
    <n v="43"/>
    <n v="2023"/>
    <x v="27"/>
    <s v="Energy"/>
    <s v="TX"/>
    <x v="0"/>
    <s v="Dallas"/>
    <n v="38590"/>
    <n v="89876"/>
    <n v="4756"/>
    <n v="105643"/>
    <n v="12565"/>
    <s v="no"/>
    <x v="0"/>
    <s v="no"/>
    <s v="yes"/>
    <s v="2023_43"/>
  </r>
  <r>
    <x v="620"/>
    <n v="44"/>
    <n v="2023"/>
    <x v="21"/>
    <s v="Financials"/>
    <s v="IL"/>
    <x v="2"/>
    <s v="Bloomington"/>
    <m/>
    <n v="89328"/>
    <n v="6654"/>
    <n v="318243"/>
    <n v="60519"/>
    <s v="no"/>
    <x v="0"/>
    <s v="no"/>
    <s v="yes"/>
    <s v="2023_44"/>
  </r>
  <r>
    <x v="41"/>
    <n v="45"/>
    <n v="2023"/>
    <x v="5"/>
    <s v="Financials"/>
    <s v="VA"/>
    <x v="0"/>
    <s v="McLean"/>
    <n v="266"/>
    <n v="86717"/>
    <n v="9327"/>
    <n v="3208333"/>
    <n v="7819"/>
    <s v="no"/>
    <x v="0"/>
    <s v="no"/>
    <s v="yes"/>
    <s v="2023_45"/>
  </r>
  <r>
    <x v="43"/>
    <n v="46"/>
    <n v="2023"/>
    <x v="22"/>
    <s v="Food, Beverages &amp; Tobacco"/>
    <s v="NY"/>
    <x v="3"/>
    <s v="Purchase"/>
    <n v="251085"/>
    <n v="86392"/>
    <n v="8910"/>
    <n v="92187"/>
    <n v="315000"/>
    <s v="no"/>
    <x v="0"/>
    <s v="no"/>
    <s v="yes"/>
    <s v="2023_46"/>
  </r>
  <r>
    <x v="29"/>
    <n v="47"/>
    <n v="2023"/>
    <x v="11"/>
    <s v="Financials"/>
    <s v="CA"/>
    <x v="1"/>
    <s v="San Francisco"/>
    <n v="141188"/>
    <n v="82859"/>
    <n v="13182"/>
    <n v="1881016"/>
    <n v="238000"/>
    <s v="no"/>
    <x v="0"/>
    <s v="no"/>
    <s v="yes"/>
    <s v="2023_47"/>
  </r>
  <r>
    <x v="56"/>
    <n v="48"/>
    <n v="2023"/>
    <x v="29"/>
    <s v="Media"/>
    <s v="CA"/>
    <x v="1"/>
    <s v="Burbank"/>
    <n v="182920"/>
    <n v="82722"/>
    <n v="3145"/>
    <n v="203631"/>
    <n v="195800"/>
    <s v="no"/>
    <x v="0"/>
    <s v="no"/>
    <s v="yes"/>
    <s v="2023_48"/>
  </r>
  <r>
    <x v="50"/>
    <n v="49"/>
    <n v="2023"/>
    <x v="25"/>
    <s v="Energy"/>
    <s v="TX"/>
    <x v="0"/>
    <s v="Houston"/>
    <n v="120777"/>
    <n v="82156"/>
    <n v="18680"/>
    <n v="93829"/>
    <n v="9500"/>
    <s v="no"/>
    <x v="0"/>
    <s v="no"/>
    <s v="yes"/>
    <s v="2023_49"/>
  </r>
  <r>
    <x v="555"/>
    <n v="50"/>
    <n v="2023"/>
    <x v="4"/>
    <s v="Motor Vehicles &amp; Parts"/>
    <s v="TX"/>
    <x v="0"/>
    <s v="Austin"/>
    <n v="656425"/>
    <n v="81462"/>
    <n v="12556"/>
    <n v="82338"/>
    <n v="127855"/>
    <s v="yes"/>
    <x v="0"/>
    <s v="no"/>
    <s v="yes"/>
    <s v="2023_50"/>
  </r>
  <r>
    <x v="31"/>
    <n v="51"/>
    <n v="2023"/>
    <x v="17"/>
    <s v="Household Products"/>
    <s v="OH"/>
    <x v="2"/>
    <s v="Cincinnati"/>
    <n v="350781"/>
    <n v="80187"/>
    <n v="14742"/>
    <n v="117208"/>
    <n v="106000"/>
    <s v="no"/>
    <x v="0"/>
    <s v="no"/>
    <s v="yes"/>
    <s v="2023_51"/>
  </r>
  <r>
    <x v="7"/>
    <n v="52"/>
    <n v="2023"/>
    <x v="57"/>
    <s v="Industrials"/>
    <s v="MA"/>
    <x v="3"/>
    <s v="Boston"/>
    <n v="104231"/>
    <n v="76555"/>
    <n v="225"/>
    <n v="187788"/>
    <n v="172000"/>
    <s v="no"/>
    <x v="0"/>
    <s v="no"/>
    <s v="yes"/>
    <s v="2023_52"/>
  </r>
  <r>
    <x v="622"/>
    <n v="53"/>
    <n v="2023"/>
    <x v="6"/>
    <s v="Food &amp; Drug Stores"/>
    <s v="ID"/>
    <x v="1"/>
    <s v="Boise"/>
    <n v="11132"/>
    <n v="71887"/>
    <n v="1620"/>
    <n v="28123"/>
    <n v="195750"/>
    <s v="no"/>
    <x v="0"/>
    <s v="no"/>
    <s v="yes"/>
    <s v="2023_53"/>
  </r>
  <r>
    <x v="38"/>
    <n v="54"/>
    <n v="2023"/>
    <x v="20"/>
    <s v="Financials"/>
    <s v="NY"/>
    <x v="3"/>
    <s v="New York"/>
    <n v="44867"/>
    <n v="69898"/>
    <n v="2539"/>
    <n v="666611"/>
    <n v="45000"/>
    <s v="no"/>
    <x v="0"/>
    <s v="no"/>
    <s v="yes"/>
    <s v="2023_54"/>
  </r>
  <r>
    <x v="75"/>
    <n v="55"/>
    <n v="2023"/>
    <x v="11"/>
    <s v="Financials"/>
    <s v="NY"/>
    <x v="3"/>
    <s v="New York"/>
    <n v="113964"/>
    <n v="68711"/>
    <n v="11261"/>
    <n v="1441799"/>
    <n v="48500"/>
    <s v="no"/>
    <x v="0"/>
    <s v="no"/>
    <s v="yes"/>
    <s v="2023_55"/>
  </r>
  <r>
    <x v="60"/>
    <n v="56"/>
    <n v="2023"/>
    <x v="31"/>
    <s v="Wholesalers"/>
    <s v="TX"/>
    <x v="0"/>
    <s v="Houston"/>
    <n v="39202"/>
    <n v="68636"/>
    <n v="1359"/>
    <n v="22086"/>
    <n v="70510"/>
    <s v="no"/>
    <x v="0"/>
    <s v="no"/>
    <s v="yes"/>
    <s v="2023_56"/>
  </r>
  <r>
    <x v="646"/>
    <n v="57"/>
    <n v="2023"/>
    <x v="14"/>
    <s v="Aerospace &amp; Defense"/>
    <s v="VA"/>
    <x v="0"/>
    <s v="Arlington"/>
    <n v="143292"/>
    <n v="67074"/>
    <n v="5197"/>
    <n v="158864"/>
    <n v="182000"/>
    <s v="no"/>
    <x v="0"/>
    <s v="no"/>
    <s v="yes"/>
    <s v="2023_57"/>
  </r>
  <r>
    <x v="26"/>
    <n v="58"/>
    <n v="2023"/>
    <x v="14"/>
    <s v="Aerospace &amp; Defense"/>
    <s v="VA"/>
    <x v="0"/>
    <s v="Arlington"/>
    <n v="127283"/>
    <n v="66608"/>
    <n v="4935"/>
    <n v="137100"/>
    <n v="156000"/>
    <s v="no"/>
    <x v="0"/>
    <s v="no"/>
    <s v="yes"/>
    <s v="2023_58"/>
  </r>
  <r>
    <x v="650"/>
    <n v="59"/>
    <n v="2023"/>
    <x v="5"/>
    <s v="Financials"/>
    <s v="NY"/>
    <x v="3"/>
    <s v="New York"/>
    <n v="2138"/>
    <n v="66036"/>
    <n v="207"/>
    <n v="19860"/>
    <n v="3615"/>
    <s v="no"/>
    <x v="0"/>
    <s v="no"/>
    <s v="yes"/>
    <s v="2023_59"/>
  </r>
  <r>
    <x v="63"/>
    <n v="60"/>
    <n v="2023"/>
    <x v="14"/>
    <s v="Aerospace &amp; Defense"/>
    <s v="MD"/>
    <x v="0"/>
    <s v="Bethesda"/>
    <n v="120319"/>
    <n v="65984"/>
    <n v="5732"/>
    <n v="52880"/>
    <n v="116000"/>
    <s v="no"/>
    <x v="0"/>
    <s v="no"/>
    <s v="yes"/>
    <s v="2023_60"/>
  </r>
  <r>
    <x v="81"/>
    <n v="61"/>
    <n v="2023"/>
    <x v="11"/>
    <s v="Financials"/>
    <s v="NY"/>
    <x v="3"/>
    <s v="New York"/>
    <n v="147674"/>
    <n v="65936"/>
    <n v="11029"/>
    <n v="1180231"/>
    <n v="82427"/>
    <s v="no"/>
    <x v="0"/>
    <s v="no"/>
    <s v="yes"/>
    <s v="2023_61"/>
  </r>
  <r>
    <x v="51"/>
    <n v="62"/>
    <n v="2023"/>
    <x v="26"/>
    <s v="Technology"/>
    <s v="CA"/>
    <x v="1"/>
    <s v="Santa Clara"/>
    <n v="136268"/>
    <n v="63054"/>
    <n v="8014"/>
    <n v="182103"/>
    <n v="131900"/>
    <s v="no"/>
    <x v="0"/>
    <s v="no"/>
    <s v="yes"/>
    <s v="2023_62"/>
  </r>
  <r>
    <x v="18"/>
    <n v="63"/>
    <n v="2023"/>
    <x v="3"/>
    <s v="Technology"/>
    <s v="CA"/>
    <x v="1"/>
    <s v="Palo Alto"/>
    <n v="28919"/>
    <n v="62983"/>
    <n v="3203"/>
    <n v="38587"/>
    <n v="58000"/>
    <s v="no"/>
    <x v="0"/>
    <s v="no"/>
    <s v="yes"/>
    <s v="2023_63"/>
  </r>
  <r>
    <x v="652"/>
    <n v="64"/>
    <n v="2023"/>
    <x v="32"/>
    <s v="Wholesalers"/>
    <s v="CA"/>
    <x v="1"/>
    <s v="Fremont"/>
    <n v="9061"/>
    <n v="62344"/>
    <n v="651"/>
    <n v="29734"/>
    <n v="28500"/>
    <s v="no"/>
    <x v="0"/>
    <s v="no"/>
    <s v="yes"/>
    <s v="2023_64"/>
  </r>
  <r>
    <x v="23"/>
    <n v="65"/>
    <n v="2023"/>
    <x v="13"/>
    <s v="Technology"/>
    <s v="NY"/>
    <x v="3"/>
    <s v="Armonk"/>
    <n v="118913"/>
    <n v="60530"/>
    <n v="1639"/>
    <n v="127243"/>
    <n v="303100"/>
    <s v="no"/>
    <x v="0"/>
    <s v="no"/>
    <s v="yes"/>
    <s v="2023_65"/>
  </r>
  <r>
    <x v="583"/>
    <n v="66"/>
    <n v="2023"/>
    <x v="37"/>
    <s v="Health Care"/>
    <s v="TN"/>
    <x v="0"/>
    <s v="Nashville"/>
    <n v="73107"/>
    <n v="60233"/>
    <n v="5643"/>
    <n v="52438"/>
    <n v="250500"/>
    <s v="no"/>
    <x v="0"/>
    <s v="no"/>
    <s v="yes"/>
    <s v="2023_66"/>
  </r>
  <r>
    <x v="54"/>
    <n v="67"/>
    <n v="2023"/>
    <x v="20"/>
    <s v="Financials"/>
    <s v="NJ"/>
    <x v="3"/>
    <s v="Newark"/>
    <n v="30363"/>
    <n v="60050"/>
    <n v="1438"/>
    <n v="689917"/>
    <n v="39583"/>
    <s v="no"/>
    <x v="0"/>
    <s v="no"/>
    <s v="yes"/>
    <s v="2023_67"/>
  </r>
  <r>
    <x v="53"/>
    <n v="68"/>
    <n v="2023"/>
    <x v="28"/>
    <s v="Industrials"/>
    <s v="TX"/>
    <x v="0"/>
    <s v="Irving"/>
    <n v="118161"/>
    <n v="59427"/>
    <n v="6705"/>
    <n v="81943"/>
    <n v="109100"/>
    <s v="no"/>
    <x v="0"/>
    <s v="no"/>
    <s v="yes"/>
    <s v="2023_68"/>
  </r>
  <r>
    <x v="70"/>
    <n v="69"/>
    <n v="2023"/>
    <x v="19"/>
    <s v="Health Care"/>
    <s v="NJ"/>
    <x v="3"/>
    <s v="Rahway"/>
    <n v="270081"/>
    <n v="59283"/>
    <n v="14519"/>
    <n v="109160"/>
    <n v="68000"/>
    <s v="no"/>
    <x v="0"/>
    <s v="no"/>
    <s v="yes"/>
    <s v="2023_69"/>
  </r>
  <r>
    <x v="67"/>
    <n v="70"/>
    <n v="2023"/>
    <x v="55"/>
    <s v="Energy"/>
    <s v="FL"/>
    <x v="0"/>
    <s v="Miami"/>
    <n v="1585"/>
    <n v="59043"/>
    <n v="114"/>
    <n v="8165"/>
    <n v="5214"/>
    <s v="no"/>
    <x v="0"/>
    <s v="no"/>
    <s v="yes"/>
    <s v="2023_70"/>
  </r>
  <r>
    <x v="79"/>
    <n v="71"/>
    <n v="2023"/>
    <x v="38"/>
    <s v="Financials"/>
    <s v="NY"/>
    <x v="3"/>
    <s v="New York"/>
    <m/>
    <n v="58445"/>
    <n v="1127"/>
    <n v="392126"/>
    <n v="15050"/>
    <s v="no"/>
    <x v="0"/>
    <s v="no"/>
    <s v="yes"/>
    <s v="2023_71"/>
  </r>
  <r>
    <x v="58"/>
    <n v="72"/>
    <n v="2023"/>
    <x v="27"/>
    <s v="Energy"/>
    <s v="TX"/>
    <x v="0"/>
    <s v="Houston"/>
    <n v="56224"/>
    <n v="58186"/>
    <n v="5490"/>
    <n v="68108"/>
    <n v="7300"/>
    <s v="no"/>
    <x v="0"/>
    <s v="no"/>
    <s v="yes"/>
    <s v="2023_72"/>
  </r>
  <r>
    <x v="145"/>
    <n v="73"/>
    <n v="2023"/>
    <x v="19"/>
    <s v="Health Care"/>
    <s v="IL"/>
    <x v="2"/>
    <s v="North Chicago"/>
    <n v="281151"/>
    <n v="58054"/>
    <n v="11836"/>
    <n v="138805"/>
    <n v="50000"/>
    <s v="no"/>
    <x v="0"/>
    <s v="no"/>
    <s v="yes"/>
    <s v="2023_73"/>
  </r>
  <r>
    <x v="66"/>
    <n v="74"/>
    <n v="2023"/>
    <x v="27"/>
    <s v="Energy"/>
    <s v="TX"/>
    <x v="0"/>
    <s v="Houston"/>
    <n v="2551"/>
    <n v="57342"/>
    <n v="168"/>
    <n v="29207"/>
    <n v="4100"/>
    <s v="no"/>
    <x v="0"/>
    <s v="no"/>
    <s v="yes"/>
    <s v="2023_74"/>
  </r>
  <r>
    <x v="649"/>
    <n v="75"/>
    <n v="2023"/>
    <x v="24"/>
    <s v="Chemicals"/>
    <s v="MI"/>
    <x v="2"/>
    <s v="Midland"/>
    <n v="38812"/>
    <n v="56902"/>
    <n v="4582"/>
    <n v="60603"/>
    <n v="37800"/>
    <s v="no"/>
    <x v="0"/>
    <s v="no"/>
    <s v="yes"/>
    <s v="2023_75"/>
  </r>
  <r>
    <x v="45"/>
    <n v="76"/>
    <n v="2023"/>
    <x v="2"/>
    <s v="Financials"/>
    <s v="NY"/>
    <x v="3"/>
    <s v="New York"/>
    <n v="36948"/>
    <n v="56437"/>
    <n v="10276"/>
    <n v="526634"/>
    <n v="26200"/>
    <s v="no"/>
    <x v="0"/>
    <s v="no"/>
    <s v="yes"/>
    <s v="2023_76"/>
  </r>
  <r>
    <x v="87"/>
    <n v="77"/>
    <n v="2023"/>
    <x v="5"/>
    <s v="Financials"/>
    <s v="NY"/>
    <x v="3"/>
    <s v="New York"/>
    <n v="122734"/>
    <n v="55625"/>
    <n v="7514"/>
    <n v="228354"/>
    <n v="77300"/>
    <s v="no"/>
    <x v="0"/>
    <s v="no"/>
    <s v="yes"/>
    <s v="2023_77"/>
  </r>
  <r>
    <x v="100"/>
    <n v="78"/>
    <n v="2023"/>
    <x v="6"/>
    <s v="Food &amp; Drug Stores"/>
    <s v="FL"/>
    <x v="0"/>
    <s v="Lakeland"/>
    <m/>
    <n v="54942"/>
    <n v="2918"/>
    <n v="31047"/>
    <n v="242000"/>
    <s v="no"/>
    <x v="0"/>
    <s v="no"/>
    <s v="yes"/>
    <s v="2023_78"/>
  </r>
  <r>
    <x v="316"/>
    <n v="79"/>
    <n v="2023"/>
    <x v="8"/>
    <s v="Telecommunications"/>
    <s v="CT"/>
    <x v="3"/>
    <s v="Stamford"/>
    <n v="60477"/>
    <n v="54022"/>
    <n v="5055"/>
    <n v="144523"/>
    <n v="101700"/>
    <s v="no"/>
    <x v="0"/>
    <s v="no"/>
    <s v="yes"/>
    <s v="2023_79"/>
  </r>
  <r>
    <x v="82"/>
    <n v="80"/>
    <n v="2023"/>
    <x v="18"/>
    <s v="Food, Beverages &amp; Tobacco"/>
    <s v="AR"/>
    <x v="0"/>
    <s v="Springdale"/>
    <n v="21096"/>
    <n v="53282"/>
    <n v="3238"/>
    <n v="36821"/>
    <n v="142000"/>
    <s v="no"/>
    <x v="0"/>
    <s v="no"/>
    <s v="yes"/>
    <s v="2023_80"/>
  </r>
  <r>
    <x v="85"/>
    <n v="81"/>
    <n v="2023"/>
    <x v="28"/>
    <s v="Industrials"/>
    <s v="IL"/>
    <x v="2"/>
    <s v="Moline"/>
    <n v="122346"/>
    <n v="52577"/>
    <n v="7131"/>
    <n v="90030"/>
    <n v="82239"/>
    <s v="no"/>
    <x v="0"/>
    <s v="no"/>
    <s v="yes"/>
    <s v="2023_81"/>
  </r>
  <r>
    <x v="59"/>
    <n v="82"/>
    <n v="2023"/>
    <x v="30"/>
    <s v="Technology"/>
    <s v="CA"/>
    <x v="1"/>
    <s v="San Jose"/>
    <n v="214109"/>
    <n v="51557"/>
    <n v="11812"/>
    <n v="94002"/>
    <n v="83300"/>
    <s v="no"/>
    <x v="0"/>
    <s v="no"/>
    <s v="yes"/>
    <s v="2023_82"/>
  </r>
  <r>
    <x v="84"/>
    <n v="83"/>
    <n v="2023"/>
    <x v="21"/>
    <s v="Financials"/>
    <s v="OH"/>
    <x v="2"/>
    <s v="Columbus"/>
    <m/>
    <n v="51450"/>
    <n v="988"/>
    <n v="264511"/>
    <n v="24791"/>
    <s v="no"/>
    <x v="0"/>
    <s v="no"/>
    <s v="yes"/>
    <s v="2023_83"/>
  </r>
  <r>
    <x v="88"/>
    <n v="84"/>
    <n v="2023"/>
    <x v="2"/>
    <s v="Financials"/>
    <s v="IL"/>
    <x v="2"/>
    <s v="Northbrook"/>
    <n v="29180"/>
    <n v="51412"/>
    <n v="1311"/>
    <n v="97957"/>
    <n v="54250"/>
    <s v="no"/>
    <x v="0"/>
    <s v="no"/>
    <s v="yes"/>
    <s v="2023_84"/>
  </r>
  <r>
    <x v="72"/>
    <n v="85"/>
    <n v="2023"/>
    <x v="35"/>
    <s v="Transportation"/>
    <s v="GA"/>
    <x v="0"/>
    <s v="Atlanta"/>
    <n v="22392"/>
    <n v="50582"/>
    <n v="1318"/>
    <n v="72288"/>
    <n v="95000"/>
    <s v="no"/>
    <x v="0"/>
    <s v="no"/>
    <s v="yes"/>
    <s v="2023_85"/>
  </r>
  <r>
    <x v="77"/>
    <n v="86"/>
    <n v="2023"/>
    <x v="2"/>
    <s v="Financials"/>
    <s v="MA"/>
    <x v="3"/>
    <s v="Boston"/>
    <m/>
    <n v="49956"/>
    <n v="414"/>
    <n v="160316"/>
    <n v="50000"/>
    <s v="no"/>
    <x v="0"/>
    <s v="no"/>
    <s v="yes"/>
    <s v="2023_86"/>
  </r>
  <r>
    <x v="102"/>
    <n v="87"/>
    <n v="2023"/>
    <x v="42"/>
    <s v="Retailing"/>
    <s v="MA"/>
    <x v="3"/>
    <s v="Framingham"/>
    <n v="90315"/>
    <n v="49936"/>
    <n v="3498"/>
    <n v="28349"/>
    <n v="329000"/>
    <s v="no"/>
    <x v="0"/>
    <s v="no"/>
    <s v="yes"/>
    <s v="2023_87"/>
  </r>
  <r>
    <x v="152"/>
    <n v="88"/>
    <n v="2023"/>
    <x v="2"/>
    <s v="Financials"/>
    <s v="OH"/>
    <x v="2"/>
    <s v="Mayfield Village"/>
    <n v="83743"/>
    <n v="49611"/>
    <n v="722"/>
    <n v="75465"/>
    <n v="55063"/>
    <s v="no"/>
    <x v="1"/>
    <s v="no"/>
    <s v="yes"/>
    <s v="2023_88"/>
  </r>
  <r>
    <x v="69"/>
    <n v="89"/>
    <n v="2023"/>
    <x v="35"/>
    <s v="Transportation"/>
    <s v="TX"/>
    <x v="0"/>
    <s v="Fort Worth"/>
    <n v="9629"/>
    <n v="48971"/>
    <n v="127"/>
    <n v="64716"/>
    <n v="129700"/>
    <s v="no"/>
    <x v="0"/>
    <s v="no"/>
    <s v="yes"/>
    <s v="2023_89"/>
  </r>
  <r>
    <x v="68"/>
    <n v="90"/>
    <n v="2023"/>
    <x v="18"/>
    <s v="Food, Beverages &amp; Tobacco"/>
    <s v="MN"/>
    <x v="2"/>
    <s v="Inver Grove Heights"/>
    <m/>
    <n v="47792"/>
    <n v="1679"/>
    <n v="18825"/>
    <n v="10014"/>
    <s v="no"/>
    <x v="0"/>
    <s v="no"/>
    <s v="yes"/>
    <s v="2023_90"/>
  </r>
  <r>
    <x v="507"/>
    <n v="91"/>
    <n v="2023"/>
    <x v="31"/>
    <s v="Wholesalers"/>
    <s v="VA"/>
    <x v="0"/>
    <s v="Richmond"/>
    <n v="9422"/>
    <n v="47194"/>
    <n v="113"/>
    <n v="12378"/>
    <n v="34825"/>
    <s v="no"/>
    <x v="0"/>
    <s v="no"/>
    <s v="yes"/>
    <s v="2023_91"/>
  </r>
  <r>
    <x v="148"/>
    <n v="92"/>
    <n v="2023"/>
    <x v="1"/>
    <s v="Energy"/>
    <s v="NJ"/>
    <x v="3"/>
    <s v="Parsippany"/>
    <n v="5589"/>
    <n v="46830"/>
    <n v="2877"/>
    <n v="13549"/>
    <n v="3616"/>
    <s v="no"/>
    <x v="0"/>
    <s v="no"/>
    <s v="no"/>
    <s v="2023_92"/>
  </r>
  <r>
    <x v="105"/>
    <n v="93"/>
    <n v="2023"/>
    <x v="43"/>
    <s v="Apparel"/>
    <s v="OR"/>
    <x v="1"/>
    <s v="Beaverton"/>
    <n v="190161"/>
    <n v="46710"/>
    <n v="6046"/>
    <n v="40321"/>
    <n v="79100"/>
    <s v="no"/>
    <x v="0"/>
    <s v="no"/>
    <s v="yes"/>
    <s v="2023_93"/>
  </r>
  <r>
    <x v="71"/>
    <n v="94"/>
    <n v="2023"/>
    <x v="10"/>
    <s v="Retailing"/>
    <s v="MN"/>
    <x v="2"/>
    <s v="Richfield"/>
    <n v="17066"/>
    <n v="46298"/>
    <n v="1419"/>
    <n v="15803"/>
    <n v="71100"/>
    <s v="no"/>
    <x v="1"/>
    <s v="no"/>
    <s v="yes"/>
    <s v="2023_94"/>
  </r>
  <r>
    <x v="194"/>
    <n v="95"/>
    <n v="2023"/>
    <x v="19"/>
    <s v="Health Care"/>
    <s v="NY"/>
    <x v="3"/>
    <s v="New York"/>
    <n v="145780"/>
    <n v="46159"/>
    <n v="6327"/>
    <n v="96820"/>
    <n v="34300"/>
    <s v="no"/>
    <x v="0"/>
    <s v="no"/>
    <s v="yes"/>
    <s v="2023_95"/>
  </r>
  <r>
    <x v="648"/>
    <n v="96"/>
    <n v="2023"/>
    <x v="35"/>
    <s v="Transportation"/>
    <s v="IL"/>
    <x v="2"/>
    <s v="Chicago"/>
    <n v="14474"/>
    <n v="44955"/>
    <n v="737"/>
    <n v="67358"/>
    <n v="92795"/>
    <s v="no"/>
    <x v="0"/>
    <s v="no"/>
    <s v="no"/>
    <s v="2023_96"/>
  </r>
  <r>
    <x v="180"/>
    <n v="97"/>
    <n v="2023"/>
    <x v="53"/>
    <s v="Technology"/>
    <s v="MA"/>
    <x v="3"/>
    <s v="Waltham"/>
    <n v="222150"/>
    <n v="44915"/>
    <n v="6950"/>
    <n v="97154"/>
    <n v="130000"/>
    <s v="no"/>
    <x v="0"/>
    <s v="no"/>
    <s v="yes"/>
    <s v="2023_97"/>
  </r>
  <r>
    <x v="112"/>
    <n v="98"/>
    <n v="2023"/>
    <x v="26"/>
    <s v="Technology"/>
    <s v="CA"/>
    <x v="1"/>
    <s v="San Diego"/>
    <n v="142252"/>
    <n v="44200"/>
    <n v="12936"/>
    <n v="49014"/>
    <n v="51000"/>
    <s v="no"/>
    <x v="0"/>
    <s v="no"/>
    <s v="yes"/>
    <s v="2023_98"/>
  </r>
  <r>
    <x v="133"/>
    <n v="99"/>
    <n v="2023"/>
    <x v="50"/>
    <s v="Health Care"/>
    <s v="IL"/>
    <x v="2"/>
    <s v="Abbott Park"/>
    <n v="175984"/>
    <n v="43653"/>
    <n v="6933"/>
    <n v="74438"/>
    <n v="115000"/>
    <s v="no"/>
    <x v="0"/>
    <s v="no"/>
    <s v="yes"/>
    <s v="2023_99"/>
  </r>
  <r>
    <x v="62"/>
    <n v="100"/>
    <n v="2023"/>
    <x v="33"/>
    <s v="Food, Beverages &amp; Tobacco"/>
    <s v="GA"/>
    <x v="0"/>
    <s v="Atlanta"/>
    <n v="268361"/>
    <n v="43004"/>
    <n v="9542"/>
    <n v="92763"/>
    <n v="82500"/>
    <s v="no"/>
    <x v="0"/>
    <s v="no"/>
    <s v="yes"/>
    <s v="2023_100"/>
  </r>
  <r>
    <x v="80"/>
    <n v="101"/>
    <n v="2023"/>
    <x v="16"/>
    <s v="Technology"/>
    <s v="TX"/>
    <x v="0"/>
    <s v="Austin"/>
    <n v="250866"/>
    <n v="42440"/>
    <n v="6717"/>
    <n v="109297"/>
    <n v="143000"/>
    <s v="no"/>
    <x v="1"/>
    <s v="no"/>
    <s v="yes"/>
    <s v="2023_101"/>
  </r>
  <r>
    <x v="138"/>
    <n v="102"/>
    <n v="2023"/>
    <x v="49"/>
    <s v="Materials"/>
    <s v="NC"/>
    <x v="0"/>
    <s v="Charlotte"/>
    <n v="38917"/>
    <n v="41513"/>
    <n v="7607"/>
    <n v="32479"/>
    <n v="31400"/>
    <s v="no"/>
    <x v="0"/>
    <s v="no"/>
    <s v="yes"/>
    <s v="2023_102"/>
  </r>
  <r>
    <x v="503"/>
    <n v="103"/>
    <n v="2023"/>
    <x v="38"/>
    <s v="Financials"/>
    <s v="NY"/>
    <x v="3"/>
    <s v="New York"/>
    <m/>
    <n v="40911"/>
    <n v="494"/>
    <n v="634457"/>
    <n v="16070"/>
    <s v="no"/>
    <x v="1"/>
    <s v="no"/>
    <s v="yes"/>
    <s v="2023_103"/>
  </r>
  <r>
    <x v="93"/>
    <n v="104"/>
    <n v="2023"/>
    <x v="38"/>
    <s v="Financials"/>
    <s v="MA"/>
    <x v="3"/>
    <s v="Springfield"/>
    <m/>
    <n v="40281"/>
    <n v="1485"/>
    <n v="381336"/>
    <n v="10662"/>
    <s v="no"/>
    <x v="0"/>
    <s v="no"/>
    <s v="yes"/>
    <s v="2023_104"/>
  </r>
  <r>
    <x v="99"/>
    <n v="105"/>
    <n v="2023"/>
    <x v="14"/>
    <s v="Aerospace &amp; Defense"/>
    <s v="VA"/>
    <x v="0"/>
    <s v="Reston"/>
    <n v="62692"/>
    <n v="39407"/>
    <n v="3390"/>
    <n v="51585"/>
    <n v="106500"/>
    <s v="no"/>
    <x v="1"/>
    <s v="no"/>
    <s v="yes"/>
    <s v="2023_105"/>
  </r>
  <r>
    <x v="125"/>
    <n v="106"/>
    <n v="2023"/>
    <x v="11"/>
    <s v="Financials"/>
    <s v="VA"/>
    <x v="0"/>
    <s v="McLean"/>
    <n v="36776"/>
    <n v="38373"/>
    <n v="7360"/>
    <n v="455249"/>
    <n v="55943"/>
    <s v="yes"/>
    <x v="0"/>
    <s v="no"/>
    <s v="yes"/>
    <s v="2023_106"/>
  </r>
  <r>
    <x v="654"/>
    <n v="107"/>
    <n v="2023"/>
    <x v="1"/>
    <s v="Energy"/>
    <s v="TX"/>
    <x v="0"/>
    <s v="Dallas"/>
    <n v="9492"/>
    <n v="38205"/>
    <n v="2923"/>
    <n v="18126"/>
    <n v="5223"/>
    <s v="no"/>
    <x v="0"/>
    <s v="no"/>
    <s v="no"/>
    <s v="2023_107"/>
  </r>
  <r>
    <x v="158"/>
    <n v="108"/>
    <n v="2023"/>
    <x v="10"/>
    <s v="Retailing"/>
    <s v="TN"/>
    <x v="0"/>
    <s v="Goodlettsville"/>
    <n v="46114"/>
    <n v="37845"/>
    <n v="2416"/>
    <n v="29083"/>
    <n v="170000"/>
    <s v="no"/>
    <x v="0"/>
    <s v="no"/>
    <s v="yes"/>
    <s v="2023_108"/>
  </r>
  <r>
    <x v="130"/>
    <n v="109"/>
    <n v="2023"/>
    <x v="32"/>
    <s v="Wholesalers"/>
    <s v="CO"/>
    <x v="1"/>
    <s v="Centennial"/>
    <n v="7278"/>
    <n v="37124"/>
    <n v="1427"/>
    <n v="21763"/>
    <n v="22300"/>
    <s v="no"/>
    <x v="0"/>
    <s v="no"/>
    <s v="yes"/>
    <s v="2023_109"/>
  </r>
  <r>
    <x v="114"/>
    <n v="110"/>
    <n v="2023"/>
    <x v="25"/>
    <s v="Energy"/>
    <s v="TX"/>
    <x v="0"/>
    <s v="Houston"/>
    <n v="56069"/>
    <n v="37095"/>
    <n v="13304"/>
    <n v="72609"/>
    <n v="11973"/>
    <s v="no"/>
    <x v="1"/>
    <s v="no"/>
    <s v="no"/>
    <s v="2023_110"/>
  </r>
  <r>
    <x v="108"/>
    <n v="111"/>
    <n v="2023"/>
    <x v="38"/>
    <s v="Financials"/>
    <s v="WI"/>
    <x v="2"/>
    <s v="Milwaukee"/>
    <m/>
    <n v="36921"/>
    <n v="912"/>
    <n v="340390"/>
    <n v="8323"/>
    <s v="no"/>
    <x v="0"/>
    <s v="no"/>
    <s v="yes"/>
    <s v="2023_111"/>
  </r>
  <r>
    <x v="624"/>
    <n v="112"/>
    <n v="2023"/>
    <x v="2"/>
    <s v="Financials"/>
    <s v="NY"/>
    <x v="3"/>
    <s v="New York"/>
    <n v="39783"/>
    <n v="36884"/>
    <n v="2842"/>
    <n v="115717"/>
    <n v="32175"/>
    <s v="no"/>
    <x v="0"/>
    <s v="no"/>
    <s v="yes"/>
    <s v="2023_112"/>
  </r>
  <r>
    <x v="123"/>
    <n v="113"/>
    <n v="2023"/>
    <x v="14"/>
    <s v="Aerospace &amp; Defense"/>
    <s v="VA"/>
    <x v="0"/>
    <s v="Falls Church"/>
    <n v="70203"/>
    <n v="36602"/>
    <n v="4896"/>
    <n v="43755"/>
    <n v="95000"/>
    <s v="no"/>
    <x v="1"/>
    <s v="no"/>
    <s v="yes"/>
    <s v="2023_113"/>
  </r>
  <r>
    <x v="121"/>
    <n v="114"/>
    <n v="2023"/>
    <x v="2"/>
    <s v="Financials"/>
    <s v="TX"/>
    <x v="0"/>
    <s v="San Antonio"/>
    <m/>
    <n v="36297"/>
    <n v="1296"/>
    <n v="204005"/>
    <n v="36820"/>
    <s v="no"/>
    <x v="0"/>
    <s v="no"/>
    <s v="yes"/>
    <s v="2023_114"/>
  </r>
  <r>
    <x v="73"/>
    <n v="115"/>
    <n v="2023"/>
    <x v="36"/>
    <s v="Industrials"/>
    <s v="NC"/>
    <x v="0"/>
    <s v="Charlotte"/>
    <n v="127695"/>
    <n v="35466"/>
    <n v="4966"/>
    <n v="62275"/>
    <n v="97000"/>
    <s v="no"/>
    <x v="0"/>
    <s v="no"/>
    <s v="yes"/>
    <s v="2023_115"/>
  </r>
  <r>
    <x v="97"/>
    <n v="116"/>
    <n v="2023"/>
    <x v="24"/>
    <s v="Chemicals"/>
    <s v="MN"/>
    <x v="2"/>
    <s v="St. Paul"/>
    <n v="57965"/>
    <n v="34229"/>
    <n v="5777"/>
    <n v="46455"/>
    <n v="92000"/>
    <s v="no"/>
    <x v="0"/>
    <s v="no"/>
    <s v="yes"/>
    <s v="2023_116"/>
  </r>
  <r>
    <x v="504"/>
    <n v="117"/>
    <n v="2023"/>
    <x v="31"/>
    <s v="Wholesalers"/>
    <s v="IL"/>
    <x v="2"/>
    <s v="Rosemont"/>
    <n v="8568"/>
    <n v="34057"/>
    <n v="265"/>
    <n v="12773"/>
    <n v="29000"/>
    <s v="no"/>
    <x v="0"/>
    <s v="no"/>
    <s v="yes"/>
    <s v="2023_117"/>
  </r>
  <r>
    <x v="667"/>
    <n v="118"/>
    <n v="2023"/>
    <x v="29"/>
    <s v="Media"/>
    <s v="NY"/>
    <x v="3"/>
    <s v="New York"/>
    <n v="36778"/>
    <n v="33817"/>
    <n v="7371"/>
    <n v="134001"/>
    <n v="37500"/>
    <s v="no"/>
    <x v="0"/>
    <s v="no"/>
    <s v="no"/>
    <s v="2023_118"/>
  </r>
  <r>
    <x v="363"/>
    <n v="119"/>
    <n v="2023"/>
    <x v="67"/>
    <s v="Engineering &amp; Construction"/>
    <s v="FL"/>
    <x v="0"/>
    <s v="Miami"/>
    <n v="29726"/>
    <n v="33671"/>
    <n v="4614"/>
    <n v="37984"/>
    <n v="12012"/>
    <s v="no"/>
    <x v="0"/>
    <s v="no"/>
    <s v="no"/>
    <s v="2023_119"/>
  </r>
  <r>
    <x v="353"/>
    <n v="120"/>
    <n v="2023"/>
    <x v="67"/>
    <s v="Engineering &amp; Construction"/>
    <s v="TX"/>
    <x v="0"/>
    <s v="Arlington"/>
    <n v="33546"/>
    <n v="33480"/>
    <n v="5858"/>
    <n v="30351"/>
    <n v="13237"/>
    <s v="no"/>
    <x v="0"/>
    <s v="no"/>
    <s v="no"/>
    <s v="2023_120"/>
  </r>
  <r>
    <x v="547"/>
    <n v="121"/>
    <n v="2023"/>
    <x v="26"/>
    <s v="Technology"/>
    <s v="FL"/>
    <x v="0"/>
    <s v="St. Petersburg"/>
    <n v="11750"/>
    <n v="33478"/>
    <n v="996"/>
    <n v="19717"/>
    <n v="250000"/>
    <s v="no"/>
    <x v="0"/>
    <s v="no"/>
    <s v="yes"/>
    <s v="2023_121"/>
  </r>
  <r>
    <x v="613"/>
    <n v="122"/>
    <n v="2023"/>
    <x v="27"/>
    <s v="Energy"/>
    <s v="TX"/>
    <x v="0"/>
    <s v="Houston"/>
    <n v="38408"/>
    <n v="33428"/>
    <n v="1428"/>
    <n v="41266"/>
    <n v="1551"/>
    <s v="no"/>
    <x v="0"/>
    <s v="no"/>
    <s v="no"/>
    <s v="2023_122"/>
  </r>
  <r>
    <x v="339"/>
    <n v="123"/>
    <n v="2023"/>
    <x v="26"/>
    <s v="Technology"/>
    <s v="CA"/>
    <x v="1"/>
    <s v="San Jose"/>
    <n v="267473"/>
    <n v="33203"/>
    <n v="11495"/>
    <n v="73249"/>
    <n v="20000"/>
    <s v="no"/>
    <x v="0"/>
    <s v="no"/>
    <s v="no"/>
    <s v="2023_123"/>
  </r>
  <r>
    <x v="231"/>
    <n v="124"/>
    <n v="2023"/>
    <x v="54"/>
    <s v="Retailing"/>
    <s v="VA"/>
    <x v="0"/>
    <s v="Richmond"/>
    <n v="10158"/>
    <n v="33197"/>
    <n v="1151"/>
    <n v="26338"/>
    <n v="32647"/>
    <s v="no"/>
    <x v="0"/>
    <s v="no"/>
    <s v="yes"/>
    <s v="2023_124"/>
  </r>
  <r>
    <x v="186"/>
    <n v="125"/>
    <n v="2023"/>
    <x v="44"/>
    <s v="Hotels, Restaurants &amp; Leisure"/>
    <s v="WA"/>
    <x v="1"/>
    <s v="Seattle"/>
    <n v="119677"/>
    <n v="32250"/>
    <n v="3282"/>
    <n v="27978"/>
    <n v="402000"/>
    <s v="no"/>
    <x v="0"/>
    <s v="no"/>
    <s v="yes"/>
    <s v="2023_125"/>
  </r>
  <r>
    <x v="300"/>
    <n v="126"/>
    <n v="2023"/>
    <x v="9"/>
    <s v="Health Care"/>
    <s v="CA"/>
    <x v="1"/>
    <s v="Long Beach"/>
    <n v="15586"/>
    <n v="31974"/>
    <n v="792"/>
    <n v="12314"/>
    <n v="15000"/>
    <s v="no"/>
    <x v="0"/>
    <s v="no"/>
    <s v="no"/>
    <s v="2023_126"/>
  </r>
  <r>
    <x v="660"/>
    <n v="127"/>
    <n v="2023"/>
    <x v="15"/>
    <s v="Technology"/>
    <s v="CA"/>
    <x v="1"/>
    <s v="San Francisco"/>
    <n v="63840"/>
    <n v="31877"/>
    <n v="9141"/>
    <n v="32109"/>
    <n v="32800"/>
    <s v="no"/>
    <x v="0"/>
    <s v="no"/>
    <s v="no"/>
    <s v="2023_127"/>
  </r>
  <r>
    <x v="101"/>
    <n v="128"/>
    <n v="2023"/>
    <x v="41"/>
    <s v="Food, Beverages &amp; Tobacco"/>
    <s v="CT"/>
    <x v="3"/>
    <s v="Stamford"/>
    <n v="150946"/>
    <n v="31762"/>
    <n v="9048"/>
    <n v="61681"/>
    <n v="79800"/>
    <s v="no"/>
    <x v="0"/>
    <s v="no"/>
    <s v="yes"/>
    <s v="2023_128"/>
  </r>
  <r>
    <x v="473"/>
    <n v="129"/>
    <n v="2023"/>
    <x v="29"/>
    <s v="Media"/>
    <s v="CA"/>
    <x v="1"/>
    <s v="Los Gatos"/>
    <n v="153858"/>
    <n v="31616"/>
    <n v="4492"/>
    <n v="48595"/>
    <n v="12800"/>
    <s v="no"/>
    <x v="0"/>
    <s v="no"/>
    <s v="yes"/>
    <s v="2023_129"/>
  </r>
  <r>
    <x v="195"/>
    <n v="130"/>
    <n v="2023"/>
    <x v="55"/>
    <s v="Energy"/>
    <s v="TX"/>
    <x v="0"/>
    <s v="Houston"/>
    <n v="7965"/>
    <n v="31543"/>
    <n v="1221"/>
    <n v="29146"/>
    <n v="6603"/>
    <s v="no"/>
    <x v="0"/>
    <s v="no"/>
    <s v="no"/>
    <s v="2023_130"/>
  </r>
  <r>
    <x v="90"/>
    <n v="131"/>
    <n v="2023"/>
    <x v="22"/>
    <s v="Food, Beverages &amp; Tobacco"/>
    <s v="IL"/>
    <x v="2"/>
    <s v="Chicago"/>
    <n v="95050"/>
    <n v="31496"/>
    <n v="2717"/>
    <n v="71161"/>
    <n v="91000"/>
    <s v="no"/>
    <x v="0"/>
    <s v="no"/>
    <s v="yes"/>
    <s v="2023_131"/>
  </r>
  <r>
    <x v="146"/>
    <n v="132"/>
    <n v="2023"/>
    <x v="50"/>
    <s v="Health Care"/>
    <s v="DC"/>
    <x v="0"/>
    <s v="Washington"/>
    <n v="183764"/>
    <n v="31471"/>
    <n v="7209"/>
    <n v="84350"/>
    <n v="80000"/>
    <s v="no"/>
    <x v="0"/>
    <s v="no"/>
    <s v="yes"/>
    <s v="2023_132"/>
  </r>
  <r>
    <x v="655"/>
    <n v="133"/>
    <n v="2023"/>
    <x v="16"/>
    <s v="Technology"/>
    <s v="CA"/>
    <x v="1"/>
    <s v="San Francisco"/>
    <n v="199780"/>
    <n v="31352"/>
    <n v="208"/>
    <n v="98849"/>
    <n v="79390"/>
    <s v="yes"/>
    <x v="0"/>
    <s v="no"/>
    <s v="no"/>
    <s v="2023_133"/>
  </r>
  <r>
    <x v="651"/>
    <n v="134"/>
    <n v="2023"/>
    <x v="29"/>
    <s v="Media"/>
    <s v="NY"/>
    <x v="3"/>
    <s v="New York"/>
    <n v="14657"/>
    <n v="31331"/>
    <n v="1104"/>
    <n v="58393"/>
    <n v="27400"/>
    <s v="no"/>
    <x v="0"/>
    <s v="no"/>
    <s v="yes"/>
    <s v="2023_134"/>
  </r>
  <r>
    <x v="320"/>
    <n v="135"/>
    <n v="2023"/>
    <x v="66"/>
    <s v="Financials"/>
    <s v="TX"/>
    <x v="0"/>
    <s v="Dallas"/>
    <n v="22563"/>
    <n v="30828"/>
    <n v="1407"/>
    <n v="20513"/>
    <n v="115000"/>
    <s v="no"/>
    <x v="0"/>
    <s v="no"/>
    <s v="no"/>
    <s v="2023_135"/>
  </r>
  <r>
    <x v="189"/>
    <n v="136"/>
    <n v="2023"/>
    <x v="26"/>
    <s v="Technology"/>
    <s v="ID"/>
    <x v="1"/>
    <s v="Boise"/>
    <n v="66036"/>
    <n v="30758"/>
    <n v="8687"/>
    <n v="66283"/>
    <n v="48000"/>
    <s v="no"/>
    <x v="0"/>
    <s v="no"/>
    <s v="no"/>
    <s v="2023_136"/>
  </r>
  <r>
    <x v="237"/>
    <n v="137"/>
    <n v="2023"/>
    <x v="62"/>
    <s v="Business Services"/>
    <s v="CA"/>
    <x v="1"/>
    <s v="San Francisco"/>
    <n v="475307"/>
    <n v="29310"/>
    <n v="14957"/>
    <n v="85501"/>
    <n v="26500"/>
    <s v="no"/>
    <x v="0"/>
    <s v="no"/>
    <s v="no"/>
    <s v="2023_137"/>
  </r>
  <r>
    <x v="162"/>
    <n v="138"/>
    <n v="2023"/>
    <x v="45"/>
    <s v="Energy"/>
    <s v="GA"/>
    <x v="0"/>
    <s v="Atlanta"/>
    <n v="75948"/>
    <n v="29279"/>
    <n v="3524"/>
    <n v="134891"/>
    <n v="27562"/>
    <s v="no"/>
    <x v="0"/>
    <s v="no"/>
    <s v="no"/>
    <s v="2023_138"/>
  </r>
  <r>
    <x v="396"/>
    <n v="139"/>
    <n v="2023"/>
    <x v="31"/>
    <s v="Wholesalers"/>
    <s v="RI"/>
    <x v="3"/>
    <s v="Providence"/>
    <n v="1565"/>
    <n v="28928"/>
    <n v="248"/>
    <n v="7628"/>
    <n v="30300"/>
    <s v="no"/>
    <x v="0"/>
    <s v="no"/>
    <s v="no"/>
    <s v="2023_139"/>
  </r>
  <r>
    <x v="157"/>
    <n v="140"/>
    <n v="2023"/>
    <x v="4"/>
    <s v="Motor Vehicles &amp; Parts"/>
    <s v="WA"/>
    <x v="1"/>
    <s v="Bellevue"/>
    <n v="38251"/>
    <n v="28820"/>
    <n v="3012"/>
    <n v="33276"/>
    <n v="31100"/>
    <s v="no"/>
    <x v="0"/>
    <s v="no"/>
    <s v="no"/>
    <s v="2023_140"/>
  </r>
  <r>
    <x v="115"/>
    <n v="141"/>
    <n v="2023"/>
    <x v="45"/>
    <s v="Energy"/>
    <s v="NC"/>
    <x v="0"/>
    <s v="Charlotte"/>
    <n v="74344"/>
    <n v="28784"/>
    <n v="2550"/>
    <n v="178086"/>
    <n v="27859"/>
    <s v="no"/>
    <x v="1"/>
    <s v="no"/>
    <s v="no"/>
    <s v="2023_141"/>
  </r>
  <r>
    <x v="150"/>
    <n v="142"/>
    <n v="2023"/>
    <x v="19"/>
    <s v="Health Care"/>
    <s v="IN"/>
    <x v="2"/>
    <s v="Indianapolis"/>
    <n v="326351"/>
    <n v="28541"/>
    <n v="6245"/>
    <n v="49490"/>
    <n v="39000"/>
    <s v="no"/>
    <x v="0"/>
    <s v="no"/>
    <s v="no"/>
    <s v="2023_142"/>
  </r>
  <r>
    <x v="545"/>
    <n v="143"/>
    <n v="2023"/>
    <x v="3"/>
    <s v="Technology"/>
    <s v="TX"/>
    <x v="0"/>
    <s v="Spring"/>
    <n v="20643"/>
    <n v="28496"/>
    <n v="868"/>
    <n v="57123"/>
    <n v="60200"/>
    <s v="no"/>
    <x v="0"/>
    <s v="no"/>
    <s v="no"/>
    <s v="2023_143"/>
  </r>
  <r>
    <x v="329"/>
    <n v="144"/>
    <n v="2023"/>
    <x v="10"/>
    <s v="Retailing"/>
    <s v="VA"/>
    <x v="0"/>
    <s v="Chesapeake"/>
    <n v="31757"/>
    <n v="28332"/>
    <n v="1615"/>
    <n v="23022"/>
    <n v="136287"/>
    <s v="no"/>
    <x v="0"/>
    <s v="no"/>
    <s v="no"/>
    <s v="2023_144"/>
  </r>
  <r>
    <x v="481"/>
    <n v="145"/>
    <n v="2023"/>
    <x v="54"/>
    <s v="Retailing"/>
    <s v="OR"/>
    <x v="1"/>
    <s v="Medford"/>
    <n v="6337"/>
    <n v="28188"/>
    <n v="1251"/>
    <n v="15007"/>
    <n v="21875"/>
    <s v="no"/>
    <x v="0"/>
    <s v="no"/>
    <s v="no"/>
    <s v="2023_145"/>
  </r>
  <r>
    <x v="153"/>
    <n v="146"/>
    <n v="2023"/>
    <x v="57"/>
    <s v="Industrials"/>
    <s v="IN"/>
    <x v="2"/>
    <s v="Columbus"/>
    <n v="33811"/>
    <n v="28074"/>
    <n v="2151"/>
    <n v="30299"/>
    <n v="73600"/>
    <s v="no"/>
    <x v="1"/>
    <s v="no"/>
    <s v="no"/>
    <s v="2023_146"/>
  </r>
  <r>
    <x v="176"/>
    <n v="147"/>
    <n v="2023"/>
    <x v="54"/>
    <s v="Retailing"/>
    <s v="MI"/>
    <x v="2"/>
    <s v="Bloomfield Hills"/>
    <n v="9795"/>
    <n v="27815"/>
    <n v="1380"/>
    <n v="14115"/>
    <n v="26816"/>
    <s v="no"/>
    <x v="0"/>
    <s v="no"/>
    <s v="no"/>
    <s v="2023_147"/>
  </r>
  <r>
    <x v="512"/>
    <n v="148"/>
    <n v="2023"/>
    <x v="62"/>
    <s v="Business Services"/>
    <s v="CA"/>
    <x v="1"/>
    <s v="San Jose"/>
    <n v="85917"/>
    <n v="27518"/>
    <n v="2419"/>
    <n v="78717"/>
    <n v="29900"/>
    <s v="no"/>
    <x v="0"/>
    <s v="no"/>
    <s v="no"/>
    <s v="2023_148"/>
  </r>
  <r>
    <x v="137"/>
    <n v="149"/>
    <n v="2023"/>
    <x v="11"/>
    <s v="Financials"/>
    <s v="MN"/>
    <x v="2"/>
    <s v="Minneapolis"/>
    <n v="55221"/>
    <n v="27401"/>
    <n v="5825"/>
    <n v="674805"/>
    <n v="76646"/>
    <s v="no"/>
    <x v="0"/>
    <s v="no"/>
    <s v="no"/>
    <s v="2023_149"/>
  </r>
  <r>
    <x v="117"/>
    <n v="150"/>
    <n v="2023"/>
    <x v="19"/>
    <s v="Health Care"/>
    <s v="CA"/>
    <x v="1"/>
    <s v="Foster City"/>
    <n v="103614"/>
    <n v="27281"/>
    <n v="4592"/>
    <n v="63171"/>
    <n v="17000"/>
    <s v="no"/>
    <x v="0"/>
    <s v="no"/>
    <s v="no"/>
    <s v="2023_150"/>
  </r>
  <r>
    <x v="155"/>
    <n v="151"/>
    <n v="2023"/>
    <x v="54"/>
    <s v="Retailing"/>
    <s v="FL"/>
    <x v="0"/>
    <s v="Fort Lauderdale"/>
    <n v="6301"/>
    <n v="26985"/>
    <n v="1377"/>
    <n v="10060"/>
    <n v="23600"/>
    <s v="no"/>
    <x v="0"/>
    <s v="no"/>
    <s v="no"/>
    <s v="2023_151"/>
  </r>
  <r>
    <x v="557"/>
    <n v="152"/>
    <n v="2023"/>
    <x v="26"/>
    <s v="Technology"/>
    <s v="CA"/>
    <x v="1"/>
    <s v="Santa Clara"/>
    <n v="686092"/>
    <n v="26974"/>
    <n v="4368"/>
    <n v="41182"/>
    <n v="26196"/>
    <s v="yes"/>
    <x v="0"/>
    <s v="no"/>
    <s v="no"/>
    <s v="2023_152"/>
  </r>
  <r>
    <x v="506"/>
    <n v="153"/>
    <n v="2023"/>
    <x v="22"/>
    <s v="Food, Beverages &amp; Tobacco"/>
    <s v="IL"/>
    <x v="2"/>
    <s v="Chicago"/>
    <n v="47448"/>
    <n v="26485"/>
    <n v="2363"/>
    <n v="90513"/>
    <n v="37000"/>
    <s v="no"/>
    <x v="0"/>
    <s v="no"/>
    <s v="no"/>
    <s v="2023_153"/>
  </r>
  <r>
    <x v="144"/>
    <n v="154"/>
    <n v="2023"/>
    <x v="19"/>
    <s v="Health Care"/>
    <s v="CA"/>
    <x v="1"/>
    <s v="Thousand Oaks"/>
    <n v="129089"/>
    <n v="26323"/>
    <n v="6552"/>
    <n v="65121"/>
    <n v="25200"/>
    <s v="no"/>
    <x v="0"/>
    <s v="no"/>
    <s v="no"/>
    <s v="2023_154"/>
  </r>
  <r>
    <x v="318"/>
    <n v="155"/>
    <n v="2023"/>
    <x v="26"/>
    <s v="Technology"/>
    <s v="CA"/>
    <x v="1"/>
    <s v="Santa Clara"/>
    <n v="103806"/>
    <n v="25785"/>
    <n v="6525"/>
    <n v="26726"/>
    <n v="33000"/>
    <s v="no"/>
    <x v="0"/>
    <s v="no"/>
    <s v="no"/>
    <s v="2023_155"/>
  </r>
  <r>
    <x v="166"/>
    <n v="156"/>
    <n v="2023"/>
    <x v="25"/>
    <s v="Energy"/>
    <s v="TX"/>
    <x v="0"/>
    <s v="Houston"/>
    <n v="67371"/>
    <n v="25702"/>
    <n v="7759"/>
    <n v="41371"/>
    <n v="2850"/>
    <s v="no"/>
    <x v="0"/>
    <s v="no"/>
    <s v="no"/>
    <s v="2023_156"/>
  </r>
  <r>
    <x v="658"/>
    <n v="157"/>
    <n v="2023"/>
    <x v="11"/>
    <s v="Financials"/>
    <s v="NC"/>
    <x v="0"/>
    <s v="Charlotte"/>
    <n v="45290"/>
    <n v="25356"/>
    <n v="6260"/>
    <n v="555255"/>
    <n v="53987"/>
    <s v="no"/>
    <x v="0"/>
    <s v="no"/>
    <s v="no"/>
    <s v="2023_157"/>
  </r>
  <r>
    <x v="104"/>
    <n v="158"/>
    <n v="2023"/>
    <x v="0"/>
    <s v="Retailing"/>
    <s v="NY"/>
    <x v="3"/>
    <s v="New York"/>
    <n v="4747"/>
    <n v="25305"/>
    <n v="1177"/>
    <n v="16866"/>
    <n v="94570"/>
    <s v="no"/>
    <x v="0"/>
    <s v="no"/>
    <s v="no"/>
    <s v="2023_158"/>
  </r>
  <r>
    <x v="122"/>
    <n v="159"/>
    <n v="2023"/>
    <x v="48"/>
    <s v="Transportation"/>
    <s v="NE"/>
    <x v="2"/>
    <s v="Omaha"/>
    <n v="123146"/>
    <n v="24875"/>
    <n v="6998"/>
    <n v="65449"/>
    <n v="33179"/>
    <s v="no"/>
    <x v="0"/>
    <s v="no"/>
    <s v="no"/>
    <s v="2023_159"/>
  </r>
  <r>
    <x v="224"/>
    <n v="160"/>
    <n v="2023"/>
    <x v="61"/>
    <s v="Transportation"/>
    <s v="MN"/>
    <x v="2"/>
    <s v="Eden Prairie"/>
    <n v="11417"/>
    <n v="24697"/>
    <n v="941"/>
    <n v="5955"/>
    <n v="17399"/>
    <s v="no"/>
    <x v="0"/>
    <s v="no"/>
    <s v="no"/>
    <s v="2023_160"/>
  </r>
  <r>
    <x v="116"/>
    <n v="161"/>
    <n v="2023"/>
    <x v="6"/>
    <s v="Food &amp; Drug Stores"/>
    <s v="PA"/>
    <x v="3"/>
    <s v="Philadelphia"/>
    <n v="127"/>
    <n v="24568"/>
    <n v="539"/>
    <n v="8529"/>
    <n v="53000"/>
    <s v="no"/>
    <x v="1"/>
    <s v="no"/>
    <s v="no"/>
    <s v="2023_161"/>
  </r>
  <r>
    <x v="748"/>
    <n v="162"/>
    <n v="2023"/>
    <x v="55"/>
    <s v="Energy"/>
    <s v="MD"/>
    <x v="0"/>
    <s v="Baltimore"/>
    <n v="25712"/>
    <n v="24440"/>
    <n v="160"/>
    <n v="46909"/>
    <n v="13370"/>
    <s v="no"/>
    <x v="0"/>
    <s v="yes"/>
    <s v="no"/>
    <s v="2023_162"/>
  </r>
  <r>
    <x v="107"/>
    <n v="163"/>
    <n v="2023"/>
    <x v="32"/>
    <s v="Wholesalers"/>
    <s v="AZ"/>
    <x v="1"/>
    <s v="Phoenix"/>
    <n v="4130"/>
    <n v="24311"/>
    <n v="692"/>
    <n v="10389"/>
    <n v="15300"/>
    <s v="no"/>
    <x v="0"/>
    <s v="no"/>
    <s v="no"/>
    <s v="2023_163"/>
  </r>
  <r>
    <x v="495"/>
    <n v="164"/>
    <n v="2023"/>
    <x v="25"/>
    <s v="Energy"/>
    <s v="TX"/>
    <x v="0"/>
    <s v="Irving"/>
    <n v="47997"/>
    <n v="24294"/>
    <n v="7845"/>
    <n v="35740"/>
    <n v="2076"/>
    <s v="no"/>
    <x v="0"/>
    <s v="no"/>
    <s v="no"/>
    <s v="2023_164"/>
  </r>
  <r>
    <x v="160"/>
    <n v="165"/>
    <n v="2023"/>
    <x v="35"/>
    <s v="Transportation"/>
    <s v="TX"/>
    <x v="0"/>
    <s v="Dallas"/>
    <n v="19338"/>
    <n v="23814"/>
    <n v="539"/>
    <n v="35369"/>
    <n v="66656"/>
    <s v="no"/>
    <x v="0"/>
    <s v="no"/>
    <s v="no"/>
    <s v="2023_165"/>
  </r>
  <r>
    <x v="252"/>
    <n v="166"/>
    <n v="2023"/>
    <x v="13"/>
    <s v="Technology"/>
    <s v="IL"/>
    <x v="2"/>
    <s v="Lincolnshire"/>
    <n v="26337"/>
    <n v="23749"/>
    <n v="1115"/>
    <n v="13132"/>
    <n v="15100"/>
    <s v="no"/>
    <x v="1"/>
    <s v="no"/>
    <s v="no"/>
    <s v="2023_166"/>
  </r>
  <r>
    <x v="472"/>
    <n v="167"/>
    <n v="2023"/>
    <x v="26"/>
    <s v="Technology"/>
    <s v="CA"/>
    <x v="1"/>
    <s v="Santa Clara"/>
    <n v="157738"/>
    <n v="23601"/>
    <n v="1320"/>
    <n v="67580"/>
    <n v="25000"/>
    <s v="no"/>
    <x v="1"/>
    <s v="no"/>
    <s v="no"/>
    <s v="2023_167"/>
  </r>
  <r>
    <x v="191"/>
    <n v="168"/>
    <n v="2023"/>
    <x v="11"/>
    <s v="Financials"/>
    <s v="PA"/>
    <x v="3"/>
    <s v="Pittsburgh"/>
    <n v="50800"/>
    <n v="23542"/>
    <n v="6041"/>
    <n v="557263"/>
    <n v="60720"/>
    <s v="no"/>
    <x v="0"/>
    <s v="no"/>
    <s v="no"/>
    <s v="2023_168"/>
  </r>
  <r>
    <x v="109"/>
    <n v="169"/>
    <n v="2023"/>
    <x v="44"/>
    <s v="Hotels, Restaurants &amp; Leisure"/>
    <s v="IL"/>
    <x v="2"/>
    <s v="Chicago"/>
    <n v="204534"/>
    <n v="23183"/>
    <n v="6177"/>
    <n v="50436"/>
    <n v="150000"/>
    <s v="no"/>
    <x v="0"/>
    <s v="no"/>
    <s v="no"/>
    <s v="2023_169"/>
  </r>
  <r>
    <x v="730"/>
    <n v="170"/>
    <n v="2023"/>
    <x v="49"/>
    <s v="Materials"/>
    <s v="OH"/>
    <x v="2"/>
    <s v="Cleveland"/>
    <n v="9436"/>
    <n v="22989"/>
    <n v="1335"/>
    <n v="18755"/>
    <n v="27000"/>
    <s v="no"/>
    <x v="0"/>
    <s v="no"/>
    <s v="no"/>
    <s v="2023_170"/>
  </r>
  <r>
    <x v="136"/>
    <n v="171"/>
    <n v="2023"/>
    <x v="25"/>
    <s v="Energy"/>
    <s v="AZ"/>
    <x v="1"/>
    <s v="Phoenix"/>
    <n v="58530"/>
    <n v="22780"/>
    <n v="3468"/>
    <n v="51093"/>
    <n v="25600"/>
    <s v="no"/>
    <x v="0"/>
    <s v="no"/>
    <s v="no"/>
    <s v="2023_171"/>
  </r>
  <r>
    <x v="563"/>
    <n v="172"/>
    <n v="2023"/>
    <x v="73"/>
    <s v="Materials"/>
    <s v="TX"/>
    <x v="0"/>
    <s v="Dallas"/>
    <n v="12253"/>
    <n v="22726"/>
    <n v="2749"/>
    <n v="10595"/>
    <n v="29000"/>
    <s v="no"/>
    <x v="0"/>
    <s v="no"/>
    <s v="no"/>
    <s v="2023_172"/>
  </r>
  <r>
    <x v="236"/>
    <n v="173"/>
    <n v="2023"/>
    <x v="27"/>
    <s v="Energy"/>
    <s v="OK"/>
    <x v="0"/>
    <s v="Tulsa"/>
    <n v="28416"/>
    <n v="22387"/>
    <n v="1722"/>
    <n v="24379"/>
    <n v="2966"/>
    <s v="no"/>
    <x v="0"/>
    <s v="no"/>
    <s v="no"/>
    <s v="2023_173"/>
  </r>
  <r>
    <x v="159"/>
    <n v="174"/>
    <n v="2023"/>
    <x v="2"/>
    <s v="Financials"/>
    <s v="CT"/>
    <x v="3"/>
    <s v="Hartford"/>
    <n v="21817"/>
    <n v="22362"/>
    <n v="1815"/>
    <n v="73022"/>
    <n v="18800"/>
    <s v="no"/>
    <x v="0"/>
    <s v="no"/>
    <s v="no"/>
    <s v="2023_174"/>
  </r>
  <r>
    <x v="434"/>
    <n v="175"/>
    <n v="2023"/>
    <x v="65"/>
    <s v="Financials"/>
    <s v="TX"/>
    <x v="0"/>
    <s v="Westlake"/>
    <n v="95264"/>
    <n v="22307"/>
    <n v="7183"/>
    <n v="551772"/>
    <n v="35300"/>
    <s v="no"/>
    <x v="0"/>
    <s v="no"/>
    <s v="no"/>
    <s v="2023_175"/>
  </r>
  <r>
    <x v="325"/>
    <n v="176"/>
    <n v="2023"/>
    <x v="49"/>
    <s v="Materials"/>
    <s v="IN"/>
    <x v="2"/>
    <s v="Fort Wayne"/>
    <n v="19286"/>
    <n v="22261"/>
    <n v="3863"/>
    <n v="14160"/>
    <n v="12060"/>
    <s v="yes"/>
    <x v="0"/>
    <s v="no"/>
    <s v="no"/>
    <s v="2023_176"/>
  </r>
  <r>
    <x v="307"/>
    <n v="177"/>
    <n v="2023"/>
    <x v="62"/>
    <s v="Business Services"/>
    <s v="NY"/>
    <x v="3"/>
    <s v="Purchase"/>
    <n v="346418"/>
    <n v="22237"/>
    <n v="9930"/>
    <n v="38724"/>
    <n v="29900"/>
    <s v="no"/>
    <x v="0"/>
    <s v="no"/>
    <s v="no"/>
    <s v="2023_177"/>
  </r>
  <r>
    <x v="265"/>
    <n v="178"/>
    <n v="2023"/>
    <x v="24"/>
    <s v="Chemicals"/>
    <s v="OH"/>
    <x v="2"/>
    <s v="Cleveland"/>
    <n v="58090"/>
    <n v="22149"/>
    <n v="2020"/>
    <n v="22594"/>
    <n v="64366"/>
    <s v="no"/>
    <x v="0"/>
    <s v="no"/>
    <s v="no"/>
    <s v="2023_178"/>
  </r>
  <r>
    <x v="198"/>
    <n v="179"/>
    <n v="2023"/>
    <x v="34"/>
    <s v="Wholesalers"/>
    <s v="GA"/>
    <x v="0"/>
    <s v="Atlanta"/>
    <n v="23559"/>
    <n v="22096"/>
    <n v="1183"/>
    <n v="16495"/>
    <n v="58000"/>
    <s v="no"/>
    <x v="0"/>
    <s v="no"/>
    <s v="no"/>
    <s v="2023_179"/>
  </r>
  <r>
    <x v="625"/>
    <n v="180"/>
    <n v="2023"/>
    <x v="45"/>
    <s v="Energy"/>
    <s v="CA"/>
    <x v="1"/>
    <s v="Oakland"/>
    <n v="32154"/>
    <n v="21680"/>
    <n v="1800"/>
    <n v="118644"/>
    <n v="26010"/>
    <s v="no"/>
    <x v="1"/>
    <s v="no"/>
    <s v="no"/>
    <s v="2023_180"/>
  </r>
  <r>
    <x v="359"/>
    <n v="181"/>
    <n v="2023"/>
    <x v="34"/>
    <s v="Wholesalers"/>
    <s v="PA"/>
    <x v="3"/>
    <s v="Pittsburgh"/>
    <n v="7897"/>
    <n v="21420"/>
    <n v="861"/>
    <n v="14812"/>
    <n v="20000"/>
    <s v="no"/>
    <x v="0"/>
    <s v="no"/>
    <s v="no"/>
    <s v="2023_181"/>
  </r>
  <r>
    <x v="201"/>
    <n v="182"/>
    <n v="2023"/>
    <x v="10"/>
    <s v="Retailing"/>
    <s v="AR"/>
    <x v="0"/>
    <s v="El Dorado"/>
    <n v="5621"/>
    <n v="21266"/>
    <n v="673"/>
    <n v="4123"/>
    <n v="10550"/>
    <s v="no"/>
    <x v="0"/>
    <s v="no"/>
    <s v="no"/>
    <s v="2023_182"/>
  </r>
  <r>
    <x v="292"/>
    <n v="183"/>
    <n v="2023"/>
    <x v="46"/>
    <s v="Materials"/>
    <s v="GA"/>
    <x v="0"/>
    <s v="Atlanta"/>
    <n v="7759"/>
    <n v="21257"/>
    <n v="945"/>
    <n v="28406"/>
    <n v="50500"/>
    <s v="no"/>
    <x v="0"/>
    <s v="no"/>
    <s v="no"/>
    <s v="2023_183"/>
  </r>
  <r>
    <x v="113"/>
    <n v="184"/>
    <n v="2023"/>
    <x v="46"/>
    <s v="Materials"/>
    <s v="TN"/>
    <x v="0"/>
    <s v="Memphis"/>
    <n v="12598"/>
    <n v="21161"/>
    <n v="1504"/>
    <n v="23940"/>
    <n v="39000"/>
    <s v="no"/>
    <x v="0"/>
    <s v="no"/>
    <s v="no"/>
    <s v="2023_184"/>
  </r>
  <r>
    <x v="118"/>
    <n v="185"/>
    <n v="2023"/>
    <x v="39"/>
    <s v="Energy"/>
    <s v="TX"/>
    <x v="0"/>
    <s v="Houston"/>
    <n v="29386"/>
    <n v="21156"/>
    <n v="601"/>
    <n v="34181"/>
    <n v="55000"/>
    <s v="no"/>
    <x v="0"/>
    <s v="no"/>
    <s v="no"/>
    <s v="2023_185"/>
  </r>
  <r>
    <x v="175"/>
    <n v="186"/>
    <n v="2023"/>
    <x v="49"/>
    <s v="Materials"/>
    <s v="PA"/>
    <x v="3"/>
    <s v="Pittsburgh"/>
    <n v="5930"/>
    <n v="21065"/>
    <n v="2524"/>
    <n v="19458"/>
    <n v="22740"/>
    <s v="no"/>
    <x v="0"/>
    <s v="no"/>
    <s v="no"/>
    <s v="2023_186"/>
  </r>
  <r>
    <x v="182"/>
    <n v="187"/>
    <n v="2023"/>
    <x v="45"/>
    <s v="Energy"/>
    <s v="FL"/>
    <x v="0"/>
    <s v="Juno Beach"/>
    <n v="153196"/>
    <n v="20956"/>
    <n v="4147"/>
    <n v="158935"/>
    <n v="15300"/>
    <s v="no"/>
    <x v="0"/>
    <s v="no"/>
    <s v="no"/>
    <s v="2023_187"/>
  </r>
  <r>
    <x v="328"/>
    <n v="188"/>
    <n v="2023"/>
    <x v="27"/>
    <s v="Energy"/>
    <s v="TX"/>
    <x v="0"/>
    <s v="Houston"/>
    <n v="16507"/>
    <n v="20930"/>
    <n v="1196"/>
    <n v="19560"/>
    <n v="2850"/>
    <s v="no"/>
    <x v="0"/>
    <s v="no"/>
    <s v="no"/>
    <s v="2023_188"/>
  </r>
  <r>
    <x v="173"/>
    <n v="189"/>
    <n v="2023"/>
    <x v="4"/>
    <s v="Motor Vehicles &amp; Parts"/>
    <s v="MI"/>
    <x v="2"/>
    <s v="Southfield"/>
    <n v="8248"/>
    <n v="20892"/>
    <n v="328"/>
    <n v="13763"/>
    <n v="168700"/>
    <s v="no"/>
    <x v="0"/>
    <s v="no"/>
    <s v="no"/>
    <s v="2023_189"/>
  </r>
  <r>
    <x v="477"/>
    <n v="190"/>
    <n v="2023"/>
    <x v="66"/>
    <s v="Financials"/>
    <s v="IL"/>
    <x v="2"/>
    <s v="Chicago"/>
    <n v="6926"/>
    <n v="20862"/>
    <n v="655"/>
    <n v="15594"/>
    <n v="103300"/>
    <s v="no"/>
    <x v="0"/>
    <s v="no"/>
    <s v="no"/>
    <s v="2023_190"/>
  </r>
  <r>
    <x v="165"/>
    <n v="191"/>
    <n v="2023"/>
    <x v="4"/>
    <s v="Motor Vehicles &amp; Parts"/>
    <s v="OH"/>
    <x v="2"/>
    <s v="Akron"/>
    <n v="3122"/>
    <n v="20805"/>
    <n v="202"/>
    <n v="22431"/>
    <n v="74000"/>
    <s v="no"/>
    <x v="0"/>
    <s v="no"/>
    <s v="no"/>
    <s v="2023_191"/>
  </r>
  <r>
    <x v="220"/>
    <n v="192"/>
    <n v="2023"/>
    <x v="59"/>
    <s v="Hotels, Restaurants &amp; Leisure"/>
    <s v="MD"/>
    <x v="0"/>
    <s v="Bethesda"/>
    <n v="51287"/>
    <n v="20773"/>
    <n v="2358"/>
    <n v="24815"/>
    <n v="140000"/>
    <s v="no"/>
    <x v="0"/>
    <s v="no"/>
    <s v="no"/>
    <s v="2023_192"/>
  </r>
  <r>
    <x v="234"/>
    <n v="193"/>
    <n v="2023"/>
    <x v="5"/>
    <s v="Financials"/>
    <s v="NY"/>
    <x v="3"/>
    <s v="New York"/>
    <n v="82371"/>
    <n v="20720"/>
    <n v="3050"/>
    <n v="33454"/>
    <n v="85000"/>
    <s v="no"/>
    <x v="0"/>
    <s v="no"/>
    <s v="no"/>
    <s v="2023_193"/>
  </r>
  <r>
    <x v="168"/>
    <n v="194"/>
    <n v="2023"/>
    <x v="41"/>
    <s v="Food, Beverages &amp; Tobacco"/>
    <s v="VA"/>
    <x v="0"/>
    <s v="Richmond"/>
    <n v="79672"/>
    <n v="20688"/>
    <n v="5764"/>
    <n v="36954"/>
    <n v="6300"/>
    <s v="no"/>
    <x v="0"/>
    <s v="no"/>
    <s v="no"/>
    <s v="2023_194"/>
  </r>
  <r>
    <x v="749"/>
    <n v="195"/>
    <n v="2023"/>
    <x v="15"/>
    <s v="Retailing"/>
    <s v="WA"/>
    <x v="1"/>
    <s v="Seattle"/>
    <n v="28388"/>
    <n v="20583"/>
    <n v="92"/>
    <n v="9513"/>
    <n v="63000"/>
    <s v="yes"/>
    <x v="0"/>
    <s v="yes"/>
    <s v="no"/>
    <s v="2023_195"/>
  </r>
  <r>
    <x v="698"/>
    <n v="196"/>
    <n v="2023"/>
    <x v="57"/>
    <s v="Industrials"/>
    <s v="FL"/>
    <x v="0"/>
    <s v="Palm Beach Gardens"/>
    <n v="38199"/>
    <n v="20421"/>
    <n v="3534"/>
    <n v="26086"/>
    <n v="52000"/>
    <s v="no"/>
    <x v="0"/>
    <s v="no"/>
    <s v="no"/>
    <s v="2023_196"/>
  </r>
  <r>
    <x v="95"/>
    <n v="197"/>
    <n v="2023"/>
    <x v="39"/>
    <s v="Energy"/>
    <s v="TX"/>
    <x v="0"/>
    <s v="Houston"/>
    <n v="28605"/>
    <n v="20297"/>
    <n v="1572"/>
    <n v="23255"/>
    <n v="45000"/>
    <s v="no"/>
    <x v="0"/>
    <s v="no"/>
    <s v="no"/>
    <s v="2023_197"/>
  </r>
  <r>
    <x v="344"/>
    <n v="198"/>
    <n v="2023"/>
    <x v="1"/>
    <s v="Energy"/>
    <s v="TN"/>
    <x v="0"/>
    <s v="Brentwood"/>
    <n v="1538"/>
    <n v="20246"/>
    <n v="257"/>
    <n v="8193"/>
    <n v="3746"/>
    <s v="no"/>
    <x v="0"/>
    <s v="no"/>
    <s v="no"/>
    <s v="2023_198"/>
  </r>
  <r>
    <x v="139"/>
    <n v="199"/>
    <n v="2023"/>
    <x v="17"/>
    <s v="Household Products"/>
    <s v="TX"/>
    <x v="0"/>
    <s v="Irving"/>
    <n v="45293"/>
    <n v="20175"/>
    <n v="1934"/>
    <n v="17970"/>
    <n v="44000"/>
    <s v="no"/>
    <x v="0"/>
    <s v="no"/>
    <s v="no"/>
    <s v="2023_199"/>
  </r>
  <r>
    <x v="232"/>
    <n v="200"/>
    <n v="2023"/>
    <x v="26"/>
    <s v="Technology"/>
    <s v="TX"/>
    <x v="0"/>
    <s v="Dallas"/>
    <n v="168775"/>
    <n v="20028"/>
    <n v="8749"/>
    <n v="27207"/>
    <n v="33000"/>
    <s v="no"/>
    <x v="0"/>
    <s v="no"/>
    <s v="no"/>
    <s v="2023_200"/>
  </r>
  <r>
    <x v="548"/>
    <n v="201"/>
    <n v="2023"/>
    <x v="11"/>
    <s v="Financials"/>
    <s v="NY"/>
    <x v="3"/>
    <s v="New York"/>
    <n v="36736"/>
    <n v="19991"/>
    <n v="2573"/>
    <n v="405783"/>
    <n v="51700"/>
    <s v="no"/>
    <x v="0"/>
    <s v="no"/>
    <s v="no"/>
    <s v="2023_201"/>
  </r>
  <r>
    <x v="143"/>
    <n v="202"/>
    <n v="2023"/>
    <x v="52"/>
    <s v="Business Services"/>
    <s v="WI"/>
    <x v="2"/>
    <s v="Milwaukee"/>
    <n v="4191"/>
    <n v="19828"/>
    <n v="374"/>
    <n v="9130"/>
    <n v="30900"/>
    <s v="no"/>
    <x v="0"/>
    <s v="no"/>
    <s v="no"/>
    <s v="2023_202"/>
  </r>
  <r>
    <x v="147"/>
    <n v="203"/>
    <n v="2023"/>
    <x v="36"/>
    <s v="Industrials"/>
    <s v="MI"/>
    <x v="2"/>
    <s v="Benton Harbor"/>
    <n v="7197"/>
    <n v="19724"/>
    <n v="1519"/>
    <n v="17124"/>
    <n v="61000"/>
    <s v="no"/>
    <x v="0"/>
    <s v="no"/>
    <s v="no"/>
    <s v="2023_203"/>
  </r>
  <r>
    <x v="216"/>
    <n v="204"/>
    <n v="2023"/>
    <x v="60"/>
    <s v="Business Services"/>
    <s v="TX"/>
    <x v="0"/>
    <s v="Houston"/>
    <n v="66372"/>
    <n v="19698"/>
    <n v="2238"/>
    <n v="31367"/>
    <n v="49500"/>
    <s v="no"/>
    <x v="0"/>
    <s v="no"/>
    <s v="no"/>
    <s v="2023_204"/>
  </r>
  <r>
    <x v="183"/>
    <n v="205"/>
    <n v="2023"/>
    <x v="45"/>
    <s v="Energy"/>
    <s v="OH"/>
    <x v="2"/>
    <s v="Columbus"/>
    <n v="46806"/>
    <n v="19640"/>
    <n v="2307"/>
    <n v="93469"/>
    <n v="16974"/>
    <s v="no"/>
    <x v="1"/>
    <s v="no"/>
    <s v="no"/>
    <s v="2023_205"/>
  </r>
  <r>
    <x v="119"/>
    <n v="206"/>
    <n v="2023"/>
    <x v="57"/>
    <s v="Industrials"/>
    <s v="MO"/>
    <x v="2"/>
    <s v="St. Louis"/>
    <n v="49792"/>
    <n v="19629"/>
    <n v="3231"/>
    <n v="35672"/>
    <n v="85500"/>
    <s v="no"/>
    <x v="0"/>
    <s v="no"/>
    <s v="no"/>
    <s v="2023_206"/>
  </r>
  <r>
    <x v="131"/>
    <n v="207"/>
    <n v="2023"/>
    <x v="20"/>
    <s v="Financials"/>
    <s v="GA"/>
    <x v="0"/>
    <s v="Columbus"/>
    <n v="39467"/>
    <n v="19502"/>
    <n v="4201"/>
    <n v="131017"/>
    <n v="12882"/>
    <s v="no"/>
    <x v="0"/>
    <s v="no"/>
    <s v="no"/>
    <s v="2023_207"/>
  </r>
  <r>
    <x v="287"/>
    <n v="208"/>
    <n v="2023"/>
    <x v="13"/>
    <s v="Technology"/>
    <s v="NJ"/>
    <x v="3"/>
    <s v="Teaneck"/>
    <n v="31031"/>
    <n v="19428"/>
    <n v="2290"/>
    <n v="17852"/>
    <n v="355300"/>
    <s v="no"/>
    <x v="0"/>
    <s v="no"/>
    <s v="no"/>
    <s v="2023_208"/>
  </r>
  <r>
    <x v="337"/>
    <n v="209"/>
    <n v="2023"/>
    <x v="50"/>
    <s v="Health Care"/>
    <s v="NJ"/>
    <x v="3"/>
    <s v="Franklin Lakes"/>
    <n v="70277"/>
    <n v="19408"/>
    <n v="1779"/>
    <n v="52934"/>
    <n v="77000"/>
    <s v="no"/>
    <x v="0"/>
    <s v="no"/>
    <s v="no"/>
    <s v="2023_209"/>
  </r>
  <r>
    <x v="626"/>
    <n v="210"/>
    <n v="2023"/>
    <x v="0"/>
    <s v="Retailing"/>
    <s v="MA"/>
    <x v="3"/>
    <s v="Marlborough"/>
    <n v="10186"/>
    <n v="19315"/>
    <n v="513"/>
    <n v="6350"/>
    <n v="34000"/>
    <s v="no"/>
    <x v="0"/>
    <s v="no"/>
    <s v="no"/>
    <s v="2023_210"/>
  </r>
  <r>
    <x v="731"/>
    <n v="211"/>
    <n v="2023"/>
    <x v="19"/>
    <s v="Health Care"/>
    <s v="MA"/>
    <x v="3"/>
    <s v="Cambridge"/>
    <n v="59232"/>
    <n v="19263"/>
    <n v="8362"/>
    <n v="25858"/>
    <n v="3900"/>
    <s v="no"/>
    <x v="0"/>
    <s v="no"/>
    <s v="no"/>
    <s v="2023_211"/>
  </r>
  <r>
    <x v="245"/>
    <n v="212"/>
    <n v="2023"/>
    <x v="45"/>
    <s v="Energy"/>
    <s v="MI"/>
    <x v="2"/>
    <s v="Detroit"/>
    <n v="22577"/>
    <n v="19228"/>
    <n v="1083"/>
    <n v="42683"/>
    <n v="10250"/>
    <s v="no"/>
    <x v="0"/>
    <s v="no"/>
    <s v="no"/>
    <s v="2023_212"/>
  </r>
  <r>
    <x v="202"/>
    <n v="213"/>
    <n v="2023"/>
    <x v="22"/>
    <s v="Food, Beverages &amp; Tobacco"/>
    <s v="MN"/>
    <x v="2"/>
    <s v="Arden Hills"/>
    <m/>
    <n v="19226"/>
    <n v="241"/>
    <n v="9770"/>
    <n v="9000"/>
    <s v="no"/>
    <x v="1"/>
    <s v="no"/>
    <s v="no"/>
    <s v="2023_213"/>
  </r>
  <r>
    <x v="192"/>
    <n v="214"/>
    <n v="2023"/>
    <x v="27"/>
    <s v="Energy"/>
    <s v="TX"/>
    <x v="0"/>
    <s v="Houston"/>
    <n v="39363"/>
    <n v="19200"/>
    <n v="2548"/>
    <n v="70078"/>
    <n v="10525"/>
    <s v="no"/>
    <x v="0"/>
    <s v="no"/>
    <s v="no"/>
    <s v="2023_214"/>
  </r>
  <r>
    <x v="169"/>
    <n v="215"/>
    <n v="2023"/>
    <x v="37"/>
    <s v="Health Care"/>
    <s v="TX"/>
    <x v="0"/>
    <s v="Dallas"/>
    <n v="6077"/>
    <n v="19174"/>
    <n v="411"/>
    <n v="27156"/>
    <n v="89088"/>
    <s v="no"/>
    <x v="0"/>
    <s v="no"/>
    <s v="no"/>
    <s v="2023_215"/>
  </r>
  <r>
    <x v="151"/>
    <n v="216"/>
    <n v="2023"/>
    <x v="25"/>
    <s v="Energy"/>
    <s v="OK"/>
    <x v="0"/>
    <s v="Oklahoma City"/>
    <n v="33099"/>
    <n v="19169"/>
    <n v="6015"/>
    <n v="23721"/>
    <n v="1800"/>
    <s v="no"/>
    <x v="0"/>
    <s v="no"/>
    <s v="no"/>
    <s v="2023_216"/>
  </r>
  <r>
    <x v="319"/>
    <n v="217"/>
    <n v="2023"/>
    <x v="24"/>
    <s v="Chemicals"/>
    <s v="FL"/>
    <x v="0"/>
    <s v="Tampa"/>
    <n v="15438"/>
    <n v="19125"/>
    <n v="3583"/>
    <n v="23386"/>
    <n v="13570"/>
    <s v="no"/>
    <x v="0"/>
    <s v="no"/>
    <s v="no"/>
    <s v="2023_217"/>
  </r>
  <r>
    <x v="110"/>
    <n v="218"/>
    <n v="2023"/>
    <x v="45"/>
    <s v="Energy"/>
    <s v="IL"/>
    <x v="2"/>
    <s v="Chicago"/>
    <n v="41651"/>
    <n v="19078"/>
    <n v="2170"/>
    <n v="95349"/>
    <n v="19063"/>
    <s v="no"/>
    <x v="0"/>
    <s v="no"/>
    <s v="yes"/>
    <s v="2023_218"/>
  </r>
  <r>
    <x v="170"/>
    <n v="219"/>
    <n v="2023"/>
    <x v="22"/>
    <s v="Food, Beverages &amp; Tobacco"/>
    <s v="MN"/>
    <x v="2"/>
    <s v="Minneapolis"/>
    <n v="50195"/>
    <n v="18993"/>
    <n v="2707"/>
    <n v="31090"/>
    <n v="32500"/>
    <s v="no"/>
    <x v="0"/>
    <s v="no"/>
    <s v="no"/>
    <s v="2023_219"/>
  </r>
  <r>
    <x v="179"/>
    <n v="220"/>
    <n v="2023"/>
    <x v="34"/>
    <s v="Wholesalers"/>
    <s v="MA"/>
    <x v="3"/>
    <s v="Waltham"/>
    <n v="1055"/>
    <n v="18878"/>
    <n v="362"/>
    <n v="3161"/>
    <n v="3585"/>
    <s v="no"/>
    <x v="0"/>
    <s v="no"/>
    <s v="no"/>
    <s v="2023_220"/>
  </r>
  <r>
    <x v="204"/>
    <n v="221"/>
    <n v="2023"/>
    <x v="3"/>
    <s v="Technology"/>
    <s v="CA"/>
    <x v="1"/>
    <s v="San Jose"/>
    <n v="12029"/>
    <n v="18793"/>
    <n v="1500"/>
    <n v="26259"/>
    <n v="65000"/>
    <s v="no"/>
    <x v="0"/>
    <s v="no"/>
    <s v="no"/>
    <s v="2023_221"/>
  </r>
  <r>
    <x v="222"/>
    <n v="222"/>
    <n v="2023"/>
    <x v="20"/>
    <s v="Financials"/>
    <s v="PA"/>
    <x v="3"/>
    <s v="Radnor"/>
    <n v="3802"/>
    <n v="18766"/>
    <n v="2241"/>
    <n v="335108"/>
    <n v="11316"/>
    <s v="no"/>
    <x v="1"/>
    <s v="no"/>
    <s v="no"/>
    <s v="2023_222"/>
  </r>
  <r>
    <x v="268"/>
    <n v="223"/>
    <n v="2023"/>
    <x v="42"/>
    <s v="Retailing"/>
    <s v="CA"/>
    <x v="1"/>
    <s v="Dublin"/>
    <n v="36302"/>
    <n v="18696"/>
    <n v="1512"/>
    <n v="13417"/>
    <n v="101000"/>
    <s v="no"/>
    <x v="1"/>
    <s v="no"/>
    <s v="no"/>
    <s v="2023_223"/>
  </r>
  <r>
    <x v="299"/>
    <n v="224"/>
    <n v="2023"/>
    <x v="50"/>
    <s v="Health Care"/>
    <s v="MI"/>
    <x v="2"/>
    <s v="Kalamazoo"/>
    <n v="108228"/>
    <n v="18449"/>
    <n v="2358"/>
    <n v="36884"/>
    <n v="51000"/>
    <s v="no"/>
    <x v="0"/>
    <s v="no"/>
    <s v="no"/>
    <s v="2023_224"/>
  </r>
  <r>
    <x v="750"/>
    <n v="225"/>
    <n v="2023"/>
    <x v="13"/>
    <s v="Technology"/>
    <s v="NY"/>
    <x v="3"/>
    <s v="New York"/>
    <n v="3358"/>
    <n v="18317"/>
    <n v="2054"/>
    <n v="13442"/>
    <n v="90000"/>
    <s v="no"/>
    <x v="0"/>
    <s v="yes"/>
    <s v="no"/>
    <s v="2023_225"/>
  </r>
  <r>
    <x v="156"/>
    <n v="226"/>
    <n v="2023"/>
    <x v="0"/>
    <s v="Retailing"/>
    <s v="WI"/>
    <x v="2"/>
    <s v="Menomonee Falls"/>
    <n v="2607"/>
    <n v="18098"/>
    <n v="19"/>
    <n v="14345"/>
    <n v="66500"/>
    <s v="no"/>
    <x v="0"/>
    <s v="no"/>
    <s v="no"/>
    <s v="2023_226"/>
  </r>
  <r>
    <x v="260"/>
    <n v="227"/>
    <n v="2023"/>
    <x v="64"/>
    <s v="Household Products"/>
    <s v="CT"/>
    <x v="3"/>
    <s v="New Britain"/>
    <n v="12333"/>
    <n v="18004"/>
    <n v="1063"/>
    <n v="24963"/>
    <n v="54200"/>
    <s v="no"/>
    <x v="0"/>
    <s v="no"/>
    <s v="no"/>
    <s v="2023_227"/>
  </r>
  <r>
    <x v="178"/>
    <n v="228"/>
    <n v="2023"/>
    <x v="17"/>
    <s v="Household Products"/>
    <s v="NY"/>
    <x v="3"/>
    <s v="New York"/>
    <n v="62535"/>
    <n v="17967"/>
    <n v="1785"/>
    <n v="15731"/>
    <n v="33800"/>
    <s v="no"/>
    <x v="0"/>
    <s v="no"/>
    <s v="no"/>
    <s v="2023_228"/>
  </r>
  <r>
    <x v="266"/>
    <n v="229"/>
    <n v="2023"/>
    <x v="65"/>
    <s v="Financials"/>
    <s v="NY"/>
    <x v="3"/>
    <s v="New York"/>
    <n v="100526"/>
    <n v="17873"/>
    <n v="5178"/>
    <n v="117628"/>
    <n v="19800"/>
    <s v="no"/>
    <x v="0"/>
    <s v="no"/>
    <s v="no"/>
    <s v="2023_229"/>
  </r>
  <r>
    <x v="535"/>
    <n v="230"/>
    <n v="2023"/>
    <x v="62"/>
    <s v="Business Services"/>
    <s v="WI"/>
    <x v="2"/>
    <s v="Brookfield"/>
    <n v="70997"/>
    <n v="17737"/>
    <n v="2530"/>
    <n v="83869"/>
    <n v="41000"/>
    <s v="no"/>
    <x v="0"/>
    <s v="no"/>
    <s v="no"/>
    <s v="2023_230"/>
  </r>
  <r>
    <x v="270"/>
    <n v="230"/>
    <n v="2023"/>
    <x v="17"/>
    <s v="Household Products"/>
    <s v="NY"/>
    <x v="3"/>
    <s v="New York"/>
    <n v="88041"/>
    <n v="17737"/>
    <n v="2390"/>
    <n v="20910"/>
    <n v="53865"/>
    <s v="no"/>
    <x v="0"/>
    <s v="no"/>
    <s v="no"/>
    <s v="2023_230"/>
  </r>
  <r>
    <x v="197"/>
    <n v="232"/>
    <n v="2023"/>
    <x v="24"/>
    <s v="Chemicals"/>
    <s v="PA"/>
    <x v="3"/>
    <s v="Pittsburgh"/>
    <n v="31439"/>
    <n v="17652"/>
    <n v="1026"/>
    <n v="20744"/>
    <n v="52000"/>
    <s v="no"/>
    <x v="0"/>
    <s v="no"/>
    <s v="no"/>
    <s v="2023_232"/>
  </r>
  <r>
    <x v="628"/>
    <n v="233"/>
    <n v="2023"/>
    <x v="16"/>
    <s v="Technology"/>
    <s v="CA"/>
    <x v="1"/>
    <s v="San Jose"/>
    <n v="176769"/>
    <n v="17606"/>
    <n v="4756"/>
    <n v="27165"/>
    <n v="29239"/>
    <s v="no"/>
    <x v="0"/>
    <s v="no"/>
    <s v="no"/>
    <s v="2023_233"/>
  </r>
  <r>
    <x v="702"/>
    <n v="234"/>
    <n v="2023"/>
    <x v="62"/>
    <s v="Business Services"/>
    <s v="CA"/>
    <x v="1"/>
    <s v="San Francisco"/>
    <n v="41329"/>
    <n v="17532"/>
    <n v="541"/>
    <n v="31364"/>
    <n v="12428"/>
    <s v="yes"/>
    <x v="0"/>
    <s v="no"/>
    <s v="no"/>
    <s v="2023_234"/>
  </r>
  <r>
    <x v="549"/>
    <n v="235"/>
    <n v="2023"/>
    <x v="5"/>
    <s v="Financials"/>
    <s v="CT"/>
    <x v="3"/>
    <s v="Stamford"/>
    <n v="12709"/>
    <n v="17526"/>
    <n v="3016"/>
    <n v="104564"/>
    <n v="18500"/>
    <s v="no"/>
    <x v="0"/>
    <s v="no"/>
    <s v="no"/>
    <s v="2023_235"/>
  </r>
  <r>
    <x v="281"/>
    <n v="236"/>
    <n v="2023"/>
    <x v="20"/>
    <s v="Financials"/>
    <s v="IA"/>
    <x v="2"/>
    <s v="Des Moines"/>
    <n v="18068"/>
    <n v="17492"/>
    <n v="4812"/>
    <n v="292240"/>
    <n v="19300"/>
    <s v="no"/>
    <x v="0"/>
    <s v="no"/>
    <s v="no"/>
    <s v="2023_236"/>
  </r>
  <r>
    <x v="653"/>
    <n v="237"/>
    <n v="2023"/>
    <x v="8"/>
    <s v="Telecommunications"/>
    <s v="LA"/>
    <x v="0"/>
    <s v="Monroe"/>
    <n v="2654"/>
    <n v="17478"/>
    <n v="1548"/>
    <n v="45581"/>
    <n v="29000"/>
    <s v="no"/>
    <x v="1"/>
    <s v="no"/>
    <s v="no"/>
    <s v="2023_237"/>
  </r>
  <r>
    <x v="661"/>
    <n v="238"/>
    <n v="2023"/>
    <x v="18"/>
    <s v="Food, Beverages &amp; Tobacco"/>
    <s v="IN"/>
    <x v="2"/>
    <s v="Indianapolis"/>
    <n v="42977"/>
    <n v="17455"/>
    <n v="1147"/>
    <n v="42618"/>
    <n v="21000"/>
    <s v="no"/>
    <x v="0"/>
    <s v="no"/>
    <s v="no"/>
    <s v="2023_238"/>
  </r>
  <r>
    <x v="678"/>
    <n v="239"/>
    <n v="2023"/>
    <x v="18"/>
    <s v="Food, Beverages &amp; Tobacco"/>
    <s v="OH"/>
    <x v="2"/>
    <s v="Maumee"/>
    <n v="1396"/>
    <n v="17351"/>
    <n v="131"/>
    <n v="4608"/>
    <n v="2244"/>
    <s v="no"/>
    <x v="0"/>
    <s v="no"/>
    <s v="no"/>
    <s v="2023_239"/>
  </r>
  <r>
    <x v="534"/>
    <n v="240"/>
    <n v="2023"/>
    <x v="26"/>
    <s v="Technology"/>
    <s v="CA"/>
    <x v="1"/>
    <s v="Fremont"/>
    <n v="71532"/>
    <n v="17227"/>
    <n v="4605"/>
    <n v="17196"/>
    <n v="17700"/>
    <s v="no"/>
    <x v="0"/>
    <s v="no"/>
    <s v="no"/>
    <s v="2023_240"/>
  </r>
  <r>
    <x v="225"/>
    <n v="241"/>
    <n v="2023"/>
    <x v="45"/>
    <s v="Energy"/>
    <s v="CA"/>
    <x v="1"/>
    <s v="Rosemead"/>
    <n v="27010"/>
    <n v="17220"/>
    <n v="612"/>
    <n v="78041"/>
    <n v="13110"/>
    <s v="no"/>
    <x v="0"/>
    <s v="no"/>
    <s v="no"/>
    <s v="2023_241"/>
  </r>
  <r>
    <x v="551"/>
    <n v="242"/>
    <n v="2023"/>
    <x v="45"/>
    <s v="Energy"/>
    <s v="VA"/>
    <x v="0"/>
    <s v="Richmond"/>
    <n v="46699"/>
    <n v="17174"/>
    <n v="994"/>
    <n v="104243"/>
    <n v="17200"/>
    <s v="no"/>
    <x v="0"/>
    <s v="no"/>
    <s v="no"/>
    <s v="2023_242"/>
  </r>
  <r>
    <x v="587"/>
    <n v="243"/>
    <n v="2023"/>
    <x v="15"/>
    <s v="Technology"/>
    <s v="CT"/>
    <x v="3"/>
    <s v="Norwalk"/>
    <n v="99859"/>
    <n v="17090"/>
    <n v="3058"/>
    <n v="25361"/>
    <n v="21492"/>
    <s v="no"/>
    <x v="0"/>
    <s v="no"/>
    <s v="no"/>
    <s v="2023_243"/>
  </r>
  <r>
    <x v="360"/>
    <n v="244"/>
    <n v="2023"/>
    <x v="51"/>
    <s v="Engineering &amp; Construction"/>
    <s v="TX"/>
    <x v="0"/>
    <s v="Houston"/>
    <n v="23996"/>
    <n v="17074"/>
    <n v="491"/>
    <n v="13464"/>
    <n v="47300"/>
    <s v="no"/>
    <x v="0"/>
    <s v="no"/>
    <s v="no"/>
    <s v="2023_244"/>
  </r>
  <r>
    <x v="598"/>
    <n v="245"/>
    <n v="2023"/>
    <x v="61"/>
    <s v="Transportation"/>
    <s v="WA"/>
    <x v="1"/>
    <s v="Seattle"/>
    <n v="17009"/>
    <n v="17071"/>
    <n v="1357"/>
    <n v="5590"/>
    <n v="20302"/>
    <s v="no"/>
    <x v="0"/>
    <s v="no"/>
    <s v="no"/>
    <s v="2023_245"/>
  </r>
  <r>
    <x v="637"/>
    <n v="246"/>
    <n v="2023"/>
    <x v="14"/>
    <s v="Aerospace &amp; Defense"/>
    <s v="FL"/>
    <x v="0"/>
    <s v="Melbourne"/>
    <n v="37277"/>
    <n v="17062"/>
    <n v="1062"/>
    <n v="33524"/>
    <n v="46000"/>
    <s v="no"/>
    <x v="0"/>
    <s v="no"/>
    <s v="no"/>
    <s v="2023_246"/>
  </r>
  <r>
    <x v="282"/>
    <n v="247"/>
    <n v="2023"/>
    <x v="49"/>
    <s v="Materials"/>
    <s v="AZ"/>
    <x v="1"/>
    <s v="Scottsdale"/>
    <n v="15142"/>
    <n v="17025"/>
    <n v="1840"/>
    <n v="10330"/>
    <n v="14750"/>
    <s v="no"/>
    <x v="1"/>
    <s v="no"/>
    <s v="no"/>
    <s v="2023_247"/>
  </r>
  <r>
    <x v="391"/>
    <n v="248"/>
    <n v="2023"/>
    <x v="29"/>
    <s v="Media"/>
    <s v="CA"/>
    <x v="1"/>
    <s v="Beverly Hills"/>
    <n v="16211"/>
    <n v="16681"/>
    <n v="296"/>
    <n v="16461"/>
    <n v="20550"/>
    <s v="no"/>
    <x v="0"/>
    <s v="yes"/>
    <s v="no"/>
    <s v="2023_248"/>
  </r>
  <r>
    <x v="207"/>
    <n v="249"/>
    <n v="2023"/>
    <x v="8"/>
    <s v="Telecommunications"/>
    <s v="CO"/>
    <x v="1"/>
    <s v="Englewood"/>
    <n v="4956"/>
    <n v="16679"/>
    <n v="2303"/>
    <n v="52607"/>
    <n v="14200"/>
    <s v="no"/>
    <x v="0"/>
    <s v="no"/>
    <s v="no"/>
    <s v="2023_249"/>
  </r>
  <r>
    <x v="86"/>
    <n v="250"/>
    <n v="2023"/>
    <x v="24"/>
    <s v="Chemicals"/>
    <s v="DE"/>
    <x v="0"/>
    <s v="Wilmington"/>
    <n v="32895"/>
    <n v="16549"/>
    <n v="5868"/>
    <n v="41355"/>
    <n v="23000"/>
    <s v="no"/>
    <x v="0"/>
    <s v="no"/>
    <s v="no"/>
    <s v="2023_250"/>
  </r>
  <r>
    <x v="250"/>
    <n v="251"/>
    <n v="2023"/>
    <x v="58"/>
    <s v="Business Services"/>
    <s v="NJ"/>
    <x v="3"/>
    <s v="Roseland"/>
    <n v="92247"/>
    <n v="16498"/>
    <n v="2949"/>
    <n v="63068"/>
    <n v="60000"/>
    <s v="no"/>
    <x v="1"/>
    <s v="no"/>
    <s v="no"/>
    <s v="2023_251"/>
  </r>
  <r>
    <x v="290"/>
    <n v="252"/>
    <n v="2023"/>
    <x v="54"/>
    <s v="Retailing"/>
    <s v="TX"/>
    <x v="0"/>
    <s v="Houston"/>
    <n v="3194"/>
    <n v="16412"/>
    <n v="752"/>
    <n v="6718"/>
    <n v="15491"/>
    <s v="no"/>
    <x v="0"/>
    <s v="no"/>
    <s v="no"/>
    <s v="2023_252"/>
  </r>
  <r>
    <x v="206"/>
    <n v="253"/>
    <n v="2023"/>
    <x v="58"/>
    <s v="Business Services"/>
    <s v="PA"/>
    <x v="3"/>
    <s v="Philadelphia"/>
    <n v="9326"/>
    <n v="16327"/>
    <n v="195"/>
    <n v="15082"/>
    <n v="273875"/>
    <s v="no"/>
    <x v="0"/>
    <s v="no"/>
    <s v="no"/>
    <s v="2023_253"/>
  </r>
  <r>
    <x v="597"/>
    <n v="254"/>
    <n v="2023"/>
    <x v="4"/>
    <s v="Motor Vehicles &amp; Parts"/>
    <s v="IN"/>
    <x v="2"/>
    <s v="Elkhart"/>
    <n v="4262"/>
    <n v="16313"/>
    <n v="1138"/>
    <n v="7408"/>
    <n v="32000"/>
    <s v="no"/>
    <x v="0"/>
    <s v="no"/>
    <s v="no"/>
    <s v="2023_254"/>
  </r>
  <r>
    <x v="596"/>
    <n v="255"/>
    <n v="2023"/>
    <x v="13"/>
    <s v="Technology"/>
    <s v="VA"/>
    <x v="0"/>
    <s v="Ashburn"/>
    <n v="5820"/>
    <n v="16265"/>
    <n v="718"/>
    <n v="20139"/>
    <n v="130000"/>
    <s v="no"/>
    <x v="0"/>
    <s v="no"/>
    <s v="no"/>
    <s v="2023_255"/>
  </r>
  <r>
    <x v="701"/>
    <n v="256"/>
    <n v="2023"/>
    <x v="19"/>
    <s v="Health Care"/>
    <s v="PA"/>
    <x v="3"/>
    <s v="Canonsburg"/>
    <n v="11513"/>
    <n v="16263"/>
    <n v="2079"/>
    <n v="50022"/>
    <n v="37000"/>
    <s v="no"/>
    <x v="0"/>
    <s v="no"/>
    <s v="no"/>
    <s v="2023_256"/>
  </r>
  <r>
    <x v="272"/>
    <n v="257"/>
    <n v="2023"/>
    <x v="20"/>
    <s v="Financials"/>
    <s v="MO"/>
    <x v="2"/>
    <s v="Chesterfield"/>
    <n v="8876"/>
    <n v="16258"/>
    <n v="623"/>
    <n v="84706"/>
    <n v="3800"/>
    <s v="no"/>
    <x v="1"/>
    <s v="no"/>
    <s v="no"/>
    <s v="2023_257"/>
  </r>
  <r>
    <x v="306"/>
    <n v="258"/>
    <n v="2023"/>
    <x v="10"/>
    <s v="Retailing"/>
    <s v="TN"/>
    <x v="0"/>
    <s v="Memphis"/>
    <n v="45224"/>
    <n v="16252"/>
    <n v="2430"/>
    <n v="15275"/>
    <n v="90720"/>
    <s v="no"/>
    <x v="0"/>
    <s v="no"/>
    <s v="no"/>
    <s v="2023_258"/>
  </r>
  <r>
    <x v="452"/>
    <n v="259"/>
    <n v="2023"/>
    <x v="67"/>
    <s v="Engineering &amp; Construction"/>
    <s v="GA"/>
    <x v="0"/>
    <s v="Atlanta"/>
    <n v="13073"/>
    <n v="16229"/>
    <n v="2617"/>
    <n v="14797"/>
    <n v="6524"/>
    <s v="no"/>
    <x v="0"/>
    <s v="no"/>
    <s v="no"/>
    <s v="2023_259"/>
  </r>
  <r>
    <x v="200"/>
    <n v="260"/>
    <n v="2023"/>
    <x v="57"/>
    <s v="Industrials"/>
    <s v="IL"/>
    <x v="2"/>
    <s v="Glenview"/>
    <n v="74209"/>
    <n v="15932"/>
    <n v="3034"/>
    <n v="15422"/>
    <n v="46000"/>
    <s v="no"/>
    <x v="0"/>
    <s v="no"/>
    <s v="no"/>
    <s v="2023_260"/>
  </r>
  <r>
    <x v="229"/>
    <n v="261"/>
    <n v="2023"/>
    <x v="57"/>
    <s v="Industrials"/>
    <s v="OH"/>
    <x v="2"/>
    <s v="Cleveland"/>
    <n v="43112"/>
    <n v="15862"/>
    <n v="1316"/>
    <n v="25944"/>
    <n v="55090"/>
    <s v="no"/>
    <x v="1"/>
    <s v="no"/>
    <s v="no"/>
    <s v="2023_261"/>
  </r>
  <r>
    <x v="346"/>
    <n v="262"/>
    <n v="2023"/>
    <x v="4"/>
    <s v="Motor Vehicles &amp; Parts"/>
    <s v="MI"/>
    <x v="2"/>
    <s v="Auburn Hills"/>
    <n v="11481"/>
    <n v="15801"/>
    <n v="944"/>
    <n v="16994"/>
    <n v="52700"/>
    <s v="no"/>
    <x v="0"/>
    <s v="no"/>
    <s v="no"/>
    <s v="2023_262"/>
  </r>
  <r>
    <x v="679"/>
    <n v="263"/>
    <n v="2023"/>
    <x v="24"/>
    <s v="Chemicals"/>
    <s v="TX"/>
    <x v="0"/>
    <s v="Houston"/>
    <n v="14812"/>
    <n v="15794"/>
    <n v="2247"/>
    <n v="20550"/>
    <n v="15920"/>
    <s v="no"/>
    <x v="0"/>
    <s v="no"/>
    <s v="no"/>
    <s v="2023_263"/>
  </r>
  <r>
    <x v="235"/>
    <n v="264"/>
    <n v="2023"/>
    <x v="45"/>
    <s v="Energy"/>
    <s v="NY"/>
    <x v="3"/>
    <s v="New York"/>
    <n v="33967"/>
    <n v="15670"/>
    <n v="1660"/>
    <n v="69065"/>
    <n v="14319"/>
    <s v="no"/>
    <x v="0"/>
    <s v="no"/>
    <s v="no"/>
    <s v="2023_264"/>
  </r>
  <r>
    <x v="187"/>
    <n v="265"/>
    <n v="2023"/>
    <x v="42"/>
    <s v="Retailing"/>
    <s v="CA"/>
    <x v="1"/>
    <s v="San Francisco"/>
    <n v="3693"/>
    <n v="15616"/>
    <n v="202"/>
    <n v="11386"/>
    <n v="95000"/>
    <s v="no"/>
    <x v="0"/>
    <s v="no"/>
    <s v="no"/>
    <s v="2023_265"/>
  </r>
  <r>
    <x v="738"/>
    <n v="266"/>
    <n v="2023"/>
    <x v="15"/>
    <s v="Technology"/>
    <s v="AZ"/>
    <x v="1"/>
    <s v="Tempe"/>
    <n v="1131"/>
    <n v="15567"/>
    <n v="1353"/>
    <n v="6608"/>
    <n v="2570"/>
    <s v="no"/>
    <x v="1"/>
    <s v="no"/>
    <s v="no"/>
    <s v="2023_266"/>
  </r>
  <r>
    <x v="223"/>
    <n v="267"/>
    <n v="2023"/>
    <x v="0"/>
    <s v="Retailing"/>
    <s v="WA"/>
    <x v="1"/>
    <s v="Seattle"/>
    <n v="2606"/>
    <n v="15530"/>
    <n v="245"/>
    <n v="8745"/>
    <n v="60000"/>
    <s v="no"/>
    <x v="0"/>
    <s v="no"/>
    <s v="no"/>
    <s v="2023_267"/>
  </r>
  <r>
    <x v="449"/>
    <n v="268"/>
    <n v="2023"/>
    <x v="54"/>
    <s v="Retailing"/>
    <s v="GA"/>
    <x v="0"/>
    <s v="Duluth"/>
    <n v="4557"/>
    <n v="15434"/>
    <n v="997"/>
    <n v="8021"/>
    <n v="13000"/>
    <s v="no"/>
    <x v="0"/>
    <s v="no"/>
    <s v="no"/>
    <s v="2023_268"/>
  </r>
  <r>
    <x v="331"/>
    <n v="269"/>
    <n v="2023"/>
    <x v="46"/>
    <s v="Materials"/>
    <s v="CO"/>
    <x v="1"/>
    <s v="Westminster"/>
    <n v="17326"/>
    <n v="15349"/>
    <n v="719"/>
    <n v="19909"/>
    <n v="21000"/>
    <s v="no"/>
    <x v="0"/>
    <s v="no"/>
    <s v="no"/>
    <s v="2023_269"/>
  </r>
  <r>
    <x v="209"/>
    <n v="270"/>
    <n v="2023"/>
    <x v="22"/>
    <s v="Food, Beverages &amp; Tobacco"/>
    <s v="MI"/>
    <x v="2"/>
    <s v="Battle Creek"/>
    <n v="22945"/>
    <n v="15315"/>
    <n v="960"/>
    <n v="18496"/>
    <n v="30000"/>
    <s v="no"/>
    <x v="0"/>
    <s v="no"/>
    <s v="no"/>
    <s v="2023_270"/>
  </r>
  <r>
    <x v="254"/>
    <n v="271"/>
    <n v="2023"/>
    <x v="45"/>
    <s v="Energy"/>
    <s v="MN"/>
    <x v="2"/>
    <s v="Minneapolis"/>
    <n v="37082"/>
    <n v="15310"/>
    <n v="1736"/>
    <n v="61188"/>
    <n v="11982"/>
    <s v="no"/>
    <x v="0"/>
    <s v="no"/>
    <s v="no"/>
    <s v="2023_271"/>
  </r>
  <r>
    <x v="289"/>
    <n v="272"/>
    <n v="2023"/>
    <x v="34"/>
    <s v="Wholesalers"/>
    <s v="IL"/>
    <x v="2"/>
    <s v="Lake Forest"/>
    <n v="34622"/>
    <n v="15228"/>
    <n v="1547"/>
    <n v="7588"/>
    <n v="24500"/>
    <s v="no"/>
    <x v="0"/>
    <s v="no"/>
    <s v="no"/>
    <s v="2023_272"/>
  </r>
  <r>
    <x v="302"/>
    <n v="273"/>
    <n v="2023"/>
    <x v="11"/>
    <s v="Financials"/>
    <s v="IL"/>
    <x v="2"/>
    <s v="Riverwoods"/>
    <n v="25635"/>
    <n v="15202"/>
    <n v="4392"/>
    <n v="131628"/>
    <n v="20200"/>
    <s v="no"/>
    <x v="0"/>
    <s v="no"/>
    <s v="no"/>
    <s v="2023_273"/>
  </r>
  <r>
    <x v="184"/>
    <n v="274"/>
    <n v="2023"/>
    <x v="50"/>
    <s v="Health Care"/>
    <s v="IL"/>
    <x v="2"/>
    <s v="Deerfield"/>
    <n v="20504"/>
    <n v="15113"/>
    <n v="2433"/>
    <n v="28287"/>
    <n v="60000"/>
    <s v="no"/>
    <x v="0"/>
    <s v="no"/>
    <s v="no"/>
    <s v="2023_274"/>
  </r>
  <r>
    <x v="743"/>
    <n v="275"/>
    <n v="2023"/>
    <x v="25"/>
    <s v="Energy"/>
    <s v="TX"/>
    <x v="0"/>
    <s v="Spring"/>
    <n v="5506"/>
    <n v="15002"/>
    <n v="1849"/>
    <n v="12926"/>
    <n v="1118"/>
    <s v="no"/>
    <x v="0"/>
    <s v="no"/>
    <s v="no"/>
    <s v="2023_275"/>
  </r>
  <r>
    <x v="593"/>
    <n v="276"/>
    <n v="2023"/>
    <x v="27"/>
    <s v="Energy"/>
    <s v="CO"/>
    <x v="1"/>
    <s v="Denver"/>
    <n v="8701"/>
    <n v="14993"/>
    <n v="1052"/>
    <n v="13334"/>
    <n v="1910"/>
    <s v="no"/>
    <x v="0"/>
    <s v="no"/>
    <s v="no"/>
    <s v="2023_276"/>
  </r>
  <r>
    <x v="657"/>
    <n v="277"/>
    <n v="2023"/>
    <x v="51"/>
    <s v="Engineering &amp; Construction"/>
    <s v="TX"/>
    <x v="0"/>
    <s v="Dallas"/>
    <n v="14890"/>
    <n v="14923"/>
    <n v="644"/>
    <n v="14660"/>
    <n v="58350"/>
    <s v="no"/>
    <x v="0"/>
    <s v="no"/>
    <s v="no"/>
    <s v="2023_277"/>
  </r>
  <r>
    <x v="439"/>
    <n v="278"/>
    <n v="2023"/>
    <x v="12"/>
    <s v="Health Care"/>
    <s v="NC"/>
    <x v="0"/>
    <s v="Burlington"/>
    <n v="20304"/>
    <n v="14877"/>
    <n v="1279"/>
    <n v="20155"/>
    <n v="75200"/>
    <s v="no"/>
    <x v="0"/>
    <s v="no"/>
    <s v="no"/>
    <s v="2023_278"/>
  </r>
  <r>
    <x v="239"/>
    <n v="279"/>
    <n v="2023"/>
    <x v="48"/>
    <s v="Transportation"/>
    <s v="FL"/>
    <x v="0"/>
    <s v="Jacksonville"/>
    <n v="61330"/>
    <n v="14853"/>
    <n v="4166"/>
    <n v="41912"/>
    <n v="22542"/>
    <s v="no"/>
    <x v="0"/>
    <s v="no"/>
    <s v="no"/>
    <s v="2023_279"/>
  </r>
  <r>
    <x v="433"/>
    <n v="280"/>
    <n v="2023"/>
    <x v="69"/>
    <s v="Transportation"/>
    <s v="AR"/>
    <x v="0"/>
    <s v="Lowell"/>
    <n v="18208"/>
    <n v="14814"/>
    <n v="969"/>
    <n v="7787"/>
    <n v="37151"/>
    <s v="no"/>
    <x v="0"/>
    <s v="no"/>
    <s v="no"/>
    <s v="2023_280"/>
  </r>
  <r>
    <x v="253"/>
    <n v="281"/>
    <n v="2023"/>
    <x v="38"/>
    <s v="Financials"/>
    <s v="NY"/>
    <x v="3"/>
    <s v="New York"/>
    <m/>
    <n v="14653"/>
    <n v="71"/>
    <n v="91620"/>
    <n v="8025"/>
    <s v="no"/>
    <x v="0"/>
    <s v="no"/>
    <s v="no"/>
    <s v="2023_281"/>
  </r>
  <r>
    <x v="734"/>
    <n v="282"/>
    <n v="2023"/>
    <x v="20"/>
    <s v="Financials"/>
    <s v="MI"/>
    <x v="2"/>
    <s v="Lansing"/>
    <n v="3078"/>
    <n v="14551"/>
    <n v="5697"/>
    <n v="311058"/>
    <n v="3435"/>
    <s v="no"/>
    <x v="1"/>
    <s v="no"/>
    <s v="no"/>
    <s v="2023_282"/>
  </r>
  <r>
    <x v="421"/>
    <n v="283"/>
    <n v="2023"/>
    <x v="62"/>
    <s v="Business Services"/>
    <s v="FL"/>
    <x v="0"/>
    <s v="Jacksonville"/>
    <n v="32160"/>
    <n v="14528"/>
    <n v="16720"/>
    <n v="63278"/>
    <n v="69000"/>
    <s v="no"/>
    <x v="1"/>
    <s v="no"/>
    <s v="no"/>
    <s v="2023_283"/>
  </r>
  <r>
    <x v="561"/>
    <n v="284"/>
    <n v="2023"/>
    <x v="46"/>
    <s v="Materials"/>
    <s v="IN"/>
    <x v="2"/>
    <s v="Evansville"/>
    <n v="7151"/>
    <n v="14495"/>
    <n v="766"/>
    <n v="16956"/>
    <n v="46000"/>
    <s v="no"/>
    <x v="0"/>
    <s v="no"/>
    <s v="no"/>
    <s v="2023_284"/>
  </r>
  <r>
    <x v="664"/>
    <n v="285"/>
    <n v="2023"/>
    <x v="45"/>
    <s v="Energy"/>
    <s v="CA"/>
    <x v="1"/>
    <s v="San Diego"/>
    <n v="47563"/>
    <n v="14439"/>
    <n v="2138"/>
    <n v="78574"/>
    <n v="15785"/>
    <s v="no"/>
    <x v="0"/>
    <s v="no"/>
    <s v="no"/>
    <s v="2023_285"/>
  </r>
  <r>
    <x v="592"/>
    <n v="286"/>
    <n v="2023"/>
    <x v="12"/>
    <s v="Health Care"/>
    <s v="NC"/>
    <x v="0"/>
    <s v="Durham"/>
    <n v="37022"/>
    <n v="14410"/>
    <n v="1091"/>
    <n v="25337"/>
    <n v="86000"/>
    <s v="no"/>
    <x v="0"/>
    <s v="no"/>
    <s v="no"/>
    <s v="2023_286"/>
  </r>
  <r>
    <x v="380"/>
    <n v="287"/>
    <n v="2023"/>
    <x v="10"/>
    <s v="Retailing"/>
    <s v="MO"/>
    <x v="2"/>
    <s v="Springfield"/>
    <n v="52269"/>
    <n v="14410"/>
    <n v="2173"/>
    <n v="12628"/>
    <n v="79679"/>
    <s v="no"/>
    <x v="0"/>
    <s v="no"/>
    <s v="no"/>
    <s v="2023_287"/>
  </r>
  <r>
    <x v="554"/>
    <n v="288"/>
    <n v="2023"/>
    <x v="13"/>
    <s v="Technology"/>
    <s v="VA"/>
    <x v="0"/>
    <s v="Reston"/>
    <n v="12630"/>
    <n v="14396"/>
    <n v="685"/>
    <n v="13071"/>
    <n v="45000"/>
    <s v="no"/>
    <x v="0"/>
    <s v="no"/>
    <s v="no"/>
    <s v="2023_288"/>
  </r>
  <r>
    <x v="246"/>
    <n v="289"/>
    <n v="2023"/>
    <x v="5"/>
    <s v="Financials"/>
    <s v="MN"/>
    <x v="2"/>
    <s v="Minneapolis"/>
    <n v="32228"/>
    <n v="14347"/>
    <n v="2559"/>
    <n v="158468"/>
    <n v="13500"/>
    <s v="no"/>
    <x v="0"/>
    <s v="no"/>
    <s v="no"/>
    <s v="2023_289"/>
  </r>
  <r>
    <x v="199"/>
    <n v="290"/>
    <n v="2023"/>
    <x v="56"/>
    <s v="Business Services"/>
    <s v="NY"/>
    <x v="3"/>
    <s v="New York"/>
    <n v="19001"/>
    <n v="14289"/>
    <n v="1317"/>
    <n v="27003"/>
    <n v="74200"/>
    <s v="no"/>
    <x v="0"/>
    <s v="no"/>
    <s v="no"/>
    <s v="2023_290"/>
  </r>
  <r>
    <x v="459"/>
    <n v="291"/>
    <n v="2023"/>
    <x v="10"/>
    <s v="Retailing"/>
    <s v="TN"/>
    <x v="0"/>
    <s v="Brentwood"/>
    <n v="25830"/>
    <n v="14205"/>
    <n v="1089"/>
    <n v="8490"/>
    <n v="36500"/>
    <s v="no"/>
    <x v="0"/>
    <s v="no"/>
    <s v="no"/>
    <s v="2023_291"/>
  </r>
  <r>
    <x v="296"/>
    <n v="292"/>
    <n v="2023"/>
    <x v="36"/>
    <s v="Industrials"/>
    <s v="NY"/>
    <x v="3"/>
    <s v="Corning"/>
    <n v="29890"/>
    <n v="14189"/>
    <n v="1316"/>
    <n v="29499"/>
    <n v="57500"/>
    <s v="no"/>
    <x v="0"/>
    <s v="no"/>
    <s v="no"/>
    <s v="2023_292"/>
  </r>
  <r>
    <x v="212"/>
    <n v="293"/>
    <n v="2023"/>
    <x v="24"/>
    <s v="Chemicals"/>
    <s v="MN"/>
    <x v="2"/>
    <s v="St. Paul"/>
    <n v="47121"/>
    <n v="14188"/>
    <n v="1092"/>
    <n v="21464"/>
    <n v="47000"/>
    <s v="no"/>
    <x v="0"/>
    <s v="no"/>
    <s v="no"/>
    <s v="2023_293"/>
  </r>
  <r>
    <x v="154"/>
    <n v="294"/>
    <n v="2023"/>
    <x v="5"/>
    <s v="Financials"/>
    <s v="FL"/>
    <x v="0"/>
    <s v="Sunny Isles Beach"/>
    <n v="18283"/>
    <n v="14101"/>
    <n v="183"/>
    <n v="27914"/>
    <n v="20041"/>
    <s v="no"/>
    <x v="0"/>
    <s v="no"/>
    <s v="no"/>
    <s v="2023_294"/>
  </r>
  <r>
    <x v="263"/>
    <n v="295"/>
    <n v="2023"/>
    <x v="21"/>
    <s v="Financials"/>
    <s v="CA"/>
    <x v="1"/>
    <s v="Woodland Hills"/>
    <m/>
    <n v="14092"/>
    <n v="314"/>
    <n v="22979"/>
    <n v="11344"/>
    <s v="no"/>
    <x v="0"/>
    <s v="no"/>
    <s v="no"/>
    <s v="2023_295"/>
  </r>
  <r>
    <x v="631"/>
    <n v="296"/>
    <n v="2023"/>
    <x v="33"/>
    <s v="Food, Beverages &amp; Tobacco"/>
    <s v="MA"/>
    <x v="3"/>
    <s v="Burlington"/>
    <n v="49620"/>
    <n v="14057"/>
    <n v="1436"/>
    <n v="51837"/>
    <n v="28000"/>
    <s v="no"/>
    <x v="0"/>
    <s v="no"/>
    <s v="no"/>
    <s v="2023_296"/>
  </r>
  <r>
    <x v="210"/>
    <n v="297"/>
    <n v="2023"/>
    <x v="2"/>
    <s v="Financials"/>
    <s v="NY"/>
    <x v="3"/>
    <s v="New York"/>
    <n v="13395"/>
    <n v="14044"/>
    <n v="1012"/>
    <n v="75494"/>
    <n v="12050"/>
    <s v="no"/>
    <x v="0"/>
    <s v="no"/>
    <s v="no"/>
    <s v="2023_297"/>
  </r>
  <r>
    <x v="671"/>
    <n v="298"/>
    <n v="2023"/>
    <x v="20"/>
    <s v="Financials"/>
    <s v="NY"/>
    <x v="3"/>
    <s v="New York"/>
    <n v="9186"/>
    <n v="14017"/>
    <n v="1785"/>
    <n v="253468"/>
    <n v="10250"/>
    <s v="no"/>
    <x v="0"/>
    <s v="no"/>
    <s v="no"/>
    <s v="2023_298"/>
  </r>
  <r>
    <x v="314"/>
    <n v="299"/>
    <n v="2023"/>
    <x v="54"/>
    <s v="Retailing"/>
    <s v="NC"/>
    <x v="0"/>
    <s v="Charlotte"/>
    <n v="1930"/>
    <n v="14001"/>
    <n v="89"/>
    <n v="4978"/>
    <n v="10300"/>
    <s v="no"/>
    <x v="0"/>
    <s v="no"/>
    <s v="no"/>
    <s v="2023_299"/>
  </r>
  <r>
    <x v="666"/>
    <n v="300"/>
    <n v="2023"/>
    <x v="29"/>
    <s v="Media"/>
    <s v="NY"/>
    <x v="3"/>
    <s v="New York"/>
    <n v="17551"/>
    <n v="13974"/>
    <n v="1205"/>
    <n v="22185"/>
    <n v="10600"/>
    <s v="no"/>
    <x v="0"/>
    <s v="no"/>
    <s v="no"/>
    <s v="2023_300"/>
  </r>
  <r>
    <x v="357"/>
    <n v="301"/>
    <n v="2023"/>
    <x v="2"/>
    <s v="Financials"/>
    <s v="WI"/>
    <x v="2"/>
    <s v="Madison"/>
    <m/>
    <n v="13814"/>
    <n v="1904"/>
    <n v="36088"/>
    <n v="12990"/>
    <s v="no"/>
    <x v="0"/>
    <s v="no"/>
    <s v="no"/>
    <s v="2023_301"/>
  </r>
  <r>
    <x v="240"/>
    <n v="302"/>
    <n v="2023"/>
    <x v="45"/>
    <s v="Energy"/>
    <s v="LA"/>
    <x v="0"/>
    <s v="New Orleans"/>
    <n v="22851"/>
    <n v="13764"/>
    <n v="1103"/>
    <n v="58595"/>
    <n v="11707"/>
    <s v="no"/>
    <x v="0"/>
    <s v="no"/>
    <s v="no"/>
    <s v="2023_302"/>
  </r>
  <r>
    <x v="135"/>
    <n v="303"/>
    <n v="2023"/>
    <x v="51"/>
    <s v="Engineering &amp; Construction"/>
    <s v="TX"/>
    <x v="0"/>
    <s v="Irving"/>
    <n v="4392"/>
    <n v="13744"/>
    <n v="145"/>
    <n v="6827"/>
    <n v="39576"/>
    <s v="no"/>
    <x v="0"/>
    <s v="no"/>
    <s v="no"/>
    <s v="2023_303"/>
  </r>
  <r>
    <x v="665"/>
    <n v="304"/>
    <n v="2023"/>
    <x v="55"/>
    <s v="Energy"/>
    <s v="TX"/>
    <x v="0"/>
    <s v="Irving"/>
    <n v="9155"/>
    <n v="13728"/>
    <n v="1227"/>
    <n v="32787"/>
    <n v="4910"/>
    <s v="no"/>
    <x v="0"/>
    <s v="no"/>
    <s v="no"/>
    <s v="2023_304"/>
  </r>
  <r>
    <x v="662"/>
    <n v="305"/>
    <n v="2023"/>
    <x v="11"/>
    <s v="Financials"/>
    <s v="MA"/>
    <x v="3"/>
    <s v="Boston"/>
    <n v="26074"/>
    <n v="13692"/>
    <n v="2774"/>
    <n v="301450"/>
    <n v="42226"/>
    <s v="no"/>
    <x v="0"/>
    <s v="no"/>
    <s v="no"/>
    <s v="2023_305"/>
  </r>
  <r>
    <x v="700"/>
    <n v="306"/>
    <n v="2023"/>
    <x v="57"/>
    <s v="Industrials"/>
    <s v="CT"/>
    <x v="3"/>
    <s v="Farmington"/>
    <n v="35015"/>
    <n v="13685"/>
    <n v="1253"/>
    <n v="9819"/>
    <n v="69000"/>
    <s v="no"/>
    <x v="1"/>
    <s v="no"/>
    <s v="no"/>
    <s v="2023_306"/>
  </r>
  <r>
    <x v="285"/>
    <n v="307"/>
    <n v="2023"/>
    <x v="51"/>
    <s v="Engineering &amp; Construction"/>
    <s v="NE"/>
    <x v="2"/>
    <s v="Omaha"/>
    <m/>
    <n v="13663"/>
    <n v="710"/>
    <n v="7220"/>
    <n v="25700"/>
    <s v="no"/>
    <x v="0"/>
    <s v="no"/>
    <s v="no"/>
    <s v="2023_307"/>
  </r>
  <r>
    <x v="720"/>
    <n v="308"/>
    <n v="2023"/>
    <x v="54"/>
    <s v="Retailing"/>
    <s v="AZ"/>
    <x v="1"/>
    <s v="Tempe"/>
    <n v="1761"/>
    <n v="13604"/>
    <n v="1587"/>
    <n v="8698"/>
    <n v="16600"/>
    <s v="yes"/>
    <x v="0"/>
    <s v="no"/>
    <s v="no"/>
    <s v="2023_308"/>
  </r>
  <r>
    <x v="322"/>
    <n v="309"/>
    <n v="2023"/>
    <x v="60"/>
    <s v="Business Services"/>
    <s v="AZ"/>
    <x v="1"/>
    <s v="Phoenix"/>
    <n v="42763"/>
    <n v="13511"/>
    <n v="1488"/>
    <n v="29053"/>
    <n v="40000"/>
    <s v="no"/>
    <x v="0"/>
    <s v="no"/>
    <s v="no"/>
    <s v="2023_309"/>
  </r>
  <r>
    <x v="342"/>
    <n v="310"/>
    <n v="2023"/>
    <x v="51"/>
    <s v="Engineering &amp; Construction"/>
    <s v="TX"/>
    <x v="0"/>
    <s v="Dallas"/>
    <n v="11716"/>
    <n v="13496"/>
    <n v="311"/>
    <n v="11139"/>
    <n v="50000"/>
    <s v="no"/>
    <x v="0"/>
    <s v="no"/>
    <s v="no"/>
    <s v="2023_310"/>
  </r>
  <r>
    <x v="323"/>
    <n v="311"/>
    <n v="2023"/>
    <x v="37"/>
    <s v="Health Care"/>
    <s v="PA"/>
    <x v="3"/>
    <s v="King of Prussia"/>
    <n v="8982"/>
    <n v="13399"/>
    <n v="676"/>
    <n v="13494"/>
    <n v="82500"/>
    <s v="no"/>
    <x v="0"/>
    <s v="no"/>
    <s v="no"/>
    <s v="2023_311"/>
  </r>
  <r>
    <x v="386"/>
    <n v="312"/>
    <n v="2023"/>
    <x v="20"/>
    <s v="Financials"/>
    <s v="CA"/>
    <x v="1"/>
    <s v="Newport Beach"/>
    <m/>
    <n v="13360"/>
    <n v="763"/>
    <n v="199324"/>
    <n v="3950"/>
    <s v="no"/>
    <x v="0"/>
    <s v="no"/>
    <s v="no"/>
    <s v="2023_312"/>
  </r>
  <r>
    <x v="751"/>
    <n v="313"/>
    <n v="2023"/>
    <x v="16"/>
    <s v="Technology"/>
    <s v="CA"/>
    <x v="1"/>
    <s v="Palo Alto"/>
    <n v="53496"/>
    <n v="13350"/>
    <n v="1314"/>
    <n v="31237"/>
    <n v="38300"/>
    <s v="no"/>
    <x v="0"/>
    <s v="yes"/>
    <s v="no"/>
    <s v="2023_313"/>
  </r>
  <r>
    <x v="480"/>
    <n v="314"/>
    <n v="2023"/>
    <x v="38"/>
    <s v="Financials"/>
    <s v="OH"/>
    <x v="2"/>
    <s v="Cincinnati"/>
    <m/>
    <n v="13156"/>
    <n v="309"/>
    <n v="69147"/>
    <n v="2594"/>
    <s v="no"/>
    <x v="0"/>
    <s v="no"/>
    <s v="no"/>
    <s v="2023_314"/>
  </r>
  <r>
    <x v="288"/>
    <n v="315"/>
    <n v="2023"/>
    <x v="59"/>
    <s v="Hotels, Restaurants &amp; Leisure"/>
    <s v="NV"/>
    <x v="1"/>
    <s v="Las Vegas"/>
    <n v="16564"/>
    <n v="13128"/>
    <n v="1473"/>
    <n v="45692"/>
    <n v="66000"/>
    <s v="no"/>
    <x v="0"/>
    <s v="no"/>
    <s v="no"/>
    <s v="2023_315"/>
  </r>
  <r>
    <x v="381"/>
    <n v="316"/>
    <n v="2023"/>
    <x v="10"/>
    <s v="Retailing"/>
    <s v="IA"/>
    <x v="2"/>
    <s v="Ankeny"/>
    <n v="8066"/>
    <n v="12953"/>
    <n v="340"/>
    <n v="5506"/>
    <n v="31466"/>
    <s v="no"/>
    <x v="0"/>
    <s v="no"/>
    <s v="no"/>
    <s v="2023_316"/>
  </r>
  <r>
    <x v="317"/>
    <n v="317"/>
    <n v="2023"/>
    <x v="46"/>
    <s v="Materials"/>
    <s v="FL"/>
    <x v="0"/>
    <s v="Tampa"/>
    <n v="9934"/>
    <n v="12943"/>
    <n v="727"/>
    <n v="14301"/>
    <n v="26000"/>
    <s v="no"/>
    <x v="0"/>
    <s v="no"/>
    <s v="no"/>
    <s v="2023_317"/>
  </r>
  <r>
    <x v="218"/>
    <n v="318"/>
    <n v="2023"/>
    <x v="14"/>
    <s v="Aerospace &amp; Defense"/>
    <s v="RI"/>
    <x v="3"/>
    <s v="Providence"/>
    <n v="14385"/>
    <n v="12869"/>
    <n v="861"/>
    <n v="16293"/>
    <n v="34000"/>
    <s v="no"/>
    <x v="0"/>
    <s v="no"/>
    <s v="no"/>
    <s v="2023_318"/>
  </r>
  <r>
    <x v="402"/>
    <n v="319"/>
    <n v="2023"/>
    <x v="34"/>
    <s v="Wholesalers"/>
    <s v="IL"/>
    <x v="2"/>
    <s v="Chicago"/>
    <n v="15171"/>
    <n v="12794"/>
    <n v="1149"/>
    <n v="12038"/>
    <n v="45000"/>
    <s v="no"/>
    <x v="0"/>
    <s v="no"/>
    <s v="no"/>
    <s v="2023_319"/>
  </r>
  <r>
    <x v="255"/>
    <n v="320"/>
    <n v="2023"/>
    <x v="48"/>
    <s v="Transportation"/>
    <s v="GA"/>
    <x v="0"/>
    <s v="Atlanta"/>
    <n v="48257"/>
    <n v="12745"/>
    <n v="3270"/>
    <n v="38885"/>
    <n v="19300"/>
    <s v="no"/>
    <x v="0"/>
    <s v="no"/>
    <s v="no"/>
    <s v="2023_320"/>
  </r>
  <r>
    <x v="639"/>
    <n v="321"/>
    <n v="2023"/>
    <x v="16"/>
    <s v="Technology"/>
    <s v="CA"/>
    <x v="1"/>
    <s v="Mountain View"/>
    <n v="125076"/>
    <n v="12726"/>
    <n v="2066"/>
    <n v="27734"/>
    <n v="21850"/>
    <s v="no"/>
    <x v="0"/>
    <s v="no"/>
    <s v="no"/>
    <s v="2023_321"/>
  </r>
  <r>
    <x v="283"/>
    <n v="322"/>
    <n v="2023"/>
    <x v="24"/>
    <s v="Chemicals"/>
    <s v="PA"/>
    <x v="3"/>
    <s v="Allentown"/>
    <n v="63784"/>
    <n v="12699"/>
    <n v="2256"/>
    <n v="27193"/>
    <n v="20805"/>
    <s v="no"/>
    <x v="0"/>
    <s v="no"/>
    <s v="no"/>
    <s v="2023_322"/>
  </r>
  <r>
    <x v="377"/>
    <n v="323"/>
    <n v="2023"/>
    <x v="50"/>
    <s v="Health Care"/>
    <s v="MA"/>
    <x v="3"/>
    <s v="Marlborough"/>
    <n v="71910"/>
    <n v="12682"/>
    <n v="698"/>
    <n v="32469"/>
    <n v="45000"/>
    <s v="no"/>
    <x v="0"/>
    <s v="no"/>
    <s v="no"/>
    <s v="2023_323"/>
  </r>
  <r>
    <x v="295"/>
    <n v="324"/>
    <n v="2023"/>
    <x v="28"/>
    <s v="Industrials"/>
    <s v="GA"/>
    <x v="0"/>
    <s v="Duluth"/>
    <n v="10119"/>
    <n v="12651"/>
    <n v="890"/>
    <n v="10104"/>
    <n v="25600"/>
    <s v="no"/>
    <x v="0"/>
    <s v="no"/>
    <s v="no"/>
    <s v="2023_324"/>
  </r>
  <r>
    <x v="286"/>
    <n v="325"/>
    <n v="2023"/>
    <x v="7"/>
    <s v="Health Care"/>
    <s v="NY"/>
    <x v="3"/>
    <s v="Melville"/>
    <n v="10705"/>
    <n v="12647"/>
    <n v="538"/>
    <n v="8607"/>
    <n v="22000"/>
    <s v="no"/>
    <x v="0"/>
    <s v="no"/>
    <s v="no"/>
    <s v="2023_325"/>
  </r>
  <r>
    <x v="486"/>
    <n v="326"/>
    <n v="2023"/>
    <x v="30"/>
    <s v="Technology"/>
    <s v="CT"/>
    <x v="3"/>
    <s v="Wallingford"/>
    <n v="48591"/>
    <n v="12623"/>
    <n v="1902"/>
    <n v="15326"/>
    <n v="91000"/>
    <s v="no"/>
    <x v="0"/>
    <s v="no"/>
    <s v="no"/>
    <s v="2023_326"/>
  </r>
  <r>
    <x v="177"/>
    <n v="327"/>
    <n v="2023"/>
    <x v="45"/>
    <s v="Energy"/>
    <s v="VA"/>
    <x v="0"/>
    <s v="Arlington"/>
    <n v="16110"/>
    <n v="12617"/>
    <n v="546"/>
    <n v="38363"/>
    <n v="9100"/>
    <s v="no"/>
    <x v="0"/>
    <s v="no"/>
    <s v="no"/>
    <s v="2023_327"/>
  </r>
  <r>
    <x v="752"/>
    <n v="328"/>
    <n v="2023"/>
    <x v="38"/>
    <s v="Financials"/>
    <s v="NE"/>
    <x v="2"/>
    <s v="Omaha"/>
    <m/>
    <n v="12531"/>
    <n v="177"/>
    <n v="45140"/>
    <n v="6350"/>
    <s v="no"/>
    <x v="0"/>
    <s v="no"/>
    <s v="no"/>
    <s v="2023_328"/>
  </r>
  <r>
    <x v="684"/>
    <n v="329"/>
    <n v="2023"/>
    <x v="25"/>
    <s v="Energy"/>
    <s v="CO"/>
    <x v="1"/>
    <s v="Denver"/>
    <n v="8772"/>
    <n v="12464"/>
    <n v="3637"/>
    <n v="15056"/>
    <n v="1744"/>
    <s v="no"/>
    <x v="0"/>
    <s v="no"/>
    <s v="no"/>
    <s v="2023_329"/>
  </r>
  <r>
    <x v="309"/>
    <n v="330"/>
    <n v="2023"/>
    <x v="22"/>
    <s v="Food, Beverages &amp; Tobacco"/>
    <s v="MN"/>
    <x v="2"/>
    <s v="Austin"/>
    <n v="21796"/>
    <n v="12459"/>
    <n v="1000"/>
    <n v="13307"/>
    <n v="20000"/>
    <s v="no"/>
    <x v="0"/>
    <s v="no"/>
    <s v="no"/>
    <s v="2023_330"/>
  </r>
  <r>
    <x v="124"/>
    <n v="331"/>
    <n v="2023"/>
    <x v="49"/>
    <s v="Materials"/>
    <s v="PA"/>
    <x v="3"/>
    <s v="Pittsburgh"/>
    <n v="7591"/>
    <n v="12451"/>
    <n v="123"/>
    <n v="14756"/>
    <n v="13100"/>
    <s v="no"/>
    <x v="0"/>
    <s v="no"/>
    <s v="no"/>
    <s v="2023_331"/>
  </r>
  <r>
    <x v="732"/>
    <n v="332"/>
    <n v="2023"/>
    <x v="24"/>
    <s v="Chemicals"/>
    <s v="NY"/>
    <x v="3"/>
    <s v="New York"/>
    <n v="23456"/>
    <n v="12440"/>
    <n v="1871"/>
    <n v="35407"/>
    <n v="24600"/>
    <s v="no"/>
    <x v="0"/>
    <s v="no"/>
    <s v="no"/>
    <s v="2023_332"/>
  </r>
  <r>
    <x v="559"/>
    <n v="333"/>
    <n v="2023"/>
    <x v="65"/>
    <s v="Financials"/>
    <s v="MO"/>
    <x v="2"/>
    <s v="Des Peres"/>
    <m/>
    <n v="12411"/>
    <n v="1404"/>
    <n v="29892"/>
    <n v="52000"/>
    <s v="no"/>
    <x v="1"/>
    <s v="no"/>
    <s v="no"/>
    <s v="2023_333"/>
  </r>
  <r>
    <x v="392"/>
    <n v="334"/>
    <n v="2023"/>
    <x v="10"/>
    <s v="Retailing"/>
    <s v="PA"/>
    <x v="3"/>
    <s v="Coraopolis"/>
    <n v="12148"/>
    <n v="12368"/>
    <n v="1043"/>
    <n v="8992"/>
    <n v="35800"/>
    <s v="no"/>
    <x v="1"/>
    <s v="no"/>
    <s v="no"/>
    <s v="2023_334"/>
  </r>
  <r>
    <x v="366"/>
    <n v="335"/>
    <n v="2023"/>
    <x v="45"/>
    <s v="Energy"/>
    <s v="MA"/>
    <x v="3"/>
    <s v="Springfield"/>
    <n v="27287"/>
    <n v="12289"/>
    <n v="1405"/>
    <n v="53231"/>
    <n v="9626"/>
    <s v="no"/>
    <x v="0"/>
    <s v="no"/>
    <s v="no"/>
    <s v="2023_335"/>
  </r>
  <r>
    <x v="633"/>
    <n v="336"/>
    <n v="2023"/>
    <x v="15"/>
    <s v="Retailing"/>
    <s v="MA"/>
    <x v="3"/>
    <s v="Boston"/>
    <n v="3796"/>
    <n v="12218"/>
    <n v="1331"/>
    <n v="3580"/>
    <n v="15745"/>
    <s v="yes"/>
    <x v="0"/>
    <s v="no"/>
    <s v="no"/>
    <s v="2023_336"/>
  </r>
  <r>
    <x v="134"/>
    <n v="337"/>
    <n v="2023"/>
    <x v="37"/>
    <s v="Health Care"/>
    <s v="TN"/>
    <x v="0"/>
    <s v="Franklin"/>
    <n v="670"/>
    <n v="12211"/>
    <n v="46"/>
    <n v="14669"/>
    <n v="58500"/>
    <s v="no"/>
    <x v="0"/>
    <s v="no"/>
    <s v="no"/>
    <s v="2023_337"/>
  </r>
  <r>
    <x v="294"/>
    <n v="338"/>
    <n v="2023"/>
    <x v="5"/>
    <s v="Financials"/>
    <s v="MI"/>
    <x v="2"/>
    <s v="Detroit"/>
    <n v="7668"/>
    <n v="12199"/>
    <n v="1714"/>
    <n v="191826"/>
    <n v="11600"/>
    <s v="no"/>
    <x v="0"/>
    <s v="no"/>
    <s v="no"/>
    <s v="2023_338"/>
  </r>
  <r>
    <x v="607"/>
    <n v="339"/>
    <n v="2023"/>
    <x v="19"/>
    <s v="Health Care"/>
    <s v="NY"/>
    <x v="3"/>
    <s v="Tarrytown"/>
    <n v="89830"/>
    <n v="12173"/>
    <n v="4338"/>
    <n v="29215"/>
    <n v="11851"/>
    <s v="yes"/>
    <x v="0"/>
    <s v="no"/>
    <s v="no"/>
    <s v="2023_339"/>
  </r>
  <r>
    <x v="575"/>
    <n v="340"/>
    <n v="2023"/>
    <x v="29"/>
    <s v="Media"/>
    <s v="CO"/>
    <x v="1"/>
    <s v="Englewood"/>
    <n v="9130"/>
    <n v="12164"/>
    <n v="1815"/>
    <n v="42464"/>
    <n v="7283"/>
    <s v="no"/>
    <x v="0"/>
    <s v="no"/>
    <s v="no"/>
    <s v="2023_340"/>
  </r>
  <r>
    <x v="687"/>
    <n v="341"/>
    <n v="2023"/>
    <x v="25"/>
    <s v="Energy"/>
    <s v="TX"/>
    <x v="0"/>
    <s v="Houston"/>
    <n v="11213"/>
    <n v="12132"/>
    <n v="3674"/>
    <n v="13147"/>
    <n v="2273"/>
    <s v="no"/>
    <x v="0"/>
    <s v="no"/>
    <s v="no"/>
    <s v="2023_341"/>
  </r>
  <r>
    <x v="590"/>
    <n v="342"/>
    <n v="2023"/>
    <x v="15"/>
    <s v="Retailing"/>
    <s v="CO"/>
    <x v="1"/>
    <s v="Englewood"/>
    <n v="406"/>
    <n v="12106"/>
    <n v="2594"/>
    <n v="12571"/>
    <n v="24683"/>
    <s v="no"/>
    <x v="0"/>
    <s v="no"/>
    <s v="no"/>
    <s v="2023_342"/>
  </r>
  <r>
    <x v="205"/>
    <n v="343"/>
    <n v="2023"/>
    <x v="45"/>
    <s v="Energy"/>
    <s v="OH"/>
    <x v="2"/>
    <s v="Akron"/>
    <n v="22924"/>
    <n v="12053"/>
    <n v="406"/>
    <n v="46108"/>
    <n v="12335"/>
    <s v="no"/>
    <x v="0"/>
    <s v="no"/>
    <s v="no"/>
    <s v="2023_343"/>
  </r>
  <r>
    <x v="636"/>
    <n v="344"/>
    <n v="2023"/>
    <x v="26"/>
    <s v="Technology"/>
    <s v="MA"/>
    <x v="3"/>
    <s v="Wilmington"/>
    <n v="99764"/>
    <n v="12014"/>
    <n v="2749"/>
    <n v="50302"/>
    <n v="24450"/>
    <s v="no"/>
    <x v="0"/>
    <s v="no"/>
    <s v="no"/>
    <s v="2023_344"/>
  </r>
  <r>
    <x v="406"/>
    <n v="345"/>
    <n v="2023"/>
    <x v="61"/>
    <s v="Transportation"/>
    <s v="FL"/>
    <x v="0"/>
    <s v="Miami"/>
    <n v="4147"/>
    <n v="12011"/>
    <n v="867"/>
    <n v="14395"/>
    <n v="48300"/>
    <s v="no"/>
    <x v="0"/>
    <s v="no"/>
    <s v="no"/>
    <s v="2023_345"/>
  </r>
  <r>
    <x v="335"/>
    <n v="346"/>
    <n v="2023"/>
    <x v="54"/>
    <s v="Retailing"/>
    <s v="NJ"/>
    <x v="3"/>
    <s v="Parsippany"/>
    <n v="7689"/>
    <n v="11994"/>
    <n v="2764"/>
    <n v="25927"/>
    <n v="21500"/>
    <s v="no"/>
    <x v="0"/>
    <s v="no"/>
    <s v="no"/>
    <s v="2023_346"/>
  </r>
  <r>
    <x v="278"/>
    <n v="347"/>
    <n v="2023"/>
    <x v="20"/>
    <s v="Financials"/>
    <s v="TN"/>
    <x v="0"/>
    <s v="Chattanooga"/>
    <n v="7805"/>
    <n v="11991"/>
    <n v="1314"/>
    <n v="61435"/>
    <n v="10801"/>
    <s v="no"/>
    <x v="0"/>
    <s v="no"/>
    <s v="no"/>
    <s v="2023_347"/>
  </r>
  <r>
    <x v="670"/>
    <n v="348"/>
    <n v="2023"/>
    <x v="25"/>
    <s v="Energy"/>
    <s v="CO"/>
    <x v="1"/>
    <s v="Denver"/>
    <n v="38947"/>
    <n v="11915"/>
    <n v="429"/>
    <n v="38482"/>
    <n v="14600"/>
    <s v="no"/>
    <x v="0"/>
    <s v="no"/>
    <s v="no"/>
    <s v="2023_348"/>
  </r>
  <r>
    <x v="247"/>
    <n v="349"/>
    <n v="2023"/>
    <x v="43"/>
    <s v="Apparel"/>
    <s v="CO"/>
    <x v="1"/>
    <s v="Denver"/>
    <n v="8904"/>
    <n v="11842"/>
    <n v="1387"/>
    <n v="13342"/>
    <n v="27650"/>
    <s v="no"/>
    <x v="0"/>
    <s v="no"/>
    <s v="no"/>
    <s v="2023_349"/>
  </r>
  <r>
    <x v="141"/>
    <n v="350"/>
    <n v="2023"/>
    <x v="25"/>
    <s v="Energy"/>
    <s v="OK"/>
    <x v="0"/>
    <s v="Oklahoma City"/>
    <n v="10244"/>
    <n v="11743"/>
    <n v="4936"/>
    <n v="15468"/>
    <n v="1200"/>
    <s v="no"/>
    <x v="0"/>
    <s v="yes"/>
    <s v="no"/>
    <s v="2023_350"/>
  </r>
  <r>
    <x v="361"/>
    <n v="351"/>
    <n v="2023"/>
    <x v="64"/>
    <s v="Household Products"/>
    <s v="GA"/>
    <x v="0"/>
    <s v="Calhoun"/>
    <n v="6368"/>
    <n v="11737"/>
    <n v="25"/>
    <n v="14120"/>
    <n v="40900"/>
    <s v="no"/>
    <x v="0"/>
    <s v="no"/>
    <s v="no"/>
    <s v="2023_351"/>
  </r>
  <r>
    <x v="526"/>
    <n v="352"/>
    <n v="2023"/>
    <x v="2"/>
    <s v="Financials"/>
    <s v="VA"/>
    <x v="0"/>
    <s v="Glen Allen"/>
    <n v="17094"/>
    <n v="11675"/>
    <n v="214"/>
    <n v="49791"/>
    <n v="20900"/>
    <s v="no"/>
    <x v="0"/>
    <s v="no"/>
    <s v="no"/>
    <s v="2023_352"/>
  </r>
  <r>
    <x v="591"/>
    <n v="353"/>
    <n v="2023"/>
    <x v="15"/>
    <s v="Retailing"/>
    <s v="WA"/>
    <x v="1"/>
    <s v="Seattle"/>
    <n v="14879"/>
    <n v="11667"/>
    <n v="352"/>
    <n v="21561"/>
    <n v="16500"/>
    <s v="no"/>
    <x v="0"/>
    <s v="no"/>
    <s v="no"/>
    <s v="2023_353"/>
  </r>
  <r>
    <x v="327"/>
    <n v="354"/>
    <n v="2023"/>
    <x v="59"/>
    <s v="Hotels, Restaurants &amp; Leisure"/>
    <s v="NV"/>
    <x v="1"/>
    <s v="Reno"/>
    <n v="10503"/>
    <n v="11647"/>
    <n v="899"/>
    <n v="33527"/>
    <n v="49000"/>
    <s v="no"/>
    <x v="0"/>
    <s v="no"/>
    <s v="no"/>
    <s v="2023_354"/>
  </r>
  <r>
    <x v="460"/>
    <n v="355"/>
    <n v="2023"/>
    <x v="74"/>
    <s v="Business Services"/>
    <s v="CT"/>
    <x v="3"/>
    <s v="Stamford"/>
    <n v="27460"/>
    <n v="11642"/>
    <n v="2105"/>
    <n v="24183"/>
    <n v="24600"/>
    <s v="no"/>
    <x v="0"/>
    <s v="no"/>
    <s v="no"/>
    <s v="2023_355"/>
  </r>
  <r>
    <x v="733"/>
    <n v="356"/>
    <n v="2023"/>
    <x v="65"/>
    <s v="Financials"/>
    <s v="NY"/>
    <x v="3"/>
    <s v="New York"/>
    <n v="36042"/>
    <n v="11627"/>
    <n v="3213"/>
    <n v="259333"/>
    <n v="4258"/>
    <s v="yes"/>
    <x v="0"/>
    <s v="no"/>
    <s v="no"/>
    <s v="2023_356"/>
  </r>
  <r>
    <x v="508"/>
    <n v="357"/>
    <n v="2023"/>
    <x v="37"/>
    <s v="Health Care"/>
    <s v="CO"/>
    <x v="1"/>
    <s v="Denver"/>
    <n v="7332"/>
    <n v="11610"/>
    <n v="560"/>
    <n v="16928"/>
    <n v="70000"/>
    <s v="no"/>
    <x v="0"/>
    <s v="no"/>
    <s v="no"/>
    <s v="2023_357"/>
  </r>
  <r>
    <x v="140"/>
    <n v="358"/>
    <n v="2023"/>
    <x v="25"/>
    <s v="Energy"/>
    <s v="NY"/>
    <x v="3"/>
    <s v="New York"/>
    <n v="40520"/>
    <n v="11570"/>
    <n v="2096"/>
    <n v="21695"/>
    <n v="1623"/>
    <s v="no"/>
    <x v="0"/>
    <s v="no"/>
    <s v="no"/>
    <s v="2023_358"/>
  </r>
  <r>
    <x v="313"/>
    <n v="359"/>
    <n v="2023"/>
    <x v="2"/>
    <s v="Financials"/>
    <s v="FL"/>
    <x v="0"/>
    <s v="Jacksonville"/>
    <n v="9508"/>
    <n v="11556"/>
    <n v="1136"/>
    <n v="65589"/>
    <n v="21759"/>
    <s v="no"/>
    <x v="0"/>
    <s v="no"/>
    <s v="no"/>
    <s v="2023_359"/>
  </r>
  <r>
    <x v="550"/>
    <n v="360"/>
    <n v="2023"/>
    <x v="22"/>
    <s v="Food, Beverages &amp; Tobacco"/>
    <s v="IL"/>
    <x v="2"/>
    <s v="Chicago"/>
    <n v="17902"/>
    <n v="11536"/>
    <n v="888"/>
    <n v="22435"/>
    <n v="18000"/>
    <s v="no"/>
    <x v="0"/>
    <s v="no"/>
    <s v="no"/>
    <s v="2023_360"/>
  </r>
  <r>
    <x v="672"/>
    <n v="361"/>
    <n v="2023"/>
    <x v="34"/>
    <s v="Wholesalers"/>
    <s v="IL"/>
    <x v="2"/>
    <s v="Downers Grove"/>
    <n v="5521"/>
    <n v="11475"/>
    <n v="545"/>
    <n v="7146"/>
    <n v="9746"/>
    <s v="no"/>
    <x v="0"/>
    <s v="no"/>
    <s v="no"/>
    <s v="2023_361"/>
  </r>
  <r>
    <x v="424"/>
    <n v="362"/>
    <n v="2023"/>
    <x v="21"/>
    <s v="Financials"/>
    <s v="MI"/>
    <x v="2"/>
    <s v="Lansing"/>
    <m/>
    <n v="11407"/>
    <n v="55"/>
    <n v="33219"/>
    <n v="6733"/>
    <s v="no"/>
    <x v="0"/>
    <s v="no"/>
    <s v="no"/>
    <s v="2023_362"/>
  </r>
  <r>
    <x v="528"/>
    <n v="363"/>
    <n v="2023"/>
    <x v="65"/>
    <s v="Financials"/>
    <s v="FL"/>
    <x v="0"/>
    <s v="St. Petersburg"/>
    <n v="20086"/>
    <n v="11308"/>
    <n v="1509"/>
    <n v="80951"/>
    <n v="17000"/>
    <s v="no"/>
    <x v="0"/>
    <s v="no"/>
    <s v="no"/>
    <s v="2023_363"/>
  </r>
  <r>
    <x v="416"/>
    <n v="364"/>
    <n v="2023"/>
    <x v="18"/>
    <s v="Food, Beverages &amp; Tobacco"/>
    <s v="KS"/>
    <x v="2"/>
    <s v="Merriam"/>
    <n v="4376"/>
    <n v="11243"/>
    <n v="580"/>
    <n v="7902"/>
    <n v="12614"/>
    <s v="no"/>
    <x v="0"/>
    <s v="no"/>
    <s v="no"/>
    <s v="2023_364"/>
  </r>
  <r>
    <x v="745"/>
    <n v="365"/>
    <n v="2023"/>
    <x v="24"/>
    <s v="Chemicals"/>
    <s v="IL"/>
    <x v="2"/>
    <s v="Deerfield"/>
    <n v="14206"/>
    <n v="11186"/>
    <n v="3346"/>
    <n v="13313"/>
    <n v="2659"/>
    <s v="no"/>
    <x v="0"/>
    <s v="no"/>
    <s v="no"/>
    <s v="2023_365"/>
  </r>
  <r>
    <x v="527"/>
    <n v="366"/>
    <n v="2023"/>
    <x v="62"/>
    <s v="Business Services"/>
    <s v="NY"/>
    <x v="3"/>
    <s v="New York"/>
    <n v="113066"/>
    <n v="11181"/>
    <n v="3248"/>
    <n v="61784"/>
    <n v="39950"/>
    <s v="no"/>
    <x v="0"/>
    <s v="no"/>
    <s v="no"/>
    <s v="2023_366"/>
  </r>
  <r>
    <x v="384"/>
    <n v="367"/>
    <n v="2023"/>
    <x v="2"/>
    <s v="Financials"/>
    <s v="CT"/>
    <x v="3"/>
    <s v="Greenwich"/>
    <n v="16402"/>
    <n v="11167"/>
    <n v="1381"/>
    <n v="33861"/>
    <n v="8186"/>
    <s v="no"/>
    <x v="0"/>
    <s v="no"/>
    <s v="no"/>
    <s v="2023_367"/>
  </r>
  <r>
    <x v="293"/>
    <n v="368"/>
    <n v="2023"/>
    <x v="10"/>
    <s v="Retailing"/>
    <s v="NC"/>
    <x v="0"/>
    <s v="Raleigh"/>
    <n v="7208"/>
    <n v="11155"/>
    <n v="502"/>
    <n v="12019"/>
    <n v="53500"/>
    <s v="no"/>
    <x v="0"/>
    <s v="no"/>
    <s v="no"/>
    <s v="2023_368"/>
  </r>
  <r>
    <x v="420"/>
    <n v="369"/>
    <n v="2023"/>
    <x v="51"/>
    <s v="Engineering &amp; Construction"/>
    <s v="CT"/>
    <x v="3"/>
    <s v="Norwalk"/>
    <n v="7754"/>
    <n v="11076"/>
    <n v="406"/>
    <n v="5525"/>
    <n v="35500"/>
    <s v="no"/>
    <x v="0"/>
    <s v="no"/>
    <s v="no"/>
    <s v="2023_369"/>
  </r>
  <r>
    <x v="369"/>
    <n v="370"/>
    <n v="2023"/>
    <x v="27"/>
    <s v="Energy"/>
    <s v="OK"/>
    <x v="0"/>
    <s v="Tulsa"/>
    <n v="36394"/>
    <n v="10965"/>
    <n v="2049"/>
    <n v="48433"/>
    <n v="5043"/>
    <s v="no"/>
    <x v="0"/>
    <s v="no"/>
    <s v="no"/>
    <s v="2023_370"/>
  </r>
  <r>
    <x v="371"/>
    <n v="371"/>
    <n v="2023"/>
    <x v="56"/>
    <s v="Business Services"/>
    <s v="NY"/>
    <x v="3"/>
    <s v="New York"/>
    <n v="14341"/>
    <n v="10928"/>
    <n v="938"/>
    <n v="18845"/>
    <n v="58400"/>
    <s v="no"/>
    <x v="0"/>
    <s v="no"/>
    <s v="no"/>
    <s v="2023_371"/>
  </r>
  <r>
    <x v="364"/>
    <n v="372"/>
    <n v="2023"/>
    <x v="10"/>
    <s v="Retailing"/>
    <s v="OH"/>
    <x v="2"/>
    <s v="Westlake"/>
    <n v="1306"/>
    <n v="10845"/>
    <n v="164"/>
    <n v="3653"/>
    <n v="17195"/>
    <s v="no"/>
    <x v="0"/>
    <s v="no"/>
    <s v="no"/>
    <s v="2023_372"/>
  </r>
  <r>
    <x v="568"/>
    <n v="373"/>
    <n v="2023"/>
    <x v="66"/>
    <s v="Financials"/>
    <s v="MA"/>
    <x v="3"/>
    <s v="Boston"/>
    <n v="95150"/>
    <n v="10711"/>
    <n v="1766"/>
    <n v="67195"/>
    <n v="6391"/>
    <s v="no"/>
    <x v="0"/>
    <s v="no"/>
    <s v="no"/>
    <s v="2023_373"/>
  </r>
  <r>
    <x v="669"/>
    <n v="374"/>
    <n v="2023"/>
    <x v="33"/>
    <s v="Food, Beverages &amp; Tobacco"/>
    <s v="IL"/>
    <x v="2"/>
    <s v="Chicago"/>
    <n v="11360"/>
    <n v="10701"/>
    <n v="175"/>
    <n v="25868"/>
    <n v="16600"/>
    <s v="no"/>
    <x v="0"/>
    <s v="no"/>
    <s v="no"/>
    <s v="2023_374"/>
  </r>
  <r>
    <x v="389"/>
    <n v="375"/>
    <n v="2023"/>
    <x v="14"/>
    <s v="Aerospace &amp; Defense"/>
    <s v="VA"/>
    <x v="0"/>
    <s v="Newport News"/>
    <n v="8265"/>
    <n v="10676"/>
    <n v="579"/>
    <n v="10857"/>
    <n v="43000"/>
    <s v="no"/>
    <x v="0"/>
    <s v="no"/>
    <s v="no"/>
    <s v="2023_375"/>
  </r>
  <r>
    <x v="539"/>
    <n v="376"/>
    <n v="2023"/>
    <x v="67"/>
    <s v="Engineering &amp; Construction"/>
    <s v="VA"/>
    <x v="0"/>
    <s v="Reston"/>
    <n v="18096"/>
    <n v="10580"/>
    <n v="1726"/>
    <n v="5661"/>
    <n v="6550"/>
    <s v="no"/>
    <x v="0"/>
    <s v="no"/>
    <s v="no"/>
    <s v="2023_376"/>
  </r>
  <r>
    <x v="304"/>
    <n v="377"/>
    <n v="2023"/>
    <x v="24"/>
    <s v="Chemicals"/>
    <s v="TN"/>
    <x v="0"/>
    <s v="Kingsport"/>
    <n v="10048"/>
    <n v="10580"/>
    <n v="793"/>
    <n v="14667"/>
    <n v="14500"/>
    <s v="no"/>
    <x v="0"/>
    <s v="no"/>
    <s v="no"/>
    <s v="2023_377"/>
  </r>
  <r>
    <x v="444"/>
    <n v="378"/>
    <n v="2023"/>
    <x v="34"/>
    <s v="Wholesalers"/>
    <s v="MO"/>
    <x v="2"/>
    <s v="St. Louis"/>
    <m/>
    <n v="10534"/>
    <n v="453"/>
    <n v="3749"/>
    <n v="9400"/>
    <s v="no"/>
    <x v="1"/>
    <s v="no"/>
    <s v="no"/>
    <s v="2023_378"/>
  </r>
  <r>
    <x v="492"/>
    <n v="379"/>
    <n v="2023"/>
    <x v="13"/>
    <s v="Technology"/>
    <s v="AZ"/>
    <x v="1"/>
    <s v="Chandler"/>
    <n v="4833"/>
    <n v="10431"/>
    <n v="281"/>
    <n v="5113"/>
    <n v="13448"/>
    <s v="no"/>
    <x v="1"/>
    <s v="no"/>
    <s v="no"/>
    <s v="2023_379"/>
  </r>
  <r>
    <x v="375"/>
    <n v="380"/>
    <n v="2023"/>
    <x v="22"/>
    <s v="Food, Beverages &amp; Tobacco"/>
    <s v="PA"/>
    <x v="3"/>
    <s v="Hershey"/>
    <n v="51909"/>
    <n v="10419"/>
    <n v="1645"/>
    <n v="10949"/>
    <n v="18970"/>
    <s v="no"/>
    <x v="1"/>
    <s v="no"/>
    <s v="no"/>
    <s v="2023_380"/>
  </r>
  <r>
    <x v="330"/>
    <n v="381"/>
    <n v="2023"/>
    <x v="63"/>
    <s v="Media"/>
    <s v="NY"/>
    <x v="3"/>
    <s v="New York"/>
    <n v="9972"/>
    <n v="10385"/>
    <n v="623"/>
    <n v="17221"/>
    <n v="25500"/>
    <s v="no"/>
    <x v="0"/>
    <s v="no"/>
    <s v="no"/>
    <s v="2023_381"/>
  </r>
  <r>
    <x v="578"/>
    <n v="382"/>
    <n v="2023"/>
    <x v="67"/>
    <s v="Engineering &amp; Construction"/>
    <s v="PA"/>
    <x v="3"/>
    <s v="Fort Washington"/>
    <n v="6647"/>
    <n v="10276"/>
    <n v="1287"/>
    <n v="12289"/>
    <n v="5200"/>
    <s v="no"/>
    <x v="0"/>
    <s v="no"/>
    <s v="no"/>
    <s v="2023_382"/>
  </r>
  <r>
    <x v="606"/>
    <n v="383"/>
    <n v="2023"/>
    <x v="10"/>
    <s v="Retailing"/>
    <s v="IL"/>
    <x v="2"/>
    <s v="Bolingbrook"/>
    <n v="27390"/>
    <n v="10209"/>
    <n v="1242"/>
    <n v="5370"/>
    <n v="35750"/>
    <s v="no"/>
    <x v="0"/>
    <s v="no"/>
    <s v="no"/>
    <s v="2023_383"/>
  </r>
  <r>
    <x v="284"/>
    <n v="384"/>
    <n v="2023"/>
    <x v="2"/>
    <s v="Financials"/>
    <s v="GA"/>
    <x v="0"/>
    <s v="Atlanta"/>
    <n v="6354"/>
    <n v="10193"/>
    <n v="277"/>
    <n v="33124"/>
    <n v="13700"/>
    <s v="no"/>
    <x v="0"/>
    <s v="no"/>
    <s v="no"/>
    <s v="2023_384"/>
  </r>
  <r>
    <x v="354"/>
    <n v="385"/>
    <n v="2023"/>
    <x v="68"/>
    <s v="Materials"/>
    <s v="WA"/>
    <x v="1"/>
    <s v="Seattle"/>
    <n v="22082"/>
    <n v="10184"/>
    <n v="1880"/>
    <n v="17340"/>
    <n v="9264"/>
    <s v="no"/>
    <x v="0"/>
    <s v="no"/>
    <s v="no"/>
    <s v="2023_385"/>
  </r>
  <r>
    <x v="297"/>
    <n v="386"/>
    <n v="2023"/>
    <x v="19"/>
    <s v="Health Care"/>
    <s v="MA"/>
    <x v="3"/>
    <s v="Cambridge"/>
    <n v="40171"/>
    <n v="10173"/>
    <n v="3047"/>
    <n v="24554"/>
    <n v="8725"/>
    <s v="no"/>
    <x v="0"/>
    <s v="no"/>
    <s v="no"/>
    <s v="2023_386"/>
  </r>
  <r>
    <x v="567"/>
    <n v="387"/>
    <n v="2023"/>
    <x v="4"/>
    <s v="Motor Vehicles &amp; Parts"/>
    <s v="OH"/>
    <x v="2"/>
    <s v="Maumee"/>
    <n v="2172"/>
    <n v="10156"/>
    <n v="242"/>
    <n v="7449"/>
    <n v="41800"/>
    <s v="no"/>
    <x v="0"/>
    <s v="no"/>
    <s v="no"/>
    <s v="2023_387"/>
  </r>
  <r>
    <x v="348"/>
    <n v="388"/>
    <n v="2023"/>
    <x v="45"/>
    <s v="Energy"/>
    <s v="PA"/>
    <x v="3"/>
    <s v="King of Prussia"/>
    <n v="7284"/>
    <n v="10106"/>
    <n v="1073"/>
    <n v="17575"/>
    <n v="10000"/>
    <s v="no"/>
    <x v="0"/>
    <s v="no"/>
    <s v="no"/>
    <s v="2023_388"/>
  </r>
  <r>
    <x v="704"/>
    <n v="389"/>
    <n v="2023"/>
    <x v="15"/>
    <s v="Retailing"/>
    <s v="FL"/>
    <x v="0"/>
    <s v="Plantation"/>
    <n v="15959"/>
    <n v="10099"/>
    <n v="49"/>
    <n v="2515"/>
    <n v="19400"/>
    <s v="no"/>
    <x v="0"/>
    <s v="no"/>
    <s v="no"/>
    <s v="2023_389"/>
  </r>
  <r>
    <x v="308"/>
    <n v="390"/>
    <n v="2023"/>
    <x v="7"/>
    <s v="Health Care"/>
    <s v="VA"/>
    <x v="0"/>
    <s v="Mechanicsville"/>
    <n v="1109"/>
    <n v="9956"/>
    <n v="22"/>
    <n v="5386"/>
    <n v="22500"/>
    <s v="no"/>
    <x v="0"/>
    <s v="no"/>
    <s v="no"/>
    <s v="2023_390"/>
  </r>
  <r>
    <x v="374"/>
    <n v="391"/>
    <n v="2023"/>
    <x v="12"/>
    <s v="Health Care"/>
    <s v="NJ"/>
    <x v="3"/>
    <s v="Secaucus"/>
    <n v="15750"/>
    <n v="9883"/>
    <n v="946"/>
    <n v="12837"/>
    <n v="44500"/>
    <s v="no"/>
    <x v="0"/>
    <s v="no"/>
    <s v="no"/>
    <s v="2023_391"/>
  </r>
  <r>
    <x v="273"/>
    <n v="392"/>
    <n v="2023"/>
    <x v="45"/>
    <s v="Energy"/>
    <s v="NJ"/>
    <x v="3"/>
    <s v="Newark"/>
    <n v="31148"/>
    <n v="9800"/>
    <n v="1031"/>
    <n v="48718"/>
    <n v="12525"/>
    <s v="no"/>
    <x v="0"/>
    <s v="no"/>
    <s v="no"/>
    <s v="2023_392"/>
  </r>
  <r>
    <x v="171"/>
    <n v="393"/>
    <n v="2023"/>
    <x v="15"/>
    <s v="Technology"/>
    <s v="CA"/>
    <x v="1"/>
    <s v="San Jose"/>
    <n v="23821"/>
    <n v="9795"/>
    <n v="1269"/>
    <n v="20850"/>
    <n v="11600"/>
    <s v="no"/>
    <x v="0"/>
    <s v="no"/>
    <s v="no"/>
    <s v="2023_393"/>
  </r>
  <r>
    <x v="602"/>
    <n v="394"/>
    <n v="2023"/>
    <x v="51"/>
    <s v="Engineering &amp; Construction"/>
    <s v="FL"/>
    <x v="0"/>
    <s v="Coral Gables"/>
    <n v="7441"/>
    <n v="9778"/>
    <n v="33"/>
    <n v="9293"/>
    <n v="32000"/>
    <s v="no"/>
    <x v="0"/>
    <s v="no"/>
    <s v="no"/>
    <s v="2023_394"/>
  </r>
  <r>
    <x v="497"/>
    <n v="395"/>
    <n v="2023"/>
    <x v="73"/>
    <s v="Materials"/>
    <s v="OH"/>
    <x v="2"/>
    <s v="Toledo"/>
    <n v="8697"/>
    <n v="9761"/>
    <n v="1241"/>
    <n v="10752"/>
    <n v="19000"/>
    <s v="no"/>
    <x v="0"/>
    <s v="no"/>
    <s v="no"/>
    <s v="2023_395"/>
  </r>
  <r>
    <x v="394"/>
    <n v="396"/>
    <n v="2023"/>
    <x v="24"/>
    <s v="Chemicals"/>
    <s v="TX"/>
    <x v="0"/>
    <s v="Irving"/>
    <n v="12068"/>
    <n v="9673"/>
    <n v="1894"/>
    <n v="26272"/>
    <n v="13263"/>
    <s v="no"/>
    <x v="1"/>
    <s v="no"/>
    <s v="no"/>
    <s v="2023_396"/>
  </r>
  <r>
    <x v="627"/>
    <n v="397"/>
    <n v="2023"/>
    <x v="8"/>
    <s v="Telecommunications"/>
    <s v="NY"/>
    <x v="3"/>
    <s v="Long Island City"/>
    <n v="1560"/>
    <n v="9648"/>
    <n v="195"/>
    <n v="33665"/>
    <n v="11000"/>
    <s v="no"/>
    <x v="0"/>
    <s v="no"/>
    <s v="no"/>
    <s v="2023_397"/>
  </r>
  <r>
    <x v="483"/>
    <n v="398"/>
    <n v="2023"/>
    <x v="35"/>
    <s v="Transportation"/>
    <s v="WA"/>
    <x v="1"/>
    <s v="Seattle"/>
    <n v="5348"/>
    <n v="9646"/>
    <n v="58"/>
    <n v="14186"/>
    <n v="24196"/>
    <s v="no"/>
    <x v="0"/>
    <s v="yes"/>
    <s v="no"/>
    <s v="2023_398"/>
  </r>
  <r>
    <x v="358"/>
    <n v="399"/>
    <n v="2023"/>
    <x v="31"/>
    <s v="Wholesalers"/>
    <s v="MI"/>
    <x v="2"/>
    <s v="Byron Center"/>
    <n v="870"/>
    <n v="9643"/>
    <n v="35"/>
    <n v="2307"/>
    <n v="14000"/>
    <s v="no"/>
    <x v="0"/>
    <s v="no"/>
    <s v="no"/>
    <s v="2023_399"/>
  </r>
  <r>
    <x v="741"/>
    <n v="400"/>
    <n v="2023"/>
    <x v="25"/>
    <s v="Energy"/>
    <s v="TX"/>
    <x v="0"/>
    <s v="Midland"/>
    <n v="24816"/>
    <n v="9643"/>
    <n v="4386"/>
    <n v="26209"/>
    <n v="972"/>
    <s v="no"/>
    <x v="0"/>
    <s v="no"/>
    <s v="no"/>
    <s v="2023_400"/>
  </r>
  <r>
    <x v="565"/>
    <n v="401"/>
    <n v="2023"/>
    <x v="65"/>
    <s v="Financials"/>
    <s v="GA"/>
    <x v="0"/>
    <s v="Atlanta"/>
    <n v="58372"/>
    <n v="9636"/>
    <n v="1446"/>
    <n v="194338"/>
    <n v="8911"/>
    <s v="yes"/>
    <x v="0"/>
    <s v="no"/>
    <s v="no"/>
    <s v="2023_401"/>
  </r>
  <r>
    <x v="324"/>
    <n v="402"/>
    <n v="2023"/>
    <x v="44"/>
    <s v="Hotels, Restaurants &amp; Leisure"/>
    <s v="FL"/>
    <x v="0"/>
    <s v="Orlando"/>
    <n v="18884"/>
    <n v="9630"/>
    <n v="953"/>
    <n v="10136"/>
    <n v="178956"/>
    <s v="no"/>
    <x v="0"/>
    <s v="no"/>
    <s v="no"/>
    <s v="2023_402"/>
  </r>
  <r>
    <x v="736"/>
    <n v="403"/>
    <n v="2023"/>
    <x v="73"/>
    <s v="Materials"/>
    <s v="MI"/>
    <x v="2"/>
    <s v="Grand Rapids"/>
    <n v="4964"/>
    <n v="9627"/>
    <n v="693"/>
    <n v="3672"/>
    <n v="15500"/>
    <s v="no"/>
    <x v="0"/>
    <s v="no"/>
    <s v="no"/>
    <s v="2023_403"/>
  </r>
  <r>
    <x v="520"/>
    <n v="404"/>
    <n v="2023"/>
    <x v="45"/>
    <s v="Energy"/>
    <s v="WI"/>
    <x v="2"/>
    <s v="Milwaukee"/>
    <n v="29900"/>
    <n v="9597"/>
    <n v="1408"/>
    <n v="41872"/>
    <n v="7022"/>
    <s v="no"/>
    <x v="0"/>
    <s v="no"/>
    <s v="no"/>
    <s v="2023_404"/>
  </r>
  <r>
    <x v="558"/>
    <n v="405"/>
    <n v="2023"/>
    <x v="44"/>
    <s v="Hotels, Restaurants &amp; Leisure"/>
    <s v="TX"/>
    <x v="0"/>
    <s v="Plano"/>
    <n v="26517"/>
    <n v="9569"/>
    <n v="442"/>
    <n v="11826"/>
    <n v="275500"/>
    <s v="no"/>
    <x v="1"/>
    <s v="no"/>
    <s v="no"/>
    <s v="2023_405"/>
  </r>
  <r>
    <x v="630"/>
    <n v="406"/>
    <n v="2023"/>
    <x v="27"/>
    <s v="Energy"/>
    <s v="TX"/>
    <x v="0"/>
    <s v="Dallas"/>
    <n v="5102"/>
    <n v="9542"/>
    <n v="361"/>
    <n v="8651"/>
    <n v="1132"/>
    <s v="no"/>
    <x v="0"/>
    <s v="no"/>
    <s v="no"/>
    <s v="2023_406"/>
  </r>
  <r>
    <x v="753"/>
    <n v="407"/>
    <n v="2023"/>
    <x v="25"/>
    <s v="Energy"/>
    <s v="OK"/>
    <x v="0"/>
    <s v="Oklahoma City"/>
    <m/>
    <n v="9474"/>
    <n v="4025"/>
    <n v="20878"/>
    <n v="1404"/>
    <s v="no"/>
    <x v="0"/>
    <s v="yes"/>
    <s v="no"/>
    <s v="2023_407"/>
  </r>
  <r>
    <x v="454"/>
    <n v="408"/>
    <n v="2023"/>
    <x v="64"/>
    <s v="Household Products"/>
    <s v="GA"/>
    <x v="0"/>
    <s v="Atlanta"/>
    <n v="5145"/>
    <n v="9459"/>
    <n v="197"/>
    <n v="13262"/>
    <n v="28000"/>
    <s v="no"/>
    <x v="0"/>
    <s v="no"/>
    <s v="no"/>
    <s v="2023_408"/>
  </r>
  <r>
    <x v="638"/>
    <n v="409"/>
    <n v="2023"/>
    <x v="46"/>
    <s v="Materials"/>
    <s v="GA"/>
    <x v="0"/>
    <s v="Atlanta"/>
    <n v="7829"/>
    <n v="9440"/>
    <n v="522"/>
    <n v="10328"/>
    <n v="24000"/>
    <s v="no"/>
    <x v="0"/>
    <s v="no"/>
    <s v="no"/>
    <s v="2023_409"/>
  </r>
  <r>
    <x v="571"/>
    <n v="410"/>
    <n v="2023"/>
    <x v="24"/>
    <s v="Chemicals"/>
    <s v="MO"/>
    <x v="2"/>
    <s v="Clayton"/>
    <n v="7263"/>
    <n v="9376"/>
    <n v="1327"/>
    <n v="8044"/>
    <n v="7780"/>
    <s v="no"/>
    <x v="0"/>
    <s v="no"/>
    <s v="no"/>
    <s v="2023_410"/>
  </r>
  <r>
    <x v="415"/>
    <n v="411"/>
    <n v="2023"/>
    <x v="11"/>
    <s v="Financials"/>
    <s v="OH"/>
    <x v="2"/>
    <s v="Cincinnati"/>
    <n v="18143"/>
    <n v="9353"/>
    <n v="2446"/>
    <n v="207452"/>
    <n v="19319"/>
    <s v="no"/>
    <x v="0"/>
    <s v="no"/>
    <s v="no"/>
    <s v="2023_411"/>
  </r>
  <r>
    <x v="332"/>
    <n v="412"/>
    <n v="2023"/>
    <x v="38"/>
    <s v="Financials"/>
    <s v="MN"/>
    <x v="2"/>
    <s v="Minneapolis"/>
    <m/>
    <n v="9347"/>
    <n v="1085"/>
    <n v="110100"/>
    <n v="3692"/>
    <s v="no"/>
    <x v="1"/>
    <s v="no"/>
    <s v="no"/>
    <s v="2023_412"/>
  </r>
  <r>
    <x v="312"/>
    <n v="413"/>
    <n v="2023"/>
    <x v="45"/>
    <s v="Energy"/>
    <s v="TX"/>
    <x v="0"/>
    <s v="Houston"/>
    <n v="18589"/>
    <n v="9321"/>
    <n v="1057"/>
    <n v="38546"/>
    <n v="8986"/>
    <s v="no"/>
    <x v="0"/>
    <s v="no"/>
    <s v="no"/>
    <s v="2023_413"/>
  </r>
  <r>
    <x v="435"/>
    <n v="414"/>
    <n v="2023"/>
    <x v="21"/>
    <s v="Financials"/>
    <s v="PA"/>
    <x v="3"/>
    <s v="Erie"/>
    <m/>
    <n v="9296"/>
    <n v="577"/>
    <n v="26598"/>
    <n v="5997"/>
    <s v="no"/>
    <x v="0"/>
    <s v="no"/>
    <s v="no"/>
    <s v="2023_414"/>
  </r>
  <r>
    <x v="676"/>
    <n v="415"/>
    <n v="2023"/>
    <x v="30"/>
    <s v="Technology"/>
    <s v="NC"/>
    <x v="0"/>
    <s v="Hickory"/>
    <n v="1336"/>
    <n v="9228"/>
    <n v="1287"/>
    <n v="11685"/>
    <n v="30000"/>
    <s v="no"/>
    <x v="0"/>
    <s v="no"/>
    <s v="no"/>
    <s v="2023_415"/>
  </r>
  <r>
    <x v="714"/>
    <n v="416"/>
    <n v="2023"/>
    <x v="26"/>
    <s v="Technology"/>
    <s v="CA"/>
    <x v="1"/>
    <s v="Milpitas"/>
    <n v="55277"/>
    <n v="9212"/>
    <n v="3322"/>
    <n v="12597"/>
    <n v="14140"/>
    <s v="no"/>
    <x v="0"/>
    <s v="no"/>
    <s v="no"/>
    <s v="2023_416"/>
  </r>
  <r>
    <x v="453"/>
    <n v="417"/>
    <n v="2023"/>
    <x v="35"/>
    <s v="Transportation"/>
    <s v="NY"/>
    <x v="3"/>
    <s v="Long Island City"/>
    <n v="2383"/>
    <n v="9158"/>
    <n v="362"/>
    <n v="13045"/>
    <n v="18785"/>
    <s v="no"/>
    <x v="0"/>
    <s v="yes"/>
    <s v="no"/>
    <s v="2023_417"/>
  </r>
  <r>
    <x v="362"/>
    <n v="418"/>
    <n v="2023"/>
    <x v="30"/>
    <s v="Technology"/>
    <s v="IL"/>
    <x v="2"/>
    <s v="Chicago"/>
    <n v="47917"/>
    <n v="9112"/>
    <n v="1363"/>
    <n v="12814"/>
    <n v="20000"/>
    <s v="no"/>
    <x v="0"/>
    <s v="no"/>
    <s v="no"/>
    <s v="2023_418"/>
  </r>
  <r>
    <x v="531"/>
    <n v="419"/>
    <n v="2023"/>
    <x v="11"/>
    <s v="Financials"/>
    <s v="RI"/>
    <x v="3"/>
    <s v="Providence"/>
    <n v="14709"/>
    <n v="9069"/>
    <n v="2073"/>
    <n v="226733"/>
    <n v="18889"/>
    <s v="no"/>
    <x v="0"/>
    <s v="no"/>
    <s v="no"/>
    <s v="2023_419"/>
  </r>
  <r>
    <x v="754"/>
    <n v="420"/>
    <n v="2023"/>
    <x v="25"/>
    <s v="Energy"/>
    <s v="TX"/>
    <x v="0"/>
    <s v="Houston"/>
    <n v="18786"/>
    <n v="9051"/>
    <n v="4065"/>
    <n v="20154"/>
    <n v="1225"/>
    <s v="no"/>
    <x v="0"/>
    <s v="yes"/>
    <s v="no"/>
    <s v="2023_420"/>
  </r>
  <r>
    <x v="426"/>
    <n v="421"/>
    <n v="2023"/>
    <x v="46"/>
    <s v="Materials"/>
    <s v="OH"/>
    <x v="2"/>
    <s v="Mentor"/>
    <n v="14513"/>
    <n v="9039"/>
    <n v="757"/>
    <n v="7951"/>
    <n v="36000"/>
    <s v="no"/>
    <x v="0"/>
    <s v="no"/>
    <s v="no"/>
    <s v="2023_421"/>
  </r>
  <r>
    <x v="350"/>
    <n v="422"/>
    <n v="2023"/>
    <x v="43"/>
    <s v="Apparel"/>
    <s v="NY"/>
    <x v="3"/>
    <s v="New York"/>
    <n v="5592"/>
    <n v="9024"/>
    <n v="200"/>
    <n v="11768"/>
    <n v="25000"/>
    <s v="no"/>
    <x v="0"/>
    <s v="no"/>
    <s v="no"/>
    <s v="2023_422"/>
  </r>
  <r>
    <x v="739"/>
    <n v="423"/>
    <n v="2023"/>
    <x v="61"/>
    <s v="Transportation"/>
    <s v="CT"/>
    <x v="3"/>
    <s v="Greenwich"/>
    <n v="5993"/>
    <n v="8993"/>
    <n v="197"/>
    <n v="9219"/>
    <n v="112000"/>
    <s v="no"/>
    <x v="0"/>
    <s v="no"/>
    <s v="no"/>
    <s v="2023_423"/>
  </r>
  <r>
    <x v="682"/>
    <n v="424"/>
    <n v="2023"/>
    <x v="70"/>
    <s v="Transportation"/>
    <s v="MN"/>
    <x v="2"/>
    <s v="Medina"/>
    <n v="6304"/>
    <n v="8987"/>
    <n v="447"/>
    <n v="5218"/>
    <n v="16200"/>
    <s v="no"/>
    <x v="0"/>
    <s v="no"/>
    <s v="no"/>
    <s v="2023_424"/>
  </r>
  <r>
    <x v="703"/>
    <n v="425"/>
    <n v="2023"/>
    <x v="62"/>
    <s v="Business Services"/>
    <s v="GA"/>
    <x v="0"/>
    <s v="Atlanta"/>
    <n v="27761"/>
    <n v="8976"/>
    <n v="112"/>
    <n v="44809"/>
    <n v="25000"/>
    <s v="no"/>
    <x v="0"/>
    <s v="no"/>
    <s v="no"/>
    <s v="2023_425"/>
  </r>
  <r>
    <x v="505"/>
    <n v="426"/>
    <n v="2023"/>
    <x v="49"/>
    <s v="Materials"/>
    <s v="PA"/>
    <x v="3"/>
    <s v="Pittsburgh"/>
    <n v="2607"/>
    <n v="8961"/>
    <n v="182"/>
    <n v="6015"/>
    <n v="11550"/>
    <s v="no"/>
    <x v="0"/>
    <s v="no"/>
    <s v="no"/>
    <s v="2023_426"/>
  </r>
  <r>
    <x v="707"/>
    <n v="427"/>
    <n v="2023"/>
    <x v="19"/>
    <s v="Health Care"/>
    <s v="MA"/>
    <x v="3"/>
    <s v="Boston"/>
    <n v="81002"/>
    <n v="8931"/>
    <n v="3322"/>
    <n v="18151"/>
    <n v="4800"/>
    <s v="no"/>
    <x v="1"/>
    <s v="no"/>
    <s v="no"/>
    <s v="2023_427"/>
  </r>
  <r>
    <x v="387"/>
    <n v="428"/>
    <n v="2023"/>
    <x v="49"/>
    <s v="Materials"/>
    <s v="TX"/>
    <x v="0"/>
    <s v="Irving"/>
    <n v="5727"/>
    <n v="8914"/>
    <n v="1217"/>
    <n v="6237"/>
    <n v="12483"/>
    <s v="no"/>
    <x v="1"/>
    <s v="no"/>
    <s v="no"/>
    <s v="2023_428"/>
  </r>
  <r>
    <x v="311"/>
    <n v="429"/>
    <n v="2023"/>
    <x v="4"/>
    <s v="Motor Vehicles &amp; Parts"/>
    <s v="MI"/>
    <x v="2"/>
    <s v="Auburn Hills"/>
    <n v="8013"/>
    <n v="8842"/>
    <n v="423"/>
    <n v="7717"/>
    <n v="65300"/>
    <s v="no"/>
    <x v="0"/>
    <s v="no"/>
    <s v="no"/>
    <s v="2023_429"/>
  </r>
  <r>
    <x v="518"/>
    <n v="430"/>
    <n v="2023"/>
    <x v="33"/>
    <s v="Food, Beverages &amp; Tobacco"/>
    <s v="NY"/>
    <x v="3"/>
    <s v="Victor"/>
    <n v="41688"/>
    <n v="8821"/>
    <n v="40"/>
    <n v="25856"/>
    <n v="10000"/>
    <s v="no"/>
    <x v="0"/>
    <s v="no"/>
    <s v="no"/>
    <s v="2023_430"/>
  </r>
  <r>
    <x v="279"/>
    <n v="431"/>
    <n v="2023"/>
    <x v="59"/>
    <s v="Hotels, Restaurants &amp; Leisure"/>
    <s v="VA"/>
    <x v="0"/>
    <s v="McLean"/>
    <n v="37535"/>
    <n v="8773"/>
    <n v="1255"/>
    <n v="15512"/>
    <n v="159000"/>
    <s v="no"/>
    <x v="0"/>
    <s v="yes"/>
    <s v="no"/>
    <s v="2023_431"/>
  </r>
  <r>
    <x v="383"/>
    <n v="432"/>
    <n v="2023"/>
    <x v="42"/>
    <s v="Retailing"/>
    <s v="NY"/>
    <x v="3"/>
    <s v="New York"/>
    <n v="3708"/>
    <n v="8759"/>
    <n v="342"/>
    <n v="7907"/>
    <n v="31040"/>
    <s v="no"/>
    <x v="1"/>
    <s v="no"/>
    <s v="no"/>
    <s v="2023_432"/>
  </r>
  <r>
    <x v="258"/>
    <n v="433"/>
    <n v="2023"/>
    <x v="24"/>
    <s v="Chemicals"/>
    <s v="TX"/>
    <x v="0"/>
    <s v="The Woodlands"/>
    <n v="5025"/>
    <n v="8715"/>
    <n v="460"/>
    <n v="8220"/>
    <n v="7000"/>
    <s v="no"/>
    <x v="0"/>
    <s v="no"/>
    <s v="no"/>
    <s v="2023_433"/>
  </r>
  <r>
    <x v="541"/>
    <n v="434"/>
    <n v="2023"/>
    <x v="42"/>
    <s v="Retailing"/>
    <s v="NJ"/>
    <x v="3"/>
    <s v="Burlington"/>
    <n v="13123"/>
    <n v="8703"/>
    <n v="230"/>
    <n v="7270"/>
    <n v="38018"/>
    <s v="no"/>
    <x v="0"/>
    <s v="no"/>
    <s v="no"/>
    <s v="2023_434"/>
  </r>
  <r>
    <x v="511"/>
    <n v="435"/>
    <n v="2023"/>
    <x v="54"/>
    <s v="Retailing"/>
    <s v="FL"/>
    <x v="0"/>
    <s v="Estero"/>
    <n v="5252"/>
    <n v="8685"/>
    <n v="2059"/>
    <n v="22497"/>
    <n v="25000"/>
    <s v="no"/>
    <x v="0"/>
    <s v="no"/>
    <s v="no"/>
    <s v="2023_435"/>
  </r>
  <r>
    <x v="333"/>
    <n v="436"/>
    <n v="2023"/>
    <x v="64"/>
    <s v="Household Products"/>
    <s v="MI"/>
    <x v="2"/>
    <s v="Livonia"/>
    <n v="11207"/>
    <n v="8680"/>
    <n v="844"/>
    <n v="5187"/>
    <n v="19000"/>
    <s v="no"/>
    <x v="0"/>
    <s v="no"/>
    <s v="no"/>
    <s v="2023_436"/>
  </r>
  <r>
    <x v="642"/>
    <n v="437"/>
    <n v="2023"/>
    <x v="10"/>
    <s v="Retailing"/>
    <s v="CA"/>
    <x v="1"/>
    <s v="San Francisco"/>
    <n v="8057"/>
    <n v="8674"/>
    <n v="1128"/>
    <n v="4663"/>
    <n v="16800"/>
    <s v="no"/>
    <x v="1"/>
    <s v="no"/>
    <s v="no"/>
    <s v="2023_437"/>
  </r>
  <r>
    <x v="711"/>
    <n v="438"/>
    <n v="2023"/>
    <x v="44"/>
    <s v="Hotels, Restaurants &amp; Leisure"/>
    <s v="CA"/>
    <x v="1"/>
    <s v="Newport Beach"/>
    <n v="47186"/>
    <n v="8635"/>
    <n v="899"/>
    <n v="6928"/>
    <n v="104958"/>
    <s v="no"/>
    <x v="0"/>
    <s v="no"/>
    <s v="no"/>
    <s v="2023_438"/>
  </r>
  <r>
    <x v="681"/>
    <n v="439"/>
    <n v="2023"/>
    <x v="11"/>
    <s v="Financials"/>
    <s v="NY"/>
    <x v="3"/>
    <s v="Buffalo"/>
    <n v="20093"/>
    <n v="8604"/>
    <n v="1992"/>
    <n v="200730"/>
    <n v="22509"/>
    <s v="no"/>
    <x v="0"/>
    <s v="yes"/>
    <s v="no"/>
    <s v="2023_439"/>
  </r>
  <r>
    <x v="713"/>
    <n v="440"/>
    <n v="2023"/>
    <x v="65"/>
    <s v="Financials"/>
    <s v="CA"/>
    <x v="1"/>
    <s v="San Diego"/>
    <n v="15914"/>
    <n v="8601"/>
    <n v="846"/>
    <n v="9482"/>
    <n v="6415"/>
    <s v="no"/>
    <x v="0"/>
    <s v="no"/>
    <s v="no"/>
    <s v="2023_440"/>
  </r>
  <r>
    <x v="382"/>
    <n v="441"/>
    <n v="2023"/>
    <x v="45"/>
    <s v="Energy"/>
    <s v="MI"/>
    <x v="2"/>
    <s v="Jackson"/>
    <n v="17902"/>
    <n v="8596"/>
    <n v="837"/>
    <n v="31353"/>
    <n v="8817"/>
    <s v="no"/>
    <x v="0"/>
    <s v="no"/>
    <s v="no"/>
    <s v="2023_441"/>
  </r>
  <r>
    <x v="341"/>
    <n v="442"/>
    <n v="2023"/>
    <x v="22"/>
    <s v="Food, Beverages &amp; Tobacco"/>
    <s v="NJ"/>
    <x v="3"/>
    <s v="Camden"/>
    <n v="16465"/>
    <n v="8562"/>
    <n v="757"/>
    <n v="11892"/>
    <n v="14700"/>
    <s v="no"/>
    <x v="0"/>
    <s v="no"/>
    <s v="no"/>
    <s v="2023_442"/>
  </r>
  <r>
    <x v="525"/>
    <n v="443"/>
    <n v="2023"/>
    <x v="5"/>
    <s v="Financials"/>
    <s v="IL"/>
    <x v="2"/>
    <s v="Rolling Meadows"/>
    <n v="40955"/>
    <n v="8551"/>
    <n v="1114"/>
    <n v="38908"/>
    <n v="43640"/>
    <s v="no"/>
    <x v="0"/>
    <s v="no"/>
    <s v="no"/>
    <s v="2023_443"/>
  </r>
  <r>
    <x v="680"/>
    <n v="444"/>
    <n v="2023"/>
    <x v="5"/>
    <s v="Financials"/>
    <s v="NY"/>
    <x v="3"/>
    <s v="New York"/>
    <n v="62048"/>
    <n v="8518"/>
    <n v="1748"/>
    <n v="42524"/>
    <n v="4695"/>
    <s v="yes"/>
    <x v="0"/>
    <s v="no"/>
    <s v="no"/>
    <s v="2023_444"/>
  </r>
  <r>
    <x v="345"/>
    <n v="445"/>
    <n v="2023"/>
    <x v="57"/>
    <s v="Industrials"/>
    <s v="IL"/>
    <x v="2"/>
    <s v="Downers Grove"/>
    <n v="21237"/>
    <n v="8508"/>
    <n v="1065"/>
    <n v="10897"/>
    <n v="25000"/>
    <s v="no"/>
    <x v="0"/>
    <s v="no"/>
    <s v="no"/>
    <s v="2023_445"/>
  </r>
  <r>
    <x v="668"/>
    <n v="446"/>
    <n v="2023"/>
    <x v="10"/>
    <s v="Retailing"/>
    <s v="FL"/>
    <x v="0"/>
    <s v="Boca Raton"/>
    <n v="1806"/>
    <n v="8491"/>
    <n v="166"/>
    <n v="4149"/>
    <n v="25000"/>
    <s v="no"/>
    <x v="0"/>
    <s v="no"/>
    <s v="no"/>
    <s v="2023_446"/>
  </r>
  <r>
    <x v="450"/>
    <n v="447"/>
    <n v="2023"/>
    <x v="46"/>
    <s v="Materials"/>
    <s v="IL"/>
    <x v="2"/>
    <s v="Lake Forest"/>
    <n v="12479"/>
    <n v="8478"/>
    <n v="1030"/>
    <n v="8004"/>
    <n v="15100"/>
    <s v="no"/>
    <x v="0"/>
    <s v="no"/>
    <s v="no"/>
    <s v="2023_447"/>
  </r>
  <r>
    <x v="629"/>
    <n v="448"/>
    <n v="2023"/>
    <x v="20"/>
    <s v="Financials"/>
    <s v="NC"/>
    <x v="0"/>
    <s v="Charlotte"/>
    <n v="2986"/>
    <n v="8473"/>
    <n v="5"/>
    <n v="225580"/>
    <n v="1500"/>
    <s v="no"/>
    <x v="0"/>
    <s v="no"/>
    <s v="no"/>
    <s v="2023_448"/>
  </r>
  <r>
    <x v="634"/>
    <n v="449"/>
    <n v="2023"/>
    <x v="34"/>
    <s v="Wholesalers"/>
    <s v="VA"/>
    <x v="0"/>
    <s v="Herndon"/>
    <n v="3781"/>
    <n v="8430"/>
    <n v="458"/>
    <n v="6004"/>
    <n v="7478"/>
    <s v="no"/>
    <x v="0"/>
    <s v="no"/>
    <s v="no"/>
    <s v="2023_449"/>
  </r>
  <r>
    <x v="755"/>
    <n v="450"/>
    <n v="2023"/>
    <x v="15"/>
    <s v="Technology"/>
    <s v="CA"/>
    <x v="1"/>
    <s v="San Francisco"/>
    <n v="79682"/>
    <n v="8399"/>
    <n v="1893"/>
    <n v="16038"/>
    <n v="6811"/>
    <s v="yes"/>
    <x v="0"/>
    <s v="yes"/>
    <s v="no"/>
    <s v="2023_450"/>
  </r>
  <r>
    <x v="726"/>
    <n v="451"/>
    <n v="2023"/>
    <x v="34"/>
    <s v="Wholesalers"/>
    <s v="ID"/>
    <x v="1"/>
    <s v="Boise"/>
    <n v="2506"/>
    <n v="8387"/>
    <n v="858"/>
    <n v="3241"/>
    <n v="6840"/>
    <s v="no"/>
    <x v="0"/>
    <s v="no"/>
    <s v="no"/>
    <s v="2023_451"/>
  </r>
  <r>
    <x v="474"/>
    <n v="452"/>
    <n v="2023"/>
    <x v="13"/>
    <s v="Technology"/>
    <s v="VA"/>
    <x v="0"/>
    <s v="McLean"/>
    <n v="12261"/>
    <n v="8364"/>
    <n v="467"/>
    <n v="6026"/>
    <n v="29300"/>
    <s v="no"/>
    <x v="0"/>
    <s v="no"/>
    <s v="no"/>
    <s v="2023_452"/>
  </r>
  <r>
    <x v="677"/>
    <n v="453"/>
    <n v="2023"/>
    <x v="57"/>
    <s v="Industrials"/>
    <s v="PA"/>
    <x v="3"/>
    <s v="Pittsburgh"/>
    <n v="18226"/>
    <n v="8362"/>
    <n v="633"/>
    <n v="18516"/>
    <n v="27000"/>
    <s v="no"/>
    <x v="0"/>
    <s v="no"/>
    <s v="no"/>
    <s v="2023_453"/>
  </r>
  <r>
    <x v="614"/>
    <n v="454"/>
    <n v="2023"/>
    <x v="26"/>
    <s v="Technology"/>
    <s v="AZ"/>
    <x v="1"/>
    <s v="Scottsdale"/>
    <n v="35560"/>
    <n v="8326"/>
    <n v="1902"/>
    <n v="11979"/>
    <n v="31055"/>
    <s v="no"/>
    <x v="0"/>
    <s v="no"/>
    <s v="no"/>
    <s v="2023_454"/>
  </r>
  <r>
    <x v="393"/>
    <n v="455"/>
    <n v="2023"/>
    <x v="28"/>
    <s v="Industrials"/>
    <s v="WI"/>
    <x v="2"/>
    <s v="Oshkosh"/>
    <n v="5445"/>
    <n v="8282"/>
    <n v="174"/>
    <n v="7729"/>
    <n v="15000"/>
    <s v="no"/>
    <x v="0"/>
    <s v="no"/>
    <s v="no"/>
    <s v="2023_455"/>
  </r>
  <r>
    <x v="334"/>
    <n v="456"/>
    <n v="2023"/>
    <x v="65"/>
    <s v="Financials"/>
    <s v="CA"/>
    <x v="1"/>
    <s v="San Mateo"/>
    <n v="13480"/>
    <n v="8275"/>
    <n v="1292"/>
    <n v="28061"/>
    <n v="9800"/>
    <s v="no"/>
    <x v="1"/>
    <s v="no"/>
    <s v="no"/>
    <s v="2023_456"/>
  </r>
  <r>
    <x v="708"/>
    <n v="457"/>
    <n v="2023"/>
    <x v="67"/>
    <s v="Engineering &amp; Construction"/>
    <s v="AZ"/>
    <x v="1"/>
    <s v="Scottsdale"/>
    <n v="4144"/>
    <n v="8225"/>
    <n v="1053"/>
    <n v="8471"/>
    <n v="3000"/>
    <s v="no"/>
    <x v="1"/>
    <s v="no"/>
    <s v="no"/>
    <s v="2023_457"/>
  </r>
  <r>
    <x v="443"/>
    <n v="458"/>
    <n v="2023"/>
    <x v="34"/>
    <s v="Wholesalers"/>
    <s v="CA"/>
    <x v="1"/>
    <s v="El Segundo"/>
    <n v="815"/>
    <n v="8159"/>
    <n v="133"/>
    <n v="1443"/>
    <n v="381"/>
    <s v="no"/>
    <x v="0"/>
    <s v="no"/>
    <s v="no"/>
    <s v="2023_458"/>
  </r>
  <r>
    <x v="573"/>
    <n v="459"/>
    <n v="2023"/>
    <x v="11"/>
    <s v="Financials"/>
    <s v="OH"/>
    <x v="2"/>
    <s v="Cleveland"/>
    <n v="11579"/>
    <n v="8130"/>
    <n v="1917"/>
    <n v="189813"/>
    <n v="17660"/>
    <s v="no"/>
    <x v="0"/>
    <s v="no"/>
    <s v="no"/>
    <s v="2023_459"/>
  </r>
  <r>
    <x v="747"/>
    <n v="460"/>
    <n v="2023"/>
    <x v="10"/>
    <s v="Retailing"/>
    <s v="VA"/>
    <x v="0"/>
    <s v="Richmond"/>
    <n v="1020"/>
    <n v="8128"/>
    <n v="72"/>
    <n v="3255"/>
    <n v="12223"/>
    <s v="no"/>
    <x v="0"/>
    <s v="no"/>
    <s v="no"/>
    <s v="2023_460"/>
  </r>
  <r>
    <x v="756"/>
    <n v="461"/>
    <n v="2023"/>
    <x v="42"/>
    <s v="Retailing"/>
    <s v="WA"/>
    <x v="1"/>
    <s v="Sumner"/>
    <n v="46312"/>
    <n v="8111"/>
    <n v="855"/>
    <n v="5607"/>
    <n v="34000"/>
    <s v="no"/>
    <x v="0"/>
    <s v="yes"/>
    <s v="no"/>
    <s v="2023_461"/>
  </r>
  <r>
    <x v="471"/>
    <n v="462"/>
    <n v="2023"/>
    <x v="2"/>
    <s v="Financials"/>
    <s v="IL"/>
    <x v="2"/>
    <s v="Chicago"/>
    <n v="7399"/>
    <n v="8084"/>
    <n v="686"/>
    <n v="25159"/>
    <n v="9500"/>
    <s v="no"/>
    <x v="0"/>
    <s v="no"/>
    <s v="no"/>
    <s v="2023_462"/>
  </r>
  <r>
    <x v="641"/>
    <n v="463"/>
    <n v="2023"/>
    <x v="19"/>
    <s v="Health Care"/>
    <s v="NJ"/>
    <x v="3"/>
    <s v="Parsippany"/>
    <n v="77053"/>
    <n v="8080"/>
    <n v="2114"/>
    <n v="14925"/>
    <n v="13800"/>
    <s v="no"/>
    <x v="1"/>
    <s v="no"/>
    <s v="no"/>
    <s v="2023_463"/>
  </r>
  <r>
    <x v="226"/>
    <n v="464"/>
    <n v="2023"/>
    <x v="25"/>
    <s v="Energy"/>
    <s v="TX"/>
    <x v="0"/>
    <s v="Houston"/>
    <n v="15087"/>
    <n v="8036"/>
    <n v="3612"/>
    <n v="19940"/>
    <n v="1570"/>
    <s v="no"/>
    <x v="0"/>
    <s v="yes"/>
    <s v="no"/>
    <s v="2023_464"/>
  </r>
  <r>
    <x v="466"/>
    <n v="465"/>
    <n v="2023"/>
    <x v="22"/>
    <s v="Food, Beverages &amp; Tobacco"/>
    <s v="OH"/>
    <x v="2"/>
    <s v="Orrville"/>
    <n v="16781"/>
    <n v="7999"/>
    <n v="632"/>
    <n v="16055"/>
    <n v="6700"/>
    <s v="no"/>
    <x v="0"/>
    <s v="no"/>
    <s v="no"/>
    <s v="2023_465"/>
  </r>
  <r>
    <x v="697"/>
    <n v="466"/>
    <n v="2023"/>
    <x v="11"/>
    <s v="Financials"/>
    <s v="OH"/>
    <x v="2"/>
    <s v="Columbus"/>
    <n v="16236"/>
    <n v="7950"/>
    <n v="2238"/>
    <n v="182906"/>
    <n v="19920"/>
    <s v="no"/>
    <x v="0"/>
    <s v="yes"/>
    <s v="no"/>
    <s v="2023_466"/>
  </r>
  <r>
    <x v="298"/>
    <n v="467"/>
    <n v="2023"/>
    <x v="27"/>
    <s v="Energy"/>
    <s v="OK"/>
    <x v="0"/>
    <s v="Tulsa"/>
    <n v="381"/>
    <n v="7948"/>
    <n v="185"/>
    <n v="6070"/>
    <n v="842"/>
    <s v="no"/>
    <x v="0"/>
    <s v="yes"/>
    <s v="no"/>
    <s v="2023_467"/>
  </r>
  <r>
    <x v="461"/>
    <n v="468"/>
    <n v="2023"/>
    <x v="18"/>
    <s v="Food, Beverages &amp; Tobacco"/>
    <s v="IL"/>
    <x v="2"/>
    <s v="Westchester"/>
    <n v="6711"/>
    <n v="7946"/>
    <n v="492"/>
    <n v="7561"/>
    <n v="11700"/>
    <s v="no"/>
    <x v="0"/>
    <s v="no"/>
    <s v="no"/>
    <s v="2023_468"/>
  </r>
  <r>
    <x v="694"/>
    <n v="469"/>
    <n v="2023"/>
    <x v="73"/>
    <s v="Materials"/>
    <s v="IL"/>
    <x v="2"/>
    <s v="Deerfield"/>
    <n v="7457"/>
    <n v="7923"/>
    <n v="687"/>
    <n v="6121"/>
    <n v="11200"/>
    <s v="no"/>
    <x v="0"/>
    <s v="no"/>
    <s v="no"/>
    <s v="2023_469"/>
  </r>
  <r>
    <x v="256"/>
    <n v="470"/>
    <n v="2023"/>
    <x v="45"/>
    <s v="Energy"/>
    <s v="PA"/>
    <x v="3"/>
    <s v="Allentown"/>
    <n v="20472"/>
    <n v="7902"/>
    <n v="756"/>
    <n v="37837"/>
    <n v="6527"/>
    <s v="no"/>
    <x v="0"/>
    <s v="no"/>
    <s v="no"/>
    <s v="2023_470"/>
  </r>
  <r>
    <x v="431"/>
    <n v="471"/>
    <n v="2023"/>
    <x v="26"/>
    <s v="Technology"/>
    <s v="CA"/>
    <x v="1"/>
    <s v="San Jose"/>
    <n v="3559"/>
    <n v="7891"/>
    <n v="256"/>
    <n v="4860"/>
    <n v="36000"/>
    <s v="yes"/>
    <x v="0"/>
    <s v="no"/>
    <s v="no"/>
    <s v="2023_471"/>
  </r>
  <r>
    <x v="259"/>
    <n v="472"/>
    <n v="2023"/>
    <x v="10"/>
    <s v="Retailing"/>
    <s v="NJ"/>
    <x v="3"/>
    <s v="Union"/>
    <n v="183"/>
    <n v="7868"/>
    <n v="560"/>
    <n v="5131"/>
    <n v="32000"/>
    <s v="no"/>
    <x v="1"/>
    <s v="no"/>
    <s v="no"/>
    <s v="2023_472"/>
  </r>
  <r>
    <x v="616"/>
    <n v="473"/>
    <n v="2023"/>
    <x v="58"/>
    <s v="Business Services"/>
    <s v="OH"/>
    <x v="2"/>
    <s v="Cincinnati"/>
    <n v="47042"/>
    <n v="7855"/>
    <n v="1236"/>
    <n v="8147"/>
    <n v="43000"/>
    <s v="no"/>
    <x v="0"/>
    <s v="no"/>
    <s v="no"/>
    <s v="2023_473"/>
  </r>
  <r>
    <x v="411"/>
    <n v="474"/>
    <n v="2023"/>
    <x v="3"/>
    <s v="Technology"/>
    <s v="GA"/>
    <x v="0"/>
    <s v="Atlanta"/>
    <n v="3304"/>
    <n v="7844"/>
    <n v="60"/>
    <n v="11507"/>
    <n v="35000"/>
    <s v="no"/>
    <x v="0"/>
    <s v="no"/>
    <s v="no"/>
    <s v="2023_474"/>
  </r>
  <r>
    <x v="530"/>
    <n v="475"/>
    <n v="2023"/>
    <x v="58"/>
    <s v="Business Services"/>
    <s v="NY"/>
    <x v="3"/>
    <s v="New York"/>
    <n v="2971"/>
    <n v="7807"/>
    <n v="230"/>
    <n v="4869"/>
    <n v="127000"/>
    <s v="no"/>
    <x v="0"/>
    <s v="yes"/>
    <s v="no"/>
    <s v="2023_475"/>
  </r>
  <r>
    <x v="408"/>
    <n v="476"/>
    <n v="2023"/>
    <x v="36"/>
    <s v="Industrials"/>
    <s v="WI"/>
    <x v="2"/>
    <s v="Milwaukee"/>
    <n v="33683"/>
    <n v="7760"/>
    <n v="932"/>
    <n v="10759"/>
    <n v="26000"/>
    <s v="no"/>
    <x v="0"/>
    <s v="no"/>
    <s v="no"/>
    <s v="2023_476"/>
  </r>
  <r>
    <x v="612"/>
    <n v="477"/>
    <n v="2023"/>
    <x v="11"/>
    <s v="Financials"/>
    <s v="IL"/>
    <x v="2"/>
    <s v="Chicago"/>
    <n v="18309"/>
    <n v="7752"/>
    <n v="1336"/>
    <n v="155037"/>
    <n v="23600"/>
    <s v="no"/>
    <x v="0"/>
    <s v="no"/>
    <s v="no"/>
    <s v="2023_477"/>
  </r>
  <r>
    <x v="656"/>
    <n v="478"/>
    <n v="2023"/>
    <x v="61"/>
    <s v="Transportation"/>
    <s v="CT"/>
    <x v="3"/>
    <s v="Greenwich"/>
    <n v="3685"/>
    <n v="7718"/>
    <n v="666"/>
    <n v="6269"/>
    <n v="39500"/>
    <s v="no"/>
    <x v="0"/>
    <s v="no"/>
    <s v="no"/>
    <s v="2023_478"/>
  </r>
  <r>
    <x v="688"/>
    <n v="479"/>
    <n v="2023"/>
    <x v="13"/>
    <s v="Technology"/>
    <s v="VA"/>
    <x v="0"/>
    <s v="Reston"/>
    <n v="5871"/>
    <n v="7704"/>
    <n v="300"/>
    <n v="5543"/>
    <n v="25000"/>
    <s v="no"/>
    <x v="1"/>
    <s v="no"/>
    <s v="no"/>
    <s v="2023_479"/>
  </r>
  <r>
    <x v="437"/>
    <n v="480"/>
    <n v="2023"/>
    <x v="45"/>
    <s v="Energy"/>
    <s v="MO"/>
    <x v="2"/>
    <s v="St. Louis"/>
    <n v="22675"/>
    <n v="7662"/>
    <n v="1074"/>
    <n v="37904"/>
    <n v="9244"/>
    <s v="no"/>
    <x v="0"/>
    <s v="no"/>
    <s v="no"/>
    <s v="2023_480"/>
  </r>
  <r>
    <x v="538"/>
    <n v="481"/>
    <n v="2023"/>
    <x v="2"/>
    <s v="Financials"/>
    <s v="CA"/>
    <x v="1"/>
    <s v="Santa Ana"/>
    <n v="5750"/>
    <n v="7605"/>
    <n v="263"/>
    <n v="14955"/>
    <n v="21153"/>
    <s v="no"/>
    <x v="0"/>
    <s v="no"/>
    <s v="no"/>
    <s v="2023_481"/>
  </r>
  <r>
    <x v="663"/>
    <n v="482"/>
    <n v="2023"/>
    <x v="10"/>
    <s v="Retailing"/>
    <s v="OH"/>
    <x v="2"/>
    <s v="Columbus"/>
    <n v="8368"/>
    <n v="7560"/>
    <n v="800"/>
    <n v="5494"/>
    <n v="33000"/>
    <s v="no"/>
    <x v="1"/>
    <s v="no"/>
    <s v="no"/>
    <s v="2023_482"/>
  </r>
  <r>
    <x v="478"/>
    <n v="483"/>
    <n v="2023"/>
    <x v="11"/>
    <s v="Financials"/>
    <s v="AL"/>
    <x v="0"/>
    <s v="Birmingham"/>
    <n v="17346"/>
    <n v="7531"/>
    <n v="2245"/>
    <n v="155220"/>
    <n v="20073"/>
    <s v="no"/>
    <x v="0"/>
    <s v="no"/>
    <s v="no"/>
    <s v="2023_483"/>
  </r>
  <r>
    <x v="560"/>
    <n v="484"/>
    <n v="2023"/>
    <x v="29"/>
    <s v="Media"/>
    <s v="CA"/>
    <x v="1"/>
    <s v="Santa Monica"/>
    <n v="67126"/>
    <n v="7528"/>
    <n v="1513"/>
    <n v="27383"/>
    <n v="13000"/>
    <s v="no"/>
    <x v="0"/>
    <s v="no"/>
    <s v="no"/>
    <s v="2023_484"/>
  </r>
  <r>
    <x v="690"/>
    <n v="485"/>
    <n v="2023"/>
    <x v="53"/>
    <s v="Technology"/>
    <s v="PA"/>
    <x v="3"/>
    <s v="Radnor"/>
    <n v="14271"/>
    <n v="7512"/>
    <n v="687"/>
    <n v="13464"/>
    <n v="14500"/>
    <s v="no"/>
    <x v="0"/>
    <s v="no"/>
    <s v="no"/>
    <s v="2023_485"/>
  </r>
  <r>
    <x v="303"/>
    <n v="486"/>
    <n v="2023"/>
    <x v="20"/>
    <s v="Financials"/>
    <s v="VA"/>
    <x v="0"/>
    <s v="Richmond"/>
    <n v="2477"/>
    <n v="7507"/>
    <n v="609"/>
    <n v="86442"/>
    <n v="2500"/>
    <s v="no"/>
    <x v="0"/>
    <s v="no"/>
    <s v="no"/>
    <s v="2023_486"/>
  </r>
  <r>
    <x v="757"/>
    <n v="487"/>
    <n v="2023"/>
    <x v="55"/>
    <s v="Energy"/>
    <s v="PA"/>
    <x v="3"/>
    <s v="Pittsburgh"/>
    <n v="11499"/>
    <n v="7498"/>
    <n v="1771"/>
    <n v="22670"/>
    <n v="744"/>
    <s v="no"/>
    <x v="0"/>
    <s v="yes"/>
    <s v="no"/>
    <s v="2023_487"/>
  </r>
  <r>
    <x v="758"/>
    <n v="488"/>
    <n v="2023"/>
    <x v="43"/>
    <s v="Apparel"/>
    <s v="CA"/>
    <x v="1"/>
    <s v="Manhattan Beach"/>
    <n v="7379"/>
    <n v="7445"/>
    <n v="373"/>
    <n v="6894"/>
    <n v="11450"/>
    <s v="yes"/>
    <x v="0"/>
    <s v="yes"/>
    <s v="no"/>
    <s v="2023_488"/>
  </r>
  <r>
    <x v="744"/>
    <n v="489"/>
    <n v="2023"/>
    <x v="69"/>
    <s v="Transportation"/>
    <s v="FL"/>
    <x v="0"/>
    <s v="Jacksonville"/>
    <n v="6457"/>
    <n v="7440"/>
    <n v="431"/>
    <n v="1932"/>
    <n v="1449"/>
    <s v="no"/>
    <x v="0"/>
    <s v="no"/>
    <s v="no"/>
    <s v="2023_489"/>
  </r>
  <r>
    <x v="759"/>
    <n v="490"/>
    <n v="2023"/>
    <x v="69"/>
    <s v="Transportation"/>
    <s v="AZ"/>
    <x v="1"/>
    <s v="Phoenix"/>
    <n v="9106"/>
    <n v="7429"/>
    <n v="771"/>
    <n v="10952"/>
    <n v="28300"/>
    <s v="no"/>
    <x v="0"/>
    <s v="yes"/>
    <s v="no"/>
    <s v="2023_490"/>
  </r>
  <r>
    <x v="760"/>
    <n v="491"/>
    <n v="2023"/>
    <x v="11"/>
    <s v="Financials"/>
    <s v="CA"/>
    <x v="1"/>
    <s v="Santa Clara"/>
    <n v="54"/>
    <n v="7401"/>
    <n v="1672"/>
    <n v="211793"/>
    <n v="8553"/>
    <s v="no"/>
    <x v="0"/>
    <s v="yes"/>
    <s v="no"/>
    <s v="2023_491"/>
  </r>
  <r>
    <x v="761"/>
    <n v="492"/>
    <n v="2023"/>
    <x v="1"/>
    <s v="Energy"/>
    <s v="TX"/>
    <x v="0"/>
    <s v="Houston"/>
    <n v="1773"/>
    <n v="7322"/>
    <n v="364"/>
    <n v="3281"/>
    <n v="1397"/>
    <s v="no"/>
    <x v="0"/>
    <s v="yes"/>
    <s v="no"/>
    <s v="2023_492"/>
  </r>
  <r>
    <x v="762"/>
    <n v="493"/>
    <n v="2023"/>
    <x v="24"/>
    <s v="Chemicals"/>
    <s v="NC"/>
    <x v="0"/>
    <s v="Charlotte"/>
    <n v="25928"/>
    <n v="7320"/>
    <n v="2690"/>
    <n v="15457"/>
    <n v="7400"/>
    <s v="no"/>
    <x v="0"/>
    <s v="yes"/>
    <s v="no"/>
    <s v="2023_493"/>
  </r>
  <r>
    <x v="763"/>
    <n v="494"/>
    <n v="2023"/>
    <x v="73"/>
    <s v="Materials"/>
    <s v="AL"/>
    <x v="0"/>
    <s v="Birmingham"/>
    <n v="22827"/>
    <n v="7315"/>
    <n v="576"/>
    <n v="14235"/>
    <n v="11974"/>
    <s v="no"/>
    <x v="0"/>
    <s v="yes"/>
    <s v="no"/>
    <s v="2023_494"/>
  </r>
  <r>
    <x v="764"/>
    <n v="495"/>
    <n v="2023"/>
    <x v="34"/>
    <s v="Wholesalers"/>
    <s v="FL"/>
    <x v="0"/>
    <s v="Miami"/>
    <n v="12354"/>
    <n v="7274"/>
    <n v="601"/>
    <n v="3488"/>
    <n v="7238"/>
    <s v="no"/>
    <x v="0"/>
    <s v="yes"/>
    <s v="no"/>
    <s v="2023_495"/>
  </r>
  <r>
    <x v="355"/>
    <n v="496"/>
    <n v="2023"/>
    <x v="65"/>
    <s v="Financials"/>
    <s v="NY"/>
    <x v="3"/>
    <s v="New York"/>
    <n v="45225"/>
    <n v="7273"/>
    <n v="841"/>
    <n v="277077"/>
    <n v="4150"/>
    <s v="no"/>
    <x v="0"/>
    <s v="no"/>
    <s v="no"/>
    <s v="2023_496"/>
  </r>
  <r>
    <x v="710"/>
    <n v="497"/>
    <n v="2023"/>
    <x v="66"/>
    <s v="Financials"/>
    <s v="CA"/>
    <x v="1"/>
    <s v="Redwood City"/>
    <n v="66873"/>
    <n v="7263"/>
    <n v="704"/>
    <n v="30311"/>
    <n v="12097"/>
    <s v="no"/>
    <x v="0"/>
    <s v="no"/>
    <s v="no"/>
    <s v="2023_497"/>
  </r>
  <r>
    <x v="765"/>
    <n v="498"/>
    <n v="2023"/>
    <x v="46"/>
    <s v="Materials"/>
    <s v="SC"/>
    <x v="0"/>
    <s v="Hartsville"/>
    <n v="5975"/>
    <n v="7251"/>
    <n v="466"/>
    <n v="7053"/>
    <n v="22000"/>
    <s v="no"/>
    <x v="0"/>
    <s v="yes"/>
    <s v="no"/>
    <s v="2023_498"/>
  </r>
  <r>
    <x v="766"/>
    <n v="499"/>
    <n v="2023"/>
    <x v="16"/>
    <s v="Technology"/>
    <s v="CA"/>
    <x v="1"/>
    <s v="Santa Clara"/>
    <n v="94338"/>
    <n v="7245"/>
    <n v="325"/>
    <n v="13299"/>
    <n v="20433"/>
    <s v="no"/>
    <x v="0"/>
    <s v="yes"/>
    <s v="no"/>
    <s v="2023_499"/>
  </r>
  <r>
    <x v="576"/>
    <n v="500"/>
    <n v="2023"/>
    <x v="52"/>
    <s v="Business Services"/>
    <s v="CA"/>
    <x v="1"/>
    <s v="Menlo Park"/>
    <n v="8677"/>
    <n v="7238"/>
    <n v="658"/>
    <n v="2965"/>
    <n v="16300"/>
    <s v="no"/>
    <x v="0"/>
    <s v="no"/>
    <s v="no"/>
    <s v="2023_500"/>
  </r>
  <r>
    <x v="767"/>
    <m/>
    <m/>
    <x v="75"/>
    <m/>
    <m/>
    <x v="4"/>
    <m/>
    <m/>
    <m/>
    <m/>
    <m/>
    <m/>
    <m/>
    <x v="2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3E485-29F3-C54F-8A45-1F67466B7F71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B23" firstHeaderRow="1" firstDataRow="1" firstDataCol="1" rowPageCount="2" colPageCount="1"/>
  <pivotFields count="18">
    <pivotField dataField="1" showAll="0"/>
    <pivotField showAll="0"/>
    <pivotField showAll="0"/>
    <pivotField axis="axisRow" showAll="0" sortType="descending">
      <items count="77">
        <item x="75"/>
        <item x="40"/>
        <item x="7"/>
        <item x="31"/>
        <item x="32"/>
        <item x="34"/>
        <item x="60"/>
        <item x="45"/>
        <item x="69"/>
        <item x="70"/>
        <item x="61"/>
        <item x="71"/>
        <item x="41"/>
        <item x="52"/>
        <item x="8"/>
        <item x="10"/>
        <item x="42"/>
        <item x="26"/>
        <item x="65"/>
        <item x="53"/>
        <item x="66"/>
        <item x="48"/>
        <item x="63"/>
        <item x="27"/>
        <item x="19"/>
        <item x="1"/>
        <item x="46"/>
        <item x="39"/>
        <item x="30"/>
        <item x="4"/>
        <item x="72"/>
        <item x="25"/>
        <item x="49"/>
        <item x="50"/>
        <item x="23"/>
        <item x="15"/>
        <item x="2"/>
        <item x="21"/>
        <item x="20"/>
        <item x="38"/>
        <item x="13"/>
        <item x="57"/>
        <item x="17"/>
        <item x="59"/>
        <item x="67"/>
        <item x="64"/>
        <item x="12"/>
        <item x="37"/>
        <item x="9"/>
        <item x="0"/>
        <item x="68"/>
        <item x="44"/>
        <item x="18"/>
        <item x="22"/>
        <item x="6"/>
        <item x="62"/>
        <item x="74"/>
        <item x="29"/>
        <item x="51"/>
        <item x="55"/>
        <item x="36"/>
        <item x="58"/>
        <item x="5"/>
        <item x="28"/>
        <item x="3"/>
        <item x="16"/>
        <item x="47"/>
        <item x="11"/>
        <item x="24"/>
        <item x="73"/>
        <item x="33"/>
        <item x="54"/>
        <item x="43"/>
        <item x="35"/>
        <item x="14"/>
        <item x="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multipleItemSelectionAllowed="1" showAll="0">
      <items count="6">
        <item h="1" x="2"/>
        <item h="1" x="3"/>
        <item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</pivotFields>
  <rowFields count="1">
    <field x="3"/>
  </rowFields>
  <rowItems count="19">
    <i>
      <x v="74"/>
    </i>
    <i>
      <x v="7"/>
    </i>
    <i>
      <x v="31"/>
    </i>
    <i>
      <x v="51"/>
    </i>
    <i>
      <x v="68"/>
    </i>
    <i>
      <x v="71"/>
    </i>
    <i>
      <x v="40"/>
    </i>
    <i>
      <x v="32"/>
    </i>
    <i>
      <x v="5"/>
    </i>
    <i>
      <x v="34"/>
    </i>
    <i>
      <x v="65"/>
    </i>
    <i>
      <x v="55"/>
    </i>
    <i>
      <x v="15"/>
    </i>
    <i>
      <x v="12"/>
    </i>
    <i>
      <x v="62"/>
    </i>
    <i>
      <x v="14"/>
    </i>
    <i>
      <x v="22"/>
    </i>
    <i>
      <x v="49"/>
    </i>
    <i t="grand">
      <x/>
    </i>
  </rowItems>
  <colItems count="1">
    <i/>
  </colItems>
  <pageFields count="2">
    <pageField fld="6" hier="-1"/>
    <pageField fld="14" hier="-1"/>
  </pageFields>
  <dataFields count="1">
    <dataField name="Count of name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EF525-3B7C-7749-A40C-28E30FA3B66C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45" firstHeaderRow="1" firstDataRow="1" firstDataCol="1" rowPageCount="2" colPageCount="1"/>
  <pivotFields count="18">
    <pivotField axis="axisRow" dataField="1" showAll="0">
      <items count="769">
        <item x="675"/>
        <item x="97"/>
        <item x="443"/>
        <item x="133"/>
        <item x="145"/>
        <item x="530"/>
        <item x="716"/>
        <item x="560"/>
        <item x="628"/>
        <item x="566"/>
        <item x="510"/>
        <item x="293"/>
        <item x="472"/>
        <item x="342"/>
        <item x="177"/>
        <item x="48"/>
        <item x="131"/>
        <item x="295"/>
        <item x="388"/>
        <item x="464"/>
        <item x="45"/>
        <item x="283"/>
        <item x="755"/>
        <item x="529"/>
        <item x="414"/>
        <item x="483"/>
        <item x="762"/>
        <item x="622"/>
        <item x="544"/>
        <item x="124"/>
        <item x="709"/>
        <item x="498"/>
        <item x="379"/>
        <item x="493"/>
        <item x="88"/>
        <item x="294"/>
        <item x="39"/>
        <item x="627"/>
        <item x="168"/>
        <item x="644"/>
        <item x="28"/>
        <item x="437"/>
        <item x="69"/>
        <item x="603"/>
        <item x="183"/>
        <item x="87"/>
        <item x="357"/>
        <item x="458"/>
        <item x="568"/>
        <item x="246"/>
        <item x="15"/>
        <item x="144"/>
        <item x="486"/>
        <item x="572"/>
        <item x="161"/>
        <item x="636"/>
        <item x="546"/>
        <item x="678"/>
        <item x="419"/>
        <item x="37"/>
        <item x="692"/>
        <item x="687"/>
        <item x="217"/>
        <item x="733"/>
        <item x="4"/>
        <item x="318"/>
        <item x="206"/>
        <item x="33"/>
        <item x="505"/>
        <item x="747"/>
        <item x="491"/>
        <item x="130"/>
        <item x="525"/>
        <item x="449"/>
        <item x="556"/>
        <item x="370"/>
        <item x="284"/>
        <item x="11"/>
        <item x="424"/>
        <item x="311"/>
        <item x="250"/>
        <item x="155"/>
        <item x="306"/>
        <item x="690"/>
        <item x="426"/>
        <item x="335"/>
        <item x="107"/>
        <item x="321"/>
        <item x="118"/>
        <item x="331"/>
        <item x="618"/>
        <item x="22"/>
        <item x="548"/>
        <item x="188"/>
        <item x="422"/>
        <item x="663"/>
        <item x="517"/>
        <item x="184"/>
        <item x="291"/>
        <item x="634"/>
        <item x="337"/>
        <item x="259"/>
        <item x="3"/>
        <item x="561"/>
        <item x="71"/>
        <item x="536"/>
        <item x="297"/>
        <item x="626"/>
        <item x="266"/>
        <item x="680"/>
        <item x="372"/>
        <item x="702"/>
        <item x="26"/>
        <item x="726"/>
        <item x="587"/>
        <item x="611"/>
        <item x="474"/>
        <item x="346"/>
        <item x="377"/>
        <item x="686"/>
        <item x="629"/>
        <item x="194"/>
        <item x="339"/>
        <item x="405"/>
        <item x="563"/>
        <item x="541"/>
        <item x="224"/>
        <item x="418"/>
        <item x="715"/>
        <item x="327"/>
        <item x="674"/>
        <item x="562"/>
        <item x="352"/>
        <item x="456"/>
        <item x="274"/>
        <item x="341"/>
        <item x="728"/>
        <item x="125"/>
        <item x="25"/>
        <item x="735"/>
        <item x="231"/>
        <item x="698"/>
        <item x="720"/>
        <item x="381"/>
        <item x="53"/>
        <item x="320"/>
        <item x="211"/>
        <item x="252"/>
        <item x="394"/>
        <item x="368"/>
        <item x="185"/>
        <item x="312"/>
        <item x="167"/>
        <item x="696"/>
        <item x="745"/>
        <item x="479"/>
        <item x="434"/>
        <item x="316"/>
        <item x="574"/>
        <item x="613"/>
        <item x="141"/>
        <item x="2"/>
        <item x="704"/>
        <item x="711"/>
        <item x="68"/>
        <item x="214"/>
        <item x="89"/>
        <item x="540"/>
        <item x="616"/>
        <item x="59"/>
        <item x="27"/>
        <item x="531"/>
        <item x="730"/>
        <item x="468"/>
        <item x="382"/>
        <item x="62"/>
        <item x="367"/>
        <item x="516"/>
        <item x="287"/>
        <item x="740"/>
        <item x="178"/>
        <item x="42"/>
        <item x="387"/>
        <item x="676"/>
        <item x="134"/>
        <item x="746"/>
        <item x="228"/>
        <item x="455"/>
        <item x="550"/>
        <item x="172"/>
        <item x="605"/>
        <item x="50"/>
        <item x="235"/>
        <item x="518"/>
        <item x="748"/>
        <item x="753"/>
        <item x="351"/>
        <item x="296"/>
        <item x="661"/>
        <item x="17"/>
        <item x="617"/>
        <item x="754"/>
        <item x="595"/>
        <item x="749"/>
        <item x="695"/>
        <item x="317"/>
        <item x="276"/>
        <item x="239"/>
        <item x="153"/>
        <item x="9"/>
        <item x="353"/>
        <item x="567"/>
        <item x="409"/>
        <item x="146"/>
        <item x="324"/>
        <item x="508"/>
        <item x="230"/>
        <item x="593"/>
        <item x="305"/>
        <item x="85"/>
        <item x="344"/>
        <item x="543"/>
        <item x="72"/>
        <item x="151"/>
        <item x="741"/>
        <item x="392"/>
        <item x="399"/>
        <item x="94"/>
        <item x="302"/>
        <item x="599"/>
        <item x="429"/>
        <item x="207"/>
        <item x="502"/>
        <item x="158"/>
        <item x="329"/>
        <item x="551"/>
        <item x="242"/>
        <item x="469"/>
        <item x="345"/>
        <item x="649"/>
        <item x="47"/>
        <item x="582"/>
        <item x="436"/>
        <item x="245"/>
        <item x="115"/>
        <item x="86"/>
        <item x="619"/>
        <item x="596"/>
        <item x="304"/>
        <item x="171"/>
        <item x="212"/>
        <item x="225"/>
        <item x="721"/>
        <item x="645"/>
        <item x="150"/>
        <item x="120"/>
        <item x="420"/>
        <item x="119"/>
        <item x="445"/>
        <item x="623"/>
        <item x="52"/>
        <item x="630"/>
        <item x="240"/>
        <item x="58"/>
        <item x="586"/>
        <item x="524"/>
        <item x="166"/>
        <item x="757"/>
        <item x="710"/>
        <item x="671"/>
        <item x="435"/>
        <item x="488"/>
        <item x="270"/>
        <item x="366"/>
        <item x="110"/>
        <item x="457"/>
        <item x="591"/>
        <item x="412"/>
        <item x="598"/>
        <item x="21"/>
        <item x="1"/>
        <item x="241"/>
        <item x="280"/>
        <item x="16"/>
        <item x="263"/>
        <item x="717"/>
        <item x="64"/>
        <item x="313"/>
        <item x="421"/>
        <item x="415"/>
        <item x="538"/>
        <item x="264"/>
        <item x="205"/>
        <item x="535"/>
        <item x="135"/>
        <item x="683"/>
        <item x="356"/>
        <item x="383"/>
        <item x="8"/>
        <item x="600"/>
        <item x="694"/>
        <item x="666"/>
        <item x="334"/>
        <item x="41"/>
        <item x="136"/>
        <item x="523"/>
        <item x="310"/>
        <item x="187"/>
        <item x="442"/>
        <item x="99"/>
        <item x="7"/>
        <item x="170"/>
        <item x="5"/>
        <item x="522"/>
        <item x="198"/>
        <item x="303"/>
        <item x="117"/>
        <item x="179"/>
        <item x="703"/>
        <item x="75"/>
        <item x="165"/>
        <item x="638"/>
        <item x="444"/>
        <item x="290"/>
        <item x="253"/>
        <item x="739"/>
        <item x="271"/>
        <item x="95"/>
        <item x="489"/>
        <item x="430"/>
        <item x="485"/>
        <item x="553"/>
        <item x="584"/>
        <item x="159"/>
        <item x="727"/>
        <item x="583"/>
        <item x="74"/>
        <item x="315"/>
        <item x="215"/>
        <item x="286"/>
        <item x="375"/>
        <item x="511"/>
        <item x="140"/>
        <item x="545"/>
        <item x="654"/>
        <item x="279"/>
        <item x="149"/>
        <item x="32"/>
        <item x="73"/>
        <item x="309"/>
        <item x="484"/>
        <item x="659"/>
        <item x="18"/>
        <item x="446"/>
        <item x="57"/>
        <item x="697"/>
        <item x="389"/>
        <item x="258"/>
        <item x="23"/>
        <item x="154"/>
        <item x="428"/>
        <item x="200"/>
        <item x="61"/>
        <item x="461"/>
        <item x="492"/>
        <item x="403"/>
        <item x="51"/>
        <item x="565"/>
        <item x="732"/>
        <item x="113"/>
        <item x="371"/>
        <item x="92"/>
        <item x="639"/>
        <item x="592"/>
        <item x="433"/>
        <item x="249"/>
        <item x="466"/>
        <item x="501"/>
        <item x="547"/>
        <item x="190"/>
        <item x="734"/>
        <item x="238"/>
        <item x="657"/>
        <item x="347"/>
        <item x="588"/>
        <item x="453"/>
        <item x="36"/>
        <item x="65"/>
        <item x="425"/>
        <item x="559"/>
        <item x="477"/>
        <item x="20"/>
        <item x="581"/>
        <item x="423"/>
        <item x="209"/>
        <item x="470"/>
        <item x="631"/>
        <item x="573"/>
        <item x="139"/>
        <item x="192"/>
        <item x="490"/>
        <item x="355"/>
        <item x="714"/>
        <item x="759"/>
        <item x="156"/>
        <item x="164"/>
        <item x="506"/>
        <item x="19"/>
        <item x="750"/>
        <item x="261"/>
        <item x="251"/>
        <item x="552"/>
        <item x="637"/>
        <item x="439"/>
        <item x="534"/>
        <item x="202"/>
        <item x="744"/>
        <item x="410"/>
        <item x="208"/>
        <item x="173"/>
        <item x="554"/>
        <item x="363"/>
        <item x="243"/>
        <item x="400"/>
        <item x="643"/>
        <item x="262"/>
        <item x="575"/>
        <item x="77"/>
        <item x="494"/>
        <item x="222"/>
        <item x="481"/>
        <item x="391"/>
        <item x="402"/>
        <item x="63"/>
        <item x="210"/>
        <item x="49"/>
        <item x="713"/>
        <item x="756"/>
        <item x="653"/>
        <item x="681"/>
        <item x="569"/>
        <item x="104"/>
        <item x="608"/>
        <item x="689"/>
        <item x="143"/>
        <item x="226"/>
        <item x="24"/>
        <item x="526"/>
        <item x="220"/>
        <item x="234"/>
        <item x="333"/>
        <item x="93"/>
        <item x="602"/>
        <item x="307"/>
        <item x="438"/>
        <item x="719"/>
        <item x="109"/>
        <item x="499"/>
        <item x="10"/>
        <item x="722"/>
        <item x="463"/>
        <item x="70"/>
        <item x="647"/>
        <item x="38"/>
        <item x="288"/>
        <item x="577"/>
        <item x="189"/>
        <item x="30"/>
        <item x="731"/>
        <item x="361"/>
        <item x="300"/>
        <item x="669"/>
        <item x="589"/>
        <item x="90"/>
        <item x="196"/>
        <item x="729"/>
        <item x="81"/>
        <item x="319"/>
        <item x="362"/>
        <item x="447"/>
        <item x="349"/>
        <item x="201"/>
        <item x="752"/>
        <item x="390"/>
        <item x="718"/>
        <item x="126"/>
        <item x="84"/>
        <item x="462"/>
        <item x="275"/>
        <item x="411"/>
        <item x="427"/>
        <item x="473"/>
        <item x="79"/>
        <item x="454"/>
        <item x="670"/>
        <item x="632"/>
        <item x="378"/>
        <item x="330"/>
        <item x="182"/>
        <item x="298"/>
        <item x="105"/>
        <item x="417"/>
        <item x="223"/>
        <item x="255"/>
        <item x="612"/>
        <item x="123"/>
        <item x="108"/>
        <item x="195"/>
        <item x="138"/>
        <item x="557"/>
        <item x="539"/>
        <item x="685"/>
        <item x="380"/>
        <item x="114"/>
        <item x="668"/>
        <item x="193"/>
        <item x="471"/>
        <item x="571"/>
        <item x="413"/>
        <item x="199"/>
        <item x="614"/>
        <item x="236"/>
        <item x="738"/>
        <item x="80"/>
        <item x="393"/>
        <item x="700"/>
        <item x="684"/>
        <item x="308"/>
        <item x="497"/>
        <item x="398"/>
        <item x="157"/>
        <item x="386"/>
        <item x="450"/>
        <item x="401"/>
        <item x="761"/>
        <item x="651"/>
        <item x="229"/>
        <item x="570"/>
        <item x="512"/>
        <item x="148"/>
        <item x="397"/>
        <item x="176"/>
        <item x="43"/>
        <item x="507"/>
        <item x="285"/>
        <item x="385"/>
        <item x="55"/>
        <item x="625"/>
        <item x="181"/>
        <item x="101"/>
        <item x="6"/>
        <item x="495"/>
        <item x="66"/>
        <item x="585"/>
        <item x="191"/>
        <item x="682"/>
        <item x="615"/>
        <item x="635"/>
        <item x="197"/>
        <item x="256"/>
        <item x="248"/>
        <item x="301"/>
        <item x="338"/>
        <item x="281"/>
        <item x="509"/>
        <item x="31"/>
        <item x="152"/>
        <item x="54"/>
        <item x="273"/>
        <item x="100"/>
        <item x="452"/>
        <item x="350"/>
        <item x="112"/>
        <item x="360"/>
        <item x="374"/>
        <item x="521"/>
        <item x="475"/>
        <item x="590"/>
        <item x="257"/>
        <item x="373"/>
        <item x="528"/>
        <item x="128"/>
        <item x="646"/>
        <item x="487"/>
        <item x="607"/>
        <item x="478"/>
        <item x="272"/>
        <item x="282"/>
        <item x="322"/>
        <item x="336"/>
        <item x="116"/>
        <item x="576"/>
        <item x="699"/>
        <item x="408"/>
        <item x="533"/>
        <item x="724"/>
        <item x="268"/>
        <item x="725"/>
        <item x="693"/>
        <item x="406"/>
        <item x="527"/>
        <item x="83"/>
        <item x="655"/>
        <item x="482"/>
        <item x="407"/>
        <item x="431"/>
        <item x="688"/>
        <item x="416"/>
        <item x="365"/>
        <item x="98"/>
        <item x="604"/>
        <item x="723"/>
        <item x="664"/>
        <item x="269"/>
        <item x="766"/>
        <item x="265"/>
        <item x="532"/>
        <item x="712"/>
        <item x="758"/>
        <item x="314"/>
        <item x="765"/>
        <item x="162"/>
        <item x="160"/>
        <item x="743"/>
        <item x="358"/>
        <item x="448"/>
        <item x="601"/>
        <item x="395"/>
        <item x="705"/>
        <item x="465"/>
        <item x="260"/>
        <item x="132"/>
        <item x="186"/>
        <item x="441"/>
        <item x="620"/>
        <item x="40"/>
        <item x="662"/>
        <item x="277"/>
        <item x="325"/>
        <item x="650"/>
        <item x="299"/>
        <item x="326"/>
        <item x="163"/>
        <item x="760"/>
        <item x="404"/>
        <item x="549"/>
        <item x="219"/>
        <item x="60"/>
        <item x="706"/>
        <item x="640"/>
        <item x="328"/>
        <item x="35"/>
        <item x="708"/>
        <item x="691"/>
        <item x="652"/>
        <item x="106"/>
        <item x="440"/>
        <item x="537"/>
        <item x="169"/>
        <item x="340"/>
        <item x="376"/>
        <item x="555"/>
        <item x="76"/>
        <item x="232"/>
        <item x="218"/>
        <item x="180"/>
        <item x="597"/>
        <item x="332"/>
        <item x="503"/>
        <item x="91"/>
        <item x="103"/>
        <item x="129"/>
        <item x="102"/>
        <item x="578"/>
        <item x="244"/>
        <item x="459"/>
        <item x="364"/>
        <item x="624"/>
        <item x="111"/>
        <item x="564"/>
        <item x="432"/>
        <item x="658"/>
        <item x="174"/>
        <item x="96"/>
        <item x="82"/>
        <item x="137"/>
        <item x="660"/>
        <item x="736"/>
        <item x="348"/>
        <item x="606"/>
        <item x="122"/>
        <item x="648"/>
        <item x="78"/>
        <item x="396"/>
        <item x="621"/>
        <item x="460"/>
        <item x="175"/>
        <item x="44"/>
        <item x="13"/>
        <item x="513"/>
        <item x="672"/>
        <item x="323"/>
        <item x="278"/>
        <item x="46"/>
        <item x="127"/>
        <item x="504"/>
        <item x="121"/>
        <item x="12"/>
        <item x="514"/>
        <item x="14"/>
        <item x="542"/>
        <item x="707"/>
        <item x="247"/>
        <item x="221"/>
        <item x="701"/>
        <item x="742"/>
        <item x="237"/>
        <item x="343"/>
        <item x="665"/>
        <item x="580"/>
        <item x="751"/>
        <item x="267"/>
        <item x="763"/>
        <item x="384"/>
        <item x="289"/>
        <item x="34"/>
        <item x="500"/>
        <item x="0"/>
        <item x="56"/>
        <item x="667"/>
        <item x="216"/>
        <item x="764"/>
        <item x="633"/>
        <item x="520"/>
        <item x="233"/>
        <item x="29"/>
        <item x="359"/>
        <item x="609"/>
        <item x="480"/>
        <item x="204"/>
        <item x="203"/>
        <item x="467"/>
        <item x="677"/>
        <item x="679"/>
        <item x="594"/>
        <item x="292"/>
        <item x="354"/>
        <item x="147"/>
        <item x="213"/>
        <item x="369"/>
        <item x="642"/>
        <item x="451"/>
        <item x="67"/>
        <item x="610"/>
        <item x="496"/>
        <item x="476"/>
        <item x="254"/>
        <item x="142"/>
        <item x="673"/>
        <item x="656"/>
        <item x="515"/>
        <item x="579"/>
        <item x="227"/>
        <item x="558"/>
        <item x="737"/>
        <item x="519"/>
        <item x="641"/>
        <item x="767"/>
        <item t="default"/>
      </items>
    </pivotField>
    <pivotField showAll="0"/>
    <pivotField showAll="0"/>
    <pivotField axis="axisRow" showAll="0" sortType="descending">
      <items count="77">
        <item x="75"/>
        <item x="40"/>
        <item x="7"/>
        <item x="31"/>
        <item x="32"/>
        <item x="34"/>
        <item x="60"/>
        <item x="45"/>
        <item x="69"/>
        <item x="70"/>
        <item x="61"/>
        <item x="71"/>
        <item x="41"/>
        <item x="52"/>
        <item x="8"/>
        <item x="10"/>
        <item x="42"/>
        <item x="26"/>
        <item x="65"/>
        <item x="53"/>
        <item x="66"/>
        <item x="48"/>
        <item x="63"/>
        <item x="27"/>
        <item x="19"/>
        <item x="1"/>
        <item x="46"/>
        <item x="39"/>
        <item x="30"/>
        <item x="4"/>
        <item x="72"/>
        <item x="25"/>
        <item x="49"/>
        <item x="50"/>
        <item x="23"/>
        <item x="15"/>
        <item x="2"/>
        <item x="21"/>
        <item x="20"/>
        <item x="38"/>
        <item x="13"/>
        <item x="57"/>
        <item x="17"/>
        <item x="59"/>
        <item x="67"/>
        <item x="64"/>
        <item x="12"/>
        <item x="37"/>
        <item x="9"/>
        <item x="0"/>
        <item x="68"/>
        <item x="44"/>
        <item x="18"/>
        <item x="22"/>
        <item x="6"/>
        <item x="62"/>
        <item x="74"/>
        <item x="29"/>
        <item x="51"/>
        <item x="55"/>
        <item x="36"/>
        <item x="58"/>
        <item sd="0" x="5"/>
        <item x="28"/>
        <item x="3"/>
        <item x="16"/>
        <item x="47"/>
        <item x="11"/>
        <item x="24"/>
        <item x="73"/>
        <item x="33"/>
        <item x="54"/>
        <item x="43"/>
        <item x="35"/>
        <item x="14"/>
        <item x="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multipleItemSelectionAllowed="1" showAll="0" sortType="descending">
      <items count="6">
        <item h="1" x="4"/>
        <item h="1" sd="0" x="1"/>
        <item x="0"/>
        <item h="1" sd="0" x="3"/>
        <item h="1" sd="0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</pivotFields>
  <rowFields count="2">
    <field x="3"/>
    <field x="0"/>
  </rowFields>
  <rowItems count="41">
    <i>
      <x v="74"/>
    </i>
    <i r="1">
      <x v="309"/>
    </i>
    <i r="1">
      <x v="433"/>
    </i>
    <i r="1">
      <x v="505"/>
    </i>
    <i>
      <x v="7"/>
    </i>
    <i r="1">
      <x v="244"/>
    </i>
    <i>
      <x v="31"/>
    </i>
    <i r="1">
      <x v="513"/>
    </i>
    <i>
      <x v="51"/>
    </i>
    <i r="1">
      <x v="763"/>
    </i>
    <i>
      <x v="68"/>
    </i>
    <i r="1">
      <x v="148"/>
    </i>
    <i r="1">
      <x v="245"/>
    </i>
    <i>
      <x v="71"/>
    </i>
    <i r="1">
      <x v="81"/>
    </i>
    <i r="1">
      <x v="341"/>
    </i>
    <i>
      <x v="40"/>
    </i>
    <i r="1">
      <x v="606"/>
    </i>
    <i>
      <x v="32"/>
    </i>
    <i r="1">
      <x v="182"/>
    </i>
    <i>
      <x v="5"/>
    </i>
    <i r="1">
      <x v="708"/>
    </i>
    <i>
      <x v="34"/>
    </i>
    <i r="1">
      <x v="703"/>
    </i>
    <i>
      <x v="65"/>
    </i>
    <i r="1">
      <x v="523"/>
    </i>
    <i>
      <x v="55"/>
    </i>
    <i r="1">
      <x v="33"/>
    </i>
    <i r="1">
      <x v="288"/>
    </i>
    <i>
      <x v="15"/>
    </i>
    <i r="1">
      <x v="206"/>
    </i>
    <i>
      <x v="12"/>
    </i>
    <i r="1">
      <x v="589"/>
    </i>
    <i>
      <x v="62"/>
    </i>
    <i>
      <x v="14"/>
    </i>
    <i r="1">
      <x v="438"/>
    </i>
    <i>
      <x v="22"/>
    </i>
    <i r="1">
      <x v="656"/>
    </i>
    <i>
      <x v="49"/>
    </i>
    <i r="1">
      <x v="375"/>
    </i>
    <i t="grand">
      <x/>
    </i>
  </rowItems>
  <colItems count="1">
    <i/>
  </colItems>
  <pageFields count="2">
    <pageField fld="14" hier="-1"/>
    <pageField fld="6" hier="-1"/>
  </pageFields>
  <dataFields count="1">
    <dataField name="Count of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1D7A9-ED66-C941-A7AC-A08F043143CA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B24" firstHeaderRow="1" firstDataRow="1" firstDataCol="1"/>
  <pivotFields count="18">
    <pivotField dataField="1" showAll="0"/>
    <pivotField showAll="0"/>
    <pivotField showAll="0"/>
    <pivotField axis="axisRow" showAll="0" measureFilter="1" sortType="descending">
      <items count="77">
        <item x="75"/>
        <item x="40"/>
        <item x="7"/>
        <item x="31"/>
        <item x="32"/>
        <item x="34"/>
        <item x="60"/>
        <item x="45"/>
        <item x="69"/>
        <item x="70"/>
        <item x="61"/>
        <item x="71"/>
        <item x="41"/>
        <item x="52"/>
        <item x="8"/>
        <item x="10"/>
        <item x="42"/>
        <item x="26"/>
        <item x="65"/>
        <item x="53"/>
        <item x="66"/>
        <item x="48"/>
        <item x="63"/>
        <item x="27"/>
        <item x="19"/>
        <item x="1"/>
        <item x="46"/>
        <item x="39"/>
        <item x="30"/>
        <item x="4"/>
        <item x="72"/>
        <item x="25"/>
        <item x="49"/>
        <item x="50"/>
        <item x="23"/>
        <item x="15"/>
        <item x="2"/>
        <item x="21"/>
        <item x="20"/>
        <item x="38"/>
        <item x="13"/>
        <item x="57"/>
        <item x="17"/>
        <item x="59"/>
        <item x="67"/>
        <item x="64"/>
        <item x="12"/>
        <item x="37"/>
        <item x="9"/>
        <item x="0"/>
        <item x="68"/>
        <item x="44"/>
        <item x="18"/>
        <item x="22"/>
        <item x="6"/>
        <item x="62"/>
        <item x="74"/>
        <item x="29"/>
        <item x="51"/>
        <item x="55"/>
        <item x="36"/>
        <item x="58"/>
        <item x="5"/>
        <item x="28"/>
        <item x="3"/>
        <item x="16"/>
        <item x="47"/>
        <item x="11"/>
        <item x="24"/>
        <item x="73"/>
        <item x="33"/>
        <item x="54"/>
        <item x="43"/>
        <item x="35"/>
        <item x="14"/>
        <item x="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3">
    <i>
      <x v="7"/>
    </i>
    <i>
      <x v="15"/>
    </i>
    <i>
      <x v="67"/>
    </i>
    <i>
      <x v="36"/>
    </i>
    <i>
      <x v="68"/>
    </i>
    <i>
      <x v="53"/>
    </i>
    <i>
      <x v="62"/>
    </i>
    <i>
      <x v="24"/>
    </i>
    <i>
      <x v="38"/>
    </i>
    <i>
      <x v="17"/>
    </i>
    <i>
      <x v="31"/>
    </i>
    <i>
      <x v="29"/>
    </i>
    <i>
      <x v="5"/>
    </i>
    <i>
      <x v="74"/>
    </i>
    <i>
      <x v="71"/>
    </i>
    <i>
      <x v="25"/>
    </i>
    <i>
      <x v="35"/>
    </i>
    <i>
      <x v="14"/>
    </i>
    <i>
      <x v="26"/>
    </i>
    <i>
      <x v="23"/>
    </i>
    <i>
      <x v="49"/>
    </i>
    <i>
      <x v="57"/>
    </i>
    <i t="grand">
      <x/>
    </i>
  </rowItems>
  <colItems count="1">
    <i/>
  </colItems>
  <dataFields count="1">
    <dataField name="Count of name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3" iMeasureFld="0">
      <autoFilter ref="A1">
        <filterColumn colId="0">
          <customFilters>
            <customFilter operator="greaterThan" val="7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3BEC1E-F4C2-EB4B-8F75-F8CED1C87C23}" name="Table1" displayName="Table1" ref="A1:S4501" totalsRowShown="0">
  <autoFilter ref="A1:S4501" xr:uid="{3D3BEC1E-F4C2-EB4B-8F75-F8CED1C87C23}"/>
  <tableColumns count="19">
    <tableColumn id="1" xr3:uid="{408796FE-663F-594F-B15A-C0F2F8FF8B80}" name="name"/>
    <tableColumn id="2" xr3:uid="{E7AF496E-EEC6-9849-B6BB-6CE3208780BE}" name="rank"/>
    <tableColumn id="3" xr3:uid="{3DCE92D4-A918-024A-AC53-44F910DC8C60}" name="year"/>
    <tableColumn id="4" xr3:uid="{72F15EA3-8A9C-8B43-982C-7ECA214C1348}" name="industry"/>
    <tableColumn id="5" xr3:uid="{437EC67F-DE8A-2740-B96F-F8F2733CF770}" name="sector"/>
    <tableColumn id="6" xr3:uid="{EBDE8204-D3B3-E042-B149-89C0D5D37F27}" name="headquarters_state"/>
    <tableColumn id="7" xr3:uid="{F1C33735-A9A7-C14E-9B76-273BB267199A}" name="Region"/>
    <tableColumn id="8" xr3:uid="{FB3A1743-415D-C24B-9E28-7552BF64C72A}" name="headquarters_city"/>
    <tableColumn id="9" xr3:uid="{4CB8714A-6B1F-5C42-B577-BB439DB8E5E9}" name="market_value_mil"/>
    <tableColumn id="10" xr3:uid="{1A188C7B-7BBD-2C42-BF52-1B0375151B7D}" name="revenue_mil"/>
    <tableColumn id="11" xr3:uid="{D8B49D5C-33F6-3841-905E-FBF795DFF087}" name="profit_mil"/>
    <tableColumn id="12" xr3:uid="{F23530EF-7E79-7849-A156-614891FC6FA1}" name="asset_mil"/>
    <tableColumn id="13" xr3:uid="{41307A7D-E01E-6E4F-BA0E-6AC1A7633155}" name="employees"/>
    <tableColumn id="14" xr3:uid="{EDB16733-87A1-524D-A2C9-F7F0A3ACF546}" name="founder_is_ceo"/>
    <tableColumn id="15" xr3:uid="{B90C7E7E-C45E-5044-9359-BA1C368AD634}" name="female_ceo"/>
    <tableColumn id="16" xr3:uid="{75D37272-E8E6-EA45-811D-D0EEC8D44641}" name="newcomer_to_fortune_500"/>
    <tableColumn id="17" xr3:uid="{7575420A-8AED-C843-9622-26728AD09AA4}" name="global_500"/>
    <tableColumn id="18" xr3:uid="{1971EAEF-8657-2542-A464-0D112CFBE231}" name="global_501" dataDxfId="1">
      <calculatedColumnFormula>Table1[[#This Row],[year]]&amp;"_"&amp;Table1[[#This Row],[rank]]</calculatedColumnFormula>
    </tableColumn>
    <tableColumn id="19" xr3:uid="{3CF5AEC2-7801-4A4D-AC35-58BA74DB4330}" name="Rank +Year" dataDxfId="0">
      <calculatedColumnFormula>Table1[[#This Row],[year]]&amp;"_"&amp;Table1[[#This Row],[rank]]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-DU0Rh6DNvt3uYZ3uRqYRPp92bkExeGH/view?usp=sharing" TargetMode="External"/><Relationship Id="rId2" Type="http://schemas.openxmlformats.org/officeDocument/2006/relationships/hyperlink" Target="https://www.pablotlutz.com/fortune-500-company-spreadsheet-exploration/" TargetMode="External"/><Relationship Id="rId1" Type="http://schemas.openxmlformats.org/officeDocument/2006/relationships/hyperlink" Target="https://www.kaggle.com/datasets/rm1000/fortune-500-%20companies/data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52BB7-9DC0-A541-A39A-1877D3CDA4EF}">
  <dimension ref="A1:G96"/>
  <sheetViews>
    <sheetView tabSelected="1" topLeftCell="A53" zoomScale="84" zoomScaleNormal="84" workbookViewId="0">
      <selection activeCell="A95" sqref="A95"/>
    </sheetView>
  </sheetViews>
  <sheetFormatPr baseColWidth="10" defaultRowHeight="16" x14ac:dyDescent="0.2"/>
  <cols>
    <col min="1" max="1" width="127.1640625" style="4" customWidth="1"/>
    <col min="2" max="2" width="10.83203125" style="4"/>
    <col min="3" max="3" width="23.33203125" style="4" customWidth="1"/>
    <col min="4" max="5" width="27.33203125" style="4" customWidth="1"/>
    <col min="6" max="6" width="35.1640625" style="4" customWidth="1"/>
    <col min="7" max="7" width="37.1640625" style="4" customWidth="1"/>
    <col min="8" max="16384" width="10.83203125" style="4"/>
  </cols>
  <sheetData>
    <row r="1" spans="1:7" ht="19" x14ac:dyDescent="0.25">
      <c r="A1" s="81" t="s">
        <v>2822</v>
      </c>
      <c r="B1" s="6"/>
    </row>
    <row r="2" spans="1:7" x14ac:dyDescent="0.2">
      <c r="A2" s="78" t="s">
        <v>2823</v>
      </c>
      <c r="B2" s="6"/>
    </row>
    <row r="3" spans="1:7" x14ac:dyDescent="0.2">
      <c r="A3" s="78" t="s">
        <v>2824</v>
      </c>
      <c r="B3" s="6"/>
    </row>
    <row r="4" spans="1:7" x14ac:dyDescent="0.2">
      <c r="A4" s="80" t="s">
        <v>2825</v>
      </c>
      <c r="B4" s="6"/>
    </row>
    <row r="5" spans="1:7" x14ac:dyDescent="0.2">
      <c r="A5" s="78" t="s">
        <v>2826</v>
      </c>
      <c r="B5" s="6"/>
    </row>
    <row r="6" spans="1:7" x14ac:dyDescent="0.2">
      <c r="A6" s="8"/>
    </row>
    <row r="7" spans="1:7" x14ac:dyDescent="0.2">
      <c r="A7" s="7"/>
    </row>
    <row r="8" spans="1:7" x14ac:dyDescent="0.2">
      <c r="A8" s="79" t="s">
        <v>2827</v>
      </c>
      <c r="B8" s="6"/>
    </row>
    <row r="9" spans="1:7" ht="19" x14ac:dyDescent="0.25">
      <c r="A9" s="78" t="s">
        <v>2828</v>
      </c>
      <c r="B9" s="6"/>
      <c r="C9" s="67" t="s">
        <v>2838</v>
      </c>
      <c r="D9" s="68"/>
      <c r="E9" s="68"/>
      <c r="F9" s="69"/>
    </row>
    <row r="10" spans="1:7" x14ac:dyDescent="0.2">
      <c r="A10" s="78" t="s">
        <v>2829</v>
      </c>
      <c r="B10" s="6"/>
      <c r="C10" s="64" t="s">
        <v>2812</v>
      </c>
      <c r="D10" s="65"/>
      <c r="E10" s="65"/>
      <c r="F10" s="65"/>
      <c r="G10" s="66"/>
    </row>
    <row r="11" spans="1:7" x14ac:dyDescent="0.2">
      <c r="A11" s="78" t="s">
        <v>2830</v>
      </c>
      <c r="B11" s="6"/>
      <c r="C11" s="54" t="s">
        <v>2807</v>
      </c>
      <c r="D11" s="55" t="s">
        <v>2808</v>
      </c>
      <c r="E11" s="55" t="s">
        <v>2809</v>
      </c>
      <c r="F11" s="55" t="s">
        <v>2810</v>
      </c>
      <c r="G11" s="55" t="s">
        <v>2811</v>
      </c>
    </row>
    <row r="12" spans="1:7" x14ac:dyDescent="0.2">
      <c r="A12" s="78" t="s">
        <v>2831</v>
      </c>
      <c r="B12" s="6"/>
      <c r="C12" s="56" t="s">
        <v>2041</v>
      </c>
      <c r="D12" s="57" t="s">
        <v>1967</v>
      </c>
      <c r="E12" s="57" t="s">
        <v>1968</v>
      </c>
      <c r="F12" s="57" t="s">
        <v>1969</v>
      </c>
      <c r="G12" s="57" t="s">
        <v>1970</v>
      </c>
    </row>
    <row r="13" spans="1:7" x14ac:dyDescent="0.2">
      <c r="A13" s="78" t="s">
        <v>2832</v>
      </c>
      <c r="B13" s="6"/>
      <c r="C13" s="59"/>
      <c r="D13" s="57" t="s">
        <v>1969</v>
      </c>
      <c r="E13" s="57" t="s">
        <v>1970</v>
      </c>
      <c r="F13" s="57" t="s">
        <v>1967</v>
      </c>
      <c r="G13" s="57" t="s">
        <v>1977</v>
      </c>
    </row>
    <row r="14" spans="1:7" x14ac:dyDescent="0.2">
      <c r="A14" s="8"/>
      <c r="C14" s="59"/>
      <c r="D14" s="57" t="s">
        <v>2642</v>
      </c>
      <c r="E14" s="57" t="s">
        <v>1969</v>
      </c>
      <c r="F14" s="57" t="s">
        <v>1970</v>
      </c>
      <c r="G14" s="57" t="s">
        <v>1976</v>
      </c>
    </row>
    <row r="15" spans="1:7" x14ac:dyDescent="0.2">
      <c r="C15" s="60"/>
      <c r="D15" s="61"/>
      <c r="E15" s="57" t="s">
        <v>1967</v>
      </c>
      <c r="F15" s="57" t="s">
        <v>2047</v>
      </c>
      <c r="G15" s="57" t="s">
        <v>1993</v>
      </c>
    </row>
    <row r="16" spans="1:7" x14ac:dyDescent="0.2">
      <c r="C16" s="62"/>
      <c r="D16" s="58"/>
      <c r="E16" s="63"/>
      <c r="F16" s="59"/>
      <c r="G16" s="57" t="s">
        <v>2047</v>
      </c>
    </row>
    <row r="20" spans="3:7" x14ac:dyDescent="0.2">
      <c r="C20" s="47" t="s">
        <v>2815</v>
      </c>
      <c r="D20" s="47"/>
      <c r="E20" s="47"/>
      <c r="F20" s="47"/>
      <c r="G20" s="47"/>
    </row>
    <row r="21" spans="3:7" x14ac:dyDescent="0.2">
      <c r="C21" s="25" t="s">
        <v>2807</v>
      </c>
      <c r="D21" s="25" t="s">
        <v>2808</v>
      </c>
      <c r="E21" s="25" t="s">
        <v>2809</v>
      </c>
      <c r="F21" s="25" t="s">
        <v>2810</v>
      </c>
      <c r="G21" s="25" t="s">
        <v>2811</v>
      </c>
    </row>
    <row r="22" spans="3:7" x14ac:dyDescent="0.2">
      <c r="C22" s="20" t="str" cm="1">
        <f t="array" ref="C22">_xlfn.UNIQUE('rank 1-5'!C27:C35)</f>
        <v>General Merchandisers</v>
      </c>
      <c r="D22" s="20" t="str" cm="1">
        <f t="array" ref="D22:D24">_xlfn.UNIQUE('rank 1-5'!D27:D35)</f>
        <v>Petroleum Refining</v>
      </c>
      <c r="E22" s="20" t="str" cm="1">
        <f t="array" ref="E22:E24">_xlfn.UNIQUE('rank 1-5'!E27:E35)</f>
        <v>Petroleum Refining</v>
      </c>
      <c r="F22" s="20" t="str" cm="1">
        <f t="array" ref="F22:F25">_xlfn.UNIQUE('rank 1-5'!F27:F35)</f>
        <v>Insurance: Property and Casualty (Stock)</v>
      </c>
      <c r="G22" s="20" t="str" cm="1">
        <f t="array" ref="G22:G26">_xlfn.UNIQUE('rank 1-5'!G27:G35)</f>
        <v>Computers, Office Equipment</v>
      </c>
    </row>
    <row r="23" spans="3:7" x14ac:dyDescent="0.2">
      <c r="C23" s="13"/>
      <c r="D23" s="20" t="str">
        <v>Insurance: Property and Casualty (Stock)</v>
      </c>
      <c r="E23" s="20" t="str">
        <v>Computers, Office Equipment</v>
      </c>
      <c r="F23" s="20" t="str">
        <v>Petroleum Refining</v>
      </c>
      <c r="G23" s="20" t="str">
        <v>Wholesalers: Health Care</v>
      </c>
    </row>
    <row r="24" spans="3:7" x14ac:dyDescent="0.2">
      <c r="C24" s="29"/>
      <c r="D24" s="20" t="str">
        <v>Internet Services and Retailing</v>
      </c>
      <c r="E24" s="20" t="str">
        <v>Insurance: Property and Casualty (Stock)</v>
      </c>
      <c r="F24" s="20" t="str">
        <v>Computers, Office Equipment</v>
      </c>
      <c r="G24" s="20" t="str">
        <v>Health Care: Insurance and Managed Care</v>
      </c>
    </row>
    <row r="25" spans="3:7" x14ac:dyDescent="0.2">
      <c r="D25" s="27"/>
      <c r="E25" s="28"/>
      <c r="F25" s="20" t="str">
        <v>Health Care: Pharmacy and Other Services</v>
      </c>
      <c r="G25" s="20" t="str">
        <v>Internet Services and Retailing</v>
      </c>
    </row>
    <row r="26" spans="3:7" x14ac:dyDescent="0.2">
      <c r="C26" s="8"/>
      <c r="D26" s="5"/>
      <c r="F26" s="26"/>
      <c r="G26" s="20" t="str">
        <v>Health Care: Pharmacy and Other Services</v>
      </c>
    </row>
    <row r="28" spans="3:7" ht="19" x14ac:dyDescent="0.25">
      <c r="C28" s="70" t="s">
        <v>2839</v>
      </c>
      <c r="D28" s="71"/>
    </row>
    <row r="45" spans="1:2" x14ac:dyDescent="0.2">
      <c r="A45" s="7"/>
    </row>
    <row r="46" spans="1:2" x14ac:dyDescent="0.2">
      <c r="A46" s="79" t="s">
        <v>2833</v>
      </c>
      <c r="B46" s="6"/>
    </row>
    <row r="47" spans="1:2" x14ac:dyDescent="0.2">
      <c r="A47" s="78" t="s">
        <v>2834</v>
      </c>
      <c r="B47" s="6"/>
    </row>
    <row r="48" spans="1:2" x14ac:dyDescent="0.2">
      <c r="A48" s="78" t="s">
        <v>2835</v>
      </c>
      <c r="B48" s="6"/>
    </row>
    <row r="49" spans="1:6" x14ac:dyDescent="0.2">
      <c r="A49" s="78" t="s">
        <v>2836</v>
      </c>
      <c r="B49" s="6"/>
    </row>
    <row r="50" spans="1:6" x14ac:dyDescent="0.2">
      <c r="A50" s="78" t="s">
        <v>2837</v>
      </c>
      <c r="B50" s="6"/>
    </row>
    <row r="51" spans="1:6" x14ac:dyDescent="0.2">
      <c r="A51" s="78" t="s">
        <v>2832</v>
      </c>
      <c r="B51" s="6"/>
    </row>
    <row r="52" spans="1:6" x14ac:dyDescent="0.2">
      <c r="A52" s="8"/>
    </row>
    <row r="60" spans="1:6" x14ac:dyDescent="0.2">
      <c r="C60" s="7"/>
      <c r="D60" s="7"/>
      <c r="E60" s="7"/>
    </row>
    <row r="61" spans="1:6" ht="19" x14ac:dyDescent="0.25">
      <c r="B61" s="5"/>
      <c r="C61" s="85" t="s">
        <v>2840</v>
      </c>
      <c r="D61" s="85"/>
      <c r="E61" s="85"/>
      <c r="F61" s="6"/>
    </row>
    <row r="62" spans="1:6" x14ac:dyDescent="0.2">
      <c r="B62" s="5"/>
      <c r="C62" s="75" t="s">
        <v>2845</v>
      </c>
      <c r="D62" s="89"/>
      <c r="E62" s="88"/>
      <c r="F62" s="6"/>
    </row>
    <row r="63" spans="1:6" x14ac:dyDescent="0.2">
      <c r="B63" s="5"/>
      <c r="C63" s="75" t="s">
        <v>2841</v>
      </c>
      <c r="D63" s="82"/>
      <c r="E63" s="84"/>
      <c r="F63" s="6"/>
    </row>
    <row r="64" spans="1:6" x14ac:dyDescent="0.2">
      <c r="B64" s="5"/>
      <c r="C64" s="75" t="s">
        <v>2842</v>
      </c>
      <c r="D64" s="90"/>
      <c r="E64" s="83"/>
      <c r="F64" s="6"/>
    </row>
    <row r="65" spans="2:6" x14ac:dyDescent="0.2">
      <c r="B65" s="5"/>
      <c r="C65" s="86" t="s">
        <v>2843</v>
      </c>
      <c r="D65" s="86"/>
      <c r="E65" s="87"/>
      <c r="F65" s="6"/>
    </row>
    <row r="66" spans="2:6" x14ac:dyDescent="0.2">
      <c r="B66" s="5"/>
      <c r="C66" s="86" t="s">
        <v>2844</v>
      </c>
      <c r="D66" s="86"/>
      <c r="E66" s="87"/>
      <c r="F66" s="6"/>
    </row>
    <row r="67" spans="2:6" x14ac:dyDescent="0.2">
      <c r="C67" s="8"/>
      <c r="D67" s="8"/>
      <c r="E67" s="8"/>
    </row>
    <row r="83" spans="1:2" x14ac:dyDescent="0.2">
      <c r="A83" s="7"/>
    </row>
    <row r="84" spans="1:2" x14ac:dyDescent="0.2">
      <c r="A84" s="72" t="s">
        <v>2846</v>
      </c>
      <c r="B84" s="6"/>
    </row>
    <row r="85" spans="1:2" x14ac:dyDescent="0.2">
      <c r="A85" s="73" t="s">
        <v>2849</v>
      </c>
      <c r="B85" s="6"/>
    </row>
    <row r="86" spans="1:2" x14ac:dyDescent="0.2">
      <c r="A86" s="74" t="s">
        <v>2847</v>
      </c>
      <c r="B86" s="6"/>
    </row>
    <row r="87" spans="1:2" x14ac:dyDescent="0.2">
      <c r="A87" s="74" t="s">
        <v>2848</v>
      </c>
      <c r="B87" s="6"/>
    </row>
    <row r="88" spans="1:2" x14ac:dyDescent="0.2">
      <c r="A88" s="73" t="s">
        <v>2850</v>
      </c>
      <c r="B88" s="6"/>
    </row>
    <row r="89" spans="1:2" x14ac:dyDescent="0.2">
      <c r="A89" s="73" t="s">
        <v>2851</v>
      </c>
      <c r="B89" s="6"/>
    </row>
    <row r="90" spans="1:2" x14ac:dyDescent="0.2">
      <c r="A90" s="73" t="s">
        <v>2852</v>
      </c>
      <c r="B90" s="6"/>
    </row>
    <row r="91" spans="1:2" x14ac:dyDescent="0.2">
      <c r="A91" s="73" t="s">
        <v>2853</v>
      </c>
      <c r="B91" s="6"/>
    </row>
    <row r="92" spans="1:2" x14ac:dyDescent="0.2">
      <c r="A92" s="76" t="s">
        <v>2854</v>
      </c>
      <c r="B92" s="6"/>
    </row>
    <row r="93" spans="1:2" x14ac:dyDescent="0.2">
      <c r="A93" s="78"/>
      <c r="B93" s="6"/>
    </row>
    <row r="94" spans="1:2" x14ac:dyDescent="0.2">
      <c r="A94" s="77" t="s">
        <v>2855</v>
      </c>
      <c r="B94" s="6"/>
    </row>
    <row r="95" spans="1:2" x14ac:dyDescent="0.2">
      <c r="A95" s="73" t="s">
        <v>2856</v>
      </c>
      <c r="B95" s="6"/>
    </row>
    <row r="96" spans="1:2" x14ac:dyDescent="0.2">
      <c r="A96" s="8"/>
    </row>
  </sheetData>
  <mergeCells count="6">
    <mergeCell ref="C65:D65"/>
    <mergeCell ref="C66:D66"/>
    <mergeCell ref="C10:G10"/>
    <mergeCell ref="C9:F9"/>
    <mergeCell ref="C20:G20"/>
    <mergeCell ref="C61:E61"/>
  </mergeCells>
  <hyperlinks>
    <hyperlink ref="A86" location="'Fortune 500 Companies 4 (2)'!A1" display="'Fortune 500 Companies 4 (2)'!A1" xr:uid="{DA81197D-2E42-5540-BBED-95D7433D2418}"/>
    <hyperlink ref="A87" location="'working sheet '!A1" display="'working sheet '!A1" xr:uid="{59B222B0-40F5-DE4C-803D-46E8DA417156}"/>
    <hyperlink ref="A85" r:id="rId1" xr:uid="{AF6532AE-C920-7A48-B902-EFD9B83BE23F}"/>
    <hyperlink ref="A88" location="'pivot-chart-Female Ceo'!A1" display="Female CEO/ South Region Pivot Chart" xr:uid="{8FF57456-4BA0-4045-BBCC-F8E82644A3D2}"/>
    <hyperlink ref="A89" location="'Pivot Chart Overall'!A1" display="Top Industries Pivot Chart" xr:uid="{C2E766F3-F45C-984C-9393-A05F84D0D116}"/>
    <hyperlink ref="A90" location="'rank 1-5'!A1" display="Top 5 Companies and Industries by Revenue" xr:uid="{0451EE3D-E39F-5447-A13F-FC043FB4B6F1}"/>
    <hyperlink ref="A91" location="'Female Ceo'!A1" display="% Female Ceo 2015-2023" xr:uid="{51A71DD4-3A99-0E4B-8DB7-EAB1F03EC8AB}"/>
    <hyperlink ref="A92" location="'Growing industry'!A1" display="Industries consistently Growing By Revenue" xr:uid="{118BD108-0A86-EC42-A643-80AF82AE246C}"/>
    <hyperlink ref="A94" r:id="rId2" display="Fortune 500 Excel Portfolio Project Blog Tutorial" xr:uid="{B90D32B0-7E66-9A40-A8FD-7078B3A401D3}"/>
    <hyperlink ref="A95" r:id="rId3" xr:uid="{BA19F768-8282-7647-A571-9802E4AA0763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D5CED-C1DF-034B-8406-D3B4E81EA418}">
  <dimension ref="A1:B23"/>
  <sheetViews>
    <sheetView workbookViewId="0">
      <selection activeCell="N42" sqref="N42"/>
    </sheetView>
  </sheetViews>
  <sheetFormatPr baseColWidth="10" defaultRowHeight="16" x14ac:dyDescent="0.2"/>
  <cols>
    <col min="1" max="1" width="30.33203125" bestFit="1" customWidth="1"/>
    <col min="2" max="2" width="13.1640625" bestFit="1" customWidth="1"/>
    <col min="3" max="3" width="18.33203125" bestFit="1" customWidth="1"/>
  </cols>
  <sheetData>
    <row r="1" spans="1:2" x14ac:dyDescent="0.2">
      <c r="A1" s="2" t="s">
        <v>2804</v>
      </c>
      <c r="B1" t="s">
        <v>2794</v>
      </c>
    </row>
    <row r="2" spans="1:2" x14ac:dyDescent="0.2">
      <c r="A2" s="2" t="s">
        <v>13</v>
      </c>
      <c r="B2" t="s">
        <v>2046</v>
      </c>
    </row>
    <row r="4" spans="1:2" x14ac:dyDescent="0.2">
      <c r="A4" s="2" t="s">
        <v>2791</v>
      </c>
      <c r="B4" t="s">
        <v>2793</v>
      </c>
    </row>
    <row r="5" spans="1:2" x14ac:dyDescent="0.2">
      <c r="A5" s="3" t="s">
        <v>74</v>
      </c>
      <c r="B5" s="53">
        <v>19</v>
      </c>
    </row>
    <row r="6" spans="1:2" x14ac:dyDescent="0.2">
      <c r="A6" s="3" t="s">
        <v>214</v>
      </c>
      <c r="B6" s="53">
        <v>9</v>
      </c>
    </row>
    <row r="7" spans="1:2" x14ac:dyDescent="0.2">
      <c r="A7" s="3" t="s">
        <v>488</v>
      </c>
      <c r="B7" s="53">
        <v>8</v>
      </c>
    </row>
    <row r="8" spans="1:2" x14ac:dyDescent="0.2">
      <c r="A8" s="3" t="s">
        <v>60</v>
      </c>
      <c r="B8" s="53">
        <v>6</v>
      </c>
    </row>
    <row r="9" spans="1:2" x14ac:dyDescent="0.2">
      <c r="A9" s="3" t="s">
        <v>46</v>
      </c>
      <c r="B9" s="53">
        <v>6</v>
      </c>
    </row>
    <row r="10" spans="1:2" x14ac:dyDescent="0.2">
      <c r="A10" s="3" t="s">
        <v>350</v>
      </c>
      <c r="B10" s="53">
        <v>5</v>
      </c>
    </row>
    <row r="11" spans="1:2" x14ac:dyDescent="0.2">
      <c r="A11" s="3" t="s">
        <v>1353</v>
      </c>
      <c r="B11" s="53">
        <v>4</v>
      </c>
    </row>
    <row r="12" spans="1:2" x14ac:dyDescent="0.2">
      <c r="A12" s="3" t="s">
        <v>166</v>
      </c>
      <c r="B12" s="53">
        <v>4</v>
      </c>
    </row>
    <row r="13" spans="1:2" x14ac:dyDescent="0.2">
      <c r="A13" s="3" t="s">
        <v>998</v>
      </c>
      <c r="B13" s="53">
        <v>4</v>
      </c>
    </row>
    <row r="14" spans="1:2" x14ac:dyDescent="0.2">
      <c r="A14" s="3" t="s">
        <v>85</v>
      </c>
      <c r="B14" s="53">
        <v>4</v>
      </c>
    </row>
    <row r="15" spans="1:2" x14ac:dyDescent="0.2">
      <c r="A15" s="3" t="s">
        <v>636</v>
      </c>
      <c r="B15" s="53">
        <v>3</v>
      </c>
    </row>
    <row r="16" spans="1:2" x14ac:dyDescent="0.2">
      <c r="A16" s="3" t="s">
        <v>1359</v>
      </c>
      <c r="B16" s="53">
        <v>3</v>
      </c>
    </row>
    <row r="17" spans="1:2" x14ac:dyDescent="0.2">
      <c r="A17" s="3" t="s">
        <v>1830</v>
      </c>
      <c r="B17" s="53">
        <v>3</v>
      </c>
    </row>
    <row r="18" spans="1:2" x14ac:dyDescent="0.2">
      <c r="A18" s="3" t="s">
        <v>38</v>
      </c>
      <c r="B18" s="53">
        <v>3</v>
      </c>
    </row>
    <row r="19" spans="1:2" x14ac:dyDescent="0.2">
      <c r="A19" s="3" t="s">
        <v>79</v>
      </c>
      <c r="B19" s="53">
        <v>2</v>
      </c>
    </row>
    <row r="20" spans="1:2" x14ac:dyDescent="0.2">
      <c r="A20" s="3" t="s">
        <v>27</v>
      </c>
      <c r="B20" s="53">
        <v>1</v>
      </c>
    </row>
    <row r="21" spans="1:2" x14ac:dyDescent="0.2">
      <c r="A21" s="3" t="s">
        <v>287</v>
      </c>
      <c r="B21" s="53">
        <v>1</v>
      </c>
    </row>
    <row r="22" spans="1:2" x14ac:dyDescent="0.2">
      <c r="A22" s="3" t="s">
        <v>24</v>
      </c>
      <c r="B22" s="53">
        <v>1</v>
      </c>
    </row>
    <row r="23" spans="1:2" x14ac:dyDescent="0.2">
      <c r="A23" s="3" t="s">
        <v>2792</v>
      </c>
      <c r="B23" s="53">
        <v>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D5A34-B819-5C41-9C3B-3046BE7ED15F}">
  <dimension ref="A1:B45"/>
  <sheetViews>
    <sheetView workbookViewId="0">
      <selection activeCell="A43" sqref="A43"/>
    </sheetView>
  </sheetViews>
  <sheetFormatPr baseColWidth="10" defaultRowHeight="16" x14ac:dyDescent="0.2"/>
  <cols>
    <col min="1" max="1" width="37" bestFit="1" customWidth="1"/>
    <col min="2" max="2" width="13.1640625" bestFit="1" customWidth="1"/>
  </cols>
  <sheetData>
    <row r="1" spans="1:2" x14ac:dyDescent="0.2">
      <c r="A1" s="2" t="s">
        <v>13</v>
      </c>
      <c r="B1" t="s">
        <v>2046</v>
      </c>
    </row>
    <row r="2" spans="1:2" x14ac:dyDescent="0.2">
      <c r="A2" s="2" t="s">
        <v>2804</v>
      </c>
      <c r="B2" t="s">
        <v>2794</v>
      </c>
    </row>
    <row r="4" spans="1:2" x14ac:dyDescent="0.2">
      <c r="A4" s="2" t="s">
        <v>2791</v>
      </c>
      <c r="B4" t="s">
        <v>2793</v>
      </c>
    </row>
    <row r="5" spans="1:2" x14ac:dyDescent="0.2">
      <c r="A5" s="3" t="s">
        <v>74</v>
      </c>
      <c r="B5" s="53">
        <v>19</v>
      </c>
    </row>
    <row r="6" spans="1:2" x14ac:dyDescent="0.2">
      <c r="A6" s="23" t="s">
        <v>2104</v>
      </c>
      <c r="B6" s="53">
        <v>9</v>
      </c>
    </row>
    <row r="7" spans="1:2" x14ac:dyDescent="0.2">
      <c r="A7" s="23" t="s">
        <v>2074</v>
      </c>
      <c r="B7" s="53">
        <v>5</v>
      </c>
    </row>
    <row r="8" spans="1:2" x14ac:dyDescent="0.2">
      <c r="A8" s="23" t="s">
        <v>2126</v>
      </c>
      <c r="B8" s="53">
        <v>5</v>
      </c>
    </row>
    <row r="9" spans="1:2" x14ac:dyDescent="0.2">
      <c r="A9" s="3" t="s">
        <v>214</v>
      </c>
      <c r="B9" s="53">
        <v>9</v>
      </c>
    </row>
    <row r="10" spans="1:2" x14ac:dyDescent="0.2">
      <c r="A10" s="23" t="s">
        <v>1241</v>
      </c>
      <c r="B10" s="53">
        <v>9</v>
      </c>
    </row>
    <row r="11" spans="1:2" x14ac:dyDescent="0.2">
      <c r="A11" s="3" t="s">
        <v>488</v>
      </c>
      <c r="B11" s="53">
        <v>8</v>
      </c>
    </row>
    <row r="12" spans="1:2" x14ac:dyDescent="0.2">
      <c r="A12" s="23" t="s">
        <v>2119</v>
      </c>
      <c r="B12" s="53">
        <v>8</v>
      </c>
    </row>
    <row r="13" spans="1:2" x14ac:dyDescent="0.2">
      <c r="A13" s="3" t="s">
        <v>60</v>
      </c>
      <c r="B13" s="53">
        <v>6</v>
      </c>
    </row>
    <row r="14" spans="1:2" x14ac:dyDescent="0.2">
      <c r="A14" s="23" t="s">
        <v>2543</v>
      </c>
      <c r="B14" s="53">
        <v>6</v>
      </c>
    </row>
    <row r="15" spans="1:2" x14ac:dyDescent="0.2">
      <c r="A15" s="3" t="s">
        <v>46</v>
      </c>
      <c r="B15" s="53">
        <v>6</v>
      </c>
    </row>
    <row r="16" spans="1:2" x14ac:dyDescent="0.2">
      <c r="A16" s="23" t="s">
        <v>2364</v>
      </c>
      <c r="B16" s="53">
        <v>5</v>
      </c>
    </row>
    <row r="17" spans="1:2" x14ac:dyDescent="0.2">
      <c r="A17" s="23" t="s">
        <v>2095</v>
      </c>
      <c r="B17" s="53">
        <v>1</v>
      </c>
    </row>
    <row r="18" spans="1:2" x14ac:dyDescent="0.2">
      <c r="A18" s="3" t="s">
        <v>350</v>
      </c>
      <c r="B18" s="53">
        <v>5</v>
      </c>
    </row>
    <row r="19" spans="1:2" x14ac:dyDescent="0.2">
      <c r="A19" s="23" t="s">
        <v>2153</v>
      </c>
      <c r="B19" s="53">
        <v>1</v>
      </c>
    </row>
    <row r="20" spans="1:2" x14ac:dyDescent="0.2">
      <c r="A20" s="23" t="s">
        <v>2485</v>
      </c>
      <c r="B20" s="53">
        <v>4</v>
      </c>
    </row>
    <row r="21" spans="1:2" x14ac:dyDescent="0.2">
      <c r="A21" s="3" t="s">
        <v>1353</v>
      </c>
      <c r="B21" s="53">
        <v>4</v>
      </c>
    </row>
    <row r="22" spans="1:2" x14ac:dyDescent="0.2">
      <c r="A22" s="23" t="s">
        <v>2687</v>
      </c>
      <c r="B22" s="53">
        <v>4</v>
      </c>
    </row>
    <row r="23" spans="1:2" x14ac:dyDescent="0.2">
      <c r="A23" s="3" t="s">
        <v>166</v>
      </c>
      <c r="B23" s="53">
        <v>4</v>
      </c>
    </row>
    <row r="24" spans="1:2" x14ac:dyDescent="0.2">
      <c r="A24" s="23" t="s">
        <v>2357</v>
      </c>
      <c r="B24" s="53">
        <v>4</v>
      </c>
    </row>
    <row r="25" spans="1:2" x14ac:dyDescent="0.2">
      <c r="A25" s="3" t="s">
        <v>998</v>
      </c>
      <c r="B25" s="53">
        <v>4</v>
      </c>
    </row>
    <row r="26" spans="1:2" x14ac:dyDescent="0.2">
      <c r="A26" s="23" t="s">
        <v>2489</v>
      </c>
      <c r="B26" s="53">
        <v>4</v>
      </c>
    </row>
    <row r="27" spans="1:2" x14ac:dyDescent="0.2">
      <c r="A27" s="3" t="s">
        <v>85</v>
      </c>
      <c r="B27" s="53">
        <v>4</v>
      </c>
    </row>
    <row r="28" spans="1:2" x14ac:dyDescent="0.2">
      <c r="A28" s="23" t="s">
        <v>2060</v>
      </c>
      <c r="B28" s="53">
        <v>4</v>
      </c>
    </row>
    <row r="29" spans="1:2" x14ac:dyDescent="0.2">
      <c r="A29" s="3" t="s">
        <v>636</v>
      </c>
      <c r="B29" s="53">
        <v>3</v>
      </c>
    </row>
    <row r="30" spans="1:2" x14ac:dyDescent="0.2">
      <c r="A30" s="23" t="s">
        <v>2090</v>
      </c>
      <c r="B30" s="53">
        <v>3</v>
      </c>
    </row>
    <row r="31" spans="1:2" x14ac:dyDescent="0.2">
      <c r="A31" s="3" t="s">
        <v>1359</v>
      </c>
      <c r="B31" s="53">
        <v>3</v>
      </c>
    </row>
    <row r="32" spans="1:2" x14ac:dyDescent="0.2">
      <c r="A32" s="23" t="s">
        <v>2467</v>
      </c>
      <c r="B32" s="53">
        <v>1</v>
      </c>
    </row>
    <row r="33" spans="1:2" x14ac:dyDescent="0.2">
      <c r="A33" s="23" t="s">
        <v>2387</v>
      </c>
      <c r="B33" s="53">
        <v>2</v>
      </c>
    </row>
    <row r="34" spans="1:2" x14ac:dyDescent="0.2">
      <c r="A34" s="3" t="s">
        <v>1830</v>
      </c>
      <c r="B34" s="53">
        <v>3</v>
      </c>
    </row>
    <row r="35" spans="1:2" x14ac:dyDescent="0.2">
      <c r="A35" s="23" t="s">
        <v>2261</v>
      </c>
      <c r="B35" s="53">
        <v>3</v>
      </c>
    </row>
    <row r="36" spans="1:2" x14ac:dyDescent="0.2">
      <c r="A36" s="3" t="s">
        <v>38</v>
      </c>
      <c r="B36" s="53">
        <v>3</v>
      </c>
    </row>
    <row r="37" spans="1:2" x14ac:dyDescent="0.2">
      <c r="A37" s="23" t="s">
        <v>2308</v>
      </c>
      <c r="B37" s="53">
        <v>3</v>
      </c>
    </row>
    <row r="38" spans="1:2" x14ac:dyDescent="0.2">
      <c r="A38" s="3" t="s">
        <v>79</v>
      </c>
      <c r="B38" s="53">
        <v>2</v>
      </c>
    </row>
    <row r="39" spans="1:2" x14ac:dyDescent="0.2">
      <c r="A39" s="3" t="s">
        <v>27</v>
      </c>
      <c r="B39" s="53">
        <v>1</v>
      </c>
    </row>
    <row r="40" spans="1:2" x14ac:dyDescent="0.2">
      <c r="A40" s="23" t="s">
        <v>2651</v>
      </c>
      <c r="B40" s="53">
        <v>1</v>
      </c>
    </row>
    <row r="41" spans="1:2" x14ac:dyDescent="0.2">
      <c r="A41" s="3" t="s">
        <v>287</v>
      </c>
      <c r="B41" s="53">
        <v>1</v>
      </c>
    </row>
    <row r="42" spans="1:2" x14ac:dyDescent="0.2">
      <c r="A42" s="23" t="s">
        <v>2408</v>
      </c>
      <c r="B42" s="53">
        <v>1</v>
      </c>
    </row>
    <row r="43" spans="1:2" x14ac:dyDescent="0.2">
      <c r="A43" s="3" t="s">
        <v>24</v>
      </c>
      <c r="B43" s="53">
        <v>1</v>
      </c>
    </row>
    <row r="44" spans="1:2" x14ac:dyDescent="0.2">
      <c r="A44" s="23" t="s">
        <v>2239</v>
      </c>
      <c r="B44" s="53">
        <v>1</v>
      </c>
    </row>
    <row r="45" spans="1:2" x14ac:dyDescent="0.2">
      <c r="A45" s="3" t="s">
        <v>2792</v>
      </c>
      <c r="B45" s="53">
        <v>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924D5-C65D-7B43-AEB5-3AE0D8D09C47}">
  <dimension ref="A1:B24"/>
  <sheetViews>
    <sheetView workbookViewId="0">
      <selection activeCell="R24" sqref="R24"/>
    </sheetView>
  </sheetViews>
  <sheetFormatPr baseColWidth="10" defaultRowHeight="16" x14ac:dyDescent="0.2"/>
  <cols>
    <col min="1" max="1" width="43" bestFit="1" customWidth="1"/>
    <col min="2" max="2" width="13.1640625" bestFit="1" customWidth="1"/>
  </cols>
  <sheetData>
    <row r="1" spans="1:2" x14ac:dyDescent="0.2">
      <c r="A1" s="2" t="s">
        <v>2791</v>
      </c>
      <c r="B1" t="s">
        <v>2793</v>
      </c>
    </row>
    <row r="2" spans="1:2" x14ac:dyDescent="0.2">
      <c r="A2" s="3" t="s">
        <v>214</v>
      </c>
      <c r="B2" s="53">
        <v>203</v>
      </c>
    </row>
    <row r="3" spans="1:2" x14ac:dyDescent="0.2">
      <c r="A3" s="3" t="s">
        <v>1830</v>
      </c>
      <c r="B3" s="53">
        <v>177</v>
      </c>
    </row>
    <row r="4" spans="1:2" x14ac:dyDescent="0.2">
      <c r="A4" s="3" t="s">
        <v>57</v>
      </c>
      <c r="B4" s="53">
        <v>172</v>
      </c>
    </row>
    <row r="5" spans="1:2" x14ac:dyDescent="0.2">
      <c r="A5" s="3" t="s">
        <v>65</v>
      </c>
      <c r="B5" s="53">
        <v>171</v>
      </c>
    </row>
    <row r="6" spans="1:2" x14ac:dyDescent="0.2">
      <c r="A6" s="3" t="s">
        <v>46</v>
      </c>
      <c r="B6" s="53">
        <v>125</v>
      </c>
    </row>
    <row r="7" spans="1:2" x14ac:dyDescent="0.2">
      <c r="A7" s="3" t="s">
        <v>980</v>
      </c>
      <c r="B7" s="53">
        <v>113</v>
      </c>
    </row>
    <row r="8" spans="1:2" x14ac:dyDescent="0.2">
      <c r="A8" s="3" t="s">
        <v>79</v>
      </c>
      <c r="B8" s="53">
        <v>108</v>
      </c>
    </row>
    <row r="9" spans="1:2" x14ac:dyDescent="0.2">
      <c r="A9" s="3" t="s">
        <v>100</v>
      </c>
      <c r="B9" s="53">
        <v>108</v>
      </c>
    </row>
    <row r="10" spans="1:2" x14ac:dyDescent="0.2">
      <c r="A10" s="3" t="s">
        <v>97</v>
      </c>
      <c r="B10" s="53">
        <v>105</v>
      </c>
    </row>
    <row r="11" spans="1:2" x14ac:dyDescent="0.2">
      <c r="A11" s="3" t="s">
        <v>974</v>
      </c>
      <c r="B11" s="53">
        <v>103</v>
      </c>
    </row>
    <row r="12" spans="1:2" x14ac:dyDescent="0.2">
      <c r="A12" s="3" t="s">
        <v>488</v>
      </c>
      <c r="B12" s="53">
        <v>103</v>
      </c>
    </row>
    <row r="13" spans="1:2" x14ac:dyDescent="0.2">
      <c r="A13" s="3" t="s">
        <v>17</v>
      </c>
      <c r="B13" s="53">
        <v>100</v>
      </c>
    </row>
    <row r="14" spans="1:2" x14ac:dyDescent="0.2">
      <c r="A14" s="3" t="s">
        <v>998</v>
      </c>
      <c r="B14" s="53">
        <v>96</v>
      </c>
    </row>
    <row r="15" spans="1:2" x14ac:dyDescent="0.2">
      <c r="A15" s="3" t="s">
        <v>74</v>
      </c>
      <c r="B15" s="53">
        <v>96</v>
      </c>
    </row>
    <row r="16" spans="1:2" x14ac:dyDescent="0.2">
      <c r="A16" s="3" t="s">
        <v>350</v>
      </c>
      <c r="B16" s="53">
        <v>85</v>
      </c>
    </row>
    <row r="17" spans="1:2" x14ac:dyDescent="0.2">
      <c r="A17" s="3" t="s">
        <v>21</v>
      </c>
      <c r="B17" s="53">
        <v>84</v>
      </c>
    </row>
    <row r="18" spans="1:2" x14ac:dyDescent="0.2">
      <c r="A18" s="3" t="s">
        <v>1363</v>
      </c>
      <c r="B18" s="53">
        <v>83</v>
      </c>
    </row>
    <row r="19" spans="1:2" x14ac:dyDescent="0.2">
      <c r="A19" s="3" t="s">
        <v>27</v>
      </c>
      <c r="B19" s="53">
        <v>81</v>
      </c>
    </row>
    <row r="20" spans="1:2" x14ac:dyDescent="0.2">
      <c r="A20" s="3" t="s">
        <v>1103</v>
      </c>
      <c r="B20" s="53">
        <v>78</v>
      </c>
    </row>
    <row r="21" spans="1:2" x14ac:dyDescent="0.2">
      <c r="A21" s="3" t="s">
        <v>223</v>
      </c>
      <c r="B21" s="53">
        <v>77</v>
      </c>
    </row>
    <row r="22" spans="1:2" x14ac:dyDescent="0.2">
      <c r="A22" s="3" t="s">
        <v>24</v>
      </c>
      <c r="B22" s="53">
        <v>77</v>
      </c>
    </row>
    <row r="23" spans="1:2" x14ac:dyDescent="0.2">
      <c r="A23" s="3" t="s">
        <v>175</v>
      </c>
      <c r="B23" s="53">
        <v>77</v>
      </c>
    </row>
    <row r="24" spans="1:2" x14ac:dyDescent="0.2">
      <c r="A24" s="3" t="s">
        <v>2792</v>
      </c>
      <c r="B24" s="53">
        <v>2422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527A4-B6AF-8645-BA6B-705293B046D0}">
  <dimension ref="A1:H44"/>
  <sheetViews>
    <sheetView topLeftCell="A6" workbookViewId="0">
      <selection activeCell="C37" sqref="C37:G43"/>
    </sheetView>
  </sheetViews>
  <sheetFormatPr baseColWidth="10" defaultRowHeight="16" x14ac:dyDescent="0.2"/>
  <cols>
    <col min="1" max="2" width="10.83203125" style="4"/>
    <col min="3" max="3" width="20.1640625" style="4" customWidth="1"/>
    <col min="4" max="4" width="33.6640625" style="4" customWidth="1"/>
    <col min="5" max="5" width="33.5" style="4" customWidth="1"/>
    <col min="6" max="6" width="35.5" style="4" customWidth="1"/>
    <col min="7" max="7" width="35.83203125" style="4" customWidth="1"/>
    <col min="8" max="16384" width="10.83203125" style="4"/>
  </cols>
  <sheetData>
    <row r="1" spans="1:8" ht="17" thickBot="1" x14ac:dyDescent="0.25">
      <c r="A1" s="48" t="s">
        <v>2813</v>
      </c>
      <c r="B1" s="51"/>
      <c r="C1" s="51"/>
      <c r="D1" s="52"/>
      <c r="E1" s="6"/>
    </row>
    <row r="2" spans="1:8" x14ac:dyDescent="0.2">
      <c r="A2" s="8"/>
      <c r="B2" s="9"/>
      <c r="C2" s="9"/>
      <c r="D2" s="9"/>
      <c r="E2" s="7"/>
      <c r="F2" s="7"/>
      <c r="G2" s="7"/>
    </row>
    <row r="3" spans="1:8" x14ac:dyDescent="0.2">
      <c r="A3" s="5"/>
      <c r="B3" s="18" t="s">
        <v>2806</v>
      </c>
      <c r="C3" s="19" t="s">
        <v>2807</v>
      </c>
      <c r="D3" s="19" t="s">
        <v>2808</v>
      </c>
      <c r="E3" s="19" t="s">
        <v>2809</v>
      </c>
      <c r="F3" s="19" t="s">
        <v>2810</v>
      </c>
      <c r="G3" s="19" t="s">
        <v>2811</v>
      </c>
      <c r="H3" s="6"/>
    </row>
    <row r="4" spans="1:8" x14ac:dyDescent="0.2">
      <c r="A4" s="5"/>
      <c r="B4" s="20" cm="1">
        <f t="array" ref="B4:B12">_xlfn.UNIQUE(Table1[year])</f>
        <v>2015</v>
      </c>
      <c r="C4" s="21" t="str">
        <f>_xlfn.XLOOKUP($B4&amp;"_"&amp;1,'working sheet '!$S:$S,'working sheet '!$A:$A)</f>
        <v>Walmart</v>
      </c>
      <c r="D4" s="21" t="str">
        <f>_xlfn.XLOOKUP($B4&amp;"_"&amp;2,'working sheet '!$S:$S,'working sheet '!$A:$A)</f>
        <v>Exxon Mobil</v>
      </c>
      <c r="E4" s="21" t="str">
        <f>_xlfn.XLOOKUP($B4&amp;"_"&amp;3,'working sheet '!$S:$S,'working sheet '!$A:$A)</f>
        <v>Chevron</v>
      </c>
      <c r="F4" s="21" t="str">
        <f>_xlfn.XLOOKUP($B4&amp;"_"&amp;4,'working sheet '!$S:$S,'working sheet '!$A:$A)</f>
        <v>Berkshire Hathaway</v>
      </c>
      <c r="G4" s="21" t="str">
        <f>_xlfn.XLOOKUP($B4&amp;"_"&amp;5,'working sheet '!$S:$S,'working sheet '!$A:$A)</f>
        <v>Apple</v>
      </c>
      <c r="H4" s="6"/>
    </row>
    <row r="5" spans="1:8" x14ac:dyDescent="0.2">
      <c r="A5" s="5"/>
      <c r="B5" s="20">
        <v>2016</v>
      </c>
      <c r="C5" s="21" t="str">
        <f>_xlfn.XLOOKUP($B5&amp;"_"&amp;1,'working sheet '!$S:$S,'working sheet '!$A:$A)</f>
        <v>Walmart</v>
      </c>
      <c r="D5" s="21" t="str">
        <f>_xlfn.XLOOKUP($B5&amp;"_"&amp;2,'working sheet '!$S:$S,'working sheet '!$A:$A)</f>
        <v>Exxon Mobil</v>
      </c>
      <c r="E5" s="21" t="str">
        <f>_xlfn.XLOOKUP($B5&amp;"_"&amp;3,'working sheet '!$S:$S,'working sheet '!$A:$A)</f>
        <v>Apple</v>
      </c>
      <c r="F5" s="21" t="str">
        <f>_xlfn.XLOOKUP($B5&amp;"_"&amp;4,'working sheet '!$S:$S,'working sheet '!$A:$A)</f>
        <v>Berkshire Hathaway</v>
      </c>
      <c r="G5" s="21" t="str">
        <f>_xlfn.XLOOKUP($B5&amp;"_"&amp;5,'working sheet '!$S:$S,'working sheet '!$A:$A)</f>
        <v>McKesson</v>
      </c>
      <c r="H5" s="6"/>
    </row>
    <row r="6" spans="1:8" x14ac:dyDescent="0.2">
      <c r="A6" s="5"/>
      <c r="B6" s="20">
        <v>2017</v>
      </c>
      <c r="C6" s="21" t="str">
        <f>_xlfn.XLOOKUP($B6&amp;"_"&amp;1,'working sheet '!$S:$S,'working sheet '!$A:$A)</f>
        <v>Walmart</v>
      </c>
      <c r="D6" s="21" t="str">
        <f>_xlfn.XLOOKUP($B6&amp;"_"&amp;2,'working sheet '!$S:$S,'working sheet '!$A:$A)</f>
        <v>Berkshire Hathaway</v>
      </c>
      <c r="E6" s="21" t="str">
        <f>_xlfn.XLOOKUP($B6&amp;"_"&amp;3,'working sheet '!$S:$S,'working sheet '!$A:$A)</f>
        <v>Apple</v>
      </c>
      <c r="F6" s="21" t="str">
        <f>_xlfn.XLOOKUP($B6&amp;"_"&amp;4,'working sheet '!$S:$S,'working sheet '!$A:$A)</f>
        <v>Exxon Mobil</v>
      </c>
      <c r="G6" s="21" t="str">
        <f>_xlfn.XLOOKUP($B6&amp;"_"&amp;5,'working sheet '!$S:$S,'working sheet '!$A:$A)</f>
        <v>McKesson</v>
      </c>
      <c r="H6" s="6"/>
    </row>
    <row r="7" spans="1:8" x14ac:dyDescent="0.2">
      <c r="A7" s="5"/>
      <c r="B7" s="20">
        <v>2018</v>
      </c>
      <c r="C7" s="21" t="str">
        <f>_xlfn.XLOOKUP($B7&amp;"_"&amp;1,'working sheet '!$S:$S,'working sheet '!$A:$A)</f>
        <v>Walmart</v>
      </c>
      <c r="D7" s="21" t="str">
        <f>_xlfn.XLOOKUP($B7&amp;"_"&amp;2,'working sheet '!$S:$S,'working sheet '!$A:$A)</f>
        <v>Exxon Mobil</v>
      </c>
      <c r="E7" s="21" t="str">
        <f>_xlfn.XLOOKUP($B7&amp;"_"&amp;3,'working sheet '!$S:$S,'working sheet '!$A:$A)</f>
        <v>Berkshire Hathaway</v>
      </c>
      <c r="F7" s="21" t="str">
        <f>_xlfn.XLOOKUP($B7&amp;"_"&amp;4,'working sheet '!$S:$S,'working sheet '!$A:$A)</f>
        <v>Apple</v>
      </c>
      <c r="G7" s="21" t="str">
        <f>_xlfn.XLOOKUP($B7&amp;"_"&amp;5,'working sheet '!$S:$S,'working sheet '!$A:$A)</f>
        <v>UnitedHealth Group</v>
      </c>
      <c r="H7" s="6"/>
    </row>
    <row r="8" spans="1:8" x14ac:dyDescent="0.2">
      <c r="A8" s="5"/>
      <c r="B8" s="20">
        <v>2019</v>
      </c>
      <c r="C8" s="21" t="str">
        <f>_xlfn.XLOOKUP($B8&amp;"_"&amp;1,'working sheet '!$S:$S,'working sheet '!$A:$A)</f>
        <v>Walmart</v>
      </c>
      <c r="D8" s="21" t="str">
        <f>_xlfn.XLOOKUP($B8&amp;"_"&amp;2,'working sheet '!$S:$S,'working sheet '!$A:$A)</f>
        <v>Exxon Mobil</v>
      </c>
      <c r="E8" s="21" t="str">
        <f>_xlfn.XLOOKUP($B8&amp;"_"&amp;3,'working sheet '!$S:$S,'working sheet '!$A:$A)</f>
        <v>Apple</v>
      </c>
      <c r="F8" s="21" t="str">
        <f>_xlfn.XLOOKUP($B8&amp;"_"&amp;4,'working sheet '!$S:$S,'working sheet '!$A:$A)</f>
        <v>Berkshire Hathaway</v>
      </c>
      <c r="G8" s="21" t="str">
        <f>_xlfn.XLOOKUP($B8&amp;"_"&amp;5,'working sheet '!$S:$S,'working sheet '!$A:$A)</f>
        <v>Amazon.com</v>
      </c>
      <c r="H8" s="6"/>
    </row>
    <row r="9" spans="1:8" x14ac:dyDescent="0.2">
      <c r="A9" s="5"/>
      <c r="B9" s="20">
        <v>2020</v>
      </c>
      <c r="C9" s="21" t="str">
        <f>_xlfn.XLOOKUP($B9&amp;"_"&amp;1,'working sheet '!$S:$S,'working sheet '!$A:$A)</f>
        <v>Walmart</v>
      </c>
      <c r="D9" s="21" t="str">
        <f>_xlfn.XLOOKUP($B9&amp;"_"&amp;2,'working sheet '!$S:$S,'working sheet '!$A:$A)</f>
        <v>Amazon</v>
      </c>
      <c r="E9" s="21" t="str">
        <f>_xlfn.XLOOKUP($B9&amp;"_"&amp;3,'working sheet '!$S:$S,'working sheet '!$A:$A)</f>
        <v>Exxon Mobil</v>
      </c>
      <c r="F9" s="21" t="str">
        <f>_xlfn.XLOOKUP($B9&amp;"_"&amp;4,'working sheet '!$S:$S,'working sheet '!$A:$A)</f>
        <v>Apple</v>
      </c>
      <c r="G9" s="21" t="str">
        <f>_xlfn.XLOOKUP($B9&amp;"_"&amp;5,'working sheet '!$S:$S,'working sheet '!$A:$A)</f>
        <v>CVS Health</v>
      </c>
      <c r="H9" s="6"/>
    </row>
    <row r="10" spans="1:8" x14ac:dyDescent="0.2">
      <c r="A10" s="5"/>
      <c r="B10" s="20">
        <v>2021</v>
      </c>
      <c r="C10" s="21" t="str">
        <f>_xlfn.XLOOKUP($B10&amp;"_"&amp;1,'working sheet '!$S:$S,'working sheet '!$A:$A)</f>
        <v>Walmart</v>
      </c>
      <c r="D10" s="21" t="str">
        <f>_xlfn.XLOOKUP($B10&amp;"_"&amp;2,'working sheet '!$S:$S,'working sheet '!$A:$A)</f>
        <v>Amazon</v>
      </c>
      <c r="E10" s="21" t="str">
        <f>_xlfn.XLOOKUP($B10&amp;"_"&amp;3,'working sheet '!$S:$S,'working sheet '!$A:$A)</f>
        <v>Apple</v>
      </c>
      <c r="F10" s="21" t="str">
        <f>_xlfn.XLOOKUP($B10&amp;"_"&amp;4,'working sheet '!$S:$S,'working sheet '!$A:$A)</f>
        <v>CVS Health</v>
      </c>
      <c r="G10" s="21" t="str">
        <f>_xlfn.XLOOKUP($B10&amp;"_"&amp;5,'working sheet '!$S:$S,'working sheet '!$A:$A)</f>
        <v>UnitedHealth Group</v>
      </c>
      <c r="H10" s="6"/>
    </row>
    <row r="11" spans="1:8" x14ac:dyDescent="0.2">
      <c r="A11" s="5"/>
      <c r="B11" s="20">
        <v>2022</v>
      </c>
      <c r="C11" s="21" t="str">
        <f>_xlfn.XLOOKUP($B11&amp;"_"&amp;1,'working sheet '!$S:$S,'working sheet '!$A:$A)</f>
        <v>Walmart</v>
      </c>
      <c r="D11" s="21" t="str">
        <f>_xlfn.XLOOKUP($B11&amp;"_"&amp;2,'working sheet '!$S:$S,'working sheet '!$A:$A)</f>
        <v>Amazon</v>
      </c>
      <c r="E11" s="21" t="str">
        <f>_xlfn.XLOOKUP($B11&amp;"_"&amp;3,'working sheet '!$S:$S,'working sheet '!$A:$A)</f>
        <v>Apple</v>
      </c>
      <c r="F11" s="21" t="str">
        <f>_xlfn.XLOOKUP($B11&amp;"_"&amp;4,'working sheet '!$S:$S,'working sheet '!$A:$A)</f>
        <v>CVS Health</v>
      </c>
      <c r="G11" s="21" t="str">
        <f>_xlfn.XLOOKUP($B11&amp;"_"&amp;5,'working sheet '!$S:$S,'working sheet '!$A:$A)</f>
        <v>UnitedHealth Group</v>
      </c>
      <c r="H11" s="6"/>
    </row>
    <row r="12" spans="1:8" x14ac:dyDescent="0.2">
      <c r="A12" s="5"/>
      <c r="B12" s="20">
        <v>2023</v>
      </c>
      <c r="C12" s="21" t="str">
        <f>_xlfn.XLOOKUP($B12&amp;"_"&amp;1,'working sheet '!$S:$S,'working sheet '!$A:$A)</f>
        <v>Walmart</v>
      </c>
      <c r="D12" s="21" t="str">
        <f>_xlfn.XLOOKUP($B12&amp;"_"&amp;2,'working sheet '!$S:$S,'working sheet '!$A:$A)</f>
        <v>Amazon</v>
      </c>
      <c r="E12" s="21" t="str">
        <f>_xlfn.XLOOKUP($B12&amp;"_"&amp;3,'working sheet '!$S:$S,'working sheet '!$A:$A)</f>
        <v>Exxon Mobil</v>
      </c>
      <c r="F12" s="21" t="str">
        <f>_xlfn.XLOOKUP($B12&amp;"_"&amp;4,'working sheet '!$S:$S,'working sheet '!$A:$A)</f>
        <v>Apple</v>
      </c>
      <c r="G12" s="21" t="str">
        <f>_xlfn.XLOOKUP($B12&amp;"_"&amp;5,'working sheet '!$S:$S,'working sheet '!$A:$A)</f>
        <v>UnitedHealth Group</v>
      </c>
      <c r="H12" s="6"/>
    </row>
    <row r="13" spans="1:8" x14ac:dyDescent="0.2">
      <c r="B13" s="8"/>
      <c r="C13" s="8"/>
      <c r="D13" s="8"/>
      <c r="E13" s="8"/>
      <c r="F13" s="8"/>
      <c r="G13" s="8"/>
    </row>
    <row r="14" spans="1:8" x14ac:dyDescent="0.2">
      <c r="B14" s="8"/>
      <c r="C14" s="9"/>
      <c r="D14" s="9"/>
      <c r="E14" s="9"/>
      <c r="F14" s="9"/>
      <c r="G14" s="9"/>
    </row>
    <row r="15" spans="1:8" x14ac:dyDescent="0.2">
      <c r="B15" s="10"/>
      <c r="C15" s="47" t="s">
        <v>2812</v>
      </c>
      <c r="D15" s="47"/>
      <c r="E15" s="47"/>
      <c r="F15" s="47"/>
      <c r="G15" s="47"/>
      <c r="H15" s="6"/>
    </row>
    <row r="16" spans="1:8" x14ac:dyDescent="0.2">
      <c r="B16" s="10"/>
      <c r="C16" s="11" t="s">
        <v>2807</v>
      </c>
      <c r="D16" s="11" t="s">
        <v>2808</v>
      </c>
      <c r="E16" s="11" t="s">
        <v>2809</v>
      </c>
      <c r="F16" s="11" t="s">
        <v>2810</v>
      </c>
      <c r="G16" s="11" t="s">
        <v>2811</v>
      </c>
      <c r="H16" s="6"/>
    </row>
    <row r="17" spans="1:8" x14ac:dyDescent="0.2">
      <c r="B17" s="5"/>
      <c r="C17" s="12" t="str" cm="1">
        <f t="array" ref="C17">_xlfn.UNIQUE(C4:C12)</f>
        <v>Walmart</v>
      </c>
      <c r="D17" s="12" t="str" cm="1">
        <f t="array" ref="D17:D19">_xlfn.UNIQUE(D4:D12)</f>
        <v>Exxon Mobil</v>
      </c>
      <c r="E17" s="12" t="str" cm="1">
        <f t="array" ref="E17:E20">_xlfn.UNIQUE(E4:E12)</f>
        <v>Chevron</v>
      </c>
      <c r="F17" s="12" t="str" cm="1">
        <f t="array" ref="F17:F20">_xlfn.UNIQUE(F4:F12)</f>
        <v>Berkshire Hathaway</v>
      </c>
      <c r="G17" s="12" t="str" cm="1">
        <f t="array" ref="G17:G21">_xlfn.UNIQUE(G4:G12)</f>
        <v>Apple</v>
      </c>
      <c r="H17" s="6"/>
    </row>
    <row r="18" spans="1:8" x14ac:dyDescent="0.2">
      <c r="B18" s="5"/>
      <c r="C18" s="13"/>
      <c r="D18" s="12" t="str">
        <v>Berkshire Hathaway</v>
      </c>
      <c r="E18" s="12" t="str">
        <v>Apple</v>
      </c>
      <c r="F18" s="12" t="str">
        <v>Exxon Mobil</v>
      </c>
      <c r="G18" s="12" t="str">
        <v>McKesson</v>
      </c>
      <c r="H18" s="6"/>
    </row>
    <row r="19" spans="1:8" x14ac:dyDescent="0.2">
      <c r="B19" s="5"/>
      <c r="C19" s="14"/>
      <c r="D19" s="12" t="str">
        <v>Amazon</v>
      </c>
      <c r="E19" s="12" t="str">
        <v>Berkshire Hathaway</v>
      </c>
      <c r="F19" s="12" t="str">
        <v>Apple</v>
      </c>
      <c r="G19" s="12" t="str">
        <v>UnitedHealth Group</v>
      </c>
      <c r="H19" s="6"/>
    </row>
    <row r="20" spans="1:8" x14ac:dyDescent="0.2">
      <c r="B20" s="5"/>
      <c r="D20" s="16"/>
      <c r="E20" s="12" t="str">
        <v>Exxon Mobil</v>
      </c>
      <c r="F20" s="12" t="str">
        <v>CVS Health</v>
      </c>
      <c r="G20" s="12" t="str">
        <v>Amazon.com</v>
      </c>
      <c r="H20" s="6"/>
    </row>
    <row r="21" spans="1:8" x14ac:dyDescent="0.2">
      <c r="C21" s="15"/>
      <c r="D21"/>
      <c r="E21" s="17"/>
      <c r="F21" s="13"/>
      <c r="G21" s="12" t="str">
        <v>CVS Health</v>
      </c>
      <c r="H21" s="6"/>
    </row>
    <row r="22" spans="1:8" x14ac:dyDescent="0.2">
      <c r="G22" s="8"/>
    </row>
    <row r="23" spans="1:8" ht="17" thickBot="1" x14ac:dyDescent="0.25">
      <c r="A23" s="7"/>
      <c r="B23" s="7"/>
      <c r="C23" s="7"/>
      <c r="D23" s="7"/>
    </row>
    <row r="24" spans="1:8" ht="17" thickBot="1" x14ac:dyDescent="0.25">
      <c r="A24" s="48" t="s">
        <v>2814</v>
      </c>
      <c r="B24" s="49"/>
      <c r="C24" s="49"/>
      <c r="D24" s="50"/>
      <c r="E24" s="6"/>
    </row>
    <row r="25" spans="1:8" x14ac:dyDescent="0.2">
      <c r="A25" s="9"/>
      <c r="B25" s="9"/>
      <c r="C25" s="9"/>
      <c r="D25" s="9"/>
      <c r="E25" s="7"/>
      <c r="F25" s="7"/>
      <c r="G25" s="7"/>
    </row>
    <row r="26" spans="1:8" x14ac:dyDescent="0.2">
      <c r="A26" s="5"/>
      <c r="B26" s="24" t="s">
        <v>2806</v>
      </c>
      <c r="C26" s="24" t="s">
        <v>2807</v>
      </c>
      <c r="D26" s="24" t="s">
        <v>2808</v>
      </c>
      <c r="E26" s="24" t="s">
        <v>2809</v>
      </c>
      <c r="F26" s="24" t="s">
        <v>2810</v>
      </c>
      <c r="G26" s="24" t="s">
        <v>2811</v>
      </c>
      <c r="H26" s="6"/>
    </row>
    <row r="27" spans="1:8" x14ac:dyDescent="0.2">
      <c r="A27" s="5"/>
      <c r="B27" s="12" cm="1">
        <f t="array" ref="B27:B35">_xlfn.UNIQUE(_xlfn.ANCHORARRAY(B4))</f>
        <v>2015</v>
      </c>
      <c r="C27" s="21" t="str">
        <f>_xlfn.XLOOKUP($B4&amp;"_"&amp;1,'working sheet '!$S:$S,'working sheet '!$D:$D)</f>
        <v>General Merchandisers</v>
      </c>
      <c r="D27" s="21" t="str">
        <f>_xlfn.XLOOKUP($B4&amp;"_"&amp;2,'working sheet '!$S:$S,'working sheet '!$D:$D)</f>
        <v>Petroleum Refining</v>
      </c>
      <c r="E27" s="21" t="str">
        <f>_xlfn.XLOOKUP($B4&amp;"_"&amp;3,'working sheet '!$S:$S,'working sheet '!$D:$D)</f>
        <v>Petroleum Refining</v>
      </c>
      <c r="F27" s="21" t="str">
        <f>_xlfn.XLOOKUP($B4&amp;"_"&amp;4,'working sheet '!$S:$S,'working sheet '!$D:$D)</f>
        <v>Insurance: Property and Casualty (Stock)</v>
      </c>
      <c r="G27" s="21" t="str">
        <f>_xlfn.XLOOKUP($B4&amp;"_"&amp;5,'working sheet '!$S:$S,'working sheet '!$D:$D)</f>
        <v>Computers, Office Equipment</v>
      </c>
      <c r="H27" s="6"/>
    </row>
    <row r="28" spans="1:8" x14ac:dyDescent="0.2">
      <c r="A28" s="5"/>
      <c r="B28" s="12">
        <v>2016</v>
      </c>
      <c r="C28" s="21" t="str">
        <f>_xlfn.XLOOKUP($B5&amp;"_"&amp;1,'working sheet '!$S:$S,'working sheet '!$D:$D)</f>
        <v>General Merchandisers</v>
      </c>
      <c r="D28" s="21" t="str">
        <f>_xlfn.XLOOKUP($B5&amp;"_"&amp;2,'working sheet '!$S:$S,'working sheet '!$D:$D)</f>
        <v>Petroleum Refining</v>
      </c>
      <c r="E28" s="21" t="str">
        <f>_xlfn.XLOOKUP($B5&amp;"_"&amp;3,'working sheet '!$S:$S,'working sheet '!$D:$D)</f>
        <v>Computers, Office Equipment</v>
      </c>
      <c r="F28" s="21" t="str">
        <f>_xlfn.XLOOKUP($B5&amp;"_"&amp;4,'working sheet '!$S:$S,'working sheet '!$D:$D)</f>
        <v>Insurance: Property and Casualty (Stock)</v>
      </c>
      <c r="G28" s="21" t="str">
        <f>_xlfn.XLOOKUP($B5&amp;"_"&amp;5,'working sheet '!$S:$S,'working sheet '!$D:$D)</f>
        <v>Wholesalers: Health Care</v>
      </c>
      <c r="H28" s="6"/>
    </row>
    <row r="29" spans="1:8" x14ac:dyDescent="0.2">
      <c r="A29" s="5"/>
      <c r="B29" s="12">
        <v>2017</v>
      </c>
      <c r="C29" s="21" t="str">
        <f>_xlfn.XLOOKUP($B6&amp;"_"&amp;1,'working sheet '!$S:$S,'working sheet '!$D:$D)</f>
        <v>General Merchandisers</v>
      </c>
      <c r="D29" s="21" t="str">
        <f>_xlfn.XLOOKUP($B6&amp;"_"&amp;2,'working sheet '!$S:$S,'working sheet '!$D:$D)</f>
        <v>Insurance: Property and Casualty (Stock)</v>
      </c>
      <c r="E29" s="21" t="str">
        <f>_xlfn.XLOOKUP($B6&amp;"_"&amp;3,'working sheet '!$S:$S,'working sheet '!$D:$D)</f>
        <v>Computers, Office Equipment</v>
      </c>
      <c r="F29" s="21" t="str">
        <f>_xlfn.XLOOKUP($B6&amp;"_"&amp;4,'working sheet '!$S:$S,'working sheet '!$D:$D)</f>
        <v>Petroleum Refining</v>
      </c>
      <c r="G29" s="21" t="str">
        <f>_xlfn.XLOOKUP($B6&amp;"_"&amp;5,'working sheet '!$S:$S,'working sheet '!$D:$D)</f>
        <v>Wholesalers: Health Care</v>
      </c>
      <c r="H29" s="6"/>
    </row>
    <row r="30" spans="1:8" x14ac:dyDescent="0.2">
      <c r="A30" s="5"/>
      <c r="B30" s="12">
        <v>2018</v>
      </c>
      <c r="C30" s="21" t="str">
        <f>_xlfn.XLOOKUP($B7&amp;"_"&amp;1,'working sheet '!$S:$S,'working sheet '!$D:$D)</f>
        <v>General Merchandisers</v>
      </c>
      <c r="D30" s="21" t="str">
        <f>_xlfn.XLOOKUP($B7&amp;"_"&amp;2,'working sheet '!$S:$S,'working sheet '!$D:$D)</f>
        <v>Petroleum Refining</v>
      </c>
      <c r="E30" s="21" t="str">
        <f>_xlfn.XLOOKUP($B7&amp;"_"&amp;3,'working sheet '!$S:$S,'working sheet '!$D:$D)</f>
        <v>Insurance: Property and Casualty (Stock)</v>
      </c>
      <c r="F30" s="21" t="str">
        <f>_xlfn.XLOOKUP($B7&amp;"_"&amp;4,'working sheet '!$S:$S,'working sheet '!$D:$D)</f>
        <v>Computers, Office Equipment</v>
      </c>
      <c r="G30" s="21" t="str">
        <f>_xlfn.XLOOKUP($B7&amp;"_"&amp;5,'working sheet '!$S:$S,'working sheet '!$D:$D)</f>
        <v>Health Care: Insurance and Managed Care</v>
      </c>
      <c r="H30" s="6"/>
    </row>
    <row r="31" spans="1:8" x14ac:dyDescent="0.2">
      <c r="A31" s="5"/>
      <c r="B31" s="12">
        <v>2019</v>
      </c>
      <c r="C31" s="21" t="str">
        <f>_xlfn.XLOOKUP($B8&amp;"_"&amp;1,'working sheet '!$S:$S,'working sheet '!$D:$D)</f>
        <v>General Merchandisers</v>
      </c>
      <c r="D31" s="21" t="str">
        <f>_xlfn.XLOOKUP($B8&amp;"_"&amp;2,'working sheet '!$S:$S,'working sheet '!$D:$D)</f>
        <v>Petroleum Refining</v>
      </c>
      <c r="E31" s="21" t="str">
        <f>_xlfn.XLOOKUP($B8&amp;"_"&amp;3,'working sheet '!$S:$S,'working sheet '!$D:$D)</f>
        <v>Computers, Office Equipment</v>
      </c>
      <c r="F31" s="21" t="str">
        <f>_xlfn.XLOOKUP($B8&amp;"_"&amp;4,'working sheet '!$S:$S,'working sheet '!$D:$D)</f>
        <v>Insurance: Property and Casualty (Stock)</v>
      </c>
      <c r="G31" s="21" t="str">
        <f>_xlfn.XLOOKUP($B8&amp;"_"&amp;5,'working sheet '!$S:$S,'working sheet '!$D:$D)</f>
        <v>Internet Services and Retailing</v>
      </c>
      <c r="H31" s="6"/>
    </row>
    <row r="32" spans="1:8" x14ac:dyDescent="0.2">
      <c r="A32" s="5"/>
      <c r="B32" s="12">
        <v>2020</v>
      </c>
      <c r="C32" s="21" t="str">
        <f>_xlfn.XLOOKUP($B9&amp;"_"&amp;1,'working sheet '!$S:$S,'working sheet '!$D:$D)</f>
        <v>General Merchandisers</v>
      </c>
      <c r="D32" s="21" t="str">
        <f>_xlfn.XLOOKUP($B9&amp;"_"&amp;2,'working sheet '!$S:$S,'working sheet '!$D:$D)</f>
        <v>Internet Services and Retailing</v>
      </c>
      <c r="E32" s="21" t="str">
        <f>_xlfn.XLOOKUP($B9&amp;"_"&amp;3,'working sheet '!$S:$S,'working sheet '!$D:$D)</f>
        <v>Petroleum Refining</v>
      </c>
      <c r="F32" s="21" t="str">
        <f>_xlfn.XLOOKUP($B9&amp;"_"&amp;4,'working sheet '!$S:$S,'working sheet '!$D:$D)</f>
        <v>Computers, Office Equipment</v>
      </c>
      <c r="G32" s="21" t="str">
        <f>_xlfn.XLOOKUP($B9&amp;"_"&amp;5,'working sheet '!$S:$S,'working sheet '!$D:$D)</f>
        <v>Health Care: Pharmacy and Other Services</v>
      </c>
      <c r="H32" s="6"/>
    </row>
    <row r="33" spans="1:8" x14ac:dyDescent="0.2">
      <c r="A33" s="5"/>
      <c r="B33" s="12">
        <v>2021</v>
      </c>
      <c r="C33" s="21" t="str">
        <f>_xlfn.XLOOKUP($B10&amp;"_"&amp;1,'working sheet '!$S:$S,'working sheet '!$D:$D)</f>
        <v>General Merchandisers</v>
      </c>
      <c r="D33" s="21" t="str">
        <f>_xlfn.XLOOKUP($B10&amp;"_"&amp;2,'working sheet '!$S:$S,'working sheet '!$D:$D)</f>
        <v>Internet Services and Retailing</v>
      </c>
      <c r="E33" s="21" t="str">
        <f>_xlfn.XLOOKUP($B10&amp;"_"&amp;3,'working sheet '!$S:$S,'working sheet '!$D:$D)</f>
        <v>Computers, Office Equipment</v>
      </c>
      <c r="F33" s="21" t="str">
        <f>_xlfn.XLOOKUP($B10&amp;"_"&amp;4,'working sheet '!$S:$S,'working sheet '!$D:$D)</f>
        <v>Health Care: Pharmacy and Other Services</v>
      </c>
      <c r="G33" s="21" t="str">
        <f>_xlfn.XLOOKUP($B10&amp;"_"&amp;5,'working sheet '!$S:$S,'working sheet '!$D:$D)</f>
        <v>Health Care: Insurance and Managed Care</v>
      </c>
      <c r="H33" s="6"/>
    </row>
    <row r="34" spans="1:8" x14ac:dyDescent="0.2">
      <c r="A34" s="5"/>
      <c r="B34" s="12">
        <v>2022</v>
      </c>
      <c r="C34" s="21" t="str">
        <f>_xlfn.XLOOKUP($B11&amp;"_"&amp;1,'working sheet '!$S:$S,'working sheet '!$D:$D)</f>
        <v>General Merchandisers</v>
      </c>
      <c r="D34" s="21" t="str">
        <f>_xlfn.XLOOKUP($B11&amp;"_"&amp;2,'working sheet '!$S:$S,'working sheet '!$D:$D)</f>
        <v>Internet Services and Retailing</v>
      </c>
      <c r="E34" s="21" t="str">
        <f>_xlfn.XLOOKUP($B11&amp;"_"&amp;3,'working sheet '!$S:$S,'working sheet '!$D:$D)</f>
        <v>Computers, Office Equipment</v>
      </c>
      <c r="F34" s="21" t="str">
        <f>_xlfn.XLOOKUP($B11&amp;"_"&amp;4,'working sheet '!$S:$S,'working sheet '!$D:$D)</f>
        <v>Health Care: Pharmacy and Other Services</v>
      </c>
      <c r="G34" s="21" t="str">
        <f>_xlfn.XLOOKUP($B11&amp;"_"&amp;5,'working sheet '!$S:$S,'working sheet '!$D:$D)</f>
        <v>Health Care: Insurance and Managed Care</v>
      </c>
      <c r="H34" s="6"/>
    </row>
    <row r="35" spans="1:8" x14ac:dyDescent="0.2">
      <c r="A35" s="5"/>
      <c r="B35" s="12">
        <v>2023</v>
      </c>
      <c r="C35" s="21" t="str">
        <f>_xlfn.XLOOKUP($B12&amp;"_"&amp;1,'working sheet '!$S:$S,'working sheet '!$D:$D)</f>
        <v>General Merchandisers</v>
      </c>
      <c r="D35" s="21" t="str">
        <f>_xlfn.XLOOKUP($B12&amp;"_"&amp;2,'working sheet '!$S:$S,'working sheet '!$D:$D)</f>
        <v>Internet Services and Retailing</v>
      </c>
      <c r="E35" s="21" t="str">
        <f>_xlfn.XLOOKUP($B12&amp;"_"&amp;3,'working sheet '!$S:$S,'working sheet '!$D:$D)</f>
        <v>Petroleum Refining</v>
      </c>
      <c r="F35" s="21" t="str">
        <f>_xlfn.XLOOKUP($B12&amp;"_"&amp;4,'working sheet '!$S:$S,'working sheet '!$D:$D)</f>
        <v>Computers, Office Equipment</v>
      </c>
      <c r="G35" s="21" t="str">
        <f>_xlfn.XLOOKUP($B12&amp;"_"&amp;5,'working sheet '!$S:$S,'working sheet '!$D:$D)</f>
        <v>Health Care: Insurance and Managed Care</v>
      </c>
      <c r="H35" s="6"/>
    </row>
    <row r="36" spans="1:8" x14ac:dyDescent="0.2">
      <c r="A36" s="8"/>
      <c r="B36" s="8"/>
      <c r="C36" s="9"/>
      <c r="D36" s="9"/>
      <c r="E36" s="9"/>
      <c r="F36" s="9"/>
      <c r="G36" s="9"/>
    </row>
    <row r="37" spans="1:8" x14ac:dyDescent="0.2">
      <c r="A37" s="8"/>
      <c r="B37" s="10"/>
      <c r="C37" s="47" t="s">
        <v>2815</v>
      </c>
      <c r="D37" s="47"/>
      <c r="E37" s="47"/>
      <c r="F37" s="47"/>
      <c r="G37" s="47"/>
      <c r="H37" s="6"/>
    </row>
    <row r="38" spans="1:8" x14ac:dyDescent="0.2">
      <c r="B38" s="5"/>
      <c r="C38" s="25" t="s">
        <v>2807</v>
      </c>
      <c r="D38" s="25" t="s">
        <v>2808</v>
      </c>
      <c r="E38" s="25" t="s">
        <v>2809</v>
      </c>
      <c r="F38" s="25" t="s">
        <v>2810</v>
      </c>
      <c r="G38" s="25" t="s">
        <v>2811</v>
      </c>
      <c r="H38" s="6"/>
    </row>
    <row r="39" spans="1:8" x14ac:dyDescent="0.2">
      <c r="B39" s="5"/>
      <c r="C39" s="20" t="str" cm="1">
        <f t="array" ref="C39">_xlfn.UNIQUE($C$27:$C$35)</f>
        <v>General Merchandisers</v>
      </c>
      <c r="D39" s="20" t="str" cm="1">
        <f t="array" ref="D39:D41">_xlfn.UNIQUE($D$27:$D$35)</f>
        <v>Petroleum Refining</v>
      </c>
      <c r="E39" s="20" t="str" cm="1">
        <f t="array" ref="E39:E41">_xlfn.UNIQUE($E$27:$E$35)</f>
        <v>Petroleum Refining</v>
      </c>
      <c r="F39" s="20" t="str" cm="1">
        <f t="array" ref="F39:F42">_xlfn.UNIQUE($F$27:$F$35)</f>
        <v>Insurance: Property and Casualty (Stock)</v>
      </c>
      <c r="G39" s="20" t="str" cm="1">
        <f t="array" ref="G39:G43">_xlfn.UNIQUE($G$27:$G$35)</f>
        <v>Computers, Office Equipment</v>
      </c>
      <c r="H39" s="6"/>
    </row>
    <row r="40" spans="1:8" x14ac:dyDescent="0.2">
      <c r="B40" s="5"/>
      <c r="C40" s="13"/>
      <c r="D40" s="20" t="str">
        <v>Insurance: Property and Casualty (Stock)</v>
      </c>
      <c r="E40" s="20" t="str">
        <v>Computers, Office Equipment</v>
      </c>
      <c r="F40" s="20" t="str">
        <v>Petroleum Refining</v>
      </c>
      <c r="G40" s="20" t="str">
        <v>Wholesalers: Health Care</v>
      </c>
      <c r="H40" s="6"/>
    </row>
    <row r="41" spans="1:8" x14ac:dyDescent="0.2">
      <c r="B41" s="5"/>
      <c r="C41" s="29"/>
      <c r="D41" s="20" t="str">
        <v>Internet Services and Retailing</v>
      </c>
      <c r="E41" s="20" t="str">
        <v>Insurance: Property and Casualty (Stock)</v>
      </c>
      <c r="F41" s="20" t="str">
        <v>Computers, Office Equipment</v>
      </c>
      <c r="G41" s="20" t="str">
        <v>Health Care: Insurance and Managed Care</v>
      </c>
      <c r="H41" s="6"/>
    </row>
    <row r="42" spans="1:8" x14ac:dyDescent="0.2">
      <c r="B42" s="5"/>
      <c r="D42" s="27"/>
      <c r="E42" s="28"/>
      <c r="F42" s="20" t="str">
        <v>Health Care: Pharmacy and Other Services</v>
      </c>
      <c r="G42" s="20" t="str">
        <v>Internet Services and Retailing</v>
      </c>
      <c r="H42" s="6"/>
    </row>
    <row r="43" spans="1:8" x14ac:dyDescent="0.2">
      <c r="C43" s="8"/>
      <c r="D43" s="5"/>
      <c r="F43" s="26"/>
      <c r="G43" s="20" t="str">
        <v>Health Care: Pharmacy and Other Services</v>
      </c>
      <c r="H43" s="6"/>
    </row>
    <row r="44" spans="1:8" x14ac:dyDescent="0.2">
      <c r="D44" s="8"/>
      <c r="E44" s="8"/>
      <c r="G44" s="8"/>
    </row>
  </sheetData>
  <mergeCells count="4">
    <mergeCell ref="C15:G15"/>
    <mergeCell ref="A24:D24"/>
    <mergeCell ref="A1:D1"/>
    <mergeCell ref="C37:G37"/>
  </mergeCells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C76A0-DA95-5049-A367-BF72D95A1D7B}">
  <dimension ref="A1:O331"/>
  <sheetViews>
    <sheetView zoomScale="92" zoomScaleNormal="92" workbookViewId="0"/>
  </sheetViews>
  <sheetFormatPr baseColWidth="10" defaultRowHeight="16" x14ac:dyDescent="0.2"/>
  <cols>
    <col min="1" max="1" width="34" style="4" customWidth="1"/>
    <col min="2" max="2" width="10.83203125" style="4"/>
    <col min="3" max="3" width="26.5" style="4" customWidth="1"/>
    <col min="4" max="4" width="19.33203125" style="4" customWidth="1"/>
    <col min="5" max="5" width="26.6640625" style="4" customWidth="1"/>
    <col min="6" max="6" width="22.83203125" style="4" customWidth="1"/>
    <col min="7" max="7" width="21.33203125" style="4" customWidth="1"/>
    <col min="8" max="8" width="16" style="4" customWidth="1"/>
    <col min="9" max="9" width="16.1640625" style="4" customWidth="1"/>
    <col min="10" max="10" width="17.5" style="4" customWidth="1"/>
    <col min="11" max="11" width="23.5" style="4" customWidth="1"/>
    <col min="12" max="13" width="10.83203125" style="4"/>
    <col min="14" max="14" width="13" style="4" customWidth="1"/>
    <col min="15" max="16384" width="10.83203125" style="4"/>
  </cols>
  <sheetData>
    <row r="1" spans="1:15" x14ac:dyDescent="0.2">
      <c r="A1"/>
      <c r="B1" s="34"/>
      <c r="C1" s="46" t="s">
        <v>2820</v>
      </c>
      <c r="D1" s="46" t="s">
        <v>2820</v>
      </c>
      <c r="E1" s="46" t="s">
        <v>2820</v>
      </c>
      <c r="F1" s="46" t="s">
        <v>2820</v>
      </c>
      <c r="G1" s="46" t="s">
        <v>2820</v>
      </c>
      <c r="H1" s="46" t="s">
        <v>2820</v>
      </c>
      <c r="I1" s="46" t="s">
        <v>2820</v>
      </c>
      <c r="J1" s="46" t="s">
        <v>2820</v>
      </c>
      <c r="K1" s="46" t="s">
        <v>2820</v>
      </c>
      <c r="L1" s="6"/>
    </row>
    <row r="2" spans="1:15" x14ac:dyDescent="0.2">
      <c r="A2" s="33" t="s">
        <v>2817</v>
      </c>
      <c r="B2" s="34"/>
      <c r="C2" s="36">
        <f>COUNTA(_xlfn.ANCHORARRAY(C4))/500</f>
        <v>4.5999999999999999E-2</v>
      </c>
      <c r="D2" s="36">
        <f>COUNTA(_xlfn.ANCHORARRAY(D4))/500</f>
        <v>4.5999999999999999E-2</v>
      </c>
      <c r="E2" s="36">
        <f t="shared" ref="E2:J2" si="0">COUNTA(_xlfn.ANCHORARRAY(E4))/500</f>
        <v>6.4000000000000001E-2</v>
      </c>
      <c r="F2" s="36">
        <f t="shared" si="0"/>
        <v>0.05</v>
      </c>
      <c r="G2" s="36">
        <f t="shared" si="0"/>
        <v>7.1999999999999995E-2</v>
      </c>
      <c r="H2" s="36">
        <f t="shared" si="0"/>
        <v>8.2000000000000003E-2</v>
      </c>
      <c r="I2" s="36">
        <f t="shared" si="0"/>
        <v>8.4000000000000005E-2</v>
      </c>
      <c r="J2" s="36">
        <f t="shared" si="0"/>
        <v>0.104</v>
      </c>
      <c r="K2" s="36">
        <f>COUNTA(_xlfn.ANCHORARRAY(K4))/500</f>
        <v>0.104</v>
      </c>
      <c r="L2" s="6"/>
    </row>
    <row r="3" spans="1:15" x14ac:dyDescent="0.2">
      <c r="A3" s="31">
        <f>COUNTA(_xlfn.ANCHORARRAY(A5))/(500*(2023-2014))</f>
        <v>7.244444444444445E-2</v>
      </c>
      <c r="B3" s="5"/>
      <c r="C3" s="19">
        <v>2015</v>
      </c>
      <c r="D3" s="19">
        <v>2016</v>
      </c>
      <c r="E3" s="19">
        <v>2017</v>
      </c>
      <c r="F3" s="19">
        <v>2018</v>
      </c>
      <c r="G3" s="19">
        <v>2019</v>
      </c>
      <c r="H3" s="19">
        <v>2020</v>
      </c>
      <c r="I3" s="19">
        <v>2021</v>
      </c>
      <c r="J3" s="19">
        <v>2022</v>
      </c>
      <c r="K3" s="19">
        <v>2023</v>
      </c>
      <c r="L3" s="6"/>
    </row>
    <row r="4" spans="1:15" x14ac:dyDescent="0.2">
      <c r="A4" s="33" t="s">
        <v>2816</v>
      </c>
      <c r="B4" s="34"/>
      <c r="C4" s="22" t="str" cm="1">
        <f t="array" ref="C4:C26">_xlfn._xlws.FILTER(Table1[[name]:[name]],(Table1[[female_ceo]:[female_ceo]]="yes")*(Table1[[year]:[year]]='Female Ceo'!C3))</f>
        <v>General Motors</v>
      </c>
      <c r="D4" s="37" t="str" cm="1">
        <f t="array" ref="D4:D26">_xlfn._xlws.FILTER(Table1[[name]:[name]],(Table1[[female_ceo]:[female_ceo]]="yes")*(Table1[[year]:[year]]='Female Ceo'!D3))</f>
        <v>General Motors</v>
      </c>
      <c r="E4" s="38" t="str" cm="1">
        <f t="array" ref="E4:E35">_xlfn._xlws.FILTER(Table1[[name]:[name]],(Table1[[female_ceo]:[female_ceo]]="yes")*(Table1[[year]:[year]]='Female Ceo'!E3))</f>
        <v>General Motors</v>
      </c>
      <c r="F4" s="39" t="str" cm="1">
        <f t="array" ref="F4:F28">_xlfn._xlws.FILTER(Table1[[name]:[name]],(Table1[[female_ceo]:[female_ceo]]="yes")*(Table1[[year]:[year]]='Female Ceo'!F3))</f>
        <v>General Motors</v>
      </c>
      <c r="G4" s="41" t="str" cm="1">
        <f t="array" ref="G4:G39">_xlfn._xlws.FILTER(Table1[[name]:[name]],(Table1[[female_ceo]:[female_ceo]]="yes")*(Table1[[year]:[year]]='Female Ceo'!G3))</f>
        <v>General Motors</v>
      </c>
      <c r="H4" s="42" t="str" cm="1">
        <f t="array" ref="H4:H44">_xlfn._xlws.FILTER(Table1[[name]:[name]],(Table1[[female_ceo]:[female_ceo]]="yes")*(Table1[[year]:[year]]='Female Ceo'!H3))</f>
        <v>CVS Health</v>
      </c>
      <c r="I4" s="43" t="str" cm="1">
        <f t="array" ref="I4:I45">_xlfn._xlws.FILTER(Table1[[name]:[name]],(Table1[[female_ceo]:[female_ceo]]="yes")*(Table1[[year]:[year]]='Female Ceo'!I3))</f>
        <v>CVS Health</v>
      </c>
      <c r="J4" s="44" t="str" cm="1">
        <f t="array" ref="J4:J55">_xlfn._xlws.FILTER(Table1[[name]:[name]],(Table1[[female_ceo]:[female_ceo]]="yes")*(Table1[[year]:[year]]='Female Ceo'!J3))</f>
        <v>CVS Health</v>
      </c>
      <c r="K4" s="45" t="str" cm="1">
        <f t="array" ref="K4:K55">_xlfn._xlws.FILTER(Table1[[name]:[name]],(Table1[[female_ceo]:[female_ceo]]="yes")*(Table1[[year]:[year]]='Female Ceo'!K3))</f>
        <v>CVS Health</v>
      </c>
      <c r="L4" s="6"/>
    </row>
    <row r="5" spans="1:15" x14ac:dyDescent="0.2">
      <c r="A5" s="21" t="str" cm="1">
        <f t="array" ref="A5:A330">_xlfn._xlws.FILTER('working sheet '!A:A,'working sheet '!O:O="yes")</f>
        <v>General Motors</v>
      </c>
      <c r="B5" s="34"/>
      <c r="C5" s="22" t="str">
        <v>IBM</v>
      </c>
      <c r="D5" s="37" t="str">
        <v>IBM</v>
      </c>
      <c r="E5" s="38" t="str">
        <v>IBM</v>
      </c>
      <c r="F5" s="39" t="str">
        <v>Anthem</v>
      </c>
      <c r="G5" s="41" t="str">
        <v>Anthem</v>
      </c>
      <c r="H5" s="42" t="str">
        <v>General Motors</v>
      </c>
      <c r="I5" s="43" t="str">
        <v>Walgreens Boots Alliance</v>
      </c>
      <c r="J5" s="44" t="str">
        <v>Walgreens Boots Alliance</v>
      </c>
      <c r="K5" s="45" t="str">
        <v>General Motors</v>
      </c>
      <c r="L5" s="6"/>
    </row>
    <row r="6" spans="1:15" x14ac:dyDescent="0.2">
      <c r="A6" s="21" t="str">
        <v>IBM</v>
      </c>
      <c r="B6" s="34"/>
      <c r="C6" s="22" t="str">
        <v>PepsiCo</v>
      </c>
      <c r="D6" s="37" t="str">
        <v>PepsiCo</v>
      </c>
      <c r="E6" s="38" t="str">
        <v>PepsiCo</v>
      </c>
      <c r="F6" s="39" t="str">
        <v>IBM</v>
      </c>
      <c r="G6" s="41" t="str">
        <v>IBM</v>
      </c>
      <c r="H6" s="42" t="str">
        <v>Elevance Health</v>
      </c>
      <c r="I6" s="43" t="str">
        <v>General Motors</v>
      </c>
      <c r="J6" s="44" t="str">
        <v>Elevance Health</v>
      </c>
      <c r="K6" s="45" t="str">
        <v>Elevance Health</v>
      </c>
      <c r="L6" s="6"/>
    </row>
    <row r="7" spans="1:15" x14ac:dyDescent="0.2">
      <c r="A7" s="21" t="str">
        <v>PepsiCo</v>
      </c>
      <c r="B7" s="34"/>
      <c r="C7" s="22" t="str">
        <v>Lockheed Martin</v>
      </c>
      <c r="D7" s="37" t="str">
        <v>Lockheed Martin</v>
      </c>
      <c r="E7" s="38" t="str">
        <v>Lockheed Martin</v>
      </c>
      <c r="F7" s="39" t="str">
        <v>PepsiCo</v>
      </c>
      <c r="G7" s="41" t="str">
        <v>Lockheed Martin</v>
      </c>
      <c r="H7" s="42" t="str">
        <v>Citigroup</v>
      </c>
      <c r="I7" s="43" t="str">
        <v>Elevance Health</v>
      </c>
      <c r="J7" s="44" t="str">
        <v>General Motors</v>
      </c>
      <c r="K7" s="45" t="str">
        <v>Centene</v>
      </c>
      <c r="L7" s="6"/>
      <c r="M7" s="7"/>
      <c r="N7" s="7"/>
    </row>
    <row r="8" spans="1:15" x14ac:dyDescent="0.2">
      <c r="A8" s="21" t="str">
        <v>Lockheed Martin</v>
      </c>
      <c r="B8" s="34"/>
      <c r="C8" s="22" t="str">
        <v>Oracle</v>
      </c>
      <c r="D8" s="37" t="str">
        <v>Oracle</v>
      </c>
      <c r="E8" s="38" t="str">
        <v>Hewlett Packard Enterprise</v>
      </c>
      <c r="F8" s="39" t="str">
        <v>Lockheed Martin</v>
      </c>
      <c r="G8" s="41" t="str">
        <v>Best Buy</v>
      </c>
      <c r="H8" s="42" t="str">
        <v>UPS</v>
      </c>
      <c r="I8" s="43" t="str">
        <v>Centene</v>
      </c>
      <c r="J8" s="44" t="str">
        <v>Centene</v>
      </c>
      <c r="K8" s="45" t="str">
        <v>Walgreens Boots Alliance</v>
      </c>
      <c r="L8" s="34"/>
      <c r="M8" s="32" t="s">
        <v>2819</v>
      </c>
      <c r="N8" s="30" t="s">
        <v>2820</v>
      </c>
      <c r="O8" s="6"/>
    </row>
    <row r="9" spans="1:15" x14ac:dyDescent="0.2">
      <c r="A9" s="21" t="str">
        <v>Oracle</v>
      </c>
      <c r="B9" s="34"/>
      <c r="C9" s="22" t="str">
        <v>DuPont</v>
      </c>
      <c r="D9" s="37" t="str">
        <v>General Dynamics</v>
      </c>
      <c r="E9" s="38" t="str">
        <v>Oracle</v>
      </c>
      <c r="F9" s="39" t="str">
        <v>Oracle</v>
      </c>
      <c r="G9" s="41" t="str">
        <v>Oracle</v>
      </c>
      <c r="H9" s="42" t="str">
        <v>Best Buy</v>
      </c>
      <c r="I9" s="43" t="str">
        <v>Citigroup</v>
      </c>
      <c r="J9" s="44" t="str">
        <v>Fannie Mae</v>
      </c>
      <c r="K9" s="45" t="str">
        <v>Fannie Mae</v>
      </c>
      <c r="L9" s="34"/>
      <c r="M9" s="32" cm="1">
        <f t="array" ref="M9:M17">TRANSPOSE(C3:K3)</f>
        <v>2015</v>
      </c>
      <c r="N9" s="35" cm="1">
        <f t="array" ref="N9:N17">TRANSPOSE(C2:K2)</f>
        <v>4.5999999999999999E-2</v>
      </c>
      <c r="O9" s="6"/>
    </row>
    <row r="10" spans="1:15" x14ac:dyDescent="0.2">
      <c r="A10" s="21" t="str">
        <v>DuPont</v>
      </c>
      <c r="B10" s="34"/>
      <c r="C10" s="22" t="str">
        <v>Mondelez International</v>
      </c>
      <c r="D10" s="37" t="str">
        <v>Mondelez International</v>
      </c>
      <c r="E10" s="38" t="str">
        <v>General Dynamics</v>
      </c>
      <c r="F10" s="39" t="str">
        <v>General Dynamics</v>
      </c>
      <c r="G10" s="41" t="str">
        <v>General Dynamics</v>
      </c>
      <c r="H10" s="42" t="str">
        <v>TIAA</v>
      </c>
      <c r="I10" s="43" t="str">
        <v>UPS</v>
      </c>
      <c r="J10" s="44" t="str">
        <v>UPS</v>
      </c>
      <c r="K10" s="45" t="str">
        <v>Citigroup</v>
      </c>
      <c r="L10" s="34"/>
      <c r="M10" s="32">
        <v>2016</v>
      </c>
      <c r="N10" s="35">
        <v>4.5999999999999999E-2</v>
      </c>
      <c r="O10" s="6"/>
    </row>
    <row r="11" spans="1:15" x14ac:dyDescent="0.2">
      <c r="A11" s="21" t="str">
        <v>Mondelez International</v>
      </c>
      <c r="B11" s="34"/>
      <c r="C11" s="22" t="str">
        <v>General Dynamics</v>
      </c>
      <c r="D11" s="37" t="str">
        <v>Duke Energy</v>
      </c>
      <c r="E11" s="38" t="str">
        <v>Mondelez International</v>
      </c>
      <c r="F11" s="39" t="str">
        <v>Progressive</v>
      </c>
      <c r="G11" s="41" t="str">
        <v>Progressive</v>
      </c>
      <c r="H11" s="42" t="str">
        <v>Oracle</v>
      </c>
      <c r="I11" s="43" t="str">
        <v>Best Buy</v>
      </c>
      <c r="J11" s="44" t="str">
        <v>Citigroup</v>
      </c>
      <c r="K11" s="45" t="str">
        <v>UPS</v>
      </c>
      <c r="L11" s="34"/>
      <c r="M11" s="32">
        <v>2017</v>
      </c>
      <c r="N11" s="35">
        <v>6.4000000000000001E-2</v>
      </c>
      <c r="O11" s="6"/>
    </row>
    <row r="12" spans="1:15" x14ac:dyDescent="0.2">
      <c r="A12" s="21" t="str">
        <v>General Dynamics</v>
      </c>
      <c r="B12" s="34"/>
      <c r="C12" s="22" t="str">
        <v>TJX</v>
      </c>
      <c r="D12" s="37" t="str">
        <v>Xerox</v>
      </c>
      <c r="E12" s="38" t="str">
        <v>Progressive</v>
      </c>
      <c r="F12" s="39" t="str">
        <v>Duke Energy</v>
      </c>
      <c r="G12" s="41" t="str">
        <v>Rite Aid</v>
      </c>
      <c r="H12" s="42" t="str">
        <v>General Dynamics</v>
      </c>
      <c r="I12" s="43" t="str">
        <v>Progressive</v>
      </c>
      <c r="J12" s="44" t="str">
        <v>Best Buy</v>
      </c>
      <c r="K12" s="45" t="str">
        <v>Progressive</v>
      </c>
      <c r="L12" s="34"/>
      <c r="M12" s="32">
        <v>2018</v>
      </c>
      <c r="N12" s="35">
        <v>0.05</v>
      </c>
      <c r="O12" s="6"/>
    </row>
    <row r="13" spans="1:15" x14ac:dyDescent="0.2">
      <c r="A13" s="21" t="str">
        <v>TJX</v>
      </c>
      <c r="B13" s="34"/>
      <c r="C13" s="22" t="str">
        <v>Duke Energy</v>
      </c>
      <c r="D13" s="37" t="str">
        <v>Occidental Petroleum</v>
      </c>
      <c r="E13" s="38" t="str">
        <v>Duke Energy</v>
      </c>
      <c r="F13" s="39" t="str">
        <v>Kohl's</v>
      </c>
      <c r="G13" s="41" t="str">
        <v>Northrop Grumman</v>
      </c>
      <c r="H13" s="42" t="str">
        <v>Progressive</v>
      </c>
      <c r="I13" s="43" t="str">
        <v>TIAA</v>
      </c>
      <c r="J13" s="44" t="str">
        <v>Progressive</v>
      </c>
      <c r="K13" s="45" t="str">
        <v>Best Buy</v>
      </c>
      <c r="L13" s="34"/>
      <c r="M13" s="32">
        <v>2019</v>
      </c>
      <c r="N13" s="35">
        <v>7.1999999999999995E-2</v>
      </c>
      <c r="O13" s="6"/>
    </row>
    <row r="14" spans="1:15" x14ac:dyDescent="0.2">
      <c r="A14" s="21" t="str">
        <v>Duke Energy</v>
      </c>
      <c r="B14" s="34"/>
      <c r="C14" s="22" t="str">
        <v>Xerox</v>
      </c>
      <c r="D14" s="37" t="str">
        <v>Guardian Life Ins. Co. of America</v>
      </c>
      <c r="E14" s="38" t="str">
        <v>Staples</v>
      </c>
      <c r="F14" s="39" t="str">
        <v>PG&amp;E Corp.</v>
      </c>
      <c r="G14" s="41" t="str">
        <v>Duke Energy</v>
      </c>
      <c r="H14" s="42" t="str">
        <v>Northrop Grumman</v>
      </c>
      <c r="I14" s="43" t="str">
        <v>Oracle</v>
      </c>
      <c r="J14" s="44" t="str">
        <v>TIAA</v>
      </c>
      <c r="K14" s="45" t="str">
        <v>Oracle</v>
      </c>
      <c r="L14" s="34"/>
      <c r="M14" s="32">
        <v>2020</v>
      </c>
      <c r="N14" s="35">
        <v>8.2000000000000003E-2</v>
      </c>
      <c r="O14" s="6"/>
    </row>
    <row r="15" spans="1:15" x14ac:dyDescent="0.2">
      <c r="A15" s="21" t="str">
        <v>Xerox</v>
      </c>
      <c r="B15" s="34"/>
      <c r="C15" s="22" t="str">
        <v>Guardian Life Ins. Co. of America</v>
      </c>
      <c r="D15" s="37" t="str">
        <v>Ross Stores</v>
      </c>
      <c r="E15" s="38" t="str">
        <v>PG&amp;E Corp.</v>
      </c>
      <c r="F15" s="39" t="str">
        <v>Synchrony Financial</v>
      </c>
      <c r="G15" s="41" t="str">
        <v>AutoNation</v>
      </c>
      <c r="H15" s="42" t="str">
        <v>Duke Energy</v>
      </c>
      <c r="I15" s="43" t="str">
        <v>General Dynamics</v>
      </c>
      <c r="J15" s="44" t="str">
        <v>Oracle</v>
      </c>
      <c r="K15" s="45" t="str">
        <v>TIAA</v>
      </c>
      <c r="L15" s="34"/>
      <c r="M15" s="32">
        <v>2021</v>
      </c>
      <c r="N15" s="35">
        <v>8.4000000000000005E-2</v>
      </c>
      <c r="O15" s="6"/>
    </row>
    <row r="16" spans="1:15" x14ac:dyDescent="0.2">
      <c r="A16" s="21" t="str">
        <v>Guardian Life Ins. Co. of America</v>
      </c>
      <c r="B16" s="34"/>
      <c r="C16" s="22" t="str">
        <v>Ross Stores</v>
      </c>
      <c r="D16" s="37" t="str">
        <v>Reynolds American</v>
      </c>
      <c r="E16" s="38" t="str">
        <v>Synchrony Financial</v>
      </c>
      <c r="F16" s="39" t="str">
        <v>Ross Stores</v>
      </c>
      <c r="G16" s="41" t="str">
        <v>Kohl's</v>
      </c>
      <c r="H16" s="42" t="str">
        <v>Occidental Petroleum</v>
      </c>
      <c r="I16" s="43" t="str">
        <v>Northrop Grumman</v>
      </c>
      <c r="J16" s="44" t="str">
        <v>General Dynamics</v>
      </c>
      <c r="K16" s="45" t="str">
        <v>General Dynamics</v>
      </c>
      <c r="L16" s="34"/>
      <c r="M16" s="32">
        <v>2022</v>
      </c>
      <c r="N16" s="35">
        <v>0.104</v>
      </c>
      <c r="O16" s="6"/>
    </row>
    <row r="17" spans="1:15" x14ac:dyDescent="0.2">
      <c r="A17" s="21" t="str">
        <v>Ross Stores</v>
      </c>
      <c r="B17" s="34"/>
      <c r="C17" s="22" t="str">
        <v>Sempra Energy</v>
      </c>
      <c r="D17" s="37" t="str">
        <v>Hertz Global Holdings</v>
      </c>
      <c r="E17" s="38" t="str">
        <v>Guardian Life Ins. Co. of America</v>
      </c>
      <c r="F17" s="39" t="str">
        <v>Occidental Petroleum</v>
      </c>
      <c r="G17" s="41" t="str">
        <v>Occidental Petroleum</v>
      </c>
      <c r="H17" s="42" t="str">
        <v>Rite Aid</v>
      </c>
      <c r="I17" s="43" t="str">
        <v>Duke Energy</v>
      </c>
      <c r="J17" s="44" t="str">
        <v>Northrop Grumman</v>
      </c>
      <c r="K17" s="45" t="str">
        <v>Occidental Petroleum</v>
      </c>
      <c r="L17" s="34"/>
      <c r="M17" s="32">
        <v>2023</v>
      </c>
      <c r="N17" s="35">
        <v>0.104</v>
      </c>
      <c r="O17" s="6"/>
    </row>
    <row r="18" spans="1:15" x14ac:dyDescent="0.2">
      <c r="A18" s="21" t="str">
        <v>Sempra Energy</v>
      </c>
      <c r="B18" s="34"/>
      <c r="C18" s="22" t="str">
        <v>CST Brands</v>
      </c>
      <c r="D18" s="37" t="str">
        <v>Reinsurance Group of America</v>
      </c>
      <c r="E18" s="38" t="str">
        <v>Ross Stores</v>
      </c>
      <c r="F18" s="39" t="str">
        <v>Reinsurance Group of America</v>
      </c>
      <c r="G18" s="41" t="str">
        <v>Synchrony Financial</v>
      </c>
      <c r="H18" s="42" t="str">
        <v>Kohl's</v>
      </c>
      <c r="I18" s="43" t="str">
        <v>Rite Aid</v>
      </c>
      <c r="J18" s="44" t="str">
        <v>Occidental Petroleum</v>
      </c>
      <c r="K18" s="45" t="str">
        <v>Northrop Grumman</v>
      </c>
      <c r="L18" s="6"/>
      <c r="M18" s="8"/>
      <c r="N18" s="8"/>
    </row>
    <row r="19" spans="1:15" x14ac:dyDescent="0.2">
      <c r="A19" s="21" t="str">
        <v>CST Brands</v>
      </c>
      <c r="B19" s="34"/>
      <c r="C19" s="22" t="str">
        <v>Avon Products</v>
      </c>
      <c r="D19" s="37" t="str">
        <v>Sempra Energy</v>
      </c>
      <c r="E19" s="38" t="str">
        <v>Reynolds American</v>
      </c>
      <c r="F19" s="39" t="str">
        <v>Guardian Life Ins. Co. of America</v>
      </c>
      <c r="G19" s="41" t="str">
        <v>CDW</v>
      </c>
      <c r="H19" s="42" t="str">
        <v>CDW</v>
      </c>
      <c r="I19" s="43" t="str">
        <v>PG&amp;E</v>
      </c>
      <c r="J19" s="44" t="str">
        <v>Duke Energy</v>
      </c>
      <c r="K19" s="45" t="str">
        <v>Duke Energy</v>
      </c>
      <c r="L19" s="6"/>
    </row>
    <row r="20" spans="1:15" x14ac:dyDescent="0.2">
      <c r="A20" s="21" t="str">
        <v>Avon Products</v>
      </c>
      <c r="B20" s="34"/>
      <c r="C20" s="22" t="str">
        <v>Reynolds American</v>
      </c>
      <c r="D20" s="37" t="str">
        <v>CST Brands</v>
      </c>
      <c r="E20" s="38" t="str">
        <v>Reinsurance Group of America</v>
      </c>
      <c r="F20" s="39" t="str">
        <v>Hertz Global Holdings</v>
      </c>
      <c r="G20" s="41" t="str">
        <v>Ross Stores</v>
      </c>
      <c r="H20" s="42" t="str">
        <v>PG&amp;E</v>
      </c>
      <c r="I20" s="43" t="str">
        <v>CDW</v>
      </c>
      <c r="J20" s="44" t="str">
        <v>Rite Aid</v>
      </c>
      <c r="K20" s="45" t="str">
        <v>Cummins</v>
      </c>
      <c r="L20" s="6"/>
    </row>
    <row r="21" spans="1:15" x14ac:dyDescent="0.2">
      <c r="A21" s="21" t="str">
        <v>Reynolds American</v>
      </c>
      <c r="B21" s="34"/>
      <c r="C21" s="22" t="str">
        <v>Campbell Soup</v>
      </c>
      <c r="D21" s="37" t="str">
        <v>Veritiv</v>
      </c>
      <c r="E21" s="38" t="str">
        <v>Occidental Petroleum</v>
      </c>
      <c r="F21" s="39" t="str">
        <v>Veritiv</v>
      </c>
      <c r="G21" s="41" t="str">
        <v>Land O'Lakes</v>
      </c>
      <c r="H21" s="42" t="str">
        <v>Gap</v>
      </c>
      <c r="I21" s="43" t="str">
        <v>Occidental Petroleum</v>
      </c>
      <c r="J21" s="44" t="str">
        <v>Cummins</v>
      </c>
      <c r="K21" s="45" t="str">
        <v>Rite Aid</v>
      </c>
      <c r="L21" s="6"/>
    </row>
    <row r="22" spans="1:15" x14ac:dyDescent="0.2">
      <c r="A22" s="21" t="str">
        <v>Campbell Soup</v>
      </c>
      <c r="B22" s="34"/>
      <c r="C22" s="22" t="str">
        <v>TEGNA</v>
      </c>
      <c r="D22" s="37" t="str">
        <v>Campbell Soup</v>
      </c>
      <c r="E22" s="38" t="str">
        <v>Sempra Energy</v>
      </c>
      <c r="F22" s="39" t="str">
        <v>Campbell Soup</v>
      </c>
      <c r="G22" s="41" t="str">
        <v>Guardian Life Ins. Co. of America</v>
      </c>
      <c r="H22" s="42" t="str">
        <v>Ross Stores</v>
      </c>
      <c r="I22" s="43" t="str">
        <v>Kohl's</v>
      </c>
      <c r="J22" s="44" t="str">
        <v>CDW</v>
      </c>
      <c r="K22" s="45" t="str">
        <v>CDW</v>
      </c>
      <c r="L22" s="6"/>
    </row>
    <row r="23" spans="1:15" x14ac:dyDescent="0.2">
      <c r="A23" s="21" t="str">
        <v>TEGNA</v>
      </c>
      <c r="B23" s="34"/>
      <c r="C23" s="22" t="str">
        <v>Graybar Electric</v>
      </c>
      <c r="D23" s="37" t="str">
        <v>Avon Products</v>
      </c>
      <c r="E23" s="38" t="str">
        <v>Hertz Global Holdings</v>
      </c>
      <c r="F23" s="39" t="str">
        <v>Hershey</v>
      </c>
      <c r="G23" s="41" t="str">
        <v>Reinsurance Group of America</v>
      </c>
      <c r="H23" s="42" t="str">
        <v>Reinsurance Group of America</v>
      </c>
      <c r="I23" s="43" t="str">
        <v>Reinsurance Group of America</v>
      </c>
      <c r="J23" s="44" t="str">
        <v>PG&amp;E</v>
      </c>
      <c r="K23" s="45" t="str">
        <v>Advanced Micro Devices</v>
      </c>
      <c r="L23" s="6"/>
    </row>
    <row r="24" spans="1:15" x14ac:dyDescent="0.2">
      <c r="A24" s="21" t="str">
        <v>Graybar Electric</v>
      </c>
      <c r="B24" s="34"/>
      <c r="C24" s="22" t="str">
        <v>Ingredion</v>
      </c>
      <c r="D24" s="37" t="str">
        <v>Graybar Electric</v>
      </c>
      <c r="E24" s="38" t="str">
        <v>CST Brands</v>
      </c>
      <c r="F24" s="39" t="str">
        <v>Yum China Holdings</v>
      </c>
      <c r="G24" s="41" t="str">
        <v>J.C. Penney</v>
      </c>
      <c r="H24" s="42" t="str">
        <v>Land O'Lakes</v>
      </c>
      <c r="I24" s="43" t="str">
        <v>Land O'Lakes</v>
      </c>
      <c r="J24" s="44" t="str">
        <v>Lincoln National</v>
      </c>
      <c r="K24" s="45" t="str">
        <v>PG&amp;E</v>
      </c>
      <c r="L24" s="6"/>
    </row>
    <row r="25" spans="1:15" x14ac:dyDescent="0.2">
      <c r="A25" s="21" t="str">
        <v>Ingredion</v>
      </c>
      <c r="B25" s="34"/>
      <c r="C25" s="22" t="str">
        <v>Advanced Micro Devices</v>
      </c>
      <c r="D25" s="37" t="str">
        <v>Ingredion</v>
      </c>
      <c r="E25" s="38" t="str">
        <v>Veritiv</v>
      </c>
      <c r="F25" s="39" t="str">
        <v>KeyCorp</v>
      </c>
      <c r="G25" s="41" t="str">
        <v>Hertz Global Holdings</v>
      </c>
      <c r="H25" s="42" t="str">
        <v>Jones Financial (Edward Jones)</v>
      </c>
      <c r="I25" s="43" t="str">
        <v>Gap</v>
      </c>
      <c r="J25" s="44" t="str">
        <v>Ross Stores</v>
      </c>
      <c r="K25" s="45" t="str">
        <v>American Electric Power</v>
      </c>
      <c r="L25" s="6"/>
    </row>
    <row r="26" spans="1:15" x14ac:dyDescent="0.2">
      <c r="A26" s="21" t="str">
        <v>Advanced Micro Devices</v>
      </c>
      <c r="B26" s="34"/>
      <c r="C26" s="22" t="str">
        <v>CH2M Hill</v>
      </c>
      <c r="D26" s="37" t="str">
        <v>CH2M Hill</v>
      </c>
      <c r="E26" s="38" t="str">
        <v>Campbell Soup</v>
      </c>
      <c r="F26" s="39" t="str">
        <v>Graybar Electric</v>
      </c>
      <c r="G26" s="41" t="str">
        <v>Veritiv</v>
      </c>
      <c r="H26" s="42" t="str">
        <v>Yum China Holdings</v>
      </c>
      <c r="I26" s="43" t="str">
        <v>Otis Worldwide</v>
      </c>
      <c r="J26" s="44" t="str">
        <v>American Electric Power</v>
      </c>
      <c r="K26" s="45" t="str">
        <v>Land O'Lakes</v>
      </c>
      <c r="L26" s="6"/>
    </row>
    <row r="27" spans="1:15" x14ac:dyDescent="0.2">
      <c r="A27" s="21" t="str">
        <v>CH2M Hill</v>
      </c>
      <c r="B27" s="6"/>
      <c r="C27" s="8"/>
      <c r="D27" s="10"/>
      <c r="E27" s="38" t="str">
        <v>Hershey</v>
      </c>
      <c r="F27" s="39" t="str">
        <v>CMS Energy</v>
      </c>
      <c r="G27" s="41" t="str">
        <v>Thrivent Financial for Lutherans</v>
      </c>
      <c r="H27" s="42" t="str">
        <v>Dick's Sporting Goods</v>
      </c>
      <c r="I27" s="43" t="str">
        <v>Ross Stores</v>
      </c>
      <c r="J27" s="44" t="str">
        <v>Reinsurance Group of America</v>
      </c>
      <c r="K27" s="45" t="str">
        <v>Lincoln National</v>
      </c>
      <c r="L27" s="6"/>
    </row>
    <row r="28" spans="1:15" x14ac:dyDescent="0.2">
      <c r="A28" s="21" t="str">
        <v>General Motors</v>
      </c>
      <c r="B28" s="6"/>
      <c r="D28" s="5"/>
      <c r="E28" s="38" t="str">
        <v>CMS Energy</v>
      </c>
      <c r="F28" s="39" t="str">
        <v>Ulta Beauty</v>
      </c>
      <c r="G28" s="41" t="str">
        <v>Jones Financial (Edward Jones)</v>
      </c>
      <c r="H28" s="42" t="str">
        <v>Coty</v>
      </c>
      <c r="I28" s="43" t="str">
        <v>Jones Financial (Edward Jones)</v>
      </c>
      <c r="J28" s="44" t="str">
        <v>Advanced Micro Devices</v>
      </c>
      <c r="K28" s="45" t="str">
        <v>Ross Stores</v>
      </c>
      <c r="L28" s="6"/>
    </row>
    <row r="29" spans="1:15" x14ac:dyDescent="0.2">
      <c r="A29" s="21" t="str">
        <v>IBM</v>
      </c>
      <c r="B29" s="6"/>
      <c r="D29" s="5"/>
      <c r="E29" s="38" t="str">
        <v>Graybar Electric</v>
      </c>
      <c r="F29" s="40"/>
      <c r="G29" s="41" t="str">
        <v>Yum China Holdings</v>
      </c>
      <c r="H29" s="42" t="str">
        <v>Thrivent Financial for Lutherans</v>
      </c>
      <c r="I29" s="43" t="str">
        <v>Advanced Micro Devices</v>
      </c>
      <c r="J29" s="44" t="str">
        <v>Land O'Lakes</v>
      </c>
      <c r="K29" s="45" t="str">
        <v>Lumen Technologies</v>
      </c>
      <c r="L29" s="6"/>
    </row>
    <row r="30" spans="1:15" x14ac:dyDescent="0.2">
      <c r="A30" s="21" t="str">
        <v>PepsiCo</v>
      </c>
      <c r="B30" s="6"/>
      <c r="D30" s="5"/>
      <c r="E30" s="38" t="str">
        <v>Avon Products</v>
      </c>
      <c r="F30" s="34"/>
      <c r="G30" s="41" t="str">
        <v>Alliance Data Systems</v>
      </c>
      <c r="H30" s="42" t="str">
        <v>Hershey</v>
      </c>
      <c r="I30" s="43" t="str">
        <v>Dick's Sporting Goods</v>
      </c>
      <c r="J30" s="44" t="str">
        <v>Automatic Data Processing</v>
      </c>
      <c r="K30" s="45" t="str">
        <v>Reliance Steel &amp; Aluminum</v>
      </c>
      <c r="L30" s="6"/>
    </row>
    <row r="31" spans="1:15" x14ac:dyDescent="0.2">
      <c r="A31" s="21" t="str">
        <v>Lockheed Martin</v>
      </c>
      <c r="B31" s="6"/>
      <c r="D31" s="5"/>
      <c r="E31" s="38" t="str">
        <v>Ingredion</v>
      </c>
      <c r="F31" s="34"/>
      <c r="G31" s="41" t="str">
        <v>Hershey</v>
      </c>
      <c r="H31" s="42" t="str">
        <v>Insight Enterprises</v>
      </c>
      <c r="I31" s="43" t="str">
        <v>Yum China Holdings</v>
      </c>
      <c r="J31" s="44" t="str">
        <v>Parker-Hannifin</v>
      </c>
      <c r="K31" s="45" t="str">
        <v>Automatic Data Processing</v>
      </c>
      <c r="L31" s="6"/>
    </row>
    <row r="32" spans="1:15" x14ac:dyDescent="0.2">
      <c r="A32" s="21" t="str">
        <v>Oracle</v>
      </c>
      <c r="B32" s="6"/>
      <c r="D32" s="5"/>
      <c r="E32" s="38" t="str">
        <v>Mattel</v>
      </c>
      <c r="F32" s="34"/>
      <c r="G32" s="41" t="str">
        <v>KeyCorp</v>
      </c>
      <c r="H32" s="42" t="str">
        <v>Graybar Electric</v>
      </c>
      <c r="I32" s="43" t="str">
        <v>Thrivent Financial for Lutherans</v>
      </c>
      <c r="J32" s="44" t="str">
        <v>Otis Worldwide</v>
      </c>
      <c r="K32" s="45" t="str">
        <v>Reinsurance Group of America</v>
      </c>
      <c r="L32" s="6"/>
    </row>
    <row r="33" spans="1:12" x14ac:dyDescent="0.2">
      <c r="A33" s="21" t="str">
        <v>General Dynamics</v>
      </c>
      <c r="B33" s="6"/>
      <c r="D33" s="5"/>
      <c r="E33" s="38" t="str">
        <v>KeyCorp</v>
      </c>
      <c r="F33" s="34"/>
      <c r="G33" s="41" t="str">
        <v>Graybar Electric</v>
      </c>
      <c r="H33" s="42" t="str">
        <v>Ulta Beauty</v>
      </c>
      <c r="I33" s="43" t="str">
        <v>Hershey</v>
      </c>
      <c r="J33" s="44" t="str">
        <v>Reliance Steel &amp; Aluminum</v>
      </c>
      <c r="K33" s="45" t="str">
        <v>Parker-Hannifin</v>
      </c>
      <c r="L33" s="6"/>
    </row>
    <row r="34" spans="1:12" x14ac:dyDescent="0.2">
      <c r="A34" s="21" t="str">
        <v>Mondelez International</v>
      </c>
      <c r="B34" s="6"/>
      <c r="D34" s="5"/>
      <c r="E34" s="38" t="str">
        <v>CH2M Hill</v>
      </c>
      <c r="F34" s="34"/>
      <c r="G34" s="41" t="str">
        <v>Celanese</v>
      </c>
      <c r="H34" s="42" t="str">
        <v>CMS Energy</v>
      </c>
      <c r="I34" s="43" t="str">
        <v>Graybar Electric</v>
      </c>
      <c r="J34" s="44" t="str">
        <v>Fidelity National Information Services</v>
      </c>
      <c r="K34" s="45" t="str">
        <v>Opendoor Technologies</v>
      </c>
      <c r="L34" s="6"/>
    </row>
    <row r="35" spans="1:12" x14ac:dyDescent="0.2">
      <c r="A35" s="21" t="str">
        <v>Duke Energy</v>
      </c>
      <c r="B35" s="6"/>
      <c r="D35" s="5"/>
      <c r="E35" s="38" t="str">
        <v>Yahoo</v>
      </c>
      <c r="F35" s="34"/>
      <c r="G35" s="41" t="str">
        <v>CMS Energy</v>
      </c>
      <c r="H35" s="42" t="str">
        <v>Advanced Micro Devices</v>
      </c>
      <c r="I35" s="43" t="str">
        <v>Science Applications International</v>
      </c>
      <c r="J35" s="44" t="str">
        <v>Jones Financial (Edward Jones)</v>
      </c>
      <c r="K35" s="45" t="str">
        <v>Jackson Financial</v>
      </c>
      <c r="L35" s="6"/>
    </row>
    <row r="36" spans="1:12" x14ac:dyDescent="0.2">
      <c r="A36" s="21" t="str">
        <v>Xerox</v>
      </c>
      <c r="B36" s="6"/>
      <c r="E36" s="8"/>
      <c r="F36" s="5"/>
      <c r="G36" s="41" t="str">
        <v>Ulta Beauty</v>
      </c>
      <c r="H36" s="42" t="str">
        <v>Science Applications International</v>
      </c>
      <c r="I36" s="43" t="str">
        <v>Williams-Sonoma</v>
      </c>
      <c r="J36" s="44" t="str">
        <v>Dick's Sporting Goods</v>
      </c>
      <c r="K36" s="45" t="str">
        <v>Fidelity National Information Services</v>
      </c>
      <c r="L36" s="6"/>
    </row>
    <row r="37" spans="1:12" x14ac:dyDescent="0.2">
      <c r="A37" s="21" t="str">
        <v>Occidental Petroleum</v>
      </c>
      <c r="B37" s="6"/>
      <c r="F37" s="5"/>
      <c r="G37" s="41" t="str">
        <v>Advanced Micro Devices</v>
      </c>
      <c r="H37" s="42" t="str">
        <v>Celanese</v>
      </c>
      <c r="I37" s="43" t="str">
        <v>Coty</v>
      </c>
      <c r="J37" s="44" t="str">
        <v>Thrivent Financial for Lutherans</v>
      </c>
      <c r="K37" s="45" t="str">
        <v>Otis Worldwide</v>
      </c>
      <c r="L37" s="6"/>
    </row>
    <row r="38" spans="1:12" x14ac:dyDescent="0.2">
      <c r="A38" s="21" t="str">
        <v>Guardian Life Ins. Co. of America</v>
      </c>
      <c r="B38" s="6"/>
      <c r="F38" s="5"/>
      <c r="G38" s="41" t="str">
        <v>Zoetis</v>
      </c>
      <c r="H38" s="42" t="str">
        <v>Zoetis</v>
      </c>
      <c r="I38" s="43" t="str">
        <v>Clorox</v>
      </c>
      <c r="J38" s="44" t="str">
        <v>Yum China Holdings</v>
      </c>
      <c r="K38" s="45" t="str">
        <v>Jones Financial (Edward Jones)</v>
      </c>
      <c r="L38" s="6"/>
    </row>
    <row r="39" spans="1:12" x14ac:dyDescent="0.2">
      <c r="A39" s="21" t="str">
        <v>Ross Stores</v>
      </c>
      <c r="B39" s="6"/>
      <c r="F39" s="5"/>
      <c r="G39" s="41" t="str">
        <v>Williams-Sonoma</v>
      </c>
      <c r="H39" s="42" t="str">
        <v>Mahwah Bergen Retail Group</v>
      </c>
      <c r="I39" s="43" t="str">
        <v>Zoetis</v>
      </c>
      <c r="J39" s="44" t="str">
        <v>Insight Enterprises</v>
      </c>
      <c r="K39" s="45" t="str">
        <v>Dick's Sporting Goods</v>
      </c>
      <c r="L39" s="6"/>
    </row>
    <row r="40" spans="1:12" x14ac:dyDescent="0.2">
      <c r="A40" s="21" t="str">
        <v>Reynolds American</v>
      </c>
      <c r="B40" s="6"/>
      <c r="G40" s="10"/>
      <c r="H40" s="42" t="str">
        <v>Clorox</v>
      </c>
      <c r="I40" s="43" t="str">
        <v>Vertex Pharmaceuticals</v>
      </c>
      <c r="J40" s="44" t="str">
        <v>Bed Bath &amp; Beyond</v>
      </c>
      <c r="K40" s="45" t="str">
        <v>Graybar Electric</v>
      </c>
      <c r="L40" s="6"/>
    </row>
    <row r="41" spans="1:12" x14ac:dyDescent="0.2">
      <c r="A41" s="21" t="str">
        <v>Hertz Global Holdings</v>
      </c>
      <c r="B41" s="6"/>
      <c r="G41" s="5"/>
      <c r="H41" s="42" t="str">
        <v>Tapestry</v>
      </c>
      <c r="I41" s="43" t="str">
        <v>Taylor Morrison Home</v>
      </c>
      <c r="J41" s="44" t="str">
        <v>Hershey</v>
      </c>
      <c r="K41" s="45" t="str">
        <v>Insight Enterprises</v>
      </c>
      <c r="L41" s="6"/>
    </row>
    <row r="42" spans="1:12" x14ac:dyDescent="0.2">
      <c r="A42" s="21" t="str">
        <v>Reinsurance Group of America</v>
      </c>
      <c r="B42" s="6"/>
      <c r="G42" s="5"/>
      <c r="H42" s="42" t="str">
        <v>Williams-Sonoma</v>
      </c>
      <c r="I42" s="43" t="str">
        <v>Celanese</v>
      </c>
      <c r="J42" s="44" t="str">
        <v>Foot Locker</v>
      </c>
      <c r="K42" s="45" t="str">
        <v>Hershey</v>
      </c>
      <c r="L42" s="6"/>
    </row>
    <row r="43" spans="1:12" x14ac:dyDescent="0.2">
      <c r="A43" s="21" t="str">
        <v>Sempra Energy</v>
      </c>
      <c r="B43" s="6"/>
      <c r="G43" s="5"/>
      <c r="H43" s="42" t="str">
        <v>Commercial Metals</v>
      </c>
      <c r="I43" s="43" t="str">
        <v>Nasdaq</v>
      </c>
      <c r="J43" s="44" t="str">
        <v>Jackson Financial</v>
      </c>
      <c r="K43" s="45" t="str">
        <v>Celanese</v>
      </c>
      <c r="L43" s="6"/>
    </row>
    <row r="44" spans="1:12" x14ac:dyDescent="0.2">
      <c r="A44" s="21" t="str">
        <v>CST Brands</v>
      </c>
      <c r="B44" s="6"/>
      <c r="G44" s="5"/>
      <c r="H44" s="42" t="str">
        <v>Franklin Resources</v>
      </c>
      <c r="I44" s="43" t="str">
        <v>Franklin Resources</v>
      </c>
      <c r="J44" s="44" t="str">
        <v>Graybar Electric</v>
      </c>
      <c r="K44" s="45" t="str">
        <v>Yum China Holdings</v>
      </c>
      <c r="L44" s="6"/>
    </row>
    <row r="45" spans="1:12" x14ac:dyDescent="0.2">
      <c r="A45" s="21" t="str">
        <v>Veritiv</v>
      </c>
      <c r="B45" s="6"/>
      <c r="H45" s="10"/>
      <c r="I45" s="43" t="str">
        <v>Commercial Metals</v>
      </c>
      <c r="J45" s="44" t="str">
        <v>Celanese</v>
      </c>
      <c r="K45" s="45" t="str">
        <v>Thrivent Financial for Lutherans</v>
      </c>
      <c r="L45" s="6"/>
    </row>
    <row r="46" spans="1:12" x14ac:dyDescent="0.2">
      <c r="A46" s="21" t="str">
        <v>Campbell Soup</v>
      </c>
      <c r="B46" s="6"/>
      <c r="I46" s="10"/>
      <c r="J46" s="44" t="str">
        <v>Franklin Resources</v>
      </c>
      <c r="K46" s="45" t="str">
        <v>Vertex Pharmaceuticals</v>
      </c>
      <c r="L46" s="6"/>
    </row>
    <row r="47" spans="1:12" x14ac:dyDescent="0.2">
      <c r="A47" s="21" t="str">
        <v>Avon Products</v>
      </c>
      <c r="B47" s="6"/>
      <c r="I47" s="5"/>
      <c r="J47" s="44" t="str">
        <v>Williams-Sonoma</v>
      </c>
      <c r="K47" s="45" t="str">
        <v>Commercial Metals</v>
      </c>
      <c r="L47" s="6"/>
    </row>
    <row r="48" spans="1:12" x14ac:dyDescent="0.2">
      <c r="A48" s="21" t="str">
        <v>Graybar Electric</v>
      </c>
      <c r="B48" s="6"/>
      <c r="I48" s="5"/>
      <c r="J48" s="44" t="str">
        <v>Opendoor Technologies</v>
      </c>
      <c r="K48" s="45" t="str">
        <v>Foot Locker</v>
      </c>
      <c r="L48" s="6"/>
    </row>
    <row r="49" spans="1:12" x14ac:dyDescent="0.2">
      <c r="A49" s="21" t="str">
        <v>Ingredion</v>
      </c>
      <c r="B49" s="6"/>
      <c r="I49" s="5"/>
      <c r="J49" s="44" t="str">
        <v>Bath &amp; Body Works</v>
      </c>
      <c r="K49" s="45" t="str">
        <v>Williams-Sonoma</v>
      </c>
      <c r="L49" s="6"/>
    </row>
    <row r="50" spans="1:12" x14ac:dyDescent="0.2">
      <c r="A50" s="21" t="str">
        <v>CH2M Hill</v>
      </c>
      <c r="B50" s="6"/>
      <c r="I50" s="5"/>
      <c r="J50" s="44" t="str">
        <v>Zoetis</v>
      </c>
      <c r="K50" s="45" t="str">
        <v>Franklin Resources</v>
      </c>
      <c r="L50" s="6"/>
    </row>
    <row r="51" spans="1:12" x14ac:dyDescent="0.2">
      <c r="A51" s="21" t="str">
        <v>General Motors</v>
      </c>
      <c r="B51" s="6"/>
      <c r="I51" s="5"/>
      <c r="J51" s="44" t="str">
        <v>Vertex Pharmaceuticals</v>
      </c>
      <c r="K51" s="45" t="str">
        <v>Taylor Morrison Home</v>
      </c>
      <c r="L51" s="6"/>
    </row>
    <row r="52" spans="1:12" x14ac:dyDescent="0.2">
      <c r="A52" s="21" t="str">
        <v>IBM</v>
      </c>
      <c r="B52" s="6"/>
      <c r="I52" s="5"/>
      <c r="J52" s="44" t="str">
        <v>Taylor Morrison Home</v>
      </c>
      <c r="K52" s="45" t="str">
        <v>Zoetis</v>
      </c>
      <c r="L52" s="6"/>
    </row>
    <row r="53" spans="1:12" x14ac:dyDescent="0.2">
      <c r="A53" s="21" t="str">
        <v>PepsiCo</v>
      </c>
      <c r="B53" s="6"/>
      <c r="I53" s="5"/>
      <c r="J53" s="44" t="str">
        <v>Science Applications International</v>
      </c>
      <c r="K53" s="45" t="str">
        <v>Bed Bath &amp; Beyond</v>
      </c>
      <c r="L53" s="6"/>
    </row>
    <row r="54" spans="1:12" x14ac:dyDescent="0.2">
      <c r="A54" s="21" t="str">
        <v>Lockheed Martin</v>
      </c>
      <c r="B54" s="6"/>
      <c r="I54" s="5"/>
      <c r="J54" s="44" t="str">
        <v>Clorox</v>
      </c>
      <c r="K54" s="45" t="str">
        <v>Science Applications International</v>
      </c>
      <c r="L54" s="6"/>
    </row>
    <row r="55" spans="1:12" x14ac:dyDescent="0.2">
      <c r="A55" s="21" t="str">
        <v>Hewlett Packard Enterprise</v>
      </c>
      <c r="B55" s="6"/>
      <c r="I55" s="5"/>
      <c r="J55" s="44" t="str">
        <v>Commercial Metals</v>
      </c>
      <c r="K55" s="45" t="str">
        <v>Bath &amp; Body Works</v>
      </c>
      <c r="L55" s="6"/>
    </row>
    <row r="56" spans="1:12" x14ac:dyDescent="0.2">
      <c r="A56" s="21" t="str">
        <v>Oracle</v>
      </c>
      <c r="B56" s="6"/>
      <c r="J56" s="8"/>
      <c r="K56" s="8"/>
    </row>
    <row r="57" spans="1:12" x14ac:dyDescent="0.2">
      <c r="A57" s="21" t="str">
        <v>General Dynamics</v>
      </c>
      <c r="B57" s="6"/>
    </row>
    <row r="58" spans="1:12" x14ac:dyDescent="0.2">
      <c r="A58" s="21" t="str">
        <v>Mondelez International</v>
      </c>
      <c r="B58" s="6"/>
    </row>
    <row r="59" spans="1:12" x14ac:dyDescent="0.2">
      <c r="A59" s="21" t="str">
        <v>Progressive</v>
      </c>
      <c r="B59" s="6"/>
    </row>
    <row r="60" spans="1:12" x14ac:dyDescent="0.2">
      <c r="A60" s="21" t="str">
        <v>Duke Energy</v>
      </c>
      <c r="B60" s="6"/>
    </row>
    <row r="61" spans="1:12" x14ac:dyDescent="0.2">
      <c r="A61" s="21" t="str">
        <v>Staples</v>
      </c>
      <c r="B61" s="6"/>
    </row>
    <row r="62" spans="1:12" x14ac:dyDescent="0.2">
      <c r="A62" s="21" t="str">
        <v>PG&amp;E Corp.</v>
      </c>
      <c r="B62" s="6"/>
    </row>
    <row r="63" spans="1:12" x14ac:dyDescent="0.2">
      <c r="A63" s="21" t="str">
        <v>Synchrony Financial</v>
      </c>
      <c r="B63" s="6"/>
    </row>
    <row r="64" spans="1:12" x14ac:dyDescent="0.2">
      <c r="A64" s="21" t="str">
        <v>Guardian Life Ins. Co. of America</v>
      </c>
      <c r="B64" s="6"/>
    </row>
    <row r="65" spans="1:2" x14ac:dyDescent="0.2">
      <c r="A65" s="21" t="str">
        <v>Ross Stores</v>
      </c>
      <c r="B65" s="6"/>
    </row>
    <row r="66" spans="1:2" x14ac:dyDescent="0.2">
      <c r="A66" s="21" t="str">
        <v>Reynolds American</v>
      </c>
      <c r="B66" s="6"/>
    </row>
    <row r="67" spans="1:2" x14ac:dyDescent="0.2">
      <c r="A67" s="21" t="str">
        <v>Reinsurance Group of America</v>
      </c>
      <c r="B67" s="6"/>
    </row>
    <row r="68" spans="1:2" x14ac:dyDescent="0.2">
      <c r="A68" s="21" t="str">
        <v>Occidental Petroleum</v>
      </c>
      <c r="B68" s="6"/>
    </row>
    <row r="69" spans="1:2" x14ac:dyDescent="0.2">
      <c r="A69" s="21" t="str">
        <v>Sempra Energy</v>
      </c>
      <c r="B69" s="6"/>
    </row>
    <row r="70" spans="1:2" x14ac:dyDescent="0.2">
      <c r="A70" s="21" t="str">
        <v>Hertz Global Holdings</v>
      </c>
      <c r="B70" s="6"/>
    </row>
    <row r="71" spans="1:2" x14ac:dyDescent="0.2">
      <c r="A71" s="21" t="str">
        <v>CST Brands</v>
      </c>
      <c r="B71" s="6"/>
    </row>
    <row r="72" spans="1:2" x14ac:dyDescent="0.2">
      <c r="A72" s="21" t="str">
        <v>Veritiv</v>
      </c>
      <c r="B72" s="6"/>
    </row>
    <row r="73" spans="1:2" x14ac:dyDescent="0.2">
      <c r="A73" s="21" t="str">
        <v>Campbell Soup</v>
      </c>
      <c r="B73" s="6"/>
    </row>
    <row r="74" spans="1:2" x14ac:dyDescent="0.2">
      <c r="A74" s="21" t="str">
        <v>Hershey</v>
      </c>
      <c r="B74" s="6"/>
    </row>
    <row r="75" spans="1:2" x14ac:dyDescent="0.2">
      <c r="A75" s="21" t="str">
        <v>CMS Energy</v>
      </c>
      <c r="B75" s="6"/>
    </row>
    <row r="76" spans="1:2" x14ac:dyDescent="0.2">
      <c r="A76" s="21" t="str">
        <v>Graybar Electric</v>
      </c>
      <c r="B76" s="6"/>
    </row>
    <row r="77" spans="1:2" x14ac:dyDescent="0.2">
      <c r="A77" s="21" t="str">
        <v>Avon Products</v>
      </c>
      <c r="B77" s="6"/>
    </row>
    <row r="78" spans="1:2" x14ac:dyDescent="0.2">
      <c r="A78" s="21" t="str">
        <v>Ingredion</v>
      </c>
      <c r="B78" s="6"/>
    </row>
    <row r="79" spans="1:2" x14ac:dyDescent="0.2">
      <c r="A79" s="21" t="str">
        <v>Mattel</v>
      </c>
      <c r="B79" s="6"/>
    </row>
    <row r="80" spans="1:2" x14ac:dyDescent="0.2">
      <c r="A80" s="21" t="str">
        <v>KeyCorp</v>
      </c>
      <c r="B80" s="6"/>
    </row>
    <row r="81" spans="1:2" x14ac:dyDescent="0.2">
      <c r="A81" s="21" t="str">
        <v>CH2M Hill</v>
      </c>
      <c r="B81" s="6"/>
    </row>
    <row r="82" spans="1:2" x14ac:dyDescent="0.2">
      <c r="A82" s="21" t="str">
        <v>Yahoo</v>
      </c>
      <c r="B82" s="6"/>
    </row>
    <row r="83" spans="1:2" x14ac:dyDescent="0.2">
      <c r="A83" s="21" t="str">
        <v>General Motors</v>
      </c>
      <c r="B83" s="6"/>
    </row>
    <row r="84" spans="1:2" x14ac:dyDescent="0.2">
      <c r="A84" s="21" t="str">
        <v>Anthem</v>
      </c>
      <c r="B84" s="6"/>
    </row>
    <row r="85" spans="1:2" x14ac:dyDescent="0.2">
      <c r="A85" s="21" t="str">
        <v>IBM</v>
      </c>
      <c r="B85" s="6"/>
    </row>
    <row r="86" spans="1:2" x14ac:dyDescent="0.2">
      <c r="A86" s="21" t="str">
        <v>PepsiCo</v>
      </c>
      <c r="B86" s="6"/>
    </row>
    <row r="87" spans="1:2" x14ac:dyDescent="0.2">
      <c r="A87" s="21" t="str">
        <v>Lockheed Martin</v>
      </c>
      <c r="B87" s="6"/>
    </row>
    <row r="88" spans="1:2" x14ac:dyDescent="0.2">
      <c r="A88" s="21" t="str">
        <v>Oracle</v>
      </c>
      <c r="B88" s="6"/>
    </row>
    <row r="89" spans="1:2" x14ac:dyDescent="0.2">
      <c r="A89" s="21" t="str">
        <v>General Dynamics</v>
      </c>
      <c r="B89" s="6"/>
    </row>
    <row r="90" spans="1:2" x14ac:dyDescent="0.2">
      <c r="A90" s="21" t="str">
        <v>Progressive</v>
      </c>
      <c r="B90" s="6"/>
    </row>
    <row r="91" spans="1:2" x14ac:dyDescent="0.2">
      <c r="A91" s="21" t="str">
        <v>Duke Energy</v>
      </c>
      <c r="B91" s="6"/>
    </row>
    <row r="92" spans="1:2" x14ac:dyDescent="0.2">
      <c r="A92" s="21" t="str">
        <v>Kohl's</v>
      </c>
      <c r="B92" s="6"/>
    </row>
    <row r="93" spans="1:2" x14ac:dyDescent="0.2">
      <c r="A93" s="21" t="str">
        <v>PG&amp;E Corp.</v>
      </c>
      <c r="B93" s="6"/>
    </row>
    <row r="94" spans="1:2" x14ac:dyDescent="0.2">
      <c r="A94" s="21" t="str">
        <v>Synchrony Financial</v>
      </c>
      <c r="B94" s="6"/>
    </row>
    <row r="95" spans="1:2" x14ac:dyDescent="0.2">
      <c r="A95" s="21" t="str">
        <v>Ross Stores</v>
      </c>
      <c r="B95" s="6"/>
    </row>
    <row r="96" spans="1:2" x14ac:dyDescent="0.2">
      <c r="A96" s="21" t="str">
        <v>Occidental Petroleum</v>
      </c>
      <c r="B96" s="6"/>
    </row>
    <row r="97" spans="1:2" x14ac:dyDescent="0.2">
      <c r="A97" s="21" t="str">
        <v>Reinsurance Group of America</v>
      </c>
      <c r="B97" s="6"/>
    </row>
    <row r="98" spans="1:2" x14ac:dyDescent="0.2">
      <c r="A98" s="21" t="str">
        <v>Guardian Life Ins. Co. of America</v>
      </c>
      <c r="B98" s="6"/>
    </row>
    <row r="99" spans="1:2" x14ac:dyDescent="0.2">
      <c r="A99" s="21" t="str">
        <v>Hertz Global Holdings</v>
      </c>
      <c r="B99" s="6"/>
    </row>
    <row r="100" spans="1:2" x14ac:dyDescent="0.2">
      <c r="A100" s="21" t="str">
        <v>Veritiv</v>
      </c>
      <c r="B100" s="6"/>
    </row>
    <row r="101" spans="1:2" x14ac:dyDescent="0.2">
      <c r="A101" s="21" t="str">
        <v>Campbell Soup</v>
      </c>
      <c r="B101" s="6"/>
    </row>
    <row r="102" spans="1:2" x14ac:dyDescent="0.2">
      <c r="A102" s="21" t="str">
        <v>Hershey</v>
      </c>
      <c r="B102" s="6"/>
    </row>
    <row r="103" spans="1:2" x14ac:dyDescent="0.2">
      <c r="A103" s="21" t="str">
        <v>Yum China Holdings</v>
      </c>
      <c r="B103" s="6"/>
    </row>
    <row r="104" spans="1:2" x14ac:dyDescent="0.2">
      <c r="A104" s="21" t="str">
        <v>KeyCorp</v>
      </c>
      <c r="B104" s="6"/>
    </row>
    <row r="105" spans="1:2" x14ac:dyDescent="0.2">
      <c r="A105" s="21" t="str">
        <v>Graybar Electric</v>
      </c>
      <c r="B105" s="6"/>
    </row>
    <row r="106" spans="1:2" x14ac:dyDescent="0.2">
      <c r="A106" s="21" t="str">
        <v>CMS Energy</v>
      </c>
      <c r="B106" s="6"/>
    </row>
    <row r="107" spans="1:2" x14ac:dyDescent="0.2">
      <c r="A107" s="21" t="str">
        <v>Ulta Beauty</v>
      </c>
      <c r="B107" s="6"/>
    </row>
    <row r="108" spans="1:2" x14ac:dyDescent="0.2">
      <c r="A108" s="21" t="str">
        <v>General Motors</v>
      </c>
      <c r="B108" s="6"/>
    </row>
    <row r="109" spans="1:2" x14ac:dyDescent="0.2">
      <c r="A109" s="21" t="str">
        <v>Anthem</v>
      </c>
      <c r="B109" s="6"/>
    </row>
    <row r="110" spans="1:2" x14ac:dyDescent="0.2">
      <c r="A110" s="21" t="str">
        <v>IBM</v>
      </c>
      <c r="B110" s="6"/>
    </row>
    <row r="111" spans="1:2" x14ac:dyDescent="0.2">
      <c r="A111" s="21" t="str">
        <v>Lockheed Martin</v>
      </c>
      <c r="B111" s="6"/>
    </row>
    <row r="112" spans="1:2" x14ac:dyDescent="0.2">
      <c r="A112" s="21" t="str">
        <v>Best Buy</v>
      </c>
      <c r="B112" s="6"/>
    </row>
    <row r="113" spans="1:2" x14ac:dyDescent="0.2">
      <c r="A113" s="21" t="str">
        <v>Oracle</v>
      </c>
      <c r="B113" s="6"/>
    </row>
    <row r="114" spans="1:2" x14ac:dyDescent="0.2">
      <c r="A114" s="21" t="str">
        <v>General Dynamics</v>
      </c>
      <c r="B114" s="6"/>
    </row>
    <row r="115" spans="1:2" x14ac:dyDescent="0.2">
      <c r="A115" s="21" t="str">
        <v>Progressive</v>
      </c>
      <c r="B115" s="6"/>
    </row>
    <row r="116" spans="1:2" x14ac:dyDescent="0.2">
      <c r="A116" s="21" t="str">
        <v>Rite Aid</v>
      </c>
      <c r="B116" s="6"/>
    </row>
    <row r="117" spans="1:2" x14ac:dyDescent="0.2">
      <c r="A117" s="21" t="str">
        <v>Northrop Grumman</v>
      </c>
      <c r="B117" s="6"/>
    </row>
    <row r="118" spans="1:2" x14ac:dyDescent="0.2">
      <c r="A118" s="21" t="str">
        <v>Duke Energy</v>
      </c>
      <c r="B118" s="6"/>
    </row>
    <row r="119" spans="1:2" x14ac:dyDescent="0.2">
      <c r="A119" s="21" t="str">
        <v>AutoNation</v>
      </c>
      <c r="B119" s="6"/>
    </row>
    <row r="120" spans="1:2" x14ac:dyDescent="0.2">
      <c r="A120" s="21" t="str">
        <v>Kohl's</v>
      </c>
      <c r="B120" s="6"/>
    </row>
    <row r="121" spans="1:2" x14ac:dyDescent="0.2">
      <c r="A121" s="21" t="str">
        <v>Occidental Petroleum</v>
      </c>
      <c r="B121" s="6"/>
    </row>
    <row r="122" spans="1:2" x14ac:dyDescent="0.2">
      <c r="A122" s="21" t="str">
        <v>Synchrony Financial</v>
      </c>
      <c r="B122" s="6"/>
    </row>
    <row r="123" spans="1:2" x14ac:dyDescent="0.2">
      <c r="A123" s="21" t="str">
        <v>CDW</v>
      </c>
      <c r="B123" s="6"/>
    </row>
    <row r="124" spans="1:2" x14ac:dyDescent="0.2">
      <c r="A124" s="21" t="str">
        <v>Ross Stores</v>
      </c>
      <c r="B124" s="6"/>
    </row>
    <row r="125" spans="1:2" x14ac:dyDescent="0.2">
      <c r="A125" s="21" t="str">
        <v>Land O'Lakes</v>
      </c>
      <c r="B125" s="6"/>
    </row>
    <row r="126" spans="1:2" x14ac:dyDescent="0.2">
      <c r="A126" s="21" t="str">
        <v>Guardian Life Ins. Co. of America</v>
      </c>
      <c r="B126" s="6"/>
    </row>
    <row r="127" spans="1:2" x14ac:dyDescent="0.2">
      <c r="A127" s="21" t="str">
        <v>Reinsurance Group of America</v>
      </c>
      <c r="B127" s="6"/>
    </row>
    <row r="128" spans="1:2" x14ac:dyDescent="0.2">
      <c r="A128" s="21" t="str">
        <v>J.C. Penney</v>
      </c>
      <c r="B128" s="6"/>
    </row>
    <row r="129" spans="1:2" x14ac:dyDescent="0.2">
      <c r="A129" s="21" t="str">
        <v>Hertz Global Holdings</v>
      </c>
      <c r="B129" s="6"/>
    </row>
    <row r="130" spans="1:2" x14ac:dyDescent="0.2">
      <c r="A130" s="21" t="str">
        <v>Veritiv</v>
      </c>
      <c r="B130" s="6"/>
    </row>
    <row r="131" spans="1:2" x14ac:dyDescent="0.2">
      <c r="A131" s="21" t="str">
        <v>Thrivent Financial for Lutherans</v>
      </c>
      <c r="B131" s="6"/>
    </row>
    <row r="132" spans="1:2" x14ac:dyDescent="0.2">
      <c r="A132" s="21" t="str">
        <v>Jones Financial (Edward Jones)</v>
      </c>
      <c r="B132" s="6"/>
    </row>
    <row r="133" spans="1:2" x14ac:dyDescent="0.2">
      <c r="A133" s="21" t="str">
        <v>Yum China Holdings</v>
      </c>
      <c r="B133" s="6"/>
    </row>
    <row r="134" spans="1:2" x14ac:dyDescent="0.2">
      <c r="A134" s="21" t="str">
        <v>Alliance Data Systems</v>
      </c>
      <c r="B134" s="6"/>
    </row>
    <row r="135" spans="1:2" x14ac:dyDescent="0.2">
      <c r="A135" s="21" t="str">
        <v>Hershey</v>
      </c>
      <c r="B135" s="6"/>
    </row>
    <row r="136" spans="1:2" x14ac:dyDescent="0.2">
      <c r="A136" s="21" t="str">
        <v>KeyCorp</v>
      </c>
      <c r="B136" s="6"/>
    </row>
    <row r="137" spans="1:2" x14ac:dyDescent="0.2">
      <c r="A137" s="21" t="str">
        <v>Graybar Electric</v>
      </c>
      <c r="B137" s="6"/>
    </row>
    <row r="138" spans="1:2" x14ac:dyDescent="0.2">
      <c r="A138" s="21" t="str">
        <v>Celanese</v>
      </c>
      <c r="B138" s="6"/>
    </row>
    <row r="139" spans="1:2" x14ac:dyDescent="0.2">
      <c r="A139" s="21" t="str">
        <v>CMS Energy</v>
      </c>
      <c r="B139" s="6"/>
    </row>
    <row r="140" spans="1:2" x14ac:dyDescent="0.2">
      <c r="A140" s="21" t="str">
        <v>Ulta Beauty</v>
      </c>
      <c r="B140" s="6"/>
    </row>
    <row r="141" spans="1:2" x14ac:dyDescent="0.2">
      <c r="A141" s="21" t="str">
        <v>Advanced Micro Devices</v>
      </c>
      <c r="B141" s="6"/>
    </row>
    <row r="142" spans="1:2" x14ac:dyDescent="0.2">
      <c r="A142" s="21" t="str">
        <v>Zoetis</v>
      </c>
      <c r="B142" s="6"/>
    </row>
    <row r="143" spans="1:2" x14ac:dyDescent="0.2">
      <c r="A143" s="21" t="str">
        <v>Williams-Sonoma</v>
      </c>
      <c r="B143" s="6"/>
    </row>
    <row r="144" spans="1:2" x14ac:dyDescent="0.2">
      <c r="A144" s="21" t="str">
        <v>CVS Health</v>
      </c>
      <c r="B144" s="6"/>
    </row>
    <row r="145" spans="1:2" x14ac:dyDescent="0.2">
      <c r="A145" s="21" t="str">
        <v>General Motors</v>
      </c>
      <c r="B145" s="6"/>
    </row>
    <row r="146" spans="1:2" x14ac:dyDescent="0.2">
      <c r="A146" s="21" t="str">
        <v>Elevance Health</v>
      </c>
      <c r="B146" s="6"/>
    </row>
    <row r="147" spans="1:2" x14ac:dyDescent="0.2">
      <c r="A147" s="21" t="str">
        <v>Citigroup</v>
      </c>
      <c r="B147" s="6"/>
    </row>
    <row r="148" spans="1:2" x14ac:dyDescent="0.2">
      <c r="A148" s="21" t="str">
        <v>UPS</v>
      </c>
      <c r="B148" s="6"/>
    </row>
    <row r="149" spans="1:2" x14ac:dyDescent="0.2">
      <c r="A149" s="21" t="str">
        <v>Best Buy</v>
      </c>
      <c r="B149" s="6"/>
    </row>
    <row r="150" spans="1:2" x14ac:dyDescent="0.2">
      <c r="A150" s="21" t="str">
        <v>TIAA</v>
      </c>
      <c r="B150" s="6"/>
    </row>
    <row r="151" spans="1:2" x14ac:dyDescent="0.2">
      <c r="A151" s="21" t="str">
        <v>Oracle</v>
      </c>
      <c r="B151" s="6"/>
    </row>
    <row r="152" spans="1:2" x14ac:dyDescent="0.2">
      <c r="A152" s="21" t="str">
        <v>General Dynamics</v>
      </c>
      <c r="B152" s="6"/>
    </row>
    <row r="153" spans="1:2" x14ac:dyDescent="0.2">
      <c r="A153" s="21" t="str">
        <v>Progressive</v>
      </c>
      <c r="B153" s="6"/>
    </row>
    <row r="154" spans="1:2" x14ac:dyDescent="0.2">
      <c r="A154" s="21" t="str">
        <v>Northrop Grumman</v>
      </c>
      <c r="B154" s="6"/>
    </row>
    <row r="155" spans="1:2" x14ac:dyDescent="0.2">
      <c r="A155" s="21" t="str">
        <v>Duke Energy</v>
      </c>
      <c r="B155" s="6"/>
    </row>
    <row r="156" spans="1:2" x14ac:dyDescent="0.2">
      <c r="A156" s="21" t="str">
        <v>Occidental Petroleum</v>
      </c>
      <c r="B156" s="6"/>
    </row>
    <row r="157" spans="1:2" x14ac:dyDescent="0.2">
      <c r="A157" s="21" t="str">
        <v>Rite Aid</v>
      </c>
      <c r="B157" s="6"/>
    </row>
    <row r="158" spans="1:2" x14ac:dyDescent="0.2">
      <c r="A158" s="21" t="str">
        <v>Kohl's</v>
      </c>
      <c r="B158" s="6"/>
    </row>
    <row r="159" spans="1:2" x14ac:dyDescent="0.2">
      <c r="A159" s="21" t="str">
        <v>CDW</v>
      </c>
      <c r="B159" s="6"/>
    </row>
    <row r="160" spans="1:2" x14ac:dyDescent="0.2">
      <c r="A160" s="21" t="str">
        <v>PG&amp;E</v>
      </c>
      <c r="B160" s="6"/>
    </row>
    <row r="161" spans="1:2" x14ac:dyDescent="0.2">
      <c r="A161" s="21" t="str">
        <v>Gap</v>
      </c>
      <c r="B161" s="6"/>
    </row>
    <row r="162" spans="1:2" x14ac:dyDescent="0.2">
      <c r="A162" s="21" t="str">
        <v>Ross Stores</v>
      </c>
      <c r="B162" s="6"/>
    </row>
    <row r="163" spans="1:2" x14ac:dyDescent="0.2">
      <c r="A163" s="21" t="str">
        <v>Reinsurance Group of America</v>
      </c>
      <c r="B163" s="6"/>
    </row>
    <row r="164" spans="1:2" x14ac:dyDescent="0.2">
      <c r="A164" s="21" t="str">
        <v>Land O'Lakes</v>
      </c>
      <c r="B164" s="6"/>
    </row>
    <row r="165" spans="1:2" x14ac:dyDescent="0.2">
      <c r="A165" s="21" t="str">
        <v>Jones Financial (Edward Jones)</v>
      </c>
      <c r="B165" s="6"/>
    </row>
    <row r="166" spans="1:2" x14ac:dyDescent="0.2">
      <c r="A166" s="21" t="str">
        <v>Yum China Holdings</v>
      </c>
      <c r="B166" s="6"/>
    </row>
    <row r="167" spans="1:2" x14ac:dyDescent="0.2">
      <c r="A167" s="21" t="str">
        <v>Dick's Sporting Goods</v>
      </c>
      <c r="B167" s="6"/>
    </row>
    <row r="168" spans="1:2" x14ac:dyDescent="0.2">
      <c r="A168" s="21" t="str">
        <v>Coty</v>
      </c>
      <c r="B168" s="6"/>
    </row>
    <row r="169" spans="1:2" x14ac:dyDescent="0.2">
      <c r="A169" s="21" t="str">
        <v>Thrivent Financial for Lutherans</v>
      </c>
      <c r="B169" s="6"/>
    </row>
    <row r="170" spans="1:2" x14ac:dyDescent="0.2">
      <c r="A170" s="21" t="str">
        <v>Hershey</v>
      </c>
      <c r="B170" s="6"/>
    </row>
    <row r="171" spans="1:2" x14ac:dyDescent="0.2">
      <c r="A171" s="21" t="str">
        <v>Insight Enterprises</v>
      </c>
      <c r="B171" s="6"/>
    </row>
    <row r="172" spans="1:2" x14ac:dyDescent="0.2">
      <c r="A172" s="21" t="str">
        <v>Graybar Electric</v>
      </c>
      <c r="B172" s="6"/>
    </row>
    <row r="173" spans="1:2" x14ac:dyDescent="0.2">
      <c r="A173" s="21" t="str">
        <v>Ulta Beauty</v>
      </c>
      <c r="B173" s="6"/>
    </row>
    <row r="174" spans="1:2" x14ac:dyDescent="0.2">
      <c r="A174" s="21" t="str">
        <v>CMS Energy</v>
      </c>
      <c r="B174" s="6"/>
    </row>
    <row r="175" spans="1:2" x14ac:dyDescent="0.2">
      <c r="A175" s="21" t="str">
        <v>Advanced Micro Devices</v>
      </c>
      <c r="B175" s="6"/>
    </row>
    <row r="176" spans="1:2" x14ac:dyDescent="0.2">
      <c r="A176" s="21" t="str">
        <v>Science Applications International</v>
      </c>
      <c r="B176" s="6"/>
    </row>
    <row r="177" spans="1:2" x14ac:dyDescent="0.2">
      <c r="A177" s="21" t="str">
        <v>Celanese</v>
      </c>
      <c r="B177" s="6"/>
    </row>
    <row r="178" spans="1:2" x14ac:dyDescent="0.2">
      <c r="A178" s="21" t="str">
        <v>Zoetis</v>
      </c>
      <c r="B178" s="6"/>
    </row>
    <row r="179" spans="1:2" x14ac:dyDescent="0.2">
      <c r="A179" s="21" t="str">
        <v>Mahwah Bergen Retail Group</v>
      </c>
      <c r="B179" s="6"/>
    </row>
    <row r="180" spans="1:2" x14ac:dyDescent="0.2">
      <c r="A180" s="21" t="str">
        <v>Clorox</v>
      </c>
      <c r="B180" s="6"/>
    </row>
    <row r="181" spans="1:2" x14ac:dyDescent="0.2">
      <c r="A181" s="21" t="str">
        <v>Tapestry</v>
      </c>
      <c r="B181" s="6"/>
    </row>
    <row r="182" spans="1:2" x14ac:dyDescent="0.2">
      <c r="A182" s="21" t="str">
        <v>Williams-Sonoma</v>
      </c>
      <c r="B182" s="6"/>
    </row>
    <row r="183" spans="1:2" x14ac:dyDescent="0.2">
      <c r="A183" s="21" t="str">
        <v>Commercial Metals</v>
      </c>
      <c r="B183" s="6"/>
    </row>
    <row r="184" spans="1:2" x14ac:dyDescent="0.2">
      <c r="A184" s="21" t="str">
        <v>Franklin Resources</v>
      </c>
      <c r="B184" s="6"/>
    </row>
    <row r="185" spans="1:2" x14ac:dyDescent="0.2">
      <c r="A185" s="21" t="str">
        <v>CVS Health</v>
      </c>
      <c r="B185" s="6"/>
    </row>
    <row r="186" spans="1:2" x14ac:dyDescent="0.2">
      <c r="A186" s="21" t="str">
        <v>Walgreens Boots Alliance</v>
      </c>
      <c r="B186" s="6"/>
    </row>
    <row r="187" spans="1:2" x14ac:dyDescent="0.2">
      <c r="A187" s="21" t="str">
        <v>General Motors</v>
      </c>
      <c r="B187" s="6"/>
    </row>
    <row r="188" spans="1:2" x14ac:dyDescent="0.2">
      <c r="A188" s="21" t="str">
        <v>Elevance Health</v>
      </c>
      <c r="B188" s="6"/>
    </row>
    <row r="189" spans="1:2" x14ac:dyDescent="0.2">
      <c r="A189" s="21" t="str">
        <v>Centene</v>
      </c>
      <c r="B189" s="6"/>
    </row>
    <row r="190" spans="1:2" x14ac:dyDescent="0.2">
      <c r="A190" s="21" t="str">
        <v>Citigroup</v>
      </c>
      <c r="B190" s="6"/>
    </row>
    <row r="191" spans="1:2" x14ac:dyDescent="0.2">
      <c r="A191" s="21" t="str">
        <v>UPS</v>
      </c>
      <c r="B191" s="6"/>
    </row>
    <row r="192" spans="1:2" x14ac:dyDescent="0.2">
      <c r="A192" s="21" t="str">
        <v>Best Buy</v>
      </c>
      <c r="B192" s="6"/>
    </row>
    <row r="193" spans="1:2" x14ac:dyDescent="0.2">
      <c r="A193" s="21" t="str">
        <v>Progressive</v>
      </c>
      <c r="B193" s="6"/>
    </row>
    <row r="194" spans="1:2" x14ac:dyDescent="0.2">
      <c r="A194" s="21" t="str">
        <v>TIAA</v>
      </c>
      <c r="B194" s="6"/>
    </row>
    <row r="195" spans="1:2" x14ac:dyDescent="0.2">
      <c r="A195" s="21" t="str">
        <v>Oracle</v>
      </c>
      <c r="B195" s="6"/>
    </row>
    <row r="196" spans="1:2" x14ac:dyDescent="0.2">
      <c r="A196" s="21" t="str">
        <v>General Dynamics</v>
      </c>
      <c r="B196" s="6"/>
    </row>
    <row r="197" spans="1:2" x14ac:dyDescent="0.2">
      <c r="A197" s="21" t="str">
        <v>Northrop Grumman</v>
      </c>
      <c r="B197" s="6"/>
    </row>
    <row r="198" spans="1:2" x14ac:dyDescent="0.2">
      <c r="A198" s="21" t="str">
        <v>Duke Energy</v>
      </c>
      <c r="B198" s="6"/>
    </row>
    <row r="199" spans="1:2" x14ac:dyDescent="0.2">
      <c r="A199" s="21" t="str">
        <v>Rite Aid</v>
      </c>
      <c r="B199" s="6"/>
    </row>
    <row r="200" spans="1:2" x14ac:dyDescent="0.2">
      <c r="A200" s="21" t="str">
        <v>PG&amp;E</v>
      </c>
      <c r="B200" s="6"/>
    </row>
    <row r="201" spans="1:2" x14ac:dyDescent="0.2">
      <c r="A201" s="21" t="str">
        <v>CDW</v>
      </c>
      <c r="B201" s="6"/>
    </row>
    <row r="202" spans="1:2" x14ac:dyDescent="0.2">
      <c r="A202" s="21" t="str">
        <v>Occidental Petroleum</v>
      </c>
      <c r="B202" s="6"/>
    </row>
    <row r="203" spans="1:2" x14ac:dyDescent="0.2">
      <c r="A203" s="21" t="str">
        <v>Kohl's</v>
      </c>
      <c r="B203" s="6"/>
    </row>
    <row r="204" spans="1:2" x14ac:dyDescent="0.2">
      <c r="A204" s="21" t="str">
        <v>Reinsurance Group of America</v>
      </c>
      <c r="B204" s="6"/>
    </row>
    <row r="205" spans="1:2" x14ac:dyDescent="0.2">
      <c r="A205" s="21" t="str">
        <v>Land O'Lakes</v>
      </c>
      <c r="B205" s="6"/>
    </row>
    <row r="206" spans="1:2" x14ac:dyDescent="0.2">
      <c r="A206" s="21" t="str">
        <v>Gap</v>
      </c>
      <c r="B206" s="6"/>
    </row>
    <row r="207" spans="1:2" x14ac:dyDescent="0.2">
      <c r="A207" s="21" t="str">
        <v>Otis Worldwide</v>
      </c>
      <c r="B207" s="6"/>
    </row>
    <row r="208" spans="1:2" x14ac:dyDescent="0.2">
      <c r="A208" s="21" t="str">
        <v>Ross Stores</v>
      </c>
      <c r="B208" s="6"/>
    </row>
    <row r="209" spans="1:2" x14ac:dyDescent="0.2">
      <c r="A209" s="21" t="str">
        <v>Jones Financial (Edward Jones)</v>
      </c>
      <c r="B209" s="6"/>
    </row>
    <row r="210" spans="1:2" x14ac:dyDescent="0.2">
      <c r="A210" s="21" t="str">
        <v>Advanced Micro Devices</v>
      </c>
      <c r="B210" s="6"/>
    </row>
    <row r="211" spans="1:2" x14ac:dyDescent="0.2">
      <c r="A211" s="21" t="str">
        <v>Dick's Sporting Goods</v>
      </c>
      <c r="B211" s="6"/>
    </row>
    <row r="212" spans="1:2" x14ac:dyDescent="0.2">
      <c r="A212" s="21" t="str">
        <v>Yum China Holdings</v>
      </c>
      <c r="B212" s="6"/>
    </row>
    <row r="213" spans="1:2" x14ac:dyDescent="0.2">
      <c r="A213" s="21" t="str">
        <v>Thrivent Financial for Lutherans</v>
      </c>
      <c r="B213" s="6"/>
    </row>
    <row r="214" spans="1:2" x14ac:dyDescent="0.2">
      <c r="A214" s="21" t="str">
        <v>Hershey</v>
      </c>
      <c r="B214" s="6"/>
    </row>
    <row r="215" spans="1:2" x14ac:dyDescent="0.2">
      <c r="A215" s="21" t="str">
        <v>Graybar Electric</v>
      </c>
      <c r="B215" s="6"/>
    </row>
    <row r="216" spans="1:2" x14ac:dyDescent="0.2">
      <c r="A216" s="21" t="str">
        <v>Science Applications International</v>
      </c>
      <c r="B216" s="6"/>
    </row>
    <row r="217" spans="1:2" x14ac:dyDescent="0.2">
      <c r="A217" s="21" t="str">
        <v>Williams-Sonoma</v>
      </c>
      <c r="B217" s="6"/>
    </row>
    <row r="218" spans="1:2" x14ac:dyDescent="0.2">
      <c r="A218" s="21" t="str">
        <v>Coty</v>
      </c>
      <c r="B218" s="6"/>
    </row>
    <row r="219" spans="1:2" x14ac:dyDescent="0.2">
      <c r="A219" s="21" t="str">
        <v>Clorox</v>
      </c>
      <c r="B219" s="6"/>
    </row>
    <row r="220" spans="1:2" x14ac:dyDescent="0.2">
      <c r="A220" s="21" t="str">
        <v>Zoetis</v>
      </c>
      <c r="B220" s="6"/>
    </row>
    <row r="221" spans="1:2" x14ac:dyDescent="0.2">
      <c r="A221" s="21" t="str">
        <v>Vertex Pharmaceuticals</v>
      </c>
      <c r="B221" s="6"/>
    </row>
    <row r="222" spans="1:2" x14ac:dyDescent="0.2">
      <c r="A222" s="21" t="str">
        <v>Taylor Morrison Home</v>
      </c>
      <c r="B222" s="6"/>
    </row>
    <row r="223" spans="1:2" x14ac:dyDescent="0.2">
      <c r="A223" s="21" t="str">
        <v>Celanese</v>
      </c>
      <c r="B223" s="6"/>
    </row>
    <row r="224" spans="1:2" x14ac:dyDescent="0.2">
      <c r="A224" s="21" t="str">
        <v>Nasdaq</v>
      </c>
      <c r="B224" s="6"/>
    </row>
    <row r="225" spans="1:2" x14ac:dyDescent="0.2">
      <c r="A225" s="21" t="str">
        <v>Franklin Resources</v>
      </c>
      <c r="B225" s="6"/>
    </row>
    <row r="226" spans="1:2" x14ac:dyDescent="0.2">
      <c r="A226" s="21" t="str">
        <v>Commercial Metals</v>
      </c>
      <c r="B226" s="6"/>
    </row>
    <row r="227" spans="1:2" x14ac:dyDescent="0.2">
      <c r="A227" s="21" t="str">
        <v>CVS Health</v>
      </c>
      <c r="B227" s="6"/>
    </row>
    <row r="228" spans="1:2" x14ac:dyDescent="0.2">
      <c r="A228" s="21" t="str">
        <v>Walgreens Boots Alliance</v>
      </c>
      <c r="B228" s="6"/>
    </row>
    <row r="229" spans="1:2" x14ac:dyDescent="0.2">
      <c r="A229" s="21" t="str">
        <v>Elevance Health</v>
      </c>
      <c r="B229" s="6"/>
    </row>
    <row r="230" spans="1:2" x14ac:dyDescent="0.2">
      <c r="A230" s="21" t="str">
        <v>General Motors</v>
      </c>
      <c r="B230" s="6"/>
    </row>
    <row r="231" spans="1:2" x14ac:dyDescent="0.2">
      <c r="A231" s="21" t="str">
        <v>Centene</v>
      </c>
      <c r="B231" s="6"/>
    </row>
    <row r="232" spans="1:2" x14ac:dyDescent="0.2">
      <c r="A232" s="21" t="str">
        <v>Fannie Mae</v>
      </c>
      <c r="B232" s="6"/>
    </row>
    <row r="233" spans="1:2" x14ac:dyDescent="0.2">
      <c r="A233" s="21" t="str">
        <v>UPS</v>
      </c>
      <c r="B233" s="6"/>
    </row>
    <row r="234" spans="1:2" x14ac:dyDescent="0.2">
      <c r="A234" s="21" t="str">
        <v>Citigroup</v>
      </c>
      <c r="B234" s="6"/>
    </row>
    <row r="235" spans="1:2" x14ac:dyDescent="0.2">
      <c r="A235" s="21" t="str">
        <v>Best Buy</v>
      </c>
      <c r="B235" s="6"/>
    </row>
    <row r="236" spans="1:2" x14ac:dyDescent="0.2">
      <c r="A236" s="21" t="str">
        <v>Progressive</v>
      </c>
      <c r="B236" s="6"/>
    </row>
    <row r="237" spans="1:2" x14ac:dyDescent="0.2">
      <c r="A237" s="21" t="str">
        <v>TIAA</v>
      </c>
      <c r="B237" s="6"/>
    </row>
    <row r="238" spans="1:2" x14ac:dyDescent="0.2">
      <c r="A238" s="21" t="str">
        <v>Oracle</v>
      </c>
      <c r="B238" s="6"/>
    </row>
    <row r="239" spans="1:2" x14ac:dyDescent="0.2">
      <c r="A239" s="21" t="str">
        <v>General Dynamics</v>
      </c>
      <c r="B239" s="6"/>
    </row>
    <row r="240" spans="1:2" x14ac:dyDescent="0.2">
      <c r="A240" s="21" t="str">
        <v>Northrop Grumman</v>
      </c>
      <c r="B240" s="6"/>
    </row>
    <row r="241" spans="1:2" x14ac:dyDescent="0.2">
      <c r="A241" s="21" t="str">
        <v>Occidental Petroleum</v>
      </c>
      <c r="B241" s="6"/>
    </row>
    <row r="242" spans="1:2" x14ac:dyDescent="0.2">
      <c r="A242" s="21" t="str">
        <v>Duke Energy</v>
      </c>
      <c r="B242" s="6"/>
    </row>
    <row r="243" spans="1:2" x14ac:dyDescent="0.2">
      <c r="A243" s="21" t="str">
        <v>Rite Aid</v>
      </c>
      <c r="B243" s="6"/>
    </row>
    <row r="244" spans="1:2" x14ac:dyDescent="0.2">
      <c r="A244" s="21" t="str">
        <v>Cummins</v>
      </c>
      <c r="B244" s="6"/>
    </row>
    <row r="245" spans="1:2" x14ac:dyDescent="0.2">
      <c r="A245" s="21" t="str">
        <v>CDW</v>
      </c>
      <c r="B245" s="6"/>
    </row>
    <row r="246" spans="1:2" x14ac:dyDescent="0.2">
      <c r="A246" s="21" t="str">
        <v>PG&amp;E</v>
      </c>
      <c r="B246" s="6"/>
    </row>
    <row r="247" spans="1:2" x14ac:dyDescent="0.2">
      <c r="A247" s="21" t="str">
        <v>Lincoln National</v>
      </c>
      <c r="B247" s="6"/>
    </row>
    <row r="248" spans="1:2" x14ac:dyDescent="0.2">
      <c r="A248" s="21" t="str">
        <v>Ross Stores</v>
      </c>
      <c r="B248" s="6"/>
    </row>
    <row r="249" spans="1:2" x14ac:dyDescent="0.2">
      <c r="A249" s="21" t="str">
        <v>American Electric Power</v>
      </c>
      <c r="B249" s="6"/>
    </row>
    <row r="250" spans="1:2" x14ac:dyDescent="0.2">
      <c r="A250" s="21" t="str">
        <v>Reinsurance Group of America</v>
      </c>
      <c r="B250" s="6"/>
    </row>
    <row r="251" spans="1:2" x14ac:dyDescent="0.2">
      <c r="A251" s="21" t="str">
        <v>Advanced Micro Devices</v>
      </c>
      <c r="B251" s="6"/>
    </row>
    <row r="252" spans="1:2" x14ac:dyDescent="0.2">
      <c r="A252" s="21" t="str">
        <v>Land O'Lakes</v>
      </c>
      <c r="B252" s="6"/>
    </row>
    <row r="253" spans="1:2" x14ac:dyDescent="0.2">
      <c r="A253" s="21" t="str">
        <v>Automatic Data Processing</v>
      </c>
      <c r="B253" s="6"/>
    </row>
    <row r="254" spans="1:2" x14ac:dyDescent="0.2">
      <c r="A254" s="21" t="str">
        <v>Parker-Hannifin</v>
      </c>
      <c r="B254" s="6"/>
    </row>
    <row r="255" spans="1:2" x14ac:dyDescent="0.2">
      <c r="A255" s="21" t="str">
        <v>Otis Worldwide</v>
      </c>
      <c r="B255" s="6"/>
    </row>
    <row r="256" spans="1:2" x14ac:dyDescent="0.2">
      <c r="A256" s="21" t="str">
        <v>Reliance Steel &amp; Aluminum</v>
      </c>
      <c r="B256" s="6"/>
    </row>
    <row r="257" spans="1:2" x14ac:dyDescent="0.2">
      <c r="A257" s="21" t="str">
        <v>Fidelity National Information Services</v>
      </c>
      <c r="B257" s="6"/>
    </row>
    <row r="258" spans="1:2" x14ac:dyDescent="0.2">
      <c r="A258" s="21" t="str">
        <v>Jones Financial (Edward Jones)</v>
      </c>
      <c r="B258" s="6"/>
    </row>
    <row r="259" spans="1:2" x14ac:dyDescent="0.2">
      <c r="A259" s="21" t="str">
        <v>Dick's Sporting Goods</v>
      </c>
      <c r="B259" s="6"/>
    </row>
    <row r="260" spans="1:2" x14ac:dyDescent="0.2">
      <c r="A260" s="21" t="str">
        <v>Thrivent Financial for Lutherans</v>
      </c>
      <c r="B260" s="6"/>
    </row>
    <row r="261" spans="1:2" x14ac:dyDescent="0.2">
      <c r="A261" s="21" t="str">
        <v>Yum China Holdings</v>
      </c>
      <c r="B261" s="6"/>
    </row>
    <row r="262" spans="1:2" x14ac:dyDescent="0.2">
      <c r="A262" s="21" t="str">
        <v>Insight Enterprises</v>
      </c>
      <c r="B262" s="6"/>
    </row>
    <row r="263" spans="1:2" x14ac:dyDescent="0.2">
      <c r="A263" s="21" t="str">
        <v>Bed Bath &amp; Beyond</v>
      </c>
      <c r="B263" s="6"/>
    </row>
    <row r="264" spans="1:2" x14ac:dyDescent="0.2">
      <c r="A264" s="21" t="str">
        <v>Hershey</v>
      </c>
      <c r="B264" s="6"/>
    </row>
    <row r="265" spans="1:2" x14ac:dyDescent="0.2">
      <c r="A265" s="21" t="str">
        <v>Foot Locker</v>
      </c>
      <c r="B265" s="6"/>
    </row>
    <row r="266" spans="1:2" x14ac:dyDescent="0.2">
      <c r="A266" s="21" t="str">
        <v>Jackson Financial</v>
      </c>
      <c r="B266" s="6"/>
    </row>
    <row r="267" spans="1:2" x14ac:dyDescent="0.2">
      <c r="A267" s="21" t="str">
        <v>Graybar Electric</v>
      </c>
      <c r="B267" s="6"/>
    </row>
    <row r="268" spans="1:2" x14ac:dyDescent="0.2">
      <c r="A268" s="21" t="str">
        <v>Celanese</v>
      </c>
      <c r="B268" s="6"/>
    </row>
    <row r="269" spans="1:2" x14ac:dyDescent="0.2">
      <c r="A269" s="21" t="str">
        <v>Franklin Resources</v>
      </c>
      <c r="B269" s="6"/>
    </row>
    <row r="270" spans="1:2" x14ac:dyDescent="0.2">
      <c r="A270" s="21" t="str">
        <v>Williams-Sonoma</v>
      </c>
      <c r="B270" s="6"/>
    </row>
    <row r="271" spans="1:2" x14ac:dyDescent="0.2">
      <c r="A271" s="21" t="str">
        <v>Opendoor Technologies</v>
      </c>
      <c r="B271" s="6"/>
    </row>
    <row r="272" spans="1:2" x14ac:dyDescent="0.2">
      <c r="A272" s="21" t="str">
        <v>Bath &amp; Body Works</v>
      </c>
      <c r="B272" s="6"/>
    </row>
    <row r="273" spans="1:2" x14ac:dyDescent="0.2">
      <c r="A273" s="21" t="str">
        <v>Zoetis</v>
      </c>
      <c r="B273" s="6"/>
    </row>
    <row r="274" spans="1:2" x14ac:dyDescent="0.2">
      <c r="A274" s="21" t="str">
        <v>Vertex Pharmaceuticals</v>
      </c>
      <c r="B274" s="6"/>
    </row>
    <row r="275" spans="1:2" x14ac:dyDescent="0.2">
      <c r="A275" s="21" t="str">
        <v>Taylor Morrison Home</v>
      </c>
      <c r="B275" s="6"/>
    </row>
    <row r="276" spans="1:2" x14ac:dyDescent="0.2">
      <c r="A276" s="21" t="str">
        <v>Science Applications International</v>
      </c>
      <c r="B276" s="6"/>
    </row>
    <row r="277" spans="1:2" x14ac:dyDescent="0.2">
      <c r="A277" s="21" t="str">
        <v>Clorox</v>
      </c>
      <c r="B277" s="6"/>
    </row>
    <row r="278" spans="1:2" x14ac:dyDescent="0.2">
      <c r="A278" s="21" t="str">
        <v>Commercial Metals</v>
      </c>
      <c r="B278" s="6"/>
    </row>
    <row r="279" spans="1:2" x14ac:dyDescent="0.2">
      <c r="A279" s="21" t="str">
        <v>CVS Health</v>
      </c>
      <c r="B279" s="6"/>
    </row>
    <row r="280" spans="1:2" x14ac:dyDescent="0.2">
      <c r="A280" s="21" t="str">
        <v>General Motors</v>
      </c>
      <c r="B280" s="6"/>
    </row>
    <row r="281" spans="1:2" x14ac:dyDescent="0.2">
      <c r="A281" s="21" t="str">
        <v>Elevance Health</v>
      </c>
      <c r="B281" s="6"/>
    </row>
    <row r="282" spans="1:2" x14ac:dyDescent="0.2">
      <c r="A282" s="21" t="str">
        <v>Centene</v>
      </c>
      <c r="B282" s="6"/>
    </row>
    <row r="283" spans="1:2" x14ac:dyDescent="0.2">
      <c r="A283" s="21" t="str">
        <v>Walgreens Boots Alliance</v>
      </c>
      <c r="B283" s="6"/>
    </row>
    <row r="284" spans="1:2" x14ac:dyDescent="0.2">
      <c r="A284" s="21" t="str">
        <v>Fannie Mae</v>
      </c>
      <c r="B284" s="6"/>
    </row>
    <row r="285" spans="1:2" x14ac:dyDescent="0.2">
      <c r="A285" s="21" t="str">
        <v>Citigroup</v>
      </c>
      <c r="B285" s="6"/>
    </row>
    <row r="286" spans="1:2" x14ac:dyDescent="0.2">
      <c r="A286" s="21" t="str">
        <v>UPS</v>
      </c>
      <c r="B286" s="6"/>
    </row>
    <row r="287" spans="1:2" x14ac:dyDescent="0.2">
      <c r="A287" s="21" t="str">
        <v>Progressive</v>
      </c>
      <c r="B287" s="6"/>
    </row>
    <row r="288" spans="1:2" x14ac:dyDescent="0.2">
      <c r="A288" s="21" t="str">
        <v>Best Buy</v>
      </c>
      <c r="B288" s="6"/>
    </row>
    <row r="289" spans="1:2" x14ac:dyDescent="0.2">
      <c r="A289" s="21" t="str">
        <v>Oracle</v>
      </c>
      <c r="B289" s="6"/>
    </row>
    <row r="290" spans="1:2" x14ac:dyDescent="0.2">
      <c r="A290" s="21" t="str">
        <v>TIAA</v>
      </c>
      <c r="B290" s="6"/>
    </row>
    <row r="291" spans="1:2" x14ac:dyDescent="0.2">
      <c r="A291" s="21" t="str">
        <v>General Dynamics</v>
      </c>
      <c r="B291" s="6"/>
    </row>
    <row r="292" spans="1:2" x14ac:dyDescent="0.2">
      <c r="A292" s="21" t="str">
        <v>Occidental Petroleum</v>
      </c>
      <c r="B292" s="6"/>
    </row>
    <row r="293" spans="1:2" x14ac:dyDescent="0.2">
      <c r="A293" s="21" t="str">
        <v>Northrop Grumman</v>
      </c>
      <c r="B293" s="6"/>
    </row>
    <row r="294" spans="1:2" x14ac:dyDescent="0.2">
      <c r="A294" s="21" t="str">
        <v>Duke Energy</v>
      </c>
      <c r="B294" s="6"/>
    </row>
    <row r="295" spans="1:2" x14ac:dyDescent="0.2">
      <c r="A295" s="21" t="str">
        <v>Cummins</v>
      </c>
      <c r="B295" s="6"/>
    </row>
    <row r="296" spans="1:2" x14ac:dyDescent="0.2">
      <c r="A296" s="21" t="str">
        <v>Rite Aid</v>
      </c>
      <c r="B296" s="6"/>
    </row>
    <row r="297" spans="1:2" x14ac:dyDescent="0.2">
      <c r="A297" s="21" t="str">
        <v>CDW</v>
      </c>
      <c r="B297" s="6"/>
    </row>
    <row r="298" spans="1:2" x14ac:dyDescent="0.2">
      <c r="A298" s="21" t="str">
        <v>Advanced Micro Devices</v>
      </c>
      <c r="B298" s="6"/>
    </row>
    <row r="299" spans="1:2" x14ac:dyDescent="0.2">
      <c r="A299" s="21" t="str">
        <v>PG&amp;E</v>
      </c>
      <c r="B299" s="6"/>
    </row>
    <row r="300" spans="1:2" x14ac:dyDescent="0.2">
      <c r="A300" s="21" t="str">
        <v>American Electric Power</v>
      </c>
      <c r="B300" s="6"/>
    </row>
    <row r="301" spans="1:2" x14ac:dyDescent="0.2">
      <c r="A301" s="21" t="str">
        <v>Land O'Lakes</v>
      </c>
      <c r="B301" s="6"/>
    </row>
    <row r="302" spans="1:2" x14ac:dyDescent="0.2">
      <c r="A302" s="21" t="str">
        <v>Lincoln National</v>
      </c>
      <c r="B302" s="6"/>
    </row>
    <row r="303" spans="1:2" x14ac:dyDescent="0.2">
      <c r="A303" s="21" t="str">
        <v>Ross Stores</v>
      </c>
      <c r="B303" s="6"/>
    </row>
    <row r="304" spans="1:2" x14ac:dyDescent="0.2">
      <c r="A304" s="21" t="str">
        <v>Lumen Technologies</v>
      </c>
      <c r="B304" s="6"/>
    </row>
    <row r="305" spans="1:2" x14ac:dyDescent="0.2">
      <c r="A305" s="21" t="str">
        <v>Reliance Steel &amp; Aluminum</v>
      </c>
      <c r="B305" s="6"/>
    </row>
    <row r="306" spans="1:2" x14ac:dyDescent="0.2">
      <c r="A306" s="21" t="str">
        <v>Automatic Data Processing</v>
      </c>
      <c r="B306" s="6"/>
    </row>
    <row r="307" spans="1:2" x14ac:dyDescent="0.2">
      <c r="A307" s="21" t="str">
        <v>Reinsurance Group of America</v>
      </c>
      <c r="B307" s="6"/>
    </row>
    <row r="308" spans="1:2" x14ac:dyDescent="0.2">
      <c r="A308" s="21" t="str">
        <v>Parker-Hannifin</v>
      </c>
      <c r="B308" s="6"/>
    </row>
    <row r="309" spans="1:2" x14ac:dyDescent="0.2">
      <c r="A309" s="21" t="str">
        <v>Opendoor Technologies</v>
      </c>
      <c r="B309" s="6"/>
    </row>
    <row r="310" spans="1:2" x14ac:dyDescent="0.2">
      <c r="A310" s="21" t="str">
        <v>Jackson Financial</v>
      </c>
      <c r="B310" s="6"/>
    </row>
    <row r="311" spans="1:2" x14ac:dyDescent="0.2">
      <c r="A311" s="21" t="str">
        <v>Fidelity National Information Services</v>
      </c>
      <c r="B311" s="6"/>
    </row>
    <row r="312" spans="1:2" x14ac:dyDescent="0.2">
      <c r="A312" s="21" t="str">
        <v>Otis Worldwide</v>
      </c>
      <c r="B312" s="6"/>
    </row>
    <row r="313" spans="1:2" x14ac:dyDescent="0.2">
      <c r="A313" s="21" t="str">
        <v>Jones Financial (Edward Jones)</v>
      </c>
      <c r="B313" s="6"/>
    </row>
    <row r="314" spans="1:2" x14ac:dyDescent="0.2">
      <c r="A314" s="21" t="str">
        <v>Dick's Sporting Goods</v>
      </c>
      <c r="B314" s="6"/>
    </row>
    <row r="315" spans="1:2" x14ac:dyDescent="0.2">
      <c r="A315" s="21" t="str">
        <v>Graybar Electric</v>
      </c>
      <c r="B315" s="6"/>
    </row>
    <row r="316" spans="1:2" x14ac:dyDescent="0.2">
      <c r="A316" s="21" t="str">
        <v>Insight Enterprises</v>
      </c>
      <c r="B316" s="6"/>
    </row>
    <row r="317" spans="1:2" x14ac:dyDescent="0.2">
      <c r="A317" s="21" t="str">
        <v>Hershey</v>
      </c>
      <c r="B317" s="6"/>
    </row>
    <row r="318" spans="1:2" x14ac:dyDescent="0.2">
      <c r="A318" s="21" t="str">
        <v>Celanese</v>
      </c>
      <c r="B318" s="6"/>
    </row>
    <row r="319" spans="1:2" x14ac:dyDescent="0.2">
      <c r="A319" s="21" t="str">
        <v>Yum China Holdings</v>
      </c>
      <c r="B319" s="6"/>
    </row>
    <row r="320" spans="1:2" x14ac:dyDescent="0.2">
      <c r="A320" s="21" t="str">
        <v>Thrivent Financial for Lutherans</v>
      </c>
      <c r="B320" s="6"/>
    </row>
    <row r="321" spans="1:2" x14ac:dyDescent="0.2">
      <c r="A321" s="21" t="str">
        <v>Vertex Pharmaceuticals</v>
      </c>
      <c r="B321" s="6"/>
    </row>
    <row r="322" spans="1:2" x14ac:dyDescent="0.2">
      <c r="A322" s="21" t="str">
        <v>Commercial Metals</v>
      </c>
      <c r="B322" s="6"/>
    </row>
    <row r="323" spans="1:2" x14ac:dyDescent="0.2">
      <c r="A323" s="21" t="str">
        <v>Foot Locker</v>
      </c>
      <c r="B323" s="6"/>
    </row>
    <row r="324" spans="1:2" x14ac:dyDescent="0.2">
      <c r="A324" s="21" t="str">
        <v>Williams-Sonoma</v>
      </c>
      <c r="B324" s="6"/>
    </row>
    <row r="325" spans="1:2" x14ac:dyDescent="0.2">
      <c r="A325" s="21" t="str">
        <v>Franklin Resources</v>
      </c>
      <c r="B325" s="6"/>
    </row>
    <row r="326" spans="1:2" x14ac:dyDescent="0.2">
      <c r="A326" s="21" t="str">
        <v>Taylor Morrison Home</v>
      </c>
      <c r="B326" s="6"/>
    </row>
    <row r="327" spans="1:2" x14ac:dyDescent="0.2">
      <c r="A327" s="21" t="str">
        <v>Zoetis</v>
      </c>
      <c r="B327" s="6"/>
    </row>
    <row r="328" spans="1:2" x14ac:dyDescent="0.2">
      <c r="A328" s="21" t="str">
        <v>Bed Bath &amp; Beyond</v>
      </c>
      <c r="B328" s="6"/>
    </row>
    <row r="329" spans="1:2" x14ac:dyDescent="0.2">
      <c r="A329" s="21" t="str">
        <v>Science Applications International</v>
      </c>
      <c r="B329" s="6"/>
    </row>
    <row r="330" spans="1:2" x14ac:dyDescent="0.2">
      <c r="A330" s="21" t="str">
        <v>Bath &amp; Body Works</v>
      </c>
      <c r="B330" s="6"/>
    </row>
    <row r="331" spans="1:2" x14ac:dyDescent="0.2">
      <c r="A331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636B9-84AC-0545-952B-776772238FD9}">
  <dimension ref="B4:BZ78"/>
  <sheetViews>
    <sheetView topLeftCell="A13" workbookViewId="0">
      <selection activeCell="R62" sqref="R62"/>
    </sheetView>
  </sheetViews>
  <sheetFormatPr baseColWidth="10" defaultRowHeight="16" x14ac:dyDescent="0.2"/>
  <cols>
    <col min="2" max="2" width="36.83203125" customWidth="1"/>
    <col min="4" max="4" width="24.33203125" customWidth="1"/>
    <col min="5" max="5" width="27.83203125" hidden="1" customWidth="1"/>
    <col min="6" max="6" width="32" customWidth="1"/>
    <col min="7" max="7" width="23.5" customWidth="1"/>
    <col min="8" max="8" width="25.83203125" hidden="1" customWidth="1"/>
    <col min="9" max="9" width="19.83203125" hidden="1" customWidth="1"/>
    <col min="10" max="10" width="17.5" hidden="1" customWidth="1"/>
    <col min="11" max="11" width="22.6640625" customWidth="1"/>
    <col min="12" max="12" width="18.1640625" hidden="1" customWidth="1"/>
    <col min="13" max="13" width="30.83203125" customWidth="1"/>
    <col min="14" max="14" width="21.6640625" customWidth="1"/>
    <col min="15" max="15" width="24.5" hidden="1" customWidth="1"/>
    <col min="16" max="16" width="35.83203125" customWidth="1"/>
    <col min="17" max="17" width="31.83203125" hidden="1" customWidth="1"/>
    <col min="18" max="18" width="23.33203125" customWidth="1"/>
    <col min="19" max="19" width="26.33203125" customWidth="1"/>
    <col min="20" max="20" width="22.6640625" customWidth="1"/>
    <col min="21" max="21" width="30.33203125" hidden="1" customWidth="1"/>
    <col min="22" max="22" width="20.83203125" hidden="1" customWidth="1"/>
    <col min="23" max="23" width="17" hidden="1" customWidth="1"/>
    <col min="24" max="24" width="30.5" hidden="1" customWidth="1"/>
    <col min="25" max="25" width="35.33203125" hidden="1" customWidth="1"/>
    <col min="26" max="26" width="0" hidden="1" customWidth="1"/>
    <col min="27" max="27" width="22.83203125" hidden="1" customWidth="1"/>
    <col min="28" max="28" width="0" hidden="1" customWidth="1"/>
    <col min="29" max="29" width="24.1640625" hidden="1" customWidth="1"/>
    <col min="30" max="32" width="0" hidden="1" customWidth="1"/>
    <col min="33" max="33" width="22.6640625" hidden="1" customWidth="1"/>
    <col min="34" max="34" width="23" hidden="1" customWidth="1"/>
    <col min="35" max="35" width="28.6640625" hidden="1" customWidth="1"/>
    <col min="36" max="36" width="32.1640625" hidden="1" customWidth="1"/>
    <col min="37" max="37" width="19" hidden="1" customWidth="1"/>
    <col min="38" max="38" width="20.5" hidden="1" customWidth="1"/>
    <col min="39" max="39" width="22.33203125" hidden="1" customWidth="1"/>
    <col min="40" max="40" width="20.1640625" hidden="1" customWidth="1"/>
    <col min="41" max="41" width="33.6640625" hidden="1" customWidth="1"/>
    <col min="42" max="42" width="29.33203125" hidden="1" customWidth="1"/>
    <col min="43" max="43" width="20.33203125" hidden="1" customWidth="1"/>
    <col min="44" max="45" width="0" hidden="1" customWidth="1"/>
    <col min="46" max="46" width="25.6640625" hidden="1" customWidth="1"/>
    <col min="47" max="47" width="0" hidden="1" customWidth="1"/>
    <col min="48" max="48" width="12.83203125" hidden="1" customWidth="1"/>
    <col min="49" max="49" width="22.83203125" customWidth="1"/>
    <col min="50" max="50" width="20" hidden="1" customWidth="1"/>
    <col min="51" max="51" width="22.83203125" hidden="1" customWidth="1"/>
    <col min="52" max="54" width="0" hidden="1" customWidth="1"/>
    <col min="55" max="55" width="20.33203125" hidden="1" customWidth="1"/>
    <col min="56" max="56" width="15.1640625" hidden="1" customWidth="1"/>
    <col min="57" max="57" width="32.33203125" hidden="1" customWidth="1"/>
    <col min="58" max="63" width="0" hidden="1" customWidth="1"/>
    <col min="64" max="64" width="21.83203125" hidden="1" customWidth="1"/>
    <col min="65" max="65" width="20.6640625" hidden="1" customWidth="1"/>
    <col min="66" max="66" width="19.5" hidden="1" customWidth="1"/>
    <col min="67" max="67" width="18.83203125" hidden="1" customWidth="1"/>
    <col min="68" max="68" width="18" hidden="1" customWidth="1"/>
    <col min="69" max="69" width="22.83203125" hidden="1" customWidth="1"/>
    <col min="70" max="70" width="19.83203125" hidden="1" customWidth="1"/>
    <col min="71" max="71" width="21.83203125" hidden="1" customWidth="1"/>
    <col min="72" max="72" width="17.83203125" hidden="1" customWidth="1"/>
    <col min="73" max="73" width="22.33203125" hidden="1" customWidth="1"/>
    <col min="74" max="74" width="26.5" hidden="1" customWidth="1"/>
    <col min="75" max="75" width="19.5" hidden="1" customWidth="1"/>
    <col min="76" max="76" width="24.1640625" hidden="1" customWidth="1"/>
    <col min="77" max="77" width="20.83203125" hidden="1" customWidth="1"/>
    <col min="78" max="78" width="0" hidden="1" customWidth="1"/>
  </cols>
  <sheetData>
    <row r="4" spans="2:78" x14ac:dyDescent="0.2">
      <c r="B4" t="str" cm="1">
        <f t="array" ref="B4:B78">_xlfn.UNIQUE(Table1[industry])</f>
        <v>General Merchandisers</v>
      </c>
      <c r="C4" t="s">
        <v>2806</v>
      </c>
      <c r="D4" t="str" cm="1">
        <f t="array" ref="D4:BZ4">TRANSPOSE(_xlfn.ANCHORARRAY(B4))</f>
        <v>General Merchandisers</v>
      </c>
      <c r="E4" t="str">
        <v>Petroleum Refining</v>
      </c>
      <c r="F4" t="str">
        <v>Insurance: Property and Casualty (Stock)</v>
      </c>
      <c r="G4" t="str">
        <v>Computers, Office Equipment</v>
      </c>
      <c r="H4" t="str">
        <v>Motor Vehicles &amp; Parts</v>
      </c>
      <c r="I4" t="str">
        <v>Diversified Financials</v>
      </c>
      <c r="J4" t="str">
        <v>Food &amp; Drug Stores</v>
      </c>
      <c r="K4" t="str">
        <v>Wholesalers: Health Care</v>
      </c>
      <c r="L4" t="str">
        <v>Telecommunications</v>
      </c>
      <c r="M4" t="str">
        <v>Health Care: Insurance and Managed Care</v>
      </c>
      <c r="N4" t="str">
        <v>Specialty Retailers: Other</v>
      </c>
      <c r="O4" t="str">
        <v>Commercial Banks</v>
      </c>
      <c r="P4" t="str">
        <v>Health Care: Pharmacy and Other Services</v>
      </c>
      <c r="Q4" t="str">
        <v>Information Technology Services</v>
      </c>
      <c r="R4" t="str">
        <v>Aerospace &amp; Defense</v>
      </c>
      <c r="S4" t="str">
        <v>Internet Services and Retailing</v>
      </c>
      <c r="T4" t="str">
        <v>Computer Software</v>
      </c>
      <c r="U4" t="str">
        <v>Household and Personal Products</v>
      </c>
      <c r="V4" t="str">
        <v>Food Production</v>
      </c>
      <c r="W4" t="str">
        <v>Pharmaceuticals</v>
      </c>
      <c r="X4" t="str">
        <v>Insurance: Life, Health (Stock)</v>
      </c>
      <c r="Y4" t="str">
        <v>Insurance: Property and Casualty (Mutual)</v>
      </c>
      <c r="Z4" t="str">
        <v>Food Consumer Products</v>
      </c>
      <c r="AA4" t="str">
        <v>Mail, Package, and Freight Delivery</v>
      </c>
      <c r="AB4" t="str">
        <v>Chemicals</v>
      </c>
      <c r="AC4" t="str">
        <v>Mining, Crude-Oil Production</v>
      </c>
      <c r="AD4" t="str">
        <v>Semiconductors and Other Electronic Components</v>
      </c>
      <c r="AE4" t="str">
        <v>Pipelines</v>
      </c>
      <c r="AF4" t="str">
        <v>Construction and Farm Machinery</v>
      </c>
      <c r="AG4" t="str">
        <v>Entertainment</v>
      </c>
      <c r="AH4" t="str">
        <v>Network and Other Communications Equipment</v>
      </c>
      <c r="AI4" t="str">
        <v>Wholesalers: Food and Grocery</v>
      </c>
      <c r="AJ4" t="str">
        <v>Wholesalers: Electronics and Office Equipment</v>
      </c>
      <c r="AK4" t="str">
        <v>Beverages</v>
      </c>
      <c r="AL4" t="str">
        <v>Wholesalers: Diversified</v>
      </c>
      <c r="AM4" t="str">
        <v>Airlines</v>
      </c>
      <c r="AN4" t="str">
        <v>Electronics, Electrical Equipment</v>
      </c>
      <c r="AO4" t="str">
        <v>Health Care: Medical Facilities</v>
      </c>
      <c r="AP4" t="str">
        <v>Insurance: Life, Health (Mutual)</v>
      </c>
      <c r="AQ4" t="str">
        <v>Oil and Gas Equipment, Services</v>
      </c>
      <c r="AR4" t="str">
        <v>zMiscellaneous</v>
      </c>
      <c r="AS4" t="str">
        <v>Tobacco</v>
      </c>
      <c r="AT4" t="str">
        <v>Specialty Retailers: Apparel</v>
      </c>
      <c r="AU4" t="str">
        <v>Apparel</v>
      </c>
      <c r="AV4" t="str">
        <v>Food Services</v>
      </c>
      <c r="AW4" t="str">
        <v>Utilities: Gas and Electric</v>
      </c>
      <c r="AX4" t="str">
        <v>Packaging, Containers</v>
      </c>
      <c r="AY4" t="str">
        <v>Computer Peripherals</v>
      </c>
      <c r="AZ4" t="str">
        <v>Railroads</v>
      </c>
      <c r="BA4" t="str">
        <v>Metals</v>
      </c>
      <c r="BB4" t="str">
        <v>Medical Products and Equipment</v>
      </c>
      <c r="BC4" t="str">
        <v>Engineering &amp; Construction</v>
      </c>
      <c r="BD4" t="str">
        <v>Temporary Help</v>
      </c>
      <c r="BE4" t="str">
        <v>Scientific, Photographic and Control Equipment</v>
      </c>
      <c r="BF4" t="str">
        <v>Automotive Retailing, Services</v>
      </c>
      <c r="BG4" t="str">
        <v>Energy</v>
      </c>
      <c r="BH4" t="str">
        <v>Advertising, Marketing</v>
      </c>
      <c r="BI4" t="str">
        <v>Industrial Machinery</v>
      </c>
      <c r="BJ4" t="str">
        <v>Diversified Outsourcing Services</v>
      </c>
      <c r="BK4" t="str">
        <v>Hotels, Casinos, Resorts</v>
      </c>
      <c r="BL4" t="str">
        <v>Waste Management</v>
      </c>
      <c r="BM4" t="str">
        <v>Transportation and Logistics</v>
      </c>
      <c r="BN4" t="str">
        <v>Financial Data Services</v>
      </c>
      <c r="BO4" t="str">
        <v>Publishing, Printing</v>
      </c>
      <c r="BP4" t="str">
        <v>Home Equipment, Furnishings</v>
      </c>
      <c r="BQ4" t="str">
        <v>Securities</v>
      </c>
      <c r="BR4" t="str">
        <v>Real Estate</v>
      </c>
      <c r="BS4" t="str">
        <v>Homebuilders</v>
      </c>
      <c r="BT4" t="str">
        <v>Forest and Paper Products</v>
      </c>
      <c r="BU4" t="str">
        <v>Trucking, Truck Leasing</v>
      </c>
      <c r="BV4" t="str">
        <v>Transportation Equipment</v>
      </c>
      <c r="BW4" t="str">
        <v>Toys, Sporting Goods</v>
      </c>
      <c r="BX4" t="str">
        <v>Miscellaneous</v>
      </c>
      <c r="BY4" t="str">
        <v>Building Materials, Glass</v>
      </c>
      <c r="BZ4" t="str">
        <v>Equipment Leasing</v>
      </c>
    </row>
    <row r="5" spans="2:78" x14ac:dyDescent="0.2">
      <c r="B5" t="str">
        <v>Petroleum Refining</v>
      </c>
      <c r="C5" cm="1">
        <f t="array" ref="C5:C13">_xlfn.UNIQUE(Table1[year])</f>
        <v>2015</v>
      </c>
      <c r="D5">
        <f>SUMIFS(Table1[[revenue_mil]:[revenue_mil]],Table1[[year]:[year]],'Growing industry'!$C5,Table1[[industry]:[industry]],'Growing industry'!D$4)</f>
        <v>700439</v>
      </c>
      <c r="E5">
        <f>SUMIFS(Table1[[revenue_mil]:[revenue_mil]],Table1[[year]:[year]],'Growing industry'!$C5,Table1[[industry]:[industry]],'Growing industry'!E$4)</f>
        <v>1107161</v>
      </c>
      <c r="F5">
        <f>SUMIFS(Table1[[revenue_mil]:[revenue_mil]],Table1[[year]:[year]],'Growing industry'!$C5,Table1[[industry]:[industry]],'Growing industry'!F$4)</f>
        <v>509460</v>
      </c>
      <c r="G5">
        <f>SUMIFS(Table1[[revenue_mil]:[revenue_mil]],Table1[[year]:[year]],'Growing industry'!$C5,Table1[[industry]:[industry]],'Growing industry'!G$4)</f>
        <v>300840</v>
      </c>
      <c r="H5">
        <f>SUMIFS(Table1[[revenue_mil]:[revenue_mil]],Table1[[year]:[year]],'Growing industry'!$C5,Table1[[industry]:[industry]],'Growing industry'!H$4)</f>
        <v>474802</v>
      </c>
      <c r="I5">
        <f>SUMIFS(Table1[[revenue_mil]:[revenue_mil]],Table1[[year]:[year]],'Growing industry'!$C5,Table1[[industry]:[industry]],'Growing industry'!I$4)</f>
        <v>406581</v>
      </c>
      <c r="J5">
        <f>SUMIFS(Table1[[revenue_mil]:[revenue_mil]],Table1[[year]:[year]],'Growing industry'!$C5,Table1[[industry]:[industry]],'Growing industry'!J$4)</f>
        <v>449780</v>
      </c>
      <c r="K5">
        <f>SUMIFS(Table1[[revenue_mil]:[revenue_mil]],Table1[[year]:[year]],'Growing industry'!$C5,Table1[[industry]:[industry]],'Growing industry'!K$4)</f>
        <v>368494</v>
      </c>
      <c r="L5">
        <f>SUMIFS(Table1[[revenue_mil]:[revenue_mil]],Table1[[year]:[year]],'Growing industry'!$C5,Table1[[industry]:[industry]],'Growing industry'!L$4)</f>
        <v>445223</v>
      </c>
      <c r="M5">
        <f>SUMIFS(Table1[[revenue_mil]:[revenue_mil]],Table1[[year]:[year]],'Growing industry'!$C5,Table1[[industry]:[industry]],'Growing industry'!M$4)</f>
        <v>398989</v>
      </c>
      <c r="N5">
        <f>SUMIFS(Table1[[revenue_mil]:[revenue_mil]],Table1[[year]:[year]],'Growing industry'!$C5,Table1[[industry]:[industry]],'Growing industry'!N$4)</f>
        <v>480147</v>
      </c>
      <c r="O5">
        <f>SUMIFS(Table1[[revenue_mil]:[revenue_mil]],Table1[[year]:[year]],'Growing industry'!$C5,Table1[[industry]:[industry]],'Growing industry'!O$4)</f>
        <v>628926</v>
      </c>
      <c r="P5">
        <f>SUMIFS(Table1[[revenue_mil]:[revenue_mil]],Table1[[year]:[year]],'Growing industry'!$C5,Table1[[industry]:[industry]],'Growing industry'!P$4)</f>
        <v>126345</v>
      </c>
      <c r="Q5">
        <f>SUMIFS(Table1[[revenue_mil]:[revenue_mil]],Table1[[year]:[year]],'Growing industry'!$C5,Table1[[industry]:[industry]],'Growing industry'!Q$4)</f>
        <v>156083</v>
      </c>
      <c r="R5">
        <f>SUMIFS(Table1[[revenue_mil]:[revenue_mil]],Table1[[year]:[year]],'Growing industry'!$C5,Table1[[industry]:[industry]],'Growing industry'!R$4)</f>
        <v>328517</v>
      </c>
      <c r="S5">
        <f>SUMIFS(Table1[[revenue_mil]:[revenue_mil]],Table1[[year]:[year]],'Growing industry'!$C5,Table1[[industry]:[industry]],'Growing industry'!S$4)</f>
        <v>216431</v>
      </c>
      <c r="T5">
        <f>SUMIFS(Table1[[revenue_mil]:[revenue_mil]],Table1[[year]:[year]],'Growing industry'!$C5,Table1[[industry]:[industry]],'Growing industry'!T$4)</f>
        <v>137158</v>
      </c>
      <c r="U5">
        <f>SUMIFS(Table1[[revenue_mil]:[revenue_mil]],Table1[[year]:[year]],'Growing industry'!$C5,Table1[[industry]:[industry]],'Growing industry'!U$4)</f>
        <v>154232</v>
      </c>
      <c r="V5">
        <f>SUMIFS(Table1[[revenue_mil]:[revenue_mil]],Table1[[year]:[year]],'Growing industry'!$C5,Table1[[industry]:[industry]],'Growing industry'!V$4)</f>
        <v>185993</v>
      </c>
      <c r="W5">
        <f>SUMIFS(Table1[[revenue_mil]:[revenue_mil]],Table1[[year]:[year]],'Growing industry'!$C5,Table1[[industry]:[industry]],'Growing industry'!W$4)</f>
        <v>291192</v>
      </c>
      <c r="X5">
        <f>SUMIFS(Table1[[revenue_mil]:[revenue_mil]],Table1[[year]:[year]],'Growing industry'!$C5,Table1[[industry]:[industry]],'Growing industry'!X$4)</f>
        <v>230200</v>
      </c>
      <c r="Y5">
        <f>SUMIFS(Table1[[revenue_mil]:[revenue_mil]],Table1[[year]:[year]],'Growing industry'!$C5,Table1[[industry]:[industry]],'Growing industry'!Y$4)</f>
        <v>125072</v>
      </c>
      <c r="Z5">
        <f>SUMIFS(Table1[[revenue_mil]:[revenue_mil]],Table1[[year]:[year]],'Growing industry'!$C5,Table1[[industry]:[industry]],'Growing industry'!Z$4)</f>
        <v>235773</v>
      </c>
      <c r="AA5">
        <f>SUMIFS(Table1[[revenue_mil]:[revenue_mil]],Table1[[year]:[year]],'Growing industry'!$C5,Table1[[industry]:[industry]],'Growing industry'!AA$4)</f>
        <v>103799</v>
      </c>
      <c r="AB5">
        <f>SUMIFS(Table1[[revenue_mil]:[revenue_mil]],Table1[[year]:[year]],'Growing industry'!$C5,Table1[[industry]:[industry]],'Growing industry'!AB$4)</f>
        <v>224721</v>
      </c>
      <c r="AC5">
        <f>SUMIFS(Table1[[revenue_mil]:[revenue_mil]],Table1[[year]:[year]],'Growing industry'!$C5,Table1[[industry]:[industry]],'Growing industry'!AC$4)</f>
        <v>235230</v>
      </c>
      <c r="AD5">
        <f>SUMIFS(Table1[[revenue_mil]:[revenue_mil]],Table1[[year]:[year]],'Growing industry'!$C5,Table1[[industry]:[industry]],'Growing industry'!AD$4)</f>
        <v>137471</v>
      </c>
      <c r="AE5">
        <f>SUMIFS(Table1[[revenue_mil]:[revenue_mil]],Table1[[year]:[year]],'Growing industry'!$C5,Table1[[industry]:[industry]],'Growing industry'!AE$4)</f>
        <v>197334</v>
      </c>
      <c r="AF5">
        <f>SUMIFS(Table1[[revenue_mil]:[revenue_mil]],Table1[[year]:[year]],'Growing industry'!$C5,Table1[[industry]:[industry]],'Growing industry'!AF$4)</f>
        <v>127600</v>
      </c>
      <c r="AG5">
        <f>SUMIFS(Table1[[revenue_mil]:[revenue_mil]],Table1[[year]:[year]],'Growing industry'!$C5,Table1[[industry]:[industry]],'Growing industry'!AG$4)</f>
        <v>157171</v>
      </c>
      <c r="AH5">
        <f>SUMIFS(Table1[[revenue_mil]:[revenue_mil]],Table1[[year]:[year]],'Growing industry'!$C5,Table1[[industry]:[industry]],'Growing industry'!AH$4)</f>
        <v>101798</v>
      </c>
      <c r="AI5">
        <f>SUMIFS(Table1[[revenue_mil]:[revenue_mil]],Table1[[year]:[year]],'Growing industry'!$C5,Table1[[industry]:[industry]],'Growing industry'!AI$4)</f>
        <v>92417</v>
      </c>
      <c r="AJ5">
        <f>SUMIFS(Table1[[revenue_mil]:[revenue_mil]],Table1[[year]:[year]],'Growing industry'!$C5,Table1[[industry]:[industry]],'Growing industry'!AJ$4)</f>
        <v>148910</v>
      </c>
      <c r="AK5">
        <f>SUMIFS(Table1[[revenue_mil]:[revenue_mil]],Table1[[year]:[year]],'Growing industry'!$C5,Table1[[industry]:[industry]],'Growing industry'!AK$4)</f>
        <v>59799</v>
      </c>
      <c r="AL5">
        <f>SUMIFS(Table1[[revenue_mil]:[revenue_mil]],Table1[[year]:[year]],'Growing industry'!$C5,Table1[[industry]:[industry]],'Growing industry'!AL$4)</f>
        <v>138498</v>
      </c>
      <c r="AM5">
        <f>SUMIFS(Table1[[revenue_mil]:[revenue_mil]],Table1[[year]:[year]],'Growing industry'!$C5,Table1[[industry]:[industry]],'Growing industry'!AM$4)</f>
        <v>151703</v>
      </c>
      <c r="AN5">
        <f>SUMIFS(Table1[[revenue_mil]:[revenue_mil]],Table1[[year]:[year]],'Growing industry'!$C5,Table1[[industry]:[industry]],'Growing industry'!AN$4)</f>
        <v>102668</v>
      </c>
      <c r="AO5">
        <f>SUMIFS(Table1[[revenue_mil]:[revenue_mil]],Table1[[year]:[year]],'Growing industry'!$C5,Table1[[industry]:[industry]],'Growing industry'!AO$4)</f>
        <v>112550</v>
      </c>
      <c r="AP5">
        <f>SUMIFS(Table1[[revenue_mil]:[revenue_mil]],Table1[[year]:[year]],'Growing industry'!$C5,Table1[[industry]:[industry]],'Growing industry'!AP$4)</f>
        <v>159781</v>
      </c>
      <c r="AQ5">
        <f>SUMIFS(Table1[[revenue_mil]:[revenue_mil]],Table1[[year]:[year]],'Growing industry'!$C5,Table1[[industry]:[industry]],'Growing industry'!AQ$4)</f>
        <v>105247</v>
      </c>
      <c r="AR5">
        <f>SUMIFS(Table1[[revenue_mil]:[revenue_mil]],Table1[[year]:[year]],'Growing industry'!$C5,Table1[[industry]:[industry]],'Growing industry'!AR$4)</f>
        <v>45603</v>
      </c>
      <c r="AS5">
        <f>SUMIFS(Table1[[revenue_mil]:[revenue_mil]],Table1[[year]:[year]],'Growing industry'!$C5,Table1[[industry]:[industry]],'Growing industry'!AS$4)</f>
        <v>56183</v>
      </c>
      <c r="AT5">
        <f>SUMIFS(Table1[[revenue_mil]:[revenue_mil]],Table1[[year]:[year]],'Growing industry'!$C5,Table1[[industry]:[industry]],'Growing industry'!AT$4)</f>
        <v>75160</v>
      </c>
      <c r="AU5">
        <f>SUMIFS(Table1[[revenue_mil]:[revenue_mil]],Table1[[year]:[year]],'Growing industry'!$C5,Table1[[industry]:[industry]],'Growing industry'!AU$4)</f>
        <v>61097</v>
      </c>
      <c r="AV5">
        <f>SUMIFS(Table1[[revenue_mil]:[revenue_mil]],Table1[[year]:[year]],'Growing industry'!$C5,Table1[[industry]:[industry]],'Growing industry'!AV$4)</f>
        <v>65926</v>
      </c>
      <c r="AW5">
        <f>SUMIFS(Table1[[revenue_mil]:[revenue_mil]],Table1[[year]:[year]],'Growing industry'!$C5,Table1[[industry]:[industry]],'Growing industry'!AW$4)</f>
        <v>312950</v>
      </c>
      <c r="AX5">
        <f>SUMIFS(Table1[[revenue_mil]:[revenue_mil]],Table1[[year]:[year]],'Growing industry'!$C5,Table1[[industry]:[industry]],'Growing industry'!AX$4)</f>
        <v>79802</v>
      </c>
      <c r="AY5">
        <f>SUMIFS(Table1[[revenue_mil]:[revenue_mil]],Table1[[year]:[year]],'Growing industry'!$C5,Table1[[industry]:[industry]],'Growing industry'!AY$4)</f>
        <v>45895</v>
      </c>
      <c r="AZ5">
        <f>SUMIFS(Table1[[revenue_mil]:[revenue_mil]],Table1[[year]:[year]],'Growing industry'!$C5,Table1[[industry]:[industry]],'Growing industry'!AZ$4)</f>
        <v>48281</v>
      </c>
      <c r="BA5">
        <f>SUMIFS(Table1[[revenue_mil]:[revenue_mil]],Table1[[year]:[year]],'Growing industry'!$C5,Table1[[industry]:[industry]],'Growing industry'!BA$4)</f>
        <v>95289</v>
      </c>
      <c r="BB5">
        <f>SUMIFS(Table1[[revenue_mil]:[revenue_mil]],Table1[[year]:[year]],'Growing industry'!$C5,Table1[[industry]:[industry]],'Growing industry'!BB$4)</f>
        <v>70418</v>
      </c>
      <c r="BC5">
        <f>SUMIFS(Table1[[revenue_mil]:[revenue_mil]],Table1[[year]:[year]],'Growing industry'!$C5,Table1[[industry]:[industry]],'Growing industry'!BC$4)</f>
        <v>79039</v>
      </c>
      <c r="BD5">
        <f>SUMIFS(Table1[[revenue_mil]:[revenue_mil]],Table1[[year]:[year]],'Growing industry'!$C5,Table1[[industry]:[industry]],'Growing industry'!BD$4)</f>
        <v>26326</v>
      </c>
      <c r="BE5">
        <f>SUMIFS(Table1[[revenue_mil]:[revenue_mil]],Table1[[year]:[year]],'Growing industry'!$C5,Table1[[industry]:[industry]],'Growing industry'!BE$4)</f>
        <v>43995</v>
      </c>
      <c r="BF5">
        <f>SUMIFS(Table1[[revenue_mil]:[revenue_mil]],Table1[[year]:[year]],'Growing industry'!$C5,Table1[[industry]:[industry]],'Growing industry'!BF$4)</f>
        <v>88561</v>
      </c>
      <c r="BG5">
        <f>SUMIFS(Table1[[revenue_mil]:[revenue_mil]],Table1[[year]:[year]],'Growing industry'!$C5,Table1[[industry]:[industry]],'Growing industry'!BG$4)</f>
        <v>45790</v>
      </c>
      <c r="BH5">
        <f>SUMIFS(Table1[[revenue_mil]:[revenue_mil]],Table1[[year]:[year]],'Growing industry'!$C5,Table1[[industry]:[industry]],'Growing industry'!BH$4)</f>
        <v>22855</v>
      </c>
      <c r="BI5">
        <f>SUMIFS(Table1[[revenue_mil]:[revenue_mil]],Table1[[year]:[year]],'Growing industry'!$C5,Table1[[industry]:[industry]],'Growing industry'!BI$4)</f>
        <v>36820</v>
      </c>
      <c r="BJ5">
        <f>SUMIFS(Table1[[revenue_mil]:[revenue_mil]],Table1[[year]:[year]],'Growing industry'!$C5,Table1[[industry]:[industry]],'Growing industry'!BJ$4)</f>
        <v>27053</v>
      </c>
      <c r="BK5">
        <f>SUMIFS(Table1[[revenue_mil]:[revenue_mil]],Table1[[year]:[year]],'Growing industry'!$C5,Table1[[industry]:[industry]],'Growing industry'!BK$4)</f>
        <v>74341</v>
      </c>
      <c r="BL5">
        <f>SUMIFS(Table1[[revenue_mil]:[revenue_mil]],Table1[[year]:[year]],'Growing industry'!$C5,Table1[[industry]:[industry]],'Growing industry'!BL$4)</f>
        <v>22784</v>
      </c>
      <c r="BM5">
        <f>SUMIFS(Table1[[revenue_mil]:[revenue_mil]],Table1[[year]:[year]],'Growing industry'!$C5,Table1[[industry]:[industry]],'Growing industry'!BM$4)</f>
        <v>25841</v>
      </c>
      <c r="BN5">
        <f>SUMIFS(Table1[[revenue_mil]:[revenue_mil]],Table1[[year]:[year]],'Growing industry'!$C5,Table1[[industry]:[industry]],'Growing industry'!BN$4)</f>
        <v>55844</v>
      </c>
      <c r="BO5">
        <f>SUMIFS(Table1[[revenue_mil]:[revenue_mil]],Table1[[year]:[year]],'Growing industry'!$C5,Table1[[industry]:[industry]],'Growing industry'!BO$4)</f>
        <v>26185</v>
      </c>
      <c r="BP5">
        <f>SUMIFS(Table1[[revenue_mil]:[revenue_mil]],Table1[[year]:[year]],'Growing industry'!$C5,Table1[[industry]:[industry]],'Growing industry'!BP$4)</f>
        <v>34075</v>
      </c>
      <c r="BQ5">
        <f>SUMIFS(Table1[[revenue_mil]:[revenue_mil]],Table1[[year]:[year]],'Growing industry'!$C5,Table1[[industry]:[industry]],'Growing industry'!BQ$4)</f>
        <v>40033</v>
      </c>
      <c r="BR5">
        <f>SUMIFS(Table1[[revenue_mil]:[revenue_mil]],Table1[[year]:[year]],'Growing industry'!$C5,Table1[[industry]:[industry]],'Growing industry'!BR$4)</f>
        <v>25162</v>
      </c>
      <c r="BS5">
        <f>SUMIFS(Table1[[revenue_mil]:[revenue_mil]],Table1[[year]:[year]],'Growing industry'!$C5,Table1[[industry]:[industry]],'Growing industry'!BS$4)</f>
        <v>21627</v>
      </c>
      <c r="BT5">
        <f>SUMIFS(Table1[[revenue_mil]:[revenue_mil]],Table1[[year]:[year]],'Growing industry'!$C5,Table1[[industry]:[industry]],'Growing industry'!BT$4)</f>
        <v>13539</v>
      </c>
      <c r="BU5">
        <f>SUMIFS(Table1[[revenue_mil]:[revenue_mil]],Table1[[year]:[year]],'Growing industry'!$C5,Table1[[industry]:[industry]],'Growing industry'!BU$4)</f>
        <v>12804</v>
      </c>
      <c r="BV5">
        <f>SUMIFS(Table1[[revenue_mil]:[revenue_mil]],Table1[[year]:[year]],'Growing industry'!$C5,Table1[[industry]:[industry]],'Growing industry'!BV$4)</f>
        <v>12399</v>
      </c>
      <c r="BW5">
        <f>SUMIFS(Table1[[revenue_mil]:[revenue_mil]],Table1[[year]:[year]],'Growing industry'!$C5,Table1[[industry]:[industry]],'Growing industry'!BW$4)</f>
        <v>6024</v>
      </c>
      <c r="BX5">
        <f>SUMIFS(Table1[[revenue_mil]:[revenue_mil]],Table1[[year]:[year]],'Growing industry'!$C5,Table1[[industry]:[industry]],'Growing industry'!BX$4)</f>
        <v>5685</v>
      </c>
      <c r="BY5">
        <f>SUMIFS(Table1[[revenue_mil]:[revenue_mil]],Table1[[year]:[year]],'Growing industry'!$C5,Table1[[industry]:[industry]],'Growing industry'!BY$4)</f>
        <v>5276</v>
      </c>
    </row>
    <row r="6" spans="2:78" x14ac:dyDescent="0.2">
      <c r="B6" t="str">
        <v>Insurance: Property and Casualty (Stock)</v>
      </c>
      <c r="C6">
        <v>2016</v>
      </c>
      <c r="D6">
        <f>SUMIFS(Table1[[revenue_mil]:[revenue_mil]],Table1[[year]:[year]],'Growing industry'!$C6,Table1[[industry]:[industry]],'Growing industry'!D$4)</f>
        <v>681530</v>
      </c>
      <c r="E6">
        <f>SUMIFS(Table1[[revenue_mil]:[revenue_mil]],Table1[[year]:[year]],'Growing industry'!$C6,Table1[[industry]:[industry]],'Growing industry'!E$4)</f>
        <v>687517</v>
      </c>
      <c r="F6">
        <f>SUMIFS(Table1[[revenue_mil]:[revenue_mil]],Table1[[year]:[year]],'Growing industry'!$C6,Table1[[industry]:[industry]],'Growing industry'!F$4)</f>
        <v>516959</v>
      </c>
      <c r="G6">
        <f>SUMIFS(Table1[[revenue_mil]:[revenue_mil]],Table1[[year]:[year]],'Growing industry'!$C6,Table1[[industry]:[industry]],'Growing industry'!G$4)</f>
        <v>343443</v>
      </c>
      <c r="H6">
        <f>SUMIFS(Table1[[revenue_mil]:[revenue_mil]],Table1[[year]:[year]],'Growing industry'!$C6,Table1[[industry]:[industry]],'Growing industry'!H$4)</f>
        <v>449031</v>
      </c>
      <c r="I6">
        <f>SUMIFS(Table1[[revenue_mil]:[revenue_mil]],Table1[[year]:[year]],'Growing industry'!$C6,Table1[[industry]:[industry]],'Growing industry'!I$4)</f>
        <v>314818</v>
      </c>
      <c r="J6">
        <f>SUMIFS(Table1[[revenue_mil]:[revenue_mil]],Table1[[year]:[year]],'Growing industry'!$C6,Table1[[industry]:[industry]],'Growing industry'!J$4)</f>
        <v>458920</v>
      </c>
      <c r="K6">
        <f>SUMIFS(Table1[[revenue_mil]:[revenue_mil]],Table1[[year]:[year]],'Growing industry'!$C6,Table1[[industry]:[industry]],'Growing industry'!K$4)</f>
        <v>440137</v>
      </c>
      <c r="L6">
        <f>SUMIFS(Table1[[revenue_mil]:[revenue_mil]],Table1[[year]:[year]],'Growing industry'!$C6,Table1[[industry]:[industry]],'Growing industry'!L$4)</f>
        <v>450607</v>
      </c>
      <c r="M6">
        <f>SUMIFS(Table1[[revenue_mil]:[revenue_mil]],Table1[[year]:[year]],'Growing industry'!$C6,Table1[[industry]:[industry]],'Growing industry'!M$4)</f>
        <v>455873</v>
      </c>
      <c r="N6">
        <f>SUMIFS(Table1[[revenue_mil]:[revenue_mil]],Table1[[year]:[year]],'Growing industry'!$C6,Table1[[industry]:[industry]],'Growing industry'!N$4)</f>
        <v>480343</v>
      </c>
      <c r="O6">
        <f>SUMIFS(Table1[[revenue_mil]:[revenue_mil]],Table1[[year]:[year]],'Growing industry'!$C6,Table1[[industry]:[industry]],'Growing industry'!O$4)</f>
        <v>585482</v>
      </c>
      <c r="P6">
        <f>SUMIFS(Table1[[revenue_mil]:[revenue_mil]],Table1[[year]:[year]],'Growing industry'!$C6,Table1[[industry]:[industry]],'Growing industry'!P$4)</f>
        <v>129111</v>
      </c>
      <c r="Q6">
        <f>SUMIFS(Table1[[revenue_mil]:[revenue_mil]],Table1[[year]:[year]],'Growing industry'!$C6,Table1[[industry]:[industry]],'Growing industry'!Q$4)</f>
        <v>143988</v>
      </c>
      <c r="R6">
        <f>SUMIFS(Table1[[revenue_mil]:[revenue_mil]],Table1[[year]:[year]],'Growing industry'!$C6,Table1[[industry]:[industry]],'Growing industry'!R$4)</f>
        <v>335494</v>
      </c>
      <c r="S6">
        <f>SUMIFS(Table1[[revenue_mil]:[revenue_mil]],Table1[[year]:[year]],'Growing industry'!$C6,Table1[[industry]:[industry]],'Growing industry'!S$4)</f>
        <v>235304</v>
      </c>
      <c r="T6">
        <f>SUMIFS(Table1[[revenue_mil]:[revenue_mil]],Table1[[year]:[year]],'Growing industry'!$C6,Table1[[industry]:[industry]],'Growing industry'!T$4)</f>
        <v>144981</v>
      </c>
      <c r="U6">
        <f>SUMIFS(Table1[[revenue_mil]:[revenue_mil]],Table1[[year]:[year]],'Growing industry'!$C6,Table1[[industry]:[industry]],'Growing industry'!U$4)</f>
        <v>142816</v>
      </c>
      <c r="V6">
        <f>SUMIFS(Table1[[revenue_mil]:[revenue_mil]],Table1[[year]:[year]],'Growing industry'!$C6,Table1[[industry]:[industry]],'Growing industry'!V$4)</f>
        <v>166556</v>
      </c>
      <c r="W6">
        <f>SUMIFS(Table1[[revenue_mil]:[revenue_mil]],Table1[[year]:[year]],'Growing industry'!$C6,Table1[[industry]:[industry]],'Growing industry'!W$4)</f>
        <v>298271</v>
      </c>
      <c r="X6">
        <f>SUMIFS(Table1[[revenue_mil]:[revenue_mil]],Table1[[year]:[year]],'Growing industry'!$C6,Table1[[industry]:[industry]],'Growing industry'!X$4)</f>
        <v>219754</v>
      </c>
      <c r="Y6">
        <f>SUMIFS(Table1[[revenue_mil]:[revenue_mil]],Table1[[year]:[year]],'Growing industry'!$C6,Table1[[industry]:[industry]],'Growing industry'!Y$4)</f>
        <v>135062</v>
      </c>
      <c r="Z6">
        <f>SUMIFS(Table1[[revenue_mil]:[revenue_mil]],Table1[[year]:[year]],'Growing industry'!$C6,Table1[[industry]:[industry]],'Growing industry'!Z$4)</f>
        <v>209743</v>
      </c>
      <c r="AA6">
        <f>SUMIFS(Table1[[revenue_mil]:[revenue_mil]],Table1[[year]:[year]],'Growing industry'!$C6,Table1[[industry]:[industry]],'Growing industry'!AA$4)</f>
        <v>105816</v>
      </c>
      <c r="AB6">
        <f>SUMIFS(Table1[[revenue_mil]:[revenue_mil]],Table1[[year]:[year]],'Growing industry'!$C6,Table1[[industry]:[industry]],'Growing industry'!AB$4)</f>
        <v>192507</v>
      </c>
      <c r="AC6">
        <f>SUMIFS(Table1[[revenue_mil]:[revenue_mil]],Table1[[year]:[year]],'Growing industry'!$C6,Table1[[industry]:[industry]],'Growing industry'!AC$4)</f>
        <v>128728</v>
      </c>
      <c r="AD6">
        <f>SUMIFS(Table1[[revenue_mil]:[revenue_mil]],Table1[[year]:[year]],'Growing industry'!$C6,Table1[[industry]:[industry]],'Growing industry'!AD$4)</f>
        <v>137713</v>
      </c>
      <c r="AE6">
        <f>SUMIFS(Table1[[revenue_mil]:[revenue_mil]],Table1[[year]:[year]],'Growing industry'!$C6,Table1[[industry]:[industry]],'Growing industry'!AE$4)</f>
        <v>126365</v>
      </c>
      <c r="AF6">
        <f>SUMIFS(Table1[[revenue_mil]:[revenue_mil]],Table1[[year]:[year]],'Growing industry'!$C6,Table1[[industry]:[industry]],'Growing industry'!AF$4)</f>
        <v>108994</v>
      </c>
      <c r="AG6">
        <f>SUMIFS(Table1[[revenue_mil]:[revenue_mil]],Table1[[year]:[year]],'Growing industry'!$C6,Table1[[industry]:[industry]],'Growing industry'!AG$4)</f>
        <v>156606</v>
      </c>
      <c r="AH6">
        <f>SUMIFS(Table1[[revenue_mil]:[revenue_mil]],Table1[[year]:[year]],'Growing industry'!$C6,Table1[[industry]:[industry]],'Growing industry'!AH$4)</f>
        <v>94817</v>
      </c>
      <c r="AI6">
        <f>SUMIFS(Table1[[revenue_mil]:[revenue_mil]],Table1[[year]:[year]],'Growing industry'!$C6,Table1[[industry]:[industry]],'Growing industry'!AI$4)</f>
        <v>111774</v>
      </c>
      <c r="AJ6">
        <f>SUMIFS(Table1[[revenue_mil]:[revenue_mil]],Table1[[year]:[year]],'Growing industry'!$C6,Table1[[industry]:[industry]],'Growing industry'!AJ$4)</f>
        <v>144687</v>
      </c>
      <c r="AK6">
        <f>SUMIFS(Table1[[revenue_mil]:[revenue_mil]],Table1[[year]:[year]],'Growing industry'!$C6,Table1[[industry]:[industry]],'Growing industry'!AK$4)</f>
        <v>63144</v>
      </c>
      <c r="AL6">
        <f>SUMIFS(Table1[[revenue_mil]:[revenue_mil]],Table1[[year]:[year]],'Growing industry'!$C6,Table1[[industry]:[industry]],'Growing industry'!AL$4)</f>
        <v>138535</v>
      </c>
      <c r="AM6">
        <f>SUMIFS(Table1[[revenue_mil]:[revenue_mil]],Table1[[year]:[year]],'Growing industry'!$C6,Table1[[industry]:[industry]],'Growing industry'!AM$4)</f>
        <v>151392</v>
      </c>
      <c r="AN6">
        <f>SUMIFS(Table1[[revenue_mil]:[revenue_mil]],Table1[[year]:[year]],'Growing industry'!$C6,Table1[[industry]:[industry]],'Growing industry'!AN$4)</f>
        <v>94239</v>
      </c>
      <c r="AO6">
        <f>SUMIFS(Table1[[revenue_mil]:[revenue_mil]],Table1[[year]:[year]],'Growing industry'!$C6,Table1[[industry]:[industry]],'Growing industry'!AO$4)</f>
        <v>129106</v>
      </c>
      <c r="AP6">
        <f>SUMIFS(Table1[[revenue_mil]:[revenue_mil]],Table1[[year]:[year]],'Growing industry'!$C6,Table1[[industry]:[industry]],'Growing industry'!AP$4)</f>
        <v>174199</v>
      </c>
      <c r="AQ6">
        <f>SUMIFS(Table1[[revenue_mil]:[revenue_mil]],Table1[[year]:[year]],'Growing industry'!$C6,Table1[[industry]:[industry]],'Growing industry'!AQ$4)</f>
        <v>69277</v>
      </c>
      <c r="AR6">
        <f>SUMIFS(Table1[[revenue_mil]:[revenue_mil]],Table1[[year]:[year]],'Growing industry'!$C6,Table1[[industry]:[industry]],'Growing industry'!AR$4)</f>
        <v>0</v>
      </c>
      <c r="AS6">
        <f>SUMIFS(Table1[[revenue_mil]:[revenue_mil]],Table1[[year]:[year]],'Growing industry'!$C6,Table1[[industry]:[industry]],'Growing industry'!AS$4)</f>
        <v>56323</v>
      </c>
      <c r="AT6">
        <f>SUMIFS(Table1[[revenue_mil]:[revenue_mil]],Table1[[year]:[year]],'Growing industry'!$C6,Table1[[industry]:[industry]],'Growing industry'!AT$4)</f>
        <v>83378</v>
      </c>
      <c r="AU6">
        <f>SUMIFS(Table1[[revenue_mil]:[revenue_mil]],Table1[[year]:[year]],'Growing industry'!$C6,Table1[[industry]:[industry]],'Growing industry'!AU$4)</f>
        <v>64350</v>
      </c>
      <c r="AV6">
        <f>SUMIFS(Table1[[revenue_mil]:[revenue_mil]],Table1[[year]:[year]],'Growing industry'!$C6,Table1[[industry]:[industry]],'Growing industry'!AV$4)</f>
        <v>64845</v>
      </c>
      <c r="AW6">
        <f>SUMIFS(Table1[[revenue_mil]:[revenue_mil]],Table1[[year]:[year]],'Growing industry'!$C6,Table1[[industry]:[industry]],'Growing industry'!AW$4)</f>
        <v>288226</v>
      </c>
      <c r="AX6">
        <f>SUMIFS(Table1[[revenue_mil]:[revenue_mil]],Table1[[year]:[year]],'Growing industry'!$C6,Table1[[industry]:[industry]],'Growing industry'!AX$4)</f>
        <v>75402</v>
      </c>
      <c r="AY6">
        <f>SUMIFS(Table1[[revenue_mil]:[revenue_mil]],Table1[[year]:[year]],'Growing industry'!$C6,Table1[[industry]:[industry]],'Growing industry'!AY$4)</f>
        <v>45399</v>
      </c>
      <c r="AZ6">
        <f>SUMIFS(Table1[[revenue_mil]:[revenue_mil]],Table1[[year]:[year]],'Growing industry'!$C6,Table1[[industry]:[industry]],'Growing industry'!AZ$4)</f>
        <v>44135</v>
      </c>
      <c r="BA6">
        <f>SUMIFS(Table1[[revenue_mil]:[revenue_mil]],Table1[[year]:[year]],'Growing industry'!$C6,Table1[[industry]:[industry]],'Growing industry'!BA$4)</f>
        <v>80347</v>
      </c>
      <c r="BB6">
        <f>SUMIFS(Table1[[revenue_mil]:[revenue_mil]],Table1[[year]:[year]],'Growing industry'!$C6,Table1[[industry]:[industry]],'Growing industry'!BB$4)</f>
        <v>69873</v>
      </c>
      <c r="BC6">
        <f>SUMIFS(Table1[[revenue_mil]:[revenue_mil]],Table1[[year]:[year]],'Growing industry'!$C6,Table1[[industry]:[industry]],'Growing industry'!BC$4)</f>
        <v>76928</v>
      </c>
      <c r="BD6">
        <f>SUMIFS(Table1[[revenue_mil]:[revenue_mil]],Table1[[year]:[year]],'Growing industry'!$C6,Table1[[industry]:[industry]],'Growing industry'!BD$4)</f>
        <v>24848</v>
      </c>
      <c r="BE6">
        <f>SUMIFS(Table1[[revenue_mil]:[revenue_mil]],Table1[[year]:[year]],'Growing industry'!$C6,Table1[[industry]:[industry]],'Growing industry'!BE$4)</f>
        <v>37874</v>
      </c>
      <c r="BF6">
        <f>SUMIFS(Table1[[revenue_mil]:[revenue_mil]],Table1[[year]:[year]],'Growing industry'!$C6,Table1[[industry]:[industry]],'Growing industry'!BF$4)</f>
        <v>108843</v>
      </c>
      <c r="BG6">
        <f>SUMIFS(Table1[[revenue_mil]:[revenue_mil]],Table1[[year]:[year]],'Growing industry'!$C6,Table1[[industry]:[industry]],'Growing industry'!BG$4)</f>
        <v>40567</v>
      </c>
      <c r="BH6">
        <f>SUMIFS(Table1[[revenue_mil]:[revenue_mil]],Table1[[year]:[year]],'Growing industry'!$C6,Table1[[industry]:[industry]],'Growing industry'!BH$4)</f>
        <v>22748</v>
      </c>
      <c r="BI6">
        <f>SUMIFS(Table1[[revenue_mil]:[revenue_mil]],Table1[[year]:[year]],'Growing industry'!$C6,Table1[[industry]:[industry]],'Growing industry'!BI$4)</f>
        <v>173535</v>
      </c>
      <c r="BJ6">
        <f>SUMIFS(Table1[[revenue_mil]:[revenue_mil]],Table1[[year]:[year]],'Growing industry'!$C6,Table1[[industry]:[industry]],'Growing industry'!BJ$4)</f>
        <v>31097</v>
      </c>
      <c r="BK6">
        <f>SUMIFS(Table1[[revenue_mil]:[revenue_mil]],Table1[[year]:[year]],'Growing industry'!$C6,Table1[[industry]:[industry]],'Growing industry'!BK$4)</f>
        <v>57936</v>
      </c>
      <c r="BL6">
        <f>SUMIFS(Table1[[revenue_mil]:[revenue_mil]],Table1[[year]:[year]],'Growing industry'!$C6,Table1[[industry]:[industry]],'Growing industry'!BL$4)</f>
        <v>22076</v>
      </c>
      <c r="BM6">
        <f>SUMIFS(Table1[[revenue_mil]:[revenue_mil]],Table1[[year]:[year]],'Growing industry'!$C6,Table1[[industry]:[industry]],'Growing industry'!BM$4)</f>
        <v>27716</v>
      </c>
      <c r="BN6">
        <f>SUMIFS(Table1[[revenue_mil]:[revenue_mil]],Table1[[year]:[year]],'Growing industry'!$C6,Table1[[industry]:[industry]],'Growing industry'!BN$4)</f>
        <v>73332</v>
      </c>
      <c r="BO6">
        <f>SUMIFS(Table1[[revenue_mil]:[revenue_mil]],Table1[[year]:[year]],'Growing industry'!$C6,Table1[[industry]:[industry]],'Growing industry'!BO$4)</f>
        <v>19890</v>
      </c>
      <c r="BP6">
        <f>SUMIFS(Table1[[revenue_mil]:[revenue_mil]],Table1[[year]:[year]],'Growing industry'!$C6,Table1[[industry]:[industry]],'Growing industry'!BP$4)</f>
        <v>41763</v>
      </c>
      <c r="BQ6">
        <f>SUMIFS(Table1[[revenue_mil]:[revenue_mil]],Table1[[year]:[year]],'Growing industry'!$C6,Table1[[industry]:[industry]],'Growing industry'!BQ$4)</f>
        <v>45639</v>
      </c>
      <c r="BR6">
        <f>SUMIFS(Table1[[revenue_mil]:[revenue_mil]],Table1[[year]:[year]],'Growing industry'!$C6,Table1[[industry]:[industry]],'Growing industry'!BR$4)</f>
        <v>33181</v>
      </c>
      <c r="BS6">
        <f>SUMIFS(Table1[[revenue_mil]:[revenue_mil]],Table1[[year]:[year]],'Growing industry'!$C6,Table1[[industry]:[industry]],'Growing industry'!BS$4)</f>
        <v>31450</v>
      </c>
      <c r="BT6">
        <f>SUMIFS(Table1[[revenue_mil]:[revenue_mil]],Table1[[year]:[year]],'Growing industry'!$C6,Table1[[industry]:[industry]],'Growing industry'!BT$4)</f>
        <v>12346</v>
      </c>
      <c r="BU6">
        <f>SUMIFS(Table1[[revenue_mil]:[revenue_mil]],Table1[[year]:[year]],'Growing industry'!$C6,Table1[[industry]:[industry]],'Growing industry'!BU$4)</f>
        <v>12760</v>
      </c>
      <c r="BV6">
        <f>SUMIFS(Table1[[revenue_mil]:[revenue_mil]],Table1[[year]:[year]],'Growing industry'!$C6,Table1[[industry]:[industry]],'Growing industry'!BV$4)</f>
        <v>12388</v>
      </c>
      <c r="BW6">
        <f>SUMIFS(Table1[[revenue_mil]:[revenue_mil]],Table1[[year]:[year]],'Growing industry'!$C6,Table1[[industry]:[industry]],'Growing industry'!BW$4)</f>
        <v>0</v>
      </c>
      <c r="BX6">
        <f>SUMIFS(Table1[[revenue_mil]:[revenue_mil]],Table1[[year]:[year]],'Growing industry'!$C6,Table1[[industry]:[industry]],'Growing industry'!BX$4)</f>
        <v>56846</v>
      </c>
      <c r="BY6">
        <f>SUMIFS(Table1[[revenue_mil]:[revenue_mil]],Table1[[year]:[year]],'Growing industry'!$C6,Table1[[industry]:[industry]],'Growing industry'!BY$4)</f>
        <v>5350</v>
      </c>
    </row>
    <row r="7" spans="2:78" x14ac:dyDescent="0.2">
      <c r="B7" t="str">
        <v>Computers, Office Equipment</v>
      </c>
      <c r="C7">
        <v>2017</v>
      </c>
      <c r="D7">
        <f>SUMIFS(Table1[[revenue_mil]:[revenue_mil]],Table1[[year]:[year]],'Growing industry'!$C7,Table1[[industry]:[industry]],'Growing industry'!D$4)</f>
        <v>774411</v>
      </c>
      <c r="E7">
        <f>SUMIFS(Table1[[revenue_mil]:[revenue_mil]],Table1[[year]:[year]],'Growing industry'!$C7,Table1[[industry]:[industry]],'Growing industry'!E$4)</f>
        <v>574609</v>
      </c>
      <c r="F7">
        <f>SUMIFS(Table1[[revenue_mil]:[revenue_mil]],Table1[[year]:[year]],'Growing industry'!$C7,Table1[[industry]:[industry]],'Growing industry'!F$4)</f>
        <v>534602</v>
      </c>
      <c r="G7">
        <f>SUMIFS(Table1[[revenue_mil]:[revenue_mil]],Table1[[year]:[year]],'Growing industry'!$C7,Table1[[industry]:[industry]],'Growing industry'!G$4)</f>
        <v>335226</v>
      </c>
      <c r="H7">
        <f>SUMIFS(Table1[[revenue_mil]:[revenue_mil]],Table1[[year]:[year]],'Growing industry'!$C7,Table1[[industry]:[industry]],'Growing industry'!H$4)</f>
        <v>392466</v>
      </c>
      <c r="I7">
        <f>SUMIFS(Table1[[revenue_mil]:[revenue_mil]],Table1[[year]:[year]],'Growing industry'!$C7,Table1[[industry]:[industry]],'Growing industry'!I$4)</f>
        <v>314908</v>
      </c>
      <c r="J7">
        <f>SUMIFS(Table1[[revenue_mil]:[revenue_mil]],Table1[[year]:[year]],'Growing industry'!$C7,Table1[[industry]:[industry]],'Growing industry'!J$4)</f>
        <v>389686</v>
      </c>
      <c r="K7">
        <f>SUMIFS(Table1[[revenue_mil]:[revenue_mil]],Table1[[year]:[year]],'Growing industry'!$C7,Table1[[industry]:[industry]],'Growing industry'!K$4)</f>
        <v>487733</v>
      </c>
      <c r="L7">
        <f>SUMIFS(Table1[[revenue_mil]:[revenue_mil]],Table1[[year]:[year]],'Growing industry'!$C7,Table1[[industry]:[industry]],'Growing industry'!L$4)</f>
        <v>459978</v>
      </c>
      <c r="M7">
        <f>SUMIFS(Table1[[revenue_mil]:[revenue_mil]],Table1[[year]:[year]],'Growing industry'!$C7,Table1[[industry]:[industry]],'Growing industry'!M$4)</f>
        <v>499645</v>
      </c>
      <c r="N7">
        <f>SUMIFS(Table1[[revenue_mil]:[revenue_mil]],Table1[[year]:[year]],'Growing industry'!$C7,Table1[[industry]:[industry]],'Growing industry'!N$4)</f>
        <v>392180</v>
      </c>
      <c r="O7">
        <f>SUMIFS(Table1[[revenue_mil]:[revenue_mil]],Table1[[year]:[year]],'Growing industry'!$C7,Table1[[industry]:[industry]],'Growing industry'!O$4)</f>
        <v>605334</v>
      </c>
      <c r="P7">
        <f>SUMIFS(Table1[[revenue_mil]:[revenue_mil]],Table1[[year]:[year]],'Growing industry'!$C7,Table1[[industry]:[industry]],'Growing industry'!P$4)</f>
        <v>301849</v>
      </c>
      <c r="Q7">
        <f>SUMIFS(Table1[[revenue_mil]:[revenue_mil]],Table1[[year]:[year]],'Growing industry'!$C7,Table1[[industry]:[industry]],'Growing industry'!Q$4)</f>
        <v>177066</v>
      </c>
      <c r="R7">
        <f>SUMIFS(Table1[[revenue_mil]:[revenue_mil]],Table1[[year]:[year]],'Growing industry'!$C7,Table1[[industry]:[industry]],'Growing industry'!R$4)</f>
        <v>338302</v>
      </c>
      <c r="S7">
        <f>SUMIFS(Table1[[revenue_mil]:[revenue_mil]],Table1[[year]:[year]],'Growing industry'!$C7,Table1[[industry]:[industry]],'Growing industry'!S$4)</f>
        <v>307040</v>
      </c>
      <c r="T7">
        <f>SUMIFS(Table1[[revenue_mil]:[revenue_mil]],Table1[[year]:[year]],'Growing industry'!$C7,Table1[[industry]:[industry]],'Growing industry'!T$4)</f>
        <v>148789</v>
      </c>
      <c r="U7">
        <f>SUMIFS(Table1[[revenue_mil]:[revenue_mil]],Table1[[year]:[year]],'Growing industry'!$C7,Table1[[industry]:[industry]],'Growing industry'!U$4)</f>
        <v>134402</v>
      </c>
      <c r="V7">
        <f>SUMIFS(Table1[[revenue_mil]:[revenue_mil]],Table1[[year]:[year]],'Growing industry'!$C7,Table1[[industry]:[industry]],'Growing industry'!V$4)</f>
        <v>140657</v>
      </c>
      <c r="W7">
        <f>SUMIFS(Table1[[revenue_mil]:[revenue_mil]],Table1[[year]:[year]],'Growing industry'!$C7,Table1[[industry]:[industry]],'Growing industry'!W$4)</f>
        <v>306867</v>
      </c>
      <c r="X7">
        <f>SUMIFS(Table1[[revenue_mil]:[revenue_mil]],Table1[[year]:[year]],'Growing industry'!$C7,Table1[[industry]:[industry]],'Growing industry'!X$4)</f>
        <v>218544</v>
      </c>
      <c r="Y7">
        <f>SUMIFS(Table1[[revenue_mil]:[revenue_mil]],Table1[[year]:[year]],'Growing industry'!$C7,Table1[[industry]:[industry]],'Growing industry'!Y$4)</f>
        <v>142510</v>
      </c>
      <c r="Z7">
        <f>SUMIFS(Table1[[revenue_mil]:[revenue_mil]],Table1[[year]:[year]],'Growing industry'!$C7,Table1[[industry]:[industry]],'Growing industry'!Z$4)</f>
        <v>218773</v>
      </c>
      <c r="AA7">
        <f>SUMIFS(Table1[[revenue_mil]:[revenue_mil]],Table1[[year]:[year]],'Growing industry'!$C7,Table1[[industry]:[industry]],'Growing industry'!AA$4)</f>
        <v>111271</v>
      </c>
      <c r="AB7">
        <f>SUMIFS(Table1[[revenue_mil]:[revenue_mil]],Table1[[year]:[year]],'Growing industry'!$C7,Table1[[industry]:[industry]],'Growing industry'!AB$4)</f>
        <v>188667</v>
      </c>
      <c r="AC7">
        <f>SUMIFS(Table1[[revenue_mil]:[revenue_mil]],Table1[[year]:[year]],'Growing industry'!$C7,Table1[[industry]:[industry]],'Growing industry'!AC$4)</f>
        <v>99869</v>
      </c>
      <c r="AD7">
        <f>SUMIFS(Table1[[revenue_mil]:[revenue_mil]],Table1[[year]:[year]],'Growing industry'!$C7,Table1[[industry]:[industry]],'Growing industry'!AD$4)</f>
        <v>157165</v>
      </c>
      <c r="AE7">
        <f>SUMIFS(Table1[[revenue_mil]:[revenue_mil]],Table1[[year]:[year]],'Growing industry'!$C7,Table1[[industry]:[industry]],'Growing industry'!AE$4)</f>
        <v>109378</v>
      </c>
      <c r="AF7">
        <f>SUMIFS(Table1[[revenue_mil]:[revenue_mil]],Table1[[year]:[year]],'Growing industry'!$C7,Table1[[industry]:[industry]],'Growing industry'!AF$4)</f>
        <v>109856</v>
      </c>
      <c r="AG7">
        <f>SUMIFS(Table1[[revenue_mil]:[revenue_mil]],Table1[[year]:[year]],'Growing industry'!$C7,Table1[[industry]:[industry]],'Growing industry'!AG$4)</f>
        <v>165552</v>
      </c>
      <c r="AH7">
        <f>SUMIFS(Table1[[revenue_mil]:[revenue_mil]],Table1[[year]:[year]],'Growing industry'!$C7,Table1[[industry]:[industry]],'Growing industry'!AH$4)</f>
        <v>69098</v>
      </c>
      <c r="AI7">
        <f>SUMIFS(Table1[[revenue_mil]:[revenue_mil]],Table1[[year]:[year]],'Growing industry'!$C7,Table1[[industry]:[industry]],'Growing industry'!AI$4)</f>
        <v>117103</v>
      </c>
      <c r="AJ7">
        <f>SUMIFS(Table1[[revenue_mil]:[revenue_mil]],Table1[[year]:[year]],'Growing industry'!$C7,Table1[[industry]:[industry]],'Growing industry'!AJ$4)</f>
        <v>108821</v>
      </c>
      <c r="AK7">
        <f>SUMIFS(Table1[[revenue_mil]:[revenue_mil]],Table1[[year]:[year]],'Growing industry'!$C7,Table1[[industry]:[industry]],'Growing industry'!AK$4)</f>
        <v>54851</v>
      </c>
      <c r="AL7">
        <f>SUMIFS(Table1[[revenue_mil]:[revenue_mil]],Table1[[year]:[year]],'Growing industry'!$C7,Table1[[industry]:[industry]],'Growing industry'!AL$4)</f>
        <v>85759</v>
      </c>
      <c r="AM7">
        <f>SUMIFS(Table1[[revenue_mil]:[revenue_mil]],Table1[[year]:[year]],'Growing industry'!$C7,Table1[[industry]:[industry]],'Growing industry'!AM$4)</f>
        <v>149363</v>
      </c>
      <c r="AN7">
        <f>SUMIFS(Table1[[revenue_mil]:[revenue_mil]],Table1[[year]:[year]],'Growing industry'!$C7,Table1[[industry]:[industry]],'Growing industry'!AN$4)</f>
        <v>102470</v>
      </c>
      <c r="AO7">
        <f>SUMIFS(Table1[[revenue_mil]:[revenue_mil]],Table1[[year]:[year]],'Growing industry'!$C7,Table1[[industry]:[industry]],'Growing industry'!AO$4)</f>
        <v>133130</v>
      </c>
      <c r="AP7">
        <f>SUMIFS(Table1[[revenue_mil]:[revenue_mil]],Table1[[year]:[year]],'Growing industry'!$C7,Table1[[industry]:[industry]],'Growing industry'!AP$4)</f>
        <v>171573</v>
      </c>
      <c r="AQ7">
        <f>SUMIFS(Table1[[revenue_mil]:[revenue_mil]],Table1[[year]:[year]],'Growing industry'!$C7,Table1[[industry]:[industry]],'Growing industry'!AQ$4)</f>
        <v>32979</v>
      </c>
      <c r="AR7">
        <f>SUMIFS(Table1[[revenue_mil]:[revenue_mil]],Table1[[year]:[year]],'Growing industry'!$C7,Table1[[industry]:[industry]],'Growing industry'!AR$4)</f>
        <v>0</v>
      </c>
      <c r="AS7">
        <f>SUMIFS(Table1[[revenue_mil]:[revenue_mil]],Table1[[year]:[year]],'Growing industry'!$C7,Table1[[industry]:[industry]],'Growing industry'!AS$4)</f>
        <v>58525</v>
      </c>
      <c r="AT7">
        <f>SUMIFS(Table1[[revenue_mil]:[revenue_mil]],Table1[[year]:[year]],'Growing industry'!$C7,Table1[[industry]:[industry]],'Growing industry'!AT$4)</f>
        <v>94493</v>
      </c>
      <c r="AU7">
        <f>SUMIFS(Table1[[revenue_mil]:[revenue_mil]],Table1[[year]:[year]],'Growing industry'!$C7,Table1[[industry]:[industry]],'Growing industry'!AU$4)</f>
        <v>66254</v>
      </c>
      <c r="AV7">
        <f>SUMIFS(Table1[[revenue_mil]:[revenue_mil]],Table1[[year]:[year]],'Growing industry'!$C7,Table1[[industry]:[industry]],'Growing industry'!AV$4)</f>
        <v>65990</v>
      </c>
      <c r="AW7">
        <f>SUMIFS(Table1[[revenue_mil]:[revenue_mil]],Table1[[year]:[year]],'Growing industry'!$C7,Table1[[industry]:[industry]],'Growing industry'!AW$4)</f>
        <v>283408</v>
      </c>
      <c r="AX7">
        <f>SUMIFS(Table1[[revenue_mil]:[revenue_mil]],Table1[[year]:[year]],'Growing industry'!$C7,Table1[[industry]:[industry]],'Growing industry'!AX$4)</f>
        <v>84965</v>
      </c>
      <c r="AY7">
        <f>SUMIFS(Table1[[revenue_mil]:[revenue_mil]],Table1[[year]:[year]],'Growing industry'!$C7,Table1[[industry]:[industry]],'Growing industry'!AY$4)</f>
        <v>35666</v>
      </c>
      <c r="AZ7">
        <f>SUMIFS(Table1[[revenue_mil]:[revenue_mil]],Table1[[year]:[year]],'Growing industry'!$C7,Table1[[industry]:[industry]],'Growing industry'!AZ$4)</f>
        <v>40898</v>
      </c>
      <c r="BA7">
        <f>SUMIFS(Table1[[revenue_mil]:[revenue_mil]],Table1[[year]:[year]],'Growing industry'!$C7,Table1[[industry]:[industry]],'Growing industry'!BA$4)</f>
        <v>58060</v>
      </c>
      <c r="BB7">
        <f>SUMIFS(Table1[[revenue_mil]:[revenue_mil]],Table1[[year]:[year]],'Growing industry'!$C7,Table1[[industry]:[industry]],'Growing industry'!BB$4)</f>
        <v>76898</v>
      </c>
      <c r="BC7">
        <f>SUMIFS(Table1[[revenue_mil]:[revenue_mil]],Table1[[year]:[year]],'Growing industry'!$C7,Table1[[industry]:[industry]],'Growing industry'!BC$4)</f>
        <v>76424</v>
      </c>
      <c r="BD7">
        <f>SUMIFS(Table1[[revenue_mil]:[revenue_mil]],Table1[[year]:[year]],'Growing industry'!$C7,Table1[[industry]:[industry]],'Growing industry'!BD$4)</f>
        <v>30181</v>
      </c>
      <c r="BE7">
        <f>SUMIFS(Table1[[revenue_mil]:[revenue_mil]],Table1[[year]:[year]],'Growing industry'!$C7,Table1[[industry]:[industry]],'Growing industry'!BE$4)</f>
        <v>38186</v>
      </c>
      <c r="BF7">
        <f>SUMIFS(Table1[[revenue_mil]:[revenue_mil]],Table1[[year]:[year]],'Growing industry'!$C7,Table1[[industry]:[industry]],'Growing industry'!BF$4)</f>
        <v>111550</v>
      </c>
      <c r="BG7">
        <f>SUMIFS(Table1[[revenue_mil]:[revenue_mil]],Table1[[year]:[year]],'Growing industry'!$C7,Table1[[industry]:[industry]],'Growing industry'!BG$4)</f>
        <v>76174</v>
      </c>
      <c r="BH7">
        <f>SUMIFS(Table1[[revenue_mil]:[revenue_mil]],Table1[[year]:[year]],'Growing industry'!$C7,Table1[[industry]:[industry]],'Growing industry'!BH$4)</f>
        <v>23264</v>
      </c>
      <c r="BI7">
        <f>SUMIFS(Table1[[revenue_mil]:[revenue_mil]],Table1[[year]:[year]],'Growing industry'!$C7,Table1[[industry]:[industry]],'Growing industry'!BI$4)</f>
        <v>175924</v>
      </c>
      <c r="BJ7">
        <f>SUMIFS(Table1[[revenue_mil]:[revenue_mil]],Table1[[year]:[year]],'Growing industry'!$C7,Table1[[industry]:[industry]],'Growing industry'!BJ$4)</f>
        <v>31229</v>
      </c>
      <c r="BK7">
        <f>SUMIFS(Table1[[revenue_mil]:[revenue_mil]],Table1[[year]:[year]],'Growing industry'!$C7,Table1[[industry]:[industry]],'Growing industry'!BK$4)</f>
        <v>55199</v>
      </c>
      <c r="BL7">
        <f>SUMIFS(Table1[[revenue_mil]:[revenue_mil]],Table1[[year]:[year]],'Growing industry'!$C7,Table1[[industry]:[industry]],'Growing industry'!BL$4)</f>
        <v>22997</v>
      </c>
      <c r="BM7">
        <f>SUMIFS(Table1[[revenue_mil]:[revenue_mil]],Table1[[year]:[year]],'Growing industry'!$C7,Table1[[industry]:[industry]],'Growing industry'!BM$4)</f>
        <v>33861</v>
      </c>
      <c r="BN7">
        <f>SUMIFS(Table1[[revenue_mil]:[revenue_mil]],Table1[[year]:[year]],'Growing industry'!$C7,Table1[[industry]:[industry]],'Growing industry'!BN$4)</f>
        <v>81252</v>
      </c>
      <c r="BO7">
        <f>SUMIFS(Table1[[revenue_mil]:[revenue_mil]],Table1[[year]:[year]],'Growing industry'!$C7,Table1[[industry]:[industry]],'Growing industry'!BO$4)</f>
        <v>15215</v>
      </c>
      <c r="BP7">
        <f>SUMIFS(Table1[[revenue_mil]:[revenue_mil]],Table1[[year]:[year]],'Growing industry'!$C7,Table1[[industry]:[industry]],'Growing industry'!BP$4)</f>
        <v>40987</v>
      </c>
      <c r="BQ7">
        <f>SUMIFS(Table1[[revenue_mil]:[revenue_mil]],Table1[[year]:[year]],'Growing industry'!$C7,Table1[[industry]:[industry]],'Growing industry'!BQ$4)</f>
        <v>43527</v>
      </c>
      <c r="BR7">
        <f>SUMIFS(Table1[[revenue_mil]:[revenue_mil]],Table1[[year]:[year]],'Growing industry'!$C7,Table1[[industry]:[industry]],'Growing industry'!BR$4)</f>
        <v>36609</v>
      </c>
      <c r="BS7">
        <f>SUMIFS(Table1[[revenue_mil]:[revenue_mil]],Table1[[year]:[year]],'Growing industry'!$C7,Table1[[industry]:[industry]],'Growing industry'!BS$4)</f>
        <v>48258</v>
      </c>
      <c r="BT7">
        <f>SUMIFS(Table1[[revenue_mil]:[revenue_mil]],Table1[[year]:[year]],'Growing industry'!$C7,Table1[[industry]:[industry]],'Growing industry'!BT$4)</f>
        <v>7902</v>
      </c>
      <c r="BU7">
        <f>SUMIFS(Table1[[revenue_mil]:[revenue_mil]],Table1[[year]:[year]],'Growing industry'!$C7,Table1[[industry]:[industry]],'Growing industry'!BU$4)</f>
        <v>13343</v>
      </c>
      <c r="BV7">
        <f>SUMIFS(Table1[[revenue_mil]:[revenue_mil]],Table1[[year]:[year]],'Growing industry'!$C7,Table1[[industry]:[industry]],'Growing industry'!BV$4)</f>
        <v>5997</v>
      </c>
      <c r="BW7">
        <f>SUMIFS(Table1[[revenue_mil]:[revenue_mil]],Table1[[year]:[year]],'Growing industry'!$C7,Table1[[industry]:[industry]],'Growing industry'!BW$4)</f>
        <v>5457</v>
      </c>
      <c r="BX7">
        <f>SUMIFS(Table1[[revenue_mil]:[revenue_mil]],Table1[[year]:[year]],'Growing industry'!$C7,Table1[[industry]:[industry]],'Growing industry'!BX$4)</f>
        <v>42655</v>
      </c>
      <c r="BY7">
        <f>SUMIFS(Table1[[revenue_mil]:[revenue_mil]],Table1[[year]:[year]],'Growing industry'!$C7,Table1[[industry]:[industry]],'Growing industry'!BY$4)</f>
        <v>12044</v>
      </c>
    </row>
    <row r="8" spans="2:78" x14ac:dyDescent="0.2">
      <c r="B8" t="str">
        <v>Motor Vehicles &amp; Parts</v>
      </c>
      <c r="C8">
        <v>2018</v>
      </c>
      <c r="D8">
        <f>SUMIFS(Table1[[revenue_mil]:[revenue_mil]],Table1[[year]:[year]],'Growing industry'!$C8,Table1[[industry]:[industry]],'Growing industry'!D$4)</f>
        <v>796288</v>
      </c>
      <c r="E8">
        <f>SUMIFS(Table1[[revenue_mil]:[revenue_mil]],Table1[[year]:[year]],'Growing industry'!$C8,Table1[[industry]:[industry]],'Growing industry'!E$4)</f>
        <v>704073</v>
      </c>
      <c r="F8">
        <f>SUMIFS(Table1[[revenue_mil]:[revenue_mil]],Table1[[year]:[year]],'Growing industry'!$C8,Table1[[industry]:[industry]],'Growing industry'!F$4)</f>
        <v>568080</v>
      </c>
      <c r="G8">
        <f>SUMIFS(Table1[[revenue_mil]:[revenue_mil]],Table1[[year]:[year]],'Growing industry'!$C8,Table1[[industry]:[industry]],'Growing industry'!G$4)</f>
        <v>430214</v>
      </c>
      <c r="H8">
        <f>SUMIFS(Table1[[revenue_mil]:[revenue_mil]],Table1[[year]:[year]],'Growing industry'!$C8,Table1[[industry]:[industry]],'Growing industry'!H$4)</f>
        <v>411868</v>
      </c>
      <c r="I8">
        <f>SUMIFS(Table1[[revenue_mil]:[revenue_mil]],Table1[[year]:[year]],'Growing industry'!$C8,Table1[[industry]:[industry]],'Growing industry'!I$4)</f>
        <v>361828</v>
      </c>
      <c r="J8">
        <f>SUMIFS(Table1[[revenue_mil]:[revenue_mil]],Table1[[year]:[year]],'Growing industry'!$C8,Table1[[industry]:[industry]],'Growing industry'!J$4)</f>
        <v>384245</v>
      </c>
      <c r="K8">
        <f>SUMIFS(Table1[[revenue_mil]:[revenue_mil]],Table1[[year]:[year]],'Growing industry'!$C8,Table1[[industry]:[industry]],'Growing industry'!K$4)</f>
        <v>509026</v>
      </c>
      <c r="L8">
        <f>SUMIFS(Table1[[revenue_mil]:[revenue_mil]],Table1[[year]:[year]],'Growing industry'!$C8,Table1[[industry]:[industry]],'Growing industry'!L$4)</f>
        <v>459715</v>
      </c>
      <c r="M8">
        <f>SUMIFS(Table1[[revenue_mil]:[revenue_mil]],Table1[[year]:[year]],'Growing industry'!$C8,Table1[[industry]:[industry]],'Growing industry'!M$4)</f>
        <v>538417</v>
      </c>
      <c r="N8">
        <f>SUMIFS(Table1[[revenue_mil]:[revenue_mil]],Table1[[year]:[year]],'Growing industry'!$C8,Table1[[industry]:[industry]],'Growing industry'!N$4)</f>
        <v>375249</v>
      </c>
      <c r="O8">
        <f>SUMIFS(Table1[[revenue_mil]:[revenue_mil]],Table1[[year]:[year]],'Growing industry'!$C8,Table1[[industry]:[industry]],'Growing industry'!O$4)</f>
        <v>658496</v>
      </c>
      <c r="P8">
        <f>SUMIFS(Table1[[revenue_mil]:[revenue_mil]],Table1[[year]:[year]],'Growing industry'!$C8,Table1[[industry]:[industry]],'Growing industry'!P$4)</f>
        <v>327420</v>
      </c>
      <c r="Q8">
        <f>SUMIFS(Table1[[revenue_mil]:[revenue_mil]],Table1[[year]:[year]],'Growing industry'!$C8,Table1[[industry]:[industry]],'Growing industry'!Q$4)</f>
        <v>139426</v>
      </c>
      <c r="R8">
        <f>SUMIFS(Table1[[revenue_mil]:[revenue_mil]],Table1[[year]:[year]],'Growing industry'!$C8,Table1[[industry]:[industry]],'Growing industry'!R$4)</f>
        <v>352746</v>
      </c>
      <c r="S8">
        <f>SUMIFS(Table1[[revenue_mil]:[revenue_mil]],Table1[[year]:[year]],'Growing industry'!$C8,Table1[[industry]:[industry]],'Growing industry'!S$4)</f>
        <v>383779</v>
      </c>
      <c r="T8">
        <f>SUMIFS(Table1[[revenue_mil]:[revenue_mil]],Table1[[year]:[year]],'Growing industry'!$C8,Table1[[industry]:[industry]],'Growing industry'!T$4)</f>
        <v>145460</v>
      </c>
      <c r="U8">
        <f>SUMIFS(Table1[[revenue_mil]:[revenue_mil]],Table1[[year]:[year]],'Growing industry'!$C8,Table1[[industry]:[industry]],'Growing industry'!U$4)</f>
        <v>137743</v>
      </c>
      <c r="V8">
        <f>SUMIFS(Table1[[revenue_mil]:[revenue_mil]],Table1[[year]:[year]],'Growing industry'!$C8,Table1[[industry]:[industry]],'Growing industry'!V$4)</f>
        <v>142664</v>
      </c>
      <c r="W8">
        <f>SUMIFS(Table1[[revenue_mil]:[revenue_mil]],Table1[[year]:[year]],'Growing industry'!$C8,Table1[[industry]:[industry]],'Growing industry'!W$4)</f>
        <v>321086</v>
      </c>
      <c r="X8">
        <f>SUMIFS(Table1[[revenue_mil]:[revenue_mil]],Table1[[year]:[year]],'Growing industry'!$C8,Table1[[industry]:[industry]],'Growing industry'!X$4)</f>
        <v>232266</v>
      </c>
      <c r="Y8">
        <f>SUMIFS(Table1[[revenue_mil]:[revenue_mil]],Table1[[year]:[year]],'Growing industry'!$C8,Table1[[industry]:[industry]],'Growing industry'!Y$4)</f>
        <v>149482</v>
      </c>
      <c r="Z8">
        <f>SUMIFS(Table1[[revenue_mil]:[revenue_mil]],Table1[[year]:[year]],'Growing industry'!$C8,Table1[[industry]:[industry]],'Growing industry'!Z$4)</f>
        <v>213238</v>
      </c>
      <c r="AA8">
        <f>SUMIFS(Table1[[revenue_mil]:[revenue_mil]],Table1[[year]:[year]],'Growing industry'!$C8,Table1[[industry]:[industry]],'Growing industry'!AA$4)</f>
        <v>126191</v>
      </c>
      <c r="AB8">
        <f>SUMIFS(Table1[[revenue_mil]:[revenue_mil]],Table1[[year]:[year]],'Growing industry'!$C8,Table1[[industry]:[industry]],'Growing industry'!AB$4)</f>
        <v>195173</v>
      </c>
      <c r="AC8">
        <f>SUMIFS(Table1[[revenue_mil]:[revenue_mil]],Table1[[year]:[year]],'Growing industry'!$C8,Table1[[industry]:[industry]],'Growing industry'!AC$4)</f>
        <v>133640</v>
      </c>
      <c r="AD8">
        <f>SUMIFS(Table1[[revenue_mil]:[revenue_mil]],Table1[[year]:[year]],'Growing industry'!$C8,Table1[[industry]:[industry]],'Growing industry'!AD$4)</f>
        <v>184075</v>
      </c>
      <c r="AE8">
        <f>SUMIFS(Table1[[revenue_mil]:[revenue_mil]],Table1[[year]:[year]],'Growing industry'!$C8,Table1[[industry]:[industry]],'Growing industry'!AE$4)</f>
        <v>146108</v>
      </c>
      <c r="AF8">
        <f>SUMIFS(Table1[[revenue_mil]:[revenue_mil]],Table1[[year]:[year]],'Growing industry'!$C8,Table1[[industry]:[industry]],'Growing industry'!AF$4)</f>
        <v>118363</v>
      </c>
      <c r="AG8">
        <f>SUMIFS(Table1[[revenue_mil]:[revenue_mil]],Table1[[year]:[year]],'Growing industry'!$C8,Table1[[industry]:[industry]],'Growing industry'!AG$4)</f>
        <v>180880</v>
      </c>
      <c r="AH8">
        <f>SUMIFS(Table1[[revenue_mil]:[revenue_mil]],Table1[[year]:[year]],'Growing industry'!$C8,Table1[[industry]:[industry]],'Growing industry'!AH$4)</f>
        <v>61396</v>
      </c>
      <c r="AI8">
        <f>SUMIFS(Table1[[revenue_mil]:[revenue_mil]],Table1[[year]:[year]],'Growing industry'!$C8,Table1[[industry]:[industry]],'Growing industry'!AI$4)</f>
        <v>125908</v>
      </c>
      <c r="AJ8">
        <f>SUMIFS(Table1[[revenue_mil]:[revenue_mil]],Table1[[year]:[year]],'Growing industry'!$C8,Table1[[industry]:[industry]],'Growing industry'!AJ$4)</f>
        <v>111433</v>
      </c>
      <c r="AK8">
        <f>SUMIFS(Table1[[revenue_mil]:[revenue_mil]],Table1[[year]:[year]],'Growing industry'!$C8,Table1[[industry]:[industry]],'Growing industry'!AK$4)</f>
        <v>60435</v>
      </c>
      <c r="AL8">
        <f>SUMIFS(Table1[[revenue_mil]:[revenue_mil]],Table1[[year]:[year]],'Growing industry'!$C8,Table1[[industry]:[industry]],'Growing industry'!AL$4)</f>
        <v>82966</v>
      </c>
      <c r="AM8">
        <f>SUMIFS(Table1[[revenue_mil]:[revenue_mil]],Table1[[year]:[year]],'Growing industry'!$C8,Table1[[industry]:[industry]],'Growing industry'!AM$4)</f>
        <v>157306</v>
      </c>
      <c r="AN8">
        <f>SUMIFS(Table1[[revenue_mil]:[revenue_mil]],Table1[[year]:[year]],'Growing industry'!$C8,Table1[[industry]:[industry]],'Growing industry'!AN$4)</f>
        <v>78214</v>
      </c>
      <c r="AO8">
        <f>SUMIFS(Table1[[revenue_mil]:[revenue_mil]],Table1[[year]:[year]],'Growing industry'!$C8,Table1[[industry]:[industry]],'Growing industry'!AO$4)</f>
        <v>128091</v>
      </c>
      <c r="AP8">
        <f>SUMIFS(Table1[[revenue_mil]:[revenue_mil]],Table1[[year]:[year]],'Growing industry'!$C8,Table1[[industry]:[industry]],'Growing industry'!AP$4)</f>
        <v>167966</v>
      </c>
      <c r="AQ8">
        <f>SUMIFS(Table1[[revenue_mil]:[revenue_mil]],Table1[[year]:[year]],'Growing industry'!$C8,Table1[[industry]:[industry]],'Growing industry'!AQ$4)</f>
        <v>27924</v>
      </c>
      <c r="AR8">
        <f>SUMIFS(Table1[[revenue_mil]:[revenue_mil]],Table1[[year]:[year]],'Growing industry'!$C8,Table1[[industry]:[industry]],'Growing industry'!AR$4)</f>
        <v>0</v>
      </c>
      <c r="AS8">
        <f>SUMIFS(Table1[[revenue_mil]:[revenue_mil]],Table1[[year]:[year]],'Growing industry'!$C8,Table1[[industry]:[industry]],'Growing industry'!AS$4)</f>
        <v>48242</v>
      </c>
      <c r="AT8">
        <f>SUMIFS(Table1[[revenue_mil]:[revenue_mil]],Table1[[year]:[year]],'Growing industry'!$C8,Table1[[industry]:[industry]],'Growing industry'!AT$4)</f>
        <v>99029</v>
      </c>
      <c r="AU8">
        <f>SUMIFS(Table1[[revenue_mil]:[revenue_mil]],Table1[[year]:[year]],'Growing industry'!$C8,Table1[[industry]:[industry]],'Growing industry'!AU$4)</f>
        <v>68796</v>
      </c>
      <c r="AV8">
        <f>SUMIFS(Table1[[revenue_mil]:[revenue_mil]],Table1[[year]:[year]],'Growing industry'!$C8,Table1[[industry]:[industry]],'Growing industry'!AV$4)</f>
        <v>65399</v>
      </c>
      <c r="AW8">
        <f>SUMIFS(Table1[[revenue_mil]:[revenue_mil]],Table1[[year]:[year]],'Growing industry'!$C8,Table1[[industry]:[industry]],'Growing industry'!AW$4)</f>
        <v>294521</v>
      </c>
      <c r="AX8">
        <f>SUMIFS(Table1[[revenue_mil]:[revenue_mil]],Table1[[year]:[year]],'Growing industry'!$C8,Table1[[industry]:[industry]],'Growing industry'!AX$4)</f>
        <v>90997</v>
      </c>
      <c r="AY8">
        <f>SUMIFS(Table1[[revenue_mil]:[revenue_mil]],Table1[[year]:[year]],'Growing industry'!$C8,Table1[[industry]:[industry]],'Growing industry'!AY$4)</f>
        <v>0</v>
      </c>
      <c r="AZ8">
        <f>SUMIFS(Table1[[revenue_mil]:[revenue_mil]],Table1[[year]:[year]],'Growing industry'!$C8,Table1[[industry]:[industry]],'Growing industry'!AZ$4)</f>
        <v>43199</v>
      </c>
      <c r="BA8">
        <f>SUMIFS(Table1[[revenue_mil]:[revenue_mil]],Table1[[year]:[year]],'Growing industry'!$C8,Table1[[industry]:[industry]],'Growing industry'!BA$4)</f>
        <v>69495</v>
      </c>
      <c r="BB8">
        <f>SUMIFS(Table1[[revenue_mil]:[revenue_mil]],Table1[[year]:[year]],'Growing industry'!$C8,Table1[[industry]:[industry]],'Growing industry'!BB$4)</f>
        <v>97690</v>
      </c>
      <c r="BC8">
        <f>SUMIFS(Table1[[revenue_mil]:[revenue_mil]],Table1[[year]:[year]],'Growing industry'!$C8,Table1[[industry]:[industry]],'Growing industry'!BC$4)</f>
        <v>80187</v>
      </c>
      <c r="BD8">
        <f>SUMIFS(Table1[[revenue_mil]:[revenue_mil]],Table1[[year]:[year]],'Growing industry'!$C8,Table1[[industry]:[industry]],'Growing industry'!BD$4)</f>
        <v>21034</v>
      </c>
      <c r="BE8">
        <f>SUMIFS(Table1[[revenue_mil]:[revenue_mil]],Table1[[year]:[year]],'Growing industry'!$C8,Table1[[industry]:[industry]],'Growing industry'!BE$4)</f>
        <v>20918</v>
      </c>
      <c r="BF8">
        <f>SUMIFS(Table1[[revenue_mil]:[revenue_mil]],Table1[[year]:[year]],'Growing industry'!$C8,Table1[[industry]:[industry]],'Growing industry'!BF$4)</f>
        <v>114747</v>
      </c>
      <c r="BG8">
        <f>SUMIFS(Table1[[revenue_mil]:[revenue_mil]],Table1[[year]:[year]],'Growing industry'!$C8,Table1[[industry]:[industry]],'Growing industry'!BG$4)</f>
        <v>91928</v>
      </c>
      <c r="BH8">
        <f>SUMIFS(Table1[[revenue_mil]:[revenue_mil]],Table1[[year]:[year]],'Growing industry'!$C8,Table1[[industry]:[industry]],'Growing industry'!BH$4)</f>
        <v>23156</v>
      </c>
      <c r="BI8">
        <f>SUMIFS(Table1[[revenue_mil]:[revenue_mil]],Table1[[year]:[year]],'Growing industry'!$C8,Table1[[industry]:[industry]],'Growing industry'!BI$4)</f>
        <v>199832</v>
      </c>
      <c r="BJ8">
        <f>SUMIFS(Table1[[revenue_mil]:[revenue_mil]],Table1[[year]:[year]],'Growing industry'!$C8,Table1[[industry]:[industry]],'Growing industry'!BJ$4)</f>
        <v>43889</v>
      </c>
      <c r="BK8">
        <f>SUMIFS(Table1[[revenue_mil]:[revenue_mil]],Table1[[year]:[year]],'Growing industry'!$C8,Table1[[industry]:[industry]],'Growing industry'!BK$4)</f>
        <v>67817</v>
      </c>
      <c r="BL8">
        <f>SUMIFS(Table1[[revenue_mil]:[revenue_mil]],Table1[[year]:[year]],'Growing industry'!$C8,Table1[[industry]:[industry]],'Growing industry'!BL$4)</f>
        <v>24527</v>
      </c>
      <c r="BM8">
        <f>SUMIFS(Table1[[revenue_mil]:[revenue_mil]],Table1[[year]:[year]],'Growing industry'!$C8,Table1[[industry]:[industry]],'Growing industry'!BM$4)</f>
        <v>37171</v>
      </c>
      <c r="BN8">
        <f>SUMIFS(Table1[[revenue_mil]:[revenue_mil]],Table1[[year]:[year]],'Growing industry'!$C8,Table1[[industry]:[industry]],'Growing industry'!BN$4)</f>
        <v>90126</v>
      </c>
      <c r="BO8">
        <f>SUMIFS(Table1[[revenue_mil]:[revenue_mil]],Table1[[year]:[year]],'Growing industry'!$C8,Table1[[industry]:[industry]],'Growing industry'!BO$4)</f>
        <v>15079</v>
      </c>
      <c r="BP8">
        <f>SUMIFS(Table1[[revenue_mil]:[revenue_mil]],Table1[[year]:[year]],'Growing industry'!$C8,Table1[[industry]:[industry]],'Growing industry'!BP$4)</f>
        <v>44624</v>
      </c>
      <c r="BQ8">
        <f>SUMIFS(Table1[[revenue_mil]:[revenue_mil]],Table1[[year]:[year]],'Growing industry'!$C8,Table1[[industry]:[industry]],'Growing industry'!BQ$4)</f>
        <v>53729</v>
      </c>
      <c r="BR8">
        <f>SUMIFS(Table1[[revenue_mil]:[revenue_mil]],Table1[[year]:[year]],'Growing industry'!$C8,Table1[[industry]:[industry]],'Growing industry'!BR$4)</f>
        <v>40459</v>
      </c>
      <c r="BS8">
        <f>SUMIFS(Table1[[revenue_mil]:[revenue_mil]],Table1[[year]:[year]],'Growing industry'!$C8,Table1[[industry]:[industry]],'Growing industry'!BS$4)</f>
        <v>47447</v>
      </c>
      <c r="BT8">
        <f>SUMIFS(Table1[[revenue_mil]:[revenue_mil]],Table1[[year]:[year]],'Growing industry'!$C8,Table1[[industry]:[industry]],'Growing industry'!BT$4)</f>
        <v>7196</v>
      </c>
      <c r="BU8">
        <f>SUMIFS(Table1[[revenue_mil]:[revenue_mil]],Table1[[year]:[year]],'Growing industry'!$C8,Table1[[industry]:[industry]],'Growing industry'!BU$4)</f>
        <v>14520</v>
      </c>
      <c r="BV8">
        <f>SUMIFS(Table1[[revenue_mil]:[revenue_mil]],Table1[[year]:[year]],'Growing industry'!$C8,Table1[[industry]:[industry]],'Growing industry'!BV$4)</f>
        <v>11152</v>
      </c>
      <c r="BW8">
        <f>SUMIFS(Table1[[revenue_mil]:[revenue_mil]],Table1[[year]:[year]],'Growing industry'!$C8,Table1[[industry]:[industry]],'Growing industry'!BW$4)</f>
        <v>0</v>
      </c>
      <c r="BX8">
        <f>SUMIFS(Table1[[revenue_mil]:[revenue_mil]],Table1[[year]:[year]],'Growing industry'!$C8,Table1[[industry]:[industry]],'Growing industry'!BX$4)</f>
        <v>45288</v>
      </c>
      <c r="BY8">
        <f>SUMIFS(Table1[[revenue_mil]:[revenue_mil]],Table1[[year]:[year]],'Growing industry'!$C8,Table1[[industry]:[industry]],'Growing industry'!BY$4)</f>
        <v>13418</v>
      </c>
    </row>
    <row r="9" spans="2:78" x14ac:dyDescent="0.2">
      <c r="B9" t="str">
        <v>Diversified Financials</v>
      </c>
      <c r="C9">
        <v>2019</v>
      </c>
      <c r="D9">
        <f>SUMIFS(Table1[[revenue_mil]:[revenue_mil]],Table1[[year]:[year]],'Growing industry'!$C9,Table1[[industry]:[industry]],'Growing industry'!D$4)</f>
        <v>824694</v>
      </c>
      <c r="E9">
        <f>SUMIFS(Table1[[revenue_mil]:[revenue_mil]],Table1[[year]:[year]],'Growing industry'!$C9,Table1[[industry]:[industry]],'Growing industry'!E$4)</f>
        <v>834444</v>
      </c>
      <c r="F9">
        <f>SUMIFS(Table1[[revenue_mil]:[revenue_mil]],Table1[[year]:[year]],'Growing industry'!$C9,Table1[[industry]:[industry]],'Growing industry'!F$4)</f>
        <v>571576</v>
      </c>
      <c r="G9">
        <f>SUMIFS(Table1[[revenue_mil]:[revenue_mil]],Table1[[year]:[year]],'Growing industry'!$C9,Table1[[industry]:[industry]],'Growing industry'!G$4)</f>
        <v>488333</v>
      </c>
      <c r="H9">
        <f>SUMIFS(Table1[[revenue_mil]:[revenue_mil]],Table1[[year]:[year]],'Growing industry'!$C9,Table1[[industry]:[industry]],'Growing industry'!H$4)</f>
        <v>421308</v>
      </c>
      <c r="I9">
        <f>SUMIFS(Table1[[revenue_mil]:[revenue_mil]],Table1[[year]:[year]],'Growing industry'!$C9,Table1[[industry]:[industry]],'Growing industry'!I$4)</f>
        <v>376638</v>
      </c>
      <c r="J9">
        <f>SUMIFS(Table1[[revenue_mil]:[revenue_mil]],Table1[[year]:[year]],'Growing industry'!$C9,Table1[[industry]:[industry]],'Growing industry'!J$4)</f>
        <v>394914</v>
      </c>
      <c r="K9">
        <f>SUMIFS(Table1[[revenue_mil]:[revenue_mil]],Table1[[year]:[year]],'Growing industry'!$C9,Table1[[industry]:[industry]],'Growing industry'!K$4)</f>
        <v>536147</v>
      </c>
      <c r="L9">
        <f>SUMIFS(Table1[[revenue_mil]:[revenue_mil]],Table1[[year]:[year]],'Growing industry'!$C9,Table1[[industry]:[industry]],'Growing industry'!L$4)</f>
        <v>500715</v>
      </c>
      <c r="M9">
        <f>SUMIFS(Table1[[revenue_mil]:[revenue_mil]],Table1[[year]:[year]],'Growing industry'!$C9,Table1[[industry]:[industry]],'Growing industry'!M$4)</f>
        <v>530648</v>
      </c>
      <c r="N9">
        <f>SUMIFS(Table1[[revenue_mil]:[revenue_mil]],Table1[[year]:[year]],'Growing industry'!$C9,Table1[[industry]:[industry]],'Growing industry'!N$4)</f>
        <v>389214</v>
      </c>
      <c r="O9">
        <f>SUMIFS(Table1[[revenue_mil]:[revenue_mil]],Table1[[year]:[year]],'Growing industry'!$C9,Table1[[industry]:[industry]],'Growing industry'!O$4)</f>
        <v>732100</v>
      </c>
      <c r="P9">
        <f>SUMIFS(Table1[[revenue_mil]:[revenue_mil]],Table1[[year]:[year]],'Growing industry'!$C9,Table1[[industry]:[industry]],'Growing industry'!P$4)</f>
        <v>223855</v>
      </c>
      <c r="Q9">
        <f>SUMIFS(Table1[[revenue_mil]:[revenue_mil]],Table1[[year]:[year]],'Growing industry'!$C9,Table1[[industry]:[industry]],'Growing industry'!Q$4)</f>
        <v>159959</v>
      </c>
      <c r="R9">
        <f>SUMIFS(Table1[[revenue_mil]:[revenue_mil]],Table1[[year]:[year]],'Growing industry'!$C9,Table1[[industry]:[industry]],'Growing industry'!R$4)</f>
        <v>383808</v>
      </c>
      <c r="S9">
        <f>SUMIFS(Table1[[revenue_mil]:[revenue_mil]],Table1[[year]:[year]],'Growing industry'!$C9,Table1[[industry]:[industry]],'Growing industry'!S$4)</f>
        <v>482889</v>
      </c>
      <c r="T9">
        <f>SUMIFS(Table1[[revenue_mil]:[revenue_mil]],Table1[[year]:[year]],'Growing industry'!$C9,Table1[[industry]:[industry]],'Growing industry'!T$4)</f>
        <v>178467</v>
      </c>
      <c r="U9">
        <f>SUMIFS(Table1[[revenue_mil]:[revenue_mil]],Table1[[year]:[year]],'Growing industry'!$C9,Table1[[industry]:[industry]],'Growing industry'!U$4)</f>
        <v>130067</v>
      </c>
      <c r="V9">
        <f>SUMIFS(Table1[[revenue_mil]:[revenue_mil]],Table1[[year]:[year]],'Growing industry'!$C9,Table1[[industry]:[industry]],'Growing industry'!V$4)</f>
        <v>149500</v>
      </c>
      <c r="W9">
        <f>SUMIFS(Table1[[revenue_mil]:[revenue_mil]],Table1[[year]:[year]],'Growing industry'!$C9,Table1[[industry]:[industry]],'Growing industry'!W$4)</f>
        <v>344536</v>
      </c>
      <c r="X9">
        <f>SUMIFS(Table1[[revenue_mil]:[revenue_mil]],Table1[[year]:[year]],'Growing industry'!$C9,Table1[[industry]:[industry]],'Growing industry'!X$4)</f>
        <v>245268</v>
      </c>
      <c r="Y9">
        <f>SUMIFS(Table1[[revenue_mil]:[revenue_mil]],Table1[[year]:[year]],'Growing industry'!$C9,Table1[[industry]:[industry]],'Growing industry'!Y$4)</f>
        <v>152682</v>
      </c>
      <c r="Z9">
        <f>SUMIFS(Table1[[revenue_mil]:[revenue_mil]],Table1[[year]:[year]],'Growing industry'!$C9,Table1[[industry]:[industry]],'Growing industry'!Z$4)</f>
        <v>222222</v>
      </c>
      <c r="AA9">
        <f>SUMIFS(Table1[[revenue_mil]:[revenue_mil]],Table1[[year]:[year]],'Growing industry'!$C9,Table1[[industry]:[industry]],'Growing industry'!AA$4)</f>
        <v>137311</v>
      </c>
      <c r="AB9">
        <f>SUMIFS(Table1[[revenue_mil]:[revenue_mil]],Table1[[year]:[year]],'Growing industry'!$C9,Table1[[industry]:[industry]],'Growing industry'!AB$4)</f>
        <v>203123</v>
      </c>
      <c r="AC9">
        <f>SUMIFS(Table1[[revenue_mil]:[revenue_mil]],Table1[[year]:[year]],'Growing industry'!$C9,Table1[[industry]:[industry]],'Growing industry'!AC$4)</f>
        <v>170633</v>
      </c>
      <c r="AD9">
        <f>SUMIFS(Table1[[revenue_mil]:[revenue_mil]],Table1[[year]:[year]],'Growing industry'!$C9,Table1[[industry]:[industry]],'Growing industry'!AD$4)</f>
        <v>248408</v>
      </c>
      <c r="AE9">
        <f>SUMIFS(Table1[[revenue_mil]:[revenue_mil]],Table1[[year]:[year]],'Growing industry'!$C9,Table1[[industry]:[industry]],'Growing industry'!AE$4)</f>
        <v>188453</v>
      </c>
      <c r="AF9">
        <f>SUMIFS(Table1[[revenue_mil]:[revenue_mil]],Table1[[year]:[year]],'Growing industry'!$C9,Table1[[industry]:[industry]],'Growing industry'!AF$4)</f>
        <v>142884</v>
      </c>
      <c r="AG9">
        <f>SUMIFS(Table1[[revenue_mil]:[revenue_mil]],Table1[[year]:[year]],'Growing industry'!$C9,Table1[[industry]:[industry]],'Growing industry'!AG$4)</f>
        <v>176292</v>
      </c>
      <c r="AH9">
        <f>SUMIFS(Table1[[revenue_mil]:[revenue_mil]],Table1[[year]:[year]],'Growing industry'!$C9,Table1[[industry]:[industry]],'Growing industry'!AH$4)</f>
        <v>64875</v>
      </c>
      <c r="AI9">
        <f>SUMIFS(Table1[[revenue_mil]:[revenue_mil]],Table1[[year]:[year]],'Growing industry'!$C9,Table1[[industry]:[industry]],'Growing industry'!AI$4)</f>
        <v>131718</v>
      </c>
      <c r="AJ9">
        <f>SUMIFS(Table1[[revenue_mil]:[revenue_mil]],Table1[[year]:[year]],'Growing industry'!$C9,Table1[[industry]:[industry]],'Growing industry'!AJ$4)</f>
        <v>114407</v>
      </c>
      <c r="AK9">
        <f>SUMIFS(Table1[[revenue_mil]:[revenue_mil]],Table1[[year]:[year]],'Growing industry'!$C9,Table1[[industry]:[industry]],'Growing industry'!AK$4)</f>
        <v>57653</v>
      </c>
      <c r="AL9">
        <f>SUMIFS(Table1[[revenue_mil]:[revenue_mil]],Table1[[year]:[year]],'Growing industry'!$C9,Table1[[industry]:[industry]],'Growing industry'!AL$4)</f>
        <v>99680</v>
      </c>
      <c r="AM9">
        <f>SUMIFS(Table1[[revenue_mil]:[revenue_mil]],Table1[[year]:[year]],'Growing industry'!$C9,Table1[[industry]:[industry]],'Growing industry'!AM$4)</f>
        <v>168169</v>
      </c>
      <c r="AN9">
        <f>SUMIFS(Table1[[revenue_mil]:[revenue_mil]],Table1[[year]:[year]],'Growing industry'!$C9,Table1[[industry]:[industry]],'Growing industry'!AN$4)</f>
        <v>80795</v>
      </c>
      <c r="AO9">
        <f>SUMIFS(Table1[[revenue_mil]:[revenue_mil]],Table1[[year]:[year]],'Growing industry'!$C9,Table1[[industry]:[industry]],'Growing industry'!AO$4)</f>
        <v>106286</v>
      </c>
      <c r="AP9">
        <f>SUMIFS(Table1[[revenue_mil]:[revenue_mil]],Table1[[year]:[year]],'Growing industry'!$C9,Table1[[industry]:[industry]],'Growing industry'!AP$4)</f>
        <v>181723</v>
      </c>
      <c r="AQ9">
        <f>SUMIFS(Table1[[revenue_mil]:[revenue_mil]],Table1[[year]:[year]],'Growing industry'!$C9,Table1[[industry]:[industry]],'Growing industry'!AQ$4)</f>
        <v>32448</v>
      </c>
      <c r="AR9">
        <f>SUMIFS(Table1[[revenue_mil]:[revenue_mil]],Table1[[year]:[year]],'Growing industry'!$C9,Table1[[industry]:[industry]],'Growing industry'!AR$4)</f>
        <v>0</v>
      </c>
      <c r="AS9">
        <f>SUMIFS(Table1[[revenue_mil]:[revenue_mil]],Table1[[year]:[year]],'Growing industry'!$C9,Table1[[industry]:[industry]],'Growing industry'!AS$4)</f>
        <v>49252</v>
      </c>
      <c r="AT9">
        <f>SUMIFS(Table1[[revenue_mil]:[revenue_mil]],Table1[[year]:[year]],'Growing industry'!$C9,Table1[[industry]:[industry]],'Growing industry'!AT$4)</f>
        <v>104960</v>
      </c>
      <c r="AU9">
        <f>SUMIFS(Table1[[revenue_mil]:[revenue_mil]],Table1[[year]:[year]],'Growing industry'!$C9,Table1[[industry]:[industry]],'Growing industry'!AU$4)</f>
        <v>83357</v>
      </c>
      <c r="AV9">
        <f>SUMIFS(Table1[[revenue_mil]:[revenue_mil]],Table1[[year]:[year]],'Growing industry'!$C9,Table1[[industry]:[industry]],'Growing industry'!AV$4)</f>
        <v>67928</v>
      </c>
      <c r="AW9">
        <f>SUMIFS(Table1[[revenue_mil]:[revenue_mil]],Table1[[year]:[year]],'Growing industry'!$C9,Table1[[industry]:[industry]],'Growing industry'!AW$4)</f>
        <v>300046</v>
      </c>
      <c r="AX9">
        <f>SUMIFS(Table1[[revenue_mil]:[revenue_mil]],Table1[[year]:[year]],'Growing industry'!$C9,Table1[[industry]:[industry]],'Growing industry'!AX$4)</f>
        <v>97320</v>
      </c>
      <c r="AY9">
        <f>SUMIFS(Table1[[revenue_mil]:[revenue_mil]],Table1[[year]:[year]],'Growing industry'!$C9,Table1[[industry]:[industry]],'Growing industry'!AY$4)</f>
        <v>0</v>
      </c>
      <c r="AZ9">
        <f>SUMIFS(Table1[[revenue_mil]:[revenue_mil]],Table1[[year]:[year]],'Growing industry'!$C9,Table1[[industry]:[industry]],'Growing industry'!AZ$4)</f>
        <v>46540</v>
      </c>
      <c r="BA9">
        <f>SUMIFS(Table1[[revenue_mil]:[revenue_mil]],Table1[[year]:[year]],'Growing industry'!$C9,Table1[[industry]:[industry]],'Growing industry'!BA$4)</f>
        <v>82823</v>
      </c>
      <c r="BB9">
        <f>SUMIFS(Table1[[revenue_mil]:[revenue_mil]],Table1[[year]:[year]],'Growing industry'!$C9,Table1[[industry]:[industry]],'Growing industry'!BB$4)</f>
        <v>108938</v>
      </c>
      <c r="BC9">
        <f>SUMIFS(Table1[[revenue_mil]:[revenue_mil]],Table1[[year]:[year]],'Growing industry'!$C9,Table1[[industry]:[industry]],'Growing industry'!BC$4)</f>
        <v>89544</v>
      </c>
      <c r="BD9">
        <f>SUMIFS(Table1[[revenue_mil]:[revenue_mil]],Table1[[year]:[year]],'Growing industry'!$C9,Table1[[industry]:[industry]],'Growing industry'!BD$4)</f>
        <v>27791</v>
      </c>
      <c r="BE9">
        <f>SUMIFS(Table1[[revenue_mil]:[revenue_mil]],Table1[[year]:[year]],'Growing industry'!$C9,Table1[[industry]:[industry]],'Growing industry'!BE$4)</f>
        <v>24358</v>
      </c>
      <c r="BF9">
        <f>SUMIFS(Table1[[revenue_mil]:[revenue_mil]],Table1[[year]:[year]],'Growing industry'!$C9,Table1[[industry]:[industry]],'Growing industry'!BF$4)</f>
        <v>121051</v>
      </c>
      <c r="BG9">
        <f>SUMIFS(Table1[[revenue_mil]:[revenue_mil]],Table1[[year]:[year]],'Growing industry'!$C9,Table1[[industry]:[industry]],'Growing industry'!BG$4)</f>
        <v>102124</v>
      </c>
      <c r="BH9">
        <f>SUMIFS(Table1[[revenue_mil]:[revenue_mil]],Table1[[year]:[year]],'Growing industry'!$C9,Table1[[industry]:[industry]],'Growing industry'!BH$4)</f>
        <v>25004</v>
      </c>
      <c r="BI9">
        <f>SUMIFS(Table1[[revenue_mil]:[revenue_mil]],Table1[[year]:[year]],'Growing industry'!$C9,Table1[[industry]:[industry]],'Growing industry'!BI$4)</f>
        <v>205116</v>
      </c>
      <c r="BJ9">
        <f>SUMIFS(Table1[[revenue_mil]:[revenue_mil]],Table1[[year]:[year]],'Growing industry'!$C9,Table1[[industry]:[industry]],'Growing industry'!BJ$4)</f>
        <v>42045</v>
      </c>
      <c r="BK9">
        <f>SUMIFS(Table1[[revenue_mil]:[revenue_mil]],Table1[[year]:[year]],'Growing industry'!$C9,Table1[[industry]:[industry]],'Growing industry'!BK$4)</f>
        <v>70265</v>
      </c>
      <c r="BL9">
        <f>SUMIFS(Table1[[revenue_mil]:[revenue_mil]],Table1[[year]:[year]],'Growing industry'!$C9,Table1[[industry]:[industry]],'Growing industry'!BL$4)</f>
        <v>24955</v>
      </c>
      <c r="BM9">
        <f>SUMIFS(Table1[[revenue_mil]:[revenue_mil]],Table1[[year]:[year]],'Growing industry'!$C9,Table1[[industry]:[industry]],'Growing industry'!BM$4)</f>
        <v>42048</v>
      </c>
      <c r="BN9">
        <f>SUMIFS(Table1[[revenue_mil]:[revenue_mil]],Table1[[year]:[year]],'Growing industry'!$C9,Table1[[industry]:[industry]],'Growing industry'!BN$4)</f>
        <v>94393</v>
      </c>
      <c r="BO9">
        <f>SUMIFS(Table1[[revenue_mil]:[revenue_mil]],Table1[[year]:[year]],'Growing industry'!$C9,Table1[[industry]:[industry]],'Growing industry'!BO$4)</f>
        <v>15824</v>
      </c>
      <c r="BP9">
        <f>SUMIFS(Table1[[revenue_mil]:[revenue_mil]],Table1[[year]:[year]],'Growing industry'!$C9,Table1[[industry]:[industry]],'Growing industry'!BP$4)</f>
        <v>45358</v>
      </c>
      <c r="BQ9">
        <f>SUMIFS(Table1[[revenue_mil]:[revenue_mil]],Table1[[year]:[year]],'Growing industry'!$C9,Table1[[industry]:[industry]],'Growing industry'!BQ$4)</f>
        <v>53852</v>
      </c>
      <c r="BR9">
        <f>SUMIFS(Table1[[revenue_mil]:[revenue_mil]],Table1[[year]:[year]],'Growing industry'!$C9,Table1[[industry]:[industry]],'Growing industry'!BR$4)</f>
        <v>56835</v>
      </c>
      <c r="BS9">
        <f>SUMIFS(Table1[[revenue_mil]:[revenue_mil]],Table1[[year]:[year]],'Growing industry'!$C9,Table1[[industry]:[industry]],'Growing industry'!BS$4)</f>
        <v>61161</v>
      </c>
      <c r="BT9">
        <f>SUMIFS(Table1[[revenue_mil]:[revenue_mil]],Table1[[year]:[year]],'Growing industry'!$C9,Table1[[industry]:[industry]],'Growing industry'!BT$4)</f>
        <v>7476</v>
      </c>
      <c r="BU9">
        <f>SUMIFS(Table1[[revenue_mil]:[revenue_mil]],Table1[[year]:[year]],'Growing industry'!$C9,Table1[[industry]:[industry]],'Growing industry'!BU$4)</f>
        <v>17024</v>
      </c>
      <c r="BV9">
        <f>SUMIFS(Table1[[revenue_mil]:[revenue_mil]],Table1[[year]:[year]],'Growing industry'!$C9,Table1[[industry]:[industry]],'Growing industry'!BV$4)</f>
        <v>11883</v>
      </c>
      <c r="BW9">
        <f>SUMIFS(Table1[[revenue_mil]:[revenue_mil]],Table1[[year]:[year]],'Growing industry'!$C9,Table1[[industry]:[industry]],'Growing industry'!BW$4)</f>
        <v>0</v>
      </c>
      <c r="BX9">
        <f>SUMIFS(Table1[[revenue_mil]:[revenue_mil]],Table1[[year]:[year]],'Growing industry'!$C9,Table1[[industry]:[industry]],'Growing industry'!BX$4)</f>
        <v>40371</v>
      </c>
      <c r="BY9">
        <f>SUMIFS(Table1[[revenue_mil]:[revenue_mil]],Table1[[year]:[year]],'Growing industry'!$C9,Table1[[industry]:[industry]],'Growing industry'!BY$4)</f>
        <v>14782</v>
      </c>
    </row>
    <row r="10" spans="2:78" x14ac:dyDescent="0.2">
      <c r="B10" t="str">
        <v>Food &amp; Drug Stores</v>
      </c>
      <c r="C10">
        <v>2020</v>
      </c>
      <c r="D10">
        <f>SUMIFS(Table1[[revenue_mil]:[revenue_mil]],Table1[[year]:[year]],'Growing industry'!$C10,Table1[[industry]:[industry]],'Growing industry'!D$4)</f>
        <v>846309</v>
      </c>
      <c r="E10">
        <f>SUMIFS(Table1[[revenue_mil]:[revenue_mil]],Table1[[year]:[year]],'Growing industry'!$C10,Table1[[industry]:[industry]],'Growing industry'!E$4)</f>
        <v>799848</v>
      </c>
      <c r="F10">
        <f>SUMIFS(Table1[[revenue_mil]:[revenue_mil]],Table1[[year]:[year]],'Growing industry'!$C10,Table1[[industry]:[industry]],'Growing industry'!F$4)</f>
        <v>628134</v>
      </c>
      <c r="G10">
        <f>SUMIFS(Table1[[revenue_mil]:[revenue_mil]],Table1[[year]:[year]],'Growing industry'!$C10,Table1[[industry]:[industry]],'Growing industry'!G$4)</f>
        <v>478994</v>
      </c>
      <c r="H10">
        <f>SUMIFS(Table1[[revenue_mil]:[revenue_mil]],Table1[[year]:[year]],'Growing industry'!$C10,Table1[[industry]:[industry]],'Growing industry'!H$4)</f>
        <v>411452</v>
      </c>
      <c r="I10">
        <f>SUMIFS(Table1[[revenue_mil]:[revenue_mil]],Table1[[year]:[year]],'Growing industry'!$C10,Table1[[industry]:[industry]],'Growing industry'!I$4)</f>
        <v>368647</v>
      </c>
      <c r="J10">
        <f>SUMIFS(Table1[[revenue_mil]:[revenue_mil]],Table1[[year]:[year]],'Growing industry'!$C10,Table1[[industry]:[industry]],'Growing industry'!J$4)</f>
        <v>379824</v>
      </c>
      <c r="K10">
        <f>SUMIFS(Table1[[revenue_mil]:[revenue_mil]],Table1[[year]:[year]],'Growing industry'!$C10,Table1[[industry]:[industry]],'Growing industry'!K$4)</f>
        <v>559397</v>
      </c>
      <c r="L10">
        <f>SUMIFS(Table1[[revenue_mil]:[revenue_mil]],Table1[[year]:[year]],'Growing industry'!$C10,Table1[[industry]:[industry]],'Growing industry'!L$4)</f>
        <v>520844</v>
      </c>
      <c r="M10">
        <f>SUMIFS(Table1[[revenue_mil]:[revenue_mil]],Table1[[year]:[year]],'Growing industry'!$C10,Table1[[industry]:[industry]],'Growing industry'!M$4)</f>
        <v>509883</v>
      </c>
      <c r="N10">
        <f>SUMIFS(Table1[[revenue_mil]:[revenue_mil]],Table1[[year]:[year]],'Growing industry'!$C10,Table1[[industry]:[industry]],'Growing industry'!N$4)</f>
        <v>395223</v>
      </c>
      <c r="O10">
        <f>SUMIFS(Table1[[revenue_mil]:[revenue_mil]],Table1[[year]:[year]],'Growing industry'!$C10,Table1[[industry]:[industry]],'Growing industry'!O$4)</f>
        <v>768237</v>
      </c>
      <c r="P10">
        <f>SUMIFS(Table1[[revenue_mil]:[revenue_mil]],Table1[[year]:[year]],'Growing industry'!$C10,Table1[[industry]:[industry]],'Growing industry'!P$4)</f>
        <v>446404</v>
      </c>
      <c r="Q10">
        <f>SUMIFS(Table1[[revenue_mil]:[revenue_mil]],Table1[[year]:[year]],'Growing industry'!$C10,Table1[[industry]:[industry]],'Growing industry'!Q$4)</f>
        <v>165054</v>
      </c>
      <c r="R10">
        <f>SUMIFS(Table1[[revenue_mil]:[revenue_mil]],Table1[[year]:[year]],'Growing industry'!$C10,Table1[[industry]:[industry]],'Growing industry'!R$4)</f>
        <v>373224</v>
      </c>
      <c r="S10">
        <f>SUMIFS(Table1[[revenue_mil]:[revenue_mil]],Table1[[year]:[year]],'Growing industry'!$C10,Table1[[industry]:[industry]],'Growing industry'!S$4)</f>
        <v>587741</v>
      </c>
      <c r="T10">
        <f>SUMIFS(Table1[[revenue_mil]:[revenue_mil]],Table1[[year]:[year]],'Growing industry'!$C10,Table1[[industry]:[industry]],'Growing industry'!T$4)</f>
        <v>200402</v>
      </c>
      <c r="U10">
        <f>SUMIFS(Table1[[revenue_mil]:[revenue_mil]],Table1[[year]:[year]],'Growing industry'!$C10,Table1[[industry]:[industry]],'Growing industry'!U$4)</f>
        <v>131553</v>
      </c>
      <c r="V10">
        <f>SUMIFS(Table1[[revenue_mil]:[revenue_mil]],Table1[[year]:[year]],'Growing industry'!$C10,Table1[[industry]:[industry]],'Growing industry'!V$4)</f>
        <v>174027</v>
      </c>
      <c r="W10">
        <f>SUMIFS(Table1[[revenue_mil]:[revenue_mil]],Table1[[year]:[year]],'Growing industry'!$C10,Table1[[industry]:[industry]],'Growing industry'!W$4)</f>
        <v>336692</v>
      </c>
      <c r="X10">
        <f>SUMIFS(Table1[[revenue_mil]:[revenue_mil]],Table1[[year]:[year]],'Growing industry'!$C10,Table1[[industry]:[industry]],'Growing industry'!X$4)</f>
        <v>270243</v>
      </c>
      <c r="Y10">
        <f>SUMIFS(Table1[[revenue_mil]:[revenue_mil]],Table1[[year]:[year]],'Growing industry'!$C10,Table1[[industry]:[industry]],'Growing industry'!Y$4)</f>
        <v>154420</v>
      </c>
      <c r="Z10">
        <f>SUMIFS(Table1[[revenue_mil]:[revenue_mil]],Table1[[year]:[year]],'Growing industry'!$C10,Table1[[industry]:[industry]],'Growing industry'!Z$4)</f>
        <v>220115</v>
      </c>
      <c r="AA10">
        <f>SUMIFS(Table1[[revenue_mil]:[revenue_mil]],Table1[[year]:[year]],'Growing industry'!$C10,Table1[[industry]:[industry]],'Growing industry'!AA$4)</f>
        <v>143787</v>
      </c>
      <c r="AB10">
        <f>SUMIFS(Table1[[revenue_mil]:[revenue_mil]],Table1[[year]:[year]],'Growing industry'!$C10,Table1[[industry]:[industry]],'Growing industry'!AB$4)</f>
        <v>200517</v>
      </c>
      <c r="AC10">
        <f>SUMIFS(Table1[[revenue_mil]:[revenue_mil]],Table1[[year]:[year]],'Growing industry'!$C10,Table1[[industry]:[industry]],'Growing industry'!AC$4)</f>
        <v>144975</v>
      </c>
      <c r="AD10">
        <f>SUMIFS(Table1[[revenue_mil]:[revenue_mil]],Table1[[year]:[year]],'Growing industry'!$C10,Table1[[industry]:[industry]],'Growing industry'!AD$4)</f>
        <v>238042</v>
      </c>
      <c r="AE10">
        <f>SUMIFS(Table1[[revenue_mil]:[revenue_mil]],Table1[[year]:[year]],'Growing industry'!$C10,Table1[[industry]:[industry]],'Growing industry'!AE$4)</f>
        <v>198682</v>
      </c>
      <c r="AF10">
        <f>SUMIFS(Table1[[revenue_mil]:[revenue_mil]],Table1[[year]:[year]],'Growing industry'!$C10,Table1[[industry]:[industry]],'Growing industry'!AF$4)</f>
        <v>147332</v>
      </c>
      <c r="AG10">
        <f>SUMIFS(Table1[[revenue_mil]:[revenue_mil]],Table1[[year]:[year]],'Growing industry'!$C10,Table1[[industry]:[industry]],'Growing industry'!AG$4)</f>
        <v>168400</v>
      </c>
      <c r="AH10">
        <f>SUMIFS(Table1[[revenue_mil]:[revenue_mil]],Table1[[year]:[year]],'Growing industry'!$C10,Table1[[industry]:[industry]],'Growing industry'!AH$4)</f>
        <v>76361</v>
      </c>
      <c r="AI10">
        <f>SUMIFS(Table1[[revenue_mil]:[revenue_mil]],Table1[[year]:[year]],'Growing industry'!$C10,Table1[[industry]:[industry]],'Growing industry'!AI$4)</f>
        <v>151143</v>
      </c>
      <c r="AJ10">
        <f>SUMIFS(Table1[[revenue_mil]:[revenue_mil]],Table1[[year]:[year]],'Growing industry'!$C10,Table1[[industry]:[industry]],'Growing industry'!AJ$4)</f>
        <v>118037</v>
      </c>
      <c r="AK10">
        <f>SUMIFS(Table1[[revenue_mil]:[revenue_mil]],Table1[[year]:[year]],'Growing industry'!$C10,Table1[[industry]:[industry]],'Growing industry'!AK$4)</f>
        <v>67081</v>
      </c>
      <c r="AL10">
        <f>SUMIFS(Table1[[revenue_mil]:[revenue_mil]],Table1[[year]:[year]],'Growing industry'!$C10,Table1[[industry]:[industry]],'Growing industry'!AL$4)</f>
        <v>102703</v>
      </c>
      <c r="AM10">
        <f>SUMIFS(Table1[[revenue_mil]:[revenue_mil]],Table1[[year]:[year]],'Growing industry'!$C10,Table1[[industry]:[industry]],'Growing industry'!AM$4)</f>
        <v>175337</v>
      </c>
      <c r="AN10">
        <f>SUMIFS(Table1[[revenue_mil]:[revenue_mil]],Table1[[year]:[year]],'Growing industry'!$C10,Table1[[industry]:[industry]],'Growing industry'!AN$4)</f>
        <v>75326</v>
      </c>
      <c r="AO10">
        <f>SUMIFS(Table1[[revenue_mil]:[revenue_mil]],Table1[[year]:[year]],'Growing industry'!$C10,Table1[[industry]:[industry]],'Growing industry'!AO$4)</f>
        <v>108505</v>
      </c>
      <c r="AP10">
        <f>SUMIFS(Table1[[revenue_mil]:[revenue_mil]],Table1[[year]:[year]],'Growing industry'!$C10,Table1[[industry]:[industry]],'Growing industry'!AP$4)</f>
        <v>184128</v>
      </c>
      <c r="AQ10">
        <f>SUMIFS(Table1[[revenue_mil]:[revenue_mil]],Table1[[year]:[year]],'Growing industry'!$C10,Table1[[industry]:[industry]],'Growing industry'!AQ$4)</f>
        <v>54725</v>
      </c>
      <c r="AR10">
        <f>SUMIFS(Table1[[revenue_mil]:[revenue_mil]],Table1[[year]:[year]],'Growing industry'!$C10,Table1[[industry]:[industry]],'Growing industry'!AR$4)</f>
        <v>0</v>
      </c>
      <c r="AS10">
        <f>SUMIFS(Table1[[revenue_mil]:[revenue_mil]],Table1[[year]:[year]],'Growing industry'!$C10,Table1[[industry]:[industry]],'Growing industry'!AS$4)</f>
        <v>49601</v>
      </c>
      <c r="AT10">
        <f>SUMIFS(Table1[[revenue_mil]:[revenue_mil]],Table1[[year]:[year]],'Growing industry'!$C10,Table1[[industry]:[industry]],'Growing industry'!AT$4)</f>
        <v>108587</v>
      </c>
      <c r="AU10">
        <f>SUMIFS(Table1[[revenue_mil]:[revenue_mil]],Table1[[year]:[year]],'Growing industry'!$C10,Table1[[industry]:[industry]],'Growing industry'!AU$4)</f>
        <v>87967</v>
      </c>
      <c r="AV10">
        <f>SUMIFS(Table1[[revenue_mil]:[revenue_mil]],Table1[[year]:[year]],'Growing industry'!$C10,Table1[[industry]:[industry]],'Growing industry'!AV$4)</f>
        <v>64872</v>
      </c>
      <c r="AW10">
        <f>SUMIFS(Table1[[revenue_mil]:[revenue_mil]],Table1[[year]:[year]],'Growing industry'!$C10,Table1[[industry]:[industry]],'Growing industry'!AW$4)</f>
        <v>301412</v>
      </c>
      <c r="AX10">
        <f>SUMIFS(Table1[[revenue_mil]:[revenue_mil]],Table1[[year]:[year]],'Growing industry'!$C10,Table1[[industry]:[industry]],'Growing industry'!AX$4)</f>
        <v>99567</v>
      </c>
      <c r="AY10">
        <f>SUMIFS(Table1[[revenue_mil]:[revenue_mil]],Table1[[year]:[year]],'Growing industry'!$C10,Table1[[industry]:[industry]],'Growing industry'!AY$4)</f>
        <v>0</v>
      </c>
      <c r="AZ10">
        <f>SUMIFS(Table1[[revenue_mil]:[revenue_mil]],Table1[[year]:[year]],'Growing industry'!$C10,Table1[[industry]:[industry]],'Growing industry'!AZ$4)</f>
        <v>44941</v>
      </c>
      <c r="BA10">
        <f>SUMIFS(Table1[[revenue_mil]:[revenue_mil]],Table1[[year]:[year]],'Growing industry'!$C10,Table1[[industry]:[industry]],'Growing industry'!BA$4)</f>
        <v>79586</v>
      </c>
      <c r="BB10">
        <f>SUMIFS(Table1[[revenue_mil]:[revenue_mil]],Table1[[year]:[year]],'Growing industry'!$C10,Table1[[industry]:[industry]],'Growing industry'!BB$4)</f>
        <v>114678</v>
      </c>
      <c r="BC10">
        <f>SUMIFS(Table1[[revenue_mil]:[revenue_mil]],Table1[[year]:[year]],'Growing industry'!$C10,Table1[[industry]:[industry]],'Growing industry'!BC$4)</f>
        <v>92207</v>
      </c>
      <c r="BD10">
        <f>SUMIFS(Table1[[revenue_mil]:[revenue_mil]],Table1[[year]:[year]],'Growing industry'!$C10,Table1[[industry]:[industry]],'Growing industry'!BD$4)</f>
        <v>26938</v>
      </c>
      <c r="BE10">
        <f>SUMIFS(Table1[[revenue_mil]:[revenue_mil]],Table1[[year]:[year]],'Growing industry'!$C10,Table1[[industry]:[industry]],'Growing industry'!BE$4)</f>
        <v>31582</v>
      </c>
      <c r="BF10">
        <f>SUMIFS(Table1[[revenue_mil]:[revenue_mil]],Table1[[year]:[year]],'Growing industry'!$C10,Table1[[industry]:[industry]],'Growing industry'!BF$4)</f>
        <v>130803</v>
      </c>
      <c r="BG10">
        <f>SUMIFS(Table1[[revenue_mil]:[revenue_mil]],Table1[[year]:[year]],'Growing industry'!$C10,Table1[[industry]:[industry]],'Growing industry'!BG$4)</f>
        <v>85621</v>
      </c>
      <c r="BH10">
        <f>SUMIFS(Table1[[revenue_mil]:[revenue_mil]],Table1[[year]:[year]],'Growing industry'!$C10,Table1[[industry]:[industry]],'Growing industry'!BH$4)</f>
        <v>25175</v>
      </c>
      <c r="BI10">
        <f>SUMIFS(Table1[[revenue_mil]:[revenue_mil]],Table1[[year]:[year]],'Growing industry'!$C10,Table1[[industry]:[industry]],'Growing industry'!BI$4)</f>
        <v>188248</v>
      </c>
      <c r="BJ10">
        <f>SUMIFS(Table1[[revenue_mil]:[revenue_mil]],Table1[[year]:[year]],'Growing industry'!$C10,Table1[[industry]:[industry]],'Growing industry'!BJ$4)</f>
        <v>43793</v>
      </c>
      <c r="BK10">
        <f>SUMIFS(Table1[[revenue_mil]:[revenue_mil]],Table1[[year]:[year]],'Growing industry'!$C10,Table1[[industry]:[industry]],'Growing industry'!BK$4)</f>
        <v>72416</v>
      </c>
      <c r="BL10">
        <f>SUMIFS(Table1[[revenue_mil]:[revenue_mil]],Table1[[year]:[year]],'Growing industry'!$C10,Table1[[industry]:[industry]],'Growing industry'!BL$4)</f>
        <v>25754</v>
      </c>
      <c r="BM10">
        <f>SUMIFS(Table1[[revenue_mil]:[revenue_mil]],Table1[[year]:[year]],'Growing industry'!$C10,Table1[[industry]:[industry]],'Growing industry'!BM$4)</f>
        <v>40133</v>
      </c>
      <c r="BN10">
        <f>SUMIFS(Table1[[revenue_mil]:[revenue_mil]],Table1[[year]:[year]],'Growing industry'!$C10,Table1[[industry]:[industry]],'Growing industry'!BN$4)</f>
        <v>91432</v>
      </c>
      <c r="BO10">
        <f>SUMIFS(Table1[[revenue_mil]:[revenue_mil]],Table1[[year]:[year]],'Growing industry'!$C10,Table1[[industry]:[industry]],'Growing industry'!BO$4)</f>
        <v>16350</v>
      </c>
      <c r="BP10">
        <f>SUMIFS(Table1[[revenue_mil]:[revenue_mil]],Table1[[year]:[year]],'Growing industry'!$C10,Table1[[industry]:[industry]],'Growing industry'!BP$4)</f>
        <v>48496</v>
      </c>
      <c r="BQ10">
        <f>SUMIFS(Table1[[revenue_mil]:[revenue_mil]],Table1[[year]:[year]],'Growing industry'!$C10,Table1[[industry]:[industry]],'Growing industry'!BQ$4)</f>
        <v>71331</v>
      </c>
      <c r="BR10">
        <f>SUMIFS(Table1[[revenue_mil]:[revenue_mil]],Table1[[year]:[year]],'Growing industry'!$C10,Table1[[industry]:[industry]],'Growing industry'!BR$4)</f>
        <v>66845</v>
      </c>
      <c r="BS10">
        <f>SUMIFS(Table1[[revenue_mil]:[revenue_mil]],Table1[[year]:[year]],'Growing industry'!$C10,Table1[[industry]:[industry]],'Growing industry'!BS$4)</f>
        <v>64718</v>
      </c>
      <c r="BT10">
        <f>SUMIFS(Table1[[revenue_mil]:[revenue_mil]],Table1[[year]:[year]],'Growing industry'!$C10,Table1[[industry]:[industry]],'Growing industry'!BT$4)</f>
        <v>6554</v>
      </c>
      <c r="BU10">
        <f>SUMIFS(Table1[[revenue_mil]:[revenue_mil]],Table1[[year]:[year]],'Growing industry'!$C10,Table1[[industry]:[industry]],'Growing industry'!BU$4)</f>
        <v>18091</v>
      </c>
      <c r="BV10">
        <f>SUMIFS(Table1[[revenue_mil]:[revenue_mil]],Table1[[year]:[year]],'Growing industry'!$C10,Table1[[industry]:[industry]],'Growing industry'!BV$4)</f>
        <v>6863</v>
      </c>
      <c r="BW10">
        <f>SUMIFS(Table1[[revenue_mil]:[revenue_mil]],Table1[[year]:[year]],'Growing industry'!$C10,Table1[[industry]:[industry]],'Growing industry'!BW$4)</f>
        <v>0</v>
      </c>
      <c r="BX10">
        <f>SUMIFS(Table1[[revenue_mil]:[revenue_mil]],Table1[[year]:[year]],'Growing industry'!$C10,Table1[[industry]:[industry]],'Growing industry'!BX$4)</f>
        <v>0</v>
      </c>
      <c r="BY10">
        <f>SUMIFS(Table1[[revenue_mil]:[revenue_mil]],Table1[[year]:[year]],'Growing industry'!$C10,Table1[[industry]:[industry]],'Growing industry'!BY$4)</f>
        <v>14440</v>
      </c>
    </row>
    <row r="11" spans="2:78" x14ac:dyDescent="0.2">
      <c r="B11" t="str">
        <v>Wholesalers: Health Care</v>
      </c>
      <c r="C11">
        <v>2021</v>
      </c>
      <c r="D11">
        <f>SUMIFS(Table1[[revenue_mil]:[revenue_mil]],Table1[[year]:[year]],'Growing industry'!$C11,Table1[[industry]:[industry]],'Growing industry'!D$4)</f>
        <v>879670</v>
      </c>
      <c r="E11">
        <f>SUMIFS(Table1[[revenue_mil]:[revenue_mil]],Table1[[year]:[year]],'Growing industry'!$C11,Table1[[industry]:[industry]],'Growing industry'!E$4)</f>
        <v>524357</v>
      </c>
      <c r="F11">
        <f>SUMIFS(Table1[[revenue_mil]:[revenue_mil]],Table1[[year]:[year]],'Growing industry'!$C11,Table1[[industry]:[industry]],'Growing industry'!F$4)</f>
        <v>619049</v>
      </c>
      <c r="G11">
        <f>SUMIFS(Table1[[revenue_mil]:[revenue_mil]],Table1[[year]:[year]],'Growing industry'!$C11,Table1[[industry]:[industry]],'Growing industry'!G$4)</f>
        <v>487737</v>
      </c>
      <c r="H11">
        <f>SUMIFS(Table1[[revenue_mil]:[revenue_mil]],Table1[[year]:[year]],'Growing industry'!$C11,Table1[[industry]:[industry]],'Growing industry'!H$4)</f>
        <v>358797</v>
      </c>
      <c r="I11">
        <f>SUMIFS(Table1[[revenue_mil]:[revenue_mil]],Table1[[year]:[year]],'Growing industry'!$C11,Table1[[industry]:[industry]],'Growing industry'!I$4)</f>
        <v>372723</v>
      </c>
      <c r="J11">
        <f>SUMIFS(Table1[[revenue_mil]:[revenue_mil]],Table1[[year]:[year]],'Growing industry'!$C11,Table1[[industry]:[industry]],'Growing industry'!J$4)</f>
        <v>408091</v>
      </c>
      <c r="K11">
        <f>SUMIFS(Table1[[revenue_mil]:[revenue_mil]],Table1[[year]:[year]],'Growing industry'!$C11,Table1[[industry]:[industry]],'Growing industry'!K$4)</f>
        <v>598183</v>
      </c>
      <c r="L11">
        <f>SUMIFS(Table1[[revenue_mil]:[revenue_mil]],Table1[[year]:[year]],'Growing industry'!$C11,Table1[[industry]:[industry]],'Growing industry'!L$4)</f>
        <v>504968</v>
      </c>
      <c r="M11">
        <f>SUMIFS(Table1[[revenue_mil]:[revenue_mil]],Table1[[year]:[year]],'Growing industry'!$C11,Table1[[industry]:[industry]],'Growing industry'!M$4)</f>
        <v>594203</v>
      </c>
      <c r="N11">
        <f>SUMIFS(Table1[[revenue_mil]:[revenue_mil]],Table1[[year]:[year]],'Growing industry'!$C11,Table1[[industry]:[industry]],'Growing industry'!N$4)</f>
        <v>446080</v>
      </c>
      <c r="O11">
        <f>SUMIFS(Table1[[revenue_mil]:[revenue_mil]],Table1[[year]:[year]],'Growing industry'!$C11,Table1[[industry]:[industry]],'Growing industry'!O$4)</f>
        <v>687916</v>
      </c>
      <c r="P11">
        <f>SUMIFS(Table1[[revenue_mil]:[revenue_mil]],Table1[[year]:[year]],'Growing industry'!$C11,Table1[[industry]:[industry]],'Growing industry'!P$4)</f>
        <v>469388</v>
      </c>
      <c r="Q11">
        <f>SUMIFS(Table1[[revenue_mil]:[revenue_mil]],Table1[[year]:[year]],'Growing industry'!$C11,Table1[[industry]:[industry]],'Growing industry'!Q$4)</f>
        <v>169195</v>
      </c>
      <c r="R11">
        <f>SUMIFS(Table1[[revenue_mil]:[revenue_mil]],Table1[[year]:[year]],'Growing industry'!$C11,Table1[[industry]:[industry]],'Growing industry'!R$4)</f>
        <v>294073</v>
      </c>
      <c r="S11">
        <f>SUMIFS(Table1[[revenue_mil]:[revenue_mil]],Table1[[year]:[year]],'Growing industry'!$C11,Table1[[industry]:[industry]],'Growing industry'!S$4)</f>
        <v>719310</v>
      </c>
      <c r="T11">
        <f>SUMIFS(Table1[[revenue_mil]:[revenue_mil]],Table1[[year]:[year]],'Growing industry'!$C11,Table1[[industry]:[industry]],'Growing industry'!T$4)</f>
        <v>223882</v>
      </c>
      <c r="U11">
        <f>SUMIFS(Table1[[revenue_mil]:[revenue_mil]],Table1[[year]:[year]],'Growing industry'!$C11,Table1[[industry]:[industry]],'Growing industry'!U$4)</f>
        <v>134314</v>
      </c>
      <c r="V11">
        <f>SUMIFS(Table1[[revenue_mil]:[revenue_mil]],Table1[[year]:[year]],'Growing industry'!$C11,Table1[[industry]:[industry]],'Growing industry'!V$4)</f>
        <v>171484</v>
      </c>
      <c r="W11">
        <f>SUMIFS(Table1[[revenue_mil]:[revenue_mil]],Table1[[year]:[year]],'Growing industry'!$C11,Table1[[industry]:[industry]],'Growing industry'!W$4)</f>
        <v>388300</v>
      </c>
      <c r="X11">
        <f>SUMIFS(Table1[[revenue_mil]:[revenue_mil]],Table1[[year]:[year]],'Growing industry'!$C11,Table1[[industry]:[industry]],'Growing industry'!X$4)</f>
        <v>264567</v>
      </c>
      <c r="Y11">
        <f>SUMIFS(Table1[[revenue_mil]:[revenue_mil]],Table1[[year]:[year]],'Growing industry'!$C11,Table1[[industry]:[industry]],'Growing industry'!Y$4)</f>
        <v>150217</v>
      </c>
      <c r="Z11">
        <f>SUMIFS(Table1[[revenue_mil]:[revenue_mil]],Table1[[year]:[year]],'Growing industry'!$C11,Table1[[industry]:[industry]],'Growing industry'!Z$4)</f>
        <v>225448</v>
      </c>
      <c r="AA11">
        <f>SUMIFS(Table1[[revenue_mil]:[revenue_mil]],Table1[[year]:[year]],'Growing industry'!$C11,Table1[[industry]:[industry]],'Growing industry'!AA$4)</f>
        <v>153845</v>
      </c>
      <c r="AB11">
        <f>SUMIFS(Table1[[revenue_mil]:[revenue_mil]],Table1[[year]:[year]],'Growing industry'!$C11,Table1[[industry]:[industry]],'Growing industry'!AB$4)</f>
        <v>192528</v>
      </c>
      <c r="AC11">
        <f>SUMIFS(Table1[[revenue_mil]:[revenue_mil]],Table1[[year]:[year]],'Growing industry'!$C11,Table1[[industry]:[industry]],'Growing industry'!AC$4)</f>
        <v>85435</v>
      </c>
      <c r="AD11">
        <f>SUMIFS(Table1[[revenue_mil]:[revenue_mil]],Table1[[year]:[year]],'Growing industry'!$C11,Table1[[industry]:[industry]],'Growing industry'!AD$4)</f>
        <v>260502</v>
      </c>
      <c r="AE11">
        <f>SUMIFS(Table1[[revenue_mil]:[revenue_mil]],Table1[[year]:[year]],'Growing industry'!$C11,Table1[[industry]:[industry]],'Growing industry'!AE$4)</f>
        <v>151738</v>
      </c>
      <c r="AF11">
        <f>SUMIFS(Table1[[revenue_mil]:[revenue_mil]],Table1[[year]:[year]],'Growing industry'!$C11,Table1[[industry]:[industry]],'Growing industry'!AF$4)</f>
        <v>119527</v>
      </c>
      <c r="AG11">
        <f>SUMIFS(Table1[[revenue_mil]:[revenue_mil]],Table1[[year]:[year]],'Growing industry'!$C11,Table1[[industry]:[industry]],'Growing industry'!AG$4)</f>
        <v>168473</v>
      </c>
      <c r="AH11">
        <f>SUMIFS(Table1[[revenue_mil]:[revenue_mil]],Table1[[year]:[year]],'Growing industry'!$C11,Table1[[industry]:[industry]],'Growing industry'!AH$4)</f>
        <v>73750</v>
      </c>
      <c r="AI11">
        <f>SUMIFS(Table1[[revenue_mil]:[revenue_mil]],Table1[[year]:[year]],'Growing industry'!$C11,Table1[[industry]:[industry]],'Growing industry'!AI$4)</f>
        <v>150573</v>
      </c>
      <c r="AJ11">
        <f>SUMIFS(Table1[[revenue_mil]:[revenue_mil]],Table1[[year]:[year]],'Growing industry'!$C11,Table1[[industry]:[industry]],'Growing industry'!AJ$4)</f>
        <v>70983</v>
      </c>
      <c r="AK11">
        <f>SUMIFS(Table1[[revenue_mil]:[revenue_mil]],Table1[[year]:[year]],'Growing industry'!$C11,Table1[[industry]:[industry]],'Growing industry'!AK$4)</f>
        <v>62630</v>
      </c>
      <c r="AL11">
        <f>SUMIFS(Table1[[revenue_mil]:[revenue_mil]],Table1[[year]:[year]],'Growing industry'!$C11,Table1[[industry]:[industry]],'Growing industry'!AL$4)</f>
        <v>101401</v>
      </c>
      <c r="AM11">
        <f>SUMIFS(Table1[[revenue_mil]:[revenue_mil]],Table1[[year]:[year]],'Growing industry'!$C11,Table1[[industry]:[industry]],'Growing industry'!AM$4)</f>
        <v>58835</v>
      </c>
      <c r="AN11">
        <f>SUMIFS(Table1[[revenue_mil]:[revenue_mil]],Table1[[year]:[year]],'Growing industry'!$C11,Table1[[industry]:[industry]],'Growing industry'!AN$4)</f>
        <v>69726</v>
      </c>
      <c r="AO11">
        <f>SUMIFS(Table1[[revenue_mil]:[revenue_mil]],Table1[[year]:[year]],'Growing industry'!$C11,Table1[[industry]:[industry]],'Growing industry'!AO$4)</f>
        <v>109604</v>
      </c>
      <c r="AP11">
        <f>SUMIFS(Table1[[revenue_mil]:[revenue_mil]],Table1[[year]:[year]],'Growing industry'!$C11,Table1[[industry]:[industry]],'Growing industry'!AP$4)</f>
        <v>175549</v>
      </c>
      <c r="AQ11">
        <f>SUMIFS(Table1[[revenue_mil]:[revenue_mil]],Table1[[year]:[year]],'Growing industry'!$C11,Table1[[industry]:[industry]],'Growing industry'!AQ$4)</f>
        <v>41240</v>
      </c>
      <c r="AR11">
        <f>SUMIFS(Table1[[revenue_mil]:[revenue_mil]],Table1[[year]:[year]],'Growing industry'!$C11,Table1[[industry]:[industry]],'Growing industry'!AR$4)</f>
        <v>0</v>
      </c>
      <c r="AS11">
        <f>SUMIFS(Table1[[revenue_mil]:[revenue_mil]],Table1[[year]:[year]],'Growing industry'!$C11,Table1[[industry]:[industry]],'Growing industry'!AS$4)</f>
        <v>49535</v>
      </c>
      <c r="AT11">
        <f>SUMIFS(Table1[[revenue_mil]:[revenue_mil]],Table1[[year]:[year]],'Growing industry'!$C11,Table1[[industry]:[industry]],'Growing industry'!AT$4)</f>
        <v>83628</v>
      </c>
      <c r="AU11">
        <f>SUMIFS(Table1[[revenue_mil]:[revenue_mil]],Table1[[year]:[year]],'Growing industry'!$C11,Table1[[industry]:[industry]],'Growing industry'!AU$4)</f>
        <v>69048</v>
      </c>
      <c r="AV11">
        <f>SUMIFS(Table1[[revenue_mil]:[revenue_mil]],Table1[[year]:[year]],'Growing industry'!$C11,Table1[[industry]:[industry]],'Growing industry'!AV$4)</f>
        <v>70433</v>
      </c>
      <c r="AW11">
        <f>SUMIFS(Table1[[revenue_mil]:[revenue_mil]],Table1[[year]:[year]],'Growing industry'!$C11,Table1[[industry]:[industry]],'Growing industry'!AW$4)</f>
        <v>290721</v>
      </c>
      <c r="AX11">
        <f>SUMIFS(Table1[[revenue_mil]:[revenue_mil]],Table1[[year]:[year]],'Growing industry'!$C11,Table1[[industry]:[industry]],'Growing industry'!AX$4)</f>
        <v>99505</v>
      </c>
      <c r="AY11">
        <f>SUMIFS(Table1[[revenue_mil]:[revenue_mil]],Table1[[year]:[year]],'Growing industry'!$C11,Table1[[industry]:[industry]],'Growing industry'!AY$4)</f>
        <v>0</v>
      </c>
      <c r="AZ11">
        <f>SUMIFS(Table1[[revenue_mil]:[revenue_mil]],Table1[[year]:[year]],'Growing industry'!$C11,Table1[[industry]:[industry]],'Growing industry'!AZ$4)</f>
        <v>39905</v>
      </c>
      <c r="BA11">
        <f>SUMIFS(Table1[[revenue_mil]:[revenue_mil]],Table1[[year]:[year]],'Growing industry'!$C11,Table1[[industry]:[industry]],'Growing industry'!BA$4)</f>
        <v>68733</v>
      </c>
      <c r="BB11">
        <f>SUMIFS(Table1[[revenue_mil]:[revenue_mil]],Table1[[year]:[year]],'Growing industry'!$C11,Table1[[industry]:[industry]],'Growing industry'!BB$4)</f>
        <v>116971</v>
      </c>
      <c r="BC11">
        <f>SUMIFS(Table1[[revenue_mil]:[revenue_mil]],Table1[[year]:[year]],'Growing industry'!$C11,Table1[[industry]:[industry]],'Growing industry'!BC$4)</f>
        <v>90404</v>
      </c>
      <c r="BD11">
        <f>SUMIFS(Table1[[revenue_mil]:[revenue_mil]],Table1[[year]:[year]],'Growing industry'!$C11,Table1[[industry]:[industry]],'Growing industry'!BD$4)</f>
        <v>18001</v>
      </c>
      <c r="BE11">
        <f>SUMIFS(Table1[[revenue_mil]:[revenue_mil]],Table1[[year]:[year]],'Growing industry'!$C11,Table1[[industry]:[industry]],'Growing industry'!BE$4)</f>
        <v>44139</v>
      </c>
      <c r="BF11">
        <f>SUMIFS(Table1[[revenue_mil]:[revenue_mil]],Table1[[year]:[year]],'Growing industry'!$C11,Table1[[industry]:[industry]],'Growing industry'!BF$4)</f>
        <v>119569</v>
      </c>
      <c r="BG11">
        <f>SUMIFS(Table1[[revenue_mil]:[revenue_mil]],Table1[[year]:[year]],'Growing industry'!$C11,Table1[[industry]:[industry]],'Growing industry'!BG$4)</f>
        <v>62344</v>
      </c>
      <c r="BH11">
        <f>SUMIFS(Table1[[revenue_mil]:[revenue_mil]],Table1[[year]:[year]],'Growing industry'!$C11,Table1[[industry]:[industry]],'Growing industry'!BH$4)</f>
        <v>22232</v>
      </c>
      <c r="BI11">
        <f>SUMIFS(Table1[[revenue_mil]:[revenue_mil]],Table1[[year]:[year]],'Growing industry'!$C11,Table1[[industry]:[industry]],'Growing industry'!BI$4)</f>
        <v>186937</v>
      </c>
      <c r="BJ11">
        <f>SUMIFS(Table1[[revenue_mil]:[revenue_mil]],Table1[[year]:[year]],'Growing industry'!$C11,Table1[[industry]:[industry]],'Growing industry'!BJ$4)</f>
        <v>40493</v>
      </c>
      <c r="BK11">
        <f>SUMIFS(Table1[[revenue_mil]:[revenue_mil]],Table1[[year]:[year]],'Growing industry'!$C11,Table1[[industry]:[industry]],'Growing industry'!BK$4)</f>
        <v>10571</v>
      </c>
      <c r="BL11">
        <f>SUMIFS(Table1[[revenue_mil]:[revenue_mil]],Table1[[year]:[year]],'Growing industry'!$C11,Table1[[industry]:[industry]],'Growing industry'!BL$4)</f>
        <v>25372</v>
      </c>
      <c r="BM11">
        <f>SUMIFS(Table1[[revenue_mil]:[revenue_mil]],Table1[[year]:[year]],'Growing industry'!$C11,Table1[[industry]:[industry]],'Growing industry'!BM$4)</f>
        <v>42576</v>
      </c>
      <c r="BN11">
        <f>SUMIFS(Table1[[revenue_mil]:[revenue_mil]],Table1[[year]:[year]],'Growing industry'!$C11,Table1[[industry]:[industry]],'Growing industry'!BN$4)</f>
        <v>115740</v>
      </c>
      <c r="BO11">
        <f>SUMIFS(Table1[[revenue_mil]:[revenue_mil]],Table1[[year]:[year]],'Growing industry'!$C11,Table1[[industry]:[industry]],'Growing industry'!BO$4)</f>
        <v>14407</v>
      </c>
      <c r="BP11">
        <f>SUMIFS(Table1[[revenue_mil]:[revenue_mil]],Table1[[year]:[year]],'Growing industry'!$C11,Table1[[industry]:[industry]],'Growing industry'!BP$4)</f>
        <v>46851</v>
      </c>
      <c r="BQ11">
        <f>SUMIFS(Table1[[revenue_mil]:[revenue_mil]],Table1[[year]:[year]],'Growing industry'!$C11,Table1[[industry]:[industry]],'Growing industry'!BQ$4)</f>
        <v>87794</v>
      </c>
      <c r="BR11">
        <f>SUMIFS(Table1[[revenue_mil]:[revenue_mil]],Table1[[year]:[year]],'Growing industry'!$C11,Table1[[industry]:[industry]],'Growing industry'!BR$4)</f>
        <v>66518</v>
      </c>
      <c r="BS11">
        <f>SUMIFS(Table1[[revenue_mil]:[revenue_mil]],Table1[[year]:[year]],'Growing industry'!$C11,Table1[[industry]:[industry]],'Growing industry'!BS$4)</f>
        <v>74609</v>
      </c>
      <c r="BT11">
        <f>SUMIFS(Table1[[revenue_mil]:[revenue_mil]],Table1[[year]:[year]],'Growing industry'!$C11,Table1[[industry]:[industry]],'Growing industry'!BT$4)</f>
        <v>7532</v>
      </c>
      <c r="BU11">
        <f>SUMIFS(Table1[[revenue_mil]:[revenue_mil]],Table1[[year]:[year]],'Growing industry'!$C11,Table1[[industry]:[industry]],'Growing industry'!BU$4)</f>
        <v>18057</v>
      </c>
      <c r="BV11">
        <f>SUMIFS(Table1[[revenue_mil]:[revenue_mil]],Table1[[year]:[year]],'Growing industry'!$C11,Table1[[industry]:[industry]],'Growing industry'!BV$4)</f>
        <v>7108</v>
      </c>
      <c r="BW11">
        <f>SUMIFS(Table1[[revenue_mil]:[revenue_mil]],Table1[[year]:[year]],'Growing industry'!$C11,Table1[[industry]:[industry]],'Growing industry'!BW$4)</f>
        <v>5465</v>
      </c>
      <c r="BX11">
        <f>SUMIFS(Table1[[revenue_mil]:[revenue_mil]],Table1[[year]:[year]],'Growing industry'!$C11,Table1[[industry]:[industry]],'Growing industry'!BX$4)</f>
        <v>5461</v>
      </c>
      <c r="BY11">
        <f>SUMIFS(Table1[[revenue_mil]:[revenue_mil]],Table1[[year]:[year]],'Growing industry'!$C11,Table1[[industry]:[industry]],'Growing industry'!BY$4)</f>
        <v>15614</v>
      </c>
    </row>
    <row r="12" spans="2:78" x14ac:dyDescent="0.2">
      <c r="B12" t="str">
        <v>Telecommunications</v>
      </c>
      <c r="C12">
        <v>2022</v>
      </c>
      <c r="D12">
        <f>SUMIFS(Table1[[revenue_mil]:[revenue_mil]],Table1[[year]:[year]],'Growing industry'!$C12,Table1[[industry]:[industry]],'Growing industry'!D$4)</f>
        <v>957493</v>
      </c>
      <c r="E12">
        <f>SUMIFS(Table1[[revenue_mil]:[revenue_mil]],Table1[[year]:[year]],'Growing industry'!$C12,Table1[[industry]:[industry]],'Growing industry'!E$4)</f>
        <v>868611</v>
      </c>
      <c r="F12">
        <f>SUMIFS(Table1[[revenue_mil]:[revenue_mil]],Table1[[year]:[year]],'Growing industry'!$C12,Table1[[industry]:[industry]],'Growing industry'!F$4)</f>
        <v>706515</v>
      </c>
      <c r="G12">
        <f>SUMIFS(Table1[[revenue_mil]:[revenue_mil]],Table1[[year]:[year]],'Growing industry'!$C12,Table1[[industry]:[industry]],'Growing industry'!G$4)</f>
        <v>595199</v>
      </c>
      <c r="H12">
        <f>SUMIFS(Table1[[revenue_mil]:[revenue_mil]],Table1[[year]:[year]],'Growing industry'!$C12,Table1[[industry]:[industry]],'Growing industry'!H$4)</f>
        <v>439796</v>
      </c>
      <c r="I12">
        <f>SUMIFS(Table1[[revenue_mil]:[revenue_mil]],Table1[[year]:[year]],'Growing industry'!$C12,Table1[[industry]:[industry]],'Growing industry'!I$4)</f>
        <v>377673</v>
      </c>
      <c r="J12">
        <f>SUMIFS(Table1[[revenue_mil]:[revenue_mil]],Table1[[year]:[year]],'Growing industry'!$C12,Table1[[industry]:[industry]],'Growing industry'!J$4)</f>
        <v>428594</v>
      </c>
      <c r="K12">
        <f>SUMIFS(Table1[[revenue_mil]:[revenue_mil]],Table1[[year]:[year]],'Growing industry'!$C12,Table1[[industry]:[industry]],'Growing industry'!K$4)</f>
        <v>636870</v>
      </c>
      <c r="L12">
        <f>SUMIFS(Table1[[revenue_mil]:[revenue_mil]],Table1[[year]:[year]],'Growing industry'!$C12,Table1[[industry]:[industry]],'Growing industry'!L$4)</f>
        <v>524614</v>
      </c>
      <c r="M12">
        <f>SUMIFS(Table1[[revenue_mil]:[revenue_mil]],Table1[[year]:[year]],'Growing industry'!$C12,Table1[[industry]:[industry]],'Growing industry'!M$4)</f>
        <v>663053</v>
      </c>
      <c r="N12">
        <f>SUMIFS(Table1[[revenue_mil]:[revenue_mil]],Table1[[year]:[year]],'Growing industry'!$C12,Table1[[industry]:[industry]],'Growing industry'!N$4)</f>
        <v>510444</v>
      </c>
      <c r="O12">
        <f>SUMIFS(Table1[[revenue_mil]:[revenue_mil]],Table1[[year]:[year]],'Growing industry'!$C12,Table1[[industry]:[industry]],'Growing industry'!O$4)</f>
        <v>685322</v>
      </c>
      <c r="P12">
        <f>SUMIFS(Table1[[revenue_mil]:[revenue_mil]],Table1[[year]:[year]],'Growing industry'!$C12,Table1[[industry]:[industry]],'Growing industry'!P$4)</f>
        <v>506972</v>
      </c>
      <c r="Q12">
        <f>SUMIFS(Table1[[revenue_mil]:[revenue_mil]],Table1[[year]:[year]],'Growing industry'!$C12,Table1[[industry]:[industry]],'Growing industry'!Q$4)</f>
        <v>167827</v>
      </c>
      <c r="R12">
        <f>SUMIFS(Table1[[revenue_mil]:[revenue_mil]],Table1[[year]:[year]],'Growing industry'!$C12,Table1[[industry]:[industry]],'Growing industry'!R$4)</f>
        <v>307574</v>
      </c>
      <c r="S12">
        <f>SUMIFS(Table1[[revenue_mil]:[revenue_mil]],Table1[[year]:[year]],'Growing industry'!$C12,Table1[[industry]:[industry]],'Growing industry'!S$4)</f>
        <v>954025</v>
      </c>
      <c r="T12">
        <f>SUMIFS(Table1[[revenue_mil]:[revenue_mil]],Table1[[year]:[year]],'Growing industry'!$C12,Table1[[industry]:[industry]],'Growing industry'!T$4)</f>
        <v>266893</v>
      </c>
      <c r="U12">
        <f>SUMIFS(Table1[[revenue_mil]:[revenue_mil]],Table1[[year]:[year]],'Growing industry'!$C12,Table1[[industry]:[industry]],'Growing industry'!U$4)</f>
        <v>136535</v>
      </c>
      <c r="V12">
        <f>SUMIFS(Table1[[revenue_mil]:[revenue_mil]],Table1[[year]:[year]],'Growing industry'!$C12,Table1[[industry]:[industry]],'Growing industry'!V$4)</f>
        <v>215253</v>
      </c>
      <c r="W12">
        <f>SUMIFS(Table1[[revenue_mil]:[revenue_mil]],Table1[[year]:[year]],'Growing industry'!$C12,Table1[[industry]:[industry]],'Growing industry'!W$4)</f>
        <v>489224</v>
      </c>
      <c r="X12">
        <f>SUMIFS(Table1[[revenue_mil]:[revenue_mil]],Table1[[year]:[year]],'Growing industry'!$C12,Table1[[industry]:[industry]],'Growing industry'!X$4)</f>
        <v>293905</v>
      </c>
      <c r="Y12">
        <f>SUMIFS(Table1[[revenue_mil]:[revenue_mil]],Table1[[year]:[year]],'Growing industry'!$C12,Table1[[industry]:[industry]],'Growing industry'!Y$4)</f>
        <v>164256</v>
      </c>
      <c r="Z12">
        <f>SUMIFS(Table1[[revenue_mil]:[revenue_mil]],Table1[[year]:[year]],'Growing industry'!$C12,Table1[[industry]:[industry]],'Growing industry'!Z$4)</f>
        <v>230481</v>
      </c>
      <c r="AA12">
        <f>SUMIFS(Table1[[revenue_mil]:[revenue_mil]],Table1[[year]:[year]],'Growing industry'!$C12,Table1[[industry]:[industry]],'Growing industry'!AA$4)</f>
        <v>181246</v>
      </c>
      <c r="AB12">
        <f>SUMIFS(Table1[[revenue_mil]:[revenue_mil]],Table1[[year]:[year]],'Growing industry'!$C12,Table1[[industry]:[industry]],'Growing industry'!AB$4)</f>
        <v>245992</v>
      </c>
      <c r="AC12">
        <f>SUMIFS(Table1[[revenue_mil]:[revenue_mil]],Table1[[year]:[year]],'Growing industry'!$C12,Table1[[industry]:[industry]],'Growing industry'!AC$4)</f>
        <v>193312</v>
      </c>
      <c r="AD12">
        <f>SUMIFS(Table1[[revenue_mil]:[revenue_mil]],Table1[[year]:[year]],'Growing industry'!$C12,Table1[[industry]:[industry]],'Growing industry'!AD$4)</f>
        <v>324145</v>
      </c>
      <c r="AE12">
        <f>SUMIFS(Table1[[revenue_mil]:[revenue_mil]],Table1[[year]:[year]],'Growing industry'!$C12,Table1[[industry]:[industry]],'Growing industry'!AE$4)</f>
        <v>244286</v>
      </c>
      <c r="AF12">
        <f>SUMIFS(Table1[[revenue_mil]:[revenue_mil]],Table1[[year]:[year]],'Growing industry'!$C12,Table1[[industry]:[industry]],'Growing industry'!AF$4)</f>
        <v>114086</v>
      </c>
      <c r="AG12">
        <f>SUMIFS(Table1[[revenue_mil]:[revenue_mil]],Table1[[year]:[year]],'Growing industry'!$C12,Table1[[industry]:[industry]],'Growing industry'!AG$4)</f>
        <v>171998</v>
      </c>
      <c r="AH12">
        <f>SUMIFS(Table1[[revenue_mil]:[revenue_mil]],Table1[[year]:[year]],'Growing industry'!$C12,Table1[[industry]:[industry]],'Growing industry'!AH$4)</f>
        <v>77452</v>
      </c>
      <c r="AI12">
        <f>SUMIFS(Table1[[revenue_mil]:[revenue_mil]],Table1[[year]:[year]],'Growing industry'!$C12,Table1[[industry]:[industry]],'Growing industry'!AI$4)</f>
        <v>147107</v>
      </c>
      <c r="AJ12">
        <f>SUMIFS(Table1[[revenue_mil]:[revenue_mil]],Table1[[year]:[year]],'Growing industry'!$C12,Table1[[industry]:[industry]],'Growing industry'!AJ$4)</f>
        <v>85626</v>
      </c>
      <c r="AK12">
        <f>SUMIFS(Table1[[revenue_mil]:[revenue_mil]],Table1[[year]:[year]],'Growing industry'!$C12,Table1[[industry]:[industry]],'Growing industry'!AK$4)</f>
        <v>70233</v>
      </c>
      <c r="AL12">
        <f>SUMIFS(Table1[[revenue_mil]:[revenue_mil]],Table1[[year]:[year]],'Growing industry'!$C12,Table1[[industry]:[industry]],'Growing industry'!AL$4)</f>
        <v>123961</v>
      </c>
      <c r="AM12">
        <f>SUMIFS(Table1[[revenue_mil]:[revenue_mil]],Table1[[year]:[year]],'Growing industry'!$C12,Table1[[industry]:[industry]],'Growing industry'!AM$4)</f>
        <v>100205</v>
      </c>
      <c r="AN12">
        <f>SUMIFS(Table1[[revenue_mil]:[revenue_mil]],Table1[[year]:[year]],'Growing industry'!$C12,Table1[[industry]:[industry]],'Growing industry'!AN$4)</f>
        <v>77456</v>
      </c>
      <c r="AO12">
        <f>SUMIFS(Table1[[revenue_mil]:[revenue_mil]],Table1[[year]:[year]],'Growing industry'!$C12,Table1[[industry]:[industry]],'Growing industry'!AO$4)</f>
        <v>114866</v>
      </c>
      <c r="AP12">
        <f>SUMIFS(Table1[[revenue_mil]:[revenue_mil]],Table1[[year]:[year]],'Growing industry'!$C12,Table1[[industry]:[industry]],'Growing industry'!AP$4)</f>
        <v>198779</v>
      </c>
      <c r="AQ12">
        <f>SUMIFS(Table1[[revenue_mil]:[revenue_mil]],Table1[[year]:[year]],'Growing industry'!$C12,Table1[[industry]:[industry]],'Growing industry'!AQ$4)</f>
        <v>35797</v>
      </c>
      <c r="AR12">
        <f>SUMIFS(Table1[[revenue_mil]:[revenue_mil]],Table1[[year]:[year]],'Growing industry'!$C12,Table1[[industry]:[industry]],'Growing industry'!AR$4)</f>
        <v>0</v>
      </c>
      <c r="AS12">
        <f>SUMIFS(Table1[[revenue_mil]:[revenue_mil]],Table1[[year]:[year]],'Growing industry'!$C12,Table1[[industry]:[industry]],'Growing industry'!AS$4)</f>
        <v>52516</v>
      </c>
      <c r="AT12">
        <f>SUMIFS(Table1[[revenue_mil]:[revenue_mil]],Table1[[year]:[year]],'Growing industry'!$C12,Table1[[industry]:[industry]],'Growing industry'!AT$4)</f>
        <v>109201</v>
      </c>
      <c r="AU12">
        <f>SUMIFS(Table1[[revenue_mil]:[revenue_mil]],Table1[[year]:[year]],'Growing industry'!$C12,Table1[[industry]:[industry]],'Growing industry'!AU$4)</f>
        <v>70280</v>
      </c>
      <c r="AV12">
        <f>SUMIFS(Table1[[revenue_mil]:[revenue_mil]],Table1[[year]:[year]],'Growing industry'!$C12,Table1[[industry]:[industry]],'Growing industry'!AV$4)</f>
        <v>83464</v>
      </c>
      <c r="AW12">
        <f>SUMIFS(Table1[[revenue_mil]:[revenue_mil]],Table1[[year]:[year]],'Growing industry'!$C12,Table1[[industry]:[industry]],'Growing industry'!AW$4)</f>
        <v>321497</v>
      </c>
      <c r="AX12">
        <f>SUMIFS(Table1[[revenue_mil]:[revenue_mil]],Table1[[year]:[year]],'Growing industry'!$C12,Table1[[industry]:[industry]],'Growing industry'!AX$4)</f>
        <v>104460</v>
      </c>
      <c r="AY12">
        <f>SUMIFS(Table1[[revenue_mil]:[revenue_mil]],Table1[[year]:[year]],'Growing industry'!$C12,Table1[[industry]:[industry]],'Growing industry'!AY$4)</f>
        <v>0</v>
      </c>
      <c r="AZ12">
        <f>SUMIFS(Table1[[revenue_mil]:[revenue_mil]],Table1[[year]:[year]],'Growing industry'!$C12,Table1[[industry]:[industry]],'Growing industry'!AZ$4)</f>
        <v>45468</v>
      </c>
      <c r="BA12">
        <f>SUMIFS(Table1[[revenue_mil]:[revenue_mil]],Table1[[year]:[year]],'Growing industry'!$C12,Table1[[industry]:[industry]],'Growing industry'!BA$4)</f>
        <v>136091</v>
      </c>
      <c r="BB12">
        <f>SUMIFS(Table1[[revenue_mil]:[revenue_mil]],Table1[[year]:[year]],'Growing industry'!$C12,Table1[[industry]:[industry]],'Growing industry'!BB$4)</f>
        <v>142392</v>
      </c>
      <c r="BC12">
        <f>SUMIFS(Table1[[revenue_mil]:[revenue_mil]],Table1[[year]:[year]],'Growing industry'!$C12,Table1[[industry]:[industry]],'Growing industry'!BC$4)</f>
        <v>92686</v>
      </c>
      <c r="BD12">
        <f>SUMIFS(Table1[[revenue_mil]:[revenue_mil]],Table1[[year]:[year]],'Growing industry'!$C12,Table1[[industry]:[industry]],'Growing industry'!BD$4)</f>
        <v>27185</v>
      </c>
      <c r="BE12">
        <f>SUMIFS(Table1[[revenue_mil]:[revenue_mil]],Table1[[year]:[year]],'Growing industry'!$C12,Table1[[industry]:[industry]],'Growing industry'!BE$4)</f>
        <v>46597</v>
      </c>
      <c r="BF12">
        <f>SUMIFS(Table1[[revenue_mil]:[revenue_mil]],Table1[[year]:[year]],'Growing industry'!$C12,Table1[[industry]:[industry]],'Growing industry'!BF$4)</f>
        <v>166736</v>
      </c>
      <c r="BG12">
        <f>SUMIFS(Table1[[revenue_mil]:[revenue_mil]],Table1[[year]:[year]],'Growing industry'!$C12,Table1[[industry]:[industry]],'Growing industry'!BG$4)</f>
        <v>70403</v>
      </c>
      <c r="BH12">
        <f>SUMIFS(Table1[[revenue_mil]:[revenue_mil]],Table1[[year]:[year]],'Growing industry'!$C12,Table1[[industry]:[industry]],'Growing industry'!BH$4)</f>
        <v>24530</v>
      </c>
      <c r="BI12">
        <f>SUMIFS(Table1[[revenue_mil]:[revenue_mil]],Table1[[year]:[year]],'Growing industry'!$C12,Table1[[industry]:[industry]],'Growing industry'!BI$4)</f>
        <v>195896</v>
      </c>
      <c r="BJ12">
        <f>SUMIFS(Table1[[revenue_mil]:[revenue_mil]],Table1[[year]:[year]],'Growing industry'!$C12,Table1[[industry]:[industry]],'Growing industry'!BJ$4)</f>
        <v>34217</v>
      </c>
      <c r="BK12">
        <f>SUMIFS(Table1[[revenue_mil]:[revenue_mil]],Table1[[year]:[year]],'Growing industry'!$C12,Table1[[industry]:[industry]],'Growing industry'!BK$4)</f>
        <v>34647</v>
      </c>
      <c r="BL12">
        <f>SUMIFS(Table1[[revenue_mil]:[revenue_mil]],Table1[[year]:[year]],'Growing industry'!$C12,Table1[[industry]:[industry]],'Growing industry'!BL$4)</f>
        <v>29226</v>
      </c>
      <c r="BM12">
        <f>SUMIFS(Table1[[revenue_mil]:[revenue_mil]],Table1[[year]:[year]],'Growing industry'!$C12,Table1[[industry]:[industry]],'Growing industry'!BM$4)</f>
        <v>70035</v>
      </c>
      <c r="BN12">
        <f>SUMIFS(Table1[[revenue_mil]:[revenue_mil]],Table1[[year]:[year]],'Growing industry'!$C12,Table1[[industry]:[industry]],'Growing industry'!BN$4)</f>
        <v>132945</v>
      </c>
      <c r="BO12">
        <f>SUMIFS(Table1[[revenue_mil]:[revenue_mil]],Table1[[year]:[year]],'Growing industry'!$C12,Table1[[industry]:[industry]],'Growing industry'!BO$4)</f>
        <v>9358</v>
      </c>
      <c r="BP12">
        <f>SUMIFS(Table1[[revenue_mil]:[revenue_mil]],Table1[[year]:[year]],'Growing industry'!$C12,Table1[[industry]:[industry]],'Growing industry'!BP$4)</f>
        <v>55074</v>
      </c>
      <c r="BQ12">
        <f>SUMIFS(Table1[[revenue_mil]:[revenue_mil]],Table1[[year]:[year]],'Growing industry'!$C12,Table1[[industry]:[industry]],'Growing industry'!BQ$4)</f>
        <v>145526</v>
      </c>
      <c r="BR12">
        <f>SUMIFS(Table1[[revenue_mil]:[revenue_mil]],Table1[[year]:[year]],'Growing industry'!$C12,Table1[[industry]:[industry]],'Growing industry'!BR$4)</f>
        <v>71089</v>
      </c>
      <c r="BS12">
        <f>SUMIFS(Table1[[revenue_mil]:[revenue_mil]],Table1[[year]:[year]],'Growing industry'!$C12,Table1[[industry]:[industry]],'Growing industry'!BS$4)</f>
        <v>94093</v>
      </c>
      <c r="BT12">
        <f>SUMIFS(Table1[[revenue_mil]:[revenue_mil]],Table1[[year]:[year]],'Growing industry'!$C12,Table1[[industry]:[industry]],'Growing industry'!BT$4)</f>
        <v>10201</v>
      </c>
      <c r="BU12">
        <f>SUMIFS(Table1[[revenue_mil]:[revenue_mil]],Table1[[year]:[year]],'Growing industry'!$C12,Table1[[industry]:[industry]],'Growing industry'!BU$4)</f>
        <v>18708</v>
      </c>
      <c r="BV12">
        <f>SUMIFS(Table1[[revenue_mil]:[revenue_mil]],Table1[[year]:[year]],'Growing industry'!$C12,Table1[[industry]:[industry]],'Growing industry'!BV$4)</f>
        <v>8252</v>
      </c>
      <c r="BW12">
        <f>SUMIFS(Table1[[revenue_mil]:[revenue_mil]],Table1[[year]:[year]],'Growing industry'!$C12,Table1[[industry]:[industry]],'Growing industry'!BW$4)</f>
        <v>6420</v>
      </c>
      <c r="BX12">
        <f>SUMIFS(Table1[[revenue_mil]:[revenue_mil]],Table1[[year]:[year]],'Growing industry'!$C12,Table1[[industry]:[industry]],'Growing industry'!BX$4)</f>
        <v>9716</v>
      </c>
      <c r="BY12">
        <f>SUMIFS(Table1[[revenue_mil]:[revenue_mil]],Table1[[year]:[year]],'Growing industry'!$C12,Table1[[industry]:[industry]],'Growing industry'!BY$4)</f>
        <v>37028</v>
      </c>
    </row>
    <row r="13" spans="2:78" x14ac:dyDescent="0.2">
      <c r="B13" t="str">
        <v>Health Care: Insurance and Managed Care</v>
      </c>
      <c r="C13">
        <v>2023</v>
      </c>
      <c r="D13">
        <f>SUMIFS(Table1[[revenue_mil]:[revenue_mil]],Table1[[year]:[year]],'Growing industry'!$C13,Table1[[industry]:[industry]],'Growing industry'!D$4)</f>
        <v>1025611</v>
      </c>
      <c r="E13">
        <f>SUMIFS(Table1[[revenue_mil]:[revenue_mil]],Table1[[year]:[year]],'Growing industry'!$C13,Table1[[industry]:[industry]],'Growing industry'!E$4)</f>
        <v>1299438</v>
      </c>
      <c r="F13">
        <f>SUMIFS(Table1[[revenue_mil]:[revenue_mil]],Table1[[year]:[year]],'Growing industry'!$C13,Table1[[industry]:[industry]],'Growing industry'!F$4)</f>
        <v>693186</v>
      </c>
      <c r="G13">
        <f>SUMIFS(Table1[[revenue_mil]:[revenue_mil]],Table1[[year]:[year]],'Growing industry'!$C13,Table1[[industry]:[industry]],'Growing industry'!G$4)</f>
        <v>614745</v>
      </c>
      <c r="H13">
        <f>SUMIFS(Table1[[revenue_mil]:[revenue_mil]],Table1[[year]:[year]],'Growing industry'!$C13,Table1[[industry]:[industry]],'Growing industry'!H$4)</f>
        <v>517883</v>
      </c>
      <c r="I13">
        <f>SUMIFS(Table1[[revenue_mil]:[revenue_mil]],Table1[[year]:[year]],'Growing industry'!$C13,Table1[[industry]:[industry]],'Growing industry'!I$4)</f>
        <v>425936</v>
      </c>
      <c r="J13">
        <f>SUMIFS(Table1[[revenue_mil]:[revenue_mil]],Table1[[year]:[year]],'Growing industry'!$C13,Table1[[industry]:[industry]],'Growing industry'!J$4)</f>
        <v>432358</v>
      </c>
      <c r="K13">
        <f>SUMIFS(Table1[[revenue_mil]:[revenue_mil]],Table1[[year]:[year]],'Growing industry'!$C13,Table1[[industry]:[industry]],'Growing industry'!K$4)</f>
        <v>706520</v>
      </c>
      <c r="L13">
        <f>SUMIFS(Table1[[revenue_mil]:[revenue_mil]],Table1[[year]:[year]],'Growing industry'!$C13,Table1[[industry]:[industry]],'Growing industry'!L$4)</f>
        <v>476830</v>
      </c>
      <c r="M13">
        <f>SUMIFS(Table1[[revenue_mil]:[revenue_mil]],Table1[[year]:[year]],'Growing industry'!$C13,Table1[[industry]:[industry]],'Growing industry'!M$4)</f>
        <v>750148</v>
      </c>
      <c r="N13">
        <f>SUMIFS(Table1[[revenue_mil]:[revenue_mil]],Table1[[year]:[year]],'Growing industry'!$C13,Table1[[industry]:[industry]],'Growing industry'!N$4)</f>
        <v>531321</v>
      </c>
      <c r="O13">
        <f>SUMIFS(Table1[[revenue_mil]:[revenue_mil]],Table1[[year]:[year]],'Growing industry'!$C13,Table1[[industry]:[industry]],'Growing industry'!O$4)</f>
        <v>817776</v>
      </c>
      <c r="P13">
        <f>SUMIFS(Table1[[revenue_mil]:[revenue_mil]],Table1[[year]:[year]],'Growing industry'!$C13,Table1[[industry]:[industry]],'Growing industry'!P$4)</f>
        <v>542153</v>
      </c>
      <c r="Q13">
        <f>SUMIFS(Table1[[revenue_mil]:[revenue_mil]],Table1[[year]:[year]],'Growing industry'!$C13,Table1[[industry]:[industry]],'Growing industry'!Q$4)</f>
        <v>179184</v>
      </c>
      <c r="R13">
        <f>SUMIFS(Table1[[revenue_mil]:[revenue_mil]],Table1[[year]:[year]],'Growing industry'!$C13,Table1[[industry]:[industry]],'Growing industry'!R$4)</f>
        <v>316282</v>
      </c>
      <c r="S13">
        <f>SUMIFS(Table1[[revenue_mil]:[revenue_mil]],Table1[[year]:[year]],'Growing industry'!$C13,Table1[[industry]:[industry]],'Growing industry'!S$4)</f>
        <v>1062829</v>
      </c>
      <c r="T13">
        <f>SUMIFS(Table1[[revenue_mil]:[revenue_mil]],Table1[[year]:[year]],'Growing industry'!$C13,Table1[[industry]:[industry]],'Growing industry'!T$4)</f>
        <v>322989</v>
      </c>
      <c r="U13">
        <f>SUMIFS(Table1[[revenue_mil]:[revenue_mil]],Table1[[year]:[year]],'Growing industry'!$C13,Table1[[industry]:[industry]],'Growing industry'!U$4)</f>
        <v>136066</v>
      </c>
      <c r="V13">
        <f>SUMIFS(Table1[[revenue_mil]:[revenue_mil]],Table1[[year]:[year]],'Growing industry'!$C13,Table1[[industry]:[industry]],'Growing industry'!V$4)</f>
        <v>256625</v>
      </c>
      <c r="W13">
        <f>SUMIFS(Table1[[revenue_mil]:[revenue_mil]],Table1[[year]:[year]],'Growing industry'!$C13,Table1[[industry]:[industry]],'Growing industry'!W$4)</f>
        <v>515797</v>
      </c>
      <c r="X13">
        <f>SUMIFS(Table1[[revenue_mil]:[revenue_mil]],Table1[[year]:[year]],'Growing industry'!$C13,Table1[[industry]:[industry]],'Growing industry'!X$4)</f>
        <v>271865</v>
      </c>
      <c r="Y13">
        <f>SUMIFS(Table1[[revenue_mil]:[revenue_mil]],Table1[[year]:[year]],'Growing industry'!$C13,Table1[[industry]:[industry]],'Growing industry'!Y$4)</f>
        <v>175573</v>
      </c>
      <c r="Z13">
        <f>SUMIFS(Table1[[revenue_mil]:[revenue_mil]],Table1[[year]:[year]],'Growing industry'!$C13,Table1[[industry]:[industry]],'Growing industry'!Z$4)</f>
        <v>248882</v>
      </c>
      <c r="AA13">
        <f>SUMIFS(Table1[[revenue_mil]:[revenue_mil]],Table1[[year]:[year]],'Growing industry'!$C13,Table1[[industry]:[industry]],'Growing industry'!AA$4)</f>
        <v>193850</v>
      </c>
      <c r="AB13">
        <f>SUMIFS(Table1[[revenue_mil]:[revenue_mil]],Table1[[year]:[year]],'Growing industry'!$C13,Table1[[industry]:[industry]],'Growing industry'!AB$4)</f>
        <v>278577</v>
      </c>
      <c r="AC13">
        <f>SUMIFS(Table1[[revenue_mil]:[revenue_mil]],Table1[[year]:[year]],'Growing industry'!$C13,Table1[[industry]:[industry]],'Growing industry'!AC$4)</f>
        <v>322226</v>
      </c>
      <c r="AD13">
        <f>SUMIFS(Table1[[revenue_mil]:[revenue_mil]],Table1[[year]:[year]],'Growing industry'!$C13,Table1[[industry]:[industry]],'Growing industry'!AD$4)</f>
        <v>355751</v>
      </c>
      <c r="AE13">
        <f>SUMIFS(Table1[[revenue_mil]:[revenue_mil]],Table1[[year]:[year]],'Growing industry'!$C13,Table1[[industry]:[industry]],'Growing industry'!AE$4)</f>
        <v>344797</v>
      </c>
      <c r="AF13">
        <f>SUMIFS(Table1[[revenue_mil]:[revenue_mil]],Table1[[year]:[year]],'Growing industry'!$C13,Table1[[industry]:[industry]],'Growing industry'!AF$4)</f>
        <v>132937</v>
      </c>
      <c r="AG13">
        <f>SUMIFS(Table1[[revenue_mil]:[revenue_mil]],Table1[[year]:[year]],'Growing industry'!$C13,Table1[[industry]:[industry]],'Growing industry'!AG$4)</f>
        <v>229833</v>
      </c>
      <c r="AH13">
        <f>SUMIFS(Table1[[revenue_mil]:[revenue_mil]],Table1[[year]:[year]],'Growing industry'!$C13,Table1[[industry]:[industry]],'Growing industry'!AH$4)</f>
        <v>82520</v>
      </c>
      <c r="AI13">
        <f>SUMIFS(Table1[[revenue_mil]:[revenue_mil]],Table1[[year]:[year]],'Growing industry'!$C13,Table1[[industry]:[industry]],'Growing industry'!AI$4)</f>
        <v>188458</v>
      </c>
      <c r="AJ13">
        <f>SUMIFS(Table1[[revenue_mil]:[revenue_mil]],Table1[[year]:[year]],'Growing industry'!$C13,Table1[[industry]:[industry]],'Growing industry'!AJ$4)</f>
        <v>123779</v>
      </c>
      <c r="AK13">
        <f>SUMIFS(Table1[[revenue_mil]:[revenue_mil]],Table1[[year]:[year]],'Growing industry'!$C13,Table1[[industry]:[industry]],'Growing industry'!AK$4)</f>
        <v>76583</v>
      </c>
      <c r="AL13">
        <f>SUMIFS(Table1[[revenue_mil]:[revenue_mil]],Table1[[year]:[year]],'Growing industry'!$C13,Table1[[industry]:[industry]],'Growing industry'!AL$4)</f>
        <v>144675</v>
      </c>
      <c r="AM13">
        <f>SUMIFS(Table1[[revenue_mil]:[revenue_mil]],Table1[[year]:[year]],'Growing industry'!$C13,Table1[[industry]:[industry]],'Growing industry'!AM$4)</f>
        <v>187126</v>
      </c>
      <c r="AN13">
        <f>SUMIFS(Table1[[revenue_mil]:[revenue_mil]],Table1[[year]:[year]],'Growing industry'!$C13,Table1[[industry]:[industry]],'Growing industry'!AN$4)</f>
        <v>77139</v>
      </c>
      <c r="AO13">
        <f>SUMIFS(Table1[[revenue_mil]:[revenue_mil]],Table1[[year]:[year]],'Growing industry'!$C13,Table1[[industry]:[industry]],'Growing industry'!AO$4)</f>
        <v>116627</v>
      </c>
      <c r="AP13">
        <f>SUMIFS(Table1[[revenue_mil]:[revenue_mil]],Table1[[year]:[year]],'Growing industry'!$C13,Table1[[industry]:[industry]],'Growing industry'!AP$4)</f>
        <v>226245</v>
      </c>
      <c r="AQ13">
        <f>SUMIFS(Table1[[revenue_mil]:[revenue_mil]],Table1[[year]:[year]],'Growing industry'!$C13,Table1[[industry]:[industry]],'Growing industry'!AQ$4)</f>
        <v>41453</v>
      </c>
      <c r="AR13">
        <f>SUMIFS(Table1[[revenue_mil]:[revenue_mil]],Table1[[year]:[year]],'Growing industry'!$C13,Table1[[industry]:[industry]],'Growing industry'!AR$4)</f>
        <v>0</v>
      </c>
      <c r="AS13">
        <f>SUMIFS(Table1[[revenue_mil]:[revenue_mil]],Table1[[year]:[year]],'Growing industry'!$C13,Table1[[industry]:[industry]],'Growing industry'!AS$4)</f>
        <v>52450</v>
      </c>
      <c r="AT13">
        <f>SUMIFS(Table1[[revenue_mil]:[revenue_mil]],Table1[[year]:[year]],'Growing industry'!$C13,Table1[[industry]:[industry]],'Growing industry'!AT$4)</f>
        <v>109821</v>
      </c>
      <c r="AU13">
        <f>SUMIFS(Table1[[revenue_mil]:[revenue_mil]],Table1[[year]:[year]],'Growing industry'!$C13,Table1[[industry]:[industry]],'Growing industry'!AU$4)</f>
        <v>75021</v>
      </c>
      <c r="AV13">
        <f>SUMIFS(Table1[[revenue_mil]:[revenue_mil]],Table1[[year]:[year]],'Growing industry'!$C13,Table1[[industry]:[industry]],'Growing industry'!AV$4)</f>
        <v>83267</v>
      </c>
      <c r="AW13">
        <f>SUMIFS(Table1[[revenue_mil]:[revenue_mil]],Table1[[year]:[year]],'Growing industry'!$C13,Table1[[industry]:[industry]],'Growing industry'!AW$4)</f>
        <v>352165</v>
      </c>
      <c r="AX13">
        <f>SUMIFS(Table1[[revenue_mil]:[revenue_mil]],Table1[[year]:[year]],'Growing industry'!$C13,Table1[[industry]:[industry]],'Growing industry'!AX$4)</f>
        <v>119413</v>
      </c>
      <c r="AY13">
        <f>SUMIFS(Table1[[revenue_mil]:[revenue_mil]],Table1[[year]:[year]],'Growing industry'!$C13,Table1[[industry]:[industry]],'Growing industry'!AY$4)</f>
        <v>0</v>
      </c>
      <c r="AZ13">
        <f>SUMIFS(Table1[[revenue_mil]:[revenue_mil]],Table1[[year]:[year]],'Growing industry'!$C13,Table1[[industry]:[industry]],'Growing industry'!AZ$4)</f>
        <v>52473</v>
      </c>
      <c r="BA13">
        <f>SUMIFS(Table1[[revenue_mil]:[revenue_mil]],Table1[[year]:[year]],'Growing industry'!$C13,Table1[[industry]:[industry]],'Growing industry'!BA$4)</f>
        <v>155179</v>
      </c>
      <c r="BB13">
        <f>SUMIFS(Table1[[revenue_mil]:[revenue_mil]],Table1[[year]:[year]],'Growing industry'!$C13,Table1[[industry]:[industry]],'Growing industry'!BB$4)</f>
        <v>140776</v>
      </c>
      <c r="BC13">
        <f>SUMIFS(Table1[[revenue_mil]:[revenue_mil]],Table1[[year]:[year]],'Growing industry'!$C13,Table1[[industry]:[industry]],'Growing industry'!BC$4)</f>
        <v>93754</v>
      </c>
      <c r="BD13">
        <f>SUMIFS(Table1[[revenue_mil]:[revenue_mil]],Table1[[year]:[year]],'Growing industry'!$C13,Table1[[industry]:[industry]],'Growing industry'!BD$4)</f>
        <v>27066</v>
      </c>
      <c r="BE13">
        <f>SUMIFS(Table1[[revenue_mil]:[revenue_mil]],Table1[[year]:[year]],'Growing industry'!$C13,Table1[[industry]:[industry]],'Growing industry'!BE$4)</f>
        <v>52427</v>
      </c>
      <c r="BF13">
        <f>SUMIFS(Table1[[revenue_mil]:[revenue_mil]],Table1[[year]:[year]],'Growing industry'!$C13,Table1[[industry]:[industry]],'Growing industry'!BF$4)</f>
        <v>196315</v>
      </c>
      <c r="BG13">
        <f>SUMIFS(Table1[[revenue_mil]:[revenue_mil]],Table1[[year]:[year]],'Growing industry'!$C13,Table1[[industry]:[industry]],'Growing industry'!BG$4)</f>
        <v>136252</v>
      </c>
      <c r="BH13">
        <f>SUMIFS(Table1[[revenue_mil]:[revenue_mil]],Table1[[year]:[year]],'Growing industry'!$C13,Table1[[industry]:[industry]],'Growing industry'!BH$4)</f>
        <v>25217</v>
      </c>
      <c r="BI13">
        <f>SUMIFS(Table1[[revenue_mil]:[revenue_mil]],Table1[[year]:[year]],'Growing industry'!$C13,Table1[[industry]:[industry]],'Growing industry'!BI$4)</f>
        <v>207028</v>
      </c>
      <c r="BJ13">
        <f>SUMIFS(Table1[[revenue_mil]:[revenue_mil]],Table1[[year]:[year]],'Growing industry'!$C13,Table1[[industry]:[industry]],'Growing industry'!BJ$4)</f>
        <v>48487</v>
      </c>
      <c r="BK13">
        <f>SUMIFS(Table1[[revenue_mil]:[revenue_mil]],Table1[[year]:[year]],'Growing industry'!$C13,Table1[[industry]:[industry]],'Growing industry'!BK$4)</f>
        <v>54321</v>
      </c>
      <c r="BL13">
        <f>SUMIFS(Table1[[revenue_mil]:[revenue_mil]],Table1[[year]:[year]],'Growing industry'!$C13,Table1[[industry]:[industry]],'Growing industry'!BL$4)</f>
        <v>33209</v>
      </c>
      <c r="BM13">
        <f>SUMIFS(Table1[[revenue_mil]:[revenue_mil]],Table1[[year]:[year]],'Growing industry'!$C13,Table1[[industry]:[industry]],'Growing industry'!BM$4)</f>
        <v>70490</v>
      </c>
      <c r="BN13">
        <f>SUMIFS(Table1[[revenue_mil]:[revenue_mil]],Table1[[year]:[year]],'Growing industry'!$C13,Table1[[industry]:[industry]],'Growing industry'!BN$4)</f>
        <v>149019</v>
      </c>
      <c r="BO13">
        <f>SUMIFS(Table1[[revenue_mil]:[revenue_mil]],Table1[[year]:[year]],'Growing industry'!$C13,Table1[[industry]:[industry]],'Growing industry'!BO$4)</f>
        <v>10385</v>
      </c>
      <c r="BP13">
        <f>SUMIFS(Table1[[revenue_mil]:[revenue_mil]],Table1[[year]:[year]],'Growing industry'!$C13,Table1[[industry]:[industry]],'Growing industry'!BP$4)</f>
        <v>47880</v>
      </c>
      <c r="BQ13">
        <f>SUMIFS(Table1[[revenue_mil]:[revenue_mil]],Table1[[year]:[year]],'Growing industry'!$C13,Table1[[industry]:[industry]],'Growing industry'!BQ$4)</f>
        <v>109311</v>
      </c>
      <c r="BR13">
        <f>SUMIFS(Table1[[revenue_mil]:[revenue_mil]],Table1[[year]:[year]],'Growing industry'!$C13,Table1[[industry]:[industry]],'Growing industry'!BR$4)</f>
        <v>69664</v>
      </c>
      <c r="BS13">
        <f>SUMIFS(Table1[[revenue_mil]:[revenue_mil]],Table1[[year]:[year]],'Growing industry'!$C13,Table1[[industry]:[industry]],'Growing industry'!BS$4)</f>
        <v>112461</v>
      </c>
      <c r="BT13">
        <f>SUMIFS(Table1[[revenue_mil]:[revenue_mil]],Table1[[year]:[year]],'Growing industry'!$C13,Table1[[industry]:[industry]],'Growing industry'!BT$4)</f>
        <v>10184</v>
      </c>
      <c r="BU13">
        <f>SUMIFS(Table1[[revenue_mil]:[revenue_mil]],Table1[[year]:[year]],'Growing industry'!$C13,Table1[[industry]:[industry]],'Growing industry'!BU$4)</f>
        <v>29683</v>
      </c>
      <c r="BV13">
        <f>SUMIFS(Table1[[revenue_mil]:[revenue_mil]],Table1[[year]:[year]],'Growing industry'!$C13,Table1[[industry]:[industry]],'Growing industry'!BV$4)</f>
        <v>8987</v>
      </c>
      <c r="BW13">
        <f>SUMIFS(Table1[[revenue_mil]:[revenue_mil]],Table1[[year]:[year]],'Growing industry'!$C13,Table1[[industry]:[industry]],'Growing industry'!BW$4)</f>
        <v>0</v>
      </c>
      <c r="BX13">
        <f>SUMIFS(Table1[[revenue_mil]:[revenue_mil]],Table1[[year]:[year]],'Growing industry'!$C13,Table1[[industry]:[industry]],'Growing industry'!BX$4)</f>
        <v>0</v>
      </c>
      <c r="BY13">
        <f>SUMIFS(Table1[[revenue_mil]:[revenue_mil]],Table1[[year]:[year]],'Growing industry'!$C13,Table1[[industry]:[industry]],'Growing industry'!BY$4)</f>
        <v>57352</v>
      </c>
    </row>
    <row r="14" spans="2:78" x14ac:dyDescent="0.2">
      <c r="B14" t="str">
        <v>Specialty Retailers: Other</v>
      </c>
      <c r="D14">
        <f>SUM(D5:D13)</f>
        <v>7486445</v>
      </c>
      <c r="E14">
        <f t="shared" ref="E14:F14" si="0">SUM(E5:E13)</f>
        <v>7400058</v>
      </c>
      <c r="F14">
        <f t="shared" si="0"/>
        <v>5347561</v>
      </c>
      <c r="G14">
        <f t="shared" ref="G14" si="1">SUM(G5:G13)</f>
        <v>4074731</v>
      </c>
      <c r="H14">
        <f t="shared" ref="H14:I14" si="2">SUM(H5:H13)</f>
        <v>3877403</v>
      </c>
      <c r="I14">
        <f t="shared" si="2"/>
        <v>3319752</v>
      </c>
      <c r="J14">
        <f t="shared" ref="J14" si="3">SUM(J5:J13)</f>
        <v>3726412</v>
      </c>
      <c r="K14">
        <f t="shared" ref="K14:L14" si="4">SUM(K5:K13)</f>
        <v>4842507</v>
      </c>
      <c r="L14">
        <f t="shared" si="4"/>
        <v>4343494</v>
      </c>
      <c r="M14">
        <f t="shared" ref="M14" si="5">SUM(M5:M13)</f>
        <v>4940859</v>
      </c>
      <c r="N14">
        <f t="shared" ref="N14:O14" si="6">SUM(N5:N13)</f>
        <v>4000201</v>
      </c>
      <c r="O14">
        <f t="shared" si="6"/>
        <v>6169589</v>
      </c>
      <c r="P14">
        <f t="shared" ref="P14" si="7">SUM(P5:P13)</f>
        <v>3073497</v>
      </c>
      <c r="Q14">
        <f t="shared" ref="Q14:R14" si="8">SUM(Q5:Q13)</f>
        <v>1457782</v>
      </c>
      <c r="R14">
        <f t="shared" si="8"/>
        <v>3030020</v>
      </c>
      <c r="S14">
        <f t="shared" ref="S14" si="9">SUM(S5:S13)</f>
        <v>4949348</v>
      </c>
      <c r="T14">
        <f t="shared" ref="T14:U14" si="10">SUM(T5:T13)</f>
        <v>1769021</v>
      </c>
      <c r="U14">
        <f t="shared" si="10"/>
        <v>1237728</v>
      </c>
      <c r="V14">
        <f t="shared" ref="V14" si="11">SUM(V5:V13)</f>
        <v>1602759</v>
      </c>
      <c r="W14">
        <f t="shared" ref="W14:X14" si="12">SUM(W5:W13)</f>
        <v>3291965</v>
      </c>
      <c r="X14">
        <f t="shared" si="12"/>
        <v>2246612</v>
      </c>
      <c r="Y14">
        <f t="shared" ref="Y14" si="13">SUM(Y5:Y13)</f>
        <v>1349274</v>
      </c>
      <c r="Z14">
        <f t="shared" ref="Z14:AA14" si="14">SUM(Z5:Z13)</f>
        <v>2024675</v>
      </c>
      <c r="AA14">
        <f t="shared" si="14"/>
        <v>1257116</v>
      </c>
      <c r="AB14">
        <f t="shared" ref="AB14" si="15">SUM(AB5:AB13)</f>
        <v>1921805</v>
      </c>
      <c r="AC14">
        <f t="shared" ref="AC14:AD14" si="16">SUM(AC5:AC13)</f>
        <v>1514048</v>
      </c>
      <c r="AD14">
        <f t="shared" si="16"/>
        <v>2043272</v>
      </c>
      <c r="AE14">
        <f t="shared" ref="AE14" si="17">SUM(AE5:AE13)</f>
        <v>1707141</v>
      </c>
      <c r="AF14">
        <f t="shared" ref="AF14:AG14" si="18">SUM(AF5:AF13)</f>
        <v>1121579</v>
      </c>
      <c r="AG14">
        <f t="shared" si="18"/>
        <v>1575205</v>
      </c>
      <c r="AH14">
        <f t="shared" ref="AH14" si="19">SUM(AH5:AH13)</f>
        <v>702067</v>
      </c>
      <c r="AI14">
        <f t="shared" ref="AI14:AJ14" si="20">SUM(AI5:AI13)</f>
        <v>1216201</v>
      </c>
      <c r="AJ14">
        <f t="shared" si="20"/>
        <v>1026683</v>
      </c>
      <c r="AK14">
        <f t="shared" ref="AK14" si="21">SUM(AK5:AK13)</f>
        <v>572409</v>
      </c>
      <c r="AL14">
        <f t="shared" ref="AL14:AM14" si="22">SUM(AL5:AL13)</f>
        <v>1018178</v>
      </c>
      <c r="AM14">
        <f t="shared" si="22"/>
        <v>1299436</v>
      </c>
      <c r="AN14">
        <f t="shared" ref="AN14" si="23">SUM(AN5:AN13)</f>
        <v>758033</v>
      </c>
      <c r="AO14">
        <f t="shared" ref="AO14:AP14" si="24">SUM(AO5:AO13)</f>
        <v>1058765</v>
      </c>
      <c r="AP14">
        <f t="shared" si="24"/>
        <v>1639943</v>
      </c>
      <c r="AQ14">
        <f t="shared" ref="AQ14" si="25">SUM(AQ5:AQ13)</f>
        <v>441090</v>
      </c>
      <c r="AR14">
        <f t="shared" ref="AR14:AS14" si="26">SUM(AR5:AR13)</f>
        <v>45603</v>
      </c>
      <c r="AS14">
        <f t="shared" si="26"/>
        <v>472627</v>
      </c>
      <c r="AT14">
        <f t="shared" ref="AT14" si="27">SUM(AT5:AT13)</f>
        <v>868257</v>
      </c>
      <c r="AU14">
        <f t="shared" ref="AU14:AV14" si="28">SUM(AU5:AU13)</f>
        <v>646170</v>
      </c>
      <c r="AV14">
        <f t="shared" si="28"/>
        <v>632124</v>
      </c>
      <c r="AW14">
        <f t="shared" ref="AW14" si="29">SUM(AW5:AW13)</f>
        <v>2744946</v>
      </c>
      <c r="AX14">
        <f t="shared" ref="AX14:AY14" si="30">SUM(AX5:AX13)</f>
        <v>851431</v>
      </c>
      <c r="AY14">
        <f t="shared" si="30"/>
        <v>126960</v>
      </c>
      <c r="AZ14">
        <f t="shared" ref="AZ14" si="31">SUM(AZ5:AZ13)</f>
        <v>405840</v>
      </c>
      <c r="BA14">
        <f t="shared" ref="BA14:BB14" si="32">SUM(BA5:BA13)</f>
        <v>825603</v>
      </c>
      <c r="BB14">
        <f t="shared" si="32"/>
        <v>938634</v>
      </c>
      <c r="BC14">
        <f t="shared" ref="BC14" si="33">SUM(BC5:BC13)</f>
        <v>771173</v>
      </c>
      <c r="BD14">
        <f t="shared" ref="BD14:BE14" si="34">SUM(BD5:BD13)</f>
        <v>229370</v>
      </c>
      <c r="BE14">
        <f t="shared" si="34"/>
        <v>340076</v>
      </c>
      <c r="BF14">
        <f t="shared" ref="BF14" si="35">SUM(BF5:BF13)</f>
        <v>1158175</v>
      </c>
      <c r="BG14">
        <f t="shared" ref="BG14:BH14" si="36">SUM(BG5:BG13)</f>
        <v>711203</v>
      </c>
      <c r="BH14">
        <f t="shared" si="36"/>
        <v>214181</v>
      </c>
      <c r="BI14">
        <f t="shared" ref="BI14" si="37">SUM(BI5:BI13)</f>
        <v>1569336</v>
      </c>
      <c r="BJ14">
        <f t="shared" ref="BJ14:BK14" si="38">SUM(BJ5:BJ13)</f>
        <v>342303</v>
      </c>
      <c r="BK14">
        <f t="shared" si="38"/>
        <v>497513</v>
      </c>
      <c r="BL14">
        <f t="shared" ref="BL14" si="39">SUM(BL5:BL13)</f>
        <v>230900</v>
      </c>
      <c r="BM14">
        <f t="shared" ref="BM14:BN14" si="40">SUM(BM5:BM13)</f>
        <v>389871</v>
      </c>
      <c r="BN14">
        <f t="shared" si="40"/>
        <v>884083</v>
      </c>
      <c r="BO14">
        <f t="shared" ref="BO14" si="41">SUM(BO5:BO13)</f>
        <v>142693</v>
      </c>
      <c r="BP14">
        <f t="shared" ref="BP14:BQ14" si="42">SUM(BP5:BP13)</f>
        <v>405108</v>
      </c>
      <c r="BQ14">
        <f t="shared" si="42"/>
        <v>650742</v>
      </c>
      <c r="BR14">
        <f t="shared" ref="BR14" si="43">SUM(BR5:BR13)</f>
        <v>466362</v>
      </c>
      <c r="BS14">
        <f t="shared" ref="BS14:BT14" si="44">SUM(BS5:BS13)</f>
        <v>555824</v>
      </c>
      <c r="BT14">
        <f t="shared" si="44"/>
        <v>82930</v>
      </c>
      <c r="BU14">
        <f t="shared" ref="BU14" si="45">SUM(BU5:BU13)</f>
        <v>154990</v>
      </c>
      <c r="BV14">
        <f t="shared" ref="BV14:BW14" si="46">SUM(BV5:BV13)</f>
        <v>85029</v>
      </c>
      <c r="BW14">
        <f t="shared" si="46"/>
        <v>23366</v>
      </c>
      <c r="BX14">
        <f t="shared" ref="BX14" si="47">SUM(BX5:BX13)</f>
        <v>206022</v>
      </c>
      <c r="BY14">
        <f t="shared" ref="BY14" si="48">SUM(BY5:BY13)</f>
        <v>175304</v>
      </c>
    </row>
    <row r="15" spans="2:78" x14ac:dyDescent="0.2">
      <c r="B15" t="str">
        <v>Commercial Banks</v>
      </c>
    </row>
    <row r="16" spans="2:78" x14ac:dyDescent="0.2">
      <c r="B16" t="str">
        <v>Health Care: Pharmacy and Other Services</v>
      </c>
    </row>
    <row r="17" spans="2:2" x14ac:dyDescent="0.2">
      <c r="B17" t="str">
        <v>Information Technology Services</v>
      </c>
    </row>
    <row r="18" spans="2:2" x14ac:dyDescent="0.2">
      <c r="B18" t="str">
        <v>Aerospace &amp; Defense</v>
      </c>
    </row>
    <row r="19" spans="2:2" x14ac:dyDescent="0.2">
      <c r="B19" t="str">
        <v>Internet Services and Retailing</v>
      </c>
    </row>
    <row r="20" spans="2:2" x14ac:dyDescent="0.2">
      <c r="B20" t="str">
        <v>Computer Software</v>
      </c>
    </row>
    <row r="21" spans="2:2" x14ac:dyDescent="0.2">
      <c r="B21" t="str">
        <v>Household and Personal Products</v>
      </c>
    </row>
    <row r="22" spans="2:2" x14ac:dyDescent="0.2">
      <c r="B22" t="str">
        <v>Food Production</v>
      </c>
    </row>
    <row r="23" spans="2:2" x14ac:dyDescent="0.2">
      <c r="B23" t="str">
        <v>Pharmaceuticals</v>
      </c>
    </row>
    <row r="24" spans="2:2" x14ac:dyDescent="0.2">
      <c r="B24" t="str">
        <v>Insurance: Life, Health (Stock)</v>
      </c>
    </row>
    <row r="25" spans="2:2" x14ac:dyDescent="0.2">
      <c r="B25" t="str">
        <v>Insurance: Property and Casualty (Mutual)</v>
      </c>
    </row>
    <row r="26" spans="2:2" x14ac:dyDescent="0.2">
      <c r="B26" t="str">
        <v>Food Consumer Products</v>
      </c>
    </row>
    <row r="27" spans="2:2" x14ac:dyDescent="0.2">
      <c r="B27" t="str">
        <v>Mail, Package, and Freight Delivery</v>
      </c>
    </row>
    <row r="28" spans="2:2" x14ac:dyDescent="0.2">
      <c r="B28" t="str">
        <v>Chemicals</v>
      </c>
    </row>
    <row r="29" spans="2:2" x14ac:dyDescent="0.2">
      <c r="B29" t="str">
        <v>Mining, Crude-Oil Production</v>
      </c>
    </row>
    <row r="30" spans="2:2" x14ac:dyDescent="0.2">
      <c r="B30" t="str">
        <v>Semiconductors and Other Electronic Components</v>
      </c>
    </row>
    <row r="31" spans="2:2" x14ac:dyDescent="0.2">
      <c r="B31" t="str">
        <v>Pipelines</v>
      </c>
    </row>
    <row r="32" spans="2:2" x14ac:dyDescent="0.2">
      <c r="B32" t="str">
        <v>Construction and Farm Machinery</v>
      </c>
    </row>
    <row r="33" spans="2:2" x14ac:dyDescent="0.2">
      <c r="B33" t="str">
        <v>Entertainment</v>
      </c>
    </row>
    <row r="34" spans="2:2" x14ac:dyDescent="0.2">
      <c r="B34" t="str">
        <v>Network and Other Communications Equipment</v>
      </c>
    </row>
    <row r="35" spans="2:2" x14ac:dyDescent="0.2">
      <c r="B35" t="str">
        <v>Wholesalers: Food and Grocery</v>
      </c>
    </row>
    <row r="36" spans="2:2" x14ac:dyDescent="0.2">
      <c r="B36" t="str">
        <v>Wholesalers: Electronics and Office Equipment</v>
      </c>
    </row>
    <row r="37" spans="2:2" x14ac:dyDescent="0.2">
      <c r="B37" t="str">
        <v>Beverages</v>
      </c>
    </row>
    <row r="38" spans="2:2" x14ac:dyDescent="0.2">
      <c r="B38" t="str">
        <v>Wholesalers: Diversified</v>
      </c>
    </row>
    <row r="39" spans="2:2" x14ac:dyDescent="0.2">
      <c r="B39" t="str">
        <v>Airlines</v>
      </c>
    </row>
    <row r="40" spans="2:2" x14ac:dyDescent="0.2">
      <c r="B40" t="str">
        <v>Electronics, Electrical Equipment</v>
      </c>
    </row>
    <row r="41" spans="2:2" x14ac:dyDescent="0.2">
      <c r="B41" t="str">
        <v>Health Care: Medical Facilities</v>
      </c>
    </row>
    <row r="42" spans="2:2" x14ac:dyDescent="0.2">
      <c r="B42" t="str">
        <v>Insurance: Life, Health (Mutual)</v>
      </c>
    </row>
    <row r="43" spans="2:2" x14ac:dyDescent="0.2">
      <c r="B43" t="str">
        <v>Oil and Gas Equipment, Services</v>
      </c>
    </row>
    <row r="44" spans="2:2" x14ac:dyDescent="0.2">
      <c r="B44" t="str">
        <v>zMiscellaneous</v>
      </c>
    </row>
    <row r="45" spans="2:2" x14ac:dyDescent="0.2">
      <c r="B45" t="str">
        <v>Tobacco</v>
      </c>
    </row>
    <row r="46" spans="2:2" x14ac:dyDescent="0.2">
      <c r="B46" t="str">
        <v>Specialty Retailers: Apparel</v>
      </c>
    </row>
    <row r="47" spans="2:2" x14ac:dyDescent="0.2">
      <c r="B47" t="str">
        <v>Apparel</v>
      </c>
    </row>
    <row r="48" spans="2:2" x14ac:dyDescent="0.2">
      <c r="B48" t="str">
        <v>Food Services</v>
      </c>
    </row>
    <row r="49" spans="2:2" x14ac:dyDescent="0.2">
      <c r="B49" t="str">
        <v>Utilities: Gas and Electric</v>
      </c>
    </row>
    <row r="50" spans="2:2" x14ac:dyDescent="0.2">
      <c r="B50" t="str">
        <v>Packaging, Containers</v>
      </c>
    </row>
    <row r="51" spans="2:2" x14ac:dyDescent="0.2">
      <c r="B51" t="str">
        <v>Computer Peripherals</v>
      </c>
    </row>
    <row r="52" spans="2:2" x14ac:dyDescent="0.2">
      <c r="B52" t="str">
        <v>Railroads</v>
      </c>
    </row>
    <row r="53" spans="2:2" x14ac:dyDescent="0.2">
      <c r="B53" t="str">
        <v>Metals</v>
      </c>
    </row>
    <row r="54" spans="2:2" x14ac:dyDescent="0.2">
      <c r="B54" t="str">
        <v>Medical Products and Equipment</v>
      </c>
    </row>
    <row r="55" spans="2:2" x14ac:dyDescent="0.2">
      <c r="B55" t="str">
        <v>Engineering &amp; Construction</v>
      </c>
    </row>
    <row r="56" spans="2:2" x14ac:dyDescent="0.2">
      <c r="B56" t="str">
        <v>Temporary Help</v>
      </c>
    </row>
    <row r="57" spans="2:2" x14ac:dyDescent="0.2">
      <c r="B57" t="str">
        <v>Scientific, Photographic and Control Equipment</v>
      </c>
    </row>
    <row r="58" spans="2:2" x14ac:dyDescent="0.2">
      <c r="B58" t="str">
        <v>Automotive Retailing, Services</v>
      </c>
    </row>
    <row r="59" spans="2:2" x14ac:dyDescent="0.2">
      <c r="B59" t="str">
        <v>Energy</v>
      </c>
    </row>
    <row r="60" spans="2:2" x14ac:dyDescent="0.2">
      <c r="B60" t="str">
        <v>Advertising, Marketing</v>
      </c>
    </row>
    <row r="61" spans="2:2" x14ac:dyDescent="0.2">
      <c r="B61" t="str">
        <v>Industrial Machinery</v>
      </c>
    </row>
    <row r="62" spans="2:2" x14ac:dyDescent="0.2">
      <c r="B62" t="str">
        <v>Diversified Outsourcing Services</v>
      </c>
    </row>
    <row r="63" spans="2:2" x14ac:dyDescent="0.2">
      <c r="B63" t="str">
        <v>Hotels, Casinos, Resorts</v>
      </c>
    </row>
    <row r="64" spans="2:2" x14ac:dyDescent="0.2">
      <c r="B64" t="str">
        <v>Waste Management</v>
      </c>
    </row>
    <row r="65" spans="2:2" x14ac:dyDescent="0.2">
      <c r="B65" t="str">
        <v>Transportation and Logistics</v>
      </c>
    </row>
    <row r="66" spans="2:2" x14ac:dyDescent="0.2">
      <c r="B66" t="str">
        <v>Financial Data Services</v>
      </c>
    </row>
    <row r="67" spans="2:2" x14ac:dyDescent="0.2">
      <c r="B67" t="str">
        <v>Publishing, Printing</v>
      </c>
    </row>
    <row r="68" spans="2:2" x14ac:dyDescent="0.2">
      <c r="B68" t="str">
        <v>Home Equipment, Furnishings</v>
      </c>
    </row>
    <row r="69" spans="2:2" x14ac:dyDescent="0.2">
      <c r="B69" t="str">
        <v>Securities</v>
      </c>
    </row>
    <row r="70" spans="2:2" x14ac:dyDescent="0.2">
      <c r="B70" t="str">
        <v>Real Estate</v>
      </c>
    </row>
    <row r="71" spans="2:2" x14ac:dyDescent="0.2">
      <c r="B71" t="str">
        <v>Homebuilders</v>
      </c>
    </row>
    <row r="72" spans="2:2" x14ac:dyDescent="0.2">
      <c r="B72" t="str">
        <v>Forest and Paper Products</v>
      </c>
    </row>
    <row r="73" spans="2:2" x14ac:dyDescent="0.2">
      <c r="B73" t="str">
        <v>Trucking, Truck Leasing</v>
      </c>
    </row>
    <row r="74" spans="2:2" x14ac:dyDescent="0.2">
      <c r="B74" t="str">
        <v>Transportation Equipment</v>
      </c>
    </row>
    <row r="75" spans="2:2" x14ac:dyDescent="0.2">
      <c r="B75" t="str">
        <v>Toys, Sporting Goods</v>
      </c>
    </row>
    <row r="76" spans="2:2" x14ac:dyDescent="0.2">
      <c r="B76" t="str">
        <v>Miscellaneous</v>
      </c>
    </row>
    <row r="77" spans="2:2" x14ac:dyDescent="0.2">
      <c r="B77" t="str">
        <v>Building Materials, Glass</v>
      </c>
    </row>
    <row r="78" spans="2:2" x14ac:dyDescent="0.2">
      <c r="B78" t="str">
        <v>Equipment Leasing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2DD0E-B6D1-6F41-B50F-4C81EB5FAEF8}">
  <dimension ref="A1:S4501"/>
  <sheetViews>
    <sheetView topLeftCell="D1" workbookViewId="0">
      <selection activeCell="S4" sqref="S4"/>
    </sheetView>
  </sheetViews>
  <sheetFormatPr baseColWidth="10" defaultRowHeight="16" zeroHeight="1" x14ac:dyDescent="0.2"/>
  <cols>
    <col min="1" max="1" width="25.1640625" customWidth="1"/>
    <col min="2" max="2" width="16.6640625" customWidth="1"/>
    <col min="3" max="3" width="15.33203125" customWidth="1"/>
    <col min="4" max="4" width="17.5" customWidth="1"/>
    <col min="5" max="5" width="15" customWidth="1"/>
    <col min="6" max="6" width="19.5" customWidth="1"/>
    <col min="7" max="7" width="18.6640625" customWidth="1"/>
    <col min="8" max="8" width="19.6640625" customWidth="1"/>
    <col min="9" max="9" width="18.6640625" customWidth="1"/>
    <col min="10" max="10" width="20" customWidth="1"/>
    <col min="11" max="11" width="11.6640625" customWidth="1"/>
    <col min="12" max="12" width="11.5" customWidth="1"/>
    <col min="13" max="13" width="12.5" customWidth="1"/>
    <col min="14" max="14" width="16" customWidth="1"/>
    <col min="15" max="15" width="14.33203125" customWidth="1"/>
    <col min="16" max="16" width="26.1640625" customWidth="1"/>
    <col min="17" max="17" width="25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2804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2818</v>
      </c>
      <c r="S1" t="s">
        <v>2821</v>
      </c>
    </row>
    <row r="2" spans="1:19" x14ac:dyDescent="0.2">
      <c r="A2" t="s">
        <v>2041</v>
      </c>
      <c r="B2">
        <v>1</v>
      </c>
      <c r="C2">
        <v>2015</v>
      </c>
      <c r="D2" t="s">
        <v>24</v>
      </c>
      <c r="E2" t="s">
        <v>2042</v>
      </c>
      <c r="F2" t="s">
        <v>25</v>
      </c>
      <c r="G2" t="str">
        <f>_xlfn.XLOOKUP(F2,Regions!$A$2:$A$52,Regions!$B$2:$B$52)</f>
        <v>South</v>
      </c>
      <c r="H2" t="s">
        <v>1399</v>
      </c>
      <c r="I2">
        <v>265344</v>
      </c>
      <c r="J2">
        <v>485651</v>
      </c>
      <c r="K2">
        <v>16363</v>
      </c>
      <c r="L2">
        <v>203706</v>
      </c>
      <c r="M2">
        <v>2200000</v>
      </c>
      <c r="N2" t="s">
        <v>2043</v>
      </c>
      <c r="O2" t="s">
        <v>2043</v>
      </c>
      <c r="P2" t="s">
        <v>2043</v>
      </c>
      <c r="R2" t="str">
        <f>Table1[[#This Row],[year]]&amp;"_"&amp;Table1[[#This Row],[rank]]</f>
        <v>2015_1</v>
      </c>
      <c r="S2" t="str">
        <f>Table1[[#This Row],[year]]&amp;"_"&amp;Table1[[#This Row],[rank]]</f>
        <v>2015_1</v>
      </c>
    </row>
    <row r="3" spans="1:19" x14ac:dyDescent="0.2">
      <c r="A3" t="s">
        <v>1967</v>
      </c>
      <c r="B3">
        <v>2</v>
      </c>
      <c r="C3">
        <v>2015</v>
      </c>
      <c r="D3" t="s">
        <v>21</v>
      </c>
      <c r="E3" t="s">
        <v>920</v>
      </c>
      <c r="F3" t="s">
        <v>22</v>
      </c>
      <c r="G3" t="str">
        <f>_xlfn.XLOOKUP(F3,Regions!$A$2:$A$52,Regions!$B$2:$B$52)</f>
        <v>South</v>
      </c>
      <c r="H3" t="s">
        <v>1400</v>
      </c>
      <c r="I3">
        <v>356549</v>
      </c>
      <c r="J3">
        <v>382597</v>
      </c>
      <c r="K3">
        <v>32520</v>
      </c>
      <c r="L3">
        <v>349493</v>
      </c>
      <c r="M3">
        <v>83700</v>
      </c>
      <c r="N3" t="s">
        <v>2043</v>
      </c>
      <c r="O3" t="s">
        <v>2043</v>
      </c>
      <c r="P3" t="s">
        <v>2043</v>
      </c>
      <c r="R3" t="str">
        <f>Table1[[#This Row],[year]]&amp;"_"&amp;Table1[[#This Row],[rank]]</f>
        <v>2015_2</v>
      </c>
      <c r="S3" t="str">
        <f>Table1[[#This Row],[year]]&amp;"_"&amp;Table1[[#This Row],[rank]]</f>
        <v>2015_2</v>
      </c>
    </row>
    <row r="4" spans="1:19" x14ac:dyDescent="0.2">
      <c r="A4" t="s">
        <v>1968</v>
      </c>
      <c r="B4">
        <v>3</v>
      </c>
      <c r="C4">
        <v>2015</v>
      </c>
      <c r="D4" t="s">
        <v>21</v>
      </c>
      <c r="E4" t="s">
        <v>920</v>
      </c>
      <c r="F4" t="s">
        <v>55</v>
      </c>
      <c r="G4" t="str">
        <f>_xlfn.XLOOKUP(F4,Regions!$A$2:$A$52,Regions!$B$2:$B$52)</f>
        <v>West</v>
      </c>
      <c r="H4" t="s">
        <v>1402</v>
      </c>
      <c r="I4">
        <v>197381</v>
      </c>
      <c r="J4">
        <v>203784</v>
      </c>
      <c r="K4">
        <v>19241</v>
      </c>
      <c r="L4">
        <v>266026</v>
      </c>
      <c r="M4">
        <v>64700</v>
      </c>
      <c r="N4" t="s">
        <v>2043</v>
      </c>
      <c r="O4" t="s">
        <v>2043</v>
      </c>
      <c r="P4" t="s">
        <v>2043</v>
      </c>
      <c r="R4" t="str">
        <f>Table1[[#This Row],[year]]&amp;"_"&amp;Table1[[#This Row],[rank]]</f>
        <v>2015_3</v>
      </c>
      <c r="S4" t="str">
        <f>Table1[[#This Row],[year]]&amp;"_"&amp;Table1[[#This Row],[rank]]</f>
        <v>2015_3</v>
      </c>
    </row>
    <row r="5" spans="1:19" x14ac:dyDescent="0.2">
      <c r="A5" t="s">
        <v>1969</v>
      </c>
      <c r="B5">
        <v>4</v>
      </c>
      <c r="C5">
        <v>2015</v>
      </c>
      <c r="D5" t="s">
        <v>65</v>
      </c>
      <c r="E5" t="s">
        <v>2044</v>
      </c>
      <c r="F5" t="s">
        <v>68</v>
      </c>
      <c r="G5" t="str">
        <f>_xlfn.XLOOKUP(F5,Regions!$A$2:$A$52,Regions!$B$2:$B$52)</f>
        <v>Midwest</v>
      </c>
      <c r="H5" t="s">
        <v>1408</v>
      </c>
      <c r="I5">
        <v>357344</v>
      </c>
      <c r="J5">
        <v>194673</v>
      </c>
      <c r="K5">
        <v>19872</v>
      </c>
      <c r="L5">
        <v>526186</v>
      </c>
      <c r="M5">
        <v>316000</v>
      </c>
      <c r="N5" t="s">
        <v>2043</v>
      </c>
      <c r="O5" t="s">
        <v>2043</v>
      </c>
      <c r="P5" t="s">
        <v>2043</v>
      </c>
      <c r="R5" t="str">
        <f>Table1[[#This Row],[year]]&amp;"_"&amp;Table1[[#This Row],[rank]]</f>
        <v>2015_4</v>
      </c>
      <c r="S5" t="str">
        <f>Table1[[#This Row],[year]]&amp;"_"&amp;Table1[[#This Row],[rank]]</f>
        <v>2015_4</v>
      </c>
    </row>
    <row r="6" spans="1:19" x14ac:dyDescent="0.2">
      <c r="A6" t="s">
        <v>1970</v>
      </c>
      <c r="B6">
        <v>5</v>
      </c>
      <c r="C6">
        <v>2015</v>
      </c>
      <c r="D6" t="s">
        <v>30</v>
      </c>
      <c r="E6" t="s">
        <v>2045</v>
      </c>
      <c r="F6" t="s">
        <v>55</v>
      </c>
      <c r="G6" t="str">
        <f>_xlfn.XLOOKUP(F6,Regions!$A$2:$A$52,Regions!$B$2:$B$52)</f>
        <v>West</v>
      </c>
      <c r="H6" t="s">
        <v>1486</v>
      </c>
      <c r="I6">
        <v>724773</v>
      </c>
      <c r="J6">
        <v>182795</v>
      </c>
      <c r="K6">
        <v>39510</v>
      </c>
      <c r="L6">
        <v>231839</v>
      </c>
      <c r="M6">
        <v>97200</v>
      </c>
      <c r="N6" t="s">
        <v>2043</v>
      </c>
      <c r="O6" t="s">
        <v>2043</v>
      </c>
      <c r="P6" t="s">
        <v>2043</v>
      </c>
      <c r="R6" t="str">
        <f>Table1[[#This Row],[year]]&amp;"_"&amp;Table1[[#This Row],[rank]]</f>
        <v>2015_5</v>
      </c>
      <c r="S6" t="str">
        <f>Table1[[#This Row],[year]]&amp;"_"&amp;Table1[[#This Row],[rank]]</f>
        <v>2015_5</v>
      </c>
    </row>
    <row r="7" spans="1:19" x14ac:dyDescent="0.2">
      <c r="A7" t="s">
        <v>1971</v>
      </c>
      <c r="B7">
        <v>6</v>
      </c>
      <c r="C7">
        <v>2015</v>
      </c>
      <c r="D7" t="s">
        <v>17</v>
      </c>
      <c r="E7" t="s">
        <v>17</v>
      </c>
      <c r="F7" t="s">
        <v>18</v>
      </c>
      <c r="G7" t="str">
        <f>_xlfn.XLOOKUP(F7,Regions!$A$2:$A$52,Regions!$B$2:$B$52)</f>
        <v>Midwest</v>
      </c>
      <c r="H7" t="s">
        <v>1401</v>
      </c>
      <c r="I7">
        <v>60389</v>
      </c>
      <c r="J7">
        <v>155929</v>
      </c>
      <c r="K7">
        <v>3949</v>
      </c>
      <c r="L7">
        <v>177677</v>
      </c>
      <c r="M7">
        <v>216000</v>
      </c>
      <c r="N7" t="s">
        <v>2043</v>
      </c>
      <c r="O7" t="s">
        <v>2046</v>
      </c>
      <c r="P7" t="s">
        <v>2043</v>
      </c>
      <c r="R7" t="str">
        <f>Table1[[#This Row],[year]]&amp;"_"&amp;Table1[[#This Row],[rank]]</f>
        <v>2015_6</v>
      </c>
      <c r="S7" t="str">
        <f>Table1[[#This Row],[year]]&amp;"_"&amp;Table1[[#This Row],[rank]]</f>
        <v>2015_6</v>
      </c>
    </row>
    <row r="8" spans="1:19" x14ac:dyDescent="0.2">
      <c r="A8" t="s">
        <v>1937</v>
      </c>
      <c r="B8">
        <v>7</v>
      </c>
      <c r="C8">
        <v>2015</v>
      </c>
      <c r="D8" t="s">
        <v>21</v>
      </c>
      <c r="E8" t="s">
        <v>920</v>
      </c>
      <c r="F8" t="s">
        <v>22</v>
      </c>
      <c r="G8" t="str">
        <f>_xlfn.XLOOKUP(F8,Regions!$A$2:$A$52,Regions!$B$2:$B$52)</f>
        <v>South</v>
      </c>
      <c r="H8" t="s">
        <v>1403</v>
      </c>
      <c r="I8">
        <v>42627</v>
      </c>
      <c r="J8">
        <v>149434</v>
      </c>
      <c r="K8">
        <v>4762</v>
      </c>
      <c r="L8">
        <v>48741</v>
      </c>
      <c r="M8">
        <v>14000</v>
      </c>
      <c r="N8" t="s">
        <v>2043</v>
      </c>
      <c r="O8" t="s">
        <v>2043</v>
      </c>
      <c r="P8" t="s">
        <v>2043</v>
      </c>
      <c r="R8" t="str">
        <f>Table1[[#This Row],[year]]&amp;"_"&amp;Table1[[#This Row],[rank]]</f>
        <v>2015_7</v>
      </c>
      <c r="S8" t="str">
        <f>Table1[[#This Row],[year]]&amp;"_"&amp;Table1[[#This Row],[rank]]</f>
        <v>2015_7</v>
      </c>
    </row>
    <row r="9" spans="1:19" x14ac:dyDescent="0.2">
      <c r="A9" t="s">
        <v>1973</v>
      </c>
      <c r="B9">
        <v>8</v>
      </c>
      <c r="C9">
        <v>2015</v>
      </c>
      <c r="D9" t="s">
        <v>79</v>
      </c>
      <c r="E9" t="s">
        <v>2044</v>
      </c>
      <c r="F9" t="s">
        <v>33</v>
      </c>
      <c r="G9" t="str">
        <f>_xlfn.XLOOKUP(F9,Regions!$A$2:$A$52,Regions!$B$2:$B$52)</f>
        <v>Northeast</v>
      </c>
      <c r="H9" t="s">
        <v>1404</v>
      </c>
      <c r="I9">
        <v>249775</v>
      </c>
      <c r="J9">
        <v>148321</v>
      </c>
      <c r="K9">
        <v>15233</v>
      </c>
      <c r="L9">
        <v>648349</v>
      </c>
      <c r="M9">
        <v>305000</v>
      </c>
      <c r="N9" t="s">
        <v>2043</v>
      </c>
      <c r="O9" t="s">
        <v>2043</v>
      </c>
      <c r="P9" t="s">
        <v>2043</v>
      </c>
      <c r="R9" t="str">
        <f>Table1[[#This Row],[year]]&amp;"_"&amp;Table1[[#This Row],[rank]]</f>
        <v>2015_8</v>
      </c>
      <c r="S9" t="str">
        <f>Table1[[#This Row],[year]]&amp;"_"&amp;Table1[[#This Row],[rank]]</f>
        <v>2015_8</v>
      </c>
    </row>
    <row r="10" spans="1:19" x14ac:dyDescent="0.2">
      <c r="A10" t="s">
        <v>1972</v>
      </c>
      <c r="B10">
        <v>9</v>
      </c>
      <c r="C10">
        <v>2015</v>
      </c>
      <c r="D10" t="s">
        <v>17</v>
      </c>
      <c r="E10" t="s">
        <v>17</v>
      </c>
      <c r="F10" t="s">
        <v>18</v>
      </c>
      <c r="G10" t="str">
        <f>_xlfn.XLOOKUP(F10,Regions!$A$2:$A$52,Regions!$B$2:$B$52)</f>
        <v>Midwest</v>
      </c>
      <c r="H10" t="s">
        <v>1405</v>
      </c>
      <c r="I10">
        <v>64154</v>
      </c>
      <c r="J10">
        <v>144077</v>
      </c>
      <c r="K10">
        <v>3187</v>
      </c>
      <c r="L10">
        <v>208527</v>
      </c>
      <c r="M10">
        <v>187000</v>
      </c>
      <c r="N10" t="s">
        <v>2043</v>
      </c>
      <c r="O10" t="s">
        <v>2043</v>
      </c>
      <c r="P10" t="s">
        <v>2043</v>
      </c>
      <c r="R10" t="str">
        <f>Table1[[#This Row],[year]]&amp;"_"&amp;Table1[[#This Row],[rank]]</f>
        <v>2015_9</v>
      </c>
      <c r="S10" t="str">
        <f>Table1[[#This Row],[year]]&amp;"_"&amp;Table1[[#This Row],[rank]]</f>
        <v>2015_9</v>
      </c>
    </row>
    <row r="11" spans="1:19" x14ac:dyDescent="0.2">
      <c r="A11" t="s">
        <v>2047</v>
      </c>
      <c r="B11">
        <v>10</v>
      </c>
      <c r="C11">
        <v>2015</v>
      </c>
      <c r="D11" t="s">
        <v>70</v>
      </c>
      <c r="E11" t="s">
        <v>70</v>
      </c>
      <c r="F11" t="s">
        <v>210</v>
      </c>
      <c r="G11" t="str">
        <f>_xlfn.XLOOKUP(F11,Regions!$A$2:$A$52,Regions!$B$2:$B$52)</f>
        <v>Northeast</v>
      </c>
      <c r="H11" t="s">
        <v>1433</v>
      </c>
      <c r="I11">
        <v>117171</v>
      </c>
      <c r="J11">
        <v>139367</v>
      </c>
      <c r="K11">
        <v>4644</v>
      </c>
      <c r="L11">
        <v>74252</v>
      </c>
      <c r="M11">
        <v>177800</v>
      </c>
      <c r="N11" t="s">
        <v>2043</v>
      </c>
      <c r="O11" t="s">
        <v>2043</v>
      </c>
      <c r="P11" t="s">
        <v>2043</v>
      </c>
      <c r="R11" t="str">
        <f>Table1[[#This Row],[year]]&amp;"_"&amp;Table1[[#This Row],[rank]]</f>
        <v>2015_10</v>
      </c>
      <c r="S11" t="str">
        <f>Table1[[#This Row],[year]]&amp;"_"&amp;Table1[[#This Row],[rank]]</f>
        <v>2015_10</v>
      </c>
    </row>
    <row r="12" spans="1:19" x14ac:dyDescent="0.2">
      <c r="A12" t="s">
        <v>1977</v>
      </c>
      <c r="B12">
        <v>11</v>
      </c>
      <c r="C12">
        <v>2015</v>
      </c>
      <c r="D12" t="s">
        <v>972</v>
      </c>
      <c r="E12" t="s">
        <v>115</v>
      </c>
      <c r="F12" t="s">
        <v>55</v>
      </c>
      <c r="G12" t="str">
        <f>_xlfn.XLOOKUP(F12,Regions!$A$2:$A$52,Regions!$B$2:$B$52)</f>
        <v>West</v>
      </c>
      <c r="H12" t="s">
        <v>1413</v>
      </c>
      <c r="I12">
        <v>52669</v>
      </c>
      <c r="J12">
        <v>138030</v>
      </c>
      <c r="K12">
        <v>1263</v>
      </c>
      <c r="L12">
        <v>51759</v>
      </c>
      <c r="M12">
        <v>42800</v>
      </c>
      <c r="N12" t="s">
        <v>2043</v>
      </c>
      <c r="O12" t="s">
        <v>2043</v>
      </c>
      <c r="P12" t="s">
        <v>2043</v>
      </c>
      <c r="R12" t="str">
        <f>Table1[[#This Row],[year]]&amp;"_"&amp;Table1[[#This Row],[rank]]</f>
        <v>2015_11</v>
      </c>
      <c r="S12" t="str">
        <f>Table1[[#This Row],[year]]&amp;"_"&amp;Table1[[#This Row],[rank]]</f>
        <v>2015_11</v>
      </c>
    </row>
    <row r="13" spans="1:19" x14ac:dyDescent="0.2">
      <c r="A13" t="s">
        <v>1170</v>
      </c>
      <c r="B13">
        <v>12</v>
      </c>
      <c r="C13">
        <v>2015</v>
      </c>
      <c r="D13" t="s">
        <v>27</v>
      </c>
      <c r="E13" t="s">
        <v>27</v>
      </c>
      <c r="F13" t="s">
        <v>22</v>
      </c>
      <c r="G13" t="str">
        <f>_xlfn.XLOOKUP(F13,Regions!$A$2:$A$52,Regions!$B$2:$B$52)</f>
        <v>South</v>
      </c>
      <c r="H13" t="s">
        <v>1502</v>
      </c>
      <c r="I13">
        <v>169459</v>
      </c>
      <c r="J13">
        <v>132447</v>
      </c>
      <c r="K13">
        <v>6224</v>
      </c>
      <c r="L13">
        <v>292829</v>
      </c>
      <c r="M13">
        <v>243620</v>
      </c>
      <c r="N13" t="s">
        <v>2043</v>
      </c>
      <c r="O13" t="s">
        <v>2043</v>
      </c>
      <c r="P13" t="s">
        <v>2043</v>
      </c>
      <c r="R13" t="str">
        <f>Table1[[#This Row],[year]]&amp;"_"&amp;Table1[[#This Row],[rank]]</f>
        <v>2015_12</v>
      </c>
      <c r="S13" t="str">
        <f>Table1[[#This Row],[year]]&amp;"_"&amp;Table1[[#This Row],[rank]]</f>
        <v>2015_12</v>
      </c>
    </row>
    <row r="14" spans="1:19" x14ac:dyDescent="0.2">
      <c r="A14" t="s">
        <v>1974</v>
      </c>
      <c r="B14">
        <v>13</v>
      </c>
      <c r="C14">
        <v>2015</v>
      </c>
      <c r="D14" t="s">
        <v>21</v>
      </c>
      <c r="E14" t="s">
        <v>920</v>
      </c>
      <c r="F14" t="s">
        <v>22</v>
      </c>
      <c r="G14" t="str">
        <f>_xlfn.XLOOKUP(F14,Regions!$A$2:$A$52,Regions!$B$2:$B$52)</f>
        <v>South</v>
      </c>
      <c r="H14" t="s">
        <v>1411</v>
      </c>
      <c r="I14">
        <v>32703</v>
      </c>
      <c r="J14">
        <v>130844</v>
      </c>
      <c r="K14">
        <v>3630</v>
      </c>
      <c r="L14">
        <v>45550</v>
      </c>
      <c r="M14">
        <v>10065</v>
      </c>
      <c r="N14" t="s">
        <v>2043</v>
      </c>
      <c r="O14" t="s">
        <v>2043</v>
      </c>
      <c r="P14" t="s">
        <v>2043</v>
      </c>
      <c r="R14" t="str">
        <f>Table1[[#This Row],[year]]&amp;"_"&amp;Table1[[#This Row],[rank]]</f>
        <v>2015_13</v>
      </c>
      <c r="S14" t="str">
        <f>Table1[[#This Row],[year]]&amp;"_"&amp;Table1[[#This Row],[rank]]</f>
        <v>2015_13</v>
      </c>
    </row>
    <row r="15" spans="1:19" x14ac:dyDescent="0.2">
      <c r="A15" t="s">
        <v>1976</v>
      </c>
      <c r="B15">
        <v>14</v>
      </c>
      <c r="C15">
        <v>2015</v>
      </c>
      <c r="D15" t="s">
        <v>1288</v>
      </c>
      <c r="E15" t="s">
        <v>112</v>
      </c>
      <c r="F15" t="s">
        <v>72</v>
      </c>
      <c r="G15" t="str">
        <f>_xlfn.XLOOKUP(F15,Regions!$A$2:$A$52,Regions!$B$2:$B$52)</f>
        <v>Midwest</v>
      </c>
      <c r="H15" t="s">
        <v>1415</v>
      </c>
      <c r="I15">
        <v>112813</v>
      </c>
      <c r="J15">
        <v>130474</v>
      </c>
      <c r="K15">
        <v>5619</v>
      </c>
      <c r="L15">
        <v>86382</v>
      </c>
      <c r="M15">
        <v>170000</v>
      </c>
      <c r="N15" t="s">
        <v>2043</v>
      </c>
      <c r="O15" t="s">
        <v>2043</v>
      </c>
      <c r="P15" t="s">
        <v>2043</v>
      </c>
      <c r="R15" t="str">
        <f>Table1[[#This Row],[year]]&amp;"_"&amp;Table1[[#This Row],[rank]]</f>
        <v>2015_14</v>
      </c>
      <c r="S15" t="str">
        <f>Table1[[#This Row],[year]]&amp;"_"&amp;Table1[[#This Row],[rank]]</f>
        <v>2015_14</v>
      </c>
    </row>
    <row r="16" spans="1:19" x14ac:dyDescent="0.2">
      <c r="A16" t="s">
        <v>2048</v>
      </c>
      <c r="B16">
        <v>15</v>
      </c>
      <c r="C16">
        <v>2015</v>
      </c>
      <c r="D16" t="s">
        <v>27</v>
      </c>
      <c r="E16" t="s">
        <v>27</v>
      </c>
      <c r="F16" t="s">
        <v>28</v>
      </c>
      <c r="G16" t="str">
        <f>_xlfn.XLOOKUP(F16,Regions!$A$2:$A$52,Regions!$B$2:$B$52)</f>
        <v>Northeast</v>
      </c>
      <c r="H16" t="s">
        <v>1406</v>
      </c>
      <c r="I16">
        <v>198410</v>
      </c>
      <c r="J16">
        <v>127079</v>
      </c>
      <c r="K16">
        <v>9625</v>
      </c>
      <c r="L16">
        <v>232708</v>
      </c>
      <c r="M16">
        <v>177300</v>
      </c>
      <c r="N16" t="s">
        <v>2043</v>
      </c>
      <c r="O16" t="s">
        <v>2043</v>
      </c>
      <c r="P16" t="s">
        <v>2043</v>
      </c>
      <c r="R16" t="str">
        <f>Table1[[#This Row],[year]]&amp;"_"&amp;Table1[[#This Row],[rank]]</f>
        <v>2015_15</v>
      </c>
      <c r="S16" t="str">
        <f>Table1[[#This Row],[year]]&amp;"_"&amp;Table1[[#This Row],[rank]]</f>
        <v>2015_15</v>
      </c>
    </row>
    <row r="17" spans="1:19" x14ac:dyDescent="0.2">
      <c r="A17" t="s">
        <v>1989</v>
      </c>
      <c r="B17">
        <v>16</v>
      </c>
      <c r="C17">
        <v>2015</v>
      </c>
      <c r="D17" t="s">
        <v>972</v>
      </c>
      <c r="E17" t="s">
        <v>115</v>
      </c>
      <c r="F17" t="s">
        <v>98</v>
      </c>
      <c r="G17" t="str">
        <f>_xlfn.XLOOKUP(F17,Regions!$A$2:$A$52,Regions!$B$2:$B$52)</f>
        <v>Northeast</v>
      </c>
      <c r="H17" t="s">
        <v>1418</v>
      </c>
      <c r="I17">
        <v>24963</v>
      </c>
      <c r="J17">
        <v>119569</v>
      </c>
      <c r="K17">
        <v>277</v>
      </c>
      <c r="L17">
        <v>21532</v>
      </c>
      <c r="M17">
        <v>13500</v>
      </c>
      <c r="N17" t="s">
        <v>2043</v>
      </c>
      <c r="O17" t="s">
        <v>2043</v>
      </c>
      <c r="P17" t="s">
        <v>2043</v>
      </c>
      <c r="R17" t="str">
        <f>Table1[[#This Row],[year]]&amp;"_"&amp;Table1[[#This Row],[rank]]</f>
        <v>2015_16</v>
      </c>
      <c r="S17" t="str">
        <f>Table1[[#This Row],[year]]&amp;"_"&amp;Table1[[#This Row],[rank]]</f>
        <v>2015_16</v>
      </c>
    </row>
    <row r="18" spans="1:19" x14ac:dyDescent="0.2">
      <c r="A18" t="s">
        <v>607</v>
      </c>
      <c r="B18">
        <v>17</v>
      </c>
      <c r="C18">
        <v>2015</v>
      </c>
      <c r="D18" t="s">
        <v>79</v>
      </c>
      <c r="E18" t="s">
        <v>2044</v>
      </c>
      <c r="F18" t="s">
        <v>80</v>
      </c>
      <c r="G18" t="str">
        <f>_xlfn.XLOOKUP(F18,Regions!$A$2:$A$52,Regions!$B$2:$B$52)</f>
        <v>South</v>
      </c>
      <c r="H18" t="s">
        <v>1553</v>
      </c>
      <c r="I18">
        <v>2722</v>
      </c>
      <c r="J18">
        <v>116461</v>
      </c>
      <c r="K18">
        <v>14208</v>
      </c>
      <c r="L18">
        <v>3248176</v>
      </c>
      <c r="M18">
        <v>7600</v>
      </c>
      <c r="N18" t="s">
        <v>2043</v>
      </c>
      <c r="O18" t="s">
        <v>2043</v>
      </c>
      <c r="P18" t="s">
        <v>2043</v>
      </c>
      <c r="R18" t="str">
        <f>Table1[[#This Row],[year]]&amp;"_"&amp;Table1[[#This Row],[rank]]</f>
        <v>2015_17</v>
      </c>
      <c r="S18" t="str">
        <f>Table1[[#This Row],[year]]&amp;"_"&amp;Table1[[#This Row],[rank]]</f>
        <v>2015_17</v>
      </c>
    </row>
    <row r="19" spans="1:19" x14ac:dyDescent="0.2">
      <c r="A19" t="s">
        <v>2049</v>
      </c>
      <c r="B19">
        <v>18</v>
      </c>
      <c r="C19">
        <v>2015</v>
      </c>
      <c r="D19" t="s">
        <v>1830</v>
      </c>
      <c r="E19" t="s">
        <v>2042</v>
      </c>
      <c r="F19" t="s">
        <v>93</v>
      </c>
      <c r="G19" t="str">
        <f>_xlfn.XLOOKUP(F19,Regions!$A$2:$A$52,Regions!$B$2:$B$52)</f>
        <v>West</v>
      </c>
      <c r="H19" t="s">
        <v>1420</v>
      </c>
      <c r="I19">
        <v>66654</v>
      </c>
      <c r="J19">
        <v>112640</v>
      </c>
      <c r="K19">
        <v>2058</v>
      </c>
      <c r="L19">
        <v>33024</v>
      </c>
      <c r="M19">
        <v>153500</v>
      </c>
      <c r="N19" t="s">
        <v>2043</v>
      </c>
      <c r="O19" t="s">
        <v>2043</v>
      </c>
      <c r="P19" t="s">
        <v>2043</v>
      </c>
      <c r="R19" t="str">
        <f>Table1[[#This Row],[year]]&amp;"_"&amp;Table1[[#This Row],[rank]]</f>
        <v>2015_18</v>
      </c>
      <c r="S19" t="str">
        <f>Table1[[#This Row],[year]]&amp;"_"&amp;Table1[[#This Row],[rank]]</f>
        <v>2015_18</v>
      </c>
    </row>
    <row r="20" spans="1:19" x14ac:dyDescent="0.2">
      <c r="A20" t="s">
        <v>2050</v>
      </c>
      <c r="B20">
        <v>19</v>
      </c>
      <c r="C20">
        <v>2015</v>
      </c>
      <c r="D20" t="s">
        <v>30</v>
      </c>
      <c r="E20" t="s">
        <v>2045</v>
      </c>
      <c r="F20" t="s">
        <v>55</v>
      </c>
      <c r="G20" t="str">
        <f>_xlfn.XLOOKUP(F20,Regions!$A$2:$A$52,Regions!$B$2:$B$52)</f>
        <v>West</v>
      </c>
      <c r="H20" t="s">
        <v>1409</v>
      </c>
      <c r="I20">
        <v>56635</v>
      </c>
      <c r="J20">
        <v>111454</v>
      </c>
      <c r="K20">
        <v>5013</v>
      </c>
      <c r="L20">
        <v>103206</v>
      </c>
      <c r="M20">
        <v>302000</v>
      </c>
      <c r="N20" t="s">
        <v>2043</v>
      </c>
      <c r="O20" t="s">
        <v>2043</v>
      </c>
      <c r="P20" t="s">
        <v>2043</v>
      </c>
      <c r="R20" t="str">
        <f>Table1[[#This Row],[year]]&amp;"_"&amp;Table1[[#This Row],[rank]]</f>
        <v>2015_19</v>
      </c>
      <c r="S20" t="str">
        <f>Table1[[#This Row],[year]]&amp;"_"&amp;Table1[[#This Row],[rank]]</f>
        <v>2015_19</v>
      </c>
    </row>
    <row r="21" spans="1:19" x14ac:dyDescent="0.2">
      <c r="A21" t="s">
        <v>1985</v>
      </c>
      <c r="B21">
        <v>20</v>
      </c>
      <c r="C21">
        <v>2015</v>
      </c>
      <c r="D21" t="s">
        <v>70</v>
      </c>
      <c r="E21" t="s">
        <v>70</v>
      </c>
      <c r="F21" t="s">
        <v>53</v>
      </c>
      <c r="G21" t="str">
        <f>_xlfn.XLOOKUP(F21,Regions!$A$2:$A$52,Regions!$B$2:$B$52)</f>
        <v>Midwest</v>
      </c>
      <c r="H21" t="s">
        <v>1416</v>
      </c>
      <c r="I21">
        <v>37648</v>
      </c>
      <c r="J21">
        <v>108465</v>
      </c>
      <c r="K21">
        <v>1728</v>
      </c>
      <c r="L21">
        <v>30556</v>
      </c>
      <c r="M21" s="1">
        <v>400000</v>
      </c>
      <c r="N21" t="s">
        <v>2043</v>
      </c>
      <c r="O21" t="s">
        <v>2043</v>
      </c>
      <c r="P21" t="s">
        <v>2043</v>
      </c>
      <c r="R21" t="str">
        <f>Table1[[#This Row],[year]]&amp;"_"&amp;Table1[[#This Row],[rank]]</f>
        <v>2015_20</v>
      </c>
      <c r="S21" t="str">
        <f>Table1[[#This Row],[year]]&amp;"_"&amp;Table1[[#This Row],[rank]]</f>
        <v>2015_20</v>
      </c>
    </row>
    <row r="22" spans="1:19" x14ac:dyDescent="0.2">
      <c r="A22" t="s">
        <v>2051</v>
      </c>
      <c r="B22">
        <v>21</v>
      </c>
      <c r="C22">
        <v>2015</v>
      </c>
      <c r="D22" t="s">
        <v>57</v>
      </c>
      <c r="E22" t="s">
        <v>2044</v>
      </c>
      <c r="F22" t="s">
        <v>28</v>
      </c>
      <c r="G22" t="str">
        <f>_xlfn.XLOOKUP(F22,Regions!$A$2:$A$52,Regions!$B$2:$B$52)</f>
        <v>Northeast</v>
      </c>
      <c r="H22" t="s">
        <v>1406</v>
      </c>
      <c r="I22">
        <v>225861</v>
      </c>
      <c r="J22">
        <v>102102</v>
      </c>
      <c r="K22">
        <v>21762</v>
      </c>
      <c r="L22">
        <v>2573126</v>
      </c>
      <c r="M22">
        <v>241359</v>
      </c>
      <c r="N22" t="s">
        <v>2043</v>
      </c>
      <c r="O22" t="s">
        <v>2043</v>
      </c>
      <c r="P22" t="s">
        <v>2043</v>
      </c>
      <c r="R22" t="str">
        <f>Table1[[#This Row],[year]]&amp;"_"&amp;Table1[[#This Row],[rank]]</f>
        <v>2015_21</v>
      </c>
      <c r="S22" t="str">
        <f>Table1[[#This Row],[year]]&amp;"_"&amp;Table1[[#This Row],[rank]]</f>
        <v>2015_21</v>
      </c>
    </row>
    <row r="23" spans="1:19" x14ac:dyDescent="0.2">
      <c r="A23" t="s">
        <v>1981</v>
      </c>
      <c r="B23">
        <v>22</v>
      </c>
      <c r="C23">
        <v>2015</v>
      </c>
      <c r="D23" t="s">
        <v>1291</v>
      </c>
      <c r="E23" t="s">
        <v>112</v>
      </c>
      <c r="F23" t="s">
        <v>142</v>
      </c>
      <c r="G23" t="str">
        <f>_xlfn.XLOOKUP(F23,Regions!$A$2:$A$52,Regions!$B$2:$B$52)</f>
        <v>Midwest</v>
      </c>
      <c r="H23" t="s">
        <v>1480</v>
      </c>
      <c r="I23">
        <v>63237</v>
      </c>
      <c r="J23">
        <v>100887</v>
      </c>
      <c r="K23">
        <v>2008</v>
      </c>
      <c r="L23">
        <v>53799</v>
      </c>
      <c r="M23">
        <v>29500</v>
      </c>
      <c r="N23" t="s">
        <v>2043</v>
      </c>
      <c r="O23" t="s">
        <v>2043</v>
      </c>
      <c r="P23" t="s">
        <v>2043</v>
      </c>
      <c r="R23" t="str">
        <f>Table1[[#This Row],[year]]&amp;"_"&amp;Table1[[#This Row],[rank]]</f>
        <v>2015_22</v>
      </c>
      <c r="S23" t="str">
        <f>Table1[[#This Row],[year]]&amp;"_"&amp;Table1[[#This Row],[rank]]</f>
        <v>2015_22</v>
      </c>
    </row>
    <row r="24" spans="1:19" x14ac:dyDescent="0.2">
      <c r="A24" t="s">
        <v>2052</v>
      </c>
      <c r="B24">
        <v>23</v>
      </c>
      <c r="C24">
        <v>2015</v>
      </c>
      <c r="D24" t="s">
        <v>57</v>
      </c>
      <c r="E24" t="s">
        <v>2044</v>
      </c>
      <c r="F24" t="s">
        <v>125</v>
      </c>
      <c r="G24" t="str">
        <f>_xlfn.XLOOKUP(F24,Regions!$A$2:$A$52,Regions!$B$2:$B$52)</f>
        <v>South</v>
      </c>
      <c r="H24" t="s">
        <v>1407</v>
      </c>
      <c r="I24">
        <v>161896</v>
      </c>
      <c r="J24">
        <v>95181</v>
      </c>
      <c r="K24">
        <v>4833</v>
      </c>
      <c r="L24">
        <v>2104534</v>
      </c>
      <c r="M24">
        <v>223715</v>
      </c>
      <c r="N24" t="s">
        <v>2043</v>
      </c>
      <c r="O24" t="s">
        <v>2043</v>
      </c>
      <c r="P24" t="s">
        <v>2043</v>
      </c>
      <c r="R24" t="str">
        <f>Table1[[#This Row],[year]]&amp;"_"&amp;Table1[[#This Row],[rank]]</f>
        <v>2015_23</v>
      </c>
      <c r="S24" t="str">
        <f>Table1[[#This Row],[year]]&amp;"_"&amp;Table1[[#This Row],[rank]]</f>
        <v>2015_23</v>
      </c>
    </row>
    <row r="25" spans="1:19" x14ac:dyDescent="0.2">
      <c r="A25" t="s">
        <v>2053</v>
      </c>
      <c r="B25">
        <v>24</v>
      </c>
      <c r="C25">
        <v>2015</v>
      </c>
      <c r="D25" t="s">
        <v>1353</v>
      </c>
      <c r="E25" t="s">
        <v>2045</v>
      </c>
      <c r="F25" t="s">
        <v>28</v>
      </c>
      <c r="G25" t="str">
        <f>_xlfn.XLOOKUP(F25,Regions!$A$2:$A$52,Regions!$B$2:$B$52)</f>
        <v>Northeast</v>
      </c>
      <c r="H25" t="s">
        <v>1410</v>
      </c>
      <c r="I25">
        <v>158642</v>
      </c>
      <c r="J25">
        <v>94128</v>
      </c>
      <c r="K25">
        <v>12022</v>
      </c>
      <c r="L25">
        <v>117532</v>
      </c>
      <c r="M25">
        <v>412775</v>
      </c>
      <c r="N25" t="s">
        <v>2043</v>
      </c>
      <c r="O25" t="s">
        <v>2046</v>
      </c>
      <c r="P25" t="s">
        <v>2043</v>
      </c>
      <c r="R25" t="str">
        <f>Table1[[#This Row],[year]]&amp;"_"&amp;Table1[[#This Row],[rank]]</f>
        <v>2015_24</v>
      </c>
      <c r="S25" t="str">
        <f>Table1[[#This Row],[year]]&amp;"_"&amp;Table1[[#This Row],[rank]]</f>
        <v>2015_24</v>
      </c>
    </row>
    <row r="26" spans="1:19" x14ac:dyDescent="0.2">
      <c r="A26" t="s">
        <v>1986</v>
      </c>
      <c r="B26">
        <v>25</v>
      </c>
      <c r="C26">
        <v>2015</v>
      </c>
      <c r="D26" t="s">
        <v>21</v>
      </c>
      <c r="E26" t="s">
        <v>920</v>
      </c>
      <c r="F26" t="s">
        <v>53</v>
      </c>
      <c r="G26" t="str">
        <f>_xlfn.XLOOKUP(F26,Regions!$A$2:$A$52,Regions!$B$2:$B$52)</f>
        <v>Midwest</v>
      </c>
      <c r="H26" t="s">
        <v>1888</v>
      </c>
      <c r="I26">
        <v>27959</v>
      </c>
      <c r="J26">
        <v>91417</v>
      </c>
      <c r="K26">
        <v>2524</v>
      </c>
      <c r="L26">
        <v>30460</v>
      </c>
      <c r="M26">
        <v>45340</v>
      </c>
      <c r="N26" t="s">
        <v>2043</v>
      </c>
      <c r="O26" t="s">
        <v>2043</v>
      </c>
      <c r="P26" t="s">
        <v>2043</v>
      </c>
      <c r="R26" t="str">
        <f>Table1[[#This Row],[year]]&amp;"_"&amp;Table1[[#This Row],[rank]]</f>
        <v>2015_25</v>
      </c>
      <c r="S26" t="str">
        <f>Table1[[#This Row],[year]]&amp;"_"&amp;Table1[[#This Row],[rank]]</f>
        <v>2015_25</v>
      </c>
    </row>
    <row r="27" spans="1:19" x14ac:dyDescent="0.2">
      <c r="A27" t="s">
        <v>1983</v>
      </c>
      <c r="B27">
        <v>26</v>
      </c>
      <c r="C27">
        <v>2015</v>
      </c>
      <c r="D27" t="s">
        <v>972</v>
      </c>
      <c r="E27" t="s">
        <v>115</v>
      </c>
      <c r="F27" t="s">
        <v>53</v>
      </c>
      <c r="G27" t="str">
        <f>_xlfn.XLOOKUP(F27,Regions!$A$2:$A$52,Regions!$B$2:$B$52)</f>
        <v>Midwest</v>
      </c>
      <c r="H27" t="s">
        <v>1414</v>
      </c>
      <c r="I27">
        <v>29801</v>
      </c>
      <c r="J27">
        <v>91084</v>
      </c>
      <c r="K27">
        <v>1166</v>
      </c>
      <c r="L27">
        <v>26033</v>
      </c>
      <c r="M27">
        <v>34000</v>
      </c>
      <c r="N27" t="s">
        <v>2043</v>
      </c>
      <c r="O27" t="s">
        <v>2043</v>
      </c>
      <c r="P27" t="s">
        <v>2043</v>
      </c>
      <c r="R27" t="str">
        <f>Table1[[#This Row],[year]]&amp;"_"&amp;Table1[[#This Row],[rank]]</f>
        <v>2015_26</v>
      </c>
      <c r="S27" t="str">
        <f>Table1[[#This Row],[year]]&amp;"_"&amp;Table1[[#This Row],[rank]]</f>
        <v>2015_26</v>
      </c>
    </row>
    <row r="28" spans="1:19" x14ac:dyDescent="0.2">
      <c r="A28" t="s">
        <v>1285</v>
      </c>
      <c r="B28">
        <v>27</v>
      </c>
      <c r="C28">
        <v>2015</v>
      </c>
      <c r="D28" t="s">
        <v>74</v>
      </c>
      <c r="E28" t="s">
        <v>74</v>
      </c>
      <c r="F28" t="s">
        <v>44</v>
      </c>
      <c r="G28" t="str">
        <f>_xlfn.XLOOKUP(F28,Regions!$A$2:$A$52,Regions!$B$2:$B$52)</f>
        <v>Midwest</v>
      </c>
      <c r="H28" t="s">
        <v>1417</v>
      </c>
      <c r="I28">
        <v>105032</v>
      </c>
      <c r="J28">
        <v>90762</v>
      </c>
      <c r="K28">
        <v>5446</v>
      </c>
      <c r="L28">
        <v>99198</v>
      </c>
      <c r="M28">
        <v>165500</v>
      </c>
      <c r="N28" t="s">
        <v>2043</v>
      </c>
      <c r="O28" t="s">
        <v>2043</v>
      </c>
      <c r="P28" t="s">
        <v>2043</v>
      </c>
      <c r="R28" t="str">
        <f>Table1[[#This Row],[year]]&amp;"_"&amp;Table1[[#This Row],[rank]]</f>
        <v>2015_27</v>
      </c>
      <c r="S28" t="str">
        <f>Table1[[#This Row],[year]]&amp;"_"&amp;Table1[[#This Row],[rank]]</f>
        <v>2015_27</v>
      </c>
    </row>
    <row r="29" spans="1:19" x14ac:dyDescent="0.2">
      <c r="A29" t="s">
        <v>1987</v>
      </c>
      <c r="B29">
        <v>28</v>
      </c>
      <c r="C29">
        <v>2015</v>
      </c>
      <c r="D29" t="s">
        <v>57</v>
      </c>
      <c r="E29" t="s">
        <v>2044</v>
      </c>
      <c r="F29" t="s">
        <v>28</v>
      </c>
      <c r="G29" t="str">
        <f>_xlfn.XLOOKUP(F29,Regions!$A$2:$A$52,Regions!$B$2:$B$52)</f>
        <v>Northeast</v>
      </c>
      <c r="H29" t="s">
        <v>1406</v>
      </c>
      <c r="I29">
        <v>156304</v>
      </c>
      <c r="J29">
        <v>90646</v>
      </c>
      <c r="K29">
        <v>7313</v>
      </c>
      <c r="L29">
        <v>1842530</v>
      </c>
      <c r="M29">
        <v>241000</v>
      </c>
      <c r="N29" t="s">
        <v>2043</v>
      </c>
      <c r="O29" t="s">
        <v>2043</v>
      </c>
      <c r="P29" t="s">
        <v>2043</v>
      </c>
      <c r="R29" t="str">
        <f>Table1[[#This Row],[year]]&amp;"_"&amp;Table1[[#This Row],[rank]]</f>
        <v>2015_28</v>
      </c>
      <c r="S29" t="str">
        <f>Table1[[#This Row],[year]]&amp;"_"&amp;Table1[[#This Row],[rank]]</f>
        <v>2015_28</v>
      </c>
    </row>
    <row r="30" spans="1:19" x14ac:dyDescent="0.2">
      <c r="A30" t="s">
        <v>1993</v>
      </c>
      <c r="B30">
        <v>29</v>
      </c>
      <c r="C30">
        <v>2015</v>
      </c>
      <c r="D30" t="s">
        <v>1363</v>
      </c>
      <c r="E30" t="s">
        <v>2045</v>
      </c>
      <c r="F30" t="s">
        <v>93</v>
      </c>
      <c r="G30" t="str">
        <f>_xlfn.XLOOKUP(F30,Regions!$A$2:$A$52,Regions!$B$2:$B$52)</f>
        <v>West</v>
      </c>
      <c r="H30" t="s">
        <v>1457</v>
      </c>
      <c r="I30">
        <v>172797</v>
      </c>
      <c r="J30">
        <v>88988</v>
      </c>
      <c r="K30">
        <v>-241</v>
      </c>
      <c r="L30">
        <v>54505</v>
      </c>
      <c r="M30">
        <v>154100</v>
      </c>
      <c r="N30" t="s">
        <v>2046</v>
      </c>
      <c r="O30" t="s">
        <v>2043</v>
      </c>
      <c r="P30" t="s">
        <v>2043</v>
      </c>
      <c r="R30" t="str">
        <f>Table1[[#This Row],[year]]&amp;"_"&amp;Table1[[#This Row],[rank]]</f>
        <v>2015_29</v>
      </c>
      <c r="S30" t="str">
        <f>Table1[[#This Row],[year]]&amp;"_"&amp;Table1[[#This Row],[rank]]</f>
        <v>2015_29</v>
      </c>
    </row>
    <row r="31" spans="1:19" x14ac:dyDescent="0.2">
      <c r="A31" t="s">
        <v>1238</v>
      </c>
      <c r="B31">
        <v>30</v>
      </c>
      <c r="C31">
        <v>2015</v>
      </c>
      <c r="D31" t="s">
        <v>57</v>
      </c>
      <c r="E31" t="s">
        <v>2044</v>
      </c>
      <c r="F31" t="s">
        <v>55</v>
      </c>
      <c r="G31" t="str">
        <f>_xlfn.XLOOKUP(F31,Regions!$A$2:$A$52,Regions!$B$2:$B$52)</f>
        <v>West</v>
      </c>
      <c r="H31" t="s">
        <v>1413</v>
      </c>
      <c r="I31">
        <v>279920</v>
      </c>
      <c r="J31">
        <v>88372</v>
      </c>
      <c r="K31">
        <v>23057</v>
      </c>
      <c r="L31">
        <v>1687155</v>
      </c>
      <c r="M31">
        <v>264500</v>
      </c>
      <c r="N31" t="s">
        <v>2043</v>
      </c>
      <c r="O31" t="s">
        <v>2043</v>
      </c>
      <c r="P31" t="s">
        <v>2043</v>
      </c>
      <c r="R31" t="str">
        <f>Table1[[#This Row],[year]]&amp;"_"&amp;Table1[[#This Row],[rank]]</f>
        <v>2015_30</v>
      </c>
      <c r="S31" t="str">
        <f>Table1[[#This Row],[year]]&amp;"_"&amp;Table1[[#This Row],[rank]]</f>
        <v>2015_30</v>
      </c>
    </row>
    <row r="32" spans="1:19" x14ac:dyDescent="0.2">
      <c r="A32" t="s">
        <v>1992</v>
      </c>
      <c r="B32">
        <v>31</v>
      </c>
      <c r="C32">
        <v>2015</v>
      </c>
      <c r="D32" t="s">
        <v>636</v>
      </c>
      <c r="E32" t="s">
        <v>2045</v>
      </c>
      <c r="F32" t="s">
        <v>93</v>
      </c>
      <c r="G32" t="str">
        <f>_xlfn.XLOOKUP(F32,Regions!$A$2:$A$52,Regions!$B$2:$B$52)</f>
        <v>West</v>
      </c>
      <c r="H32" t="s">
        <v>1430</v>
      </c>
      <c r="I32">
        <v>333525</v>
      </c>
      <c r="J32">
        <v>86833</v>
      </c>
      <c r="K32">
        <v>22074</v>
      </c>
      <c r="L32">
        <v>172384</v>
      </c>
      <c r="M32">
        <v>128000</v>
      </c>
      <c r="N32" t="s">
        <v>2043</v>
      </c>
      <c r="O32" t="s">
        <v>2043</v>
      </c>
      <c r="P32" t="s">
        <v>2043</v>
      </c>
      <c r="R32" t="str">
        <f>Table1[[#This Row],[year]]&amp;"_"&amp;Table1[[#This Row],[rank]]</f>
        <v>2015_31</v>
      </c>
      <c r="S32" t="str">
        <f>Table1[[#This Row],[year]]&amp;"_"&amp;Table1[[#This Row],[rank]]</f>
        <v>2015_31</v>
      </c>
    </row>
    <row r="33" spans="1:19" x14ac:dyDescent="0.2">
      <c r="A33" t="s">
        <v>1990</v>
      </c>
      <c r="B33">
        <v>32</v>
      </c>
      <c r="C33">
        <v>2015</v>
      </c>
      <c r="D33" t="s">
        <v>1077</v>
      </c>
      <c r="E33" t="s">
        <v>2054</v>
      </c>
      <c r="F33" t="s">
        <v>53</v>
      </c>
      <c r="G33" t="str">
        <f>_xlfn.XLOOKUP(F33,Regions!$A$2:$A$52,Regions!$B$2:$B$52)</f>
        <v>Midwest</v>
      </c>
      <c r="H33" t="s">
        <v>1416</v>
      </c>
      <c r="I33">
        <v>221280</v>
      </c>
      <c r="J33">
        <v>84537</v>
      </c>
      <c r="K33">
        <v>11643</v>
      </c>
      <c r="L33">
        <v>144266</v>
      </c>
      <c r="M33">
        <v>118000</v>
      </c>
      <c r="N33" t="s">
        <v>2043</v>
      </c>
      <c r="O33" t="s">
        <v>2043</v>
      </c>
      <c r="P33" t="s">
        <v>2043</v>
      </c>
      <c r="R33" t="str">
        <f>Table1[[#This Row],[year]]&amp;"_"&amp;Table1[[#This Row],[rank]]</f>
        <v>2015_32</v>
      </c>
      <c r="S33" t="str">
        <f>Table1[[#This Row],[year]]&amp;"_"&amp;Table1[[#This Row],[rank]]</f>
        <v>2015_32</v>
      </c>
    </row>
    <row r="34" spans="1:19" x14ac:dyDescent="0.2">
      <c r="A34" t="s">
        <v>1991</v>
      </c>
      <c r="B34">
        <v>33</v>
      </c>
      <c r="C34">
        <v>2015</v>
      </c>
      <c r="D34" t="s">
        <v>1830</v>
      </c>
      <c r="E34" t="s">
        <v>2042</v>
      </c>
      <c r="F34" t="s">
        <v>86</v>
      </c>
      <c r="G34" t="str">
        <f>_xlfn.XLOOKUP(F34,Regions!$A$2:$A$52,Regions!$B$2:$B$52)</f>
        <v>South</v>
      </c>
      <c r="H34" t="s">
        <v>1412</v>
      </c>
      <c r="I34">
        <v>148533</v>
      </c>
      <c r="J34">
        <v>83176</v>
      </c>
      <c r="K34">
        <v>6345</v>
      </c>
      <c r="L34">
        <v>39946</v>
      </c>
      <c r="M34">
        <v>371000</v>
      </c>
      <c r="N34" t="s">
        <v>2043</v>
      </c>
      <c r="O34" t="s">
        <v>2043</v>
      </c>
      <c r="P34" t="s">
        <v>2043</v>
      </c>
      <c r="R34" t="str">
        <f>Table1[[#This Row],[year]]&amp;"_"&amp;Table1[[#This Row],[rank]]</f>
        <v>2015_33</v>
      </c>
      <c r="S34" t="str">
        <f>Table1[[#This Row],[year]]&amp;"_"&amp;Table1[[#This Row],[rank]]</f>
        <v>2015_33</v>
      </c>
    </row>
    <row r="35" spans="1:19" x14ac:dyDescent="0.2">
      <c r="A35" t="s">
        <v>1988</v>
      </c>
      <c r="B35">
        <v>34</v>
      </c>
      <c r="C35">
        <v>2015</v>
      </c>
      <c r="D35" t="s">
        <v>987</v>
      </c>
      <c r="E35" t="s">
        <v>2055</v>
      </c>
      <c r="F35" t="s">
        <v>44</v>
      </c>
      <c r="G35" t="str">
        <f>_xlfn.XLOOKUP(F35,Regions!$A$2:$A$52,Regions!$B$2:$B$52)</f>
        <v>Midwest</v>
      </c>
      <c r="H35" t="s">
        <v>1417</v>
      </c>
      <c r="I35">
        <v>29812</v>
      </c>
      <c r="J35">
        <v>81201</v>
      </c>
      <c r="K35">
        <v>2248</v>
      </c>
      <c r="L35">
        <v>44027</v>
      </c>
      <c r="M35">
        <v>33900</v>
      </c>
      <c r="N35" t="s">
        <v>2043</v>
      </c>
      <c r="O35" t="s">
        <v>2043</v>
      </c>
      <c r="P35" t="s">
        <v>2043</v>
      </c>
      <c r="R35" t="str">
        <f>Table1[[#This Row],[year]]&amp;"_"&amp;Table1[[#This Row],[rank]]</f>
        <v>2015_34</v>
      </c>
      <c r="S35" t="str">
        <f>Table1[[#This Row],[year]]&amp;"_"&amp;Table1[[#This Row],[rank]]</f>
        <v>2015_34</v>
      </c>
    </row>
    <row r="36" spans="1:19" x14ac:dyDescent="0.2">
      <c r="A36" t="s">
        <v>2056</v>
      </c>
      <c r="B36">
        <v>35</v>
      </c>
      <c r="C36">
        <v>2015</v>
      </c>
      <c r="D36" t="s">
        <v>70</v>
      </c>
      <c r="E36" t="s">
        <v>70</v>
      </c>
      <c r="F36" t="s">
        <v>44</v>
      </c>
      <c r="G36" t="str">
        <f>_xlfn.XLOOKUP(F36,Regions!$A$2:$A$52,Regions!$B$2:$B$52)</f>
        <v>Midwest</v>
      </c>
      <c r="H36" t="s">
        <v>1428</v>
      </c>
      <c r="I36">
        <v>92365</v>
      </c>
      <c r="J36">
        <v>76392</v>
      </c>
      <c r="K36">
        <v>1932</v>
      </c>
      <c r="L36">
        <v>37182</v>
      </c>
      <c r="M36">
        <v>213000</v>
      </c>
      <c r="N36" t="s">
        <v>2043</v>
      </c>
      <c r="O36" t="s">
        <v>2043</v>
      </c>
      <c r="P36" t="s">
        <v>2043</v>
      </c>
      <c r="R36" t="str">
        <f>Table1[[#This Row],[year]]&amp;"_"&amp;Table1[[#This Row],[rank]]</f>
        <v>2015_35</v>
      </c>
      <c r="S36" t="str">
        <f>Table1[[#This Row],[year]]&amp;"_"&amp;Table1[[#This Row],[rank]]</f>
        <v>2015_35</v>
      </c>
    </row>
    <row r="37" spans="1:19" x14ac:dyDescent="0.2">
      <c r="A37" t="s">
        <v>877</v>
      </c>
      <c r="B37">
        <v>36</v>
      </c>
      <c r="C37">
        <v>2015</v>
      </c>
      <c r="D37" t="s">
        <v>24</v>
      </c>
      <c r="E37" t="s">
        <v>2042</v>
      </c>
      <c r="F37" t="s">
        <v>72</v>
      </c>
      <c r="G37" t="str">
        <f>_xlfn.XLOOKUP(F37,Regions!$A$2:$A$52,Regions!$B$2:$B$52)</f>
        <v>Midwest</v>
      </c>
      <c r="H37" t="s">
        <v>1421</v>
      </c>
      <c r="I37">
        <v>52668</v>
      </c>
      <c r="J37">
        <v>74520</v>
      </c>
      <c r="K37">
        <v>-1636</v>
      </c>
      <c r="L37">
        <v>41404</v>
      </c>
      <c r="M37">
        <v>347000</v>
      </c>
      <c r="N37" t="s">
        <v>2043</v>
      </c>
      <c r="O37" t="s">
        <v>2043</v>
      </c>
      <c r="P37" t="s">
        <v>2043</v>
      </c>
      <c r="R37" t="str">
        <f>Table1[[#This Row],[year]]&amp;"_"&amp;Table1[[#This Row],[rank]]</f>
        <v>2015_36</v>
      </c>
      <c r="S37" t="str">
        <f>Table1[[#This Row],[year]]&amp;"_"&amp;Table1[[#This Row],[rank]]</f>
        <v>2015_36</v>
      </c>
    </row>
    <row r="38" spans="1:19" x14ac:dyDescent="0.2">
      <c r="A38" t="s">
        <v>99</v>
      </c>
      <c r="B38">
        <v>37</v>
      </c>
      <c r="C38">
        <v>2015</v>
      </c>
      <c r="D38" t="s">
        <v>100</v>
      </c>
      <c r="E38" t="s">
        <v>112</v>
      </c>
      <c r="F38" t="s">
        <v>41</v>
      </c>
      <c r="G38" t="str">
        <f>_xlfn.XLOOKUP(F38,Regions!$A$2:$A$52,Regions!$B$2:$B$52)</f>
        <v>Northeast</v>
      </c>
      <c r="H38" t="s">
        <v>1424</v>
      </c>
      <c r="I38">
        <v>279717</v>
      </c>
      <c r="J38">
        <v>74331</v>
      </c>
      <c r="K38">
        <v>16323</v>
      </c>
      <c r="L38">
        <v>131119</v>
      </c>
      <c r="M38">
        <v>126500</v>
      </c>
      <c r="N38" t="s">
        <v>2043</v>
      </c>
      <c r="O38" t="s">
        <v>2043</v>
      </c>
      <c r="P38" t="s">
        <v>2043</v>
      </c>
      <c r="R38" t="str">
        <f>Table1[[#This Row],[year]]&amp;"_"&amp;Table1[[#This Row],[rank]]</f>
        <v>2015_37</v>
      </c>
      <c r="S38" t="str">
        <f>Table1[[#This Row],[year]]&amp;"_"&amp;Table1[[#This Row],[rank]]</f>
        <v>2015_37</v>
      </c>
    </row>
    <row r="39" spans="1:19" x14ac:dyDescent="0.2">
      <c r="A39" t="s">
        <v>2057</v>
      </c>
      <c r="B39">
        <v>38</v>
      </c>
      <c r="C39">
        <v>2015</v>
      </c>
      <c r="D39" t="s">
        <v>1288</v>
      </c>
      <c r="E39" t="s">
        <v>112</v>
      </c>
      <c r="F39" t="s">
        <v>255</v>
      </c>
      <c r="G39" t="str">
        <f>_xlfn.XLOOKUP(F39,Regions!$A$2:$A$52,Regions!$B$2:$B$52)</f>
        <v>Midwest</v>
      </c>
      <c r="H39" t="s">
        <v>1423</v>
      </c>
      <c r="I39">
        <v>41195</v>
      </c>
      <c r="J39">
        <v>73874</v>
      </c>
      <c r="K39">
        <v>2570</v>
      </c>
      <c r="L39">
        <v>62065</v>
      </c>
      <c r="M39">
        <v>51500</v>
      </c>
      <c r="N39" t="s">
        <v>2043</v>
      </c>
      <c r="O39" t="s">
        <v>2043</v>
      </c>
      <c r="P39" t="s">
        <v>2043</v>
      </c>
      <c r="R39" t="str">
        <f>Table1[[#This Row],[year]]&amp;"_"&amp;Table1[[#This Row],[rank]]</f>
        <v>2015_38</v>
      </c>
      <c r="S39" t="str">
        <f>Table1[[#This Row],[year]]&amp;"_"&amp;Table1[[#This Row],[rank]]</f>
        <v>2015_38</v>
      </c>
    </row>
    <row r="40" spans="1:19" x14ac:dyDescent="0.2">
      <c r="A40" t="s">
        <v>1996</v>
      </c>
      <c r="B40">
        <v>39</v>
      </c>
      <c r="C40">
        <v>2015</v>
      </c>
      <c r="D40" t="s">
        <v>97</v>
      </c>
      <c r="E40" t="s">
        <v>2044</v>
      </c>
      <c r="F40" t="s">
        <v>28</v>
      </c>
      <c r="G40" t="str">
        <f>_xlfn.XLOOKUP(F40,Regions!$A$2:$A$52,Regions!$B$2:$B$52)</f>
        <v>Northeast</v>
      </c>
      <c r="H40" t="s">
        <v>1406</v>
      </c>
      <c r="I40">
        <v>56578</v>
      </c>
      <c r="J40">
        <v>73316</v>
      </c>
      <c r="K40">
        <v>6309</v>
      </c>
      <c r="L40">
        <v>902337</v>
      </c>
      <c r="M40">
        <v>68000</v>
      </c>
      <c r="N40" t="s">
        <v>2043</v>
      </c>
      <c r="O40" t="s">
        <v>2043</v>
      </c>
      <c r="P40" t="s">
        <v>2043</v>
      </c>
      <c r="R40" t="str">
        <f>Table1[[#This Row],[year]]&amp;"_"&amp;Table1[[#This Row],[rank]]</f>
        <v>2015_39</v>
      </c>
      <c r="S40" t="str">
        <f>Table1[[#This Row],[year]]&amp;"_"&amp;Table1[[#This Row],[rank]]</f>
        <v>2015_39</v>
      </c>
    </row>
    <row r="41" spans="1:19" x14ac:dyDescent="0.2">
      <c r="A41" t="s">
        <v>2058</v>
      </c>
      <c r="B41">
        <v>40</v>
      </c>
      <c r="C41">
        <v>2015</v>
      </c>
      <c r="D41" t="s">
        <v>1363</v>
      </c>
      <c r="E41" t="s">
        <v>2045</v>
      </c>
      <c r="F41" t="s">
        <v>55</v>
      </c>
      <c r="G41" t="str">
        <f>_xlfn.XLOOKUP(F41,Regions!$A$2:$A$52,Regions!$B$2:$B$52)</f>
        <v>West</v>
      </c>
      <c r="H41" t="s">
        <v>1543</v>
      </c>
      <c r="I41">
        <v>377542</v>
      </c>
      <c r="J41">
        <v>71487</v>
      </c>
      <c r="K41">
        <v>14444</v>
      </c>
      <c r="L41">
        <v>131133</v>
      </c>
      <c r="M41">
        <v>53600</v>
      </c>
      <c r="N41" t="s">
        <v>2046</v>
      </c>
      <c r="O41" t="s">
        <v>2043</v>
      </c>
      <c r="P41" t="s">
        <v>2043</v>
      </c>
      <c r="R41" t="str">
        <f>Table1[[#This Row],[year]]&amp;"_"&amp;Table1[[#This Row],[rank]]</f>
        <v>2015_40</v>
      </c>
      <c r="S41" t="str">
        <f>Table1[[#This Row],[year]]&amp;"_"&amp;Table1[[#This Row],[rank]]</f>
        <v>2015_40</v>
      </c>
    </row>
    <row r="42" spans="1:19" x14ac:dyDescent="0.2">
      <c r="A42" t="s">
        <v>968</v>
      </c>
      <c r="B42">
        <v>41</v>
      </c>
      <c r="C42">
        <v>2015</v>
      </c>
      <c r="D42" t="s">
        <v>43</v>
      </c>
      <c r="E42" t="s">
        <v>2044</v>
      </c>
      <c r="F42" t="s">
        <v>44</v>
      </c>
      <c r="G42" t="str">
        <f>_xlfn.XLOOKUP(F42,Regions!$A$2:$A$52,Regions!$B$2:$B$52)</f>
        <v>Midwest</v>
      </c>
      <c r="H42" t="s">
        <v>1419</v>
      </c>
      <c r="J42">
        <v>71160</v>
      </c>
      <c r="K42">
        <v>4191</v>
      </c>
      <c r="L42">
        <v>239143</v>
      </c>
      <c r="M42">
        <v>73262</v>
      </c>
      <c r="N42" t="s">
        <v>2043</v>
      </c>
      <c r="O42" t="s">
        <v>2043</v>
      </c>
      <c r="P42" t="s">
        <v>2043</v>
      </c>
      <c r="R42" t="str">
        <f>Table1[[#This Row],[year]]&amp;"_"&amp;Table1[[#This Row],[rank]]</f>
        <v>2015_41</v>
      </c>
      <c r="S42" t="str">
        <f>Table1[[#This Row],[year]]&amp;"_"&amp;Table1[[#This Row],[rank]]</f>
        <v>2015_41</v>
      </c>
    </row>
    <row r="43" spans="1:19" x14ac:dyDescent="0.2">
      <c r="A43" t="s">
        <v>808</v>
      </c>
      <c r="B43">
        <v>42</v>
      </c>
      <c r="C43">
        <v>2015</v>
      </c>
      <c r="D43" t="s">
        <v>79</v>
      </c>
      <c r="E43" t="s">
        <v>2044</v>
      </c>
      <c r="F43" t="s">
        <v>35</v>
      </c>
      <c r="G43" t="str">
        <f>_xlfn.XLOOKUP(F43,Regions!$A$2:$A$52,Regions!$B$2:$B$52)</f>
        <v>South</v>
      </c>
      <c r="H43" t="s">
        <v>1431</v>
      </c>
      <c r="I43">
        <v>1482</v>
      </c>
      <c r="J43">
        <v>69367</v>
      </c>
      <c r="K43">
        <v>7690</v>
      </c>
      <c r="L43">
        <v>1945539</v>
      </c>
      <c r="M43">
        <v>4982</v>
      </c>
      <c r="N43" t="s">
        <v>2043</v>
      </c>
      <c r="O43" t="s">
        <v>2043</v>
      </c>
      <c r="P43" t="s">
        <v>2043</v>
      </c>
      <c r="R43" t="str">
        <f>Table1[[#This Row],[year]]&amp;"_"&amp;Table1[[#This Row],[rank]]</f>
        <v>2015_42</v>
      </c>
      <c r="S43" t="str">
        <f>Table1[[#This Row],[year]]&amp;"_"&amp;Table1[[#This Row],[rank]]</f>
        <v>2015_42</v>
      </c>
    </row>
    <row r="44" spans="1:19" x14ac:dyDescent="0.2">
      <c r="A44" t="s">
        <v>1998</v>
      </c>
      <c r="B44">
        <v>43</v>
      </c>
      <c r="C44">
        <v>2015</v>
      </c>
      <c r="D44" t="s">
        <v>27</v>
      </c>
      <c r="E44" t="s">
        <v>27</v>
      </c>
      <c r="F44" t="s">
        <v>98</v>
      </c>
      <c r="G44" t="str">
        <f>_xlfn.XLOOKUP(F44,Regions!$A$2:$A$52,Regions!$B$2:$B$52)</f>
        <v>Northeast</v>
      </c>
      <c r="H44" t="s">
        <v>1442</v>
      </c>
      <c r="I44">
        <v>143494</v>
      </c>
      <c r="J44">
        <v>68775</v>
      </c>
      <c r="K44">
        <v>8380</v>
      </c>
      <c r="L44">
        <v>159339</v>
      </c>
      <c r="M44">
        <v>139000</v>
      </c>
      <c r="N44" t="s">
        <v>2043</v>
      </c>
      <c r="O44" t="s">
        <v>2043</v>
      </c>
      <c r="P44" t="s">
        <v>2043</v>
      </c>
      <c r="R44" t="str">
        <f>Table1[[#This Row],[year]]&amp;"_"&amp;Table1[[#This Row],[rank]]</f>
        <v>2015_43</v>
      </c>
      <c r="S44" t="str">
        <f>Table1[[#This Row],[year]]&amp;"_"&amp;Table1[[#This Row],[rank]]</f>
        <v>2015_43</v>
      </c>
    </row>
    <row r="45" spans="1:19" x14ac:dyDescent="0.2">
      <c r="A45" t="s">
        <v>1997</v>
      </c>
      <c r="B45">
        <v>44</v>
      </c>
      <c r="C45">
        <v>2015</v>
      </c>
      <c r="D45" t="s">
        <v>980</v>
      </c>
      <c r="E45" t="s">
        <v>2055</v>
      </c>
      <c r="F45" t="s">
        <v>28</v>
      </c>
      <c r="G45" t="str">
        <f>_xlfn.XLOOKUP(F45,Regions!$A$2:$A$52,Regions!$B$2:$B$52)</f>
        <v>Northeast</v>
      </c>
      <c r="H45" t="s">
        <v>1445</v>
      </c>
      <c r="I45">
        <v>141744</v>
      </c>
      <c r="J45">
        <v>66683</v>
      </c>
      <c r="K45">
        <v>6513</v>
      </c>
      <c r="L45">
        <v>70509</v>
      </c>
      <c r="M45">
        <v>271000</v>
      </c>
      <c r="N45" t="s">
        <v>2043</v>
      </c>
      <c r="O45" t="s">
        <v>2046</v>
      </c>
      <c r="P45" t="s">
        <v>2043</v>
      </c>
      <c r="R45" t="str">
        <f>Table1[[#This Row],[year]]&amp;"_"&amp;Table1[[#This Row],[rank]]</f>
        <v>2015_44</v>
      </c>
      <c r="S45" t="str">
        <f>Table1[[#This Row],[year]]&amp;"_"&amp;Table1[[#This Row],[rank]]</f>
        <v>2015_44</v>
      </c>
    </row>
    <row r="46" spans="1:19" x14ac:dyDescent="0.2">
      <c r="A46" t="s">
        <v>1999</v>
      </c>
      <c r="B46">
        <v>45</v>
      </c>
      <c r="C46">
        <v>2015</v>
      </c>
      <c r="D46" t="s">
        <v>74</v>
      </c>
      <c r="E46" t="s">
        <v>74</v>
      </c>
      <c r="F46" t="s">
        <v>33</v>
      </c>
      <c r="G46" t="str">
        <f>_xlfn.XLOOKUP(F46,Regions!$A$2:$A$52,Regions!$B$2:$B$52)</f>
        <v>Northeast</v>
      </c>
      <c r="H46" t="s">
        <v>1427</v>
      </c>
      <c r="I46">
        <v>106470</v>
      </c>
      <c r="J46">
        <v>65100</v>
      </c>
      <c r="K46">
        <v>6220</v>
      </c>
      <c r="L46">
        <v>91289</v>
      </c>
      <c r="M46">
        <v>211500</v>
      </c>
      <c r="N46" t="s">
        <v>2043</v>
      </c>
      <c r="O46" t="s">
        <v>2043</v>
      </c>
      <c r="P46" t="s">
        <v>2043</v>
      </c>
      <c r="R46" t="str">
        <f>Table1[[#This Row],[year]]&amp;"_"&amp;Table1[[#This Row],[rank]]</f>
        <v>2015_45</v>
      </c>
      <c r="S46" t="str">
        <f>Table1[[#This Row],[year]]&amp;"_"&amp;Table1[[#This Row],[rank]]</f>
        <v>2015_45</v>
      </c>
    </row>
    <row r="47" spans="1:19" x14ac:dyDescent="0.2">
      <c r="A47" t="s">
        <v>2059</v>
      </c>
      <c r="B47">
        <v>46</v>
      </c>
      <c r="C47">
        <v>2015</v>
      </c>
      <c r="D47" t="s">
        <v>65</v>
      </c>
      <c r="E47" t="s">
        <v>2044</v>
      </c>
      <c r="F47" t="s">
        <v>28</v>
      </c>
      <c r="G47" t="str">
        <f>_xlfn.XLOOKUP(F47,Regions!$A$2:$A$52,Regions!$B$2:$B$52)</f>
        <v>Northeast</v>
      </c>
      <c r="H47" t="s">
        <v>1406</v>
      </c>
      <c r="I47">
        <v>74184</v>
      </c>
      <c r="J47">
        <v>64406</v>
      </c>
      <c r="K47">
        <v>7529</v>
      </c>
      <c r="L47">
        <v>515581</v>
      </c>
      <c r="M47">
        <v>65000</v>
      </c>
      <c r="N47" t="s">
        <v>2043</v>
      </c>
      <c r="O47" t="s">
        <v>2043</v>
      </c>
      <c r="P47" t="s">
        <v>2043</v>
      </c>
      <c r="R47" t="str">
        <f>Table1[[#This Row],[year]]&amp;"_"&amp;Table1[[#This Row],[rank]]</f>
        <v>2015_46</v>
      </c>
      <c r="S47" t="str">
        <f>Table1[[#This Row],[year]]&amp;"_"&amp;Table1[[#This Row],[rank]]</f>
        <v>2015_46</v>
      </c>
    </row>
    <row r="48" spans="1:19" x14ac:dyDescent="0.2">
      <c r="A48" t="s">
        <v>2060</v>
      </c>
      <c r="B48">
        <v>47</v>
      </c>
      <c r="C48">
        <v>2015</v>
      </c>
      <c r="D48" t="s">
        <v>85</v>
      </c>
      <c r="E48" t="s">
        <v>2061</v>
      </c>
      <c r="F48" t="s">
        <v>86</v>
      </c>
      <c r="G48" t="str">
        <f>_xlfn.XLOOKUP(F48,Regions!$A$2:$A$52,Regions!$B$2:$B$52)</f>
        <v>South</v>
      </c>
      <c r="H48" t="s">
        <v>1412</v>
      </c>
      <c r="I48">
        <v>87492</v>
      </c>
      <c r="J48">
        <v>58232</v>
      </c>
      <c r="K48">
        <v>3032</v>
      </c>
      <c r="L48">
        <v>35471</v>
      </c>
      <c r="M48">
        <v>336150</v>
      </c>
      <c r="N48" t="s">
        <v>2043</v>
      </c>
      <c r="O48" t="s">
        <v>2043</v>
      </c>
      <c r="P48" t="s">
        <v>2043</v>
      </c>
      <c r="R48" t="str">
        <f>Table1[[#This Row],[year]]&amp;"_"&amp;Table1[[#This Row],[rank]]</f>
        <v>2015_47</v>
      </c>
      <c r="S48" t="str">
        <f>Table1[[#This Row],[year]]&amp;"_"&amp;Table1[[#This Row],[rank]]</f>
        <v>2015_47</v>
      </c>
    </row>
    <row r="49" spans="1:19" x14ac:dyDescent="0.2">
      <c r="A49" t="s">
        <v>981</v>
      </c>
      <c r="B49">
        <v>48</v>
      </c>
      <c r="C49">
        <v>2015</v>
      </c>
      <c r="D49" t="s">
        <v>46</v>
      </c>
      <c r="E49" t="s">
        <v>46</v>
      </c>
      <c r="F49" t="s">
        <v>18</v>
      </c>
      <c r="G49" t="str">
        <f>_xlfn.XLOOKUP(F49,Regions!$A$2:$A$52,Regions!$B$2:$B$52)</f>
        <v>Midwest</v>
      </c>
      <c r="H49" t="s">
        <v>1426</v>
      </c>
      <c r="I49">
        <v>55546</v>
      </c>
      <c r="J49">
        <v>58167</v>
      </c>
      <c r="K49">
        <v>3772</v>
      </c>
      <c r="L49">
        <v>68796</v>
      </c>
      <c r="M49">
        <v>53216</v>
      </c>
      <c r="N49" t="s">
        <v>2043</v>
      </c>
      <c r="O49" t="s">
        <v>2043</v>
      </c>
      <c r="P49" t="s">
        <v>2043</v>
      </c>
      <c r="R49" t="str">
        <f>Table1[[#This Row],[year]]&amp;"_"&amp;Table1[[#This Row],[rank]]</f>
        <v>2015_48</v>
      </c>
      <c r="S49" t="str">
        <f>Table1[[#This Row],[year]]&amp;"_"&amp;Table1[[#This Row],[rank]]</f>
        <v>2015_48</v>
      </c>
    </row>
    <row r="50" spans="1:19" x14ac:dyDescent="0.2">
      <c r="A50" t="s">
        <v>978</v>
      </c>
      <c r="B50">
        <v>49</v>
      </c>
      <c r="C50">
        <v>2015</v>
      </c>
      <c r="D50" t="s">
        <v>1288</v>
      </c>
      <c r="E50" t="s">
        <v>112</v>
      </c>
      <c r="F50" t="s">
        <v>33</v>
      </c>
      <c r="G50" t="str">
        <f>_xlfn.XLOOKUP(F50,Regions!$A$2:$A$52,Regions!$B$2:$B$52)</f>
        <v>Northeast</v>
      </c>
      <c r="H50" t="s">
        <v>1427</v>
      </c>
      <c r="I50">
        <v>37147</v>
      </c>
      <c r="J50">
        <v>58003</v>
      </c>
      <c r="K50">
        <v>2041</v>
      </c>
      <c r="L50">
        <v>53402</v>
      </c>
      <c r="M50">
        <v>48800</v>
      </c>
      <c r="N50" t="s">
        <v>2043</v>
      </c>
      <c r="O50" t="s">
        <v>2043</v>
      </c>
      <c r="P50" t="s">
        <v>2043</v>
      </c>
      <c r="R50" t="str">
        <f>Table1[[#This Row],[year]]&amp;"_"&amp;Table1[[#This Row],[rank]]</f>
        <v>2015_49</v>
      </c>
      <c r="S50" t="str">
        <f>Table1[[#This Row],[year]]&amp;"_"&amp;Table1[[#This Row],[rank]]</f>
        <v>2015_49</v>
      </c>
    </row>
    <row r="51" spans="1:19" x14ac:dyDescent="0.2">
      <c r="A51" t="s">
        <v>2062</v>
      </c>
      <c r="B51">
        <v>50</v>
      </c>
      <c r="C51">
        <v>2015</v>
      </c>
      <c r="D51" t="s">
        <v>1830</v>
      </c>
      <c r="E51" t="s">
        <v>2042</v>
      </c>
      <c r="F51" t="s">
        <v>125</v>
      </c>
      <c r="G51" t="str">
        <f>_xlfn.XLOOKUP(F51,Regions!$A$2:$A$52,Regions!$B$2:$B$52)</f>
        <v>South</v>
      </c>
      <c r="H51" t="s">
        <v>1429</v>
      </c>
      <c r="I51">
        <v>70797</v>
      </c>
      <c r="J51">
        <v>56223</v>
      </c>
      <c r="K51">
        <v>2698</v>
      </c>
      <c r="L51">
        <v>31827</v>
      </c>
      <c r="M51">
        <v>220500</v>
      </c>
      <c r="N51" t="s">
        <v>2043</v>
      </c>
      <c r="O51" t="s">
        <v>2043</v>
      </c>
      <c r="P51" t="s">
        <v>2043</v>
      </c>
      <c r="R51" t="str">
        <f>Table1[[#This Row],[year]]&amp;"_"&amp;Table1[[#This Row],[rank]]</f>
        <v>2015_50</v>
      </c>
      <c r="S51" t="str">
        <f>Table1[[#This Row],[year]]&amp;"_"&amp;Table1[[#This Row],[rank]]</f>
        <v>2015_50</v>
      </c>
    </row>
    <row r="52" spans="1:19" x14ac:dyDescent="0.2">
      <c r="A52" t="s">
        <v>1169</v>
      </c>
      <c r="B52">
        <v>51</v>
      </c>
      <c r="C52">
        <v>2015</v>
      </c>
      <c r="D52" t="s">
        <v>488</v>
      </c>
      <c r="E52" t="s">
        <v>920</v>
      </c>
      <c r="F52" t="s">
        <v>22</v>
      </c>
      <c r="G52" t="str">
        <f>_xlfn.XLOOKUP(F52,Regions!$A$2:$A$52,Regions!$B$2:$B$52)</f>
        <v>South</v>
      </c>
      <c r="H52" t="s">
        <v>1403</v>
      </c>
      <c r="I52">
        <v>76671</v>
      </c>
      <c r="J52">
        <v>55997</v>
      </c>
      <c r="K52">
        <v>6869</v>
      </c>
      <c r="L52">
        <v>116539</v>
      </c>
      <c r="M52">
        <v>19100</v>
      </c>
      <c r="N52" t="s">
        <v>2043</v>
      </c>
      <c r="O52" t="s">
        <v>2043</v>
      </c>
      <c r="P52" t="s">
        <v>2043</v>
      </c>
      <c r="R52" t="str">
        <f>Table1[[#This Row],[year]]&amp;"_"&amp;Table1[[#This Row],[rank]]</f>
        <v>2015_51</v>
      </c>
      <c r="S52" t="str">
        <f>Table1[[#This Row],[year]]&amp;"_"&amp;Table1[[#This Row],[rank]]</f>
        <v>2015_51</v>
      </c>
    </row>
    <row r="53" spans="1:19" x14ac:dyDescent="0.2">
      <c r="A53" t="s">
        <v>1084</v>
      </c>
      <c r="B53">
        <v>52</v>
      </c>
      <c r="C53">
        <v>2015</v>
      </c>
      <c r="D53" t="s">
        <v>974</v>
      </c>
      <c r="E53" t="s">
        <v>2045</v>
      </c>
      <c r="F53" t="s">
        <v>55</v>
      </c>
      <c r="G53" t="str">
        <f>_xlfn.XLOOKUP(F53,Regions!$A$2:$A$52,Regions!$B$2:$B$52)</f>
        <v>West</v>
      </c>
      <c r="H53" t="s">
        <v>1444</v>
      </c>
      <c r="I53">
        <v>148095</v>
      </c>
      <c r="J53">
        <v>55870</v>
      </c>
      <c r="K53">
        <v>11704</v>
      </c>
      <c r="L53">
        <v>91956</v>
      </c>
      <c r="M53">
        <v>106700</v>
      </c>
      <c r="N53" t="s">
        <v>2043</v>
      </c>
      <c r="O53" t="s">
        <v>2043</v>
      </c>
      <c r="P53" t="s">
        <v>2043</v>
      </c>
      <c r="R53" t="str">
        <f>Table1[[#This Row],[year]]&amp;"_"&amp;Table1[[#This Row],[rank]]</f>
        <v>2015_52</v>
      </c>
      <c r="S53" t="str">
        <f>Table1[[#This Row],[year]]&amp;"_"&amp;Table1[[#This Row],[rank]]</f>
        <v>2015_52</v>
      </c>
    </row>
    <row r="54" spans="1:19" x14ac:dyDescent="0.2">
      <c r="A54" t="s">
        <v>2063</v>
      </c>
      <c r="B54">
        <v>53</v>
      </c>
      <c r="C54">
        <v>2015</v>
      </c>
      <c r="D54" t="s">
        <v>223</v>
      </c>
      <c r="E54" t="s">
        <v>920</v>
      </c>
      <c r="F54" t="s">
        <v>22</v>
      </c>
      <c r="G54" t="str">
        <f>_xlfn.XLOOKUP(F54,Regions!$A$2:$A$52,Regions!$B$2:$B$52)</f>
        <v>South</v>
      </c>
      <c r="H54" t="s">
        <v>1502</v>
      </c>
      <c r="I54">
        <v>34137</v>
      </c>
      <c r="J54">
        <v>55691</v>
      </c>
      <c r="K54">
        <v>633</v>
      </c>
      <c r="L54">
        <v>64469</v>
      </c>
      <c r="M54">
        <v>27605</v>
      </c>
      <c r="N54" t="s">
        <v>2043</v>
      </c>
      <c r="O54" t="s">
        <v>2043</v>
      </c>
      <c r="P54" t="s">
        <v>2043</v>
      </c>
      <c r="R54" t="str">
        <f>Table1[[#This Row],[year]]&amp;"_"&amp;Table1[[#This Row],[rank]]</f>
        <v>2015_53</v>
      </c>
      <c r="S54" t="str">
        <f>Table1[[#This Row],[year]]&amp;"_"&amp;Table1[[#This Row],[rank]]</f>
        <v>2015_53</v>
      </c>
    </row>
    <row r="55" spans="1:19" x14ac:dyDescent="0.2">
      <c r="A55" t="s">
        <v>2001</v>
      </c>
      <c r="B55">
        <v>54</v>
      </c>
      <c r="C55">
        <v>2015</v>
      </c>
      <c r="D55" t="s">
        <v>1722</v>
      </c>
      <c r="E55" t="s">
        <v>2064</v>
      </c>
      <c r="F55" t="s">
        <v>44</v>
      </c>
      <c r="G55" t="str">
        <f>_xlfn.XLOOKUP(F55,Regions!$A$2:$A$52,Regions!$B$2:$B$52)</f>
        <v>Midwest</v>
      </c>
      <c r="H55" t="s">
        <v>1437</v>
      </c>
      <c r="I55">
        <v>48512</v>
      </c>
      <c r="J55">
        <v>55184</v>
      </c>
      <c r="K55">
        <v>3695</v>
      </c>
      <c r="L55">
        <v>84681</v>
      </c>
      <c r="M55">
        <v>114233</v>
      </c>
      <c r="N55" t="s">
        <v>2043</v>
      </c>
      <c r="O55" t="s">
        <v>2043</v>
      </c>
      <c r="P55" t="s">
        <v>2043</v>
      </c>
      <c r="R55" t="str">
        <f>Table1[[#This Row],[year]]&amp;"_"&amp;Table1[[#This Row],[rank]]</f>
        <v>2015_54</v>
      </c>
      <c r="S55" t="str">
        <f>Table1[[#This Row],[year]]&amp;"_"&amp;Table1[[#This Row],[rank]]</f>
        <v>2015_54</v>
      </c>
    </row>
    <row r="56" spans="1:19" x14ac:dyDescent="0.2">
      <c r="A56" t="s">
        <v>2065</v>
      </c>
      <c r="B56">
        <v>55</v>
      </c>
      <c r="C56">
        <v>2015</v>
      </c>
      <c r="D56" t="s">
        <v>97</v>
      </c>
      <c r="E56" t="s">
        <v>2044</v>
      </c>
      <c r="F56" t="s">
        <v>41</v>
      </c>
      <c r="G56" t="str">
        <f>_xlfn.XLOOKUP(F56,Regions!$A$2:$A$52,Regions!$B$2:$B$52)</f>
        <v>Northeast</v>
      </c>
      <c r="H56" t="s">
        <v>1447</v>
      </c>
      <c r="I56">
        <v>36461</v>
      </c>
      <c r="J56">
        <v>54123</v>
      </c>
      <c r="K56">
        <v>1381</v>
      </c>
      <c r="L56">
        <v>766655</v>
      </c>
      <c r="M56">
        <v>48331</v>
      </c>
      <c r="N56" t="s">
        <v>2043</v>
      </c>
      <c r="O56" t="s">
        <v>2043</v>
      </c>
      <c r="P56" t="s">
        <v>2043</v>
      </c>
      <c r="R56" t="str">
        <f>Table1[[#This Row],[year]]&amp;"_"&amp;Table1[[#This Row],[rank]]</f>
        <v>2015_55</v>
      </c>
      <c r="S56" t="str">
        <f>Table1[[#This Row],[year]]&amp;"_"&amp;Table1[[#This Row],[rank]]</f>
        <v>2015_55</v>
      </c>
    </row>
    <row r="57" spans="1:19" x14ac:dyDescent="0.2">
      <c r="A57" t="s">
        <v>2003</v>
      </c>
      <c r="B57">
        <v>56</v>
      </c>
      <c r="C57">
        <v>2015</v>
      </c>
      <c r="D57" t="s">
        <v>100</v>
      </c>
      <c r="E57" t="s">
        <v>112</v>
      </c>
      <c r="F57" t="s">
        <v>28</v>
      </c>
      <c r="G57" t="str">
        <f>_xlfn.XLOOKUP(F57,Regions!$A$2:$A$52,Regions!$B$2:$B$52)</f>
        <v>Northeast</v>
      </c>
      <c r="H57" t="s">
        <v>1406</v>
      </c>
      <c r="I57">
        <v>213622</v>
      </c>
      <c r="J57">
        <v>49605</v>
      </c>
      <c r="K57">
        <v>9135</v>
      </c>
      <c r="L57">
        <v>169274</v>
      </c>
      <c r="M57">
        <v>78300</v>
      </c>
      <c r="N57" t="s">
        <v>2043</v>
      </c>
      <c r="O57" t="s">
        <v>2043</v>
      </c>
      <c r="P57" t="s">
        <v>2043</v>
      </c>
      <c r="R57" t="str">
        <f>Table1[[#This Row],[year]]&amp;"_"&amp;Table1[[#This Row],[rank]]</f>
        <v>2015_56</v>
      </c>
      <c r="S57" t="str">
        <f>Table1[[#This Row],[year]]&amp;"_"&amp;Table1[[#This Row],[rank]]</f>
        <v>2015_56</v>
      </c>
    </row>
    <row r="58" spans="1:19" x14ac:dyDescent="0.2">
      <c r="A58" t="s">
        <v>2066</v>
      </c>
      <c r="B58">
        <v>57</v>
      </c>
      <c r="C58">
        <v>2015</v>
      </c>
      <c r="D58" t="s">
        <v>175</v>
      </c>
      <c r="E58" t="s">
        <v>2067</v>
      </c>
      <c r="F58" t="s">
        <v>55</v>
      </c>
      <c r="G58" t="str">
        <f>_xlfn.XLOOKUP(F58,Regions!$A$2:$A$52,Regions!$B$2:$B$52)</f>
        <v>West</v>
      </c>
      <c r="H58" t="s">
        <v>1446</v>
      </c>
      <c r="I58">
        <v>178267</v>
      </c>
      <c r="J58">
        <v>48813</v>
      </c>
      <c r="K58">
        <v>7501</v>
      </c>
      <c r="L58">
        <v>84186</v>
      </c>
      <c r="M58">
        <v>180000</v>
      </c>
      <c r="N58" t="s">
        <v>2043</v>
      </c>
      <c r="O58" t="s">
        <v>2043</v>
      </c>
      <c r="P58" t="s">
        <v>2043</v>
      </c>
      <c r="R58" t="str">
        <f>Table1[[#This Row],[year]]&amp;"_"&amp;Table1[[#This Row],[rank]]</f>
        <v>2015_57</v>
      </c>
      <c r="S58" t="str">
        <f>Table1[[#This Row],[year]]&amp;"_"&amp;Table1[[#This Row],[rank]]</f>
        <v>2015_57</v>
      </c>
    </row>
    <row r="59" spans="1:19" x14ac:dyDescent="0.2">
      <c r="A59" t="s">
        <v>2068</v>
      </c>
      <c r="B59">
        <v>58</v>
      </c>
      <c r="C59">
        <v>2015</v>
      </c>
      <c r="D59" t="s">
        <v>1288</v>
      </c>
      <c r="E59" t="s">
        <v>112</v>
      </c>
      <c r="F59" t="s">
        <v>190</v>
      </c>
      <c r="G59" t="str">
        <f>_xlfn.XLOOKUP(F59,Regions!$A$2:$A$52,Regions!$B$2:$B$52)</f>
        <v>South</v>
      </c>
      <c r="H59" t="s">
        <v>1476</v>
      </c>
      <c r="I59">
        <v>26633</v>
      </c>
      <c r="J59">
        <v>48500</v>
      </c>
      <c r="K59">
        <v>1147</v>
      </c>
      <c r="L59">
        <v>23466</v>
      </c>
      <c r="M59">
        <v>57000</v>
      </c>
      <c r="N59" t="s">
        <v>2043</v>
      </c>
      <c r="O59" t="s">
        <v>2043</v>
      </c>
      <c r="P59" t="s">
        <v>2043</v>
      </c>
      <c r="R59" t="str">
        <f>Table1[[#This Row],[year]]&amp;"_"&amp;Table1[[#This Row],[rank]]</f>
        <v>2015_58</v>
      </c>
      <c r="S59" t="str">
        <f>Table1[[#This Row],[year]]&amp;"_"&amp;Table1[[#This Row],[rank]]</f>
        <v>2015_58</v>
      </c>
    </row>
    <row r="60" spans="1:19" x14ac:dyDescent="0.2">
      <c r="A60" t="s">
        <v>2069</v>
      </c>
      <c r="B60">
        <v>59</v>
      </c>
      <c r="C60">
        <v>2015</v>
      </c>
      <c r="D60" t="s">
        <v>223</v>
      </c>
      <c r="E60" t="s">
        <v>920</v>
      </c>
      <c r="F60" t="s">
        <v>22</v>
      </c>
      <c r="G60" t="str">
        <f>_xlfn.XLOOKUP(F60,Regions!$A$2:$A$52,Regions!$B$2:$B$52)</f>
        <v>South</v>
      </c>
      <c r="H60" t="s">
        <v>1403</v>
      </c>
      <c r="I60">
        <v>67355</v>
      </c>
      <c r="J60">
        <v>47951</v>
      </c>
      <c r="K60">
        <v>2787</v>
      </c>
      <c r="L60">
        <v>47101</v>
      </c>
      <c r="M60">
        <v>6900</v>
      </c>
      <c r="N60" t="s">
        <v>2043</v>
      </c>
      <c r="O60" t="s">
        <v>2043</v>
      </c>
      <c r="P60" t="s">
        <v>2043</v>
      </c>
      <c r="R60" t="str">
        <f>Table1[[#This Row],[year]]&amp;"_"&amp;Table1[[#This Row],[rank]]</f>
        <v>2015_59</v>
      </c>
      <c r="S60" t="str">
        <f>Table1[[#This Row],[year]]&amp;"_"&amp;Table1[[#This Row],[rank]]</f>
        <v>2015_59</v>
      </c>
    </row>
    <row r="61" spans="1:19" x14ac:dyDescent="0.2">
      <c r="A61" t="s">
        <v>2070</v>
      </c>
      <c r="B61">
        <v>60</v>
      </c>
      <c r="C61">
        <v>2015</v>
      </c>
      <c r="D61" t="s">
        <v>970</v>
      </c>
      <c r="E61" t="s">
        <v>2045</v>
      </c>
      <c r="F61" t="s">
        <v>55</v>
      </c>
      <c r="G61" t="str">
        <f>_xlfn.XLOOKUP(F61,Regions!$A$2:$A$52,Regions!$B$2:$B$52)</f>
        <v>West</v>
      </c>
      <c r="H61" t="s">
        <v>1456</v>
      </c>
      <c r="I61">
        <v>140508</v>
      </c>
      <c r="J61">
        <v>47142</v>
      </c>
      <c r="K61">
        <v>7853</v>
      </c>
      <c r="L61">
        <v>105134</v>
      </c>
      <c r="M61">
        <v>74042</v>
      </c>
      <c r="N61" t="s">
        <v>2043</v>
      </c>
      <c r="O61" t="s">
        <v>2043</v>
      </c>
      <c r="P61" t="s">
        <v>2043</v>
      </c>
      <c r="R61" t="str">
        <f>Table1[[#This Row],[year]]&amp;"_"&amp;Table1[[#This Row],[rank]]</f>
        <v>2015_60</v>
      </c>
      <c r="S61" t="str">
        <f>Table1[[#This Row],[year]]&amp;"_"&amp;Table1[[#This Row],[rank]]</f>
        <v>2015_60</v>
      </c>
    </row>
    <row r="62" spans="1:19" x14ac:dyDescent="0.2">
      <c r="A62" t="s">
        <v>2071</v>
      </c>
      <c r="B62">
        <v>61</v>
      </c>
      <c r="C62">
        <v>2015</v>
      </c>
      <c r="D62" t="s">
        <v>985</v>
      </c>
      <c r="E62" t="s">
        <v>115</v>
      </c>
      <c r="F62" t="s">
        <v>22</v>
      </c>
      <c r="G62" t="str">
        <f>_xlfn.XLOOKUP(F62,Regions!$A$2:$A$52,Regions!$B$2:$B$52)</f>
        <v>South</v>
      </c>
      <c r="H62" t="s">
        <v>1403</v>
      </c>
      <c r="I62">
        <v>22349</v>
      </c>
      <c r="J62">
        <v>46517</v>
      </c>
      <c r="K62">
        <v>932</v>
      </c>
      <c r="L62">
        <v>13168</v>
      </c>
      <c r="M62">
        <v>50300</v>
      </c>
      <c r="N62" t="s">
        <v>2043</v>
      </c>
      <c r="O62" t="s">
        <v>2043</v>
      </c>
      <c r="P62" t="s">
        <v>2043</v>
      </c>
      <c r="R62" t="str">
        <f>Table1[[#This Row],[year]]&amp;"_"&amp;Table1[[#This Row],[rank]]</f>
        <v>2015_61</v>
      </c>
      <c r="S62" t="str">
        <f>Table1[[#This Row],[year]]&amp;"_"&amp;Table1[[#This Row],[rank]]</f>
        <v>2015_61</v>
      </c>
    </row>
    <row r="63" spans="1:19" x14ac:dyDescent="0.2">
      <c r="A63" t="s">
        <v>2072</v>
      </c>
      <c r="B63">
        <v>62</v>
      </c>
      <c r="C63">
        <v>2015</v>
      </c>
      <c r="D63" t="s">
        <v>976</v>
      </c>
      <c r="E63" t="s">
        <v>115</v>
      </c>
      <c r="F63" t="s">
        <v>55</v>
      </c>
      <c r="G63" t="str">
        <f>_xlfn.XLOOKUP(F63,Regions!$A$2:$A$52,Regions!$B$2:$B$52)</f>
        <v>West</v>
      </c>
      <c r="H63" t="s">
        <v>1451</v>
      </c>
      <c r="I63">
        <v>3925</v>
      </c>
      <c r="J63">
        <v>46487</v>
      </c>
      <c r="K63">
        <v>267</v>
      </c>
      <c r="L63">
        <v>12831</v>
      </c>
      <c r="M63">
        <v>21700</v>
      </c>
      <c r="N63" t="s">
        <v>2043</v>
      </c>
      <c r="O63" t="s">
        <v>2043</v>
      </c>
      <c r="P63" t="s">
        <v>2043</v>
      </c>
      <c r="R63" t="str">
        <f>Table1[[#This Row],[year]]&amp;"_"&amp;Table1[[#This Row],[rank]]</f>
        <v>2015_62</v>
      </c>
      <c r="S63" t="str">
        <f>Table1[[#This Row],[year]]&amp;"_"&amp;Table1[[#This Row],[rank]]</f>
        <v>2015_62</v>
      </c>
    </row>
    <row r="64" spans="1:19" x14ac:dyDescent="0.2">
      <c r="A64" t="s">
        <v>2073</v>
      </c>
      <c r="B64">
        <v>63</v>
      </c>
      <c r="C64">
        <v>2015</v>
      </c>
      <c r="D64" t="s">
        <v>108</v>
      </c>
      <c r="E64" t="s">
        <v>2055</v>
      </c>
      <c r="F64" t="s">
        <v>86</v>
      </c>
      <c r="G64" t="str">
        <f>_xlfn.XLOOKUP(F64,Regions!$A$2:$A$52,Regions!$B$2:$B$52)</f>
        <v>South</v>
      </c>
      <c r="H64" t="s">
        <v>1412</v>
      </c>
      <c r="I64">
        <v>177142</v>
      </c>
      <c r="J64">
        <v>45998</v>
      </c>
      <c r="K64">
        <v>7098</v>
      </c>
      <c r="L64">
        <v>92023</v>
      </c>
      <c r="M64">
        <v>129200</v>
      </c>
      <c r="N64" t="s">
        <v>2043</v>
      </c>
      <c r="O64" t="s">
        <v>2043</v>
      </c>
      <c r="P64" t="s">
        <v>2043</v>
      </c>
      <c r="R64" t="str">
        <f>Table1[[#This Row],[year]]&amp;"_"&amp;Table1[[#This Row],[rank]]</f>
        <v>2015_63</v>
      </c>
      <c r="S64" t="str">
        <f>Table1[[#This Row],[year]]&amp;"_"&amp;Table1[[#This Row],[rank]]</f>
        <v>2015_63</v>
      </c>
    </row>
    <row r="65" spans="1:19" x14ac:dyDescent="0.2">
      <c r="A65" t="s">
        <v>2074</v>
      </c>
      <c r="B65">
        <v>64</v>
      </c>
      <c r="C65">
        <v>2015</v>
      </c>
      <c r="D65" t="s">
        <v>74</v>
      </c>
      <c r="E65" t="s">
        <v>74</v>
      </c>
      <c r="F65" t="s">
        <v>75</v>
      </c>
      <c r="G65" t="str">
        <f>_xlfn.XLOOKUP(F65,Regions!$A$2:$A$52,Regions!$B$2:$B$52)</f>
        <v>South</v>
      </c>
      <c r="H65" t="s">
        <v>1439</v>
      </c>
      <c r="I65">
        <v>64193</v>
      </c>
      <c r="J65">
        <v>45600</v>
      </c>
      <c r="K65">
        <v>3614</v>
      </c>
      <c r="L65">
        <v>37073</v>
      </c>
      <c r="M65">
        <v>112000</v>
      </c>
      <c r="N65" t="s">
        <v>2043</v>
      </c>
      <c r="O65" t="s">
        <v>2046</v>
      </c>
      <c r="P65" t="s">
        <v>2043</v>
      </c>
      <c r="R65" t="str">
        <f>Table1[[#This Row],[year]]&amp;"_"&amp;Table1[[#This Row],[rank]]</f>
        <v>2015_64</v>
      </c>
      <c r="S65" t="str">
        <f>Table1[[#This Row],[year]]&amp;"_"&amp;Table1[[#This Row],[rank]]</f>
        <v>2015_64</v>
      </c>
    </row>
    <row r="66" spans="1:19" x14ac:dyDescent="0.2">
      <c r="A66" t="s">
        <v>2075</v>
      </c>
      <c r="B66">
        <v>65</v>
      </c>
      <c r="C66">
        <v>2015</v>
      </c>
      <c r="D66" t="s">
        <v>85</v>
      </c>
      <c r="E66" t="s">
        <v>2061</v>
      </c>
      <c r="F66" t="s">
        <v>113</v>
      </c>
      <c r="G66" t="str">
        <f>_xlfn.XLOOKUP(F66,Regions!$A$2:$A$52,Regions!$B$2:$B$52)</f>
        <v>South</v>
      </c>
      <c r="H66" t="s">
        <v>1449</v>
      </c>
      <c r="I66">
        <v>46948</v>
      </c>
      <c r="J66">
        <v>45567</v>
      </c>
      <c r="K66">
        <v>2097</v>
      </c>
      <c r="L66">
        <v>33070</v>
      </c>
      <c r="M66">
        <v>298099</v>
      </c>
      <c r="N66" t="s">
        <v>2046</v>
      </c>
      <c r="O66" t="s">
        <v>2043</v>
      </c>
      <c r="P66" t="s">
        <v>2043</v>
      </c>
      <c r="R66" t="str">
        <f>Table1[[#This Row],[year]]&amp;"_"&amp;Table1[[#This Row],[rank]]</f>
        <v>2015_65</v>
      </c>
      <c r="S66" t="str">
        <f>Table1[[#This Row],[year]]&amp;"_"&amp;Table1[[#This Row],[rank]]</f>
        <v>2015_65</v>
      </c>
    </row>
    <row r="67" spans="1:19" x14ac:dyDescent="0.2">
      <c r="A67" t="s">
        <v>2076</v>
      </c>
      <c r="B67">
        <v>66</v>
      </c>
      <c r="C67">
        <v>2015</v>
      </c>
      <c r="D67" t="s">
        <v>17</v>
      </c>
      <c r="E67" t="s">
        <v>17</v>
      </c>
      <c r="F67" t="s">
        <v>187</v>
      </c>
      <c r="G67" t="str">
        <f>_xlfn.XLOOKUP(F67,Regions!$A$2:$A$52,Regions!$B$2:$B$52)</f>
        <v>Midwest</v>
      </c>
      <c r="H67" t="s">
        <v>1448</v>
      </c>
      <c r="I67">
        <v>33154</v>
      </c>
      <c r="J67">
        <v>43855</v>
      </c>
      <c r="K67">
        <v>1215</v>
      </c>
      <c r="L67">
        <v>32804</v>
      </c>
      <c r="M67">
        <v>168000</v>
      </c>
      <c r="N67" t="s">
        <v>2043</v>
      </c>
      <c r="O67" t="s">
        <v>2043</v>
      </c>
      <c r="P67" t="s">
        <v>2043</v>
      </c>
      <c r="R67" t="str">
        <f>Table1[[#This Row],[year]]&amp;"_"&amp;Table1[[#This Row],[rank]]</f>
        <v>2015_66</v>
      </c>
      <c r="S67" t="str">
        <f>Table1[[#This Row],[year]]&amp;"_"&amp;Table1[[#This Row],[rank]]</f>
        <v>2015_66</v>
      </c>
    </row>
    <row r="68" spans="1:19" x14ac:dyDescent="0.2">
      <c r="A68" t="s">
        <v>2077</v>
      </c>
      <c r="B68">
        <v>67</v>
      </c>
      <c r="C68">
        <v>2015</v>
      </c>
      <c r="D68" t="s">
        <v>223</v>
      </c>
      <c r="E68" t="s">
        <v>920</v>
      </c>
      <c r="F68" t="s">
        <v>22</v>
      </c>
      <c r="G68" t="str">
        <f>_xlfn.XLOOKUP(F68,Regions!$A$2:$A$52,Regions!$B$2:$B$52)</f>
        <v>South</v>
      </c>
      <c r="H68" t="s">
        <v>1403</v>
      </c>
      <c r="I68">
        <v>17361</v>
      </c>
      <c r="J68">
        <v>43464</v>
      </c>
      <c r="K68">
        <v>70</v>
      </c>
      <c r="L68">
        <v>23983</v>
      </c>
      <c r="M68">
        <v>5300</v>
      </c>
      <c r="N68" t="s">
        <v>2043</v>
      </c>
      <c r="O68" t="s">
        <v>2043</v>
      </c>
      <c r="P68" t="s">
        <v>2043</v>
      </c>
      <c r="R68" t="str">
        <f>Table1[[#This Row],[year]]&amp;"_"&amp;Table1[[#This Row],[rank]]</f>
        <v>2015_67</v>
      </c>
      <c r="S68" t="str">
        <f>Table1[[#This Row],[year]]&amp;"_"&amp;Table1[[#This Row],[rank]]</f>
        <v>2015_67</v>
      </c>
    </row>
    <row r="69" spans="1:19" x14ac:dyDescent="0.2">
      <c r="A69" t="s">
        <v>2078</v>
      </c>
      <c r="B69">
        <v>68</v>
      </c>
      <c r="C69">
        <v>2015</v>
      </c>
      <c r="D69" t="s">
        <v>998</v>
      </c>
      <c r="E69" t="s">
        <v>115</v>
      </c>
      <c r="F69" t="s">
        <v>177</v>
      </c>
      <c r="G69" t="str">
        <f>_xlfn.XLOOKUP(F69,Regions!$A$2:$A$52,Regions!$B$2:$B$52)</f>
        <v>South</v>
      </c>
      <c r="H69" t="s">
        <v>1497</v>
      </c>
      <c r="I69">
        <v>4144</v>
      </c>
      <c r="J69">
        <v>43386</v>
      </c>
      <c r="K69">
        <v>222</v>
      </c>
      <c r="L69">
        <v>4880</v>
      </c>
      <c r="M69">
        <v>4041</v>
      </c>
      <c r="N69" t="s">
        <v>2043</v>
      </c>
      <c r="O69" t="s">
        <v>2043</v>
      </c>
      <c r="P69" t="s">
        <v>2043</v>
      </c>
      <c r="R69" t="str">
        <f>Table1[[#This Row],[year]]&amp;"_"&amp;Table1[[#This Row],[rank]]</f>
        <v>2015_68</v>
      </c>
      <c r="S69" t="str">
        <f>Table1[[#This Row],[year]]&amp;"_"&amp;Table1[[#This Row],[rank]]</f>
        <v>2015_68</v>
      </c>
    </row>
    <row r="70" spans="1:19" x14ac:dyDescent="0.2">
      <c r="A70" t="s">
        <v>2079</v>
      </c>
      <c r="B70">
        <v>69</v>
      </c>
      <c r="C70">
        <v>2015</v>
      </c>
      <c r="D70" t="s">
        <v>987</v>
      </c>
      <c r="E70" t="s">
        <v>2055</v>
      </c>
      <c r="F70" t="s">
        <v>72</v>
      </c>
      <c r="G70" t="str">
        <f>_xlfn.XLOOKUP(F70,Regions!$A$2:$A$52,Regions!$B$2:$B$52)</f>
        <v>Midwest</v>
      </c>
      <c r="H70" t="s">
        <v>1507</v>
      </c>
      <c r="J70">
        <v>42664</v>
      </c>
      <c r="K70">
        <v>1081</v>
      </c>
      <c r="L70">
        <v>15147</v>
      </c>
      <c r="M70">
        <v>11824</v>
      </c>
      <c r="N70" t="s">
        <v>2043</v>
      </c>
      <c r="O70" t="s">
        <v>2043</v>
      </c>
      <c r="P70" t="s">
        <v>2043</v>
      </c>
      <c r="R70" t="str">
        <f>Table1[[#This Row],[year]]&amp;"_"&amp;Table1[[#This Row],[rank]]</f>
        <v>2015_69</v>
      </c>
      <c r="S70" t="str">
        <f>Table1[[#This Row],[year]]&amp;"_"&amp;Table1[[#This Row],[rank]]</f>
        <v>2015_69</v>
      </c>
    </row>
    <row r="71" spans="1:19" x14ac:dyDescent="0.2">
      <c r="A71" t="s">
        <v>2080</v>
      </c>
      <c r="B71">
        <v>70</v>
      </c>
      <c r="C71">
        <v>2015</v>
      </c>
      <c r="D71" t="s">
        <v>118</v>
      </c>
      <c r="E71" t="s">
        <v>2061</v>
      </c>
      <c r="F71" t="s">
        <v>22</v>
      </c>
      <c r="G71" t="str">
        <f>_xlfn.XLOOKUP(F71,Regions!$A$2:$A$52,Regions!$B$2:$B$52)</f>
        <v>South</v>
      </c>
      <c r="H71" t="s">
        <v>1469</v>
      </c>
      <c r="I71">
        <v>36769</v>
      </c>
      <c r="J71">
        <v>42650</v>
      </c>
      <c r="K71">
        <v>2882</v>
      </c>
      <c r="L71">
        <v>43771</v>
      </c>
      <c r="M71">
        <v>113300</v>
      </c>
      <c r="N71" t="s">
        <v>2043</v>
      </c>
      <c r="O71" t="s">
        <v>2043</v>
      </c>
      <c r="P71" t="s">
        <v>2043</v>
      </c>
      <c r="R71" t="str">
        <f>Table1[[#This Row],[year]]&amp;"_"&amp;Table1[[#This Row],[rank]]</f>
        <v>2015_70</v>
      </c>
      <c r="S71" t="str">
        <f>Table1[[#This Row],[year]]&amp;"_"&amp;Table1[[#This Row],[rank]]</f>
        <v>2015_70</v>
      </c>
    </row>
    <row r="72" spans="1:19" x14ac:dyDescent="0.2">
      <c r="A72" t="s">
        <v>2081</v>
      </c>
      <c r="B72">
        <v>71</v>
      </c>
      <c r="C72">
        <v>2015</v>
      </c>
      <c r="D72" t="s">
        <v>100</v>
      </c>
      <c r="E72" t="s">
        <v>112</v>
      </c>
      <c r="F72" t="s">
        <v>41</v>
      </c>
      <c r="G72" t="str">
        <f>_xlfn.XLOOKUP(F72,Regions!$A$2:$A$52,Regions!$B$2:$B$52)</f>
        <v>Northeast</v>
      </c>
      <c r="H72" t="s">
        <v>1544</v>
      </c>
      <c r="I72">
        <v>163139</v>
      </c>
      <c r="J72">
        <v>42237</v>
      </c>
      <c r="K72">
        <v>11920</v>
      </c>
      <c r="L72">
        <v>98335</v>
      </c>
      <c r="M72">
        <v>70000</v>
      </c>
      <c r="N72" t="s">
        <v>2043</v>
      </c>
      <c r="O72" t="s">
        <v>2043</v>
      </c>
      <c r="P72" t="s">
        <v>2043</v>
      </c>
      <c r="R72" t="str">
        <f>Table1[[#This Row],[year]]&amp;"_"&amp;Table1[[#This Row],[rank]]</f>
        <v>2015_71</v>
      </c>
      <c r="S72" t="str">
        <f>Table1[[#This Row],[year]]&amp;"_"&amp;Table1[[#This Row],[rank]]</f>
        <v>2015_71</v>
      </c>
    </row>
    <row r="73" spans="1:19" x14ac:dyDescent="0.2">
      <c r="A73" t="s">
        <v>2082</v>
      </c>
      <c r="B73">
        <v>72</v>
      </c>
      <c r="C73">
        <v>2015</v>
      </c>
      <c r="D73" t="s">
        <v>1830</v>
      </c>
      <c r="E73" t="s">
        <v>2042</v>
      </c>
      <c r="F73" t="s">
        <v>72</v>
      </c>
      <c r="G73" t="str">
        <f>_xlfn.XLOOKUP(F73,Regions!$A$2:$A$52,Regions!$B$2:$B$52)</f>
        <v>Midwest</v>
      </c>
      <c r="H73" t="s">
        <v>1452</v>
      </c>
      <c r="I73">
        <v>13309</v>
      </c>
      <c r="J73">
        <v>41903</v>
      </c>
      <c r="K73">
        <v>1233</v>
      </c>
      <c r="L73">
        <v>15256</v>
      </c>
      <c r="M73">
        <v>125000</v>
      </c>
      <c r="N73" t="s">
        <v>2043</v>
      </c>
      <c r="O73" t="s">
        <v>2043</v>
      </c>
      <c r="P73" t="s">
        <v>2043</v>
      </c>
      <c r="R73" t="str">
        <f>Table1[[#This Row],[year]]&amp;"_"&amp;Table1[[#This Row],[rank]]</f>
        <v>2015_72</v>
      </c>
      <c r="S73" t="str">
        <f>Table1[[#This Row],[year]]&amp;"_"&amp;Table1[[#This Row],[rank]]</f>
        <v>2015_72</v>
      </c>
    </row>
    <row r="74" spans="1:19" x14ac:dyDescent="0.2">
      <c r="A74" t="s">
        <v>2083</v>
      </c>
      <c r="B74">
        <v>73</v>
      </c>
      <c r="C74">
        <v>2015</v>
      </c>
      <c r="D74" t="s">
        <v>118</v>
      </c>
      <c r="E74" t="s">
        <v>2061</v>
      </c>
      <c r="F74" t="s">
        <v>86</v>
      </c>
      <c r="G74" t="str">
        <f>_xlfn.XLOOKUP(F74,Regions!$A$2:$A$52,Regions!$B$2:$B$52)</f>
        <v>South</v>
      </c>
      <c r="H74" t="s">
        <v>1412</v>
      </c>
      <c r="I74">
        <v>37059</v>
      </c>
      <c r="J74">
        <v>40362</v>
      </c>
      <c r="K74">
        <v>659</v>
      </c>
      <c r="L74">
        <v>54121</v>
      </c>
      <c r="M74">
        <v>79655</v>
      </c>
      <c r="N74" t="s">
        <v>2043</v>
      </c>
      <c r="O74" t="s">
        <v>2043</v>
      </c>
      <c r="P74" t="s">
        <v>2043</v>
      </c>
      <c r="R74" t="str">
        <f>Table1[[#This Row],[year]]&amp;"_"&amp;Table1[[#This Row],[rank]]</f>
        <v>2015_73</v>
      </c>
      <c r="S74" t="str">
        <f>Table1[[#This Row],[year]]&amp;"_"&amp;Table1[[#This Row],[rank]]</f>
        <v>2015_73</v>
      </c>
    </row>
    <row r="75" spans="1:19" x14ac:dyDescent="0.2">
      <c r="A75" t="s">
        <v>2084</v>
      </c>
      <c r="B75">
        <v>74</v>
      </c>
      <c r="C75">
        <v>2015</v>
      </c>
      <c r="D75" t="s">
        <v>32</v>
      </c>
      <c r="E75" t="s">
        <v>2064</v>
      </c>
      <c r="F75" t="s">
        <v>41</v>
      </c>
      <c r="G75" t="str">
        <f>_xlfn.XLOOKUP(F75,Regions!$A$2:$A$52,Regions!$B$2:$B$52)</f>
        <v>Northeast</v>
      </c>
      <c r="H75" t="s">
        <v>1672</v>
      </c>
      <c r="I75">
        <v>81427</v>
      </c>
      <c r="J75">
        <v>40306</v>
      </c>
      <c r="K75">
        <v>4239</v>
      </c>
      <c r="L75">
        <v>45451</v>
      </c>
      <c r="M75">
        <v>127000</v>
      </c>
      <c r="N75" t="s">
        <v>2043</v>
      </c>
      <c r="O75" t="s">
        <v>2043</v>
      </c>
      <c r="P75" t="s">
        <v>2043</v>
      </c>
      <c r="R75" t="str">
        <f>Table1[[#This Row],[year]]&amp;"_"&amp;Table1[[#This Row],[rank]]</f>
        <v>2015_74</v>
      </c>
      <c r="S75" t="str">
        <f>Table1[[#This Row],[year]]&amp;"_"&amp;Table1[[#This Row],[rank]]</f>
        <v>2015_74</v>
      </c>
    </row>
    <row r="76" spans="1:19" x14ac:dyDescent="0.2">
      <c r="A76" t="s">
        <v>2085</v>
      </c>
      <c r="B76">
        <v>75</v>
      </c>
      <c r="C76">
        <v>2015</v>
      </c>
      <c r="D76" t="s">
        <v>1294</v>
      </c>
      <c r="E76" t="s">
        <v>112</v>
      </c>
      <c r="F76" t="s">
        <v>113</v>
      </c>
      <c r="G76" t="str">
        <f>_xlfn.XLOOKUP(F76,Regions!$A$2:$A$52,Regions!$B$2:$B$52)</f>
        <v>South</v>
      </c>
      <c r="H76" t="s">
        <v>1440</v>
      </c>
      <c r="I76">
        <v>31559</v>
      </c>
      <c r="J76">
        <v>40087</v>
      </c>
      <c r="K76">
        <v>1875</v>
      </c>
      <c r="L76">
        <v>31199</v>
      </c>
      <c r="M76">
        <v>197000</v>
      </c>
      <c r="N76" t="s">
        <v>2043</v>
      </c>
      <c r="O76" t="s">
        <v>2043</v>
      </c>
      <c r="P76" t="s">
        <v>2043</v>
      </c>
      <c r="R76" t="str">
        <f>Table1[[#This Row],[year]]&amp;"_"&amp;Table1[[#This Row],[rank]]</f>
        <v>2015_75</v>
      </c>
      <c r="S76" t="str">
        <f>Table1[[#This Row],[year]]&amp;"_"&amp;Table1[[#This Row],[rank]]</f>
        <v>2015_75</v>
      </c>
    </row>
    <row r="77" spans="1:19" x14ac:dyDescent="0.2">
      <c r="A77" t="s">
        <v>2086</v>
      </c>
      <c r="B77">
        <v>76</v>
      </c>
      <c r="C77">
        <v>2015</v>
      </c>
      <c r="D77" t="s">
        <v>57</v>
      </c>
      <c r="E77" t="s">
        <v>2044</v>
      </c>
      <c r="F77" t="s">
        <v>28</v>
      </c>
      <c r="G77" t="str">
        <f>_xlfn.XLOOKUP(F77,Regions!$A$2:$A$52,Regions!$B$2:$B$52)</f>
        <v>Northeast</v>
      </c>
      <c r="H77" t="s">
        <v>1406</v>
      </c>
      <c r="I77">
        <v>81884</v>
      </c>
      <c r="J77">
        <v>40085</v>
      </c>
      <c r="K77">
        <v>8477</v>
      </c>
      <c r="L77">
        <v>856240</v>
      </c>
      <c r="M77">
        <v>34000</v>
      </c>
      <c r="N77" t="s">
        <v>2043</v>
      </c>
      <c r="O77" t="s">
        <v>2043</v>
      </c>
      <c r="P77" t="s">
        <v>2043</v>
      </c>
      <c r="R77" t="str">
        <f>Table1[[#This Row],[year]]&amp;"_"&amp;Table1[[#This Row],[rank]]</f>
        <v>2015_76</v>
      </c>
      <c r="S77" t="str">
        <f>Table1[[#This Row],[year]]&amp;"_"&amp;Table1[[#This Row],[rank]]</f>
        <v>2015_76</v>
      </c>
    </row>
    <row r="78" spans="1:19" x14ac:dyDescent="0.2">
      <c r="A78" t="s">
        <v>2087</v>
      </c>
      <c r="B78">
        <v>77</v>
      </c>
      <c r="C78">
        <v>2015</v>
      </c>
      <c r="D78" t="s">
        <v>21</v>
      </c>
      <c r="E78" t="s">
        <v>920</v>
      </c>
      <c r="F78" t="s">
        <v>22</v>
      </c>
      <c r="G78" t="str">
        <f>_xlfn.XLOOKUP(F78,Regions!$A$2:$A$52,Regions!$B$2:$B$52)</f>
        <v>South</v>
      </c>
      <c r="H78" t="s">
        <v>1411</v>
      </c>
      <c r="I78">
        <v>11479</v>
      </c>
      <c r="J78">
        <v>40052</v>
      </c>
      <c r="K78">
        <v>843</v>
      </c>
      <c r="L78">
        <v>16584</v>
      </c>
      <c r="M78">
        <v>5641</v>
      </c>
      <c r="N78" t="s">
        <v>2043</v>
      </c>
      <c r="O78" t="s">
        <v>2043</v>
      </c>
      <c r="P78" t="s">
        <v>2043</v>
      </c>
      <c r="R78" t="str">
        <f>Table1[[#This Row],[year]]&amp;"_"&amp;Table1[[#This Row],[rank]]</f>
        <v>2015_77</v>
      </c>
      <c r="S78" t="str">
        <f>Table1[[#This Row],[year]]&amp;"_"&amp;Table1[[#This Row],[rank]]</f>
        <v>2015_77</v>
      </c>
    </row>
    <row r="79" spans="1:19" x14ac:dyDescent="0.2">
      <c r="A79" t="s">
        <v>219</v>
      </c>
      <c r="B79">
        <v>78</v>
      </c>
      <c r="C79">
        <v>2015</v>
      </c>
      <c r="D79" t="s">
        <v>65</v>
      </c>
      <c r="E79" t="s">
        <v>2044</v>
      </c>
      <c r="F79" t="s">
        <v>146</v>
      </c>
      <c r="G79" t="str">
        <f>_xlfn.XLOOKUP(F79,Regions!$A$2:$A$52,Regions!$B$2:$B$52)</f>
        <v>Northeast</v>
      </c>
      <c r="H79" t="s">
        <v>1465</v>
      </c>
      <c r="J79">
        <v>39796</v>
      </c>
      <c r="K79">
        <v>1833</v>
      </c>
      <c r="L79">
        <v>124304</v>
      </c>
      <c r="M79">
        <v>50000</v>
      </c>
      <c r="N79" t="s">
        <v>2043</v>
      </c>
      <c r="O79" t="s">
        <v>2043</v>
      </c>
      <c r="P79" t="s">
        <v>2043</v>
      </c>
      <c r="R79" t="str">
        <f>Table1[[#This Row],[year]]&amp;"_"&amp;Table1[[#This Row],[rank]]</f>
        <v>2015_78</v>
      </c>
      <c r="S79" t="str">
        <f>Table1[[#This Row],[year]]&amp;"_"&amp;Table1[[#This Row],[rank]]</f>
        <v>2015_78</v>
      </c>
    </row>
    <row r="80" spans="1:19" x14ac:dyDescent="0.2">
      <c r="A80" t="s">
        <v>2088</v>
      </c>
      <c r="B80">
        <v>79</v>
      </c>
      <c r="C80">
        <v>2015</v>
      </c>
      <c r="D80" t="s">
        <v>118</v>
      </c>
      <c r="E80" t="s">
        <v>2061</v>
      </c>
      <c r="F80" t="s">
        <v>44</v>
      </c>
      <c r="G80" t="str">
        <f>_xlfn.XLOOKUP(F80,Regions!$A$2:$A$52,Regions!$B$2:$B$52)</f>
        <v>Midwest</v>
      </c>
      <c r="H80" t="s">
        <v>1417</v>
      </c>
      <c r="I80">
        <v>25839</v>
      </c>
      <c r="J80">
        <v>38901</v>
      </c>
      <c r="K80">
        <v>1132</v>
      </c>
      <c r="L80">
        <v>37353</v>
      </c>
      <c r="M80">
        <v>84000</v>
      </c>
      <c r="N80" t="s">
        <v>2043</v>
      </c>
      <c r="O80" t="s">
        <v>2043</v>
      </c>
      <c r="P80" t="s">
        <v>2043</v>
      </c>
      <c r="R80" t="str">
        <f>Table1[[#This Row],[year]]&amp;"_"&amp;Table1[[#This Row],[rank]]</f>
        <v>2015_79</v>
      </c>
      <c r="S80" t="str">
        <f>Table1[[#This Row],[year]]&amp;"_"&amp;Table1[[#This Row],[rank]]</f>
        <v>2015_79</v>
      </c>
    </row>
    <row r="81" spans="1:19" x14ac:dyDescent="0.2">
      <c r="A81" t="s">
        <v>2089</v>
      </c>
      <c r="B81">
        <v>80</v>
      </c>
      <c r="C81">
        <v>2015</v>
      </c>
      <c r="D81" t="s">
        <v>40</v>
      </c>
      <c r="E81" t="s">
        <v>2044</v>
      </c>
      <c r="F81" t="s">
        <v>28</v>
      </c>
      <c r="G81" t="str">
        <f>_xlfn.XLOOKUP(F81,Regions!$A$2:$A$52,Regions!$B$2:$B$52)</f>
        <v>Northeast</v>
      </c>
      <c r="H81" t="s">
        <v>1406</v>
      </c>
      <c r="J81">
        <v>38680</v>
      </c>
      <c r="K81">
        <v>1602</v>
      </c>
      <c r="L81">
        <v>249664</v>
      </c>
      <c r="M81">
        <v>11563</v>
      </c>
      <c r="N81" t="s">
        <v>2043</v>
      </c>
      <c r="O81" t="s">
        <v>2043</v>
      </c>
      <c r="P81" t="s">
        <v>2043</v>
      </c>
      <c r="R81" t="str">
        <f>Table1[[#This Row],[year]]&amp;"_"&amp;Table1[[#This Row],[rank]]</f>
        <v>2015_80</v>
      </c>
      <c r="S81" t="str">
        <f>Table1[[#This Row],[year]]&amp;"_"&amp;Table1[[#This Row],[rank]]</f>
        <v>2015_80</v>
      </c>
    </row>
    <row r="82" spans="1:19" x14ac:dyDescent="0.2">
      <c r="A82" t="s">
        <v>2090</v>
      </c>
      <c r="B82">
        <v>81</v>
      </c>
      <c r="C82">
        <v>2015</v>
      </c>
      <c r="D82" t="s">
        <v>636</v>
      </c>
      <c r="E82" t="s">
        <v>2045</v>
      </c>
      <c r="F82" t="s">
        <v>55</v>
      </c>
      <c r="G82" t="str">
        <f>_xlfn.XLOOKUP(F82,Regions!$A$2:$A$52,Regions!$B$2:$B$52)</f>
        <v>West</v>
      </c>
      <c r="H82" t="s">
        <v>1508</v>
      </c>
      <c r="I82">
        <v>188439</v>
      </c>
      <c r="J82">
        <v>38275</v>
      </c>
      <c r="K82">
        <v>10955</v>
      </c>
      <c r="L82">
        <v>90344</v>
      </c>
      <c r="M82">
        <v>122000</v>
      </c>
      <c r="N82" t="s">
        <v>2043</v>
      </c>
      <c r="O82" t="s">
        <v>2046</v>
      </c>
      <c r="P82" t="s">
        <v>2043</v>
      </c>
      <c r="R82" t="str">
        <f>Table1[[#This Row],[year]]&amp;"_"&amp;Table1[[#This Row],[rank]]</f>
        <v>2015_81</v>
      </c>
      <c r="S82" t="str">
        <f>Table1[[#This Row],[year]]&amp;"_"&amp;Table1[[#This Row],[rank]]</f>
        <v>2015_81</v>
      </c>
    </row>
    <row r="83" spans="1:19" x14ac:dyDescent="0.2">
      <c r="A83" t="s">
        <v>1173</v>
      </c>
      <c r="B83">
        <v>82</v>
      </c>
      <c r="C83">
        <v>2015</v>
      </c>
      <c r="D83" t="s">
        <v>57</v>
      </c>
      <c r="E83" t="s">
        <v>2044</v>
      </c>
      <c r="F83" t="s">
        <v>28</v>
      </c>
      <c r="G83" t="str">
        <f>_xlfn.XLOOKUP(F83,Regions!$A$2:$A$52,Regions!$B$2:$B$52)</f>
        <v>Northeast</v>
      </c>
      <c r="H83" t="s">
        <v>1406</v>
      </c>
      <c r="I83">
        <v>70545</v>
      </c>
      <c r="J83">
        <v>37953</v>
      </c>
      <c r="K83">
        <v>3467</v>
      </c>
      <c r="L83">
        <v>801510</v>
      </c>
      <c r="M83">
        <v>55802</v>
      </c>
      <c r="N83" t="s">
        <v>2043</v>
      </c>
      <c r="O83" t="s">
        <v>2043</v>
      </c>
      <c r="P83" t="s">
        <v>2043</v>
      </c>
      <c r="R83" t="str">
        <f>Table1[[#This Row],[year]]&amp;"_"&amp;Table1[[#This Row],[rank]]</f>
        <v>2015_82</v>
      </c>
      <c r="S83" t="str">
        <f>Table1[[#This Row],[year]]&amp;"_"&amp;Table1[[#This Row],[rank]]</f>
        <v>2015_82</v>
      </c>
    </row>
    <row r="84" spans="1:19" x14ac:dyDescent="0.2">
      <c r="A84" t="s">
        <v>2091</v>
      </c>
      <c r="B84">
        <v>83</v>
      </c>
      <c r="C84">
        <v>2015</v>
      </c>
      <c r="D84" t="s">
        <v>987</v>
      </c>
      <c r="E84" t="s">
        <v>2055</v>
      </c>
      <c r="F84" t="s">
        <v>25</v>
      </c>
      <c r="G84" t="str">
        <f>_xlfn.XLOOKUP(F84,Regions!$A$2:$A$52,Regions!$B$2:$B$52)</f>
        <v>South</v>
      </c>
      <c r="H84" t="s">
        <v>1459</v>
      </c>
      <c r="I84">
        <v>15565</v>
      </c>
      <c r="J84">
        <v>37580</v>
      </c>
      <c r="K84">
        <v>864</v>
      </c>
      <c r="L84">
        <v>23956</v>
      </c>
      <c r="M84">
        <v>124000</v>
      </c>
      <c r="N84" t="s">
        <v>2043</v>
      </c>
      <c r="O84" t="s">
        <v>2043</v>
      </c>
      <c r="P84" t="s">
        <v>2043</v>
      </c>
      <c r="R84" t="str">
        <f>Table1[[#This Row],[year]]&amp;"_"&amp;Table1[[#This Row],[rank]]</f>
        <v>2015_83</v>
      </c>
      <c r="S84" t="str">
        <f>Table1[[#This Row],[year]]&amp;"_"&amp;Table1[[#This Row],[rank]]</f>
        <v>2015_83</v>
      </c>
    </row>
    <row r="85" spans="1:19" x14ac:dyDescent="0.2">
      <c r="A85" t="s">
        <v>2092</v>
      </c>
      <c r="B85">
        <v>84</v>
      </c>
      <c r="C85">
        <v>2015</v>
      </c>
      <c r="D85" t="s">
        <v>70</v>
      </c>
      <c r="E85" t="s">
        <v>70</v>
      </c>
      <c r="F85" t="s">
        <v>55</v>
      </c>
      <c r="G85" t="str">
        <f>_xlfn.XLOOKUP(F85,Regions!$A$2:$A$52,Regions!$B$2:$B$52)</f>
        <v>West</v>
      </c>
      <c r="H85" t="s">
        <v>1438</v>
      </c>
      <c r="J85">
        <v>36643</v>
      </c>
      <c r="K85">
        <v>113</v>
      </c>
      <c r="L85">
        <v>13377</v>
      </c>
      <c r="M85">
        <v>137000</v>
      </c>
      <c r="N85" t="s">
        <v>2043</v>
      </c>
      <c r="O85" t="s">
        <v>2043</v>
      </c>
      <c r="P85" t="s">
        <v>2043</v>
      </c>
      <c r="R85" t="str">
        <f>Table1[[#This Row],[year]]&amp;"_"&amp;Table1[[#This Row],[rank]]</f>
        <v>2015_84</v>
      </c>
      <c r="S85" t="str">
        <f>Table1[[#This Row],[year]]&amp;"_"&amp;Table1[[#This Row],[rank]]</f>
        <v>2015_84</v>
      </c>
    </row>
    <row r="86" spans="1:19" x14ac:dyDescent="0.2">
      <c r="A86" t="s">
        <v>2093</v>
      </c>
      <c r="B86">
        <v>85</v>
      </c>
      <c r="C86">
        <v>2015</v>
      </c>
      <c r="D86" t="s">
        <v>43</v>
      </c>
      <c r="E86" t="s">
        <v>2044</v>
      </c>
      <c r="F86" t="s">
        <v>53</v>
      </c>
      <c r="G86" t="str">
        <f>_xlfn.XLOOKUP(F86,Regions!$A$2:$A$52,Regions!$B$2:$B$52)</f>
        <v>Midwest</v>
      </c>
      <c r="H86" t="s">
        <v>1471</v>
      </c>
      <c r="J86">
        <v>36257</v>
      </c>
      <c r="K86">
        <v>432</v>
      </c>
      <c r="L86">
        <v>182575</v>
      </c>
      <c r="M86">
        <v>33672</v>
      </c>
      <c r="N86" t="s">
        <v>2043</v>
      </c>
      <c r="O86" t="s">
        <v>2043</v>
      </c>
      <c r="P86" t="s">
        <v>2043</v>
      </c>
      <c r="R86" t="str">
        <f>Table1[[#This Row],[year]]&amp;"_"&amp;Table1[[#This Row],[rank]]</f>
        <v>2015_85</v>
      </c>
      <c r="S86" t="str">
        <f>Table1[[#This Row],[year]]&amp;"_"&amp;Table1[[#This Row],[rank]]</f>
        <v>2015_85</v>
      </c>
    </row>
    <row r="87" spans="1:19" x14ac:dyDescent="0.2">
      <c r="A87" t="s">
        <v>2094</v>
      </c>
      <c r="B87">
        <v>86</v>
      </c>
      <c r="C87">
        <v>2015</v>
      </c>
      <c r="D87" t="s">
        <v>1722</v>
      </c>
      <c r="E87" t="s">
        <v>2064</v>
      </c>
      <c r="F87" t="s">
        <v>44</v>
      </c>
      <c r="G87" t="str">
        <f>_xlfn.XLOOKUP(F87,Regions!$A$2:$A$52,Regions!$B$2:$B$52)</f>
        <v>Midwest</v>
      </c>
      <c r="H87" t="s">
        <v>1467</v>
      </c>
      <c r="I87">
        <v>29770</v>
      </c>
      <c r="J87">
        <v>36067</v>
      </c>
      <c r="K87">
        <v>3162</v>
      </c>
      <c r="L87">
        <v>61336</v>
      </c>
      <c r="M87">
        <v>59623</v>
      </c>
      <c r="N87" t="s">
        <v>2043</v>
      </c>
      <c r="O87" t="s">
        <v>2043</v>
      </c>
      <c r="P87" t="s">
        <v>2043</v>
      </c>
      <c r="R87" t="str">
        <f>Table1[[#This Row],[year]]&amp;"_"&amp;Table1[[#This Row],[rank]]</f>
        <v>2015_86</v>
      </c>
      <c r="S87" t="str">
        <f>Table1[[#This Row],[year]]&amp;"_"&amp;Table1[[#This Row],[rank]]</f>
        <v>2015_86</v>
      </c>
    </row>
    <row r="88" spans="1:19" x14ac:dyDescent="0.2">
      <c r="A88" t="s">
        <v>2095</v>
      </c>
      <c r="B88">
        <v>87</v>
      </c>
      <c r="C88">
        <v>2015</v>
      </c>
      <c r="D88" t="s">
        <v>46</v>
      </c>
      <c r="E88" t="s">
        <v>46</v>
      </c>
      <c r="F88" t="s">
        <v>47</v>
      </c>
      <c r="G88" t="str">
        <f>_xlfn.XLOOKUP(F88,Regions!$A$2:$A$52,Regions!$B$2:$B$52)</f>
        <v>South</v>
      </c>
      <c r="H88" t="s">
        <v>1454</v>
      </c>
      <c r="I88">
        <v>64710</v>
      </c>
      <c r="J88">
        <v>36046</v>
      </c>
      <c r="K88">
        <v>3625</v>
      </c>
      <c r="L88">
        <v>49876</v>
      </c>
      <c r="M88">
        <v>63000</v>
      </c>
      <c r="N88" t="s">
        <v>2043</v>
      </c>
      <c r="O88" t="s">
        <v>2046</v>
      </c>
      <c r="P88" t="s">
        <v>2043</v>
      </c>
      <c r="R88" t="str">
        <f>Table1[[#This Row],[year]]&amp;"_"&amp;Table1[[#This Row],[rank]]</f>
        <v>2015_87</v>
      </c>
      <c r="S88" t="str">
        <f>Table1[[#This Row],[year]]&amp;"_"&amp;Table1[[#This Row],[rank]]</f>
        <v>2015_87</v>
      </c>
    </row>
    <row r="89" spans="1:19" x14ac:dyDescent="0.2">
      <c r="A89" t="s">
        <v>2096</v>
      </c>
      <c r="B89">
        <v>88</v>
      </c>
      <c r="C89">
        <v>2015</v>
      </c>
      <c r="D89" t="s">
        <v>57</v>
      </c>
      <c r="E89" t="s">
        <v>2044</v>
      </c>
      <c r="F89" t="s">
        <v>28</v>
      </c>
      <c r="G89" t="str">
        <f>_xlfn.XLOOKUP(F89,Regions!$A$2:$A$52,Regions!$B$2:$B$52)</f>
        <v>Northeast</v>
      </c>
      <c r="H89" t="s">
        <v>1406</v>
      </c>
      <c r="I89">
        <v>79618</v>
      </c>
      <c r="J89">
        <v>35999</v>
      </c>
      <c r="K89">
        <v>5885</v>
      </c>
      <c r="L89">
        <v>159103</v>
      </c>
      <c r="M89">
        <v>54000</v>
      </c>
      <c r="N89" t="s">
        <v>2043</v>
      </c>
      <c r="O89" t="s">
        <v>2043</v>
      </c>
      <c r="P89" t="s">
        <v>2043</v>
      </c>
      <c r="R89" t="str">
        <f>Table1[[#This Row],[year]]&amp;"_"&amp;Table1[[#This Row],[rank]]</f>
        <v>2015_88</v>
      </c>
      <c r="S89" t="str">
        <f>Table1[[#This Row],[year]]&amp;"_"&amp;Table1[[#This Row],[rank]]</f>
        <v>2015_88</v>
      </c>
    </row>
    <row r="90" spans="1:19" x14ac:dyDescent="0.2">
      <c r="A90" t="s">
        <v>2097</v>
      </c>
      <c r="B90">
        <v>89</v>
      </c>
      <c r="C90">
        <v>2015</v>
      </c>
      <c r="D90" t="s">
        <v>65</v>
      </c>
      <c r="E90" t="s">
        <v>2044</v>
      </c>
      <c r="F90" t="s">
        <v>44</v>
      </c>
      <c r="G90" t="str">
        <f>_xlfn.XLOOKUP(F90,Regions!$A$2:$A$52,Regions!$B$2:$B$52)</f>
        <v>Midwest</v>
      </c>
      <c r="H90" t="s">
        <v>1443</v>
      </c>
      <c r="I90">
        <v>29637</v>
      </c>
      <c r="J90">
        <v>35239</v>
      </c>
      <c r="K90">
        <v>2850</v>
      </c>
      <c r="L90">
        <v>108533</v>
      </c>
      <c r="M90">
        <v>39950</v>
      </c>
      <c r="N90" t="s">
        <v>2043</v>
      </c>
      <c r="O90" t="s">
        <v>2043</v>
      </c>
      <c r="P90" t="s">
        <v>2043</v>
      </c>
      <c r="R90" t="str">
        <f>Table1[[#This Row],[year]]&amp;"_"&amp;Table1[[#This Row],[rank]]</f>
        <v>2015_89</v>
      </c>
      <c r="S90" t="str">
        <f>Table1[[#This Row],[year]]&amp;"_"&amp;Table1[[#This Row],[rank]]</f>
        <v>2015_89</v>
      </c>
    </row>
    <row r="91" spans="1:19" x14ac:dyDescent="0.2">
      <c r="A91" t="s">
        <v>2098</v>
      </c>
      <c r="B91">
        <v>90</v>
      </c>
      <c r="C91">
        <v>2015</v>
      </c>
      <c r="D91" t="s">
        <v>1288</v>
      </c>
      <c r="E91" t="s">
        <v>112</v>
      </c>
      <c r="F91" t="s">
        <v>33</v>
      </c>
      <c r="G91" t="str">
        <f>_xlfn.XLOOKUP(F91,Regions!$A$2:$A$52,Regions!$B$2:$B$52)</f>
        <v>Northeast</v>
      </c>
      <c r="H91" t="s">
        <v>1895</v>
      </c>
      <c r="I91">
        <v>33453</v>
      </c>
      <c r="J91">
        <v>34914</v>
      </c>
      <c r="K91">
        <v>2102</v>
      </c>
      <c r="L91">
        <v>55896</v>
      </c>
      <c r="M91">
        <v>37200</v>
      </c>
      <c r="N91" t="s">
        <v>2043</v>
      </c>
      <c r="O91" t="s">
        <v>2043</v>
      </c>
      <c r="P91" t="s">
        <v>2043</v>
      </c>
      <c r="R91" t="str">
        <f>Table1[[#This Row],[year]]&amp;"_"&amp;Table1[[#This Row],[rank]]</f>
        <v>2015_90</v>
      </c>
      <c r="S91" t="str">
        <f>Table1[[#This Row],[year]]&amp;"_"&amp;Table1[[#This Row],[rank]]</f>
        <v>2015_90</v>
      </c>
    </row>
    <row r="92" spans="1:19" x14ac:dyDescent="0.2">
      <c r="A92" t="s">
        <v>2099</v>
      </c>
      <c r="B92">
        <v>91</v>
      </c>
      <c r="C92">
        <v>2015</v>
      </c>
      <c r="D92" t="s">
        <v>980</v>
      </c>
      <c r="E92" t="s">
        <v>2055</v>
      </c>
      <c r="F92" t="s">
        <v>44</v>
      </c>
      <c r="G92" t="str">
        <f>_xlfn.XLOOKUP(F92,Regions!$A$2:$A$52,Regions!$B$2:$B$52)</f>
        <v>Midwest</v>
      </c>
      <c r="H92" t="s">
        <v>1428</v>
      </c>
      <c r="I92">
        <v>59181</v>
      </c>
      <c r="J92">
        <v>34244</v>
      </c>
      <c r="K92">
        <v>2184</v>
      </c>
      <c r="L92">
        <v>66815</v>
      </c>
      <c r="M92">
        <v>104000</v>
      </c>
      <c r="N92" t="s">
        <v>2043</v>
      </c>
      <c r="O92" t="s">
        <v>2046</v>
      </c>
      <c r="P92" t="s">
        <v>2043</v>
      </c>
      <c r="R92" t="str">
        <f>Table1[[#This Row],[year]]&amp;"_"&amp;Table1[[#This Row],[rank]]</f>
        <v>2015_91</v>
      </c>
      <c r="S92" t="str">
        <f>Table1[[#This Row],[year]]&amp;"_"&amp;Table1[[#This Row],[rank]]</f>
        <v>2015_91</v>
      </c>
    </row>
    <row r="93" spans="1:19" x14ac:dyDescent="0.2">
      <c r="A93" t="s">
        <v>2007</v>
      </c>
      <c r="B93">
        <v>92</v>
      </c>
      <c r="C93">
        <v>2015</v>
      </c>
      <c r="D93" t="s">
        <v>40</v>
      </c>
      <c r="E93" t="s">
        <v>2044</v>
      </c>
      <c r="F93" t="s">
        <v>28</v>
      </c>
      <c r="G93" t="str">
        <f>_xlfn.XLOOKUP(F93,Regions!$A$2:$A$52,Regions!$B$2:$B$52)</f>
        <v>Northeast</v>
      </c>
      <c r="H93" t="s">
        <v>1406</v>
      </c>
      <c r="J93">
        <v>34230</v>
      </c>
      <c r="K93">
        <v>967</v>
      </c>
      <c r="L93">
        <v>526048</v>
      </c>
      <c r="M93">
        <v>12322</v>
      </c>
      <c r="N93" t="s">
        <v>2043</v>
      </c>
      <c r="O93" t="s">
        <v>2043</v>
      </c>
      <c r="P93" t="s">
        <v>2043</v>
      </c>
      <c r="R93" t="str">
        <f>Table1[[#This Row],[year]]&amp;"_"&amp;Table1[[#This Row],[rank]]</f>
        <v>2015_92</v>
      </c>
      <c r="S93" t="str">
        <f>Table1[[#This Row],[year]]&amp;"_"&amp;Table1[[#This Row],[rank]]</f>
        <v>2015_92</v>
      </c>
    </row>
    <row r="94" spans="1:19" x14ac:dyDescent="0.2">
      <c r="A94" t="s">
        <v>2100</v>
      </c>
      <c r="B94">
        <v>93</v>
      </c>
      <c r="C94">
        <v>2015</v>
      </c>
      <c r="D94" t="s">
        <v>79</v>
      </c>
      <c r="E94" t="s">
        <v>2044</v>
      </c>
      <c r="F94" t="s">
        <v>28</v>
      </c>
      <c r="G94" t="str">
        <f>_xlfn.XLOOKUP(F94,Regions!$A$2:$A$52,Regions!$B$2:$B$52)</f>
        <v>Northeast</v>
      </c>
      <c r="H94" t="s">
        <v>1406</v>
      </c>
      <c r="I94">
        <v>561</v>
      </c>
      <c r="J94">
        <v>34063</v>
      </c>
      <c r="K94">
        <v>19</v>
      </c>
      <c r="L94">
        <v>3040</v>
      </c>
      <c r="M94">
        <v>1141</v>
      </c>
      <c r="N94" t="s">
        <v>2043</v>
      </c>
      <c r="O94" t="s">
        <v>2043</v>
      </c>
      <c r="P94" t="s">
        <v>2043</v>
      </c>
      <c r="R94" t="str">
        <f>Table1[[#This Row],[year]]&amp;"_"&amp;Table1[[#This Row],[rank]]</f>
        <v>2015_93</v>
      </c>
      <c r="S94" t="str">
        <f>Table1[[#This Row],[year]]&amp;"_"&amp;Table1[[#This Row],[rank]]</f>
        <v>2015_93</v>
      </c>
    </row>
    <row r="95" spans="1:19" x14ac:dyDescent="0.2">
      <c r="A95" t="s">
        <v>276</v>
      </c>
      <c r="B95">
        <v>94</v>
      </c>
      <c r="C95">
        <v>2015</v>
      </c>
      <c r="D95" t="s">
        <v>40</v>
      </c>
      <c r="E95" t="s">
        <v>2044</v>
      </c>
      <c r="F95" t="s">
        <v>146</v>
      </c>
      <c r="G95" t="str">
        <f>_xlfn.XLOOKUP(F95,Regions!$A$2:$A$52,Regions!$B$2:$B$52)</f>
        <v>Northeast</v>
      </c>
      <c r="H95" t="s">
        <v>1462</v>
      </c>
      <c r="J95">
        <v>33572</v>
      </c>
      <c r="K95">
        <v>1327</v>
      </c>
      <c r="L95">
        <v>253858</v>
      </c>
      <c r="M95">
        <v>11418</v>
      </c>
      <c r="N95" t="s">
        <v>2043</v>
      </c>
      <c r="O95" t="s">
        <v>2043</v>
      </c>
      <c r="P95" t="s">
        <v>2043</v>
      </c>
      <c r="R95" t="str">
        <f>Table1[[#This Row],[year]]&amp;"_"&amp;Table1[[#This Row],[rank]]</f>
        <v>2015_94</v>
      </c>
      <c r="S95" t="str">
        <f>Table1[[#This Row],[year]]&amp;"_"&amp;Table1[[#This Row],[rank]]</f>
        <v>2015_94</v>
      </c>
    </row>
    <row r="96" spans="1:19" x14ac:dyDescent="0.2">
      <c r="A96" t="s">
        <v>2101</v>
      </c>
      <c r="B96">
        <v>95</v>
      </c>
      <c r="C96">
        <v>2015</v>
      </c>
      <c r="D96" t="s">
        <v>27</v>
      </c>
      <c r="E96" t="s">
        <v>27</v>
      </c>
      <c r="F96" t="s">
        <v>55</v>
      </c>
      <c r="G96" t="str">
        <f>_xlfn.XLOOKUP(F96,Regions!$A$2:$A$52,Regions!$B$2:$B$52)</f>
        <v>West</v>
      </c>
      <c r="H96" t="s">
        <v>1506</v>
      </c>
      <c r="I96">
        <v>42788</v>
      </c>
      <c r="J96">
        <v>33260</v>
      </c>
      <c r="K96">
        <v>2756</v>
      </c>
      <c r="L96">
        <v>25459</v>
      </c>
      <c r="M96">
        <v>30925</v>
      </c>
      <c r="N96" t="s">
        <v>2043</v>
      </c>
      <c r="O96" t="s">
        <v>2043</v>
      </c>
      <c r="P96" t="s">
        <v>2043</v>
      </c>
      <c r="R96" t="str">
        <f>Table1[[#This Row],[year]]&amp;"_"&amp;Table1[[#This Row],[rank]]</f>
        <v>2015_95</v>
      </c>
      <c r="S96" t="str">
        <f>Table1[[#This Row],[year]]&amp;"_"&amp;Table1[[#This Row],[rank]]</f>
        <v>2015_95</v>
      </c>
    </row>
    <row r="97" spans="1:19" x14ac:dyDescent="0.2">
      <c r="A97" t="s">
        <v>989</v>
      </c>
      <c r="B97">
        <v>96</v>
      </c>
      <c r="C97">
        <v>2015</v>
      </c>
      <c r="D97" t="s">
        <v>1095</v>
      </c>
      <c r="E97" t="s">
        <v>920</v>
      </c>
      <c r="F97" t="s">
        <v>22</v>
      </c>
      <c r="G97" t="str">
        <f>_xlfn.XLOOKUP(F97,Regions!$A$2:$A$52,Regions!$B$2:$B$52)</f>
        <v>South</v>
      </c>
      <c r="H97" t="s">
        <v>1403</v>
      </c>
      <c r="I97">
        <v>37284</v>
      </c>
      <c r="J97">
        <v>32870</v>
      </c>
      <c r="K97">
        <v>3500</v>
      </c>
      <c r="L97">
        <v>32240</v>
      </c>
      <c r="M97">
        <v>80000</v>
      </c>
      <c r="N97" t="s">
        <v>2043</v>
      </c>
      <c r="O97" t="s">
        <v>2043</v>
      </c>
      <c r="P97" t="s">
        <v>2043</v>
      </c>
      <c r="R97" t="str">
        <f>Table1[[#This Row],[year]]&amp;"_"&amp;Table1[[#This Row],[rank]]</f>
        <v>2015_96</v>
      </c>
      <c r="S97" t="str">
        <f>Table1[[#This Row],[year]]&amp;"_"&amp;Table1[[#This Row],[rank]]</f>
        <v>2015_96</v>
      </c>
    </row>
    <row r="98" spans="1:19" x14ac:dyDescent="0.2">
      <c r="A98" t="s">
        <v>2102</v>
      </c>
      <c r="B98">
        <v>97</v>
      </c>
      <c r="C98">
        <v>2015</v>
      </c>
      <c r="D98" t="s">
        <v>175</v>
      </c>
      <c r="E98" t="s">
        <v>2067</v>
      </c>
      <c r="F98" t="s">
        <v>28</v>
      </c>
      <c r="G98" t="str">
        <f>_xlfn.XLOOKUP(F98,Regions!$A$2:$A$52,Regions!$B$2:$B$52)</f>
        <v>Northeast</v>
      </c>
      <c r="H98" t="s">
        <v>1406</v>
      </c>
      <c r="I98">
        <v>71948</v>
      </c>
      <c r="J98">
        <v>31867</v>
      </c>
      <c r="K98">
        <v>4514</v>
      </c>
      <c r="L98">
        <v>54793</v>
      </c>
      <c r="M98">
        <v>27000</v>
      </c>
      <c r="N98" t="s">
        <v>2046</v>
      </c>
      <c r="O98" t="s">
        <v>2043</v>
      </c>
      <c r="P98" t="s">
        <v>2043</v>
      </c>
      <c r="R98" t="str">
        <f>Table1[[#This Row],[year]]&amp;"_"&amp;Table1[[#This Row],[rank]]</f>
        <v>2015_97</v>
      </c>
      <c r="S98" t="str">
        <f>Table1[[#This Row],[year]]&amp;"_"&amp;Table1[[#This Row],[rank]]</f>
        <v>2015_97</v>
      </c>
    </row>
    <row r="99" spans="1:19" x14ac:dyDescent="0.2">
      <c r="A99" t="s">
        <v>1243</v>
      </c>
      <c r="B99">
        <v>98</v>
      </c>
      <c r="C99">
        <v>2015</v>
      </c>
      <c r="D99" t="s">
        <v>490</v>
      </c>
      <c r="E99" t="s">
        <v>2054</v>
      </c>
      <c r="F99" t="s">
        <v>72</v>
      </c>
      <c r="G99" t="str">
        <f>_xlfn.XLOOKUP(F99,Regions!$A$2:$A$52,Regions!$B$2:$B$52)</f>
        <v>Midwest</v>
      </c>
      <c r="H99" t="s">
        <v>1461</v>
      </c>
      <c r="I99">
        <v>104796</v>
      </c>
      <c r="J99">
        <v>31821</v>
      </c>
      <c r="K99">
        <v>4956</v>
      </c>
      <c r="L99">
        <v>31269</v>
      </c>
      <c r="M99">
        <v>89800</v>
      </c>
      <c r="N99" t="s">
        <v>2043</v>
      </c>
      <c r="O99" t="s">
        <v>2043</v>
      </c>
      <c r="P99" t="s">
        <v>2043</v>
      </c>
      <c r="R99" t="str">
        <f>Table1[[#This Row],[year]]&amp;"_"&amp;Table1[[#This Row],[rank]]</f>
        <v>2015_98</v>
      </c>
      <c r="S99" t="str">
        <f>Table1[[#This Row],[year]]&amp;"_"&amp;Table1[[#This Row],[rank]]</f>
        <v>2015_98</v>
      </c>
    </row>
    <row r="100" spans="1:19" x14ac:dyDescent="0.2">
      <c r="A100" t="s">
        <v>2103</v>
      </c>
      <c r="B100">
        <v>99</v>
      </c>
      <c r="C100">
        <v>2015</v>
      </c>
      <c r="D100" t="s">
        <v>24</v>
      </c>
      <c r="E100" t="s">
        <v>2042</v>
      </c>
      <c r="F100" t="s">
        <v>44</v>
      </c>
      <c r="G100" t="str">
        <f>_xlfn.XLOOKUP(F100,Regions!$A$2:$A$52,Regions!$B$2:$B$52)</f>
        <v>Midwest</v>
      </c>
      <c r="H100" t="s">
        <v>1425</v>
      </c>
      <c r="I100">
        <v>4409</v>
      </c>
      <c r="J100">
        <v>31198</v>
      </c>
      <c r="K100">
        <v>-1682</v>
      </c>
      <c r="L100">
        <v>13209</v>
      </c>
      <c r="M100">
        <v>196000</v>
      </c>
      <c r="N100" t="s">
        <v>2043</v>
      </c>
      <c r="O100" t="s">
        <v>2043</v>
      </c>
      <c r="P100" t="s">
        <v>2043</v>
      </c>
      <c r="R100" t="str">
        <f>Table1[[#This Row],[year]]&amp;"_"&amp;Table1[[#This Row],[rank]]</f>
        <v>2015_99</v>
      </c>
      <c r="S100" t="str">
        <f>Table1[[#This Row],[year]]&amp;"_"&amp;Table1[[#This Row],[rank]]</f>
        <v>2015_99</v>
      </c>
    </row>
    <row r="101" spans="1:19" x14ac:dyDescent="0.2">
      <c r="A101" t="s">
        <v>2104</v>
      </c>
      <c r="B101">
        <v>100</v>
      </c>
      <c r="C101">
        <v>2015</v>
      </c>
      <c r="D101" t="s">
        <v>74</v>
      </c>
      <c r="E101" t="s">
        <v>74</v>
      </c>
      <c r="F101" t="s">
        <v>35</v>
      </c>
      <c r="G101" t="str">
        <f>_xlfn.XLOOKUP(F101,Regions!$A$2:$A$52,Regions!$B$2:$B$52)</f>
        <v>South</v>
      </c>
      <c r="H101" t="s">
        <v>1464</v>
      </c>
      <c r="I101">
        <v>44816</v>
      </c>
      <c r="J101">
        <v>30852</v>
      </c>
      <c r="K101">
        <v>2533</v>
      </c>
      <c r="L101">
        <v>35355</v>
      </c>
      <c r="M101">
        <v>99500</v>
      </c>
      <c r="N101" t="s">
        <v>2043</v>
      </c>
      <c r="O101" t="s">
        <v>2046</v>
      </c>
      <c r="P101" t="s">
        <v>2043</v>
      </c>
      <c r="R101" t="str">
        <f>Table1[[#This Row],[year]]&amp;"_"&amp;Table1[[#This Row],[rank]]</f>
        <v>2015_100</v>
      </c>
      <c r="S101" t="str">
        <f>Table1[[#This Row],[year]]&amp;"_"&amp;Table1[[#This Row],[rank]]</f>
        <v>2015_100</v>
      </c>
    </row>
    <row r="102" spans="1:19" x14ac:dyDescent="0.2">
      <c r="A102" t="s">
        <v>2105</v>
      </c>
      <c r="B102">
        <v>101</v>
      </c>
      <c r="C102">
        <v>2015</v>
      </c>
      <c r="D102" t="s">
        <v>70</v>
      </c>
      <c r="E102" t="s">
        <v>70</v>
      </c>
      <c r="F102" t="s">
        <v>177</v>
      </c>
      <c r="G102" t="str">
        <f>_xlfn.XLOOKUP(F102,Regions!$A$2:$A$52,Regions!$B$2:$B$52)</f>
        <v>South</v>
      </c>
      <c r="H102" t="s">
        <v>1473</v>
      </c>
      <c r="J102">
        <v>30803</v>
      </c>
      <c r="K102">
        <v>1735</v>
      </c>
      <c r="L102">
        <v>15084</v>
      </c>
      <c r="M102">
        <v>175000</v>
      </c>
      <c r="N102" t="s">
        <v>2043</v>
      </c>
      <c r="O102" t="s">
        <v>2043</v>
      </c>
      <c r="P102" t="s">
        <v>2043</v>
      </c>
      <c r="R102" t="str">
        <f>Table1[[#This Row],[year]]&amp;"_"&amp;Table1[[#This Row],[rank]]</f>
        <v>2015_101</v>
      </c>
      <c r="S102" t="str">
        <f>Table1[[#This Row],[year]]&amp;"_"&amp;Table1[[#This Row],[rank]]</f>
        <v>2015_101</v>
      </c>
    </row>
    <row r="103" spans="1:19" x14ac:dyDescent="0.2">
      <c r="A103" t="s">
        <v>2106</v>
      </c>
      <c r="B103">
        <v>102</v>
      </c>
      <c r="C103">
        <v>2015</v>
      </c>
      <c r="D103" t="s">
        <v>38</v>
      </c>
      <c r="E103" t="s">
        <v>2055</v>
      </c>
      <c r="F103" t="s">
        <v>28</v>
      </c>
      <c r="G103" t="str">
        <f>_xlfn.XLOOKUP(F103,Regions!$A$2:$A$52,Regions!$B$2:$B$52)</f>
        <v>Northeast</v>
      </c>
      <c r="H103" t="s">
        <v>1406</v>
      </c>
      <c r="I103">
        <v>116693</v>
      </c>
      <c r="J103">
        <v>29767</v>
      </c>
      <c r="K103">
        <v>7493</v>
      </c>
      <c r="L103">
        <v>35187</v>
      </c>
      <c r="M103">
        <v>82500</v>
      </c>
      <c r="N103" t="s">
        <v>2043</v>
      </c>
      <c r="O103" t="s">
        <v>2043</v>
      </c>
      <c r="P103" t="s">
        <v>2043</v>
      </c>
      <c r="R103" t="str">
        <f>Table1[[#This Row],[year]]&amp;"_"&amp;Table1[[#This Row],[rank]]</f>
        <v>2015_102</v>
      </c>
      <c r="S103" t="str">
        <f>Table1[[#This Row],[year]]&amp;"_"&amp;Table1[[#This Row],[rank]]</f>
        <v>2015_102</v>
      </c>
    </row>
    <row r="104" spans="1:19" x14ac:dyDescent="0.2">
      <c r="A104" t="s">
        <v>2107</v>
      </c>
      <c r="B104">
        <v>103</v>
      </c>
      <c r="C104">
        <v>2015</v>
      </c>
      <c r="D104" t="s">
        <v>1838</v>
      </c>
      <c r="E104" t="s">
        <v>2042</v>
      </c>
      <c r="F104" t="s">
        <v>146</v>
      </c>
      <c r="G104" t="str">
        <f>_xlfn.XLOOKUP(F104,Regions!$A$2:$A$52,Regions!$B$2:$B$52)</f>
        <v>Northeast</v>
      </c>
      <c r="H104" t="s">
        <v>1489</v>
      </c>
      <c r="I104">
        <v>47877</v>
      </c>
      <c r="J104">
        <v>29078</v>
      </c>
      <c r="K104">
        <v>2215</v>
      </c>
      <c r="L104">
        <v>11128</v>
      </c>
      <c r="M104">
        <v>198000</v>
      </c>
      <c r="N104" t="s">
        <v>2043</v>
      </c>
      <c r="O104" t="s">
        <v>2046</v>
      </c>
      <c r="P104" t="s">
        <v>2043</v>
      </c>
      <c r="R104" t="str">
        <f>Table1[[#This Row],[year]]&amp;"_"&amp;Table1[[#This Row],[rank]]</f>
        <v>2015_103</v>
      </c>
      <c r="S104" t="str">
        <f>Table1[[#This Row],[year]]&amp;"_"&amp;Table1[[#This Row],[rank]]</f>
        <v>2015_103</v>
      </c>
    </row>
    <row r="105" spans="1:19" x14ac:dyDescent="0.2">
      <c r="A105" t="s">
        <v>2108</v>
      </c>
      <c r="B105">
        <v>104</v>
      </c>
      <c r="C105">
        <v>2015</v>
      </c>
      <c r="D105" t="s">
        <v>175</v>
      </c>
      <c r="E105" t="s">
        <v>2067</v>
      </c>
      <c r="F105" t="s">
        <v>28</v>
      </c>
      <c r="G105" t="str">
        <f>_xlfn.XLOOKUP(F105,Regions!$A$2:$A$52,Regions!$B$2:$B$52)</f>
        <v>Northeast</v>
      </c>
      <c r="H105" t="s">
        <v>1406</v>
      </c>
      <c r="I105">
        <v>70129</v>
      </c>
      <c r="J105">
        <v>28774</v>
      </c>
      <c r="K105">
        <v>3827</v>
      </c>
      <c r="L105">
        <v>63259</v>
      </c>
      <c r="M105">
        <v>25600</v>
      </c>
      <c r="N105" t="s">
        <v>2043</v>
      </c>
      <c r="O105" t="s">
        <v>2043</v>
      </c>
      <c r="P105" t="s">
        <v>2043</v>
      </c>
      <c r="R105" t="str">
        <f>Table1[[#This Row],[year]]&amp;"_"&amp;Table1[[#This Row],[rank]]</f>
        <v>2015_104</v>
      </c>
      <c r="S105" t="str">
        <f>Table1[[#This Row],[year]]&amp;"_"&amp;Table1[[#This Row],[rank]]</f>
        <v>2015_104</v>
      </c>
    </row>
    <row r="106" spans="1:19" x14ac:dyDescent="0.2">
      <c r="A106" t="s">
        <v>2109</v>
      </c>
      <c r="B106">
        <v>105</v>
      </c>
      <c r="C106">
        <v>2015</v>
      </c>
      <c r="D106" t="s">
        <v>24</v>
      </c>
      <c r="E106" t="s">
        <v>2042</v>
      </c>
      <c r="F106" t="s">
        <v>53</v>
      </c>
      <c r="G106" t="str">
        <f>_xlfn.XLOOKUP(F106,Regions!$A$2:$A$52,Regions!$B$2:$B$52)</f>
        <v>Midwest</v>
      </c>
      <c r="H106" t="s">
        <v>1416</v>
      </c>
      <c r="I106">
        <v>22143</v>
      </c>
      <c r="J106">
        <v>28105</v>
      </c>
      <c r="K106">
        <v>1526</v>
      </c>
      <c r="L106">
        <v>21461</v>
      </c>
      <c r="M106">
        <v>166900</v>
      </c>
      <c r="N106" t="s">
        <v>2043</v>
      </c>
      <c r="O106" t="s">
        <v>2043</v>
      </c>
      <c r="P106" t="s">
        <v>2043</v>
      </c>
      <c r="R106" t="str">
        <f>Table1[[#This Row],[year]]&amp;"_"&amp;Table1[[#This Row],[rank]]</f>
        <v>2015_105</v>
      </c>
      <c r="S106" t="str">
        <f>Table1[[#This Row],[year]]&amp;"_"&amp;Table1[[#This Row],[rank]]</f>
        <v>2015_105</v>
      </c>
    </row>
    <row r="107" spans="1:19" x14ac:dyDescent="0.2">
      <c r="A107" t="s">
        <v>2110</v>
      </c>
      <c r="B107">
        <v>106</v>
      </c>
      <c r="C107">
        <v>2015</v>
      </c>
      <c r="D107" t="s">
        <v>283</v>
      </c>
      <c r="E107" t="s">
        <v>283</v>
      </c>
      <c r="F107" t="s">
        <v>370</v>
      </c>
      <c r="G107" t="str">
        <f>_xlfn.XLOOKUP(F107,Regions!$A$2:$A$52,Regions!$B$2:$B$52)</f>
        <v>West</v>
      </c>
      <c r="H107" t="s">
        <v>1504</v>
      </c>
      <c r="I107">
        <v>86679</v>
      </c>
      <c r="J107">
        <v>27799</v>
      </c>
      <c r="K107">
        <v>2693</v>
      </c>
      <c r="L107">
        <v>18594</v>
      </c>
      <c r="M107">
        <v>56500</v>
      </c>
      <c r="N107" t="s">
        <v>2043</v>
      </c>
      <c r="O107" t="s">
        <v>2043</v>
      </c>
      <c r="P107" t="s">
        <v>2043</v>
      </c>
      <c r="R107" t="str">
        <f>Table1[[#This Row],[year]]&amp;"_"&amp;Table1[[#This Row],[rank]]</f>
        <v>2015_106</v>
      </c>
      <c r="S107" t="str">
        <f>Table1[[#This Row],[year]]&amp;"_"&amp;Table1[[#This Row],[rank]]</f>
        <v>2015_106</v>
      </c>
    </row>
    <row r="108" spans="1:19" x14ac:dyDescent="0.2">
      <c r="A108" t="s">
        <v>2111</v>
      </c>
      <c r="B108">
        <v>107</v>
      </c>
      <c r="C108">
        <v>2015</v>
      </c>
      <c r="D108" t="s">
        <v>976</v>
      </c>
      <c r="E108" t="s">
        <v>115</v>
      </c>
      <c r="F108" t="s">
        <v>177</v>
      </c>
      <c r="G108" t="str">
        <f>_xlfn.XLOOKUP(F108,Regions!$A$2:$A$52,Regions!$B$2:$B$52)</f>
        <v>South</v>
      </c>
      <c r="H108" t="s">
        <v>1475</v>
      </c>
      <c r="I108">
        <v>2116</v>
      </c>
      <c r="J108">
        <v>27671</v>
      </c>
      <c r="K108">
        <v>175</v>
      </c>
      <c r="L108">
        <v>6138</v>
      </c>
      <c r="M108">
        <v>8900</v>
      </c>
      <c r="N108" t="s">
        <v>2043</v>
      </c>
      <c r="O108" t="s">
        <v>2043</v>
      </c>
      <c r="P108" t="s">
        <v>2043</v>
      </c>
      <c r="R108" t="str">
        <f>Table1[[#This Row],[year]]&amp;"_"&amp;Table1[[#This Row],[rank]]</f>
        <v>2015_107</v>
      </c>
      <c r="S108" t="str">
        <f>Table1[[#This Row],[year]]&amp;"_"&amp;Table1[[#This Row],[rank]]</f>
        <v>2015_107</v>
      </c>
    </row>
    <row r="109" spans="1:19" x14ac:dyDescent="0.2">
      <c r="A109" t="s">
        <v>393</v>
      </c>
      <c r="B109">
        <v>108</v>
      </c>
      <c r="C109">
        <v>2015</v>
      </c>
      <c r="D109" t="s">
        <v>976</v>
      </c>
      <c r="E109" t="s">
        <v>115</v>
      </c>
      <c r="F109" t="s">
        <v>398</v>
      </c>
      <c r="G109" t="str">
        <f>_xlfn.XLOOKUP(F109,Regions!$A$2:$A$52,Regions!$B$2:$B$52)</f>
        <v>West</v>
      </c>
      <c r="H109" t="s">
        <v>1512</v>
      </c>
      <c r="I109">
        <v>6069</v>
      </c>
      <c r="J109">
        <v>27500</v>
      </c>
      <c r="K109">
        <v>546</v>
      </c>
      <c r="L109">
        <v>11256</v>
      </c>
      <c r="M109">
        <v>19000</v>
      </c>
      <c r="N109" t="s">
        <v>2043</v>
      </c>
      <c r="O109" t="s">
        <v>2043</v>
      </c>
      <c r="P109" t="s">
        <v>2043</v>
      </c>
      <c r="R109" t="str">
        <f>Table1[[#This Row],[year]]&amp;"_"&amp;Table1[[#This Row],[rank]]</f>
        <v>2015_108</v>
      </c>
      <c r="S109" t="str">
        <f>Table1[[#This Row],[year]]&amp;"_"&amp;Table1[[#This Row],[rank]]</f>
        <v>2015_108</v>
      </c>
    </row>
    <row r="110" spans="1:19" x14ac:dyDescent="0.2">
      <c r="A110" t="s">
        <v>2112</v>
      </c>
      <c r="B110">
        <v>109</v>
      </c>
      <c r="C110">
        <v>2015</v>
      </c>
      <c r="D110" t="s">
        <v>40</v>
      </c>
      <c r="E110" t="s">
        <v>2044</v>
      </c>
      <c r="F110" t="s">
        <v>187</v>
      </c>
      <c r="G110" t="str">
        <f>_xlfn.XLOOKUP(F110,Regions!$A$2:$A$52,Regions!$B$2:$B$52)</f>
        <v>Midwest</v>
      </c>
      <c r="H110" t="s">
        <v>1448</v>
      </c>
      <c r="J110">
        <v>27465</v>
      </c>
      <c r="K110">
        <v>679</v>
      </c>
      <c r="L110">
        <v>229933</v>
      </c>
      <c r="M110">
        <v>5187</v>
      </c>
      <c r="N110" t="s">
        <v>2043</v>
      </c>
      <c r="O110" t="s">
        <v>2043</v>
      </c>
      <c r="P110" t="s">
        <v>2043</v>
      </c>
      <c r="R110" t="str">
        <f>Table1[[#This Row],[year]]&amp;"_"&amp;Table1[[#This Row],[rank]]</f>
        <v>2015_109</v>
      </c>
      <c r="S110" t="str">
        <f>Table1[[#This Row],[year]]&amp;"_"&amp;Table1[[#This Row],[rank]]</f>
        <v>2015_109</v>
      </c>
    </row>
    <row r="111" spans="1:19" x14ac:dyDescent="0.2">
      <c r="A111" t="s">
        <v>2113</v>
      </c>
      <c r="B111">
        <v>110</v>
      </c>
      <c r="C111">
        <v>2015</v>
      </c>
      <c r="D111" t="s">
        <v>60</v>
      </c>
      <c r="E111" t="s">
        <v>2114</v>
      </c>
      <c r="F111" t="s">
        <v>44</v>
      </c>
      <c r="G111" t="str">
        <f>_xlfn.XLOOKUP(F111,Regions!$A$2:$A$52,Regions!$B$2:$B$52)</f>
        <v>Midwest</v>
      </c>
      <c r="H111" t="s">
        <v>1474</v>
      </c>
      <c r="I111">
        <v>93651</v>
      </c>
      <c r="J111">
        <v>27441</v>
      </c>
      <c r="K111">
        <v>4758</v>
      </c>
      <c r="L111">
        <v>34281</v>
      </c>
      <c r="M111">
        <v>420000</v>
      </c>
      <c r="N111" t="s">
        <v>2043</v>
      </c>
      <c r="O111" t="s">
        <v>2043</v>
      </c>
      <c r="P111" t="s">
        <v>2043</v>
      </c>
      <c r="R111" t="str">
        <f>Table1[[#This Row],[year]]&amp;"_"&amp;Table1[[#This Row],[rank]]</f>
        <v>2015_110</v>
      </c>
      <c r="S111" t="str">
        <f>Table1[[#This Row],[year]]&amp;"_"&amp;Table1[[#This Row],[rank]]</f>
        <v>2015_110</v>
      </c>
    </row>
    <row r="112" spans="1:19" x14ac:dyDescent="0.2">
      <c r="A112" t="s">
        <v>2115</v>
      </c>
      <c r="B112">
        <v>111</v>
      </c>
      <c r="C112">
        <v>2015</v>
      </c>
      <c r="D112" t="s">
        <v>214</v>
      </c>
      <c r="E112" t="s">
        <v>920</v>
      </c>
      <c r="F112" t="s">
        <v>44</v>
      </c>
      <c r="G112" t="str">
        <f>_xlfn.XLOOKUP(F112,Regions!$A$2:$A$52,Regions!$B$2:$B$52)</f>
        <v>Midwest</v>
      </c>
      <c r="H112" t="s">
        <v>1417</v>
      </c>
      <c r="I112">
        <v>28899</v>
      </c>
      <c r="J112">
        <v>27429</v>
      </c>
      <c r="K112">
        <v>1623</v>
      </c>
      <c r="L112">
        <v>86814</v>
      </c>
      <c r="M112">
        <v>28993</v>
      </c>
      <c r="N112" t="s">
        <v>2043</v>
      </c>
      <c r="O112" t="s">
        <v>2043</v>
      </c>
      <c r="P112" t="s">
        <v>2043</v>
      </c>
      <c r="R112" t="str">
        <f>Table1[[#This Row],[year]]&amp;"_"&amp;Table1[[#This Row],[rank]]</f>
        <v>2015_111</v>
      </c>
      <c r="S112" t="str">
        <f>Table1[[#This Row],[year]]&amp;"_"&amp;Table1[[#This Row],[rank]]</f>
        <v>2015_111</v>
      </c>
    </row>
    <row r="113" spans="1:19" x14ac:dyDescent="0.2">
      <c r="A113" t="s">
        <v>2116</v>
      </c>
      <c r="B113">
        <v>112</v>
      </c>
      <c r="C113">
        <v>2015</v>
      </c>
      <c r="D113" t="s">
        <v>65</v>
      </c>
      <c r="E113" t="s">
        <v>2044</v>
      </c>
      <c r="F113" t="s">
        <v>28</v>
      </c>
      <c r="G113" t="str">
        <f>_xlfn.XLOOKUP(F113,Regions!$A$2:$A$52,Regions!$B$2:$B$52)</f>
        <v>Northeast</v>
      </c>
      <c r="H113" t="s">
        <v>1406</v>
      </c>
      <c r="I113">
        <v>34750</v>
      </c>
      <c r="J113">
        <v>27162</v>
      </c>
      <c r="K113">
        <v>3692</v>
      </c>
      <c r="L113">
        <v>103078</v>
      </c>
      <c r="M113">
        <v>30200</v>
      </c>
      <c r="N113" t="s">
        <v>2043</v>
      </c>
      <c r="O113" t="s">
        <v>2043</v>
      </c>
      <c r="P113" t="s">
        <v>2043</v>
      </c>
      <c r="R113" t="str">
        <f>Table1[[#This Row],[year]]&amp;"_"&amp;Table1[[#This Row],[rank]]</f>
        <v>2015_112</v>
      </c>
      <c r="S113" t="str">
        <f>Table1[[#This Row],[year]]&amp;"_"&amp;Table1[[#This Row],[rank]]</f>
        <v>2015_112</v>
      </c>
    </row>
    <row r="114" spans="1:19" x14ac:dyDescent="0.2">
      <c r="A114" t="s">
        <v>852</v>
      </c>
      <c r="B114">
        <v>113</v>
      </c>
      <c r="C114">
        <v>2015</v>
      </c>
      <c r="D114" t="s">
        <v>970</v>
      </c>
      <c r="E114" t="s">
        <v>2045</v>
      </c>
      <c r="F114" t="s">
        <v>55</v>
      </c>
      <c r="G114" t="str">
        <f>_xlfn.XLOOKUP(F114,Regions!$A$2:$A$52,Regions!$B$2:$B$52)</f>
        <v>West</v>
      </c>
      <c r="H114" t="s">
        <v>1530</v>
      </c>
      <c r="I114">
        <v>114381</v>
      </c>
      <c r="J114">
        <v>26487</v>
      </c>
      <c r="K114">
        <v>7967</v>
      </c>
      <c r="L114">
        <v>48574</v>
      </c>
      <c r="M114">
        <v>31300</v>
      </c>
      <c r="N114" t="s">
        <v>2043</v>
      </c>
      <c r="O114" t="s">
        <v>2043</v>
      </c>
      <c r="P114" t="s">
        <v>2043</v>
      </c>
      <c r="R114" t="str">
        <f>Table1[[#This Row],[year]]&amp;"_"&amp;Table1[[#This Row],[rank]]</f>
        <v>2015_113</v>
      </c>
      <c r="S114" t="str">
        <f>Table1[[#This Row],[year]]&amp;"_"&amp;Table1[[#This Row],[rank]]</f>
        <v>2015_113</v>
      </c>
    </row>
    <row r="115" spans="1:19" x14ac:dyDescent="0.2">
      <c r="A115" t="s">
        <v>2117</v>
      </c>
      <c r="B115">
        <v>114</v>
      </c>
      <c r="C115">
        <v>2015</v>
      </c>
      <c r="D115" t="s">
        <v>1103</v>
      </c>
      <c r="E115" t="s">
        <v>2118</v>
      </c>
      <c r="F115" t="s">
        <v>113</v>
      </c>
      <c r="G115" t="str">
        <f>_xlfn.XLOOKUP(F115,Regions!$A$2:$A$52,Regions!$B$2:$B$52)</f>
        <v>South</v>
      </c>
      <c r="H115" t="s">
        <v>1449</v>
      </c>
      <c r="I115">
        <v>23464</v>
      </c>
      <c r="J115">
        <v>26221</v>
      </c>
      <c r="K115">
        <v>555</v>
      </c>
      <c r="L115">
        <v>28684</v>
      </c>
      <c r="M115">
        <v>58000</v>
      </c>
      <c r="N115" t="s">
        <v>2043</v>
      </c>
      <c r="O115" t="s">
        <v>2043</v>
      </c>
      <c r="P115" t="s">
        <v>2043</v>
      </c>
      <c r="R115" t="str">
        <f>Table1[[#This Row],[year]]&amp;"_"&amp;Table1[[#This Row],[rank]]</f>
        <v>2015_114</v>
      </c>
      <c r="S115" t="str">
        <f>Table1[[#This Row],[year]]&amp;"_"&amp;Table1[[#This Row],[rank]]</f>
        <v>2015_114</v>
      </c>
    </row>
    <row r="116" spans="1:19" x14ac:dyDescent="0.2">
      <c r="A116" t="s">
        <v>2119</v>
      </c>
      <c r="B116">
        <v>115</v>
      </c>
      <c r="C116">
        <v>2015</v>
      </c>
      <c r="D116" t="s">
        <v>488</v>
      </c>
      <c r="E116" t="s">
        <v>920</v>
      </c>
      <c r="F116" t="s">
        <v>22</v>
      </c>
      <c r="G116" t="str">
        <f>_xlfn.XLOOKUP(F116,Regions!$A$2:$A$52,Regions!$B$2:$B$52)</f>
        <v>South</v>
      </c>
      <c r="H116" t="s">
        <v>1403</v>
      </c>
      <c r="I116">
        <v>56250</v>
      </c>
      <c r="J116">
        <v>25898</v>
      </c>
      <c r="K116">
        <v>616</v>
      </c>
      <c r="L116">
        <v>56259</v>
      </c>
      <c r="M116">
        <v>11700</v>
      </c>
      <c r="N116" t="s">
        <v>2043</v>
      </c>
      <c r="O116" t="s">
        <v>2043</v>
      </c>
      <c r="P116" t="s">
        <v>2043</v>
      </c>
      <c r="R116" t="str">
        <f>Table1[[#This Row],[year]]&amp;"_"&amp;Table1[[#This Row],[rank]]</f>
        <v>2015_115</v>
      </c>
      <c r="S116" t="str">
        <f>Table1[[#This Row],[year]]&amp;"_"&amp;Table1[[#This Row],[rank]]</f>
        <v>2015_115</v>
      </c>
    </row>
    <row r="117" spans="1:19" x14ac:dyDescent="0.2">
      <c r="A117" t="s">
        <v>1241</v>
      </c>
      <c r="B117">
        <v>116</v>
      </c>
      <c r="C117">
        <v>2015</v>
      </c>
      <c r="D117" t="s">
        <v>214</v>
      </c>
      <c r="E117" t="s">
        <v>920</v>
      </c>
      <c r="F117" t="s">
        <v>125</v>
      </c>
      <c r="G117" t="str">
        <f>_xlfn.XLOOKUP(F117,Regions!$A$2:$A$52,Regions!$B$2:$B$52)</f>
        <v>South</v>
      </c>
      <c r="H117" t="s">
        <v>1407</v>
      </c>
      <c r="I117">
        <v>54362</v>
      </c>
      <c r="J117">
        <v>25673</v>
      </c>
      <c r="K117">
        <v>1883</v>
      </c>
      <c r="L117">
        <v>120709</v>
      </c>
      <c r="M117">
        <v>28344</v>
      </c>
      <c r="N117" t="s">
        <v>2043</v>
      </c>
      <c r="O117" t="s">
        <v>2046</v>
      </c>
      <c r="P117" t="s">
        <v>2043</v>
      </c>
      <c r="R117" t="str">
        <f>Table1[[#This Row],[year]]&amp;"_"&amp;Table1[[#This Row],[rank]]</f>
        <v>2015_116</v>
      </c>
      <c r="S117" t="str">
        <f>Table1[[#This Row],[year]]&amp;"_"&amp;Table1[[#This Row],[rank]]</f>
        <v>2015_116</v>
      </c>
    </row>
    <row r="118" spans="1:19" x14ac:dyDescent="0.2">
      <c r="A118" t="s">
        <v>2120</v>
      </c>
      <c r="B118">
        <v>117</v>
      </c>
      <c r="C118">
        <v>2015</v>
      </c>
      <c r="D118" t="s">
        <v>70</v>
      </c>
      <c r="E118" t="s">
        <v>70</v>
      </c>
      <c r="F118" t="s">
        <v>98</v>
      </c>
      <c r="G118" t="str">
        <f>_xlfn.XLOOKUP(F118,Regions!$A$2:$A$52,Regions!$B$2:$B$52)</f>
        <v>Northeast</v>
      </c>
      <c r="H118" t="s">
        <v>1493</v>
      </c>
      <c r="I118">
        <v>8532</v>
      </c>
      <c r="J118">
        <v>25526</v>
      </c>
      <c r="K118">
        <v>249</v>
      </c>
      <c r="L118">
        <v>6945</v>
      </c>
      <c r="M118">
        <v>69420</v>
      </c>
      <c r="N118" t="s">
        <v>2043</v>
      </c>
      <c r="O118" t="s">
        <v>2043</v>
      </c>
      <c r="P118" t="s">
        <v>2043</v>
      </c>
      <c r="R118" t="str">
        <f>Table1[[#This Row],[year]]&amp;"_"&amp;Table1[[#This Row],[rank]]</f>
        <v>2015_117</v>
      </c>
      <c r="S118" t="str">
        <f>Table1[[#This Row],[year]]&amp;"_"&amp;Table1[[#This Row],[rank]]</f>
        <v>2015_117</v>
      </c>
    </row>
    <row r="119" spans="1:19" x14ac:dyDescent="0.2">
      <c r="A119" t="s">
        <v>2121</v>
      </c>
      <c r="B119">
        <v>118</v>
      </c>
      <c r="C119">
        <v>2015</v>
      </c>
      <c r="D119" t="s">
        <v>100</v>
      </c>
      <c r="E119" t="s">
        <v>112</v>
      </c>
      <c r="F119" t="s">
        <v>55</v>
      </c>
      <c r="G119" t="str">
        <f>_xlfn.XLOOKUP(F119,Regions!$A$2:$A$52,Regions!$B$2:$B$52)</f>
        <v>West</v>
      </c>
      <c r="H119" t="s">
        <v>1751</v>
      </c>
      <c r="I119">
        <v>145533</v>
      </c>
      <c r="J119">
        <v>24890</v>
      </c>
      <c r="K119">
        <v>12101</v>
      </c>
      <c r="L119">
        <v>34664</v>
      </c>
      <c r="M119">
        <v>7000</v>
      </c>
      <c r="N119" t="s">
        <v>2043</v>
      </c>
      <c r="O119" t="s">
        <v>2043</v>
      </c>
      <c r="P119" t="s">
        <v>2043</v>
      </c>
      <c r="R119" t="str">
        <f>Table1[[#This Row],[year]]&amp;"_"&amp;Table1[[#This Row],[rank]]</f>
        <v>2015_118</v>
      </c>
      <c r="S119" t="str">
        <f>Table1[[#This Row],[year]]&amp;"_"&amp;Table1[[#This Row],[rank]]</f>
        <v>2015_118</v>
      </c>
    </row>
    <row r="120" spans="1:19" x14ac:dyDescent="0.2">
      <c r="A120" t="s">
        <v>2122</v>
      </c>
      <c r="B120">
        <v>119</v>
      </c>
      <c r="C120">
        <v>2015</v>
      </c>
      <c r="D120" t="s">
        <v>1095</v>
      </c>
      <c r="E120" t="s">
        <v>920</v>
      </c>
      <c r="F120" t="s">
        <v>22</v>
      </c>
      <c r="G120" t="str">
        <f>_xlfn.XLOOKUP(F120,Regions!$A$2:$A$52,Regions!$B$2:$B$52)</f>
        <v>South</v>
      </c>
      <c r="H120" t="s">
        <v>1403</v>
      </c>
      <c r="I120">
        <v>27627</v>
      </c>
      <c r="J120">
        <v>24551</v>
      </c>
      <c r="K120">
        <v>1719</v>
      </c>
      <c r="L120">
        <v>28827</v>
      </c>
      <c r="M120">
        <v>62000</v>
      </c>
      <c r="N120" t="s">
        <v>2043</v>
      </c>
      <c r="O120" t="s">
        <v>2043</v>
      </c>
      <c r="P120" t="s">
        <v>2043</v>
      </c>
      <c r="R120" t="str">
        <f>Table1[[#This Row],[year]]&amp;"_"&amp;Table1[[#This Row],[rank]]</f>
        <v>2015_119</v>
      </c>
      <c r="S120" t="str">
        <f>Table1[[#This Row],[year]]&amp;"_"&amp;Table1[[#This Row],[rank]]</f>
        <v>2015_119</v>
      </c>
    </row>
    <row r="121" spans="1:19" x14ac:dyDescent="0.2">
      <c r="A121" t="s">
        <v>2123</v>
      </c>
      <c r="B121">
        <v>120</v>
      </c>
      <c r="C121">
        <v>2015</v>
      </c>
      <c r="D121" t="s">
        <v>32</v>
      </c>
      <c r="E121" t="s">
        <v>2064</v>
      </c>
      <c r="F121" t="s">
        <v>142</v>
      </c>
      <c r="G121" t="str">
        <f>_xlfn.XLOOKUP(F121,Regions!$A$2:$A$52,Regions!$B$2:$B$52)</f>
        <v>Midwest</v>
      </c>
      <c r="H121" t="s">
        <v>1480</v>
      </c>
      <c r="I121">
        <v>38796</v>
      </c>
      <c r="J121">
        <v>24537</v>
      </c>
      <c r="K121">
        <v>2147</v>
      </c>
      <c r="L121">
        <v>24177</v>
      </c>
      <c r="M121">
        <v>115100</v>
      </c>
      <c r="N121" t="s">
        <v>2043</v>
      </c>
      <c r="O121" t="s">
        <v>2043</v>
      </c>
      <c r="P121" t="s">
        <v>2043</v>
      </c>
      <c r="R121" t="str">
        <f>Table1[[#This Row],[year]]&amp;"_"&amp;Table1[[#This Row],[rank]]</f>
        <v>2015_120</v>
      </c>
      <c r="S121" t="str">
        <f>Table1[[#This Row],[year]]&amp;"_"&amp;Table1[[#This Row],[rank]]</f>
        <v>2015_120</v>
      </c>
    </row>
    <row r="122" spans="1:19" x14ac:dyDescent="0.2">
      <c r="A122" t="s">
        <v>2124</v>
      </c>
      <c r="B122">
        <v>121</v>
      </c>
      <c r="C122">
        <v>2015</v>
      </c>
      <c r="D122" t="s">
        <v>637</v>
      </c>
      <c r="E122" t="s">
        <v>2045</v>
      </c>
      <c r="F122" t="s">
        <v>146</v>
      </c>
      <c r="G122" t="str">
        <f>_xlfn.XLOOKUP(F122,Regions!$A$2:$A$52,Regions!$B$2:$B$52)</f>
        <v>Northeast</v>
      </c>
      <c r="H122" t="s">
        <v>1535</v>
      </c>
      <c r="I122">
        <v>50816</v>
      </c>
      <c r="J122">
        <v>24440</v>
      </c>
      <c r="K122">
        <v>2714</v>
      </c>
      <c r="L122">
        <v>45885</v>
      </c>
      <c r="M122">
        <v>70000</v>
      </c>
      <c r="N122" t="s">
        <v>2043</v>
      </c>
      <c r="O122" t="s">
        <v>2043</v>
      </c>
      <c r="P122" t="s">
        <v>2043</v>
      </c>
      <c r="R122" t="str">
        <f>Table1[[#This Row],[year]]&amp;"_"&amp;Table1[[#This Row],[rank]]</f>
        <v>2015_121</v>
      </c>
      <c r="S122" t="str">
        <f>Table1[[#This Row],[year]]&amp;"_"&amp;Table1[[#This Row],[rank]]</f>
        <v>2015_121</v>
      </c>
    </row>
    <row r="123" spans="1:19" x14ac:dyDescent="0.2">
      <c r="A123" t="s">
        <v>2125</v>
      </c>
      <c r="B123">
        <v>122</v>
      </c>
      <c r="C123">
        <v>2015</v>
      </c>
      <c r="D123" t="s">
        <v>65</v>
      </c>
      <c r="E123" t="s">
        <v>2044</v>
      </c>
      <c r="F123" t="s">
        <v>22</v>
      </c>
      <c r="G123" t="str">
        <f>_xlfn.XLOOKUP(F123,Regions!$A$2:$A$52,Regions!$B$2:$B$52)</f>
        <v>South</v>
      </c>
      <c r="H123" t="s">
        <v>1411</v>
      </c>
      <c r="J123">
        <v>24033</v>
      </c>
      <c r="K123">
        <v>3410</v>
      </c>
      <c r="L123">
        <v>130253</v>
      </c>
      <c r="M123">
        <v>27635</v>
      </c>
      <c r="N123" t="s">
        <v>2043</v>
      </c>
      <c r="O123" t="s">
        <v>2043</v>
      </c>
      <c r="P123" t="s">
        <v>2043</v>
      </c>
      <c r="R123" t="str">
        <f>Table1[[#This Row],[year]]&amp;"_"&amp;Table1[[#This Row],[rank]]</f>
        <v>2015_122</v>
      </c>
      <c r="S123" t="str">
        <f>Table1[[#This Row],[year]]&amp;"_"&amp;Table1[[#This Row],[rank]]</f>
        <v>2015_122</v>
      </c>
    </row>
    <row r="124" spans="1:19" x14ac:dyDescent="0.2">
      <c r="A124" t="s">
        <v>742</v>
      </c>
      <c r="B124">
        <v>123</v>
      </c>
      <c r="C124">
        <v>2015</v>
      </c>
      <c r="D124" t="s">
        <v>201</v>
      </c>
      <c r="E124" t="s">
        <v>2061</v>
      </c>
      <c r="F124" t="s">
        <v>68</v>
      </c>
      <c r="G124" t="str">
        <f>_xlfn.XLOOKUP(F124,Regions!$A$2:$A$52,Regions!$B$2:$B$52)</f>
        <v>Midwest</v>
      </c>
      <c r="H124" t="s">
        <v>1408</v>
      </c>
      <c r="I124">
        <v>95452</v>
      </c>
      <c r="J124">
        <v>23988</v>
      </c>
      <c r="K124">
        <v>5180</v>
      </c>
      <c r="L124">
        <v>52716</v>
      </c>
      <c r="M124">
        <v>47201</v>
      </c>
      <c r="N124" t="s">
        <v>2043</v>
      </c>
      <c r="O124" t="s">
        <v>2043</v>
      </c>
      <c r="P124" t="s">
        <v>2043</v>
      </c>
      <c r="R124" t="str">
        <f>Table1[[#This Row],[year]]&amp;"_"&amp;Table1[[#This Row],[rank]]</f>
        <v>2015_123</v>
      </c>
      <c r="S124" t="str">
        <f>Table1[[#This Row],[year]]&amp;"_"&amp;Table1[[#This Row],[rank]]</f>
        <v>2015_123</v>
      </c>
    </row>
    <row r="125" spans="1:19" x14ac:dyDescent="0.2">
      <c r="A125" t="s">
        <v>2126</v>
      </c>
      <c r="B125">
        <v>124</v>
      </c>
      <c r="C125">
        <v>2015</v>
      </c>
      <c r="D125" t="s">
        <v>74</v>
      </c>
      <c r="E125" t="s">
        <v>74</v>
      </c>
      <c r="F125" t="s">
        <v>35</v>
      </c>
      <c r="G125" t="str">
        <f>_xlfn.XLOOKUP(F125,Regions!$A$2:$A$52,Regions!$B$2:$B$52)</f>
        <v>South</v>
      </c>
      <c r="H125" t="s">
        <v>1464</v>
      </c>
      <c r="I125">
        <v>31935</v>
      </c>
      <c r="J125">
        <v>23979</v>
      </c>
      <c r="K125">
        <v>2069</v>
      </c>
      <c r="L125">
        <v>26572</v>
      </c>
      <c r="M125">
        <v>64300</v>
      </c>
      <c r="N125" t="s">
        <v>2043</v>
      </c>
      <c r="O125" t="s">
        <v>2043</v>
      </c>
      <c r="P125" t="s">
        <v>2043</v>
      </c>
      <c r="R125" t="str">
        <f>Table1[[#This Row],[year]]&amp;"_"&amp;Table1[[#This Row],[rank]]</f>
        <v>2015_124</v>
      </c>
      <c r="S125" t="str">
        <f>Table1[[#This Row],[year]]&amp;"_"&amp;Table1[[#This Row],[rank]]</f>
        <v>2015_124</v>
      </c>
    </row>
    <row r="126" spans="1:19" x14ac:dyDescent="0.2">
      <c r="A126" t="s">
        <v>165</v>
      </c>
      <c r="B126">
        <v>125</v>
      </c>
      <c r="C126">
        <v>2015</v>
      </c>
      <c r="D126" t="s">
        <v>166</v>
      </c>
      <c r="E126" t="s">
        <v>2118</v>
      </c>
      <c r="F126" t="s">
        <v>28</v>
      </c>
      <c r="G126" t="str">
        <f>_xlfn.XLOOKUP(F126,Regions!$A$2:$A$52,Regions!$B$2:$B$52)</f>
        <v>Northeast</v>
      </c>
      <c r="H126" t="s">
        <v>1406</v>
      </c>
      <c r="I126">
        <v>15791</v>
      </c>
      <c r="J126">
        <v>23906</v>
      </c>
      <c r="K126">
        <v>268</v>
      </c>
      <c r="L126">
        <v>37399</v>
      </c>
      <c r="M126">
        <v>59000</v>
      </c>
      <c r="N126" t="s">
        <v>2043</v>
      </c>
      <c r="O126" t="s">
        <v>2043</v>
      </c>
      <c r="P126" t="s">
        <v>2043</v>
      </c>
      <c r="R126" t="str">
        <f>Table1[[#This Row],[year]]&amp;"_"&amp;Table1[[#This Row],[rank]]</f>
        <v>2015_125</v>
      </c>
      <c r="S126" t="str">
        <f>Table1[[#This Row],[year]]&amp;"_"&amp;Table1[[#This Row],[rank]]</f>
        <v>2015_125</v>
      </c>
    </row>
    <row r="127" spans="1:19" x14ac:dyDescent="0.2">
      <c r="A127" t="s">
        <v>2127</v>
      </c>
      <c r="B127">
        <v>126</v>
      </c>
      <c r="C127">
        <v>2015</v>
      </c>
      <c r="D127" t="s">
        <v>57</v>
      </c>
      <c r="E127" t="s">
        <v>2044</v>
      </c>
      <c r="F127" t="s">
        <v>35</v>
      </c>
      <c r="G127" t="str">
        <f>_xlfn.XLOOKUP(F127,Regions!$A$2:$A$52,Regions!$B$2:$B$52)</f>
        <v>South</v>
      </c>
      <c r="H127" t="s">
        <v>1431</v>
      </c>
      <c r="I127">
        <v>43308</v>
      </c>
      <c r="J127">
        <v>23877</v>
      </c>
      <c r="K127">
        <v>4428</v>
      </c>
      <c r="L127">
        <v>308854</v>
      </c>
      <c r="M127">
        <v>46000</v>
      </c>
      <c r="N127" t="s">
        <v>2046</v>
      </c>
      <c r="O127" t="s">
        <v>2043</v>
      </c>
      <c r="P127" t="s">
        <v>2043</v>
      </c>
      <c r="R127" t="str">
        <f>Table1[[#This Row],[year]]&amp;"_"&amp;Table1[[#This Row],[rank]]</f>
        <v>2015_126</v>
      </c>
      <c r="S127" t="str">
        <f>Table1[[#This Row],[year]]&amp;"_"&amp;Table1[[#This Row],[rank]]</f>
        <v>2015_126</v>
      </c>
    </row>
    <row r="128" spans="1:19" x14ac:dyDescent="0.2">
      <c r="A128" t="s">
        <v>2128</v>
      </c>
      <c r="B128">
        <v>127</v>
      </c>
      <c r="C128">
        <v>2015</v>
      </c>
      <c r="D128" t="s">
        <v>1095</v>
      </c>
      <c r="E128" t="s">
        <v>920</v>
      </c>
      <c r="F128" t="s">
        <v>22</v>
      </c>
      <c r="G128" t="str">
        <f>_xlfn.XLOOKUP(F128,Regions!$A$2:$A$52,Regions!$B$2:$B$52)</f>
        <v>South</v>
      </c>
      <c r="H128" t="s">
        <v>1403</v>
      </c>
      <c r="I128">
        <v>20493</v>
      </c>
      <c r="J128">
        <v>23141</v>
      </c>
      <c r="K128">
        <v>2502</v>
      </c>
      <c r="L128">
        <v>33562</v>
      </c>
      <c r="M128">
        <v>59091</v>
      </c>
      <c r="N128" t="s">
        <v>2043</v>
      </c>
      <c r="O128" t="s">
        <v>2043</v>
      </c>
      <c r="P128" t="s">
        <v>2043</v>
      </c>
      <c r="R128" t="str">
        <f>Table1[[#This Row],[year]]&amp;"_"&amp;Table1[[#This Row],[rank]]</f>
        <v>2015_127</v>
      </c>
      <c r="S128" t="str">
        <f>Table1[[#This Row],[year]]&amp;"_"&amp;Table1[[#This Row],[rank]]</f>
        <v>2015_127</v>
      </c>
    </row>
    <row r="129" spans="1:19" x14ac:dyDescent="0.2">
      <c r="A129" t="s">
        <v>2129</v>
      </c>
      <c r="B129">
        <v>128</v>
      </c>
      <c r="C129">
        <v>2015</v>
      </c>
      <c r="D129" t="s">
        <v>985</v>
      </c>
      <c r="E129" t="s">
        <v>115</v>
      </c>
      <c r="F129" t="s">
        <v>44</v>
      </c>
      <c r="G129" t="str">
        <f>_xlfn.XLOOKUP(F129,Regions!$A$2:$A$52,Regions!$B$2:$B$52)</f>
        <v>Midwest</v>
      </c>
      <c r="H129" t="s">
        <v>2130</v>
      </c>
      <c r="J129">
        <v>23020</v>
      </c>
      <c r="K129">
        <v>-73</v>
      </c>
      <c r="L129">
        <v>9057</v>
      </c>
      <c r="M129">
        <v>25000</v>
      </c>
      <c r="N129" t="s">
        <v>2043</v>
      </c>
      <c r="O129" t="s">
        <v>2043</v>
      </c>
      <c r="P129" t="s">
        <v>2043</v>
      </c>
      <c r="R129" t="str">
        <f>Table1[[#This Row],[year]]&amp;"_"&amp;Table1[[#This Row],[rank]]</f>
        <v>2015_128</v>
      </c>
      <c r="S129" t="str">
        <f>Table1[[#This Row],[year]]&amp;"_"&amp;Table1[[#This Row],[rank]]</f>
        <v>2015_128</v>
      </c>
    </row>
    <row r="130" spans="1:19" x14ac:dyDescent="0.2">
      <c r="A130" t="s">
        <v>2131</v>
      </c>
      <c r="B130">
        <v>129</v>
      </c>
      <c r="C130">
        <v>2015</v>
      </c>
      <c r="D130" t="s">
        <v>74</v>
      </c>
      <c r="E130" t="s">
        <v>74</v>
      </c>
      <c r="F130" t="s">
        <v>146</v>
      </c>
      <c r="G130" t="str">
        <f>_xlfn.XLOOKUP(F130,Regions!$A$2:$A$52,Regions!$B$2:$B$52)</f>
        <v>Northeast</v>
      </c>
      <c r="H130" t="s">
        <v>1466</v>
      </c>
      <c r="I130">
        <v>33575</v>
      </c>
      <c r="J130">
        <v>22826</v>
      </c>
      <c r="K130">
        <v>2244</v>
      </c>
      <c r="L130">
        <v>27900</v>
      </c>
      <c r="M130">
        <v>61000</v>
      </c>
      <c r="N130" t="s">
        <v>2043</v>
      </c>
      <c r="O130" t="s">
        <v>2043</v>
      </c>
      <c r="P130" t="s">
        <v>2043</v>
      </c>
      <c r="R130" t="str">
        <f>Table1[[#This Row],[year]]&amp;"_"&amp;Table1[[#This Row],[rank]]</f>
        <v>2015_129</v>
      </c>
      <c r="S130" t="str">
        <f>Table1[[#This Row],[year]]&amp;"_"&amp;Table1[[#This Row],[rank]]</f>
        <v>2015_129</v>
      </c>
    </row>
    <row r="131" spans="1:19" x14ac:dyDescent="0.2">
      <c r="A131" t="s">
        <v>2132</v>
      </c>
      <c r="B131">
        <v>130</v>
      </c>
      <c r="C131">
        <v>2015</v>
      </c>
      <c r="D131" t="s">
        <v>27</v>
      </c>
      <c r="E131" t="s">
        <v>27</v>
      </c>
      <c r="F131" t="s">
        <v>28</v>
      </c>
      <c r="G131" t="str">
        <f>_xlfn.XLOOKUP(F131,Regions!$A$2:$A$52,Regions!$B$2:$B$52)</f>
        <v>Northeast</v>
      </c>
      <c r="H131" t="s">
        <v>1406</v>
      </c>
      <c r="I131">
        <v>42101</v>
      </c>
      <c r="J131">
        <v>22812</v>
      </c>
      <c r="K131">
        <v>2031</v>
      </c>
      <c r="L131">
        <v>48501</v>
      </c>
      <c r="M131">
        <v>54615</v>
      </c>
      <c r="N131" t="s">
        <v>2043</v>
      </c>
      <c r="O131" t="s">
        <v>2043</v>
      </c>
      <c r="P131" t="s">
        <v>2043</v>
      </c>
      <c r="R131" t="str">
        <f>Table1[[#This Row],[year]]&amp;"_"&amp;Table1[[#This Row],[rank]]</f>
        <v>2015_130</v>
      </c>
      <c r="S131" t="str">
        <f>Table1[[#This Row],[year]]&amp;"_"&amp;Table1[[#This Row],[rank]]</f>
        <v>2015_130</v>
      </c>
    </row>
    <row r="132" spans="1:19" x14ac:dyDescent="0.2">
      <c r="A132" t="s">
        <v>308</v>
      </c>
      <c r="B132">
        <v>131</v>
      </c>
      <c r="C132">
        <v>2015</v>
      </c>
      <c r="D132" t="s">
        <v>976</v>
      </c>
      <c r="E132" t="s">
        <v>115</v>
      </c>
      <c r="F132" t="s">
        <v>181</v>
      </c>
      <c r="G132" t="str">
        <f>_xlfn.XLOOKUP(F132,Regions!$A$2:$A$52,Regions!$B$2:$B$52)</f>
        <v>West</v>
      </c>
      <c r="H132" t="s">
        <v>2133</v>
      </c>
      <c r="I132">
        <v>5849</v>
      </c>
      <c r="J132">
        <v>22769</v>
      </c>
      <c r="K132">
        <v>498</v>
      </c>
      <c r="L132">
        <v>12443</v>
      </c>
      <c r="M132">
        <v>17000</v>
      </c>
      <c r="N132" t="s">
        <v>2043</v>
      </c>
      <c r="O132" t="s">
        <v>2043</v>
      </c>
      <c r="P132" t="s">
        <v>2043</v>
      </c>
      <c r="R132" t="str">
        <f>Table1[[#This Row],[year]]&amp;"_"&amp;Table1[[#This Row],[rank]]</f>
        <v>2015_131</v>
      </c>
      <c r="S132" t="str">
        <f>Table1[[#This Row],[year]]&amp;"_"&amp;Table1[[#This Row],[rank]]</f>
        <v>2015_131</v>
      </c>
    </row>
    <row r="133" spans="1:19" x14ac:dyDescent="0.2">
      <c r="A133" t="s">
        <v>2134</v>
      </c>
      <c r="B133">
        <v>132</v>
      </c>
      <c r="C133">
        <v>2015</v>
      </c>
      <c r="D133" t="s">
        <v>97</v>
      </c>
      <c r="E133" t="s">
        <v>2044</v>
      </c>
      <c r="F133" t="s">
        <v>86</v>
      </c>
      <c r="G133" t="str">
        <f>_xlfn.XLOOKUP(F133,Regions!$A$2:$A$52,Regions!$B$2:$B$52)</f>
        <v>South</v>
      </c>
      <c r="H133" t="s">
        <v>1471</v>
      </c>
      <c r="I133">
        <v>28062</v>
      </c>
      <c r="J133">
        <v>22728</v>
      </c>
      <c r="K133">
        <v>2951</v>
      </c>
      <c r="L133">
        <v>119767</v>
      </c>
      <c r="M133">
        <v>9525</v>
      </c>
      <c r="N133" t="s">
        <v>2043</v>
      </c>
      <c r="O133" t="s">
        <v>2043</v>
      </c>
      <c r="P133" t="s">
        <v>2043</v>
      </c>
      <c r="R133" t="str">
        <f>Table1[[#This Row],[year]]&amp;"_"&amp;Table1[[#This Row],[rank]]</f>
        <v>2015_132</v>
      </c>
      <c r="S133" t="str">
        <f>Table1[[#This Row],[year]]&amp;"_"&amp;Table1[[#This Row],[rank]]</f>
        <v>2015_132</v>
      </c>
    </row>
    <row r="134" spans="1:19" x14ac:dyDescent="0.2">
      <c r="A134" t="s">
        <v>2135</v>
      </c>
      <c r="B134">
        <v>133</v>
      </c>
      <c r="C134">
        <v>2015</v>
      </c>
      <c r="D134" t="s">
        <v>1830</v>
      </c>
      <c r="E134" t="s">
        <v>2042</v>
      </c>
      <c r="F134" t="s">
        <v>146</v>
      </c>
      <c r="G134" t="str">
        <f>_xlfn.XLOOKUP(F134,Regions!$A$2:$A$52,Regions!$B$2:$B$52)</f>
        <v>Northeast</v>
      </c>
      <c r="H134" t="s">
        <v>1489</v>
      </c>
      <c r="I134">
        <v>10430</v>
      </c>
      <c r="J134">
        <v>22492</v>
      </c>
      <c r="K134">
        <v>135</v>
      </c>
      <c r="L134">
        <v>10314</v>
      </c>
      <c r="M134">
        <v>61738</v>
      </c>
      <c r="N134" t="s">
        <v>2043</v>
      </c>
      <c r="O134" t="s">
        <v>2043</v>
      </c>
      <c r="P134" t="s">
        <v>2043</v>
      </c>
      <c r="R134" t="str">
        <f>Table1[[#This Row],[year]]&amp;"_"&amp;Table1[[#This Row],[rank]]</f>
        <v>2015_133</v>
      </c>
      <c r="S134" t="str">
        <f>Table1[[#This Row],[year]]&amp;"_"&amp;Table1[[#This Row],[rank]]</f>
        <v>2015_133</v>
      </c>
    </row>
    <row r="135" spans="1:19" x14ac:dyDescent="0.2">
      <c r="A135" t="s">
        <v>208</v>
      </c>
      <c r="B135">
        <v>134</v>
      </c>
      <c r="C135">
        <v>2015</v>
      </c>
      <c r="D135" t="s">
        <v>824</v>
      </c>
      <c r="E135" t="s">
        <v>112</v>
      </c>
      <c r="F135" t="s">
        <v>44</v>
      </c>
      <c r="G135" t="str">
        <f>_xlfn.XLOOKUP(F135,Regions!$A$2:$A$52,Regions!$B$2:$B$52)</f>
        <v>Midwest</v>
      </c>
      <c r="H135" t="s">
        <v>1470</v>
      </c>
      <c r="I135">
        <v>69911</v>
      </c>
      <c r="J135">
        <v>22323</v>
      </c>
      <c r="K135">
        <v>2284</v>
      </c>
      <c r="L135">
        <v>41275</v>
      </c>
      <c r="M135">
        <v>77000</v>
      </c>
      <c r="N135" t="s">
        <v>2043</v>
      </c>
      <c r="O135" t="s">
        <v>2043</v>
      </c>
      <c r="P135" t="s">
        <v>2043</v>
      </c>
      <c r="R135" t="str">
        <f>Table1[[#This Row],[year]]&amp;"_"&amp;Table1[[#This Row],[rank]]</f>
        <v>2015_134</v>
      </c>
      <c r="S135" t="str">
        <f>Table1[[#This Row],[year]]&amp;"_"&amp;Table1[[#This Row],[rank]]</f>
        <v>2015_134</v>
      </c>
    </row>
    <row r="136" spans="1:19" x14ac:dyDescent="0.2">
      <c r="A136" t="s">
        <v>2136</v>
      </c>
      <c r="B136">
        <v>135</v>
      </c>
      <c r="C136">
        <v>2015</v>
      </c>
      <c r="D136" t="s">
        <v>1294</v>
      </c>
      <c r="E136" t="s">
        <v>112</v>
      </c>
      <c r="F136" t="s">
        <v>113</v>
      </c>
      <c r="G136" t="str">
        <f>_xlfn.XLOOKUP(F136,Regions!$A$2:$A$52,Regions!$B$2:$B$52)</f>
        <v>South</v>
      </c>
      <c r="H136" t="s">
        <v>1664</v>
      </c>
      <c r="I136">
        <v>6104</v>
      </c>
      <c r="J136">
        <v>21987</v>
      </c>
      <c r="K136">
        <v>92</v>
      </c>
      <c r="L136">
        <v>27421</v>
      </c>
      <c r="M136">
        <v>119000</v>
      </c>
      <c r="N136" t="s">
        <v>2043</v>
      </c>
      <c r="O136" t="s">
        <v>2043</v>
      </c>
      <c r="P136" t="s">
        <v>2043</v>
      </c>
      <c r="R136" t="str">
        <f>Table1[[#This Row],[year]]&amp;"_"&amp;Table1[[#This Row],[rank]]</f>
        <v>2015_135</v>
      </c>
      <c r="S136" t="str">
        <f>Table1[[#This Row],[year]]&amp;"_"&amp;Table1[[#This Row],[rank]]</f>
        <v>2015_135</v>
      </c>
    </row>
    <row r="137" spans="1:19" x14ac:dyDescent="0.2">
      <c r="A137" t="s">
        <v>1250</v>
      </c>
      <c r="B137">
        <v>136</v>
      </c>
      <c r="C137">
        <v>2015</v>
      </c>
      <c r="D137" t="s">
        <v>221</v>
      </c>
      <c r="E137" t="s">
        <v>221</v>
      </c>
      <c r="F137" t="s">
        <v>22</v>
      </c>
      <c r="G137" t="str">
        <f>_xlfn.XLOOKUP(F137,Regions!$A$2:$A$52,Regions!$B$2:$B$52)</f>
        <v>South</v>
      </c>
      <c r="H137" t="s">
        <v>1400</v>
      </c>
      <c r="I137">
        <v>8427</v>
      </c>
      <c r="J137">
        <v>21532</v>
      </c>
      <c r="K137">
        <v>511</v>
      </c>
      <c r="L137">
        <v>8194</v>
      </c>
      <c r="M137">
        <v>37508</v>
      </c>
      <c r="N137" t="s">
        <v>2043</v>
      </c>
      <c r="O137" t="s">
        <v>2043</v>
      </c>
      <c r="P137" t="s">
        <v>2043</v>
      </c>
      <c r="R137" t="str">
        <f>Table1[[#This Row],[year]]&amp;"_"&amp;Table1[[#This Row],[rank]]</f>
        <v>2015_136</v>
      </c>
      <c r="S137" t="str">
        <f>Table1[[#This Row],[year]]&amp;"_"&amp;Table1[[#This Row],[rank]]</f>
        <v>2015_136</v>
      </c>
    </row>
    <row r="138" spans="1:19" x14ac:dyDescent="0.2">
      <c r="A138" t="s">
        <v>2137</v>
      </c>
      <c r="B138">
        <v>137</v>
      </c>
      <c r="C138">
        <v>2015</v>
      </c>
      <c r="D138" t="s">
        <v>488</v>
      </c>
      <c r="E138" t="s">
        <v>920</v>
      </c>
      <c r="F138" t="s">
        <v>398</v>
      </c>
      <c r="G138" t="str">
        <f>_xlfn.XLOOKUP(F138,Regions!$A$2:$A$52,Regions!$B$2:$B$52)</f>
        <v>West</v>
      </c>
      <c r="H138" t="s">
        <v>1512</v>
      </c>
      <c r="I138">
        <v>19705</v>
      </c>
      <c r="J138">
        <v>21438</v>
      </c>
      <c r="K138">
        <v>-1308</v>
      </c>
      <c r="L138">
        <v>58795</v>
      </c>
      <c r="M138">
        <v>35000</v>
      </c>
      <c r="N138" t="s">
        <v>2043</v>
      </c>
      <c r="O138" t="s">
        <v>2043</v>
      </c>
      <c r="P138" t="s">
        <v>2043</v>
      </c>
      <c r="R138" t="str">
        <f>Table1[[#This Row],[year]]&amp;"_"&amp;Table1[[#This Row],[rank]]</f>
        <v>2015_137</v>
      </c>
      <c r="S138" t="str">
        <f>Table1[[#This Row],[year]]&amp;"_"&amp;Table1[[#This Row],[rank]]</f>
        <v>2015_137</v>
      </c>
    </row>
    <row r="139" spans="1:19" x14ac:dyDescent="0.2">
      <c r="A139" t="s">
        <v>531</v>
      </c>
      <c r="B139">
        <v>138</v>
      </c>
      <c r="C139">
        <v>2015</v>
      </c>
      <c r="D139" t="s">
        <v>57</v>
      </c>
      <c r="E139" t="s">
        <v>2044</v>
      </c>
      <c r="F139" t="s">
        <v>72</v>
      </c>
      <c r="G139" t="str">
        <f>_xlfn.XLOOKUP(F139,Regions!$A$2:$A$52,Regions!$B$2:$B$52)</f>
        <v>Midwest</v>
      </c>
      <c r="H139" t="s">
        <v>1421</v>
      </c>
      <c r="I139">
        <v>77851</v>
      </c>
      <c r="J139">
        <v>21392</v>
      </c>
      <c r="K139">
        <v>5851</v>
      </c>
      <c r="L139">
        <v>402529</v>
      </c>
      <c r="M139">
        <v>66750</v>
      </c>
      <c r="N139" t="s">
        <v>2043</v>
      </c>
      <c r="O139" t="s">
        <v>2043</v>
      </c>
      <c r="P139" t="s">
        <v>2043</v>
      </c>
      <c r="R139" t="str">
        <f>Table1[[#This Row],[year]]&amp;"_"&amp;Table1[[#This Row],[rank]]</f>
        <v>2015_138</v>
      </c>
      <c r="S139" t="str">
        <f>Table1[[#This Row],[year]]&amp;"_"&amp;Table1[[#This Row],[rank]]</f>
        <v>2015_138</v>
      </c>
    </row>
    <row r="140" spans="1:19" x14ac:dyDescent="0.2">
      <c r="A140" t="s">
        <v>1199</v>
      </c>
      <c r="B140">
        <v>139</v>
      </c>
      <c r="C140">
        <v>2015</v>
      </c>
      <c r="D140" t="s">
        <v>166</v>
      </c>
      <c r="E140" t="s">
        <v>2118</v>
      </c>
      <c r="F140" t="s">
        <v>125</v>
      </c>
      <c r="G140" t="str">
        <f>_xlfn.XLOOKUP(F140,Regions!$A$2:$A$52,Regions!$B$2:$B$52)</f>
        <v>South</v>
      </c>
      <c r="H140" t="s">
        <v>1407</v>
      </c>
      <c r="I140">
        <v>15164</v>
      </c>
      <c r="J140">
        <v>21105</v>
      </c>
      <c r="K140">
        <v>714</v>
      </c>
      <c r="L140">
        <v>15616</v>
      </c>
      <c r="M140">
        <v>23600</v>
      </c>
      <c r="N140" t="s">
        <v>2043</v>
      </c>
      <c r="O140" t="s">
        <v>2043</v>
      </c>
      <c r="P140" t="s">
        <v>2043</v>
      </c>
      <c r="R140" t="str">
        <f>Table1[[#This Row],[year]]&amp;"_"&amp;Table1[[#This Row],[rank]]</f>
        <v>2015_139</v>
      </c>
      <c r="S140" t="str">
        <f>Table1[[#This Row],[year]]&amp;"_"&amp;Table1[[#This Row],[rank]]</f>
        <v>2015_139</v>
      </c>
    </row>
    <row r="141" spans="1:19" x14ac:dyDescent="0.2">
      <c r="A141" t="s">
        <v>2138</v>
      </c>
      <c r="B141">
        <v>140</v>
      </c>
      <c r="C141">
        <v>2015</v>
      </c>
      <c r="D141" t="s">
        <v>1077</v>
      </c>
      <c r="E141" t="s">
        <v>2054</v>
      </c>
      <c r="F141" t="s">
        <v>22</v>
      </c>
      <c r="G141" t="str">
        <f>_xlfn.XLOOKUP(F141,Regions!$A$2:$A$52,Regions!$B$2:$B$52)</f>
        <v>South</v>
      </c>
      <c r="H141" t="s">
        <v>1400</v>
      </c>
      <c r="I141">
        <v>39117</v>
      </c>
      <c r="J141">
        <v>21044</v>
      </c>
      <c r="K141">
        <v>1526</v>
      </c>
      <c r="L141">
        <v>15526</v>
      </c>
      <c r="M141">
        <v>43000</v>
      </c>
      <c r="N141" t="s">
        <v>2043</v>
      </c>
      <c r="O141" t="s">
        <v>2043</v>
      </c>
      <c r="P141" t="s">
        <v>2043</v>
      </c>
      <c r="R141" t="str">
        <f>Table1[[#This Row],[year]]&amp;"_"&amp;Table1[[#This Row],[rank]]</f>
        <v>2015_140</v>
      </c>
      <c r="S141" t="str">
        <f>Table1[[#This Row],[year]]&amp;"_"&amp;Table1[[#This Row],[rank]]</f>
        <v>2015_140</v>
      </c>
    </row>
    <row r="142" spans="1:19" x14ac:dyDescent="0.2">
      <c r="A142" t="s">
        <v>2139</v>
      </c>
      <c r="B142">
        <v>141</v>
      </c>
      <c r="C142">
        <v>2015</v>
      </c>
      <c r="D142" t="s">
        <v>21</v>
      </c>
      <c r="E142" t="s">
        <v>920</v>
      </c>
      <c r="F142" t="s">
        <v>28</v>
      </c>
      <c r="G142" t="str">
        <f>_xlfn.XLOOKUP(F142,Regions!$A$2:$A$52,Regions!$B$2:$B$52)</f>
        <v>Northeast</v>
      </c>
      <c r="H142" t="s">
        <v>1406</v>
      </c>
      <c r="I142">
        <v>19400</v>
      </c>
      <c r="J142">
        <v>21015</v>
      </c>
      <c r="K142">
        <v>2317</v>
      </c>
      <c r="L142">
        <v>38578</v>
      </c>
      <c r="M142">
        <v>3045</v>
      </c>
      <c r="N142" t="s">
        <v>2043</v>
      </c>
      <c r="O142" t="s">
        <v>2043</v>
      </c>
      <c r="P142" t="s">
        <v>2043</v>
      </c>
      <c r="R142" t="str">
        <f>Table1[[#This Row],[year]]&amp;"_"&amp;Table1[[#This Row],[rank]]</f>
        <v>2015_141</v>
      </c>
      <c r="S142" t="str">
        <f>Table1[[#This Row],[year]]&amp;"_"&amp;Table1[[#This Row],[rank]]</f>
        <v>2015_141</v>
      </c>
    </row>
    <row r="143" spans="1:19" x14ac:dyDescent="0.2">
      <c r="A143" t="s">
        <v>2140</v>
      </c>
      <c r="B143">
        <v>142</v>
      </c>
      <c r="C143">
        <v>2015</v>
      </c>
      <c r="D143" t="s">
        <v>488</v>
      </c>
      <c r="E143" t="s">
        <v>920</v>
      </c>
      <c r="F143" t="s">
        <v>116</v>
      </c>
      <c r="G143" t="str">
        <f>_xlfn.XLOOKUP(F143,Regions!$A$2:$A$52,Regions!$B$2:$B$52)</f>
        <v>South</v>
      </c>
      <c r="H143" t="s">
        <v>1542</v>
      </c>
      <c r="I143">
        <v>9417</v>
      </c>
      <c r="J143">
        <v>20951</v>
      </c>
      <c r="K143">
        <v>1917</v>
      </c>
      <c r="L143">
        <v>40751</v>
      </c>
      <c r="M143">
        <v>5500</v>
      </c>
      <c r="N143" t="s">
        <v>2043</v>
      </c>
      <c r="O143" t="s">
        <v>2043</v>
      </c>
      <c r="P143" t="s">
        <v>2043</v>
      </c>
      <c r="R143" t="str">
        <f>Table1[[#This Row],[year]]&amp;"_"&amp;Table1[[#This Row],[rank]]</f>
        <v>2015_142</v>
      </c>
      <c r="S143" t="str">
        <f>Table1[[#This Row],[year]]&amp;"_"&amp;Table1[[#This Row],[rank]]</f>
        <v>2015_142</v>
      </c>
    </row>
    <row r="144" spans="1:19" x14ac:dyDescent="0.2">
      <c r="A144" t="s">
        <v>2141</v>
      </c>
      <c r="B144">
        <v>143</v>
      </c>
      <c r="C144">
        <v>2015</v>
      </c>
      <c r="D144" t="s">
        <v>1353</v>
      </c>
      <c r="E144" t="s">
        <v>2045</v>
      </c>
      <c r="F144" t="s">
        <v>33</v>
      </c>
      <c r="G144" t="str">
        <f>_xlfn.XLOOKUP(F144,Regions!$A$2:$A$52,Regions!$B$2:$B$52)</f>
        <v>Northeast</v>
      </c>
      <c r="H144" t="s">
        <v>1642</v>
      </c>
      <c r="I144">
        <v>14292</v>
      </c>
      <c r="J144">
        <v>20905</v>
      </c>
      <c r="K144">
        <v>969</v>
      </c>
      <c r="L144">
        <v>27658</v>
      </c>
      <c r="M144">
        <v>147500</v>
      </c>
      <c r="N144" t="s">
        <v>2043</v>
      </c>
      <c r="O144" t="s">
        <v>2046</v>
      </c>
      <c r="P144" t="s">
        <v>2043</v>
      </c>
      <c r="R144" t="str">
        <f>Table1[[#This Row],[year]]&amp;"_"&amp;Table1[[#This Row],[rank]]</f>
        <v>2015_143</v>
      </c>
      <c r="S144" t="str">
        <f>Table1[[#This Row],[year]]&amp;"_"&amp;Table1[[#This Row],[rank]]</f>
        <v>2015_143</v>
      </c>
    </row>
    <row r="145" spans="1:19" x14ac:dyDescent="0.2">
      <c r="A145" t="s">
        <v>2142</v>
      </c>
      <c r="B145">
        <v>144</v>
      </c>
      <c r="C145">
        <v>2015</v>
      </c>
      <c r="D145" t="s">
        <v>330</v>
      </c>
      <c r="E145" t="s">
        <v>2143</v>
      </c>
      <c r="F145" t="s">
        <v>187</v>
      </c>
      <c r="G145" t="str">
        <f>_xlfn.XLOOKUP(F145,Regions!$A$2:$A$52,Regions!$B$2:$B$52)</f>
        <v>Midwest</v>
      </c>
      <c r="H145" t="s">
        <v>1448</v>
      </c>
      <c r="I145">
        <v>6746</v>
      </c>
      <c r="J145">
        <v>20763</v>
      </c>
      <c r="K145">
        <v>428</v>
      </c>
      <c r="L145">
        <v>7183</v>
      </c>
      <c r="M145">
        <v>26000</v>
      </c>
      <c r="N145" t="s">
        <v>2043</v>
      </c>
      <c r="O145" t="s">
        <v>2043</v>
      </c>
      <c r="P145" t="s">
        <v>2043</v>
      </c>
      <c r="R145" t="str">
        <f>Table1[[#This Row],[year]]&amp;"_"&amp;Table1[[#This Row],[rank]]</f>
        <v>2015_144</v>
      </c>
      <c r="S145" t="str">
        <f>Table1[[#This Row],[year]]&amp;"_"&amp;Table1[[#This Row],[rank]]</f>
        <v>2015_144</v>
      </c>
    </row>
    <row r="146" spans="1:19" x14ac:dyDescent="0.2">
      <c r="A146" t="s">
        <v>1131</v>
      </c>
      <c r="B146">
        <v>145</v>
      </c>
      <c r="C146">
        <v>2015</v>
      </c>
      <c r="D146" t="s">
        <v>100</v>
      </c>
      <c r="E146" t="s">
        <v>112</v>
      </c>
      <c r="F146" t="s">
        <v>55</v>
      </c>
      <c r="G146" t="str">
        <f>_xlfn.XLOOKUP(F146,Regions!$A$2:$A$52,Regions!$B$2:$B$52)</f>
        <v>West</v>
      </c>
      <c r="H146" t="s">
        <v>1511</v>
      </c>
      <c r="I146">
        <v>121304</v>
      </c>
      <c r="J146">
        <v>20063</v>
      </c>
      <c r="K146">
        <v>5158</v>
      </c>
      <c r="L146">
        <v>69009</v>
      </c>
      <c r="M146">
        <v>17900</v>
      </c>
      <c r="N146" t="s">
        <v>2043</v>
      </c>
      <c r="O146" t="s">
        <v>2043</v>
      </c>
      <c r="P146" t="s">
        <v>2043</v>
      </c>
      <c r="R146" t="str">
        <f>Table1[[#This Row],[year]]&amp;"_"&amp;Table1[[#This Row],[rank]]</f>
        <v>2015_145</v>
      </c>
      <c r="S146" t="str">
        <f>Table1[[#This Row],[year]]&amp;"_"&amp;Table1[[#This Row],[rank]]</f>
        <v>2015_145</v>
      </c>
    </row>
    <row r="147" spans="1:19" x14ac:dyDescent="0.2">
      <c r="A147" t="s">
        <v>2144</v>
      </c>
      <c r="B147">
        <v>146</v>
      </c>
      <c r="C147">
        <v>2015</v>
      </c>
      <c r="D147" t="s">
        <v>100</v>
      </c>
      <c r="E147" t="s">
        <v>112</v>
      </c>
      <c r="F147" t="s">
        <v>44</v>
      </c>
      <c r="G147" t="str">
        <f>_xlfn.XLOOKUP(F147,Regions!$A$2:$A$52,Regions!$B$2:$B$52)</f>
        <v>Midwest</v>
      </c>
      <c r="H147" t="s">
        <v>2145</v>
      </c>
      <c r="I147">
        <v>93204</v>
      </c>
      <c r="J147">
        <v>19960</v>
      </c>
      <c r="K147">
        <v>1774</v>
      </c>
      <c r="L147">
        <v>27547</v>
      </c>
      <c r="M147">
        <v>26000</v>
      </c>
      <c r="N147" t="s">
        <v>2043</v>
      </c>
      <c r="O147" t="s">
        <v>2043</v>
      </c>
      <c r="P147" t="s">
        <v>2043</v>
      </c>
      <c r="R147" t="str">
        <f>Table1[[#This Row],[year]]&amp;"_"&amp;Table1[[#This Row],[rank]]</f>
        <v>2015_146</v>
      </c>
      <c r="S147" t="str">
        <f>Table1[[#This Row],[year]]&amp;"_"&amp;Table1[[#This Row],[rank]]</f>
        <v>2015_146</v>
      </c>
    </row>
    <row r="148" spans="1:19" x14ac:dyDescent="0.2">
      <c r="A148" t="s">
        <v>1259</v>
      </c>
      <c r="B148">
        <v>147</v>
      </c>
      <c r="C148">
        <v>2015</v>
      </c>
      <c r="D148" t="s">
        <v>95</v>
      </c>
      <c r="E148" t="s">
        <v>2045</v>
      </c>
      <c r="F148" t="s">
        <v>80</v>
      </c>
      <c r="G148" t="str">
        <f>_xlfn.XLOOKUP(F148,Regions!$A$2:$A$52,Regions!$B$2:$B$52)</f>
        <v>South</v>
      </c>
      <c r="H148" t="s">
        <v>1553</v>
      </c>
      <c r="I148">
        <v>60034</v>
      </c>
      <c r="J148">
        <v>19914</v>
      </c>
      <c r="K148">
        <v>2598</v>
      </c>
      <c r="L148">
        <v>36992</v>
      </c>
      <c r="M148">
        <v>71000</v>
      </c>
      <c r="N148" t="s">
        <v>2043</v>
      </c>
      <c r="O148" t="s">
        <v>2043</v>
      </c>
      <c r="P148" t="s">
        <v>2043</v>
      </c>
      <c r="R148" t="str">
        <f>Table1[[#This Row],[year]]&amp;"_"&amp;Table1[[#This Row],[rank]]</f>
        <v>2015_147</v>
      </c>
      <c r="S148" t="str">
        <f>Table1[[#This Row],[year]]&amp;"_"&amp;Table1[[#This Row],[rank]]</f>
        <v>2015_147</v>
      </c>
    </row>
    <row r="149" spans="1:19" x14ac:dyDescent="0.2">
      <c r="A149" t="s">
        <v>2146</v>
      </c>
      <c r="B149">
        <v>148</v>
      </c>
      <c r="C149">
        <v>2015</v>
      </c>
      <c r="D149" t="s">
        <v>32</v>
      </c>
      <c r="E149" t="s">
        <v>2064</v>
      </c>
      <c r="F149" t="s">
        <v>18</v>
      </c>
      <c r="G149" t="str">
        <f>_xlfn.XLOOKUP(F149,Regions!$A$2:$A$52,Regions!$B$2:$B$52)</f>
        <v>Midwest</v>
      </c>
      <c r="H149" t="s">
        <v>1490</v>
      </c>
      <c r="I149">
        <v>15781</v>
      </c>
      <c r="J149">
        <v>19872</v>
      </c>
      <c r="K149">
        <v>650</v>
      </c>
      <c r="L149">
        <v>20002</v>
      </c>
      <c r="M149" s="1">
        <v>100000</v>
      </c>
      <c r="N149" t="s">
        <v>2043</v>
      </c>
      <c r="O149" t="s">
        <v>2043</v>
      </c>
      <c r="P149" t="s">
        <v>2043</v>
      </c>
      <c r="R149" t="str">
        <f>Table1[[#This Row],[year]]&amp;"_"&amp;Table1[[#This Row],[rank]]</f>
        <v>2015_148</v>
      </c>
      <c r="S149" t="str">
        <f>Table1[[#This Row],[year]]&amp;"_"&amp;Table1[[#This Row],[rank]]</f>
        <v>2015_148</v>
      </c>
    </row>
    <row r="150" spans="1:19" x14ac:dyDescent="0.2">
      <c r="A150" t="s">
        <v>2147</v>
      </c>
      <c r="B150">
        <v>149</v>
      </c>
      <c r="C150">
        <v>2015</v>
      </c>
      <c r="D150" t="s">
        <v>21</v>
      </c>
      <c r="E150" t="s">
        <v>920</v>
      </c>
      <c r="F150" t="s">
        <v>41</v>
      </c>
      <c r="G150" t="str">
        <f>_xlfn.XLOOKUP(F150,Regions!$A$2:$A$52,Regions!$B$2:$B$52)</f>
        <v>Northeast</v>
      </c>
      <c r="H150" t="s">
        <v>1594</v>
      </c>
      <c r="I150">
        <v>3092</v>
      </c>
      <c r="J150">
        <v>19828</v>
      </c>
      <c r="K150">
        <v>-38</v>
      </c>
      <c r="L150">
        <v>5196</v>
      </c>
      <c r="M150">
        <v>1714</v>
      </c>
      <c r="N150" t="s">
        <v>2043</v>
      </c>
      <c r="O150" t="s">
        <v>2043</v>
      </c>
      <c r="P150" t="s">
        <v>2043</v>
      </c>
      <c r="R150" t="str">
        <f>Table1[[#This Row],[year]]&amp;"_"&amp;Table1[[#This Row],[rank]]</f>
        <v>2015_149</v>
      </c>
      <c r="S150" t="str">
        <f>Table1[[#This Row],[year]]&amp;"_"&amp;Table1[[#This Row],[rank]]</f>
        <v>2015_149</v>
      </c>
    </row>
    <row r="151" spans="1:19" x14ac:dyDescent="0.2">
      <c r="A151" t="s">
        <v>2148</v>
      </c>
      <c r="B151">
        <v>150</v>
      </c>
      <c r="C151">
        <v>2015</v>
      </c>
      <c r="D151" t="s">
        <v>21</v>
      </c>
      <c r="E151" t="s">
        <v>920</v>
      </c>
      <c r="F151" t="s">
        <v>22</v>
      </c>
      <c r="G151" t="str">
        <f>_xlfn.XLOOKUP(F151,Regions!$A$2:$A$52,Regions!$B$2:$B$52)</f>
        <v>South</v>
      </c>
      <c r="H151" t="s">
        <v>1502</v>
      </c>
      <c r="I151">
        <v>7879</v>
      </c>
      <c r="J151">
        <v>19764</v>
      </c>
      <c r="K151">
        <v>281</v>
      </c>
      <c r="L151">
        <v>9231</v>
      </c>
      <c r="M151">
        <v>2686</v>
      </c>
      <c r="N151" t="s">
        <v>2043</v>
      </c>
      <c r="O151" t="s">
        <v>2043</v>
      </c>
      <c r="P151" t="s">
        <v>2043</v>
      </c>
      <c r="R151" t="str">
        <f>Table1[[#This Row],[year]]&amp;"_"&amp;Table1[[#This Row],[rank]]</f>
        <v>2015_150</v>
      </c>
      <c r="S151" t="str">
        <f>Table1[[#This Row],[year]]&amp;"_"&amp;Table1[[#This Row],[rank]]</f>
        <v>2015_150</v>
      </c>
    </row>
    <row r="152" spans="1:19" x14ac:dyDescent="0.2">
      <c r="A152" t="s">
        <v>2149</v>
      </c>
      <c r="B152">
        <v>151</v>
      </c>
      <c r="C152">
        <v>2015</v>
      </c>
      <c r="D152" t="s">
        <v>100</v>
      </c>
      <c r="E152" t="s">
        <v>112</v>
      </c>
      <c r="F152" t="s">
        <v>255</v>
      </c>
      <c r="G152" t="str">
        <f>_xlfn.XLOOKUP(F152,Regions!$A$2:$A$52,Regions!$B$2:$B$52)</f>
        <v>Midwest</v>
      </c>
      <c r="H152" t="s">
        <v>1423</v>
      </c>
      <c r="I152">
        <v>80722</v>
      </c>
      <c r="J152">
        <v>19616</v>
      </c>
      <c r="K152">
        <v>2391</v>
      </c>
      <c r="L152">
        <v>37178</v>
      </c>
      <c r="M152">
        <v>39135</v>
      </c>
      <c r="N152" t="s">
        <v>2043</v>
      </c>
      <c r="O152" t="s">
        <v>2043</v>
      </c>
      <c r="P152" t="s">
        <v>2043</v>
      </c>
      <c r="R152" t="str">
        <f>Table1[[#This Row],[year]]&amp;"_"&amp;Table1[[#This Row],[rank]]</f>
        <v>2015_151</v>
      </c>
      <c r="S152" t="str">
        <f>Table1[[#This Row],[year]]&amp;"_"&amp;Table1[[#This Row],[rank]]</f>
        <v>2015_151</v>
      </c>
    </row>
    <row r="153" spans="1:19" x14ac:dyDescent="0.2">
      <c r="A153" t="s">
        <v>2150</v>
      </c>
      <c r="B153">
        <v>152</v>
      </c>
      <c r="C153">
        <v>2015</v>
      </c>
      <c r="D153" t="s">
        <v>488</v>
      </c>
      <c r="E153" t="s">
        <v>920</v>
      </c>
      <c r="F153" t="s">
        <v>116</v>
      </c>
      <c r="G153" t="str">
        <f>_xlfn.XLOOKUP(F153,Regions!$A$2:$A$52,Regions!$B$2:$B$52)</f>
        <v>South</v>
      </c>
      <c r="H153" t="s">
        <v>1542</v>
      </c>
      <c r="I153">
        <v>24793</v>
      </c>
      <c r="J153">
        <v>19566</v>
      </c>
      <c r="K153">
        <v>1607</v>
      </c>
      <c r="L153">
        <v>50637</v>
      </c>
      <c r="M153">
        <v>5437</v>
      </c>
      <c r="N153" t="s">
        <v>2043</v>
      </c>
      <c r="O153" t="s">
        <v>2043</v>
      </c>
      <c r="P153" t="s">
        <v>2043</v>
      </c>
      <c r="R153" t="str">
        <f>Table1[[#This Row],[year]]&amp;"_"&amp;Table1[[#This Row],[rank]]</f>
        <v>2015_152</v>
      </c>
      <c r="S153" t="str">
        <f>Table1[[#This Row],[year]]&amp;"_"&amp;Table1[[#This Row],[rank]]</f>
        <v>2015_152</v>
      </c>
    </row>
    <row r="154" spans="1:19" x14ac:dyDescent="0.2">
      <c r="A154" t="s">
        <v>2151</v>
      </c>
      <c r="B154">
        <v>153</v>
      </c>
      <c r="C154">
        <v>2015</v>
      </c>
      <c r="D154" t="s">
        <v>65</v>
      </c>
      <c r="E154" t="s">
        <v>2044</v>
      </c>
      <c r="F154" t="s">
        <v>53</v>
      </c>
      <c r="G154" t="str">
        <f>_xlfn.XLOOKUP(F154,Regions!$A$2:$A$52,Regions!$B$2:$B$52)</f>
        <v>Midwest</v>
      </c>
      <c r="H154" t="s">
        <v>1505</v>
      </c>
      <c r="I154">
        <v>15982</v>
      </c>
      <c r="J154">
        <v>19391</v>
      </c>
      <c r="K154">
        <v>1281</v>
      </c>
      <c r="L154">
        <v>25788</v>
      </c>
      <c r="M154">
        <v>26501</v>
      </c>
      <c r="N154" t="s">
        <v>2043</v>
      </c>
      <c r="O154" t="s">
        <v>2043</v>
      </c>
      <c r="P154" t="s">
        <v>2043</v>
      </c>
      <c r="R154" t="str">
        <f>Table1[[#This Row],[year]]&amp;"_"&amp;Table1[[#This Row],[rank]]</f>
        <v>2015_153</v>
      </c>
      <c r="S154" t="str">
        <f>Table1[[#This Row],[year]]&amp;"_"&amp;Table1[[#This Row],[rank]]</f>
        <v>2015_153</v>
      </c>
    </row>
    <row r="155" spans="1:19" x14ac:dyDescent="0.2">
      <c r="A155" t="s">
        <v>1116</v>
      </c>
      <c r="B155">
        <v>154</v>
      </c>
      <c r="C155">
        <v>2015</v>
      </c>
      <c r="D155" t="s">
        <v>1722</v>
      </c>
      <c r="E155" t="s">
        <v>2064</v>
      </c>
      <c r="F155" t="s">
        <v>255</v>
      </c>
      <c r="G155" t="str">
        <f>_xlfn.XLOOKUP(F155,Regions!$A$2:$A$52,Regions!$B$2:$B$52)</f>
        <v>Midwest</v>
      </c>
      <c r="H155" t="s">
        <v>1471</v>
      </c>
      <c r="I155">
        <v>25136</v>
      </c>
      <c r="J155">
        <v>19221</v>
      </c>
      <c r="K155">
        <v>1651</v>
      </c>
      <c r="L155">
        <v>15776</v>
      </c>
      <c r="M155">
        <v>54600</v>
      </c>
      <c r="N155" t="s">
        <v>2043</v>
      </c>
      <c r="O155" t="s">
        <v>2043</v>
      </c>
      <c r="P155" t="s">
        <v>2043</v>
      </c>
      <c r="R155" t="str">
        <f>Table1[[#This Row],[year]]&amp;"_"&amp;Table1[[#This Row],[rank]]</f>
        <v>2015_154</v>
      </c>
      <c r="S155" t="str">
        <f>Table1[[#This Row],[year]]&amp;"_"&amp;Table1[[#This Row],[rank]]</f>
        <v>2015_154</v>
      </c>
    </row>
    <row r="156" spans="1:19" x14ac:dyDescent="0.2">
      <c r="A156" t="s">
        <v>2152</v>
      </c>
      <c r="B156">
        <v>155</v>
      </c>
      <c r="C156">
        <v>2015</v>
      </c>
      <c r="D156" t="s">
        <v>21</v>
      </c>
      <c r="E156" t="s">
        <v>920</v>
      </c>
      <c r="F156" t="s">
        <v>28</v>
      </c>
      <c r="G156" t="str">
        <f>_xlfn.XLOOKUP(F156,Regions!$A$2:$A$52,Regions!$B$2:$B$52)</f>
        <v>Northeast</v>
      </c>
      <c r="H156" t="s">
        <v>1406</v>
      </c>
      <c r="I156">
        <v>11038</v>
      </c>
      <c r="J156">
        <v>19157</v>
      </c>
      <c r="K156">
        <v>-373</v>
      </c>
      <c r="L156">
        <v>35780</v>
      </c>
      <c r="M156">
        <v>65577</v>
      </c>
      <c r="N156" t="s">
        <v>2043</v>
      </c>
      <c r="O156" t="s">
        <v>2043</v>
      </c>
      <c r="P156" t="s">
        <v>2043</v>
      </c>
      <c r="R156" t="str">
        <f>Table1[[#This Row],[year]]&amp;"_"&amp;Table1[[#This Row],[rank]]</f>
        <v>2015_155</v>
      </c>
      <c r="S156" t="str">
        <f>Table1[[#This Row],[year]]&amp;"_"&amp;Table1[[#This Row],[rank]]</f>
        <v>2015_155</v>
      </c>
    </row>
    <row r="157" spans="1:19" x14ac:dyDescent="0.2">
      <c r="A157" t="s">
        <v>2153</v>
      </c>
      <c r="B157">
        <v>156</v>
      </c>
      <c r="C157">
        <v>2015</v>
      </c>
      <c r="D157" t="s">
        <v>350</v>
      </c>
      <c r="E157" t="s">
        <v>2042</v>
      </c>
      <c r="F157" t="s">
        <v>177</v>
      </c>
      <c r="G157" t="str">
        <f>_xlfn.XLOOKUP(F157,Regions!$A$2:$A$52,Regions!$B$2:$B$52)</f>
        <v>South</v>
      </c>
      <c r="H157" t="s">
        <v>1487</v>
      </c>
      <c r="I157">
        <v>7307</v>
      </c>
      <c r="J157">
        <v>19109</v>
      </c>
      <c r="K157">
        <v>419</v>
      </c>
      <c r="L157">
        <v>8400</v>
      </c>
      <c r="M157">
        <v>24000</v>
      </c>
      <c r="N157" t="s">
        <v>2043</v>
      </c>
      <c r="O157" t="s">
        <v>2043</v>
      </c>
      <c r="P157" t="s">
        <v>2043</v>
      </c>
      <c r="R157" t="str">
        <f>Table1[[#This Row],[year]]&amp;"_"&amp;Table1[[#This Row],[rank]]</f>
        <v>2015_156</v>
      </c>
      <c r="S157" t="str">
        <f>Table1[[#This Row],[year]]&amp;"_"&amp;Table1[[#This Row],[rank]]</f>
        <v>2015_156</v>
      </c>
    </row>
    <row r="158" spans="1:19" x14ac:dyDescent="0.2">
      <c r="A158" t="s">
        <v>2154</v>
      </c>
      <c r="B158">
        <v>157</v>
      </c>
      <c r="C158">
        <v>2015</v>
      </c>
      <c r="D158" t="s">
        <v>24</v>
      </c>
      <c r="E158" t="s">
        <v>2042</v>
      </c>
      <c r="F158" t="s">
        <v>187</v>
      </c>
      <c r="G158" t="str">
        <f>_xlfn.XLOOKUP(F158,Regions!$A$2:$A$52,Regions!$B$2:$B$52)</f>
        <v>Midwest</v>
      </c>
      <c r="H158" t="s">
        <v>1501</v>
      </c>
      <c r="I158">
        <v>15869</v>
      </c>
      <c r="J158">
        <v>19023</v>
      </c>
      <c r="K158">
        <v>867</v>
      </c>
      <c r="L158">
        <v>14431</v>
      </c>
      <c r="M158">
        <v>84500</v>
      </c>
      <c r="N158" t="s">
        <v>2043</v>
      </c>
      <c r="O158" t="s">
        <v>2043</v>
      </c>
      <c r="P158" t="s">
        <v>2043</v>
      </c>
      <c r="R158" t="str">
        <f>Table1[[#This Row],[year]]&amp;"_"&amp;Table1[[#This Row],[rank]]</f>
        <v>2015_157</v>
      </c>
      <c r="S158" t="str">
        <f>Table1[[#This Row],[year]]&amp;"_"&amp;Table1[[#This Row],[rank]]</f>
        <v>2015_157</v>
      </c>
    </row>
    <row r="159" spans="1:19" x14ac:dyDescent="0.2">
      <c r="A159" t="s">
        <v>2155</v>
      </c>
      <c r="B159">
        <v>158</v>
      </c>
      <c r="C159">
        <v>2015</v>
      </c>
      <c r="D159" t="s">
        <v>17</v>
      </c>
      <c r="E159" t="s">
        <v>17</v>
      </c>
      <c r="F159" t="s">
        <v>93</v>
      </c>
      <c r="G159" t="str">
        <f>_xlfn.XLOOKUP(F159,Regions!$A$2:$A$52,Regions!$B$2:$B$52)</f>
        <v>West</v>
      </c>
      <c r="H159" t="s">
        <v>1496</v>
      </c>
      <c r="I159">
        <v>22384</v>
      </c>
      <c r="J159">
        <v>18997</v>
      </c>
      <c r="K159">
        <v>1359</v>
      </c>
      <c r="L159">
        <v>20619</v>
      </c>
      <c r="M159">
        <v>23300</v>
      </c>
      <c r="N159" t="s">
        <v>2043</v>
      </c>
      <c r="O159" t="s">
        <v>2043</v>
      </c>
      <c r="P159" t="s">
        <v>2043</v>
      </c>
      <c r="R159" t="str">
        <f>Table1[[#This Row],[year]]&amp;"_"&amp;Table1[[#This Row],[rank]]</f>
        <v>2015_158</v>
      </c>
      <c r="S159" t="str">
        <f>Table1[[#This Row],[year]]&amp;"_"&amp;Table1[[#This Row],[rank]]</f>
        <v>2015_158</v>
      </c>
    </row>
    <row r="160" spans="1:19" x14ac:dyDescent="0.2">
      <c r="A160" t="s">
        <v>2156</v>
      </c>
      <c r="B160">
        <v>159</v>
      </c>
      <c r="C160">
        <v>2015</v>
      </c>
      <c r="D160" t="s">
        <v>24</v>
      </c>
      <c r="E160" t="s">
        <v>2042</v>
      </c>
      <c r="F160" t="s">
        <v>113</v>
      </c>
      <c r="G160" t="str">
        <f>_xlfn.XLOOKUP(F160,Regions!$A$2:$A$52,Regions!$B$2:$B$52)</f>
        <v>South</v>
      </c>
      <c r="H160" t="s">
        <v>1560</v>
      </c>
      <c r="I160">
        <v>22872</v>
      </c>
      <c r="J160">
        <v>18910</v>
      </c>
      <c r="K160">
        <v>1065</v>
      </c>
      <c r="L160">
        <v>11224</v>
      </c>
      <c r="M160">
        <v>105500</v>
      </c>
      <c r="N160" t="s">
        <v>2043</v>
      </c>
      <c r="O160" t="s">
        <v>2043</v>
      </c>
      <c r="P160" t="s">
        <v>2043</v>
      </c>
      <c r="R160" t="str">
        <f>Table1[[#This Row],[year]]&amp;"_"&amp;Table1[[#This Row],[rank]]</f>
        <v>2015_159</v>
      </c>
      <c r="S160" t="str">
        <f>Table1[[#This Row],[year]]&amp;"_"&amp;Table1[[#This Row],[rank]]</f>
        <v>2015_159</v>
      </c>
    </row>
    <row r="161" spans="1:19" x14ac:dyDescent="0.2">
      <c r="A161" t="s">
        <v>2157</v>
      </c>
      <c r="B161">
        <v>160</v>
      </c>
      <c r="C161">
        <v>2015</v>
      </c>
      <c r="D161" t="s">
        <v>65</v>
      </c>
      <c r="E161" t="s">
        <v>2044</v>
      </c>
      <c r="F161" t="s">
        <v>33</v>
      </c>
      <c r="G161" t="str">
        <f>_xlfn.XLOOKUP(F161,Regions!$A$2:$A$52,Regions!$B$2:$B$52)</f>
        <v>Northeast</v>
      </c>
      <c r="H161" t="s">
        <v>1427</v>
      </c>
      <c r="I161">
        <v>17604</v>
      </c>
      <c r="J161">
        <v>18847</v>
      </c>
      <c r="K161">
        <v>798</v>
      </c>
      <c r="L161">
        <v>245013</v>
      </c>
      <c r="M161">
        <v>17500</v>
      </c>
      <c r="N161" t="s">
        <v>2043</v>
      </c>
      <c r="O161" t="s">
        <v>2043</v>
      </c>
      <c r="P161" t="s">
        <v>2043</v>
      </c>
      <c r="R161" t="str">
        <f>Table1[[#This Row],[year]]&amp;"_"&amp;Table1[[#This Row],[rank]]</f>
        <v>2015_160</v>
      </c>
      <c r="S161" t="str">
        <f>Table1[[#This Row],[year]]&amp;"_"&amp;Table1[[#This Row],[rank]]</f>
        <v>2015_160</v>
      </c>
    </row>
    <row r="162" spans="1:19" x14ac:dyDescent="0.2">
      <c r="A162" t="s">
        <v>2158</v>
      </c>
      <c r="B162">
        <v>161</v>
      </c>
      <c r="C162">
        <v>2015</v>
      </c>
      <c r="D162" t="s">
        <v>118</v>
      </c>
      <c r="E162" t="s">
        <v>2061</v>
      </c>
      <c r="F162" t="s">
        <v>22</v>
      </c>
      <c r="G162" t="str">
        <f>_xlfn.XLOOKUP(F162,Regions!$A$2:$A$52,Regions!$B$2:$B$52)</f>
        <v>South</v>
      </c>
      <c r="H162" t="s">
        <v>1502</v>
      </c>
      <c r="I162">
        <v>29947</v>
      </c>
      <c r="J162">
        <v>18605</v>
      </c>
      <c r="K162">
        <v>1136</v>
      </c>
      <c r="L162">
        <v>20200</v>
      </c>
      <c r="M162">
        <v>46278</v>
      </c>
      <c r="N162" t="s">
        <v>2043</v>
      </c>
      <c r="O162" t="s">
        <v>2043</v>
      </c>
      <c r="P162" t="s">
        <v>2043</v>
      </c>
      <c r="R162" t="str">
        <f>Table1[[#This Row],[year]]&amp;"_"&amp;Table1[[#This Row],[rank]]</f>
        <v>2015_161</v>
      </c>
      <c r="S162" t="str">
        <f>Table1[[#This Row],[year]]&amp;"_"&amp;Table1[[#This Row],[rank]]</f>
        <v>2015_161</v>
      </c>
    </row>
    <row r="163" spans="1:19" x14ac:dyDescent="0.2">
      <c r="A163" t="s">
        <v>2159</v>
      </c>
      <c r="B163">
        <v>162</v>
      </c>
      <c r="C163">
        <v>2015</v>
      </c>
      <c r="D163" t="s">
        <v>488</v>
      </c>
      <c r="E163" t="s">
        <v>920</v>
      </c>
      <c r="F163" t="s">
        <v>22</v>
      </c>
      <c r="G163" t="str">
        <f>_xlfn.XLOOKUP(F163,Regions!$A$2:$A$52,Regions!$B$2:$B$52)</f>
        <v>South</v>
      </c>
      <c r="H163" t="s">
        <v>1538</v>
      </c>
      <c r="I163">
        <v>42687</v>
      </c>
      <c r="J163">
        <v>18470</v>
      </c>
      <c r="K163">
        <v>-1750</v>
      </c>
      <c r="L163">
        <v>61689</v>
      </c>
      <c r="M163">
        <v>6100</v>
      </c>
      <c r="N163" t="s">
        <v>2043</v>
      </c>
      <c r="O163" t="s">
        <v>2043</v>
      </c>
      <c r="P163" t="s">
        <v>2043</v>
      </c>
      <c r="R163" t="str">
        <f>Table1[[#This Row],[year]]&amp;"_"&amp;Table1[[#This Row],[rank]]</f>
        <v>2015_162</v>
      </c>
      <c r="S163" t="str">
        <f>Table1[[#This Row],[year]]&amp;"_"&amp;Table1[[#This Row],[rank]]</f>
        <v>2015_162</v>
      </c>
    </row>
    <row r="164" spans="1:19" x14ac:dyDescent="0.2">
      <c r="A164" t="s">
        <v>2160</v>
      </c>
      <c r="B164">
        <v>163</v>
      </c>
      <c r="C164">
        <v>2015</v>
      </c>
      <c r="D164" t="s">
        <v>214</v>
      </c>
      <c r="E164" t="s">
        <v>920</v>
      </c>
      <c r="F164" t="s">
        <v>86</v>
      </c>
      <c r="G164" t="str">
        <f>_xlfn.XLOOKUP(F164,Regions!$A$2:$A$52,Regions!$B$2:$B$52)</f>
        <v>South</v>
      </c>
      <c r="H164" t="s">
        <v>1412</v>
      </c>
      <c r="I164">
        <v>40289</v>
      </c>
      <c r="J164">
        <v>18467</v>
      </c>
      <c r="K164">
        <v>1963</v>
      </c>
      <c r="L164">
        <v>70923</v>
      </c>
      <c r="M164">
        <v>26369</v>
      </c>
      <c r="N164" t="s">
        <v>2043</v>
      </c>
      <c r="O164" t="s">
        <v>2043</v>
      </c>
      <c r="P164" t="s">
        <v>2043</v>
      </c>
      <c r="R164" t="str">
        <f>Table1[[#This Row],[year]]&amp;"_"&amp;Table1[[#This Row],[rank]]</f>
        <v>2015_163</v>
      </c>
      <c r="S164" t="str">
        <f>Table1[[#This Row],[year]]&amp;"_"&amp;Table1[[#This Row],[rank]]</f>
        <v>2015_163</v>
      </c>
    </row>
    <row r="165" spans="1:19" x14ac:dyDescent="0.2">
      <c r="A165" t="s">
        <v>2161</v>
      </c>
      <c r="B165">
        <v>164</v>
      </c>
      <c r="C165">
        <v>2015</v>
      </c>
      <c r="D165" t="s">
        <v>70</v>
      </c>
      <c r="E165" t="s">
        <v>70</v>
      </c>
      <c r="F165" t="s">
        <v>72</v>
      </c>
      <c r="G165" t="str">
        <f>_xlfn.XLOOKUP(F165,Regions!$A$2:$A$52,Regions!$B$2:$B$52)</f>
        <v>Midwest</v>
      </c>
      <c r="H165" t="s">
        <v>1481</v>
      </c>
      <c r="I165">
        <v>3039</v>
      </c>
      <c r="J165">
        <v>18390</v>
      </c>
      <c r="K165">
        <v>182</v>
      </c>
      <c r="L165">
        <v>4374</v>
      </c>
      <c r="M165">
        <v>35800</v>
      </c>
      <c r="N165" t="s">
        <v>2043</v>
      </c>
      <c r="O165" t="s">
        <v>2043</v>
      </c>
      <c r="P165" t="s">
        <v>2043</v>
      </c>
      <c r="R165" t="str">
        <f>Table1[[#This Row],[year]]&amp;"_"&amp;Table1[[#This Row],[rank]]</f>
        <v>2015_164</v>
      </c>
      <c r="S165" t="str">
        <f>Table1[[#This Row],[year]]&amp;"_"&amp;Table1[[#This Row],[rank]]</f>
        <v>2015_164</v>
      </c>
    </row>
    <row r="166" spans="1:19" x14ac:dyDescent="0.2">
      <c r="A166" t="s">
        <v>2162</v>
      </c>
      <c r="B166">
        <v>165</v>
      </c>
      <c r="C166">
        <v>2015</v>
      </c>
      <c r="D166" t="s">
        <v>980</v>
      </c>
      <c r="E166" t="s">
        <v>2055</v>
      </c>
      <c r="F166" t="s">
        <v>44</v>
      </c>
      <c r="G166" t="str">
        <f>_xlfn.XLOOKUP(F166,Regions!$A$2:$A$52,Regions!$B$2:$B$52)</f>
        <v>Midwest</v>
      </c>
      <c r="H166" t="s">
        <v>1671</v>
      </c>
      <c r="I166">
        <v>51223</v>
      </c>
      <c r="J166">
        <v>18205</v>
      </c>
      <c r="K166">
        <v>1043</v>
      </c>
      <c r="L166">
        <v>22947</v>
      </c>
      <c r="M166">
        <v>22100</v>
      </c>
      <c r="N166" t="s">
        <v>2043</v>
      </c>
      <c r="O166" t="s">
        <v>2043</v>
      </c>
      <c r="P166" t="s">
        <v>2043</v>
      </c>
      <c r="R166" t="str">
        <f>Table1[[#This Row],[year]]&amp;"_"&amp;Table1[[#This Row],[rank]]</f>
        <v>2015_165</v>
      </c>
      <c r="S166" t="str">
        <f>Table1[[#This Row],[year]]&amp;"_"&amp;Table1[[#This Row],[rank]]</f>
        <v>2015_165</v>
      </c>
    </row>
    <row r="167" spans="1:19" x14ac:dyDescent="0.2">
      <c r="A167" t="s">
        <v>1178</v>
      </c>
      <c r="B167">
        <v>166</v>
      </c>
      <c r="C167">
        <v>2015</v>
      </c>
      <c r="D167" t="s">
        <v>17</v>
      </c>
      <c r="E167" t="s">
        <v>17</v>
      </c>
      <c r="F167" t="s">
        <v>53</v>
      </c>
      <c r="G167" t="str">
        <f>_xlfn.XLOOKUP(F167,Regions!$A$2:$A$52,Regions!$B$2:$B$52)</f>
        <v>Midwest</v>
      </c>
      <c r="H167" t="s">
        <v>1479</v>
      </c>
      <c r="I167">
        <v>7305</v>
      </c>
      <c r="J167">
        <v>18138</v>
      </c>
      <c r="K167">
        <v>2452</v>
      </c>
      <c r="L167">
        <v>18109</v>
      </c>
      <c r="M167">
        <v>67000</v>
      </c>
      <c r="N167" t="s">
        <v>2043</v>
      </c>
      <c r="O167" t="s">
        <v>2043</v>
      </c>
      <c r="P167" t="s">
        <v>2043</v>
      </c>
      <c r="R167" t="str">
        <f>Table1[[#This Row],[year]]&amp;"_"&amp;Table1[[#This Row],[rank]]</f>
        <v>2015_166</v>
      </c>
      <c r="S167" t="str">
        <f>Table1[[#This Row],[year]]&amp;"_"&amp;Table1[[#This Row],[rank]]</f>
        <v>2015_166</v>
      </c>
    </row>
    <row r="168" spans="1:19" x14ac:dyDescent="0.2">
      <c r="A168" t="s">
        <v>2163</v>
      </c>
      <c r="B168">
        <v>167</v>
      </c>
      <c r="C168">
        <v>2015</v>
      </c>
      <c r="D168" t="s">
        <v>488</v>
      </c>
      <c r="E168" t="s">
        <v>920</v>
      </c>
      <c r="F168" t="s">
        <v>22</v>
      </c>
      <c r="G168" t="str">
        <f>_xlfn.XLOOKUP(F168,Regions!$A$2:$A$52,Regions!$B$2:$B$52)</f>
        <v>South</v>
      </c>
      <c r="H168" t="s">
        <v>1403</v>
      </c>
      <c r="I168">
        <v>50287</v>
      </c>
      <c r="J168">
        <v>18035</v>
      </c>
      <c r="K168">
        <v>2916</v>
      </c>
      <c r="L168">
        <v>34763</v>
      </c>
      <c r="M168">
        <v>3000</v>
      </c>
      <c r="N168" t="s">
        <v>2043</v>
      </c>
      <c r="O168" t="s">
        <v>2043</v>
      </c>
      <c r="P168" t="s">
        <v>2043</v>
      </c>
      <c r="R168" t="str">
        <f>Table1[[#This Row],[year]]&amp;"_"&amp;Table1[[#This Row],[rank]]</f>
        <v>2015_167</v>
      </c>
      <c r="S168" t="str">
        <f>Table1[[#This Row],[year]]&amp;"_"&amp;Table1[[#This Row],[rank]]</f>
        <v>2015_167</v>
      </c>
    </row>
    <row r="169" spans="1:19" x14ac:dyDescent="0.2">
      <c r="A169" t="s">
        <v>2164</v>
      </c>
      <c r="B169">
        <v>168</v>
      </c>
      <c r="C169">
        <v>2015</v>
      </c>
      <c r="D169" t="s">
        <v>27</v>
      </c>
      <c r="E169" t="s">
        <v>27</v>
      </c>
      <c r="F169" t="s">
        <v>297</v>
      </c>
      <c r="G169" t="str">
        <f>_xlfn.XLOOKUP(F169,Regions!$A$2:$A$52,Regions!$B$2:$B$52)</f>
        <v>South</v>
      </c>
      <c r="H169" t="s">
        <v>1801</v>
      </c>
      <c r="I169">
        <v>19572</v>
      </c>
      <c r="J169">
        <v>18031</v>
      </c>
      <c r="K169">
        <v>772</v>
      </c>
      <c r="L169">
        <v>50147</v>
      </c>
      <c r="M169">
        <v>45000</v>
      </c>
      <c r="N169" t="s">
        <v>2043</v>
      </c>
      <c r="O169" t="s">
        <v>2043</v>
      </c>
      <c r="P169" t="s">
        <v>2043</v>
      </c>
      <c r="R169" t="str">
        <f>Table1[[#This Row],[year]]&amp;"_"&amp;Table1[[#This Row],[rank]]</f>
        <v>2015_168</v>
      </c>
      <c r="S169" t="str">
        <f>Table1[[#This Row],[year]]&amp;"_"&amp;Table1[[#This Row],[rank]]</f>
        <v>2015_168</v>
      </c>
    </row>
    <row r="170" spans="1:19" x14ac:dyDescent="0.2">
      <c r="A170" t="s">
        <v>2165</v>
      </c>
      <c r="B170">
        <v>169</v>
      </c>
      <c r="C170">
        <v>2015</v>
      </c>
      <c r="D170" t="s">
        <v>38</v>
      </c>
      <c r="E170" t="s">
        <v>2055</v>
      </c>
      <c r="F170" t="s">
        <v>35</v>
      </c>
      <c r="G170" t="str">
        <f>_xlfn.XLOOKUP(F170,Regions!$A$2:$A$52,Regions!$B$2:$B$52)</f>
        <v>South</v>
      </c>
      <c r="H170" t="s">
        <v>1494</v>
      </c>
      <c r="I170">
        <v>98505</v>
      </c>
      <c r="J170">
        <v>17945</v>
      </c>
      <c r="K170">
        <v>5070</v>
      </c>
      <c r="L170">
        <v>34475</v>
      </c>
      <c r="M170">
        <v>9000</v>
      </c>
      <c r="N170" t="s">
        <v>2043</v>
      </c>
      <c r="O170" t="s">
        <v>2043</v>
      </c>
      <c r="P170" t="s">
        <v>2043</v>
      </c>
      <c r="R170" t="str">
        <f>Table1[[#This Row],[year]]&amp;"_"&amp;Table1[[#This Row],[rank]]</f>
        <v>2015_169</v>
      </c>
      <c r="S170" t="str">
        <f>Table1[[#This Row],[year]]&amp;"_"&amp;Table1[[#This Row],[rank]]</f>
        <v>2015_169</v>
      </c>
    </row>
    <row r="171" spans="1:19" x14ac:dyDescent="0.2">
      <c r="A171" t="s">
        <v>2166</v>
      </c>
      <c r="B171">
        <v>170</v>
      </c>
      <c r="C171">
        <v>2015</v>
      </c>
      <c r="D171" t="s">
        <v>1294</v>
      </c>
      <c r="E171" t="s">
        <v>112</v>
      </c>
      <c r="F171" t="s">
        <v>22</v>
      </c>
      <c r="G171" t="str">
        <f>_xlfn.XLOOKUP(F171,Regions!$A$2:$A$52,Regions!$B$2:$B$52)</f>
        <v>South</v>
      </c>
      <c r="H171" t="s">
        <v>1502</v>
      </c>
      <c r="I171">
        <v>4909</v>
      </c>
      <c r="J171">
        <v>17924</v>
      </c>
      <c r="K171">
        <v>12</v>
      </c>
      <c r="L171">
        <v>18141</v>
      </c>
      <c r="M171">
        <v>96456</v>
      </c>
      <c r="N171" t="s">
        <v>2043</v>
      </c>
      <c r="O171" t="s">
        <v>2043</v>
      </c>
      <c r="P171" t="s">
        <v>2043</v>
      </c>
      <c r="R171" t="str">
        <f>Table1[[#This Row],[year]]&amp;"_"&amp;Table1[[#This Row],[rank]]</f>
        <v>2015_170</v>
      </c>
      <c r="S171" t="str">
        <f>Table1[[#This Row],[year]]&amp;"_"&amp;Table1[[#This Row],[rank]]</f>
        <v>2015_170</v>
      </c>
    </row>
    <row r="172" spans="1:19" x14ac:dyDescent="0.2">
      <c r="A172" t="s">
        <v>2167</v>
      </c>
      <c r="B172">
        <v>171</v>
      </c>
      <c r="C172">
        <v>2015</v>
      </c>
      <c r="D172" t="s">
        <v>980</v>
      </c>
      <c r="E172" t="s">
        <v>2055</v>
      </c>
      <c r="F172" t="s">
        <v>72</v>
      </c>
      <c r="G172" t="str">
        <f>_xlfn.XLOOKUP(F172,Regions!$A$2:$A$52,Regions!$B$2:$B$52)</f>
        <v>Midwest</v>
      </c>
      <c r="H172" t="s">
        <v>1421</v>
      </c>
      <c r="I172">
        <v>33739</v>
      </c>
      <c r="J172">
        <v>17910</v>
      </c>
      <c r="K172">
        <v>1824</v>
      </c>
      <c r="L172">
        <v>23146</v>
      </c>
      <c r="M172">
        <v>43000</v>
      </c>
      <c r="N172" t="s">
        <v>2043</v>
      </c>
      <c r="O172" t="s">
        <v>2043</v>
      </c>
      <c r="P172" t="s">
        <v>2043</v>
      </c>
      <c r="R172" t="str">
        <f>Table1[[#This Row],[year]]&amp;"_"&amp;Table1[[#This Row],[rank]]</f>
        <v>2015_171</v>
      </c>
      <c r="S172" t="str">
        <f>Table1[[#This Row],[year]]&amp;"_"&amp;Table1[[#This Row],[rank]]</f>
        <v>2015_171</v>
      </c>
    </row>
    <row r="173" spans="1:19" x14ac:dyDescent="0.2">
      <c r="A173" t="s">
        <v>2168</v>
      </c>
      <c r="B173">
        <v>172</v>
      </c>
      <c r="C173">
        <v>2015</v>
      </c>
      <c r="D173" t="s">
        <v>1363</v>
      </c>
      <c r="E173" t="s">
        <v>2045</v>
      </c>
      <c r="F173" t="s">
        <v>55</v>
      </c>
      <c r="G173" t="str">
        <f>_xlfn.XLOOKUP(F173,Regions!$A$2:$A$52,Regions!$B$2:$B$52)</f>
        <v>West</v>
      </c>
      <c r="H173" t="s">
        <v>1456</v>
      </c>
      <c r="I173">
        <v>69946</v>
      </c>
      <c r="J173">
        <v>17902</v>
      </c>
      <c r="K173">
        <v>46</v>
      </c>
      <c r="L173">
        <v>45132</v>
      </c>
      <c r="M173">
        <v>35550</v>
      </c>
      <c r="N173" t="s">
        <v>2043</v>
      </c>
      <c r="O173" t="s">
        <v>2043</v>
      </c>
      <c r="P173" t="s">
        <v>2043</v>
      </c>
      <c r="R173" t="str">
        <f>Table1[[#This Row],[year]]&amp;"_"&amp;Table1[[#This Row],[rank]]</f>
        <v>2015_172</v>
      </c>
      <c r="S173" t="str">
        <f>Table1[[#This Row],[year]]&amp;"_"&amp;Table1[[#This Row],[rank]]</f>
        <v>2015_172</v>
      </c>
    </row>
    <row r="174" spans="1:19" x14ac:dyDescent="0.2">
      <c r="A174" t="s">
        <v>2169</v>
      </c>
      <c r="B174">
        <v>173</v>
      </c>
      <c r="C174">
        <v>2015</v>
      </c>
      <c r="D174" t="s">
        <v>980</v>
      </c>
      <c r="E174" t="s">
        <v>2055</v>
      </c>
      <c r="F174" t="s">
        <v>68</v>
      </c>
      <c r="G174" t="str">
        <f>_xlfn.XLOOKUP(F174,Regions!$A$2:$A$52,Regions!$B$2:$B$52)</f>
        <v>Midwest</v>
      </c>
      <c r="H174" t="s">
        <v>1408</v>
      </c>
      <c r="I174">
        <v>15600</v>
      </c>
      <c r="J174">
        <v>17773</v>
      </c>
      <c r="K174">
        <v>303</v>
      </c>
      <c r="L174">
        <v>19366</v>
      </c>
      <c r="M174">
        <v>32800</v>
      </c>
      <c r="N174" t="s">
        <v>2043</v>
      </c>
      <c r="O174" t="s">
        <v>2043</v>
      </c>
      <c r="P174" t="s">
        <v>2043</v>
      </c>
      <c r="R174" t="str">
        <f>Table1[[#This Row],[year]]&amp;"_"&amp;Table1[[#This Row],[rank]]</f>
        <v>2015_173</v>
      </c>
      <c r="S174" t="str">
        <f>Table1[[#This Row],[year]]&amp;"_"&amp;Table1[[#This Row],[rank]]</f>
        <v>2015_173</v>
      </c>
    </row>
    <row r="175" spans="1:19" x14ac:dyDescent="0.2">
      <c r="A175" t="s">
        <v>2170</v>
      </c>
      <c r="B175">
        <v>174</v>
      </c>
      <c r="C175">
        <v>2015</v>
      </c>
      <c r="D175" t="s">
        <v>17</v>
      </c>
      <c r="E175" t="s">
        <v>17</v>
      </c>
      <c r="F175" t="s">
        <v>18</v>
      </c>
      <c r="G175" t="str">
        <f>_xlfn.XLOOKUP(F175,Regions!$A$2:$A$52,Regions!$B$2:$B$52)</f>
        <v>Midwest</v>
      </c>
      <c r="H175" t="s">
        <v>1491</v>
      </c>
      <c r="I175">
        <v>8554</v>
      </c>
      <c r="J175">
        <v>17727</v>
      </c>
      <c r="K175">
        <v>672</v>
      </c>
      <c r="L175">
        <v>9150</v>
      </c>
      <c r="M175">
        <v>125200</v>
      </c>
      <c r="N175" t="s">
        <v>2043</v>
      </c>
      <c r="O175" t="s">
        <v>2043</v>
      </c>
      <c r="P175" t="s">
        <v>2043</v>
      </c>
      <c r="R175" t="str">
        <f>Table1[[#This Row],[year]]&amp;"_"&amp;Table1[[#This Row],[rank]]</f>
        <v>2015_174</v>
      </c>
      <c r="S175" t="str">
        <f>Table1[[#This Row],[year]]&amp;"_"&amp;Table1[[#This Row],[rank]]</f>
        <v>2015_174</v>
      </c>
    </row>
    <row r="176" spans="1:19" x14ac:dyDescent="0.2">
      <c r="A176" t="s">
        <v>2171</v>
      </c>
      <c r="B176">
        <v>175</v>
      </c>
      <c r="C176">
        <v>2015</v>
      </c>
      <c r="D176" t="s">
        <v>17</v>
      </c>
      <c r="E176" t="s">
        <v>17</v>
      </c>
      <c r="F176" t="s">
        <v>18</v>
      </c>
      <c r="G176" t="str">
        <f>_xlfn.XLOOKUP(F176,Regions!$A$2:$A$52,Regions!$B$2:$B$52)</f>
        <v>Midwest</v>
      </c>
      <c r="H176" t="s">
        <v>1520</v>
      </c>
      <c r="I176">
        <v>12055</v>
      </c>
      <c r="J176">
        <v>17539</v>
      </c>
      <c r="K176">
        <v>293</v>
      </c>
      <c r="L176">
        <v>11294</v>
      </c>
      <c r="M176">
        <v>72900</v>
      </c>
      <c r="N176" t="s">
        <v>2043</v>
      </c>
      <c r="O176" t="s">
        <v>2043</v>
      </c>
      <c r="P176" t="s">
        <v>2043</v>
      </c>
      <c r="R176" t="str">
        <f>Table1[[#This Row],[year]]&amp;"_"&amp;Table1[[#This Row],[rank]]</f>
        <v>2015_175</v>
      </c>
      <c r="S176" t="str">
        <f>Table1[[#This Row],[year]]&amp;"_"&amp;Table1[[#This Row],[rank]]</f>
        <v>2015_175</v>
      </c>
    </row>
    <row r="177" spans="1:19" x14ac:dyDescent="0.2">
      <c r="A177" t="s">
        <v>2172</v>
      </c>
      <c r="B177">
        <v>176</v>
      </c>
      <c r="C177">
        <v>2015</v>
      </c>
      <c r="D177" t="s">
        <v>166</v>
      </c>
      <c r="E177" t="s">
        <v>2118</v>
      </c>
      <c r="F177" t="s">
        <v>98</v>
      </c>
      <c r="G177" t="str">
        <f>_xlfn.XLOOKUP(F177,Regions!$A$2:$A$52,Regions!$B$2:$B$52)</f>
        <v>Northeast</v>
      </c>
      <c r="H177" t="s">
        <v>1499</v>
      </c>
      <c r="I177">
        <v>3554</v>
      </c>
      <c r="J177">
        <v>17507</v>
      </c>
      <c r="K177">
        <v>102</v>
      </c>
      <c r="L177">
        <v>12314</v>
      </c>
      <c r="M177">
        <v>35500</v>
      </c>
      <c r="N177" t="s">
        <v>2043</v>
      </c>
      <c r="O177" t="s">
        <v>2043</v>
      </c>
      <c r="P177" t="s">
        <v>2043</v>
      </c>
      <c r="R177" t="str">
        <f>Table1[[#This Row],[year]]&amp;"_"&amp;Table1[[#This Row],[rank]]</f>
        <v>2015_176</v>
      </c>
      <c r="S177" t="str">
        <f>Table1[[#This Row],[year]]&amp;"_"&amp;Table1[[#This Row],[rank]]</f>
        <v>2015_176</v>
      </c>
    </row>
    <row r="178" spans="1:19" x14ac:dyDescent="0.2">
      <c r="A178" t="s">
        <v>2173</v>
      </c>
      <c r="B178">
        <v>177</v>
      </c>
      <c r="C178">
        <v>2015</v>
      </c>
      <c r="D178" t="s">
        <v>350</v>
      </c>
      <c r="E178" t="s">
        <v>2042</v>
      </c>
      <c r="F178" t="s">
        <v>18</v>
      </c>
      <c r="G178" t="str">
        <f>_xlfn.XLOOKUP(F178,Regions!$A$2:$A$52,Regions!$B$2:$B$52)</f>
        <v>Midwest</v>
      </c>
      <c r="H178" t="s">
        <v>1510</v>
      </c>
      <c r="I178">
        <v>4651</v>
      </c>
      <c r="J178">
        <v>17439</v>
      </c>
      <c r="K178">
        <v>287</v>
      </c>
      <c r="L178">
        <v>7228</v>
      </c>
      <c r="M178">
        <v>22100</v>
      </c>
      <c r="N178" t="s">
        <v>2046</v>
      </c>
      <c r="O178" t="s">
        <v>2043</v>
      </c>
      <c r="P178" t="s">
        <v>2043</v>
      </c>
      <c r="R178" t="str">
        <f>Table1[[#This Row],[year]]&amp;"_"&amp;Table1[[#This Row],[rank]]</f>
        <v>2015_177</v>
      </c>
      <c r="S178" t="str">
        <f>Table1[[#This Row],[year]]&amp;"_"&amp;Table1[[#This Row],[rank]]</f>
        <v>2015_177</v>
      </c>
    </row>
    <row r="179" spans="1:19" x14ac:dyDescent="0.2">
      <c r="A179" t="s">
        <v>2174</v>
      </c>
      <c r="B179">
        <v>178</v>
      </c>
      <c r="C179">
        <v>2015</v>
      </c>
      <c r="D179" t="s">
        <v>214</v>
      </c>
      <c r="E179" t="s">
        <v>920</v>
      </c>
      <c r="F179" t="s">
        <v>35</v>
      </c>
      <c r="G179" t="str">
        <f>_xlfn.XLOOKUP(F179,Regions!$A$2:$A$52,Regions!$B$2:$B$52)</f>
        <v>South</v>
      </c>
      <c r="H179" t="s">
        <v>1678</v>
      </c>
      <c r="I179">
        <v>9036</v>
      </c>
      <c r="J179">
        <v>17378</v>
      </c>
      <c r="K179">
        <v>769</v>
      </c>
      <c r="L179">
        <v>38966</v>
      </c>
      <c r="M179">
        <v>18500</v>
      </c>
      <c r="N179" t="s">
        <v>2043</v>
      </c>
      <c r="O179" t="s">
        <v>2043</v>
      </c>
      <c r="P179" t="s">
        <v>2043</v>
      </c>
      <c r="R179" t="str">
        <f>Table1[[#This Row],[year]]&amp;"_"&amp;Table1[[#This Row],[rank]]</f>
        <v>2015_178</v>
      </c>
      <c r="S179" t="str">
        <f>Table1[[#This Row],[year]]&amp;"_"&amp;Table1[[#This Row],[rank]]</f>
        <v>2015_178</v>
      </c>
    </row>
    <row r="180" spans="1:19" x14ac:dyDescent="0.2">
      <c r="A180" t="s">
        <v>2175</v>
      </c>
      <c r="B180">
        <v>179</v>
      </c>
      <c r="C180">
        <v>2015</v>
      </c>
      <c r="D180" t="s">
        <v>1077</v>
      </c>
      <c r="E180" t="s">
        <v>2054</v>
      </c>
      <c r="F180" t="s">
        <v>28</v>
      </c>
      <c r="G180" t="str">
        <f>_xlfn.XLOOKUP(F180,Regions!$A$2:$A$52,Regions!$B$2:$B$52)</f>
        <v>Northeast</v>
      </c>
      <c r="H180" t="s">
        <v>1406</v>
      </c>
      <c r="I180">
        <v>62897</v>
      </c>
      <c r="J180">
        <v>17277</v>
      </c>
      <c r="K180">
        <v>2180</v>
      </c>
      <c r="L180">
        <v>13459</v>
      </c>
      <c r="M180">
        <v>37700</v>
      </c>
      <c r="N180" t="s">
        <v>2043</v>
      </c>
      <c r="O180" t="s">
        <v>2043</v>
      </c>
      <c r="P180" t="s">
        <v>2043</v>
      </c>
      <c r="R180" t="str">
        <f>Table1[[#This Row],[year]]&amp;"_"&amp;Table1[[#This Row],[rank]]</f>
        <v>2015_179</v>
      </c>
      <c r="S180" t="str">
        <f>Table1[[#This Row],[year]]&amp;"_"&amp;Table1[[#This Row],[rank]]</f>
        <v>2015_179</v>
      </c>
    </row>
    <row r="181" spans="1:19" x14ac:dyDescent="0.2">
      <c r="A181" t="s">
        <v>2176</v>
      </c>
      <c r="B181">
        <v>180</v>
      </c>
      <c r="C181">
        <v>2015</v>
      </c>
      <c r="D181" t="s">
        <v>998</v>
      </c>
      <c r="E181" t="s">
        <v>115</v>
      </c>
      <c r="F181" t="s">
        <v>146</v>
      </c>
      <c r="G181" t="str">
        <f>_xlfn.XLOOKUP(F181,Regions!$A$2:$A$52,Regions!$B$2:$B$52)</f>
        <v>Northeast</v>
      </c>
      <c r="H181" t="s">
        <v>1466</v>
      </c>
      <c r="I181">
        <v>1079</v>
      </c>
      <c r="J181">
        <v>17270</v>
      </c>
      <c r="K181">
        <v>115</v>
      </c>
      <c r="L181">
        <v>2040</v>
      </c>
      <c r="M181">
        <v>1154</v>
      </c>
      <c r="N181" t="s">
        <v>2043</v>
      </c>
      <c r="O181" t="s">
        <v>2043</v>
      </c>
      <c r="P181" t="s">
        <v>2043</v>
      </c>
      <c r="R181" t="str">
        <f>Table1[[#This Row],[year]]&amp;"_"&amp;Table1[[#This Row],[rank]]</f>
        <v>2015_180</v>
      </c>
      <c r="S181" t="str">
        <f>Table1[[#This Row],[year]]&amp;"_"&amp;Table1[[#This Row],[rank]]</f>
        <v>2015_180</v>
      </c>
    </row>
    <row r="182" spans="1:19" x14ac:dyDescent="0.2">
      <c r="A182" t="s">
        <v>2177</v>
      </c>
      <c r="B182">
        <v>181</v>
      </c>
      <c r="C182">
        <v>2015</v>
      </c>
      <c r="D182" t="s">
        <v>95</v>
      </c>
      <c r="E182" t="s">
        <v>2045</v>
      </c>
      <c r="F182" t="s">
        <v>146</v>
      </c>
      <c r="G182" t="str">
        <f>_xlfn.XLOOKUP(F182,Regions!$A$2:$A$52,Regions!$B$2:$B$52)</f>
        <v>Northeast</v>
      </c>
      <c r="H182" t="s">
        <v>1466</v>
      </c>
      <c r="I182">
        <v>53304</v>
      </c>
      <c r="J182">
        <v>17100</v>
      </c>
      <c r="K182">
        <v>1894</v>
      </c>
      <c r="L182">
        <v>42852</v>
      </c>
      <c r="M182">
        <v>51000</v>
      </c>
      <c r="N182" t="s">
        <v>2043</v>
      </c>
      <c r="O182" t="s">
        <v>2043</v>
      </c>
      <c r="P182" t="s">
        <v>2043</v>
      </c>
      <c r="R182" t="str">
        <f>Table1[[#This Row],[year]]&amp;"_"&amp;Table1[[#This Row],[rank]]</f>
        <v>2015_181</v>
      </c>
      <c r="S182" t="str">
        <f>Table1[[#This Row],[year]]&amp;"_"&amp;Table1[[#This Row],[rank]]</f>
        <v>2015_181</v>
      </c>
    </row>
    <row r="183" spans="1:19" x14ac:dyDescent="0.2">
      <c r="A183" t="s">
        <v>633</v>
      </c>
      <c r="B183">
        <v>182</v>
      </c>
      <c r="C183">
        <v>2015</v>
      </c>
      <c r="D183" t="s">
        <v>214</v>
      </c>
      <c r="E183" t="s">
        <v>920</v>
      </c>
      <c r="F183" t="s">
        <v>55</v>
      </c>
      <c r="G183" t="str">
        <f>_xlfn.XLOOKUP(F183,Regions!$A$2:$A$52,Regions!$B$2:$B$52)</f>
        <v>West</v>
      </c>
      <c r="H183" t="s">
        <v>1413</v>
      </c>
      <c r="I183">
        <v>25371</v>
      </c>
      <c r="J183">
        <v>17090</v>
      </c>
      <c r="K183">
        <v>1436</v>
      </c>
      <c r="L183">
        <v>60127</v>
      </c>
      <c r="M183">
        <v>22581</v>
      </c>
      <c r="N183" t="s">
        <v>2043</v>
      </c>
      <c r="O183" t="s">
        <v>2043</v>
      </c>
      <c r="P183" t="s">
        <v>2043</v>
      </c>
      <c r="R183" t="str">
        <f>Table1[[#This Row],[year]]&amp;"_"&amp;Table1[[#This Row],[rank]]</f>
        <v>2015_182</v>
      </c>
      <c r="S183" t="str">
        <f>Table1[[#This Row],[year]]&amp;"_"&amp;Table1[[#This Row],[rank]]</f>
        <v>2015_182</v>
      </c>
    </row>
    <row r="184" spans="1:19" x14ac:dyDescent="0.2">
      <c r="A184" t="s">
        <v>2178</v>
      </c>
      <c r="B184">
        <v>183</v>
      </c>
      <c r="C184">
        <v>2015</v>
      </c>
      <c r="D184" t="s">
        <v>214</v>
      </c>
      <c r="E184" t="s">
        <v>920</v>
      </c>
      <c r="F184" t="s">
        <v>177</v>
      </c>
      <c r="G184" t="str">
        <f>_xlfn.XLOOKUP(F184,Regions!$A$2:$A$52,Regions!$B$2:$B$52)</f>
        <v>South</v>
      </c>
      <c r="H184" t="s">
        <v>1500</v>
      </c>
      <c r="I184">
        <v>46211</v>
      </c>
      <c r="J184">
        <v>17021</v>
      </c>
      <c r="K184">
        <v>2465</v>
      </c>
      <c r="L184">
        <v>74929</v>
      </c>
      <c r="M184">
        <v>13800</v>
      </c>
      <c r="N184" t="s">
        <v>2043</v>
      </c>
      <c r="O184" t="s">
        <v>2043</v>
      </c>
      <c r="P184" t="s">
        <v>2043</v>
      </c>
      <c r="R184" t="str">
        <f>Table1[[#This Row],[year]]&amp;"_"&amp;Table1[[#This Row],[rank]]</f>
        <v>2015_183</v>
      </c>
      <c r="S184" t="str">
        <f>Table1[[#This Row],[year]]&amp;"_"&amp;Table1[[#This Row],[rank]]</f>
        <v>2015_183</v>
      </c>
    </row>
    <row r="185" spans="1:19" x14ac:dyDescent="0.2">
      <c r="A185" t="s">
        <v>2179</v>
      </c>
      <c r="B185">
        <v>184</v>
      </c>
      <c r="C185">
        <v>2015</v>
      </c>
      <c r="D185" t="s">
        <v>214</v>
      </c>
      <c r="E185" t="s">
        <v>920</v>
      </c>
      <c r="F185" t="s">
        <v>53</v>
      </c>
      <c r="G185" t="str">
        <f>_xlfn.XLOOKUP(F185,Regions!$A$2:$A$52,Regions!$B$2:$B$52)</f>
        <v>Midwest</v>
      </c>
      <c r="H185" t="s">
        <v>1471</v>
      </c>
      <c r="I185">
        <v>27529</v>
      </c>
      <c r="J185">
        <v>17020</v>
      </c>
      <c r="K185">
        <v>1634</v>
      </c>
      <c r="L185">
        <v>59633</v>
      </c>
      <c r="M185">
        <v>18529</v>
      </c>
      <c r="N185" t="s">
        <v>2043</v>
      </c>
      <c r="O185" t="s">
        <v>2043</v>
      </c>
      <c r="P185" t="s">
        <v>2043</v>
      </c>
      <c r="R185" t="str">
        <f>Table1[[#This Row],[year]]&amp;"_"&amp;Table1[[#This Row],[rank]]</f>
        <v>2015_184</v>
      </c>
      <c r="S185" t="str">
        <f>Table1[[#This Row],[year]]&amp;"_"&amp;Table1[[#This Row],[rank]]</f>
        <v>2015_184</v>
      </c>
    </row>
    <row r="186" spans="1:19" x14ac:dyDescent="0.2">
      <c r="A186" t="s">
        <v>1249</v>
      </c>
      <c r="B186">
        <v>185</v>
      </c>
      <c r="C186">
        <v>2015</v>
      </c>
      <c r="D186" t="s">
        <v>824</v>
      </c>
      <c r="E186" t="s">
        <v>112</v>
      </c>
      <c r="F186" t="s">
        <v>44</v>
      </c>
      <c r="G186" t="str">
        <f>_xlfn.XLOOKUP(F186,Regions!$A$2:$A$52,Regions!$B$2:$B$52)</f>
        <v>Midwest</v>
      </c>
      <c r="H186" t="s">
        <v>1428</v>
      </c>
      <c r="I186">
        <v>37232</v>
      </c>
      <c r="J186">
        <v>16972</v>
      </c>
      <c r="K186">
        <v>2497</v>
      </c>
      <c r="L186">
        <v>25917</v>
      </c>
      <c r="M186">
        <v>65500</v>
      </c>
      <c r="N186" t="s">
        <v>2043</v>
      </c>
      <c r="O186" t="s">
        <v>2043</v>
      </c>
      <c r="P186" t="s">
        <v>2043</v>
      </c>
      <c r="R186" t="str">
        <f>Table1[[#This Row],[year]]&amp;"_"&amp;Table1[[#This Row],[rank]]</f>
        <v>2015_185</v>
      </c>
      <c r="S186" t="str">
        <f>Table1[[#This Row],[year]]&amp;"_"&amp;Table1[[#This Row],[rank]]</f>
        <v>2015_185</v>
      </c>
    </row>
    <row r="187" spans="1:19" x14ac:dyDescent="0.2">
      <c r="A187" t="s">
        <v>2180</v>
      </c>
      <c r="B187">
        <v>186</v>
      </c>
      <c r="C187">
        <v>2015</v>
      </c>
      <c r="D187" t="s">
        <v>1288</v>
      </c>
      <c r="E187" t="s">
        <v>112</v>
      </c>
      <c r="F187" t="s">
        <v>142</v>
      </c>
      <c r="G187" t="str">
        <f>_xlfn.XLOOKUP(F187,Regions!$A$2:$A$52,Regions!$B$2:$B$52)</f>
        <v>Midwest</v>
      </c>
      <c r="H187" t="s">
        <v>1480</v>
      </c>
      <c r="I187">
        <v>8399</v>
      </c>
      <c r="J187">
        <v>16588</v>
      </c>
      <c r="K187">
        <v>271</v>
      </c>
      <c r="L187">
        <v>5838</v>
      </c>
      <c r="M187">
        <v>13400</v>
      </c>
      <c r="N187" t="s">
        <v>2043</v>
      </c>
      <c r="O187" t="s">
        <v>2043</v>
      </c>
      <c r="P187" t="s">
        <v>2043</v>
      </c>
      <c r="R187" t="str">
        <f>Table1[[#This Row],[year]]&amp;"_"&amp;Table1[[#This Row],[rank]]</f>
        <v>2015_186</v>
      </c>
      <c r="S187" t="str">
        <f>Table1[[#This Row],[year]]&amp;"_"&amp;Table1[[#This Row],[rank]]</f>
        <v>2015_186</v>
      </c>
    </row>
    <row r="188" spans="1:19" x14ac:dyDescent="0.2">
      <c r="A188" t="s">
        <v>2181</v>
      </c>
      <c r="B188">
        <v>187</v>
      </c>
      <c r="C188">
        <v>2015</v>
      </c>
      <c r="D188" t="s">
        <v>60</v>
      </c>
      <c r="E188" t="s">
        <v>2114</v>
      </c>
      <c r="F188" t="s">
        <v>93</v>
      </c>
      <c r="G188" t="str">
        <f>_xlfn.XLOOKUP(F188,Regions!$A$2:$A$52,Regions!$B$2:$B$52)</f>
        <v>West</v>
      </c>
      <c r="H188" t="s">
        <v>1457</v>
      </c>
      <c r="I188">
        <v>71006</v>
      </c>
      <c r="J188">
        <v>16448</v>
      </c>
      <c r="K188">
        <v>2068</v>
      </c>
      <c r="L188">
        <v>10753</v>
      </c>
      <c r="M188">
        <v>191000</v>
      </c>
      <c r="N188" t="s">
        <v>2043</v>
      </c>
      <c r="O188" t="s">
        <v>2043</v>
      </c>
      <c r="P188" t="s">
        <v>2043</v>
      </c>
      <c r="R188" t="str">
        <f>Table1[[#This Row],[year]]&amp;"_"&amp;Table1[[#This Row],[rank]]</f>
        <v>2015_187</v>
      </c>
      <c r="S188" t="str">
        <f>Table1[[#This Row],[year]]&amp;"_"&amp;Table1[[#This Row],[rank]]</f>
        <v>2015_187</v>
      </c>
    </row>
    <row r="189" spans="1:19" x14ac:dyDescent="0.2">
      <c r="A189" t="s">
        <v>2182</v>
      </c>
      <c r="B189">
        <v>188</v>
      </c>
      <c r="C189">
        <v>2015</v>
      </c>
      <c r="D189" t="s">
        <v>1838</v>
      </c>
      <c r="E189" t="s">
        <v>2042</v>
      </c>
      <c r="F189" t="s">
        <v>55</v>
      </c>
      <c r="G189" t="str">
        <f>_xlfn.XLOOKUP(F189,Regions!$A$2:$A$52,Regions!$B$2:$B$52)</f>
        <v>West</v>
      </c>
      <c r="H189" t="s">
        <v>1413</v>
      </c>
      <c r="I189">
        <v>18145</v>
      </c>
      <c r="J189">
        <v>16435</v>
      </c>
      <c r="K189">
        <v>1262</v>
      </c>
      <c r="L189">
        <v>7690</v>
      </c>
      <c r="M189">
        <v>141000</v>
      </c>
      <c r="N189" t="s">
        <v>2043</v>
      </c>
      <c r="O189" t="s">
        <v>2043</v>
      </c>
      <c r="P189" t="s">
        <v>2043</v>
      </c>
      <c r="R189" t="str">
        <f>Table1[[#This Row],[year]]&amp;"_"&amp;Table1[[#This Row],[rank]]</f>
        <v>2015_188</v>
      </c>
      <c r="S189" t="str">
        <f>Table1[[#This Row],[year]]&amp;"_"&amp;Table1[[#This Row],[rank]]</f>
        <v>2015_188</v>
      </c>
    </row>
    <row r="190" spans="1:19" x14ac:dyDescent="0.2">
      <c r="A190" t="s">
        <v>2183</v>
      </c>
      <c r="B190">
        <v>189</v>
      </c>
      <c r="C190">
        <v>2015</v>
      </c>
      <c r="D190" t="s">
        <v>57</v>
      </c>
      <c r="E190" t="s">
        <v>2044</v>
      </c>
      <c r="F190" t="s">
        <v>28</v>
      </c>
      <c r="G190" t="str">
        <f>_xlfn.XLOOKUP(F190,Regions!$A$2:$A$52,Regions!$B$2:$B$52)</f>
        <v>Northeast</v>
      </c>
      <c r="H190" t="s">
        <v>1406</v>
      </c>
      <c r="I190">
        <v>44853</v>
      </c>
      <c r="J190">
        <v>16386</v>
      </c>
      <c r="K190">
        <v>2567</v>
      </c>
      <c r="L190">
        <v>385303</v>
      </c>
      <c r="M190">
        <v>50300</v>
      </c>
      <c r="N190" t="s">
        <v>2043</v>
      </c>
      <c r="O190" t="s">
        <v>2043</v>
      </c>
      <c r="P190" t="s">
        <v>2043</v>
      </c>
      <c r="R190" t="str">
        <f>Table1[[#This Row],[year]]&amp;"_"&amp;Table1[[#This Row],[rank]]</f>
        <v>2015_189</v>
      </c>
      <c r="S190" t="str">
        <f>Table1[[#This Row],[year]]&amp;"_"&amp;Table1[[#This Row],[rank]]</f>
        <v>2015_189</v>
      </c>
    </row>
    <row r="191" spans="1:19" x14ac:dyDescent="0.2">
      <c r="A191" t="s">
        <v>2184</v>
      </c>
      <c r="B191">
        <v>190</v>
      </c>
      <c r="C191">
        <v>2015</v>
      </c>
      <c r="D191" t="s">
        <v>974</v>
      </c>
      <c r="E191" t="s">
        <v>2045</v>
      </c>
      <c r="F191" t="s">
        <v>168</v>
      </c>
      <c r="G191" t="str">
        <f>_xlfn.XLOOKUP(F191,Regions!$A$2:$A$52,Regions!$B$2:$B$52)</f>
        <v>West</v>
      </c>
      <c r="H191" t="s">
        <v>1614</v>
      </c>
      <c r="I191">
        <v>29228</v>
      </c>
      <c r="J191">
        <v>16358</v>
      </c>
      <c r="K191">
        <v>3045</v>
      </c>
      <c r="L191">
        <v>22498</v>
      </c>
      <c r="M191">
        <v>30400</v>
      </c>
      <c r="N191" t="s">
        <v>2043</v>
      </c>
      <c r="O191" t="s">
        <v>2043</v>
      </c>
      <c r="P191" t="s">
        <v>2043</v>
      </c>
      <c r="R191" t="str">
        <f>Table1[[#This Row],[year]]&amp;"_"&amp;Table1[[#This Row],[rank]]</f>
        <v>2015_190</v>
      </c>
      <c r="S191" t="str">
        <f>Table1[[#This Row],[year]]&amp;"_"&amp;Table1[[#This Row],[rank]]</f>
        <v>2015_190</v>
      </c>
    </row>
    <row r="192" spans="1:19" x14ac:dyDescent="0.2">
      <c r="A192" t="s">
        <v>2185</v>
      </c>
      <c r="B192">
        <v>191</v>
      </c>
      <c r="C192">
        <v>2015</v>
      </c>
      <c r="D192" t="s">
        <v>974</v>
      </c>
      <c r="E192" t="s">
        <v>2045</v>
      </c>
      <c r="F192" t="s">
        <v>177</v>
      </c>
      <c r="G192" t="str">
        <f>_xlfn.XLOOKUP(F192,Regions!$A$2:$A$52,Regions!$B$2:$B$52)</f>
        <v>South</v>
      </c>
      <c r="H192" t="s">
        <v>1680</v>
      </c>
      <c r="I192">
        <v>4518</v>
      </c>
      <c r="J192">
        <v>16349</v>
      </c>
      <c r="K192">
        <v>241</v>
      </c>
      <c r="L192">
        <v>8480</v>
      </c>
      <c r="M192">
        <v>142000</v>
      </c>
      <c r="N192" t="s">
        <v>2043</v>
      </c>
      <c r="O192" t="s">
        <v>2043</v>
      </c>
      <c r="P192" t="s">
        <v>2043</v>
      </c>
      <c r="R192" t="str">
        <f>Table1[[#This Row],[year]]&amp;"_"&amp;Table1[[#This Row],[rank]]</f>
        <v>2015_191</v>
      </c>
      <c r="S192" t="str">
        <f>Table1[[#This Row],[year]]&amp;"_"&amp;Table1[[#This Row],[rank]]</f>
        <v>2015_191</v>
      </c>
    </row>
    <row r="193" spans="1:19" x14ac:dyDescent="0.2">
      <c r="A193" t="s">
        <v>897</v>
      </c>
      <c r="B193">
        <v>192</v>
      </c>
      <c r="C193">
        <v>2015</v>
      </c>
      <c r="D193" t="s">
        <v>57</v>
      </c>
      <c r="E193" t="s">
        <v>2044</v>
      </c>
      <c r="F193" t="s">
        <v>98</v>
      </c>
      <c r="G193" t="str">
        <f>_xlfn.XLOOKUP(F193,Regions!$A$2:$A$52,Regions!$B$2:$B$52)</f>
        <v>Northeast</v>
      </c>
      <c r="H193" t="s">
        <v>1499</v>
      </c>
      <c r="I193">
        <v>48549</v>
      </c>
      <c r="J193">
        <v>16281</v>
      </c>
      <c r="K193">
        <v>4184</v>
      </c>
      <c r="L193">
        <v>345072</v>
      </c>
      <c r="M193">
        <v>51666</v>
      </c>
      <c r="N193" t="s">
        <v>2043</v>
      </c>
      <c r="O193" t="s">
        <v>2043</v>
      </c>
      <c r="P193" t="s">
        <v>2043</v>
      </c>
      <c r="R193" t="str">
        <f>Table1[[#This Row],[year]]&amp;"_"&amp;Table1[[#This Row],[rank]]</f>
        <v>2015_192</v>
      </c>
      <c r="S193" t="str">
        <f>Table1[[#This Row],[year]]&amp;"_"&amp;Table1[[#This Row],[rank]]</f>
        <v>2015_192</v>
      </c>
    </row>
    <row r="194" spans="1:19" x14ac:dyDescent="0.2">
      <c r="A194" t="s">
        <v>2186</v>
      </c>
      <c r="B194">
        <v>193</v>
      </c>
      <c r="C194">
        <v>2015</v>
      </c>
      <c r="D194" t="s">
        <v>223</v>
      </c>
      <c r="E194" t="s">
        <v>920</v>
      </c>
      <c r="F194" t="s">
        <v>22</v>
      </c>
      <c r="G194" t="str">
        <f>_xlfn.XLOOKUP(F194,Regions!$A$2:$A$52,Regions!$B$2:$B$52)</f>
        <v>South</v>
      </c>
      <c r="H194" t="s">
        <v>1403</v>
      </c>
      <c r="I194">
        <v>90623</v>
      </c>
      <c r="J194">
        <v>16226</v>
      </c>
      <c r="K194">
        <v>1026</v>
      </c>
      <c r="L194">
        <v>83198</v>
      </c>
      <c r="M194">
        <v>11535</v>
      </c>
      <c r="N194" t="s">
        <v>2043</v>
      </c>
      <c r="O194" t="s">
        <v>2043</v>
      </c>
      <c r="P194" t="s">
        <v>2043</v>
      </c>
      <c r="R194" t="str">
        <f>Table1[[#This Row],[year]]&amp;"_"&amp;Table1[[#This Row],[rank]]</f>
        <v>2015_193</v>
      </c>
      <c r="S194" t="str">
        <f>Table1[[#This Row],[year]]&amp;"_"&amp;Table1[[#This Row],[rank]]</f>
        <v>2015_193</v>
      </c>
    </row>
    <row r="195" spans="1:19" x14ac:dyDescent="0.2">
      <c r="A195" t="s">
        <v>2187</v>
      </c>
      <c r="B195">
        <v>194</v>
      </c>
      <c r="C195">
        <v>2015</v>
      </c>
      <c r="D195" t="s">
        <v>1830</v>
      </c>
      <c r="E195" t="s">
        <v>2042</v>
      </c>
      <c r="F195" t="s">
        <v>177</v>
      </c>
      <c r="G195" t="str">
        <f>_xlfn.XLOOKUP(F195,Regions!$A$2:$A$52,Regions!$B$2:$B$52)</f>
        <v>South</v>
      </c>
      <c r="H195" t="s">
        <v>1729</v>
      </c>
      <c r="I195">
        <v>5004</v>
      </c>
      <c r="J195">
        <v>16096</v>
      </c>
      <c r="K195">
        <v>-354</v>
      </c>
      <c r="L195">
        <v>6844</v>
      </c>
      <c r="M195">
        <v>56000</v>
      </c>
      <c r="N195" t="s">
        <v>2043</v>
      </c>
      <c r="O195" t="s">
        <v>2043</v>
      </c>
      <c r="P195" t="s">
        <v>2043</v>
      </c>
      <c r="R195" t="str">
        <f>Table1[[#This Row],[year]]&amp;"_"&amp;Table1[[#This Row],[rank]]</f>
        <v>2015_194</v>
      </c>
      <c r="S195" t="str">
        <f>Table1[[#This Row],[year]]&amp;"_"&amp;Table1[[#This Row],[rank]]</f>
        <v>2015_194</v>
      </c>
    </row>
    <row r="196" spans="1:19" x14ac:dyDescent="0.2">
      <c r="A196" t="s">
        <v>2188</v>
      </c>
      <c r="B196">
        <v>195</v>
      </c>
      <c r="C196">
        <v>2015</v>
      </c>
      <c r="D196" t="s">
        <v>100</v>
      </c>
      <c r="E196" t="s">
        <v>112</v>
      </c>
      <c r="F196" t="s">
        <v>28</v>
      </c>
      <c r="G196" t="str">
        <f>_xlfn.XLOOKUP(F196,Regions!$A$2:$A$52,Regions!$B$2:$B$52)</f>
        <v>Northeast</v>
      </c>
      <c r="H196" t="s">
        <v>1406</v>
      </c>
      <c r="I196">
        <v>107500</v>
      </c>
      <c r="J196">
        <v>15879</v>
      </c>
      <c r="K196">
        <v>2004</v>
      </c>
      <c r="L196">
        <v>33749</v>
      </c>
      <c r="M196">
        <v>25000</v>
      </c>
      <c r="N196" t="s">
        <v>2043</v>
      </c>
      <c r="O196" t="s">
        <v>2043</v>
      </c>
      <c r="P196" t="s">
        <v>2043</v>
      </c>
      <c r="R196" t="str">
        <f>Table1[[#This Row],[year]]&amp;"_"&amp;Table1[[#This Row],[rank]]</f>
        <v>2015_195</v>
      </c>
      <c r="S196" t="str">
        <f>Table1[[#This Row],[year]]&amp;"_"&amp;Table1[[#This Row],[rank]]</f>
        <v>2015_195</v>
      </c>
    </row>
    <row r="197" spans="1:19" x14ac:dyDescent="0.2">
      <c r="A197" t="s">
        <v>2189</v>
      </c>
      <c r="B197">
        <v>196</v>
      </c>
      <c r="C197">
        <v>2015</v>
      </c>
      <c r="D197" t="s">
        <v>920</v>
      </c>
      <c r="E197" t="s">
        <v>920</v>
      </c>
      <c r="F197" t="s">
        <v>41</v>
      </c>
      <c r="G197" t="str">
        <f>_xlfn.XLOOKUP(F197,Regions!$A$2:$A$52,Regions!$B$2:$B$52)</f>
        <v>Northeast</v>
      </c>
      <c r="H197" t="s">
        <v>1611</v>
      </c>
      <c r="I197">
        <v>8493</v>
      </c>
      <c r="J197">
        <v>15868</v>
      </c>
      <c r="K197">
        <v>134</v>
      </c>
      <c r="L197">
        <v>40665</v>
      </c>
      <c r="M197">
        <v>9806</v>
      </c>
      <c r="N197" t="s">
        <v>2043</v>
      </c>
      <c r="O197" t="s">
        <v>2043</v>
      </c>
      <c r="P197" t="s">
        <v>2043</v>
      </c>
      <c r="R197" t="str">
        <f>Table1[[#This Row],[year]]&amp;"_"&amp;Table1[[#This Row],[rank]]</f>
        <v>2015_196</v>
      </c>
      <c r="S197" t="str">
        <f>Table1[[#This Row],[year]]&amp;"_"&amp;Table1[[#This Row],[rank]]</f>
        <v>2015_196</v>
      </c>
    </row>
    <row r="198" spans="1:19" x14ac:dyDescent="0.2">
      <c r="A198" t="s">
        <v>2190</v>
      </c>
      <c r="B198">
        <v>197</v>
      </c>
      <c r="C198">
        <v>2015</v>
      </c>
      <c r="D198" t="s">
        <v>46</v>
      </c>
      <c r="E198" t="s">
        <v>46</v>
      </c>
      <c r="F198" t="s">
        <v>142</v>
      </c>
      <c r="G198" t="str">
        <f>_xlfn.XLOOKUP(F198,Regions!$A$2:$A$52,Regions!$B$2:$B$52)</f>
        <v>Midwest</v>
      </c>
      <c r="H198" t="s">
        <v>1480</v>
      </c>
      <c r="I198">
        <v>54389</v>
      </c>
      <c r="J198">
        <v>15855</v>
      </c>
      <c r="K198">
        <v>2740</v>
      </c>
      <c r="L198">
        <v>21981</v>
      </c>
      <c r="M198">
        <v>24700</v>
      </c>
      <c r="N198" t="s">
        <v>2043</v>
      </c>
      <c r="O198" t="s">
        <v>2043</v>
      </c>
      <c r="P198" t="s">
        <v>2043</v>
      </c>
      <c r="R198" t="str">
        <f>Table1[[#This Row],[year]]&amp;"_"&amp;Table1[[#This Row],[rank]]</f>
        <v>2015_197</v>
      </c>
      <c r="S198" t="str">
        <f>Table1[[#This Row],[year]]&amp;"_"&amp;Table1[[#This Row],[rank]]</f>
        <v>2015_197</v>
      </c>
    </row>
    <row r="199" spans="1:19" x14ac:dyDescent="0.2">
      <c r="A199" t="s">
        <v>2191</v>
      </c>
      <c r="B199">
        <v>198</v>
      </c>
      <c r="C199">
        <v>2015</v>
      </c>
      <c r="D199" t="s">
        <v>46</v>
      </c>
      <c r="E199" t="s">
        <v>46</v>
      </c>
      <c r="F199" t="s">
        <v>98</v>
      </c>
      <c r="G199" t="str">
        <f>_xlfn.XLOOKUP(F199,Regions!$A$2:$A$52,Regions!$B$2:$B$52)</f>
        <v>Northeast</v>
      </c>
      <c r="H199" t="s">
        <v>1499</v>
      </c>
      <c r="I199">
        <v>30763</v>
      </c>
      <c r="J199">
        <v>15607</v>
      </c>
      <c r="K199">
        <v>2102</v>
      </c>
      <c r="L199">
        <v>17583</v>
      </c>
      <c r="M199">
        <v>44400</v>
      </c>
      <c r="N199" t="s">
        <v>2043</v>
      </c>
      <c r="O199" t="s">
        <v>2043</v>
      </c>
      <c r="P199" t="s">
        <v>2043</v>
      </c>
      <c r="R199" t="str">
        <f>Table1[[#This Row],[year]]&amp;"_"&amp;Table1[[#This Row],[rank]]</f>
        <v>2015_198</v>
      </c>
      <c r="S199" t="str">
        <f>Table1[[#This Row],[year]]&amp;"_"&amp;Table1[[#This Row],[rank]]</f>
        <v>2015_198</v>
      </c>
    </row>
    <row r="200" spans="1:19" x14ac:dyDescent="0.2">
      <c r="A200" t="s">
        <v>2192</v>
      </c>
      <c r="B200">
        <v>199</v>
      </c>
      <c r="C200">
        <v>2015</v>
      </c>
      <c r="D200" t="s">
        <v>998</v>
      </c>
      <c r="E200" t="s">
        <v>115</v>
      </c>
      <c r="F200" t="s">
        <v>86</v>
      </c>
      <c r="G200" t="str">
        <f>_xlfn.XLOOKUP(F200,Regions!$A$2:$A$52,Regions!$B$2:$B$52)</f>
        <v>South</v>
      </c>
      <c r="H200" t="s">
        <v>1412</v>
      </c>
      <c r="I200">
        <v>14230</v>
      </c>
      <c r="J200">
        <v>15342</v>
      </c>
      <c r="K200">
        <v>711</v>
      </c>
      <c r="L200">
        <v>8246</v>
      </c>
      <c r="M200">
        <v>39000</v>
      </c>
      <c r="N200" t="s">
        <v>2043</v>
      </c>
      <c r="O200" t="s">
        <v>2043</v>
      </c>
      <c r="P200" t="s">
        <v>2043</v>
      </c>
      <c r="R200" t="str">
        <f>Table1[[#This Row],[year]]&amp;"_"&amp;Table1[[#This Row],[rank]]</f>
        <v>2015_199</v>
      </c>
      <c r="S200" t="str">
        <f>Table1[[#This Row],[year]]&amp;"_"&amp;Table1[[#This Row],[rank]]</f>
        <v>2015_199</v>
      </c>
    </row>
    <row r="201" spans="1:19" x14ac:dyDescent="0.2">
      <c r="A201" t="s">
        <v>2193</v>
      </c>
      <c r="B201">
        <v>200</v>
      </c>
      <c r="C201">
        <v>2015</v>
      </c>
      <c r="D201" t="s">
        <v>715</v>
      </c>
      <c r="E201" t="s">
        <v>2143</v>
      </c>
      <c r="F201" t="s">
        <v>28</v>
      </c>
      <c r="G201" t="str">
        <f>_xlfn.XLOOKUP(F201,Regions!$A$2:$A$52,Regions!$B$2:$B$52)</f>
        <v>Northeast</v>
      </c>
      <c r="H201" t="s">
        <v>1406</v>
      </c>
      <c r="I201">
        <v>19239</v>
      </c>
      <c r="J201">
        <v>15318</v>
      </c>
      <c r="K201">
        <v>1104</v>
      </c>
      <c r="L201">
        <v>21560</v>
      </c>
      <c r="M201">
        <v>74000</v>
      </c>
      <c r="N201" t="s">
        <v>2043</v>
      </c>
      <c r="O201" t="s">
        <v>2043</v>
      </c>
      <c r="P201" t="s">
        <v>2043</v>
      </c>
      <c r="R201" t="str">
        <f>Table1[[#This Row],[year]]&amp;"_"&amp;Table1[[#This Row],[rank]]</f>
        <v>2015_200</v>
      </c>
      <c r="S201" t="str">
        <f>Table1[[#This Row],[year]]&amp;"_"&amp;Table1[[#This Row],[rank]]</f>
        <v>2015_200</v>
      </c>
    </row>
    <row r="202" spans="1:19" x14ac:dyDescent="0.2">
      <c r="A202" t="s">
        <v>2194</v>
      </c>
      <c r="B202">
        <v>201</v>
      </c>
      <c r="C202">
        <v>2015</v>
      </c>
      <c r="D202" t="s">
        <v>1727</v>
      </c>
      <c r="E202" t="s">
        <v>2064</v>
      </c>
      <c r="F202" t="s">
        <v>44</v>
      </c>
      <c r="G202" t="str">
        <f>_xlfn.XLOOKUP(F202,Regions!$A$2:$A$52,Regions!$B$2:$B$52)</f>
        <v>Midwest</v>
      </c>
      <c r="H202" t="s">
        <v>1513</v>
      </c>
      <c r="I202">
        <v>36265</v>
      </c>
      <c r="J202">
        <v>15282</v>
      </c>
      <c r="K202">
        <v>2946</v>
      </c>
      <c r="L202">
        <v>17678</v>
      </c>
      <c r="M202">
        <v>49000</v>
      </c>
      <c r="N202" t="s">
        <v>2043</v>
      </c>
      <c r="O202" t="s">
        <v>2043</v>
      </c>
      <c r="P202" t="s">
        <v>2043</v>
      </c>
      <c r="R202" t="str">
        <f>Table1[[#This Row],[year]]&amp;"_"&amp;Table1[[#This Row],[rank]]</f>
        <v>2015_201</v>
      </c>
      <c r="S202" t="str">
        <f>Table1[[#This Row],[year]]&amp;"_"&amp;Table1[[#This Row],[rank]]</f>
        <v>2015_201</v>
      </c>
    </row>
    <row r="203" spans="1:19" x14ac:dyDescent="0.2">
      <c r="A203" t="s">
        <v>2195</v>
      </c>
      <c r="B203">
        <v>202</v>
      </c>
      <c r="C203">
        <v>2015</v>
      </c>
      <c r="D203" t="s">
        <v>1830</v>
      </c>
      <c r="E203" t="s">
        <v>2042</v>
      </c>
      <c r="F203" t="s">
        <v>25</v>
      </c>
      <c r="G203" t="str">
        <f>_xlfn.XLOOKUP(F203,Regions!$A$2:$A$52,Regions!$B$2:$B$52)</f>
        <v>South</v>
      </c>
      <c r="H203" t="s">
        <v>1509</v>
      </c>
      <c r="I203">
        <v>3296</v>
      </c>
      <c r="J203">
        <v>15279</v>
      </c>
      <c r="K203">
        <v>244</v>
      </c>
      <c r="L203">
        <v>1934</v>
      </c>
      <c r="M203">
        <v>5725</v>
      </c>
      <c r="N203" t="s">
        <v>2043</v>
      </c>
      <c r="O203" t="s">
        <v>2043</v>
      </c>
      <c r="P203" t="s">
        <v>2043</v>
      </c>
      <c r="R203" t="str">
        <f>Table1[[#This Row],[year]]&amp;"_"&amp;Table1[[#This Row],[rank]]</f>
        <v>2015_202</v>
      </c>
      <c r="S203" t="str">
        <f>Table1[[#This Row],[year]]&amp;"_"&amp;Table1[[#This Row],[rank]]</f>
        <v>2015_202</v>
      </c>
    </row>
    <row r="204" spans="1:19" x14ac:dyDescent="0.2">
      <c r="A204" t="s">
        <v>2196</v>
      </c>
      <c r="B204">
        <v>203</v>
      </c>
      <c r="C204">
        <v>2015</v>
      </c>
      <c r="D204" t="s">
        <v>980</v>
      </c>
      <c r="E204" t="s">
        <v>2055</v>
      </c>
      <c r="F204" t="s">
        <v>72</v>
      </c>
      <c r="G204" t="str">
        <f>_xlfn.XLOOKUP(F204,Regions!$A$2:$A$52,Regions!$B$2:$B$52)</f>
        <v>Midwest</v>
      </c>
      <c r="H204" t="s">
        <v>1583</v>
      </c>
      <c r="J204">
        <v>15199</v>
      </c>
      <c r="K204">
        <v>267</v>
      </c>
      <c r="L204">
        <v>6992</v>
      </c>
      <c r="M204">
        <v>10000</v>
      </c>
      <c r="N204" t="s">
        <v>2043</v>
      </c>
      <c r="O204" t="s">
        <v>2043</v>
      </c>
      <c r="P204" t="s">
        <v>2043</v>
      </c>
      <c r="R204" t="str">
        <f>Table1[[#This Row],[year]]&amp;"_"&amp;Table1[[#This Row],[rank]]</f>
        <v>2015_203</v>
      </c>
      <c r="S204" t="str">
        <f>Table1[[#This Row],[year]]&amp;"_"&amp;Table1[[#This Row],[rank]]</f>
        <v>2015_203</v>
      </c>
    </row>
    <row r="205" spans="1:19" x14ac:dyDescent="0.2">
      <c r="A205" t="s">
        <v>2197</v>
      </c>
      <c r="B205">
        <v>204</v>
      </c>
      <c r="C205">
        <v>2015</v>
      </c>
      <c r="D205" t="s">
        <v>21</v>
      </c>
      <c r="E205" t="s">
        <v>920</v>
      </c>
      <c r="F205" t="s">
        <v>22</v>
      </c>
      <c r="G205" t="str">
        <f>_xlfn.XLOOKUP(F205,Regions!$A$2:$A$52,Regions!$B$2:$B$52)</f>
        <v>South</v>
      </c>
      <c r="H205" t="s">
        <v>1690</v>
      </c>
      <c r="I205">
        <v>4715</v>
      </c>
      <c r="J205">
        <v>15154</v>
      </c>
      <c r="K205">
        <v>560</v>
      </c>
      <c r="L205">
        <v>5683</v>
      </c>
      <c r="M205">
        <v>5700</v>
      </c>
      <c r="N205" t="s">
        <v>2043</v>
      </c>
      <c r="O205" t="s">
        <v>2043</v>
      </c>
      <c r="P205" t="s">
        <v>2043</v>
      </c>
      <c r="R205" t="str">
        <f>Table1[[#This Row],[year]]&amp;"_"&amp;Table1[[#This Row],[rank]]</f>
        <v>2015_204</v>
      </c>
      <c r="S205" t="str">
        <f>Table1[[#This Row],[year]]&amp;"_"&amp;Table1[[#This Row],[rank]]</f>
        <v>2015_204</v>
      </c>
    </row>
    <row r="206" spans="1:19" x14ac:dyDescent="0.2">
      <c r="A206" t="s">
        <v>2198</v>
      </c>
      <c r="B206">
        <v>205</v>
      </c>
      <c r="C206">
        <v>2015</v>
      </c>
      <c r="D206" t="s">
        <v>637</v>
      </c>
      <c r="E206" t="s">
        <v>2045</v>
      </c>
      <c r="F206" t="s">
        <v>55</v>
      </c>
      <c r="G206" t="str">
        <f>_xlfn.XLOOKUP(F206,Regions!$A$2:$A$52,Regions!$B$2:$B$52)</f>
        <v>West</v>
      </c>
      <c r="H206" t="s">
        <v>1777</v>
      </c>
      <c r="I206">
        <v>21026</v>
      </c>
      <c r="J206">
        <v>15130</v>
      </c>
      <c r="K206">
        <v>1617</v>
      </c>
      <c r="L206">
        <v>15499</v>
      </c>
      <c r="M206">
        <v>84072</v>
      </c>
      <c r="N206" t="s">
        <v>2043</v>
      </c>
      <c r="O206" t="s">
        <v>2043</v>
      </c>
      <c r="P206" t="s">
        <v>2043</v>
      </c>
      <c r="R206" t="str">
        <f>Table1[[#This Row],[year]]&amp;"_"&amp;Table1[[#This Row],[rank]]</f>
        <v>2015_205</v>
      </c>
      <c r="S206" t="str">
        <f>Table1[[#This Row],[year]]&amp;"_"&amp;Table1[[#This Row],[rank]]</f>
        <v>2015_205</v>
      </c>
    </row>
    <row r="207" spans="1:19" x14ac:dyDescent="0.2">
      <c r="A207" t="s">
        <v>2199</v>
      </c>
      <c r="B207">
        <v>206</v>
      </c>
      <c r="C207">
        <v>2015</v>
      </c>
      <c r="D207" t="s">
        <v>214</v>
      </c>
      <c r="E207" t="s">
        <v>920</v>
      </c>
      <c r="F207" t="s">
        <v>53</v>
      </c>
      <c r="G207" t="str">
        <f>_xlfn.XLOOKUP(F207,Regions!$A$2:$A$52,Regions!$B$2:$B$52)</f>
        <v>Midwest</v>
      </c>
      <c r="H207" t="s">
        <v>1479</v>
      </c>
      <c r="I207">
        <v>14767</v>
      </c>
      <c r="J207">
        <v>15054</v>
      </c>
      <c r="K207">
        <v>299</v>
      </c>
      <c r="L207">
        <v>52166</v>
      </c>
      <c r="M207">
        <v>15557</v>
      </c>
      <c r="N207" t="s">
        <v>2043</v>
      </c>
      <c r="O207" t="s">
        <v>2043</v>
      </c>
      <c r="P207" t="s">
        <v>2043</v>
      </c>
      <c r="R207" t="str">
        <f>Table1[[#This Row],[year]]&amp;"_"&amp;Table1[[#This Row],[rank]]</f>
        <v>2015_206</v>
      </c>
      <c r="S207" t="str">
        <f>Table1[[#This Row],[year]]&amp;"_"&amp;Table1[[#This Row],[rank]]</f>
        <v>2015_206</v>
      </c>
    </row>
    <row r="208" spans="1:19" x14ac:dyDescent="0.2">
      <c r="A208" t="s">
        <v>2200</v>
      </c>
      <c r="B208">
        <v>207</v>
      </c>
      <c r="C208">
        <v>2015</v>
      </c>
      <c r="D208" t="s">
        <v>757</v>
      </c>
      <c r="E208" t="s">
        <v>2143</v>
      </c>
      <c r="F208" t="s">
        <v>98</v>
      </c>
      <c r="G208" t="str">
        <f>_xlfn.XLOOKUP(F208,Regions!$A$2:$A$52,Regions!$B$2:$B$52)</f>
        <v>Northeast</v>
      </c>
      <c r="H208" t="s">
        <v>1442</v>
      </c>
      <c r="I208">
        <v>7496</v>
      </c>
      <c r="J208">
        <v>14833</v>
      </c>
      <c r="K208">
        <v>149</v>
      </c>
      <c r="L208">
        <v>10456</v>
      </c>
      <c r="M208">
        <v>216000</v>
      </c>
      <c r="N208" t="s">
        <v>2043</v>
      </c>
      <c r="O208" t="s">
        <v>2043</v>
      </c>
      <c r="P208" t="s">
        <v>2043</v>
      </c>
      <c r="R208" t="str">
        <f>Table1[[#This Row],[year]]&amp;"_"&amp;Table1[[#This Row],[rank]]</f>
        <v>2015_207</v>
      </c>
      <c r="S208" t="str">
        <f>Table1[[#This Row],[year]]&amp;"_"&amp;Table1[[#This Row],[rank]]</f>
        <v>2015_207</v>
      </c>
    </row>
    <row r="209" spans="1:19" x14ac:dyDescent="0.2">
      <c r="A209" t="s">
        <v>2201</v>
      </c>
      <c r="B209">
        <v>208</v>
      </c>
      <c r="C209">
        <v>2015</v>
      </c>
      <c r="D209" t="s">
        <v>27</v>
      </c>
      <c r="E209" t="s">
        <v>27</v>
      </c>
      <c r="F209" t="s">
        <v>181</v>
      </c>
      <c r="G209" t="str">
        <f>_xlfn.XLOOKUP(F209,Regions!$A$2:$A$52,Regions!$B$2:$B$52)</f>
        <v>West</v>
      </c>
      <c r="H209" t="s">
        <v>1549</v>
      </c>
      <c r="I209">
        <v>32356</v>
      </c>
      <c r="J209">
        <v>14643</v>
      </c>
      <c r="K209">
        <v>945</v>
      </c>
      <c r="L209">
        <v>22108</v>
      </c>
      <c r="M209">
        <v>19000</v>
      </c>
      <c r="N209" t="s">
        <v>2046</v>
      </c>
      <c r="O209" t="s">
        <v>2043</v>
      </c>
      <c r="P209" t="s">
        <v>2043</v>
      </c>
      <c r="R209" t="str">
        <f>Table1[[#This Row],[year]]&amp;"_"&amp;Table1[[#This Row],[rank]]</f>
        <v>2015_208</v>
      </c>
      <c r="S209" t="str">
        <f>Table1[[#This Row],[year]]&amp;"_"&amp;Table1[[#This Row],[rank]]</f>
        <v>2015_208</v>
      </c>
    </row>
    <row r="210" spans="1:19" x14ac:dyDescent="0.2">
      <c r="A210" t="s">
        <v>2202</v>
      </c>
      <c r="B210">
        <v>209</v>
      </c>
      <c r="C210">
        <v>2015</v>
      </c>
      <c r="D210" t="s">
        <v>230</v>
      </c>
      <c r="E210" t="s">
        <v>2114</v>
      </c>
      <c r="F210" t="s">
        <v>954</v>
      </c>
      <c r="G210" t="str">
        <f>_xlfn.XLOOKUP(F210,Regions!$A$2:$A$52,Regions!$B$2:$B$52)</f>
        <v>West</v>
      </c>
      <c r="H210" t="s">
        <v>1550</v>
      </c>
      <c r="I210">
        <v>43950</v>
      </c>
      <c r="J210">
        <v>14584</v>
      </c>
      <c r="K210">
        <v>2841</v>
      </c>
      <c r="L210">
        <v>22362</v>
      </c>
      <c r="M210">
        <v>48500</v>
      </c>
      <c r="N210" t="s">
        <v>2043</v>
      </c>
      <c r="O210" t="s">
        <v>2043</v>
      </c>
      <c r="P210" t="s">
        <v>2043</v>
      </c>
      <c r="R210" t="str">
        <f>Table1[[#This Row],[year]]&amp;"_"&amp;Table1[[#This Row],[rank]]</f>
        <v>2015_209</v>
      </c>
      <c r="S210" t="str">
        <f>Table1[[#This Row],[year]]&amp;"_"&amp;Table1[[#This Row],[rank]]</f>
        <v>2015_209</v>
      </c>
    </row>
    <row r="211" spans="1:19" x14ac:dyDescent="0.2">
      <c r="A211" t="s">
        <v>2203</v>
      </c>
      <c r="B211">
        <v>210</v>
      </c>
      <c r="C211">
        <v>2015</v>
      </c>
      <c r="D211" t="s">
        <v>980</v>
      </c>
      <c r="E211" t="s">
        <v>2055</v>
      </c>
      <c r="F211" t="s">
        <v>18</v>
      </c>
      <c r="G211" t="str">
        <f>_xlfn.XLOOKUP(F211,Regions!$A$2:$A$52,Regions!$B$2:$B$52)</f>
        <v>Midwest</v>
      </c>
      <c r="H211" t="s">
        <v>1537</v>
      </c>
      <c r="I211">
        <v>23491</v>
      </c>
      <c r="J211">
        <v>14580</v>
      </c>
      <c r="K211">
        <v>632</v>
      </c>
      <c r="L211">
        <v>15153</v>
      </c>
      <c r="M211">
        <v>29790</v>
      </c>
      <c r="N211" t="s">
        <v>2043</v>
      </c>
      <c r="O211" t="s">
        <v>2043</v>
      </c>
      <c r="P211" t="s">
        <v>2043</v>
      </c>
      <c r="R211" t="str">
        <f>Table1[[#This Row],[year]]&amp;"_"&amp;Table1[[#This Row],[rank]]</f>
        <v>2015_210</v>
      </c>
      <c r="S211" t="str">
        <f>Table1[[#This Row],[year]]&amp;"_"&amp;Table1[[#This Row],[rank]]</f>
        <v>2015_210</v>
      </c>
    </row>
    <row r="212" spans="1:19" x14ac:dyDescent="0.2">
      <c r="A212" t="s">
        <v>2204</v>
      </c>
      <c r="B212">
        <v>211</v>
      </c>
      <c r="C212">
        <v>2015</v>
      </c>
      <c r="D212" t="s">
        <v>65</v>
      </c>
      <c r="E212" t="s">
        <v>2044</v>
      </c>
      <c r="F212" t="s">
        <v>28</v>
      </c>
      <c r="G212" t="str">
        <f>_xlfn.XLOOKUP(F212,Regions!$A$2:$A$52,Regions!$B$2:$B$52)</f>
        <v>Northeast</v>
      </c>
      <c r="H212" t="s">
        <v>1406</v>
      </c>
      <c r="I212">
        <v>15237</v>
      </c>
      <c r="J212">
        <v>14572</v>
      </c>
      <c r="K212">
        <v>591</v>
      </c>
      <c r="L212">
        <v>78367</v>
      </c>
      <c r="M212">
        <v>17510</v>
      </c>
      <c r="N212" t="s">
        <v>2043</v>
      </c>
      <c r="O212" t="s">
        <v>2043</v>
      </c>
      <c r="P212" t="s">
        <v>2043</v>
      </c>
      <c r="R212" t="str">
        <f>Table1[[#This Row],[year]]&amp;"_"&amp;Table1[[#This Row],[rank]]</f>
        <v>2015_211</v>
      </c>
      <c r="S212" t="str">
        <f>Table1[[#This Row],[year]]&amp;"_"&amp;Table1[[#This Row],[rank]]</f>
        <v>2015_211</v>
      </c>
    </row>
    <row r="213" spans="1:19" x14ac:dyDescent="0.2">
      <c r="A213" t="s">
        <v>2205</v>
      </c>
      <c r="B213">
        <v>212</v>
      </c>
      <c r="C213">
        <v>2015</v>
      </c>
      <c r="D213" t="s">
        <v>175</v>
      </c>
      <c r="E213" t="s">
        <v>2067</v>
      </c>
      <c r="F213" t="s">
        <v>28</v>
      </c>
      <c r="G213" t="str">
        <f>_xlfn.XLOOKUP(F213,Regions!$A$2:$A$52,Regions!$B$2:$B$52)</f>
        <v>Northeast</v>
      </c>
      <c r="H213" t="s">
        <v>1406</v>
      </c>
      <c r="I213">
        <v>30150</v>
      </c>
      <c r="J213">
        <v>14483</v>
      </c>
      <c r="K213">
        <v>2959</v>
      </c>
      <c r="L213">
        <v>24072</v>
      </c>
      <c r="M213">
        <v>20125</v>
      </c>
      <c r="N213" t="s">
        <v>2043</v>
      </c>
      <c r="O213" t="s">
        <v>2043</v>
      </c>
      <c r="P213" t="s">
        <v>2043</v>
      </c>
      <c r="R213" t="str">
        <f>Table1[[#This Row],[year]]&amp;"_"&amp;Table1[[#This Row],[rank]]</f>
        <v>2015_212</v>
      </c>
      <c r="S213" t="str">
        <f>Table1[[#This Row],[year]]&amp;"_"&amp;Table1[[#This Row],[rank]]</f>
        <v>2015_212</v>
      </c>
    </row>
    <row r="214" spans="1:19" x14ac:dyDescent="0.2">
      <c r="A214" t="s">
        <v>2206</v>
      </c>
      <c r="B214">
        <v>213</v>
      </c>
      <c r="C214">
        <v>2015</v>
      </c>
      <c r="D214" t="s">
        <v>46</v>
      </c>
      <c r="E214" t="s">
        <v>46</v>
      </c>
      <c r="F214" t="s">
        <v>72</v>
      </c>
      <c r="G214" t="str">
        <f>_xlfn.XLOOKUP(F214,Regions!$A$2:$A$52,Regions!$B$2:$B$52)</f>
        <v>Midwest</v>
      </c>
      <c r="H214" t="s">
        <v>1461</v>
      </c>
      <c r="I214">
        <v>34011</v>
      </c>
      <c r="J214">
        <v>14281</v>
      </c>
      <c r="K214">
        <v>1203</v>
      </c>
      <c r="L214">
        <v>19467</v>
      </c>
      <c r="M214">
        <v>47430</v>
      </c>
      <c r="N214" t="s">
        <v>2043</v>
      </c>
      <c r="O214" t="s">
        <v>2043</v>
      </c>
      <c r="P214" t="s">
        <v>2043</v>
      </c>
      <c r="R214" t="str">
        <f>Table1[[#This Row],[year]]&amp;"_"&amp;Table1[[#This Row],[rank]]</f>
        <v>2015_213</v>
      </c>
      <c r="S214" t="str">
        <f>Table1[[#This Row],[year]]&amp;"_"&amp;Table1[[#This Row],[rank]]</f>
        <v>2015_213</v>
      </c>
    </row>
    <row r="215" spans="1:19" x14ac:dyDescent="0.2">
      <c r="A215" t="s">
        <v>2207</v>
      </c>
      <c r="B215">
        <v>214</v>
      </c>
      <c r="C215">
        <v>2015</v>
      </c>
      <c r="D215" t="s">
        <v>70</v>
      </c>
      <c r="E215" t="s">
        <v>70</v>
      </c>
      <c r="F215" t="s">
        <v>22</v>
      </c>
      <c r="G215" t="str">
        <f>_xlfn.XLOOKUP(F215,Regions!$A$2:$A$52,Regions!$B$2:$B$52)</f>
        <v>South</v>
      </c>
      <c r="H215" t="s">
        <v>1617</v>
      </c>
      <c r="I215">
        <v>18789</v>
      </c>
      <c r="J215">
        <v>14194</v>
      </c>
      <c r="K215">
        <v>579</v>
      </c>
      <c r="L215">
        <v>5744</v>
      </c>
      <c r="M215">
        <v>72650</v>
      </c>
      <c r="N215" t="s">
        <v>2046</v>
      </c>
      <c r="O215" t="s">
        <v>2043</v>
      </c>
      <c r="P215" t="s">
        <v>2043</v>
      </c>
      <c r="R215" t="str">
        <f>Table1[[#This Row],[year]]&amp;"_"&amp;Table1[[#This Row],[rank]]</f>
        <v>2015_214</v>
      </c>
      <c r="S215" t="str">
        <f>Table1[[#This Row],[year]]&amp;"_"&amp;Table1[[#This Row],[rank]]</f>
        <v>2015_214</v>
      </c>
    </row>
    <row r="216" spans="1:19" x14ac:dyDescent="0.2">
      <c r="A216" t="s">
        <v>2208</v>
      </c>
      <c r="B216">
        <v>215</v>
      </c>
      <c r="C216">
        <v>2015</v>
      </c>
      <c r="D216" t="s">
        <v>65</v>
      </c>
      <c r="E216" t="s">
        <v>2044</v>
      </c>
      <c r="F216" t="s">
        <v>41</v>
      </c>
      <c r="G216" t="str">
        <f>_xlfn.XLOOKUP(F216,Regions!$A$2:$A$52,Regions!$B$2:$B$52)</f>
        <v>Northeast</v>
      </c>
      <c r="H216" t="s">
        <v>1514</v>
      </c>
      <c r="I216">
        <v>23306</v>
      </c>
      <c r="J216">
        <v>14098</v>
      </c>
      <c r="K216">
        <v>2100</v>
      </c>
      <c r="L216">
        <v>51286</v>
      </c>
      <c r="M216">
        <v>10200</v>
      </c>
      <c r="N216" t="s">
        <v>2043</v>
      </c>
      <c r="O216" t="s">
        <v>2043</v>
      </c>
      <c r="P216" t="s">
        <v>2043</v>
      </c>
      <c r="R216" t="str">
        <f>Table1[[#This Row],[year]]&amp;"_"&amp;Table1[[#This Row],[rank]]</f>
        <v>2015_215</v>
      </c>
      <c r="S216" t="str">
        <f>Table1[[#This Row],[year]]&amp;"_"&amp;Table1[[#This Row],[rank]]</f>
        <v>2015_215</v>
      </c>
    </row>
    <row r="217" spans="1:19" x14ac:dyDescent="0.2">
      <c r="A217" t="s">
        <v>2209</v>
      </c>
      <c r="B217">
        <v>216</v>
      </c>
      <c r="C217">
        <v>2015</v>
      </c>
      <c r="D217" t="s">
        <v>1288</v>
      </c>
      <c r="E217" t="s">
        <v>112</v>
      </c>
      <c r="F217" t="s">
        <v>55</v>
      </c>
      <c r="G217" t="str">
        <f>_xlfn.XLOOKUP(F217,Regions!$A$2:$A$52,Regions!$B$2:$B$52)</f>
        <v>West</v>
      </c>
      <c r="H217" t="s">
        <v>1522</v>
      </c>
      <c r="I217">
        <v>4652</v>
      </c>
      <c r="J217">
        <v>14009</v>
      </c>
      <c r="K217">
        <v>146</v>
      </c>
      <c r="L217">
        <v>5396</v>
      </c>
      <c r="M217">
        <v>7968</v>
      </c>
      <c r="N217" t="s">
        <v>2043</v>
      </c>
      <c r="O217" t="s">
        <v>2043</v>
      </c>
      <c r="P217" t="s">
        <v>2043</v>
      </c>
      <c r="R217" t="str">
        <f>Table1[[#This Row],[year]]&amp;"_"&amp;Table1[[#This Row],[rank]]</f>
        <v>2015_216</v>
      </c>
      <c r="S217" t="str">
        <f>Table1[[#This Row],[year]]&amp;"_"&amp;Table1[[#This Row],[rank]]</f>
        <v>2015_216</v>
      </c>
    </row>
    <row r="218" spans="1:19" x14ac:dyDescent="0.2">
      <c r="A218" t="s">
        <v>193</v>
      </c>
      <c r="B218">
        <v>217</v>
      </c>
      <c r="C218">
        <v>2015</v>
      </c>
      <c r="D218" t="s">
        <v>193</v>
      </c>
      <c r="E218" t="s">
        <v>2143</v>
      </c>
      <c r="F218" t="s">
        <v>22</v>
      </c>
      <c r="G218" t="str">
        <f>_xlfn.XLOOKUP(F218,Regions!$A$2:$A$52,Regions!$B$2:$B$52)</f>
        <v>South</v>
      </c>
      <c r="H218" t="s">
        <v>1403</v>
      </c>
      <c r="I218">
        <v>24815</v>
      </c>
      <c r="J218">
        <v>13996</v>
      </c>
      <c r="K218">
        <v>1298</v>
      </c>
      <c r="L218">
        <v>21412</v>
      </c>
      <c r="M218">
        <v>39800</v>
      </c>
      <c r="N218" t="s">
        <v>2043</v>
      </c>
      <c r="O218" t="s">
        <v>2043</v>
      </c>
      <c r="P218" t="s">
        <v>2043</v>
      </c>
      <c r="R218" t="str">
        <f>Table1[[#This Row],[year]]&amp;"_"&amp;Table1[[#This Row],[rank]]</f>
        <v>2015_217</v>
      </c>
      <c r="S218" t="str">
        <f>Table1[[#This Row],[year]]&amp;"_"&amp;Table1[[#This Row],[rank]]</f>
        <v>2015_217</v>
      </c>
    </row>
    <row r="219" spans="1:19" x14ac:dyDescent="0.2">
      <c r="A219" t="s">
        <v>2210</v>
      </c>
      <c r="B219">
        <v>218</v>
      </c>
      <c r="C219">
        <v>2015</v>
      </c>
      <c r="D219" t="s">
        <v>488</v>
      </c>
      <c r="E219" t="s">
        <v>920</v>
      </c>
      <c r="F219" t="s">
        <v>22</v>
      </c>
      <c r="G219" t="str">
        <f>_xlfn.XLOOKUP(F219,Regions!$A$2:$A$52,Regions!$B$2:$B$52)</f>
        <v>South</v>
      </c>
      <c r="H219" t="s">
        <v>1403</v>
      </c>
      <c r="I219">
        <v>22734</v>
      </c>
      <c r="J219">
        <v>13938</v>
      </c>
      <c r="K219">
        <v>-5403</v>
      </c>
      <c r="L219">
        <v>55952</v>
      </c>
      <c r="M219">
        <v>4950</v>
      </c>
      <c r="N219" t="s">
        <v>2043</v>
      </c>
      <c r="O219" t="s">
        <v>2043</v>
      </c>
      <c r="P219" t="s">
        <v>2043</v>
      </c>
      <c r="R219" t="str">
        <f>Table1[[#This Row],[year]]&amp;"_"&amp;Table1[[#This Row],[rank]]</f>
        <v>2015_218</v>
      </c>
      <c r="S219" t="str">
        <f>Table1[[#This Row],[year]]&amp;"_"&amp;Table1[[#This Row],[rank]]</f>
        <v>2015_218</v>
      </c>
    </row>
    <row r="220" spans="1:19" x14ac:dyDescent="0.2">
      <c r="A220" t="s">
        <v>2211</v>
      </c>
      <c r="B220">
        <v>219</v>
      </c>
      <c r="C220">
        <v>2015</v>
      </c>
      <c r="D220" t="s">
        <v>74</v>
      </c>
      <c r="E220" t="s">
        <v>74</v>
      </c>
      <c r="F220" t="s">
        <v>210</v>
      </c>
      <c r="G220" t="str">
        <f>_xlfn.XLOOKUP(F220,Regions!$A$2:$A$52,Regions!$B$2:$B$52)</f>
        <v>Northeast</v>
      </c>
      <c r="H220" t="s">
        <v>1526</v>
      </c>
      <c r="I220">
        <v>12280</v>
      </c>
      <c r="J220">
        <v>13878</v>
      </c>
      <c r="K220">
        <v>600</v>
      </c>
      <c r="L220">
        <v>14605</v>
      </c>
      <c r="M220">
        <v>34000</v>
      </c>
      <c r="N220" t="s">
        <v>2043</v>
      </c>
      <c r="O220" t="s">
        <v>2043</v>
      </c>
      <c r="P220" t="s">
        <v>2043</v>
      </c>
      <c r="R220" t="str">
        <f>Table1[[#This Row],[year]]&amp;"_"&amp;Table1[[#This Row],[rank]]</f>
        <v>2015_219</v>
      </c>
      <c r="S220" t="str">
        <f>Table1[[#This Row],[year]]&amp;"_"&amp;Table1[[#This Row],[rank]]</f>
        <v>2015_219</v>
      </c>
    </row>
    <row r="221" spans="1:19" x14ac:dyDescent="0.2">
      <c r="A221" t="s">
        <v>2212</v>
      </c>
      <c r="B221">
        <v>220</v>
      </c>
      <c r="C221">
        <v>2015</v>
      </c>
      <c r="D221" t="s">
        <v>976</v>
      </c>
      <c r="E221" t="s">
        <v>115</v>
      </c>
      <c r="F221" t="s">
        <v>55</v>
      </c>
      <c r="G221" t="str">
        <f>_xlfn.XLOOKUP(F221,Regions!$A$2:$A$52,Regions!$B$2:$B$52)</f>
        <v>West</v>
      </c>
      <c r="H221" t="s">
        <v>1599</v>
      </c>
      <c r="I221">
        <v>3052</v>
      </c>
      <c r="J221">
        <v>13840</v>
      </c>
      <c r="K221">
        <v>180</v>
      </c>
      <c r="L221">
        <v>4713</v>
      </c>
      <c r="M221">
        <v>64000</v>
      </c>
      <c r="N221" t="s">
        <v>2043</v>
      </c>
      <c r="O221" t="s">
        <v>2043</v>
      </c>
      <c r="P221" t="s">
        <v>2043</v>
      </c>
      <c r="R221" t="str">
        <f>Table1[[#This Row],[year]]&amp;"_"&amp;Table1[[#This Row],[rank]]</f>
        <v>2015_220</v>
      </c>
      <c r="S221" t="str">
        <f>Table1[[#This Row],[year]]&amp;"_"&amp;Table1[[#This Row],[rank]]</f>
        <v>2015_220</v>
      </c>
    </row>
    <row r="222" spans="1:19" x14ac:dyDescent="0.2">
      <c r="A222" t="s">
        <v>229</v>
      </c>
      <c r="B222">
        <v>221</v>
      </c>
      <c r="C222">
        <v>2015</v>
      </c>
      <c r="D222" t="s">
        <v>230</v>
      </c>
      <c r="E222" t="s">
        <v>2114</v>
      </c>
      <c r="F222" t="s">
        <v>75</v>
      </c>
      <c r="G222" t="str">
        <f>_xlfn.XLOOKUP(F222,Regions!$A$2:$A$52,Regions!$B$2:$B$52)</f>
        <v>South</v>
      </c>
      <c r="H222" t="s">
        <v>1439</v>
      </c>
      <c r="I222">
        <v>22212</v>
      </c>
      <c r="J222">
        <v>13796</v>
      </c>
      <c r="K222">
        <v>753</v>
      </c>
      <c r="L222">
        <v>6865</v>
      </c>
      <c r="M222">
        <v>123500</v>
      </c>
      <c r="N222" t="s">
        <v>2043</v>
      </c>
      <c r="O222" t="s">
        <v>2043</v>
      </c>
      <c r="P222" t="s">
        <v>2043</v>
      </c>
      <c r="R222" t="str">
        <f>Table1[[#This Row],[year]]&amp;"_"&amp;Table1[[#This Row],[rank]]</f>
        <v>2015_221</v>
      </c>
      <c r="S222" t="str">
        <f>Table1[[#This Row],[year]]&amp;"_"&amp;Table1[[#This Row],[rank]]</f>
        <v>2015_221</v>
      </c>
    </row>
    <row r="223" spans="1:19" x14ac:dyDescent="0.2">
      <c r="A223" t="s">
        <v>2213</v>
      </c>
      <c r="B223">
        <v>222</v>
      </c>
      <c r="C223">
        <v>2015</v>
      </c>
      <c r="D223" t="s">
        <v>175</v>
      </c>
      <c r="E223" t="s">
        <v>2067</v>
      </c>
      <c r="F223" t="s">
        <v>28</v>
      </c>
      <c r="G223" t="str">
        <f>_xlfn.XLOOKUP(F223,Regions!$A$2:$A$52,Regions!$B$2:$B$52)</f>
        <v>Northeast</v>
      </c>
      <c r="H223" t="s">
        <v>1406</v>
      </c>
      <c r="I223">
        <v>27714</v>
      </c>
      <c r="J223">
        <v>13783</v>
      </c>
      <c r="K223">
        <v>2391</v>
      </c>
      <c r="L223">
        <v>23117</v>
      </c>
      <c r="M223">
        <v>10140</v>
      </c>
      <c r="N223" t="s">
        <v>2043</v>
      </c>
      <c r="O223" t="s">
        <v>2043</v>
      </c>
      <c r="P223" t="s">
        <v>2043</v>
      </c>
      <c r="R223" t="str">
        <f>Table1[[#This Row],[year]]&amp;"_"&amp;Table1[[#This Row],[rank]]</f>
        <v>2015_222</v>
      </c>
      <c r="S223" t="str">
        <f>Table1[[#This Row],[year]]&amp;"_"&amp;Table1[[#This Row],[rank]]</f>
        <v>2015_222</v>
      </c>
    </row>
    <row r="224" spans="1:19" x14ac:dyDescent="0.2">
      <c r="A224" t="s">
        <v>2214</v>
      </c>
      <c r="B224">
        <v>223</v>
      </c>
      <c r="C224">
        <v>2015</v>
      </c>
      <c r="D224" t="s">
        <v>97</v>
      </c>
      <c r="E224" t="s">
        <v>2044</v>
      </c>
      <c r="F224" t="s">
        <v>98</v>
      </c>
      <c r="G224" t="str">
        <f>_xlfn.XLOOKUP(F224,Regions!$A$2:$A$52,Regions!$B$2:$B$52)</f>
        <v>Northeast</v>
      </c>
      <c r="H224" t="s">
        <v>1684</v>
      </c>
      <c r="I224">
        <v>14732</v>
      </c>
      <c r="J224">
        <v>13554</v>
      </c>
      <c r="K224">
        <v>1515</v>
      </c>
      <c r="L224">
        <v>253377</v>
      </c>
      <c r="M224">
        <v>9627</v>
      </c>
      <c r="N224" t="s">
        <v>2043</v>
      </c>
      <c r="O224" t="s">
        <v>2043</v>
      </c>
      <c r="P224" t="s">
        <v>2043</v>
      </c>
      <c r="R224" t="str">
        <f>Table1[[#This Row],[year]]&amp;"_"&amp;Table1[[#This Row],[rank]]</f>
        <v>2015_223</v>
      </c>
      <c r="S224" t="str">
        <f>Table1[[#This Row],[year]]&amp;"_"&amp;Table1[[#This Row],[rank]]</f>
        <v>2015_223</v>
      </c>
    </row>
    <row r="225" spans="1:19" x14ac:dyDescent="0.2">
      <c r="A225" t="s">
        <v>2215</v>
      </c>
      <c r="B225">
        <v>224</v>
      </c>
      <c r="C225">
        <v>2015</v>
      </c>
      <c r="D225" t="s">
        <v>24</v>
      </c>
      <c r="E225" t="s">
        <v>2042</v>
      </c>
      <c r="F225" t="s">
        <v>93</v>
      </c>
      <c r="G225" t="str">
        <f>_xlfn.XLOOKUP(F225,Regions!$A$2:$A$52,Regions!$B$2:$B$52)</f>
        <v>West</v>
      </c>
      <c r="H225" t="s">
        <v>1457</v>
      </c>
      <c r="I225">
        <v>15293</v>
      </c>
      <c r="J225">
        <v>13506</v>
      </c>
      <c r="K225">
        <v>720</v>
      </c>
      <c r="L225">
        <v>9245</v>
      </c>
      <c r="M225">
        <v>67000</v>
      </c>
      <c r="N225" t="s">
        <v>2043</v>
      </c>
      <c r="O225" t="s">
        <v>2043</v>
      </c>
      <c r="P225" t="s">
        <v>2043</v>
      </c>
      <c r="R225" t="str">
        <f>Table1[[#This Row],[year]]&amp;"_"&amp;Table1[[#This Row],[rank]]</f>
        <v>2015_224</v>
      </c>
      <c r="S225" t="str">
        <f>Table1[[#This Row],[year]]&amp;"_"&amp;Table1[[#This Row],[rank]]</f>
        <v>2015_224</v>
      </c>
    </row>
    <row r="226" spans="1:19" x14ac:dyDescent="0.2">
      <c r="A226" t="s">
        <v>2216</v>
      </c>
      <c r="B226">
        <v>225</v>
      </c>
      <c r="C226">
        <v>2015</v>
      </c>
      <c r="D226" t="s">
        <v>1164</v>
      </c>
      <c r="E226" t="s">
        <v>2061</v>
      </c>
      <c r="F226" t="s">
        <v>72</v>
      </c>
      <c r="G226" t="str">
        <f>_xlfn.XLOOKUP(F226,Regions!$A$2:$A$52,Regions!$B$2:$B$52)</f>
        <v>Midwest</v>
      </c>
      <c r="H226" t="s">
        <v>1481</v>
      </c>
      <c r="I226">
        <v>10826</v>
      </c>
      <c r="J226">
        <v>13470</v>
      </c>
      <c r="K226">
        <v>450</v>
      </c>
      <c r="L226">
        <v>3214</v>
      </c>
      <c r="M226">
        <v>11521</v>
      </c>
      <c r="N226" t="s">
        <v>2043</v>
      </c>
      <c r="O226" t="s">
        <v>2043</v>
      </c>
      <c r="P226" t="s">
        <v>2043</v>
      </c>
      <c r="R226" t="str">
        <f>Table1[[#This Row],[year]]&amp;"_"&amp;Table1[[#This Row],[rank]]</f>
        <v>2015_225</v>
      </c>
      <c r="S226" t="str">
        <f>Table1[[#This Row],[year]]&amp;"_"&amp;Table1[[#This Row],[rank]]</f>
        <v>2015_225</v>
      </c>
    </row>
    <row r="227" spans="1:19" x14ac:dyDescent="0.2">
      <c r="A227" t="s">
        <v>238</v>
      </c>
      <c r="B227">
        <v>226</v>
      </c>
      <c r="C227">
        <v>2015</v>
      </c>
      <c r="D227" t="s">
        <v>214</v>
      </c>
      <c r="E227" t="s">
        <v>920</v>
      </c>
      <c r="F227" t="s">
        <v>55</v>
      </c>
      <c r="G227" t="str">
        <f>_xlfn.XLOOKUP(F227,Regions!$A$2:$A$52,Regions!$B$2:$B$52)</f>
        <v>West</v>
      </c>
      <c r="H227" t="s">
        <v>1525</v>
      </c>
      <c r="I227">
        <v>20353</v>
      </c>
      <c r="J227">
        <v>13413</v>
      </c>
      <c r="K227">
        <v>1612</v>
      </c>
      <c r="L227">
        <v>50186</v>
      </c>
      <c r="M227">
        <v>13690</v>
      </c>
      <c r="N227" t="s">
        <v>2043</v>
      </c>
      <c r="O227" t="s">
        <v>2043</v>
      </c>
      <c r="P227" t="s">
        <v>2043</v>
      </c>
      <c r="R227" t="str">
        <f>Table1[[#This Row],[year]]&amp;"_"&amp;Table1[[#This Row],[rank]]</f>
        <v>2015_226</v>
      </c>
      <c r="S227" t="str">
        <f>Table1[[#This Row],[year]]&amp;"_"&amp;Table1[[#This Row],[rank]]</f>
        <v>2015_226</v>
      </c>
    </row>
    <row r="228" spans="1:19" x14ac:dyDescent="0.2">
      <c r="A228" t="s">
        <v>2217</v>
      </c>
      <c r="B228">
        <v>227</v>
      </c>
      <c r="C228">
        <v>2015</v>
      </c>
      <c r="D228" t="s">
        <v>488</v>
      </c>
      <c r="E228" t="s">
        <v>920</v>
      </c>
      <c r="F228" t="s">
        <v>22</v>
      </c>
      <c r="G228" t="str">
        <f>_xlfn.XLOOKUP(F228,Regions!$A$2:$A$52,Regions!$B$2:$B$52)</f>
        <v>South</v>
      </c>
      <c r="H228" t="s">
        <v>1403</v>
      </c>
      <c r="I228">
        <v>17623</v>
      </c>
      <c r="J228">
        <v>13297</v>
      </c>
      <c r="K228">
        <v>3046</v>
      </c>
      <c r="L228">
        <v>36011</v>
      </c>
      <c r="M228">
        <v>3330</v>
      </c>
      <c r="N228" t="s">
        <v>2043</v>
      </c>
      <c r="O228" t="s">
        <v>2043</v>
      </c>
      <c r="P228" t="s">
        <v>2043</v>
      </c>
      <c r="R228" t="str">
        <f>Table1[[#This Row],[year]]&amp;"_"&amp;Table1[[#This Row],[rank]]</f>
        <v>2015_227</v>
      </c>
      <c r="S228" t="str">
        <f>Table1[[#This Row],[year]]&amp;"_"&amp;Table1[[#This Row],[rank]]</f>
        <v>2015_227</v>
      </c>
    </row>
    <row r="229" spans="1:19" x14ac:dyDescent="0.2">
      <c r="A229" t="s">
        <v>2218</v>
      </c>
      <c r="B229">
        <v>228</v>
      </c>
      <c r="C229">
        <v>2015</v>
      </c>
      <c r="D229" t="s">
        <v>60</v>
      </c>
      <c r="E229" t="s">
        <v>2114</v>
      </c>
      <c r="F229" t="s">
        <v>190</v>
      </c>
      <c r="G229" t="str">
        <f>_xlfn.XLOOKUP(F229,Regions!$A$2:$A$52,Regions!$B$2:$B$52)</f>
        <v>South</v>
      </c>
      <c r="H229" t="s">
        <v>1476</v>
      </c>
      <c r="I229">
        <v>34117</v>
      </c>
      <c r="J229">
        <v>13279</v>
      </c>
      <c r="K229">
        <v>1051</v>
      </c>
      <c r="L229">
        <v>8345</v>
      </c>
      <c r="M229">
        <v>303405</v>
      </c>
      <c r="N229" t="s">
        <v>2043</v>
      </c>
      <c r="O229" t="s">
        <v>2043</v>
      </c>
      <c r="P229" t="s">
        <v>2043</v>
      </c>
      <c r="R229" t="str">
        <f>Table1[[#This Row],[year]]&amp;"_"&amp;Table1[[#This Row],[rank]]</f>
        <v>2015_228</v>
      </c>
      <c r="S229" t="str">
        <f>Table1[[#This Row],[year]]&amp;"_"&amp;Table1[[#This Row],[rank]]</f>
        <v>2015_228</v>
      </c>
    </row>
    <row r="230" spans="1:19" x14ac:dyDescent="0.2">
      <c r="A230" t="s">
        <v>2219</v>
      </c>
      <c r="B230">
        <v>229</v>
      </c>
      <c r="C230">
        <v>2015</v>
      </c>
      <c r="D230" t="s">
        <v>1353</v>
      </c>
      <c r="E230" t="s">
        <v>2045</v>
      </c>
      <c r="F230" t="s">
        <v>35</v>
      </c>
      <c r="G230" t="str">
        <f>_xlfn.XLOOKUP(F230,Regions!$A$2:$A$52,Regions!$B$2:$B$52)</f>
        <v>South</v>
      </c>
      <c r="H230" t="s">
        <v>1464</v>
      </c>
      <c r="I230">
        <v>9208</v>
      </c>
      <c r="J230">
        <v>13233</v>
      </c>
      <c r="K230">
        <v>674</v>
      </c>
      <c r="L230">
        <v>11389</v>
      </c>
      <c r="M230">
        <v>79000</v>
      </c>
      <c r="N230" t="s">
        <v>2043</v>
      </c>
      <c r="O230" t="s">
        <v>2043</v>
      </c>
      <c r="P230" t="s">
        <v>2043</v>
      </c>
      <c r="R230" t="str">
        <f>Table1[[#This Row],[year]]&amp;"_"&amp;Table1[[#This Row],[rank]]</f>
        <v>2015_229</v>
      </c>
      <c r="S230" t="str">
        <f>Table1[[#This Row],[year]]&amp;"_"&amp;Table1[[#This Row],[rank]]</f>
        <v>2015_229</v>
      </c>
    </row>
    <row r="231" spans="1:19" x14ac:dyDescent="0.2">
      <c r="A231" t="s">
        <v>2220</v>
      </c>
      <c r="B231">
        <v>230</v>
      </c>
      <c r="C231">
        <v>2015</v>
      </c>
      <c r="D231" t="s">
        <v>1727</v>
      </c>
      <c r="E231" t="s">
        <v>2064</v>
      </c>
      <c r="F231" t="s">
        <v>53</v>
      </c>
      <c r="G231" t="str">
        <f>_xlfn.XLOOKUP(F231,Regions!$A$2:$A$52,Regions!$B$2:$B$52)</f>
        <v>Midwest</v>
      </c>
      <c r="H231" t="s">
        <v>1521</v>
      </c>
      <c r="I231">
        <v>16921</v>
      </c>
      <c r="J231">
        <v>13216</v>
      </c>
      <c r="K231">
        <v>1041</v>
      </c>
      <c r="L231">
        <v>13274</v>
      </c>
      <c r="M231">
        <v>57450</v>
      </c>
      <c r="N231" t="s">
        <v>2043</v>
      </c>
      <c r="O231" t="s">
        <v>2043</v>
      </c>
      <c r="P231" t="s">
        <v>2043</v>
      </c>
      <c r="R231" t="str">
        <f>Table1[[#This Row],[year]]&amp;"_"&amp;Table1[[#This Row],[rank]]</f>
        <v>2015_230</v>
      </c>
      <c r="S231" t="str">
        <f>Table1[[#This Row],[year]]&amp;"_"&amp;Table1[[#This Row],[rank]]</f>
        <v>2015_230</v>
      </c>
    </row>
    <row r="232" spans="1:19" x14ac:dyDescent="0.2">
      <c r="A232" t="s">
        <v>2221</v>
      </c>
      <c r="B232">
        <v>231</v>
      </c>
      <c r="C232">
        <v>2015</v>
      </c>
      <c r="D232" t="s">
        <v>1294</v>
      </c>
      <c r="E232" t="s">
        <v>112</v>
      </c>
      <c r="F232" t="s">
        <v>181</v>
      </c>
      <c r="G232" t="str">
        <f>_xlfn.XLOOKUP(F232,Regions!$A$2:$A$52,Regions!$B$2:$B$52)</f>
        <v>West</v>
      </c>
      <c r="H232" t="s">
        <v>1516</v>
      </c>
      <c r="I232">
        <v>17540</v>
      </c>
      <c r="J232">
        <v>13162</v>
      </c>
      <c r="K232">
        <v>723</v>
      </c>
      <c r="L232">
        <v>17943</v>
      </c>
      <c r="M232">
        <v>57900</v>
      </c>
      <c r="N232" t="s">
        <v>2043</v>
      </c>
      <c r="O232" t="s">
        <v>2043</v>
      </c>
      <c r="P232" t="s">
        <v>2043</v>
      </c>
      <c r="R232" t="str">
        <f>Table1[[#This Row],[year]]&amp;"_"&amp;Table1[[#This Row],[rank]]</f>
        <v>2015_231</v>
      </c>
      <c r="S232" t="str">
        <f>Table1[[#This Row],[year]]&amp;"_"&amp;Table1[[#This Row],[rank]]</f>
        <v>2015_231</v>
      </c>
    </row>
    <row r="233" spans="1:19" x14ac:dyDescent="0.2">
      <c r="A233" t="s">
        <v>2222</v>
      </c>
      <c r="B233">
        <v>232</v>
      </c>
      <c r="C233">
        <v>2015</v>
      </c>
      <c r="D233" t="s">
        <v>350</v>
      </c>
      <c r="E233" t="s">
        <v>2042</v>
      </c>
      <c r="F233" t="s">
        <v>35</v>
      </c>
      <c r="G233" t="str">
        <f>_xlfn.XLOOKUP(F233,Regions!$A$2:$A$52,Regions!$B$2:$B$52)</f>
        <v>South</v>
      </c>
      <c r="H233" t="s">
        <v>1494</v>
      </c>
      <c r="I233">
        <v>14493</v>
      </c>
      <c r="J233">
        <v>13122</v>
      </c>
      <c r="K233">
        <v>493</v>
      </c>
      <c r="L233">
        <v>11707</v>
      </c>
      <c r="M233">
        <v>20171</v>
      </c>
      <c r="N233" t="s">
        <v>2043</v>
      </c>
      <c r="O233" t="s">
        <v>2043</v>
      </c>
      <c r="P233" t="s">
        <v>2043</v>
      </c>
      <c r="R233" t="str">
        <f>Table1[[#This Row],[year]]&amp;"_"&amp;Table1[[#This Row],[rank]]</f>
        <v>2015_232</v>
      </c>
      <c r="S233" t="str">
        <f>Table1[[#This Row],[year]]&amp;"_"&amp;Table1[[#This Row],[rank]]</f>
        <v>2015_232</v>
      </c>
    </row>
    <row r="234" spans="1:19" x14ac:dyDescent="0.2">
      <c r="A234" t="s">
        <v>2223</v>
      </c>
      <c r="B234">
        <v>233</v>
      </c>
      <c r="C234">
        <v>2015</v>
      </c>
      <c r="D234" t="s">
        <v>974</v>
      </c>
      <c r="E234" t="s">
        <v>2045</v>
      </c>
      <c r="F234" t="s">
        <v>22</v>
      </c>
      <c r="G234" t="str">
        <f>_xlfn.XLOOKUP(F234,Regions!$A$2:$A$52,Regions!$B$2:$B$52)</f>
        <v>South</v>
      </c>
      <c r="H234" t="s">
        <v>1502</v>
      </c>
      <c r="I234">
        <v>59881</v>
      </c>
      <c r="J234">
        <v>13045</v>
      </c>
      <c r="K234">
        <v>2821</v>
      </c>
      <c r="L234">
        <v>17722</v>
      </c>
      <c r="M234">
        <v>31003</v>
      </c>
      <c r="N234" t="s">
        <v>2043</v>
      </c>
      <c r="O234" t="s">
        <v>2043</v>
      </c>
      <c r="P234" t="s">
        <v>2043</v>
      </c>
      <c r="R234" t="str">
        <f>Table1[[#This Row],[year]]&amp;"_"&amp;Table1[[#This Row],[rank]]</f>
        <v>2015_233</v>
      </c>
      <c r="S234" t="str">
        <f>Table1[[#This Row],[year]]&amp;"_"&amp;Table1[[#This Row],[rank]]</f>
        <v>2015_233</v>
      </c>
    </row>
    <row r="235" spans="1:19" x14ac:dyDescent="0.2">
      <c r="A235" t="s">
        <v>2224</v>
      </c>
      <c r="B235">
        <v>234</v>
      </c>
      <c r="C235">
        <v>2015</v>
      </c>
      <c r="D235" t="s">
        <v>1288</v>
      </c>
      <c r="E235" t="s">
        <v>112</v>
      </c>
      <c r="F235" t="s">
        <v>177</v>
      </c>
      <c r="G235" t="str">
        <f>_xlfn.XLOOKUP(F235,Regions!$A$2:$A$52,Regions!$B$2:$B$52)</f>
        <v>South</v>
      </c>
      <c r="H235" t="s">
        <v>1741</v>
      </c>
      <c r="I235">
        <v>4020</v>
      </c>
      <c r="J235">
        <v>12960</v>
      </c>
      <c r="K235">
        <v>64</v>
      </c>
      <c r="L235">
        <v>4495</v>
      </c>
      <c r="M235">
        <v>6700</v>
      </c>
      <c r="N235" t="s">
        <v>2043</v>
      </c>
      <c r="O235" t="s">
        <v>2043</v>
      </c>
      <c r="P235" t="s">
        <v>2043</v>
      </c>
      <c r="R235" t="str">
        <f>Table1[[#This Row],[year]]&amp;"_"&amp;Table1[[#This Row],[rank]]</f>
        <v>2015_234</v>
      </c>
      <c r="S235" t="str">
        <f>Table1[[#This Row],[year]]&amp;"_"&amp;Table1[[#This Row],[rank]]</f>
        <v>2015_234</v>
      </c>
    </row>
    <row r="236" spans="1:19" x14ac:dyDescent="0.2">
      <c r="A236" t="s">
        <v>2225</v>
      </c>
      <c r="B236">
        <v>235</v>
      </c>
      <c r="C236">
        <v>2015</v>
      </c>
      <c r="D236" t="s">
        <v>79</v>
      </c>
      <c r="E236" t="s">
        <v>2044</v>
      </c>
      <c r="F236" t="s">
        <v>28</v>
      </c>
      <c r="G236" t="str">
        <f>_xlfn.XLOOKUP(F236,Regions!$A$2:$A$52,Regions!$B$2:$B$52)</f>
        <v>Northeast</v>
      </c>
      <c r="H236" t="s">
        <v>1406</v>
      </c>
      <c r="I236">
        <v>30199</v>
      </c>
      <c r="J236">
        <v>12951</v>
      </c>
      <c r="K236">
        <v>1465</v>
      </c>
      <c r="L236">
        <v>17840</v>
      </c>
      <c r="M236">
        <v>57000</v>
      </c>
      <c r="N236" t="s">
        <v>2043</v>
      </c>
      <c r="O236" t="s">
        <v>2043</v>
      </c>
      <c r="P236" t="s">
        <v>2043</v>
      </c>
      <c r="R236" t="str">
        <f>Table1[[#This Row],[year]]&amp;"_"&amp;Table1[[#This Row],[rank]]</f>
        <v>2015_235</v>
      </c>
      <c r="S236" t="str">
        <f>Table1[[#This Row],[year]]&amp;"_"&amp;Table1[[#This Row],[rank]]</f>
        <v>2015_235</v>
      </c>
    </row>
    <row r="237" spans="1:19" x14ac:dyDescent="0.2">
      <c r="A237" t="s">
        <v>2226</v>
      </c>
      <c r="B237">
        <v>236</v>
      </c>
      <c r="C237">
        <v>2015</v>
      </c>
      <c r="D237" t="s">
        <v>214</v>
      </c>
      <c r="E237" t="s">
        <v>920</v>
      </c>
      <c r="F237" t="s">
        <v>28</v>
      </c>
      <c r="G237" t="str">
        <f>_xlfn.XLOOKUP(F237,Regions!$A$2:$A$52,Regions!$B$2:$B$52)</f>
        <v>Northeast</v>
      </c>
      <c r="H237" t="s">
        <v>1406</v>
      </c>
      <c r="I237">
        <v>17866</v>
      </c>
      <c r="J237">
        <v>12919</v>
      </c>
      <c r="K237">
        <v>1092</v>
      </c>
      <c r="L237">
        <v>44308</v>
      </c>
      <c r="M237">
        <v>14601</v>
      </c>
      <c r="N237" t="s">
        <v>2043</v>
      </c>
      <c r="O237" t="s">
        <v>2043</v>
      </c>
      <c r="P237" t="s">
        <v>2043</v>
      </c>
      <c r="R237" t="str">
        <f>Table1[[#This Row],[year]]&amp;"_"&amp;Table1[[#This Row],[rank]]</f>
        <v>2015_236</v>
      </c>
      <c r="S237" t="str">
        <f>Table1[[#This Row],[year]]&amp;"_"&amp;Table1[[#This Row],[rank]]</f>
        <v>2015_236</v>
      </c>
    </row>
    <row r="238" spans="1:19" x14ac:dyDescent="0.2">
      <c r="A238" t="s">
        <v>2227</v>
      </c>
      <c r="B238">
        <v>237</v>
      </c>
      <c r="C238">
        <v>2015</v>
      </c>
      <c r="D238" t="s">
        <v>223</v>
      </c>
      <c r="E238" t="s">
        <v>920</v>
      </c>
      <c r="F238" t="s">
        <v>116</v>
      </c>
      <c r="G238" t="str">
        <f>_xlfn.XLOOKUP(F238,Regions!$A$2:$A$52,Regions!$B$2:$B$52)</f>
        <v>South</v>
      </c>
      <c r="H238" t="s">
        <v>1529</v>
      </c>
      <c r="I238">
        <v>10053</v>
      </c>
      <c r="J238">
        <v>12836</v>
      </c>
      <c r="K238">
        <v>314</v>
      </c>
      <c r="L238">
        <v>15305</v>
      </c>
      <c r="M238">
        <v>2269</v>
      </c>
      <c r="N238" t="s">
        <v>2043</v>
      </c>
      <c r="O238" t="s">
        <v>2043</v>
      </c>
      <c r="P238" t="s">
        <v>2043</v>
      </c>
      <c r="R238" t="str">
        <f>Table1[[#This Row],[year]]&amp;"_"&amp;Table1[[#This Row],[rank]]</f>
        <v>2015_237</v>
      </c>
      <c r="S238" t="str">
        <f>Table1[[#This Row],[year]]&amp;"_"&amp;Table1[[#This Row],[rank]]</f>
        <v>2015_237</v>
      </c>
    </row>
    <row r="239" spans="1:19" x14ac:dyDescent="0.2">
      <c r="A239" t="s">
        <v>2228</v>
      </c>
      <c r="B239">
        <v>238</v>
      </c>
      <c r="C239">
        <v>2015</v>
      </c>
      <c r="D239" t="s">
        <v>1359</v>
      </c>
      <c r="E239" t="s">
        <v>2143</v>
      </c>
      <c r="F239" t="s">
        <v>55</v>
      </c>
      <c r="G239" t="str">
        <f>_xlfn.XLOOKUP(F239,Regions!$A$2:$A$52,Regions!$B$2:$B$52)</f>
        <v>West</v>
      </c>
      <c r="H239" t="s">
        <v>1751</v>
      </c>
      <c r="I239">
        <v>160621</v>
      </c>
      <c r="J239">
        <v>12702</v>
      </c>
      <c r="K239">
        <v>5438</v>
      </c>
      <c r="L239">
        <v>38569</v>
      </c>
      <c r="M239">
        <v>9500</v>
      </c>
      <c r="N239" t="s">
        <v>2043</v>
      </c>
      <c r="O239" t="s">
        <v>2043</v>
      </c>
      <c r="P239" t="s">
        <v>2043</v>
      </c>
      <c r="R239" t="str">
        <f>Table1[[#This Row],[year]]&amp;"_"&amp;Table1[[#This Row],[rank]]</f>
        <v>2015_238</v>
      </c>
      <c r="S239" t="str">
        <f>Table1[[#This Row],[year]]&amp;"_"&amp;Table1[[#This Row],[rank]]</f>
        <v>2015_238</v>
      </c>
    </row>
    <row r="240" spans="1:19" x14ac:dyDescent="0.2">
      <c r="A240" t="s">
        <v>2229</v>
      </c>
      <c r="B240">
        <v>239</v>
      </c>
      <c r="C240">
        <v>2015</v>
      </c>
      <c r="D240" t="s">
        <v>221</v>
      </c>
      <c r="E240" t="s">
        <v>221</v>
      </c>
      <c r="F240" t="s">
        <v>55</v>
      </c>
      <c r="G240" t="str">
        <f>_xlfn.XLOOKUP(F240,Regions!$A$2:$A$52,Regions!$B$2:$B$52)</f>
        <v>West</v>
      </c>
      <c r="H240" t="s">
        <v>1581</v>
      </c>
      <c r="I240">
        <v>5794</v>
      </c>
      <c r="J240">
        <v>12695</v>
      </c>
      <c r="K240">
        <v>328</v>
      </c>
      <c r="L240">
        <v>8454</v>
      </c>
      <c r="M240">
        <v>59900</v>
      </c>
      <c r="N240" t="s">
        <v>2043</v>
      </c>
      <c r="O240" t="s">
        <v>2043</v>
      </c>
      <c r="P240" t="s">
        <v>2043</v>
      </c>
      <c r="R240" t="str">
        <f>Table1[[#This Row],[year]]&amp;"_"&amp;Table1[[#This Row],[rank]]</f>
        <v>2015_239</v>
      </c>
      <c r="S240" t="str">
        <f>Table1[[#This Row],[year]]&amp;"_"&amp;Table1[[#This Row],[rank]]</f>
        <v>2015_239</v>
      </c>
    </row>
    <row r="241" spans="1:19" x14ac:dyDescent="0.2">
      <c r="A241" t="s">
        <v>1105</v>
      </c>
      <c r="B241">
        <v>240</v>
      </c>
      <c r="C241">
        <v>2015</v>
      </c>
      <c r="D241" t="s">
        <v>201</v>
      </c>
      <c r="E241" t="s">
        <v>2061</v>
      </c>
      <c r="F241" t="s">
        <v>177</v>
      </c>
      <c r="G241" t="str">
        <f>_xlfn.XLOOKUP(F241,Regions!$A$2:$A$52,Regions!$B$2:$B$52)</f>
        <v>South</v>
      </c>
      <c r="H241" t="s">
        <v>1554</v>
      </c>
      <c r="I241">
        <v>32842</v>
      </c>
      <c r="J241">
        <v>12669</v>
      </c>
      <c r="K241">
        <v>1927</v>
      </c>
      <c r="L241">
        <v>33053</v>
      </c>
      <c r="M241">
        <v>31511</v>
      </c>
      <c r="N241" t="s">
        <v>2043</v>
      </c>
      <c r="O241" t="s">
        <v>2043</v>
      </c>
      <c r="P241" t="s">
        <v>2043</v>
      </c>
      <c r="R241" t="str">
        <f>Table1[[#This Row],[year]]&amp;"_"&amp;Table1[[#This Row],[rank]]</f>
        <v>2015_240</v>
      </c>
      <c r="S241" t="str">
        <f>Table1[[#This Row],[year]]&amp;"_"&amp;Table1[[#This Row],[rank]]</f>
        <v>2015_240</v>
      </c>
    </row>
    <row r="242" spans="1:19" x14ac:dyDescent="0.2">
      <c r="A242" t="s">
        <v>2230</v>
      </c>
      <c r="B242">
        <v>241</v>
      </c>
      <c r="C242">
        <v>2015</v>
      </c>
      <c r="D242" t="s">
        <v>214</v>
      </c>
      <c r="E242" t="s">
        <v>920</v>
      </c>
      <c r="F242" t="s">
        <v>297</v>
      </c>
      <c r="G242" t="str">
        <f>_xlfn.XLOOKUP(F242,Regions!$A$2:$A$52,Regions!$B$2:$B$52)</f>
        <v>South</v>
      </c>
      <c r="H242" t="s">
        <v>1536</v>
      </c>
      <c r="I242">
        <v>13988</v>
      </c>
      <c r="J242">
        <v>12495</v>
      </c>
      <c r="K242">
        <v>941</v>
      </c>
      <c r="L242">
        <v>46528</v>
      </c>
      <c r="M242">
        <v>13393</v>
      </c>
      <c r="N242" t="s">
        <v>2043</v>
      </c>
      <c r="O242" t="s">
        <v>2043</v>
      </c>
      <c r="P242" t="s">
        <v>2043</v>
      </c>
      <c r="R242" t="str">
        <f>Table1[[#This Row],[year]]&amp;"_"&amp;Table1[[#This Row],[rank]]</f>
        <v>2015_241</v>
      </c>
      <c r="S242" t="str">
        <f>Table1[[#This Row],[year]]&amp;"_"&amp;Table1[[#This Row],[rank]]</f>
        <v>2015_241</v>
      </c>
    </row>
    <row r="243" spans="1:19" x14ac:dyDescent="0.2">
      <c r="A243" t="s">
        <v>2231</v>
      </c>
      <c r="B243">
        <v>242</v>
      </c>
      <c r="C243">
        <v>2015</v>
      </c>
      <c r="D243" t="s">
        <v>1363</v>
      </c>
      <c r="E243" t="s">
        <v>2045</v>
      </c>
      <c r="F243" t="s">
        <v>55</v>
      </c>
      <c r="G243" t="str">
        <f>_xlfn.XLOOKUP(F243,Regions!$A$2:$A$52,Regions!$B$2:$B$52)</f>
        <v>West</v>
      </c>
      <c r="H243" t="s">
        <v>1718</v>
      </c>
      <c r="I243">
        <v>230121</v>
      </c>
      <c r="J243">
        <v>12466</v>
      </c>
      <c r="K243">
        <v>2940</v>
      </c>
      <c r="L243">
        <v>40184</v>
      </c>
      <c r="M243">
        <v>9199</v>
      </c>
      <c r="N243" t="s">
        <v>2046</v>
      </c>
      <c r="O243" t="s">
        <v>2043</v>
      </c>
      <c r="P243" t="s">
        <v>2043</v>
      </c>
      <c r="R243" t="str">
        <f>Table1[[#This Row],[year]]&amp;"_"&amp;Table1[[#This Row],[rank]]</f>
        <v>2015_242</v>
      </c>
      <c r="S243" t="str">
        <f>Table1[[#This Row],[year]]&amp;"_"&amp;Table1[[#This Row],[rank]]</f>
        <v>2015_242</v>
      </c>
    </row>
    <row r="244" spans="1:19" x14ac:dyDescent="0.2">
      <c r="A244" t="s">
        <v>2232</v>
      </c>
      <c r="B244">
        <v>243</v>
      </c>
      <c r="C244">
        <v>2015</v>
      </c>
      <c r="D244" t="s">
        <v>214</v>
      </c>
      <c r="E244" t="s">
        <v>920</v>
      </c>
      <c r="F244" t="s">
        <v>35</v>
      </c>
      <c r="G244" t="str">
        <f>_xlfn.XLOOKUP(F244,Regions!$A$2:$A$52,Regions!$B$2:$B$52)</f>
        <v>South</v>
      </c>
      <c r="H244" t="s">
        <v>1494</v>
      </c>
      <c r="I244">
        <v>41681</v>
      </c>
      <c r="J244">
        <v>12436</v>
      </c>
      <c r="K244">
        <v>1310</v>
      </c>
      <c r="L244">
        <v>54327</v>
      </c>
      <c r="M244">
        <v>14400</v>
      </c>
      <c r="N244" t="s">
        <v>2043</v>
      </c>
      <c r="O244" t="s">
        <v>2043</v>
      </c>
      <c r="P244" t="s">
        <v>2043</v>
      </c>
      <c r="R244" t="str">
        <f>Table1[[#This Row],[year]]&amp;"_"&amp;Table1[[#This Row],[rank]]</f>
        <v>2015_243</v>
      </c>
      <c r="S244" t="str">
        <f>Table1[[#This Row],[year]]&amp;"_"&amp;Table1[[#This Row],[rank]]</f>
        <v>2015_243</v>
      </c>
    </row>
    <row r="245" spans="1:19" x14ac:dyDescent="0.2">
      <c r="A245" t="s">
        <v>2233</v>
      </c>
      <c r="B245">
        <v>244</v>
      </c>
      <c r="C245">
        <v>2015</v>
      </c>
      <c r="D245" t="s">
        <v>987</v>
      </c>
      <c r="E245" t="s">
        <v>2055</v>
      </c>
      <c r="F245" t="s">
        <v>28</v>
      </c>
      <c r="G245" t="str">
        <f>_xlfn.XLOOKUP(F245,Regions!$A$2:$A$52,Regions!$B$2:$B$52)</f>
        <v>Northeast</v>
      </c>
      <c r="H245" t="s">
        <v>1406</v>
      </c>
      <c r="I245">
        <v>8173</v>
      </c>
      <c r="J245">
        <v>12407</v>
      </c>
      <c r="K245">
        <v>208</v>
      </c>
      <c r="L245">
        <v>52624</v>
      </c>
      <c r="M245">
        <v>13082</v>
      </c>
      <c r="N245" t="s">
        <v>2043</v>
      </c>
      <c r="O245" t="s">
        <v>2043</v>
      </c>
      <c r="P245" t="s">
        <v>2043</v>
      </c>
      <c r="R245" t="str">
        <f>Table1[[#This Row],[year]]&amp;"_"&amp;Table1[[#This Row],[rank]]</f>
        <v>2015_244</v>
      </c>
      <c r="S245" t="str">
        <f>Table1[[#This Row],[year]]&amp;"_"&amp;Table1[[#This Row],[rank]]</f>
        <v>2015_244</v>
      </c>
    </row>
    <row r="246" spans="1:19" x14ac:dyDescent="0.2">
      <c r="A246" t="s">
        <v>2234</v>
      </c>
      <c r="B246">
        <v>245</v>
      </c>
      <c r="C246">
        <v>2015</v>
      </c>
      <c r="D246" t="s">
        <v>1830</v>
      </c>
      <c r="E246" t="s">
        <v>2042</v>
      </c>
      <c r="F246" t="s">
        <v>41</v>
      </c>
      <c r="G246" t="str">
        <f>_xlfn.XLOOKUP(F246,Regions!$A$2:$A$52,Regions!$B$2:$B$52)</f>
        <v>Northeast</v>
      </c>
      <c r="H246" t="s">
        <v>1528</v>
      </c>
      <c r="J246">
        <v>12361</v>
      </c>
      <c r="K246">
        <v>-292</v>
      </c>
      <c r="L246">
        <v>7115</v>
      </c>
      <c r="M246">
        <v>66000</v>
      </c>
      <c r="N246" t="s">
        <v>2043</v>
      </c>
      <c r="O246" t="s">
        <v>2043</v>
      </c>
      <c r="P246" t="s">
        <v>2043</v>
      </c>
      <c r="R246" t="str">
        <f>Table1[[#This Row],[year]]&amp;"_"&amp;Table1[[#This Row],[rank]]</f>
        <v>2015_245</v>
      </c>
      <c r="S246" t="str">
        <f>Table1[[#This Row],[year]]&amp;"_"&amp;Table1[[#This Row],[rank]]</f>
        <v>2015_245</v>
      </c>
    </row>
    <row r="247" spans="1:19" x14ac:dyDescent="0.2">
      <c r="A247" t="s">
        <v>2235</v>
      </c>
      <c r="B247">
        <v>246</v>
      </c>
      <c r="C247">
        <v>2015</v>
      </c>
      <c r="D247" t="s">
        <v>214</v>
      </c>
      <c r="E247" t="s">
        <v>920</v>
      </c>
      <c r="F247" t="s">
        <v>18</v>
      </c>
      <c r="G247" t="str">
        <f>_xlfn.XLOOKUP(F247,Regions!$A$2:$A$52,Regions!$B$2:$B$52)</f>
        <v>Midwest</v>
      </c>
      <c r="H247" t="s">
        <v>1401</v>
      </c>
      <c r="I247">
        <v>14466</v>
      </c>
      <c r="J247">
        <v>12301</v>
      </c>
      <c r="K247">
        <v>905</v>
      </c>
      <c r="L247">
        <v>27974</v>
      </c>
      <c r="M247">
        <v>10000</v>
      </c>
      <c r="N247" t="s">
        <v>2043</v>
      </c>
      <c r="O247" t="s">
        <v>2043</v>
      </c>
      <c r="P247" t="s">
        <v>2043</v>
      </c>
      <c r="R247" t="str">
        <f>Table1[[#This Row],[year]]&amp;"_"&amp;Table1[[#This Row],[rank]]</f>
        <v>2015_246</v>
      </c>
      <c r="S247" t="str">
        <f>Table1[[#This Row],[year]]&amp;"_"&amp;Table1[[#This Row],[rank]]</f>
        <v>2015_246</v>
      </c>
    </row>
    <row r="248" spans="1:19" x14ac:dyDescent="0.2">
      <c r="A248" t="s">
        <v>2236</v>
      </c>
      <c r="B248">
        <v>247</v>
      </c>
      <c r="C248">
        <v>2015</v>
      </c>
      <c r="D248" t="s">
        <v>79</v>
      </c>
      <c r="E248" t="s">
        <v>2044</v>
      </c>
      <c r="F248" t="s">
        <v>72</v>
      </c>
      <c r="G248" t="str">
        <f>_xlfn.XLOOKUP(F248,Regions!$A$2:$A$52,Regions!$B$2:$B$52)</f>
        <v>Midwest</v>
      </c>
      <c r="H248" t="s">
        <v>1421</v>
      </c>
      <c r="I248">
        <v>23854</v>
      </c>
      <c r="J248">
        <v>12296</v>
      </c>
      <c r="K248">
        <v>1619</v>
      </c>
      <c r="L248">
        <v>148810</v>
      </c>
      <c r="M248">
        <v>12209</v>
      </c>
      <c r="N248" t="s">
        <v>2043</v>
      </c>
      <c r="O248" t="s">
        <v>2043</v>
      </c>
      <c r="P248" t="s">
        <v>2043</v>
      </c>
      <c r="R248" t="str">
        <f>Table1[[#This Row],[year]]&amp;"_"&amp;Table1[[#This Row],[rank]]</f>
        <v>2015_247</v>
      </c>
      <c r="S248" t="str">
        <f>Table1[[#This Row],[year]]&amp;"_"&amp;Table1[[#This Row],[rank]]</f>
        <v>2015_247</v>
      </c>
    </row>
    <row r="249" spans="1:19" x14ac:dyDescent="0.2">
      <c r="A249" t="s">
        <v>2237</v>
      </c>
      <c r="B249">
        <v>248</v>
      </c>
      <c r="C249">
        <v>2015</v>
      </c>
      <c r="D249" t="s">
        <v>283</v>
      </c>
      <c r="E249" t="s">
        <v>283</v>
      </c>
      <c r="F249" t="s">
        <v>125</v>
      </c>
      <c r="G249" t="str">
        <f>_xlfn.XLOOKUP(F249,Regions!$A$2:$A$52,Regions!$B$2:$B$52)</f>
        <v>South</v>
      </c>
      <c r="H249" t="s">
        <v>1585</v>
      </c>
      <c r="I249">
        <v>32044</v>
      </c>
      <c r="J249">
        <v>12282</v>
      </c>
      <c r="K249">
        <v>1048</v>
      </c>
      <c r="L249">
        <v>9980</v>
      </c>
      <c r="M249">
        <v>59697</v>
      </c>
      <c r="N249" t="s">
        <v>2043</v>
      </c>
      <c r="O249" t="s">
        <v>2043</v>
      </c>
      <c r="P249" t="s">
        <v>2043</v>
      </c>
      <c r="R249" t="str">
        <f>Table1[[#This Row],[year]]&amp;"_"&amp;Table1[[#This Row],[rank]]</f>
        <v>2015_248</v>
      </c>
      <c r="S249" t="str">
        <f>Table1[[#This Row],[year]]&amp;"_"&amp;Table1[[#This Row],[rank]]</f>
        <v>2015_248</v>
      </c>
    </row>
    <row r="250" spans="1:19" x14ac:dyDescent="0.2">
      <c r="A250" t="s">
        <v>2238</v>
      </c>
      <c r="B250">
        <v>249</v>
      </c>
      <c r="C250">
        <v>2015</v>
      </c>
      <c r="D250" t="s">
        <v>46</v>
      </c>
      <c r="E250" t="s">
        <v>46</v>
      </c>
      <c r="F250" t="s">
        <v>33</v>
      </c>
      <c r="G250" t="str">
        <f>_xlfn.XLOOKUP(F250,Regions!$A$2:$A$52,Regions!$B$2:$B$52)</f>
        <v>Northeast</v>
      </c>
      <c r="H250" t="s">
        <v>1565</v>
      </c>
      <c r="I250">
        <v>34847</v>
      </c>
      <c r="J250">
        <v>12273</v>
      </c>
      <c r="K250">
        <v>1694</v>
      </c>
      <c r="L250">
        <v>19802</v>
      </c>
      <c r="M250">
        <v>27780</v>
      </c>
      <c r="N250" t="s">
        <v>2043</v>
      </c>
      <c r="O250" t="s">
        <v>2043</v>
      </c>
      <c r="P250" t="s">
        <v>2043</v>
      </c>
      <c r="R250" t="str">
        <f>Table1[[#This Row],[year]]&amp;"_"&amp;Table1[[#This Row],[rank]]</f>
        <v>2015_249</v>
      </c>
      <c r="S250" t="str">
        <f>Table1[[#This Row],[year]]&amp;"_"&amp;Table1[[#This Row],[rank]]</f>
        <v>2015_249</v>
      </c>
    </row>
    <row r="251" spans="1:19" x14ac:dyDescent="0.2">
      <c r="A251" t="s">
        <v>2239</v>
      </c>
      <c r="B251">
        <v>250</v>
      </c>
      <c r="C251">
        <v>2015</v>
      </c>
      <c r="D251" t="s">
        <v>24</v>
      </c>
      <c r="E251" t="s">
        <v>2042</v>
      </c>
      <c r="F251" t="s">
        <v>22</v>
      </c>
      <c r="G251" t="str">
        <f>_xlfn.XLOOKUP(F251,Regions!$A$2:$A$52,Regions!$B$2:$B$52)</f>
        <v>South</v>
      </c>
      <c r="H251" t="s">
        <v>1477</v>
      </c>
      <c r="I251">
        <v>2566</v>
      </c>
      <c r="J251">
        <v>12257</v>
      </c>
      <c r="K251">
        <v>-771</v>
      </c>
      <c r="L251">
        <v>10404</v>
      </c>
      <c r="M251">
        <v>114000</v>
      </c>
      <c r="N251" t="s">
        <v>2043</v>
      </c>
      <c r="O251" t="s">
        <v>2043</v>
      </c>
      <c r="P251" t="s">
        <v>2043</v>
      </c>
      <c r="R251" t="str">
        <f>Table1[[#This Row],[year]]&amp;"_"&amp;Table1[[#This Row],[rank]]</f>
        <v>2015_250</v>
      </c>
      <c r="S251" t="str">
        <f>Table1[[#This Row],[year]]&amp;"_"&amp;Table1[[#This Row],[rank]]</f>
        <v>2015_250</v>
      </c>
    </row>
    <row r="252" spans="1:19" x14ac:dyDescent="0.2">
      <c r="A252" t="s">
        <v>2240</v>
      </c>
      <c r="B252">
        <v>251</v>
      </c>
      <c r="C252">
        <v>2015</v>
      </c>
      <c r="D252" t="s">
        <v>757</v>
      </c>
      <c r="E252" t="s">
        <v>2143</v>
      </c>
      <c r="F252" t="s">
        <v>41</v>
      </c>
      <c r="G252" t="str">
        <f>_xlfn.XLOOKUP(F252,Regions!$A$2:$A$52,Regions!$B$2:$B$52)</f>
        <v>Northeast</v>
      </c>
      <c r="H252" t="s">
        <v>1559</v>
      </c>
      <c r="I252">
        <v>40692</v>
      </c>
      <c r="J252">
        <v>12220</v>
      </c>
      <c r="K252">
        <v>1516</v>
      </c>
      <c r="L252">
        <v>32052</v>
      </c>
      <c r="M252">
        <v>61000</v>
      </c>
      <c r="N252" t="s">
        <v>2043</v>
      </c>
      <c r="O252" t="s">
        <v>2043</v>
      </c>
      <c r="P252" t="s">
        <v>2043</v>
      </c>
      <c r="R252" t="str">
        <f>Table1[[#This Row],[year]]&amp;"_"&amp;Table1[[#This Row],[rank]]</f>
        <v>2015_251</v>
      </c>
      <c r="S252" t="str">
        <f>Table1[[#This Row],[year]]&amp;"_"&amp;Table1[[#This Row],[rank]]</f>
        <v>2015_251</v>
      </c>
    </row>
    <row r="253" spans="1:19" x14ac:dyDescent="0.2">
      <c r="A253" t="s">
        <v>2241</v>
      </c>
      <c r="B253">
        <v>252</v>
      </c>
      <c r="C253">
        <v>2015</v>
      </c>
      <c r="D253" t="s">
        <v>74</v>
      </c>
      <c r="E253" t="s">
        <v>74</v>
      </c>
      <c r="F253" t="s">
        <v>28</v>
      </c>
      <c r="G253" t="str">
        <f>_xlfn.XLOOKUP(F253,Regions!$A$2:$A$52,Regions!$B$2:$B$52)</f>
        <v>Northeast</v>
      </c>
      <c r="H253" t="s">
        <v>1406</v>
      </c>
      <c r="I253">
        <v>10415</v>
      </c>
      <c r="J253">
        <v>12124</v>
      </c>
      <c r="K253">
        <v>664</v>
      </c>
      <c r="L253">
        <v>13836</v>
      </c>
      <c r="M253">
        <v>45000</v>
      </c>
      <c r="N253" t="s">
        <v>2043</v>
      </c>
      <c r="O253" t="s">
        <v>2043</v>
      </c>
      <c r="P253" t="s">
        <v>2043</v>
      </c>
      <c r="R253" t="str">
        <f>Table1[[#This Row],[year]]&amp;"_"&amp;Table1[[#This Row],[rank]]</f>
        <v>2015_252</v>
      </c>
      <c r="S253" t="str">
        <f>Table1[[#This Row],[year]]&amp;"_"&amp;Table1[[#This Row],[rank]]</f>
        <v>2015_252</v>
      </c>
    </row>
    <row r="254" spans="1:19" x14ac:dyDescent="0.2">
      <c r="A254" t="s">
        <v>2242</v>
      </c>
      <c r="B254">
        <v>253</v>
      </c>
      <c r="C254">
        <v>2015</v>
      </c>
      <c r="D254" t="s">
        <v>1353</v>
      </c>
      <c r="E254" t="s">
        <v>2045</v>
      </c>
      <c r="F254" t="s">
        <v>44</v>
      </c>
      <c r="G254" t="str">
        <f>_xlfn.XLOOKUP(F254,Regions!$A$2:$A$52,Regions!$B$2:$B$52)</f>
        <v>Midwest</v>
      </c>
      <c r="H254" t="s">
        <v>1589</v>
      </c>
      <c r="I254">
        <v>6425</v>
      </c>
      <c r="J254">
        <v>12075</v>
      </c>
      <c r="K254">
        <v>245</v>
      </c>
      <c r="L254">
        <v>6100</v>
      </c>
      <c r="M254">
        <v>7211</v>
      </c>
      <c r="N254" t="s">
        <v>2043</v>
      </c>
      <c r="O254" t="s">
        <v>2043</v>
      </c>
      <c r="P254" t="s">
        <v>2043</v>
      </c>
      <c r="R254" t="str">
        <f>Table1[[#This Row],[year]]&amp;"_"&amp;Table1[[#This Row],[rank]]</f>
        <v>2015_253</v>
      </c>
      <c r="S254" t="str">
        <f>Table1[[#This Row],[year]]&amp;"_"&amp;Table1[[#This Row],[rank]]</f>
        <v>2015_253</v>
      </c>
    </row>
    <row r="255" spans="1:19" x14ac:dyDescent="0.2">
      <c r="A255" t="s">
        <v>1311</v>
      </c>
      <c r="B255">
        <v>254</v>
      </c>
      <c r="C255">
        <v>2015</v>
      </c>
      <c r="D255" t="s">
        <v>40</v>
      </c>
      <c r="E255" t="s">
        <v>2044</v>
      </c>
      <c r="F255" t="s">
        <v>28</v>
      </c>
      <c r="G255" t="str">
        <f>_xlfn.XLOOKUP(F255,Regions!$A$2:$A$52,Regions!$B$2:$B$52)</f>
        <v>Northeast</v>
      </c>
      <c r="H255" t="s">
        <v>1406</v>
      </c>
      <c r="J255">
        <v>11909</v>
      </c>
      <c r="K255">
        <v>445</v>
      </c>
      <c r="L255">
        <v>62059</v>
      </c>
      <c r="M255">
        <v>5000</v>
      </c>
      <c r="N255" t="s">
        <v>2043</v>
      </c>
      <c r="O255" t="s">
        <v>2046</v>
      </c>
      <c r="P255" t="s">
        <v>2043</v>
      </c>
      <c r="R255" t="str">
        <f>Table1[[#This Row],[year]]&amp;"_"&amp;Table1[[#This Row],[rank]]</f>
        <v>2015_254</v>
      </c>
      <c r="S255" t="str">
        <f>Table1[[#This Row],[year]]&amp;"_"&amp;Table1[[#This Row],[rank]]</f>
        <v>2015_254</v>
      </c>
    </row>
    <row r="256" spans="1:19" x14ac:dyDescent="0.2">
      <c r="A256" t="s">
        <v>2243</v>
      </c>
      <c r="B256">
        <v>255</v>
      </c>
      <c r="C256">
        <v>2015</v>
      </c>
      <c r="D256" t="s">
        <v>214</v>
      </c>
      <c r="E256" t="s">
        <v>920</v>
      </c>
      <c r="F256" t="s">
        <v>72</v>
      </c>
      <c r="G256" t="str">
        <f>_xlfn.XLOOKUP(F256,Regions!$A$2:$A$52,Regions!$B$2:$B$52)</f>
        <v>Midwest</v>
      </c>
      <c r="H256" t="s">
        <v>1421</v>
      </c>
      <c r="I256">
        <v>17613</v>
      </c>
      <c r="J256">
        <v>11686</v>
      </c>
      <c r="K256">
        <v>1021</v>
      </c>
      <c r="L256">
        <v>36958</v>
      </c>
      <c r="M256">
        <v>11640</v>
      </c>
      <c r="N256" t="s">
        <v>2043</v>
      </c>
      <c r="O256" t="s">
        <v>2043</v>
      </c>
      <c r="P256" t="s">
        <v>2043</v>
      </c>
      <c r="R256" t="str">
        <f>Table1[[#This Row],[year]]&amp;"_"&amp;Table1[[#This Row],[rank]]</f>
        <v>2015_255</v>
      </c>
      <c r="S256" t="str">
        <f>Table1[[#This Row],[year]]&amp;"_"&amp;Table1[[#This Row],[rank]]</f>
        <v>2015_255</v>
      </c>
    </row>
    <row r="257" spans="1:19" x14ac:dyDescent="0.2">
      <c r="A257" t="s">
        <v>2244</v>
      </c>
      <c r="B257">
        <v>256</v>
      </c>
      <c r="C257">
        <v>2015</v>
      </c>
      <c r="D257" t="s">
        <v>201</v>
      </c>
      <c r="E257" t="s">
        <v>2061</v>
      </c>
      <c r="F257" t="s">
        <v>35</v>
      </c>
      <c r="G257" t="str">
        <f>_xlfn.XLOOKUP(F257,Regions!$A$2:$A$52,Regions!$B$2:$B$52)</f>
        <v>South</v>
      </c>
      <c r="H257" t="s">
        <v>1556</v>
      </c>
      <c r="I257">
        <v>31527</v>
      </c>
      <c r="J257">
        <v>11624</v>
      </c>
      <c r="K257">
        <v>2000</v>
      </c>
      <c r="L257">
        <v>33241</v>
      </c>
      <c r="M257">
        <v>29482</v>
      </c>
      <c r="N257" t="s">
        <v>2043</v>
      </c>
      <c r="O257" t="s">
        <v>2043</v>
      </c>
      <c r="P257" t="s">
        <v>2043</v>
      </c>
      <c r="R257" t="str">
        <f>Table1[[#This Row],[year]]&amp;"_"&amp;Table1[[#This Row],[rank]]</f>
        <v>2015_256</v>
      </c>
      <c r="S257" t="str">
        <f>Table1[[#This Row],[year]]&amp;"_"&amp;Table1[[#This Row],[rank]]</f>
        <v>2015_256</v>
      </c>
    </row>
    <row r="258" spans="1:19" x14ac:dyDescent="0.2">
      <c r="A258" t="s">
        <v>2245</v>
      </c>
      <c r="B258">
        <v>257</v>
      </c>
      <c r="C258">
        <v>2015</v>
      </c>
      <c r="D258" t="s">
        <v>214</v>
      </c>
      <c r="E258" t="s">
        <v>920</v>
      </c>
      <c r="F258" t="s">
        <v>98</v>
      </c>
      <c r="G258" t="str">
        <f>_xlfn.XLOOKUP(F258,Regions!$A$2:$A$52,Regions!$B$2:$B$52)</f>
        <v>Northeast</v>
      </c>
      <c r="H258" t="s">
        <v>1561</v>
      </c>
      <c r="I258">
        <v>22461</v>
      </c>
      <c r="J258">
        <v>11616</v>
      </c>
      <c r="K258">
        <v>1737</v>
      </c>
      <c r="L258">
        <v>48864</v>
      </c>
      <c r="M258">
        <v>17391</v>
      </c>
      <c r="N258" t="s">
        <v>2043</v>
      </c>
      <c r="O258" t="s">
        <v>2043</v>
      </c>
      <c r="P258" t="s">
        <v>2043</v>
      </c>
      <c r="R258" t="str">
        <f>Table1[[#This Row],[year]]&amp;"_"&amp;Table1[[#This Row],[rank]]</f>
        <v>2015_257</v>
      </c>
      <c r="S258" t="str">
        <f>Table1[[#This Row],[year]]&amp;"_"&amp;Table1[[#This Row],[rank]]</f>
        <v>2015_257</v>
      </c>
    </row>
    <row r="259" spans="1:19" x14ac:dyDescent="0.2">
      <c r="A259" t="s">
        <v>286</v>
      </c>
      <c r="B259">
        <v>258</v>
      </c>
      <c r="C259">
        <v>2015</v>
      </c>
      <c r="D259" t="s">
        <v>287</v>
      </c>
      <c r="E259" t="s">
        <v>2067</v>
      </c>
      <c r="F259" t="s">
        <v>44</v>
      </c>
      <c r="G259" t="str">
        <f>_xlfn.XLOOKUP(F259,Regions!$A$2:$A$52,Regions!$B$2:$B$52)</f>
        <v>Midwest</v>
      </c>
      <c r="H259" t="s">
        <v>1417</v>
      </c>
      <c r="I259">
        <v>3834</v>
      </c>
      <c r="J259">
        <v>11603</v>
      </c>
      <c r="K259">
        <v>117</v>
      </c>
      <c r="L259">
        <v>7639</v>
      </c>
      <c r="M259">
        <v>68000</v>
      </c>
      <c r="N259" t="s">
        <v>2043</v>
      </c>
      <c r="O259" t="s">
        <v>2043</v>
      </c>
      <c r="P259" t="s">
        <v>2043</v>
      </c>
      <c r="R259" t="str">
        <f>Table1[[#This Row],[year]]&amp;"_"&amp;Table1[[#This Row],[rank]]</f>
        <v>2015_258</v>
      </c>
      <c r="S259" t="str">
        <f>Table1[[#This Row],[year]]&amp;"_"&amp;Table1[[#This Row],[rank]]</f>
        <v>2015_258</v>
      </c>
    </row>
    <row r="260" spans="1:19" x14ac:dyDescent="0.2">
      <c r="A260" t="s">
        <v>2246</v>
      </c>
      <c r="B260">
        <v>259</v>
      </c>
      <c r="C260">
        <v>2015</v>
      </c>
      <c r="D260" t="s">
        <v>46</v>
      </c>
      <c r="E260" t="s">
        <v>46</v>
      </c>
      <c r="F260" t="s">
        <v>103</v>
      </c>
      <c r="G260" t="str">
        <f>_xlfn.XLOOKUP(F260,Regions!$A$2:$A$52,Regions!$B$2:$B$52)</f>
        <v>West</v>
      </c>
      <c r="H260" t="s">
        <v>1519</v>
      </c>
      <c r="I260">
        <v>5440</v>
      </c>
      <c r="J260">
        <v>11578</v>
      </c>
      <c r="K260">
        <v>323</v>
      </c>
      <c r="L260">
        <v>11002</v>
      </c>
      <c r="M260">
        <v>16000</v>
      </c>
      <c r="N260" t="s">
        <v>2043</v>
      </c>
      <c r="O260" t="s">
        <v>2043</v>
      </c>
      <c r="P260" t="s">
        <v>2043</v>
      </c>
      <c r="R260" t="str">
        <f>Table1[[#This Row],[year]]&amp;"_"&amp;Table1[[#This Row],[rank]]</f>
        <v>2015_259</v>
      </c>
      <c r="S260" t="str">
        <f>Table1[[#This Row],[year]]&amp;"_"&amp;Table1[[#This Row],[rank]]</f>
        <v>2015_259</v>
      </c>
    </row>
    <row r="261" spans="1:19" x14ac:dyDescent="0.2">
      <c r="A261" t="s">
        <v>2247</v>
      </c>
      <c r="B261">
        <v>260</v>
      </c>
      <c r="C261">
        <v>2015</v>
      </c>
      <c r="D261" t="s">
        <v>1830</v>
      </c>
      <c r="E261" t="s">
        <v>2042</v>
      </c>
      <c r="F261" t="s">
        <v>41</v>
      </c>
      <c r="G261" t="str">
        <f>_xlfn.XLOOKUP(F261,Regions!$A$2:$A$52,Regions!$B$2:$B$52)</f>
        <v>Northeast</v>
      </c>
      <c r="H261" t="s">
        <v>1612</v>
      </c>
      <c r="I261">
        <v>14250</v>
      </c>
      <c r="J261">
        <v>11504</v>
      </c>
      <c r="K261">
        <v>1022</v>
      </c>
      <c r="L261">
        <v>6356</v>
      </c>
      <c r="M261">
        <v>58000</v>
      </c>
      <c r="N261" t="s">
        <v>2043</v>
      </c>
      <c r="O261" t="s">
        <v>2043</v>
      </c>
      <c r="P261" t="s">
        <v>2043</v>
      </c>
      <c r="R261" t="str">
        <f>Table1[[#This Row],[year]]&amp;"_"&amp;Table1[[#This Row],[rank]]</f>
        <v>2015_260</v>
      </c>
      <c r="S261" t="str">
        <f>Table1[[#This Row],[year]]&amp;"_"&amp;Table1[[#This Row],[rank]]</f>
        <v>2015_260</v>
      </c>
    </row>
    <row r="262" spans="1:19" x14ac:dyDescent="0.2">
      <c r="A262" t="s">
        <v>1849</v>
      </c>
      <c r="B262">
        <v>261</v>
      </c>
      <c r="C262">
        <v>2015</v>
      </c>
      <c r="D262" t="s">
        <v>1104</v>
      </c>
      <c r="E262" t="s">
        <v>2054</v>
      </c>
      <c r="F262" t="s">
        <v>33</v>
      </c>
      <c r="G262" t="str">
        <f>_xlfn.XLOOKUP(F262,Regions!$A$2:$A$52,Regions!$B$2:$B$52)</f>
        <v>Northeast</v>
      </c>
      <c r="H262" t="s">
        <v>1850</v>
      </c>
      <c r="I262">
        <v>14615</v>
      </c>
      <c r="J262">
        <v>11457</v>
      </c>
      <c r="K262">
        <v>761</v>
      </c>
      <c r="L262">
        <v>15849</v>
      </c>
      <c r="M262">
        <v>50400</v>
      </c>
      <c r="N262" t="s">
        <v>2043</v>
      </c>
      <c r="O262" t="s">
        <v>2043</v>
      </c>
      <c r="P262" t="s">
        <v>2043</v>
      </c>
      <c r="R262" t="str">
        <f>Table1[[#This Row],[year]]&amp;"_"&amp;Table1[[#This Row],[rank]]</f>
        <v>2015_261</v>
      </c>
      <c r="S262" t="str">
        <f>Table1[[#This Row],[year]]&amp;"_"&amp;Table1[[#This Row],[rank]]</f>
        <v>2015_261</v>
      </c>
    </row>
    <row r="263" spans="1:19" x14ac:dyDescent="0.2">
      <c r="A263" t="s">
        <v>2248</v>
      </c>
      <c r="B263">
        <v>262</v>
      </c>
      <c r="C263">
        <v>2015</v>
      </c>
      <c r="D263" t="s">
        <v>1838</v>
      </c>
      <c r="E263" t="s">
        <v>2042</v>
      </c>
      <c r="F263" t="s">
        <v>53</v>
      </c>
      <c r="G263" t="str">
        <f>_xlfn.XLOOKUP(F263,Regions!$A$2:$A$52,Regions!$B$2:$B$52)</f>
        <v>Midwest</v>
      </c>
      <c r="H263" t="s">
        <v>1471</v>
      </c>
      <c r="I263">
        <v>27570</v>
      </c>
      <c r="J263">
        <v>11454</v>
      </c>
      <c r="K263">
        <v>1042</v>
      </c>
      <c r="L263">
        <v>7544</v>
      </c>
      <c r="M263">
        <v>50150</v>
      </c>
      <c r="N263" t="s">
        <v>2046</v>
      </c>
      <c r="O263" t="s">
        <v>2043</v>
      </c>
      <c r="P263" t="s">
        <v>2043</v>
      </c>
      <c r="R263" t="str">
        <f>Table1[[#This Row],[year]]&amp;"_"&amp;Table1[[#This Row],[rank]]</f>
        <v>2015_262</v>
      </c>
      <c r="S263" t="str">
        <f>Table1[[#This Row],[year]]&amp;"_"&amp;Table1[[#This Row],[rank]]</f>
        <v>2015_262</v>
      </c>
    </row>
    <row r="264" spans="1:19" x14ac:dyDescent="0.2">
      <c r="A264" t="s">
        <v>2249</v>
      </c>
      <c r="B264">
        <v>263</v>
      </c>
      <c r="C264">
        <v>2015</v>
      </c>
      <c r="D264" t="s">
        <v>1363</v>
      </c>
      <c r="E264" t="s">
        <v>2045</v>
      </c>
      <c r="F264" t="s">
        <v>181</v>
      </c>
      <c r="G264" t="str">
        <f>_xlfn.XLOOKUP(F264,Regions!$A$2:$A$52,Regions!$B$2:$B$52)</f>
        <v>West</v>
      </c>
      <c r="H264" t="s">
        <v>1549</v>
      </c>
      <c r="I264">
        <v>13848</v>
      </c>
      <c r="J264">
        <v>11382</v>
      </c>
      <c r="K264">
        <v>537</v>
      </c>
      <c r="L264">
        <v>18641</v>
      </c>
      <c r="M264">
        <v>20078</v>
      </c>
      <c r="N264" t="s">
        <v>2043</v>
      </c>
      <c r="O264" t="s">
        <v>2043</v>
      </c>
      <c r="P264" t="s">
        <v>2043</v>
      </c>
      <c r="R264" t="str">
        <f>Table1[[#This Row],[year]]&amp;"_"&amp;Table1[[#This Row],[rank]]</f>
        <v>2015_263</v>
      </c>
      <c r="S264" t="str">
        <f>Table1[[#This Row],[year]]&amp;"_"&amp;Table1[[#This Row],[rank]]</f>
        <v>2015_263</v>
      </c>
    </row>
    <row r="265" spans="1:19" x14ac:dyDescent="0.2">
      <c r="A265" t="s">
        <v>2250</v>
      </c>
      <c r="B265">
        <v>264</v>
      </c>
      <c r="C265">
        <v>2015</v>
      </c>
      <c r="D265" t="s">
        <v>43</v>
      </c>
      <c r="E265" t="s">
        <v>2044</v>
      </c>
      <c r="F265" t="s">
        <v>55</v>
      </c>
      <c r="G265" t="str">
        <f>_xlfn.XLOOKUP(F265,Regions!$A$2:$A$52,Regions!$B$2:$B$52)</f>
        <v>West</v>
      </c>
      <c r="H265" t="s">
        <v>1522</v>
      </c>
      <c r="J265">
        <v>11318</v>
      </c>
      <c r="K265">
        <v>3</v>
      </c>
      <c r="L265">
        <v>15591</v>
      </c>
      <c r="M265">
        <v>13530</v>
      </c>
      <c r="N265" t="s">
        <v>2043</v>
      </c>
      <c r="O265" t="s">
        <v>2043</v>
      </c>
      <c r="P265" t="s">
        <v>2046</v>
      </c>
      <c r="R265" t="str">
        <f>Table1[[#This Row],[year]]&amp;"_"&amp;Table1[[#This Row],[rank]]</f>
        <v>2015_264</v>
      </c>
      <c r="S265" t="str">
        <f>Table1[[#This Row],[year]]&amp;"_"&amp;Table1[[#This Row],[rank]]</f>
        <v>2015_264</v>
      </c>
    </row>
    <row r="266" spans="1:19" x14ac:dyDescent="0.2">
      <c r="A266" t="s">
        <v>2251</v>
      </c>
      <c r="B266">
        <v>265</v>
      </c>
      <c r="C266">
        <v>2015</v>
      </c>
      <c r="D266" t="s">
        <v>1359</v>
      </c>
      <c r="E266" t="s">
        <v>2143</v>
      </c>
      <c r="F266" t="s">
        <v>86</v>
      </c>
      <c r="G266" t="str">
        <f>_xlfn.XLOOKUP(F266,Regions!$A$2:$A$52,Regions!$B$2:$B$52)</f>
        <v>South</v>
      </c>
      <c r="H266" t="s">
        <v>1412</v>
      </c>
      <c r="J266">
        <v>11152</v>
      </c>
      <c r="K266">
        <v>-458</v>
      </c>
      <c r="L266">
        <v>34269</v>
      </c>
      <c r="M266">
        <v>22655</v>
      </c>
      <c r="N266" t="s">
        <v>2043</v>
      </c>
      <c r="O266" t="s">
        <v>2043</v>
      </c>
      <c r="P266" t="s">
        <v>2043</v>
      </c>
      <c r="R266" t="str">
        <f>Table1[[#This Row],[year]]&amp;"_"&amp;Table1[[#This Row],[rank]]</f>
        <v>2015_265</v>
      </c>
      <c r="S266" t="str">
        <f>Table1[[#This Row],[year]]&amp;"_"&amp;Table1[[#This Row],[rank]]</f>
        <v>2015_265</v>
      </c>
    </row>
    <row r="267" spans="1:19" x14ac:dyDescent="0.2">
      <c r="A267" t="s">
        <v>2252</v>
      </c>
      <c r="B267">
        <v>266</v>
      </c>
      <c r="C267">
        <v>2015</v>
      </c>
      <c r="D267" t="s">
        <v>46</v>
      </c>
      <c r="E267" t="s">
        <v>46</v>
      </c>
      <c r="F267" t="s">
        <v>53</v>
      </c>
      <c r="G267" t="str">
        <f>_xlfn.XLOOKUP(F267,Regions!$A$2:$A$52,Regions!$B$2:$B$52)</f>
        <v>Midwest</v>
      </c>
      <c r="H267" t="s">
        <v>1521</v>
      </c>
      <c r="I267">
        <v>27047</v>
      </c>
      <c r="J267">
        <v>11130</v>
      </c>
      <c r="K267">
        <v>866</v>
      </c>
      <c r="L267">
        <v>5706</v>
      </c>
      <c r="M267">
        <v>39674</v>
      </c>
      <c r="N267" t="s">
        <v>2043</v>
      </c>
      <c r="O267" t="s">
        <v>2043</v>
      </c>
      <c r="P267" t="s">
        <v>2043</v>
      </c>
      <c r="R267" t="str">
        <f>Table1[[#This Row],[year]]&amp;"_"&amp;Table1[[#This Row],[rank]]</f>
        <v>2015_266</v>
      </c>
      <c r="S267" t="str">
        <f>Table1[[#This Row],[year]]&amp;"_"&amp;Table1[[#This Row],[rank]]</f>
        <v>2015_266</v>
      </c>
    </row>
    <row r="268" spans="1:19" x14ac:dyDescent="0.2">
      <c r="A268" t="s">
        <v>2253</v>
      </c>
      <c r="B268">
        <v>267</v>
      </c>
      <c r="C268">
        <v>2015</v>
      </c>
      <c r="D268" t="s">
        <v>609</v>
      </c>
      <c r="E268" t="s">
        <v>2044</v>
      </c>
      <c r="F268" t="s">
        <v>28</v>
      </c>
      <c r="G268" t="str">
        <f>_xlfn.XLOOKUP(F268,Regions!$A$2:$A$52,Regions!$B$2:$B$52)</f>
        <v>Northeast</v>
      </c>
      <c r="H268" t="s">
        <v>1406</v>
      </c>
      <c r="I268">
        <v>60512</v>
      </c>
      <c r="J268">
        <v>11081</v>
      </c>
      <c r="K268">
        <v>3294</v>
      </c>
      <c r="L268">
        <v>239808</v>
      </c>
      <c r="M268">
        <v>12200</v>
      </c>
      <c r="N268" t="s">
        <v>2046</v>
      </c>
      <c r="O268" t="s">
        <v>2043</v>
      </c>
      <c r="P268" t="s">
        <v>2043</v>
      </c>
      <c r="R268" t="str">
        <f>Table1[[#This Row],[year]]&amp;"_"&amp;Table1[[#This Row],[rank]]</f>
        <v>2015_267</v>
      </c>
      <c r="S268" t="str">
        <f>Table1[[#This Row],[year]]&amp;"_"&amp;Table1[[#This Row],[rank]]</f>
        <v>2015_267</v>
      </c>
    </row>
    <row r="269" spans="1:19" x14ac:dyDescent="0.2">
      <c r="A269" t="s">
        <v>2254</v>
      </c>
      <c r="B269">
        <v>268</v>
      </c>
      <c r="C269">
        <v>2015</v>
      </c>
      <c r="D269" t="s">
        <v>97</v>
      </c>
      <c r="E269" t="s">
        <v>2044</v>
      </c>
      <c r="F269" t="s">
        <v>28</v>
      </c>
      <c r="G269" t="str">
        <f>_xlfn.XLOOKUP(F269,Regions!$A$2:$A$52,Regions!$B$2:$B$52)</f>
        <v>Northeast</v>
      </c>
      <c r="H269" t="s">
        <v>1406</v>
      </c>
      <c r="I269">
        <v>9842</v>
      </c>
      <c r="J269">
        <v>11071</v>
      </c>
      <c r="K269">
        <v>2300</v>
      </c>
      <c r="L269">
        <v>226951</v>
      </c>
      <c r="M269">
        <v>6500</v>
      </c>
      <c r="N269" t="s">
        <v>2043</v>
      </c>
      <c r="O269" t="s">
        <v>2043</v>
      </c>
      <c r="P269" t="s">
        <v>2046</v>
      </c>
      <c r="R269" t="str">
        <f>Table1[[#This Row],[year]]&amp;"_"&amp;Table1[[#This Row],[rank]]</f>
        <v>2015_268</v>
      </c>
      <c r="S269" t="str">
        <f>Table1[[#This Row],[year]]&amp;"_"&amp;Table1[[#This Row],[rank]]</f>
        <v>2015_268</v>
      </c>
    </row>
    <row r="270" spans="1:19" x14ac:dyDescent="0.2">
      <c r="A270" t="s">
        <v>2255</v>
      </c>
      <c r="B270">
        <v>269</v>
      </c>
      <c r="C270">
        <v>2015</v>
      </c>
      <c r="D270" t="s">
        <v>1838</v>
      </c>
      <c r="E270" t="s">
        <v>2042</v>
      </c>
      <c r="F270" t="s">
        <v>55</v>
      </c>
      <c r="G270" t="str">
        <f>_xlfn.XLOOKUP(F270,Regions!$A$2:$A$52,Regions!$B$2:$B$52)</f>
        <v>West</v>
      </c>
      <c r="H270" t="s">
        <v>1414</v>
      </c>
      <c r="I270">
        <v>21861</v>
      </c>
      <c r="J270">
        <v>11042</v>
      </c>
      <c r="K270">
        <v>925</v>
      </c>
      <c r="L270">
        <v>4703</v>
      </c>
      <c r="M270">
        <v>71400</v>
      </c>
      <c r="N270" t="s">
        <v>2043</v>
      </c>
      <c r="O270" t="s">
        <v>2046</v>
      </c>
      <c r="P270" t="s">
        <v>2043</v>
      </c>
      <c r="R270" t="str">
        <f>Table1[[#This Row],[year]]&amp;"_"&amp;Table1[[#This Row],[rank]]</f>
        <v>2015_269</v>
      </c>
      <c r="S270" t="str">
        <f>Table1[[#This Row],[year]]&amp;"_"&amp;Table1[[#This Row],[rank]]</f>
        <v>2015_269</v>
      </c>
    </row>
    <row r="271" spans="1:19" x14ac:dyDescent="0.2">
      <c r="A271" t="s">
        <v>830</v>
      </c>
      <c r="B271">
        <v>270</v>
      </c>
      <c r="C271">
        <v>2015</v>
      </c>
      <c r="D271" t="s">
        <v>214</v>
      </c>
      <c r="E271" t="s">
        <v>920</v>
      </c>
      <c r="F271" t="s">
        <v>55</v>
      </c>
      <c r="G271" t="str">
        <f>_xlfn.XLOOKUP(F271,Regions!$A$2:$A$52,Regions!$B$2:$B$52)</f>
        <v>West</v>
      </c>
      <c r="H271" t="s">
        <v>1530</v>
      </c>
      <c r="I271">
        <v>26961</v>
      </c>
      <c r="J271">
        <v>11035</v>
      </c>
      <c r="K271">
        <v>1161</v>
      </c>
      <c r="L271">
        <v>39732</v>
      </c>
      <c r="M271">
        <v>17046</v>
      </c>
      <c r="N271" t="s">
        <v>2043</v>
      </c>
      <c r="O271" t="s">
        <v>2046</v>
      </c>
      <c r="P271" t="s">
        <v>2043</v>
      </c>
      <c r="R271" t="str">
        <f>Table1[[#This Row],[year]]&amp;"_"&amp;Table1[[#This Row],[rank]]</f>
        <v>2015_270</v>
      </c>
      <c r="S271" t="str">
        <f>Table1[[#This Row],[year]]&amp;"_"&amp;Table1[[#This Row],[rank]]</f>
        <v>2015_270</v>
      </c>
    </row>
    <row r="272" spans="1:19" x14ac:dyDescent="0.2">
      <c r="A272" t="s">
        <v>1788</v>
      </c>
      <c r="B272">
        <v>271</v>
      </c>
      <c r="C272">
        <v>2015</v>
      </c>
      <c r="D272" t="s">
        <v>1077</v>
      </c>
      <c r="E272" t="s">
        <v>2054</v>
      </c>
      <c r="F272" t="s">
        <v>28</v>
      </c>
      <c r="G272" t="str">
        <f>_xlfn.XLOOKUP(F272,Regions!$A$2:$A$52,Regions!$B$2:$B$52)</f>
        <v>Northeast</v>
      </c>
      <c r="H272" t="s">
        <v>1406</v>
      </c>
      <c r="I272">
        <v>31440</v>
      </c>
      <c r="J272">
        <v>10969</v>
      </c>
      <c r="K272">
        <v>1204</v>
      </c>
      <c r="L272">
        <v>7869</v>
      </c>
      <c r="M272">
        <v>42400</v>
      </c>
      <c r="N272" t="s">
        <v>2043</v>
      </c>
      <c r="O272" t="s">
        <v>2043</v>
      </c>
      <c r="P272" t="s">
        <v>2043</v>
      </c>
      <c r="R272" t="str">
        <f>Table1[[#This Row],[year]]&amp;"_"&amp;Table1[[#This Row],[rank]]</f>
        <v>2015_271</v>
      </c>
      <c r="S272" t="str">
        <f>Table1[[#This Row],[year]]&amp;"_"&amp;Table1[[#This Row],[rank]]</f>
        <v>2015_271</v>
      </c>
    </row>
    <row r="273" spans="1:19" x14ac:dyDescent="0.2">
      <c r="A273" t="s">
        <v>2256</v>
      </c>
      <c r="B273">
        <v>272</v>
      </c>
      <c r="C273">
        <v>2015</v>
      </c>
      <c r="D273" t="s">
        <v>980</v>
      </c>
      <c r="E273" t="s">
        <v>2055</v>
      </c>
      <c r="F273" t="s">
        <v>98</v>
      </c>
      <c r="G273" t="str">
        <f>_xlfn.XLOOKUP(F273,Regions!$A$2:$A$52,Regions!$B$2:$B$52)</f>
        <v>Northeast</v>
      </c>
      <c r="H273" t="s">
        <v>1499</v>
      </c>
      <c r="J273">
        <v>10922</v>
      </c>
      <c r="K273">
        <v>657</v>
      </c>
      <c r="L273">
        <v>36763</v>
      </c>
      <c r="M273">
        <v>24500</v>
      </c>
      <c r="N273" t="s">
        <v>2043</v>
      </c>
      <c r="O273" t="s">
        <v>2043</v>
      </c>
      <c r="P273" t="s">
        <v>2043</v>
      </c>
      <c r="R273" t="str">
        <f>Table1[[#This Row],[year]]&amp;"_"&amp;Table1[[#This Row],[rank]]</f>
        <v>2015_272</v>
      </c>
      <c r="S273" t="str">
        <f>Table1[[#This Row],[year]]&amp;"_"&amp;Table1[[#This Row],[rank]]</f>
        <v>2015_272</v>
      </c>
    </row>
    <row r="274" spans="1:19" x14ac:dyDescent="0.2">
      <c r="A274" t="s">
        <v>2257</v>
      </c>
      <c r="B274">
        <v>273</v>
      </c>
      <c r="C274">
        <v>2015</v>
      </c>
      <c r="D274" t="s">
        <v>97</v>
      </c>
      <c r="E274" t="s">
        <v>2044</v>
      </c>
      <c r="F274" t="s">
        <v>142</v>
      </c>
      <c r="G274" t="str">
        <f>_xlfn.XLOOKUP(F274,Regions!$A$2:$A$52,Regions!$B$2:$B$52)</f>
        <v>Midwest</v>
      </c>
      <c r="H274" t="s">
        <v>1790</v>
      </c>
      <c r="I274">
        <v>6410</v>
      </c>
      <c r="J274">
        <v>10904</v>
      </c>
      <c r="K274">
        <v>684</v>
      </c>
      <c r="L274">
        <v>44680</v>
      </c>
      <c r="M274">
        <v>2070</v>
      </c>
      <c r="N274" t="s">
        <v>2043</v>
      </c>
      <c r="O274" t="s">
        <v>2043</v>
      </c>
      <c r="P274" t="s">
        <v>2043</v>
      </c>
      <c r="R274" t="str">
        <f>Table1[[#This Row],[year]]&amp;"_"&amp;Table1[[#This Row],[rank]]</f>
        <v>2015_273</v>
      </c>
      <c r="S274" t="str">
        <f>Table1[[#This Row],[year]]&amp;"_"&amp;Table1[[#This Row],[rank]]</f>
        <v>2015_273</v>
      </c>
    </row>
    <row r="275" spans="1:19" x14ac:dyDescent="0.2">
      <c r="A275" t="s">
        <v>2258</v>
      </c>
      <c r="B275">
        <v>274</v>
      </c>
      <c r="C275">
        <v>2015</v>
      </c>
      <c r="D275" t="s">
        <v>214</v>
      </c>
      <c r="E275" t="s">
        <v>920</v>
      </c>
      <c r="F275" t="s">
        <v>41</v>
      </c>
      <c r="G275" t="str">
        <f>_xlfn.XLOOKUP(F275,Regions!$A$2:$A$52,Regions!$B$2:$B$52)</f>
        <v>Northeast</v>
      </c>
      <c r="H275" t="s">
        <v>1447</v>
      </c>
      <c r="I275">
        <v>21219</v>
      </c>
      <c r="J275">
        <v>10886</v>
      </c>
      <c r="K275">
        <v>1518</v>
      </c>
      <c r="L275">
        <v>35333</v>
      </c>
      <c r="M275">
        <v>12689</v>
      </c>
      <c r="N275" t="s">
        <v>2043</v>
      </c>
      <c r="O275" t="s">
        <v>2043</v>
      </c>
      <c r="P275" t="s">
        <v>2043</v>
      </c>
      <c r="R275" t="str">
        <f>Table1[[#This Row],[year]]&amp;"_"&amp;Table1[[#This Row],[rank]]</f>
        <v>2015_274</v>
      </c>
      <c r="S275" t="str">
        <f>Table1[[#This Row],[year]]&amp;"_"&amp;Table1[[#This Row],[rank]]</f>
        <v>2015_274</v>
      </c>
    </row>
    <row r="276" spans="1:19" x14ac:dyDescent="0.2">
      <c r="A276" t="s">
        <v>2259</v>
      </c>
      <c r="B276">
        <v>275</v>
      </c>
      <c r="C276">
        <v>2015</v>
      </c>
      <c r="D276" t="s">
        <v>1095</v>
      </c>
      <c r="E276" t="s">
        <v>920</v>
      </c>
      <c r="F276" t="s">
        <v>22</v>
      </c>
      <c r="G276" t="str">
        <f>_xlfn.XLOOKUP(F276,Regions!$A$2:$A$52,Regions!$B$2:$B$52)</f>
        <v>South</v>
      </c>
      <c r="H276" t="s">
        <v>1403</v>
      </c>
      <c r="I276">
        <v>8702</v>
      </c>
      <c r="J276">
        <v>10809</v>
      </c>
      <c r="K276">
        <v>811</v>
      </c>
      <c r="L276">
        <v>12892</v>
      </c>
      <c r="M276">
        <v>28000</v>
      </c>
      <c r="N276" t="s">
        <v>2043</v>
      </c>
      <c r="O276" t="s">
        <v>2043</v>
      </c>
      <c r="P276" t="s">
        <v>2043</v>
      </c>
      <c r="R276" t="str">
        <f>Table1[[#This Row],[year]]&amp;"_"&amp;Table1[[#This Row],[rank]]</f>
        <v>2015_275</v>
      </c>
      <c r="S276" t="str">
        <f>Table1[[#This Row],[year]]&amp;"_"&amp;Table1[[#This Row],[rank]]</f>
        <v>2015_275</v>
      </c>
    </row>
    <row r="277" spans="1:19" x14ac:dyDescent="0.2">
      <c r="A277" t="s">
        <v>2260</v>
      </c>
      <c r="B277">
        <v>276</v>
      </c>
      <c r="C277">
        <v>2015</v>
      </c>
      <c r="D277" t="s">
        <v>17</v>
      </c>
      <c r="E277" t="s">
        <v>17</v>
      </c>
      <c r="F277" t="s">
        <v>44</v>
      </c>
      <c r="G277" t="str">
        <f>_xlfn.XLOOKUP(F277,Regions!$A$2:$A$52,Regions!$B$2:$B$52)</f>
        <v>Midwest</v>
      </c>
      <c r="H277" t="s">
        <v>1898</v>
      </c>
      <c r="I277">
        <v>2404</v>
      </c>
      <c r="J277">
        <v>10806</v>
      </c>
      <c r="K277">
        <v>-619</v>
      </c>
      <c r="L277">
        <v>7443</v>
      </c>
      <c r="M277">
        <v>14800</v>
      </c>
      <c r="N277" t="s">
        <v>2043</v>
      </c>
      <c r="O277" t="s">
        <v>2043</v>
      </c>
      <c r="P277" t="s">
        <v>2043</v>
      </c>
      <c r="R277" t="str">
        <f>Table1[[#This Row],[year]]&amp;"_"&amp;Table1[[#This Row],[rank]]</f>
        <v>2015_276</v>
      </c>
      <c r="S277" t="str">
        <f>Table1[[#This Row],[year]]&amp;"_"&amp;Table1[[#This Row],[rank]]</f>
        <v>2015_276</v>
      </c>
    </row>
    <row r="278" spans="1:19" x14ac:dyDescent="0.2">
      <c r="A278" t="s">
        <v>2261</v>
      </c>
      <c r="B278">
        <v>277</v>
      </c>
      <c r="C278">
        <v>2015</v>
      </c>
      <c r="D278" t="s">
        <v>1830</v>
      </c>
      <c r="E278" t="s">
        <v>2042</v>
      </c>
      <c r="F278" t="s">
        <v>22</v>
      </c>
      <c r="G278" t="str">
        <f>_xlfn.XLOOKUP(F278,Regions!$A$2:$A$52,Regions!$B$2:$B$52)</f>
        <v>South</v>
      </c>
      <c r="H278" t="s">
        <v>1411</v>
      </c>
      <c r="I278">
        <v>3381</v>
      </c>
      <c r="J278">
        <v>10777</v>
      </c>
      <c r="K278">
        <v>200</v>
      </c>
      <c r="L278">
        <v>3641</v>
      </c>
      <c r="M278">
        <v>11099</v>
      </c>
      <c r="N278" t="s">
        <v>2043</v>
      </c>
      <c r="O278" t="s">
        <v>2046</v>
      </c>
      <c r="P278" t="s">
        <v>2043</v>
      </c>
      <c r="R278" t="str">
        <f>Table1[[#This Row],[year]]&amp;"_"&amp;Table1[[#This Row],[rank]]</f>
        <v>2015_277</v>
      </c>
      <c r="S278" t="str">
        <f>Table1[[#This Row],[year]]&amp;"_"&amp;Table1[[#This Row],[rank]]</f>
        <v>2015_277</v>
      </c>
    </row>
    <row r="279" spans="1:19" x14ac:dyDescent="0.2">
      <c r="A279" t="s">
        <v>705</v>
      </c>
      <c r="B279">
        <v>278</v>
      </c>
      <c r="C279">
        <v>2015</v>
      </c>
      <c r="D279" t="s">
        <v>57</v>
      </c>
      <c r="E279" t="s">
        <v>2044</v>
      </c>
      <c r="F279" t="s">
        <v>146</v>
      </c>
      <c r="G279" t="str">
        <f>_xlfn.XLOOKUP(F279,Regions!$A$2:$A$52,Regions!$B$2:$B$52)</f>
        <v>Northeast</v>
      </c>
      <c r="H279" t="s">
        <v>1465</v>
      </c>
      <c r="I279">
        <v>30315</v>
      </c>
      <c r="J279">
        <v>10687</v>
      </c>
      <c r="K279">
        <v>2037</v>
      </c>
      <c r="L279">
        <v>274119</v>
      </c>
      <c r="M279">
        <v>29970</v>
      </c>
      <c r="N279" t="s">
        <v>2043</v>
      </c>
      <c r="O279" t="s">
        <v>2043</v>
      </c>
      <c r="P279" t="s">
        <v>2043</v>
      </c>
      <c r="R279" t="str">
        <f>Table1[[#This Row],[year]]&amp;"_"&amp;Table1[[#This Row],[rank]]</f>
        <v>2015_278</v>
      </c>
      <c r="S279" t="str">
        <f>Table1[[#This Row],[year]]&amp;"_"&amp;Table1[[#This Row],[rank]]</f>
        <v>2015_278</v>
      </c>
    </row>
    <row r="280" spans="1:19" x14ac:dyDescent="0.2">
      <c r="A280" t="s">
        <v>1539</v>
      </c>
      <c r="B280">
        <v>279</v>
      </c>
      <c r="C280">
        <v>2015</v>
      </c>
      <c r="D280" t="s">
        <v>97</v>
      </c>
      <c r="E280" t="s">
        <v>2044</v>
      </c>
      <c r="F280" t="s">
        <v>113</v>
      </c>
      <c r="G280" t="str">
        <f>_xlfn.XLOOKUP(F280,Regions!$A$2:$A$52,Regions!$B$2:$B$52)</f>
        <v>South</v>
      </c>
      <c r="H280" t="s">
        <v>1540</v>
      </c>
      <c r="I280">
        <v>8481</v>
      </c>
      <c r="J280">
        <v>10510</v>
      </c>
      <c r="K280">
        <v>413</v>
      </c>
      <c r="L280">
        <v>62497</v>
      </c>
      <c r="M280">
        <v>9500</v>
      </c>
      <c r="N280" t="s">
        <v>2043</v>
      </c>
      <c r="O280" t="s">
        <v>2043</v>
      </c>
      <c r="P280" t="s">
        <v>2043</v>
      </c>
      <c r="R280" t="str">
        <f>Table1[[#This Row],[year]]&amp;"_"&amp;Table1[[#This Row],[rank]]</f>
        <v>2015_279</v>
      </c>
      <c r="S280" t="str">
        <f>Table1[[#This Row],[year]]&amp;"_"&amp;Table1[[#This Row],[rank]]</f>
        <v>2015_279</v>
      </c>
    </row>
    <row r="281" spans="1:19" x14ac:dyDescent="0.2">
      <c r="A281" t="s">
        <v>2262</v>
      </c>
      <c r="B281">
        <v>280</v>
      </c>
      <c r="C281">
        <v>2015</v>
      </c>
      <c r="D281" t="s">
        <v>230</v>
      </c>
      <c r="E281" t="s">
        <v>2114</v>
      </c>
      <c r="F281" t="s">
        <v>35</v>
      </c>
      <c r="G281" t="str">
        <f>_xlfn.XLOOKUP(F281,Regions!$A$2:$A$52,Regions!$B$2:$B$52)</f>
        <v>South</v>
      </c>
      <c r="H281" t="s">
        <v>1431</v>
      </c>
      <c r="I281">
        <v>29248</v>
      </c>
      <c r="J281">
        <v>10502</v>
      </c>
      <c r="K281">
        <v>673</v>
      </c>
      <c r="L281">
        <v>26125</v>
      </c>
      <c r="M281">
        <v>157000</v>
      </c>
      <c r="N281" t="s">
        <v>2043</v>
      </c>
      <c r="O281" t="s">
        <v>2043</v>
      </c>
      <c r="P281" t="s">
        <v>2043</v>
      </c>
      <c r="R281" t="str">
        <f>Table1[[#This Row],[year]]&amp;"_"&amp;Table1[[#This Row],[rank]]</f>
        <v>2015_280</v>
      </c>
      <c r="S281" t="str">
        <f>Table1[[#This Row],[year]]&amp;"_"&amp;Table1[[#This Row],[rank]]</f>
        <v>2015_280</v>
      </c>
    </row>
    <row r="282" spans="1:19" x14ac:dyDescent="0.2">
      <c r="A282" t="s">
        <v>2263</v>
      </c>
      <c r="B282">
        <v>281</v>
      </c>
      <c r="C282">
        <v>2015</v>
      </c>
      <c r="D282" t="s">
        <v>24</v>
      </c>
      <c r="E282" t="s">
        <v>2042</v>
      </c>
      <c r="F282" t="s">
        <v>125</v>
      </c>
      <c r="G282" t="str">
        <f>_xlfn.XLOOKUP(F282,Regions!$A$2:$A$52,Regions!$B$2:$B$52)</f>
        <v>South</v>
      </c>
      <c r="H282" t="s">
        <v>1597</v>
      </c>
      <c r="I282">
        <v>9069</v>
      </c>
      <c r="J282">
        <v>10489</v>
      </c>
      <c r="K282">
        <v>285</v>
      </c>
      <c r="L282">
        <v>3857</v>
      </c>
      <c r="M282">
        <v>47500</v>
      </c>
      <c r="N282" t="s">
        <v>2043</v>
      </c>
      <c r="O282" t="s">
        <v>2043</v>
      </c>
      <c r="P282" t="s">
        <v>2043</v>
      </c>
      <c r="R282" t="str">
        <f>Table1[[#This Row],[year]]&amp;"_"&amp;Table1[[#This Row],[rank]]</f>
        <v>2015_281</v>
      </c>
      <c r="S282" t="str">
        <f>Table1[[#This Row],[year]]&amp;"_"&amp;Table1[[#This Row],[rank]]</f>
        <v>2015_281</v>
      </c>
    </row>
    <row r="283" spans="1:19" x14ac:dyDescent="0.2">
      <c r="A283" t="s">
        <v>2264</v>
      </c>
      <c r="B283">
        <v>282</v>
      </c>
      <c r="C283">
        <v>2015</v>
      </c>
      <c r="D283" t="s">
        <v>97</v>
      </c>
      <c r="E283" t="s">
        <v>2044</v>
      </c>
      <c r="F283" t="s">
        <v>199</v>
      </c>
      <c r="G283" t="str">
        <f>_xlfn.XLOOKUP(F283,Regions!$A$2:$A$52,Regions!$B$2:$B$52)</f>
        <v>Midwest</v>
      </c>
      <c r="H283" t="s">
        <v>1548</v>
      </c>
      <c r="I283">
        <v>15108</v>
      </c>
      <c r="J283">
        <v>10478</v>
      </c>
      <c r="K283">
        <v>1144</v>
      </c>
      <c r="L283">
        <v>219087</v>
      </c>
      <c r="M283">
        <v>14873</v>
      </c>
      <c r="N283" t="s">
        <v>2043</v>
      </c>
      <c r="O283" t="s">
        <v>2043</v>
      </c>
      <c r="P283" t="s">
        <v>2043</v>
      </c>
      <c r="R283" t="str">
        <f>Table1[[#This Row],[year]]&amp;"_"&amp;Table1[[#This Row],[rank]]</f>
        <v>2015_282</v>
      </c>
      <c r="S283" t="str">
        <f>Table1[[#This Row],[year]]&amp;"_"&amp;Table1[[#This Row],[rank]]</f>
        <v>2015_282</v>
      </c>
    </row>
    <row r="284" spans="1:19" x14ac:dyDescent="0.2">
      <c r="A284" t="s">
        <v>2265</v>
      </c>
      <c r="B284">
        <v>283</v>
      </c>
      <c r="C284">
        <v>2015</v>
      </c>
      <c r="D284" t="s">
        <v>166</v>
      </c>
      <c r="E284" t="s">
        <v>2118</v>
      </c>
      <c r="F284" t="s">
        <v>55</v>
      </c>
      <c r="G284" t="str">
        <f>_xlfn.XLOOKUP(F284,Regions!$A$2:$A$52,Regions!$B$2:$B$52)</f>
        <v>West</v>
      </c>
      <c r="H284" t="s">
        <v>1453</v>
      </c>
      <c r="I284">
        <v>4737</v>
      </c>
      <c r="J284">
        <v>10452</v>
      </c>
      <c r="K284">
        <v>372</v>
      </c>
      <c r="L284">
        <v>7837</v>
      </c>
      <c r="M284">
        <v>14900</v>
      </c>
      <c r="N284" t="s">
        <v>2043</v>
      </c>
      <c r="O284" t="s">
        <v>2043</v>
      </c>
      <c r="P284" t="s">
        <v>2043</v>
      </c>
      <c r="R284" t="str">
        <f>Table1[[#This Row],[year]]&amp;"_"&amp;Table1[[#This Row],[rank]]</f>
        <v>2015_283</v>
      </c>
      <c r="S284" t="str">
        <f>Table1[[#This Row],[year]]&amp;"_"&amp;Table1[[#This Row],[rank]]</f>
        <v>2015_283</v>
      </c>
    </row>
    <row r="285" spans="1:19" x14ac:dyDescent="0.2">
      <c r="A285" t="s">
        <v>762</v>
      </c>
      <c r="B285">
        <v>284</v>
      </c>
      <c r="C285">
        <v>2015</v>
      </c>
      <c r="D285" t="s">
        <v>46</v>
      </c>
      <c r="E285" t="s">
        <v>46</v>
      </c>
      <c r="F285" t="s">
        <v>98</v>
      </c>
      <c r="G285" t="str">
        <f>_xlfn.XLOOKUP(F285,Regions!$A$2:$A$52,Regions!$B$2:$B$52)</f>
        <v>Northeast</v>
      </c>
      <c r="H285" t="s">
        <v>1561</v>
      </c>
      <c r="I285">
        <v>32415</v>
      </c>
      <c r="J285">
        <v>10448</v>
      </c>
      <c r="K285">
        <v>992</v>
      </c>
      <c r="L285">
        <v>17779</v>
      </c>
      <c r="M285">
        <v>21050</v>
      </c>
      <c r="N285" t="s">
        <v>2043</v>
      </c>
      <c r="O285" t="s">
        <v>2043</v>
      </c>
      <c r="P285" t="s">
        <v>2043</v>
      </c>
      <c r="R285" t="str">
        <f>Table1[[#This Row],[year]]&amp;"_"&amp;Table1[[#This Row],[rank]]</f>
        <v>2015_284</v>
      </c>
      <c r="S285" t="str">
        <f>Table1[[#This Row],[year]]&amp;"_"&amp;Table1[[#This Row],[rank]]</f>
        <v>2015_284</v>
      </c>
    </row>
    <row r="286" spans="1:19" x14ac:dyDescent="0.2">
      <c r="A286" t="s">
        <v>2266</v>
      </c>
      <c r="B286">
        <v>285</v>
      </c>
      <c r="C286">
        <v>2015</v>
      </c>
      <c r="D286" t="s">
        <v>65</v>
      </c>
      <c r="E286" t="s">
        <v>2044</v>
      </c>
      <c r="F286" t="s">
        <v>28</v>
      </c>
      <c r="G286" t="str">
        <f>_xlfn.XLOOKUP(F286,Regions!$A$2:$A$52,Regions!$B$2:$B$52)</f>
        <v>Northeast</v>
      </c>
      <c r="H286" t="s">
        <v>1406</v>
      </c>
      <c r="I286">
        <v>4209</v>
      </c>
      <c r="J286">
        <v>10382</v>
      </c>
      <c r="K286">
        <v>471</v>
      </c>
      <c r="L286">
        <v>31563</v>
      </c>
      <c r="M286">
        <v>17379</v>
      </c>
      <c r="N286" t="s">
        <v>2043</v>
      </c>
      <c r="O286" t="s">
        <v>2043</v>
      </c>
      <c r="P286" t="s">
        <v>2043</v>
      </c>
      <c r="R286" t="str">
        <f>Table1[[#This Row],[year]]&amp;"_"&amp;Table1[[#This Row],[rank]]</f>
        <v>2015_285</v>
      </c>
      <c r="S286" t="str">
        <f>Table1[[#This Row],[year]]&amp;"_"&amp;Table1[[#This Row],[rank]]</f>
        <v>2015_285</v>
      </c>
    </row>
    <row r="287" spans="1:19" x14ac:dyDescent="0.2">
      <c r="A287" t="s">
        <v>2267</v>
      </c>
      <c r="B287">
        <v>286</v>
      </c>
      <c r="C287">
        <v>2015</v>
      </c>
      <c r="D287" t="s">
        <v>221</v>
      </c>
      <c r="E287" t="s">
        <v>221</v>
      </c>
      <c r="F287" t="s">
        <v>68</v>
      </c>
      <c r="G287" t="str">
        <f>_xlfn.XLOOKUP(F287,Regions!$A$2:$A$52,Regions!$B$2:$B$52)</f>
        <v>Midwest</v>
      </c>
      <c r="H287" t="s">
        <v>1408</v>
      </c>
      <c r="J287">
        <v>10380</v>
      </c>
      <c r="K287">
        <v>350</v>
      </c>
      <c r="L287">
        <v>6759</v>
      </c>
      <c r="M287">
        <v>25700</v>
      </c>
      <c r="N287" t="s">
        <v>2043</v>
      </c>
      <c r="O287" t="s">
        <v>2043</v>
      </c>
      <c r="P287" t="s">
        <v>2043</v>
      </c>
      <c r="R287" t="str">
        <f>Table1[[#This Row],[year]]&amp;"_"&amp;Table1[[#This Row],[rank]]</f>
        <v>2015_286</v>
      </c>
      <c r="S287" t="str">
        <f>Table1[[#This Row],[year]]&amp;"_"&amp;Table1[[#This Row],[rank]]</f>
        <v>2015_286</v>
      </c>
    </row>
    <row r="288" spans="1:19" x14ac:dyDescent="0.2">
      <c r="A288" t="s">
        <v>2268</v>
      </c>
      <c r="B288">
        <v>287</v>
      </c>
      <c r="C288">
        <v>2015</v>
      </c>
      <c r="D288" t="s">
        <v>972</v>
      </c>
      <c r="E288" t="s">
        <v>115</v>
      </c>
      <c r="F288" t="s">
        <v>28</v>
      </c>
      <c r="G288" t="str">
        <f>_xlfn.XLOOKUP(F288,Regions!$A$2:$A$52,Regions!$B$2:$B$52)</f>
        <v>Northeast</v>
      </c>
      <c r="H288" t="s">
        <v>1517</v>
      </c>
      <c r="I288">
        <v>11700</v>
      </c>
      <c r="J288">
        <v>10371</v>
      </c>
      <c r="K288">
        <v>466</v>
      </c>
      <c r="L288">
        <v>6139</v>
      </c>
      <c r="M288">
        <v>17500</v>
      </c>
      <c r="N288" t="s">
        <v>2043</v>
      </c>
      <c r="O288" t="s">
        <v>2043</v>
      </c>
      <c r="P288" t="s">
        <v>2043</v>
      </c>
      <c r="R288" t="str">
        <f>Table1[[#This Row],[year]]&amp;"_"&amp;Table1[[#This Row],[rank]]</f>
        <v>2015_287</v>
      </c>
      <c r="S288" t="str">
        <f>Table1[[#This Row],[year]]&amp;"_"&amp;Table1[[#This Row],[rank]]</f>
        <v>2015_287</v>
      </c>
    </row>
    <row r="289" spans="1:19" x14ac:dyDescent="0.2">
      <c r="A289" t="s">
        <v>2269</v>
      </c>
      <c r="B289">
        <v>288</v>
      </c>
      <c r="C289">
        <v>2015</v>
      </c>
      <c r="D289" t="s">
        <v>1353</v>
      </c>
      <c r="E289" t="s">
        <v>2045</v>
      </c>
      <c r="F289" t="s">
        <v>41</v>
      </c>
      <c r="G289" t="str">
        <f>_xlfn.XLOOKUP(F289,Regions!$A$2:$A$52,Regions!$B$2:$B$52)</f>
        <v>Northeast</v>
      </c>
      <c r="H289" t="s">
        <v>1880</v>
      </c>
      <c r="I289">
        <v>38034</v>
      </c>
      <c r="J289">
        <v>10263</v>
      </c>
      <c r="K289">
        <v>1439</v>
      </c>
      <c r="L289">
        <v>11719</v>
      </c>
      <c r="M289">
        <v>211500</v>
      </c>
      <c r="N289" t="s">
        <v>2046</v>
      </c>
      <c r="O289" t="s">
        <v>2043</v>
      </c>
      <c r="P289" t="s">
        <v>2043</v>
      </c>
      <c r="R289" t="str">
        <f>Table1[[#This Row],[year]]&amp;"_"&amp;Table1[[#This Row],[rank]]</f>
        <v>2015_288</v>
      </c>
      <c r="S289" t="str">
        <f>Table1[[#This Row],[year]]&amp;"_"&amp;Table1[[#This Row],[rank]]</f>
        <v>2015_288</v>
      </c>
    </row>
    <row r="290" spans="1:19" x14ac:dyDescent="0.2">
      <c r="A290" t="s">
        <v>1856</v>
      </c>
      <c r="B290">
        <v>289</v>
      </c>
      <c r="C290">
        <v>2015</v>
      </c>
      <c r="D290" t="s">
        <v>230</v>
      </c>
      <c r="E290" t="s">
        <v>2114</v>
      </c>
      <c r="F290" t="s">
        <v>954</v>
      </c>
      <c r="G290" t="str">
        <f>_xlfn.XLOOKUP(F290,Regions!$A$2:$A$52,Regions!$B$2:$B$52)</f>
        <v>West</v>
      </c>
      <c r="H290" t="s">
        <v>1550</v>
      </c>
      <c r="I290">
        <v>10332</v>
      </c>
      <c r="J290">
        <v>10082</v>
      </c>
      <c r="K290">
        <v>-150</v>
      </c>
      <c r="L290">
        <v>26703</v>
      </c>
      <c r="M290">
        <v>60100</v>
      </c>
      <c r="N290" t="s">
        <v>2043</v>
      </c>
      <c r="O290" t="s">
        <v>2043</v>
      </c>
      <c r="P290" t="s">
        <v>2043</v>
      </c>
      <c r="R290" t="str">
        <f>Table1[[#This Row],[year]]&amp;"_"&amp;Table1[[#This Row],[rank]]</f>
        <v>2015_289</v>
      </c>
      <c r="S290" t="str">
        <f>Table1[[#This Row],[year]]&amp;"_"&amp;Table1[[#This Row],[rank]]</f>
        <v>2015_289</v>
      </c>
    </row>
    <row r="291" spans="1:19" x14ac:dyDescent="0.2">
      <c r="A291" t="s">
        <v>2270</v>
      </c>
      <c r="B291">
        <v>290</v>
      </c>
      <c r="C291">
        <v>2015</v>
      </c>
      <c r="D291" t="s">
        <v>998</v>
      </c>
      <c r="E291" t="s">
        <v>115</v>
      </c>
      <c r="F291" t="s">
        <v>44</v>
      </c>
      <c r="G291" t="str">
        <f>_xlfn.XLOOKUP(F291,Regions!$A$2:$A$52,Regions!$B$2:$B$52)</f>
        <v>Midwest</v>
      </c>
      <c r="H291" t="s">
        <v>1608</v>
      </c>
      <c r="I291">
        <v>15835</v>
      </c>
      <c r="J291">
        <v>9965</v>
      </c>
      <c r="K291">
        <v>802</v>
      </c>
      <c r="L291">
        <v>5284</v>
      </c>
      <c r="M291">
        <v>22950</v>
      </c>
      <c r="N291" t="s">
        <v>2043</v>
      </c>
      <c r="O291" t="s">
        <v>2043</v>
      </c>
      <c r="P291" t="s">
        <v>2043</v>
      </c>
      <c r="R291" t="str">
        <f>Table1[[#This Row],[year]]&amp;"_"&amp;Table1[[#This Row],[rank]]</f>
        <v>2015_290</v>
      </c>
      <c r="S291" t="str">
        <f>Table1[[#This Row],[year]]&amp;"_"&amp;Table1[[#This Row],[rank]]</f>
        <v>2015_290</v>
      </c>
    </row>
    <row r="292" spans="1:19" x14ac:dyDescent="0.2">
      <c r="A292" t="s">
        <v>2271</v>
      </c>
      <c r="B292">
        <v>291</v>
      </c>
      <c r="C292">
        <v>2015</v>
      </c>
      <c r="D292" t="s">
        <v>350</v>
      </c>
      <c r="E292" t="s">
        <v>2042</v>
      </c>
      <c r="F292" t="s">
        <v>22</v>
      </c>
      <c r="G292" t="str">
        <f>_xlfn.XLOOKUP(F292,Regions!$A$2:$A$52,Regions!$B$2:$B$52)</f>
        <v>South</v>
      </c>
      <c r="H292" t="s">
        <v>1403</v>
      </c>
      <c r="I292">
        <v>2093</v>
      </c>
      <c r="J292">
        <v>9938</v>
      </c>
      <c r="K292">
        <v>93</v>
      </c>
      <c r="L292">
        <v>4142</v>
      </c>
      <c r="M292">
        <v>11978</v>
      </c>
      <c r="N292" t="s">
        <v>2043</v>
      </c>
      <c r="O292" t="s">
        <v>2043</v>
      </c>
      <c r="P292" t="s">
        <v>2043</v>
      </c>
      <c r="R292" t="str">
        <f>Table1[[#This Row],[year]]&amp;"_"&amp;Table1[[#This Row],[rank]]</f>
        <v>2015_291</v>
      </c>
      <c r="S292" t="str">
        <f>Table1[[#This Row],[year]]&amp;"_"&amp;Table1[[#This Row],[rank]]</f>
        <v>2015_291</v>
      </c>
    </row>
    <row r="293" spans="1:19" x14ac:dyDescent="0.2">
      <c r="A293" t="s">
        <v>1112</v>
      </c>
      <c r="B293">
        <v>292</v>
      </c>
      <c r="C293">
        <v>2015</v>
      </c>
      <c r="D293" t="s">
        <v>57</v>
      </c>
      <c r="E293" t="s">
        <v>2044</v>
      </c>
      <c r="F293" t="s">
        <v>125</v>
      </c>
      <c r="G293" t="str">
        <f>_xlfn.XLOOKUP(F293,Regions!$A$2:$A$52,Regions!$B$2:$B$52)</f>
        <v>South</v>
      </c>
      <c r="H293" t="s">
        <v>1555</v>
      </c>
      <c r="I293">
        <v>28104</v>
      </c>
      <c r="J293">
        <v>9926</v>
      </c>
      <c r="K293">
        <v>2151</v>
      </c>
      <c r="L293">
        <v>186814</v>
      </c>
      <c r="M293">
        <v>33400</v>
      </c>
      <c r="N293" t="s">
        <v>2043</v>
      </c>
      <c r="O293" t="s">
        <v>2043</v>
      </c>
      <c r="P293" t="s">
        <v>2043</v>
      </c>
      <c r="R293" t="str">
        <f>Table1[[#This Row],[year]]&amp;"_"&amp;Table1[[#This Row],[rank]]</f>
        <v>2015_292</v>
      </c>
      <c r="S293" t="str">
        <f>Table1[[#This Row],[year]]&amp;"_"&amp;Table1[[#This Row],[rank]]</f>
        <v>2015_292</v>
      </c>
    </row>
    <row r="294" spans="1:19" x14ac:dyDescent="0.2">
      <c r="A294" t="s">
        <v>2272</v>
      </c>
      <c r="B294">
        <v>293</v>
      </c>
      <c r="C294">
        <v>2015</v>
      </c>
      <c r="D294" t="s">
        <v>1103</v>
      </c>
      <c r="E294" t="s">
        <v>2118</v>
      </c>
      <c r="F294" t="s">
        <v>86</v>
      </c>
      <c r="G294" t="str">
        <f>_xlfn.XLOOKUP(F294,Regions!$A$2:$A$52,Regions!$B$2:$B$52)</f>
        <v>South</v>
      </c>
      <c r="H294" t="s">
        <v>1918</v>
      </c>
      <c r="I294">
        <v>9025</v>
      </c>
      <c r="J294">
        <v>9895</v>
      </c>
      <c r="K294">
        <v>480</v>
      </c>
      <c r="L294">
        <v>11040</v>
      </c>
      <c r="M294">
        <v>26600</v>
      </c>
      <c r="N294" t="s">
        <v>2043</v>
      </c>
      <c r="O294" t="s">
        <v>2043</v>
      </c>
      <c r="P294" t="s">
        <v>2043</v>
      </c>
      <c r="R294" t="str">
        <f>Table1[[#This Row],[year]]&amp;"_"&amp;Table1[[#This Row],[rank]]</f>
        <v>2015_293</v>
      </c>
      <c r="S294" t="str">
        <f>Table1[[#This Row],[year]]&amp;"_"&amp;Table1[[#This Row],[rank]]</f>
        <v>2015_293</v>
      </c>
    </row>
    <row r="295" spans="1:19" x14ac:dyDescent="0.2">
      <c r="A295" t="s">
        <v>2273</v>
      </c>
      <c r="B295">
        <v>294</v>
      </c>
      <c r="C295">
        <v>2015</v>
      </c>
      <c r="D295" t="s">
        <v>1830</v>
      </c>
      <c r="E295" t="s">
        <v>2042</v>
      </c>
      <c r="F295" t="s">
        <v>35</v>
      </c>
      <c r="G295" t="str">
        <f>_xlfn.XLOOKUP(F295,Regions!$A$2:$A$52,Regions!$B$2:$B$52)</f>
        <v>South</v>
      </c>
      <c r="H295" t="s">
        <v>1654</v>
      </c>
      <c r="I295">
        <v>10948</v>
      </c>
      <c r="J295">
        <v>9844</v>
      </c>
      <c r="K295">
        <v>494</v>
      </c>
      <c r="L295">
        <v>7962</v>
      </c>
      <c r="M295">
        <v>57300</v>
      </c>
      <c r="N295" t="s">
        <v>2043</v>
      </c>
      <c r="O295" t="s">
        <v>2043</v>
      </c>
      <c r="P295" t="s">
        <v>2043</v>
      </c>
      <c r="R295" t="str">
        <f>Table1[[#This Row],[year]]&amp;"_"&amp;Table1[[#This Row],[rank]]</f>
        <v>2015_294</v>
      </c>
      <c r="S295" t="str">
        <f>Table1[[#This Row],[year]]&amp;"_"&amp;Table1[[#This Row],[rank]]</f>
        <v>2015_294</v>
      </c>
    </row>
    <row r="296" spans="1:19" x14ac:dyDescent="0.2">
      <c r="A296" t="s">
        <v>2274</v>
      </c>
      <c r="B296">
        <v>295</v>
      </c>
      <c r="C296">
        <v>2015</v>
      </c>
      <c r="D296" t="s">
        <v>57</v>
      </c>
      <c r="E296" t="s">
        <v>2044</v>
      </c>
      <c r="F296" t="s">
        <v>18</v>
      </c>
      <c r="G296" t="str">
        <f>_xlfn.XLOOKUP(F296,Regions!$A$2:$A$52,Regions!$B$2:$B$52)</f>
        <v>Midwest</v>
      </c>
      <c r="H296" t="s">
        <v>1401</v>
      </c>
      <c r="I296">
        <v>10102</v>
      </c>
      <c r="J296">
        <v>9790</v>
      </c>
      <c r="K296">
        <v>1150</v>
      </c>
      <c r="L296">
        <v>151828</v>
      </c>
      <c r="M296">
        <v>6900</v>
      </c>
      <c r="N296" t="s">
        <v>2043</v>
      </c>
      <c r="O296" t="s">
        <v>2043</v>
      </c>
      <c r="P296" t="s">
        <v>2043</v>
      </c>
      <c r="R296" t="str">
        <f>Table1[[#This Row],[year]]&amp;"_"&amp;Table1[[#This Row],[rank]]</f>
        <v>2015_295</v>
      </c>
      <c r="S296" t="str">
        <f>Table1[[#This Row],[year]]&amp;"_"&amp;Table1[[#This Row],[rank]]</f>
        <v>2015_295</v>
      </c>
    </row>
    <row r="297" spans="1:19" x14ac:dyDescent="0.2">
      <c r="A297" t="s">
        <v>2275</v>
      </c>
      <c r="B297">
        <v>296</v>
      </c>
      <c r="C297">
        <v>2015</v>
      </c>
      <c r="D297" t="s">
        <v>1722</v>
      </c>
      <c r="E297" t="s">
        <v>2064</v>
      </c>
      <c r="F297" t="s">
        <v>86</v>
      </c>
      <c r="G297" t="str">
        <f>_xlfn.XLOOKUP(F297,Regions!$A$2:$A$52,Regions!$B$2:$B$52)</f>
        <v>South</v>
      </c>
      <c r="H297" t="s">
        <v>1622</v>
      </c>
      <c r="I297">
        <v>4212</v>
      </c>
      <c r="J297">
        <v>9724</v>
      </c>
      <c r="K297">
        <v>410</v>
      </c>
      <c r="L297">
        <v>7396</v>
      </c>
      <c r="M297">
        <v>20828</v>
      </c>
      <c r="N297" t="s">
        <v>2043</v>
      </c>
      <c r="O297" t="s">
        <v>2043</v>
      </c>
      <c r="P297" t="s">
        <v>2043</v>
      </c>
      <c r="R297" t="str">
        <f>Table1[[#This Row],[year]]&amp;"_"&amp;Table1[[#This Row],[rank]]</f>
        <v>2015_296</v>
      </c>
      <c r="S297" t="str">
        <f>Table1[[#This Row],[year]]&amp;"_"&amp;Table1[[#This Row],[rank]]</f>
        <v>2015_296</v>
      </c>
    </row>
    <row r="298" spans="1:19" x14ac:dyDescent="0.2">
      <c r="A298" t="s">
        <v>1636</v>
      </c>
      <c r="B298">
        <v>297</v>
      </c>
      <c r="C298">
        <v>2015</v>
      </c>
      <c r="D298" t="s">
        <v>970</v>
      </c>
      <c r="E298" t="s">
        <v>2045</v>
      </c>
      <c r="F298" t="s">
        <v>28</v>
      </c>
      <c r="G298" t="str">
        <f>_xlfn.XLOOKUP(F298,Regions!$A$2:$A$52,Regions!$B$2:$B$52)</f>
        <v>Northeast</v>
      </c>
      <c r="H298" t="s">
        <v>1636</v>
      </c>
      <c r="I298">
        <v>28776</v>
      </c>
      <c r="J298">
        <v>9715</v>
      </c>
      <c r="K298">
        <v>2472</v>
      </c>
      <c r="L298">
        <v>30063</v>
      </c>
      <c r="M298">
        <v>34600</v>
      </c>
      <c r="N298" t="s">
        <v>2043</v>
      </c>
      <c r="O298" t="s">
        <v>2043</v>
      </c>
      <c r="P298" t="s">
        <v>2043</v>
      </c>
      <c r="R298" t="str">
        <f>Table1[[#This Row],[year]]&amp;"_"&amp;Table1[[#This Row],[rank]]</f>
        <v>2015_297</v>
      </c>
      <c r="S298" t="str">
        <f>Table1[[#This Row],[year]]&amp;"_"&amp;Table1[[#This Row],[rank]]</f>
        <v>2015_297</v>
      </c>
    </row>
    <row r="299" spans="1:19" x14ac:dyDescent="0.2">
      <c r="A299" t="s">
        <v>2276</v>
      </c>
      <c r="B299">
        <v>298</v>
      </c>
      <c r="C299">
        <v>2015</v>
      </c>
      <c r="D299" t="s">
        <v>100</v>
      </c>
      <c r="E299" t="s">
        <v>112</v>
      </c>
      <c r="F299" t="s">
        <v>146</v>
      </c>
      <c r="G299" t="str">
        <f>_xlfn.XLOOKUP(F299,Regions!$A$2:$A$52,Regions!$B$2:$B$52)</f>
        <v>Northeast</v>
      </c>
      <c r="H299" t="s">
        <v>1813</v>
      </c>
      <c r="I299">
        <v>99064</v>
      </c>
      <c r="J299">
        <v>9703</v>
      </c>
      <c r="K299">
        <v>2935</v>
      </c>
      <c r="L299">
        <v>14317</v>
      </c>
      <c r="M299">
        <v>7550</v>
      </c>
      <c r="N299" t="s">
        <v>2043</v>
      </c>
      <c r="O299" t="s">
        <v>2043</v>
      </c>
      <c r="P299" t="s">
        <v>2043</v>
      </c>
      <c r="R299" t="str">
        <f>Table1[[#This Row],[year]]&amp;"_"&amp;Table1[[#This Row],[rank]]</f>
        <v>2015_298</v>
      </c>
      <c r="S299" t="str">
        <f>Table1[[#This Row],[year]]&amp;"_"&amp;Table1[[#This Row],[rank]]</f>
        <v>2015_298</v>
      </c>
    </row>
    <row r="300" spans="1:19" x14ac:dyDescent="0.2">
      <c r="A300" t="s">
        <v>2277</v>
      </c>
      <c r="B300">
        <v>299</v>
      </c>
      <c r="C300">
        <v>2015</v>
      </c>
      <c r="D300" t="s">
        <v>998</v>
      </c>
      <c r="E300" t="s">
        <v>115</v>
      </c>
      <c r="F300" t="s">
        <v>116</v>
      </c>
      <c r="G300" t="str">
        <f>_xlfn.XLOOKUP(F300,Regions!$A$2:$A$52,Regions!$B$2:$B$52)</f>
        <v>South</v>
      </c>
      <c r="H300" t="s">
        <v>1529</v>
      </c>
      <c r="I300">
        <v>2748</v>
      </c>
      <c r="J300">
        <v>9699</v>
      </c>
      <c r="K300">
        <v>48</v>
      </c>
      <c r="L300">
        <v>4167</v>
      </c>
      <c r="M300">
        <v>2500</v>
      </c>
      <c r="N300" t="s">
        <v>2043</v>
      </c>
      <c r="O300" t="s">
        <v>2043</v>
      </c>
      <c r="P300" t="s">
        <v>2046</v>
      </c>
      <c r="R300" t="str">
        <f>Table1[[#This Row],[year]]&amp;"_"&amp;Table1[[#This Row],[rank]]</f>
        <v>2015_299</v>
      </c>
      <c r="S300" t="str">
        <f>Table1[[#This Row],[year]]&amp;"_"&amp;Table1[[#This Row],[rank]]</f>
        <v>2015_299</v>
      </c>
    </row>
    <row r="301" spans="1:19" x14ac:dyDescent="0.2">
      <c r="A301" t="s">
        <v>2278</v>
      </c>
      <c r="B301">
        <v>300</v>
      </c>
      <c r="C301">
        <v>2015</v>
      </c>
      <c r="D301" t="s">
        <v>824</v>
      </c>
      <c r="E301" t="s">
        <v>112</v>
      </c>
      <c r="F301" t="s">
        <v>18</v>
      </c>
      <c r="G301" t="str">
        <f>_xlfn.XLOOKUP(F301,Regions!$A$2:$A$52,Regions!$B$2:$B$52)</f>
        <v>Midwest</v>
      </c>
      <c r="H301" t="s">
        <v>1623</v>
      </c>
      <c r="I301">
        <v>34961</v>
      </c>
      <c r="J301">
        <v>9675</v>
      </c>
      <c r="K301">
        <v>515</v>
      </c>
      <c r="L301">
        <v>17713</v>
      </c>
      <c r="M301">
        <v>26000</v>
      </c>
      <c r="N301" t="s">
        <v>2043</v>
      </c>
      <c r="O301" t="s">
        <v>2043</v>
      </c>
      <c r="P301" t="s">
        <v>2043</v>
      </c>
      <c r="R301" t="str">
        <f>Table1[[#This Row],[year]]&amp;"_"&amp;Table1[[#This Row],[rank]]</f>
        <v>2015_300</v>
      </c>
      <c r="S301" t="str">
        <f>Table1[[#This Row],[year]]&amp;"_"&amp;Table1[[#This Row],[rank]]</f>
        <v>2015_300</v>
      </c>
    </row>
    <row r="302" spans="1:19" x14ac:dyDescent="0.2">
      <c r="A302" t="s">
        <v>2279</v>
      </c>
      <c r="B302">
        <v>301</v>
      </c>
      <c r="C302">
        <v>2015</v>
      </c>
      <c r="D302" t="s">
        <v>1288</v>
      </c>
      <c r="E302" t="s">
        <v>112</v>
      </c>
      <c r="F302" t="s">
        <v>55</v>
      </c>
      <c r="G302" t="str">
        <f>_xlfn.XLOOKUP(F302,Regions!$A$2:$A$52,Regions!$B$2:$B$52)</f>
        <v>West</v>
      </c>
      <c r="H302" t="s">
        <v>1936</v>
      </c>
      <c r="I302">
        <v>3359</v>
      </c>
      <c r="J302">
        <v>9667</v>
      </c>
      <c r="K302">
        <v>62</v>
      </c>
      <c r="L302">
        <v>4477</v>
      </c>
      <c r="M302">
        <v>10500</v>
      </c>
      <c r="N302" t="s">
        <v>2043</v>
      </c>
      <c r="O302" t="s">
        <v>2043</v>
      </c>
      <c r="P302" t="s">
        <v>2043</v>
      </c>
      <c r="R302" t="str">
        <f>Table1[[#This Row],[year]]&amp;"_"&amp;Table1[[#This Row],[rank]]</f>
        <v>2015_301</v>
      </c>
      <c r="S302" t="str">
        <f>Table1[[#This Row],[year]]&amp;"_"&amp;Table1[[#This Row],[rank]]</f>
        <v>2015_301</v>
      </c>
    </row>
    <row r="303" spans="1:19" x14ac:dyDescent="0.2">
      <c r="A303" t="s">
        <v>2280</v>
      </c>
      <c r="B303">
        <v>302</v>
      </c>
      <c r="C303">
        <v>2015</v>
      </c>
      <c r="D303" t="s">
        <v>74</v>
      </c>
      <c r="E303" t="s">
        <v>74</v>
      </c>
      <c r="F303" t="s">
        <v>370</v>
      </c>
      <c r="G303" t="str">
        <f>_xlfn.XLOOKUP(F303,Regions!$A$2:$A$52,Regions!$B$2:$B$52)</f>
        <v>West</v>
      </c>
      <c r="H303" t="s">
        <v>1704</v>
      </c>
      <c r="I303">
        <v>29771</v>
      </c>
      <c r="J303">
        <v>9640</v>
      </c>
      <c r="K303">
        <v>1777</v>
      </c>
      <c r="L303">
        <v>18586</v>
      </c>
      <c r="M303">
        <v>29085</v>
      </c>
      <c r="N303" t="s">
        <v>2043</v>
      </c>
      <c r="O303" t="s">
        <v>2043</v>
      </c>
      <c r="P303" t="s">
        <v>2043</v>
      </c>
      <c r="R303" t="str">
        <f>Table1[[#This Row],[year]]&amp;"_"&amp;Table1[[#This Row],[rank]]</f>
        <v>2015_302</v>
      </c>
      <c r="S303" t="str">
        <f>Table1[[#This Row],[year]]&amp;"_"&amp;Table1[[#This Row],[rank]]</f>
        <v>2015_302</v>
      </c>
    </row>
    <row r="304" spans="1:19" x14ac:dyDescent="0.2">
      <c r="A304" t="s">
        <v>1735</v>
      </c>
      <c r="B304">
        <v>303</v>
      </c>
      <c r="C304">
        <v>2015</v>
      </c>
      <c r="D304" t="s">
        <v>57</v>
      </c>
      <c r="E304" t="s">
        <v>2044</v>
      </c>
      <c r="F304" t="s">
        <v>44</v>
      </c>
      <c r="G304" t="str">
        <f>_xlfn.XLOOKUP(F304,Regions!$A$2:$A$52,Regions!$B$2:$B$52)</f>
        <v>Midwest</v>
      </c>
      <c r="H304" t="s">
        <v>1736</v>
      </c>
      <c r="I304">
        <v>25140</v>
      </c>
      <c r="J304">
        <v>9611</v>
      </c>
      <c r="K304">
        <v>2323</v>
      </c>
      <c r="L304">
        <v>83126</v>
      </c>
      <c r="M304">
        <v>14676</v>
      </c>
      <c r="N304" t="s">
        <v>2043</v>
      </c>
      <c r="O304" t="s">
        <v>2043</v>
      </c>
      <c r="P304" t="s">
        <v>2043</v>
      </c>
      <c r="R304" t="str">
        <f>Table1[[#This Row],[year]]&amp;"_"&amp;Table1[[#This Row],[rank]]</f>
        <v>2015_303</v>
      </c>
      <c r="S304" t="str">
        <f>Table1[[#This Row],[year]]&amp;"_"&amp;Table1[[#This Row],[rank]]</f>
        <v>2015_303</v>
      </c>
    </row>
    <row r="305" spans="1:19" x14ac:dyDescent="0.2">
      <c r="A305" t="s">
        <v>2281</v>
      </c>
      <c r="B305">
        <v>304</v>
      </c>
      <c r="C305">
        <v>2015</v>
      </c>
      <c r="D305" t="s">
        <v>97</v>
      </c>
      <c r="E305" t="s">
        <v>2044</v>
      </c>
      <c r="F305" t="s">
        <v>35</v>
      </c>
      <c r="G305" t="str">
        <f>_xlfn.XLOOKUP(F305,Regions!$A$2:$A$52,Regions!$B$2:$B$52)</f>
        <v>South</v>
      </c>
      <c r="H305" t="s">
        <v>1494</v>
      </c>
      <c r="I305">
        <v>3633</v>
      </c>
      <c r="J305">
        <v>9565</v>
      </c>
      <c r="K305">
        <v>-1244</v>
      </c>
      <c r="L305">
        <v>111358</v>
      </c>
      <c r="M305">
        <v>5300</v>
      </c>
      <c r="N305" t="s">
        <v>2043</v>
      </c>
      <c r="O305" t="s">
        <v>2043</v>
      </c>
      <c r="P305" t="s">
        <v>2043</v>
      </c>
      <c r="R305" t="str">
        <f>Table1[[#This Row],[year]]&amp;"_"&amp;Table1[[#This Row],[rank]]</f>
        <v>2015_304</v>
      </c>
      <c r="S305" t="str">
        <f>Table1[[#This Row],[year]]&amp;"_"&amp;Table1[[#This Row],[rank]]</f>
        <v>2015_304</v>
      </c>
    </row>
    <row r="306" spans="1:19" x14ac:dyDescent="0.2">
      <c r="A306" t="s">
        <v>1195</v>
      </c>
      <c r="B306">
        <v>305</v>
      </c>
      <c r="C306">
        <v>2015</v>
      </c>
      <c r="D306" t="s">
        <v>46</v>
      </c>
      <c r="E306" t="s">
        <v>46</v>
      </c>
      <c r="F306" t="s">
        <v>113</v>
      </c>
      <c r="G306" t="str">
        <f>_xlfn.XLOOKUP(F306,Regions!$A$2:$A$52,Regions!$B$2:$B$52)</f>
        <v>South</v>
      </c>
      <c r="H306" t="s">
        <v>1580</v>
      </c>
      <c r="I306">
        <v>10318</v>
      </c>
      <c r="J306">
        <v>9527</v>
      </c>
      <c r="K306">
        <v>751</v>
      </c>
      <c r="L306">
        <v>16072</v>
      </c>
      <c r="M306">
        <v>15000</v>
      </c>
      <c r="N306" t="s">
        <v>2043</v>
      </c>
      <c r="O306" t="s">
        <v>2043</v>
      </c>
      <c r="P306" t="s">
        <v>2043</v>
      </c>
      <c r="R306" t="str">
        <f>Table1[[#This Row],[year]]&amp;"_"&amp;Table1[[#This Row],[rank]]</f>
        <v>2015_305</v>
      </c>
      <c r="S306" t="str">
        <f>Table1[[#This Row],[year]]&amp;"_"&amp;Table1[[#This Row],[rank]]</f>
        <v>2015_305</v>
      </c>
    </row>
    <row r="307" spans="1:19" x14ac:dyDescent="0.2">
      <c r="A307" t="s">
        <v>2282</v>
      </c>
      <c r="B307">
        <v>306</v>
      </c>
      <c r="C307">
        <v>2015</v>
      </c>
      <c r="D307" t="s">
        <v>980</v>
      </c>
      <c r="E307" t="s">
        <v>2055</v>
      </c>
      <c r="F307" t="s">
        <v>22</v>
      </c>
      <c r="G307" t="str">
        <f>_xlfn.XLOOKUP(F307,Regions!$A$2:$A$52,Regions!$B$2:$B$52)</f>
        <v>South</v>
      </c>
      <c r="H307" t="s">
        <v>1502</v>
      </c>
      <c r="I307">
        <v>1556</v>
      </c>
      <c r="J307">
        <v>9503</v>
      </c>
      <c r="K307">
        <v>-20</v>
      </c>
      <c r="L307">
        <v>2770</v>
      </c>
      <c r="M307">
        <v>17246</v>
      </c>
      <c r="N307" t="s">
        <v>2043</v>
      </c>
      <c r="O307" t="s">
        <v>2043</v>
      </c>
      <c r="P307" t="s">
        <v>2043</v>
      </c>
      <c r="R307" t="str">
        <f>Table1[[#This Row],[year]]&amp;"_"&amp;Table1[[#This Row],[rank]]</f>
        <v>2015_306</v>
      </c>
      <c r="S307" t="str">
        <f>Table1[[#This Row],[year]]&amp;"_"&amp;Table1[[#This Row],[rank]]</f>
        <v>2015_306</v>
      </c>
    </row>
    <row r="308" spans="1:19" x14ac:dyDescent="0.2">
      <c r="A308" t="s">
        <v>2283</v>
      </c>
      <c r="B308">
        <v>307</v>
      </c>
      <c r="C308">
        <v>2015</v>
      </c>
      <c r="D308" t="s">
        <v>1830</v>
      </c>
      <c r="E308" t="s">
        <v>2042</v>
      </c>
      <c r="F308" t="s">
        <v>113</v>
      </c>
      <c r="G308" t="str">
        <f>_xlfn.XLOOKUP(F308,Regions!$A$2:$A$52,Regions!$B$2:$B$52)</f>
        <v>South</v>
      </c>
      <c r="H308" t="s">
        <v>1449</v>
      </c>
      <c r="I308">
        <v>21640</v>
      </c>
      <c r="J308">
        <v>9475</v>
      </c>
      <c r="K308">
        <v>1070</v>
      </c>
      <c r="L308">
        <v>7518</v>
      </c>
      <c r="M308">
        <v>59660</v>
      </c>
      <c r="N308" t="s">
        <v>2043</v>
      </c>
      <c r="O308" t="s">
        <v>2043</v>
      </c>
      <c r="P308" t="s">
        <v>2043</v>
      </c>
      <c r="R308" t="str">
        <f>Table1[[#This Row],[year]]&amp;"_"&amp;Table1[[#This Row],[rank]]</f>
        <v>2015_307</v>
      </c>
      <c r="S308" t="str">
        <f>Table1[[#This Row],[year]]&amp;"_"&amp;Table1[[#This Row],[rank]]</f>
        <v>2015_307</v>
      </c>
    </row>
    <row r="309" spans="1:19" x14ac:dyDescent="0.2">
      <c r="A309" t="s">
        <v>2284</v>
      </c>
      <c r="B309">
        <v>308</v>
      </c>
      <c r="C309">
        <v>2015</v>
      </c>
      <c r="D309" t="s">
        <v>1359</v>
      </c>
      <c r="E309" t="s">
        <v>2143</v>
      </c>
      <c r="F309" t="s">
        <v>28</v>
      </c>
      <c r="G309" t="str">
        <f>_xlfn.XLOOKUP(F309,Regions!$A$2:$A$52,Regions!$B$2:$B$52)</f>
        <v>Northeast</v>
      </c>
      <c r="H309" t="s">
        <v>1445</v>
      </c>
      <c r="I309">
        <v>99215</v>
      </c>
      <c r="J309">
        <v>9473</v>
      </c>
      <c r="K309">
        <v>3617</v>
      </c>
      <c r="L309">
        <v>15329</v>
      </c>
      <c r="M309">
        <v>10300</v>
      </c>
      <c r="N309" t="s">
        <v>2043</v>
      </c>
      <c r="O309" t="s">
        <v>2043</v>
      </c>
      <c r="P309" t="s">
        <v>2043</v>
      </c>
      <c r="R309" t="str">
        <f>Table1[[#This Row],[year]]&amp;"_"&amp;Table1[[#This Row],[rank]]</f>
        <v>2015_308</v>
      </c>
      <c r="S309" t="str">
        <f>Table1[[#This Row],[year]]&amp;"_"&amp;Table1[[#This Row],[rank]]</f>
        <v>2015_308</v>
      </c>
    </row>
    <row r="310" spans="1:19" x14ac:dyDescent="0.2">
      <c r="A310" t="s">
        <v>2285</v>
      </c>
      <c r="B310">
        <v>309</v>
      </c>
      <c r="C310">
        <v>2015</v>
      </c>
      <c r="D310" t="s">
        <v>972</v>
      </c>
      <c r="E310" t="s">
        <v>115</v>
      </c>
      <c r="F310" t="s">
        <v>35</v>
      </c>
      <c r="G310" t="str">
        <f>_xlfn.XLOOKUP(F310,Regions!$A$2:$A$52,Regions!$B$2:$B$52)</f>
        <v>South</v>
      </c>
      <c r="H310" t="s">
        <v>1620</v>
      </c>
      <c r="I310">
        <v>2137</v>
      </c>
      <c r="J310">
        <v>9440</v>
      </c>
      <c r="K310">
        <v>67</v>
      </c>
      <c r="L310">
        <v>2735</v>
      </c>
      <c r="M310">
        <v>7800</v>
      </c>
      <c r="N310" t="s">
        <v>2043</v>
      </c>
      <c r="O310" t="s">
        <v>2043</v>
      </c>
      <c r="P310" t="s">
        <v>2043</v>
      </c>
      <c r="R310" t="str">
        <f>Table1[[#This Row],[year]]&amp;"_"&amp;Table1[[#This Row],[rank]]</f>
        <v>2015_309</v>
      </c>
      <c r="S310" t="str">
        <f>Table1[[#This Row],[year]]&amp;"_"&amp;Table1[[#This Row],[rank]]</f>
        <v>2015_309</v>
      </c>
    </row>
    <row r="311" spans="1:19" x14ac:dyDescent="0.2">
      <c r="A311" t="s">
        <v>2286</v>
      </c>
      <c r="B311">
        <v>310</v>
      </c>
      <c r="C311">
        <v>2015</v>
      </c>
      <c r="D311" t="s">
        <v>980</v>
      </c>
      <c r="E311" t="s">
        <v>2055</v>
      </c>
      <c r="F311" t="s">
        <v>72</v>
      </c>
      <c r="G311" t="str">
        <f>_xlfn.XLOOKUP(F311,Regions!$A$2:$A$52,Regions!$B$2:$B$52)</f>
        <v>Midwest</v>
      </c>
      <c r="H311" t="s">
        <v>1617</v>
      </c>
      <c r="I311">
        <v>15012</v>
      </c>
      <c r="J311">
        <v>9316</v>
      </c>
      <c r="K311">
        <v>603</v>
      </c>
      <c r="L311">
        <v>5456</v>
      </c>
      <c r="M311">
        <v>20400</v>
      </c>
      <c r="N311" t="s">
        <v>2043</v>
      </c>
      <c r="O311" t="s">
        <v>2043</v>
      </c>
      <c r="P311" t="s">
        <v>2043</v>
      </c>
      <c r="R311" t="str">
        <f>Table1[[#This Row],[year]]&amp;"_"&amp;Table1[[#This Row],[rank]]</f>
        <v>2015_310</v>
      </c>
      <c r="S311" t="str">
        <f>Table1[[#This Row],[year]]&amp;"_"&amp;Table1[[#This Row],[rank]]</f>
        <v>2015_310</v>
      </c>
    </row>
    <row r="312" spans="1:19" x14ac:dyDescent="0.2">
      <c r="A312" t="s">
        <v>2287</v>
      </c>
      <c r="B312">
        <v>311</v>
      </c>
      <c r="C312">
        <v>2015</v>
      </c>
      <c r="D312" t="s">
        <v>1830</v>
      </c>
      <c r="E312" t="s">
        <v>2042</v>
      </c>
      <c r="F312" t="s">
        <v>22</v>
      </c>
      <c r="G312" t="str">
        <f>_xlfn.XLOOKUP(F312,Regions!$A$2:$A$52,Regions!$B$2:$B$52)</f>
        <v>South</v>
      </c>
      <c r="H312" t="s">
        <v>1626</v>
      </c>
      <c r="I312">
        <v>4091</v>
      </c>
      <c r="J312">
        <v>9296</v>
      </c>
      <c r="K312">
        <v>393</v>
      </c>
      <c r="L312">
        <v>4246</v>
      </c>
      <c r="M312">
        <v>36000</v>
      </c>
      <c r="N312" t="s">
        <v>2043</v>
      </c>
      <c r="O312" t="s">
        <v>2043</v>
      </c>
      <c r="P312" t="s">
        <v>2043</v>
      </c>
      <c r="R312" t="str">
        <f>Table1[[#This Row],[year]]&amp;"_"&amp;Table1[[#This Row],[rank]]</f>
        <v>2015_311</v>
      </c>
      <c r="S312" t="str">
        <f>Table1[[#This Row],[year]]&amp;"_"&amp;Table1[[#This Row],[rank]]</f>
        <v>2015_311</v>
      </c>
    </row>
    <row r="313" spans="1:19" x14ac:dyDescent="0.2">
      <c r="A313" t="s">
        <v>2288</v>
      </c>
      <c r="B313">
        <v>312</v>
      </c>
      <c r="C313">
        <v>2015</v>
      </c>
      <c r="D313" t="s">
        <v>17</v>
      </c>
      <c r="E313" t="s">
        <v>17</v>
      </c>
      <c r="F313" t="s">
        <v>18</v>
      </c>
      <c r="G313" t="str">
        <f>_xlfn.XLOOKUP(F313,Regions!$A$2:$A$52,Regions!$B$2:$B$52)</f>
        <v>Midwest</v>
      </c>
      <c r="H313" t="s">
        <v>1605</v>
      </c>
      <c r="I313">
        <v>10400</v>
      </c>
      <c r="J313">
        <v>9241</v>
      </c>
      <c r="K313">
        <v>468</v>
      </c>
      <c r="L313">
        <v>7443</v>
      </c>
      <c r="M313">
        <v>55400</v>
      </c>
      <c r="N313" t="s">
        <v>2043</v>
      </c>
      <c r="O313" t="s">
        <v>2043</v>
      </c>
      <c r="P313" t="s">
        <v>2043</v>
      </c>
      <c r="R313" t="str">
        <f>Table1[[#This Row],[year]]&amp;"_"&amp;Table1[[#This Row],[rank]]</f>
        <v>2015_312</v>
      </c>
      <c r="S313" t="str">
        <f>Table1[[#This Row],[year]]&amp;"_"&amp;Table1[[#This Row],[rank]]</f>
        <v>2015_312</v>
      </c>
    </row>
    <row r="314" spans="1:19" x14ac:dyDescent="0.2">
      <c r="A314" t="s">
        <v>2289</v>
      </c>
      <c r="B314">
        <v>313</v>
      </c>
      <c r="C314">
        <v>2015</v>
      </c>
      <c r="D314" t="s">
        <v>214</v>
      </c>
      <c r="E314" t="s">
        <v>920</v>
      </c>
      <c r="F314" t="s">
        <v>22</v>
      </c>
      <c r="G314" t="str">
        <f>_xlfn.XLOOKUP(F314,Regions!$A$2:$A$52,Regions!$B$2:$B$52)</f>
        <v>South</v>
      </c>
      <c r="H314" t="s">
        <v>1403</v>
      </c>
      <c r="I314">
        <v>8772</v>
      </c>
      <c r="J314">
        <v>9226</v>
      </c>
      <c r="K314">
        <v>611</v>
      </c>
      <c r="L314">
        <v>23200</v>
      </c>
      <c r="M314">
        <v>8540</v>
      </c>
      <c r="N314" t="s">
        <v>2043</v>
      </c>
      <c r="O314" t="s">
        <v>2043</v>
      </c>
      <c r="P314" t="s">
        <v>2043</v>
      </c>
      <c r="R314" t="str">
        <f>Table1[[#This Row],[year]]&amp;"_"&amp;Table1[[#This Row],[rank]]</f>
        <v>2015_313</v>
      </c>
      <c r="S314" t="str">
        <f>Table1[[#This Row],[year]]&amp;"_"&amp;Table1[[#This Row],[rank]]</f>
        <v>2015_313</v>
      </c>
    </row>
    <row r="315" spans="1:19" x14ac:dyDescent="0.2">
      <c r="A315" t="s">
        <v>2290</v>
      </c>
      <c r="B315">
        <v>314</v>
      </c>
      <c r="C315">
        <v>2015</v>
      </c>
      <c r="D315" t="s">
        <v>65</v>
      </c>
      <c r="E315" t="s">
        <v>2044</v>
      </c>
      <c r="F315" t="s">
        <v>177</v>
      </c>
      <c r="G315" t="str">
        <f>_xlfn.XLOOKUP(F315,Regions!$A$2:$A$52,Regions!$B$2:$B$52)</f>
        <v>South</v>
      </c>
      <c r="H315" t="s">
        <v>1554</v>
      </c>
      <c r="I315">
        <v>10290</v>
      </c>
      <c r="J315">
        <v>9199</v>
      </c>
      <c r="K315">
        <v>583</v>
      </c>
      <c r="L315">
        <v>13868</v>
      </c>
      <c r="M315">
        <v>56883</v>
      </c>
      <c r="N315" t="s">
        <v>2043</v>
      </c>
      <c r="O315" t="s">
        <v>2043</v>
      </c>
      <c r="P315" t="s">
        <v>2043</v>
      </c>
      <c r="R315" t="str">
        <f>Table1[[#This Row],[year]]&amp;"_"&amp;Table1[[#This Row],[rank]]</f>
        <v>2015_314</v>
      </c>
      <c r="S315" t="str">
        <f>Table1[[#This Row],[year]]&amp;"_"&amp;Table1[[#This Row],[rank]]</f>
        <v>2015_314</v>
      </c>
    </row>
    <row r="316" spans="1:19" x14ac:dyDescent="0.2">
      <c r="A316" t="s">
        <v>1251</v>
      </c>
      <c r="B316">
        <v>315</v>
      </c>
      <c r="C316">
        <v>2015</v>
      </c>
      <c r="D316" t="s">
        <v>350</v>
      </c>
      <c r="E316" t="s">
        <v>2042</v>
      </c>
      <c r="F316" t="s">
        <v>125</v>
      </c>
      <c r="G316" t="str">
        <f>_xlfn.XLOOKUP(F316,Regions!$A$2:$A$52,Regions!$B$2:$B$52)</f>
        <v>South</v>
      </c>
      <c r="H316" t="s">
        <v>1407</v>
      </c>
      <c r="I316">
        <v>1268</v>
      </c>
      <c r="J316">
        <v>9197</v>
      </c>
      <c r="K316">
        <v>97</v>
      </c>
      <c r="L316">
        <v>3183</v>
      </c>
      <c r="M316">
        <v>9300</v>
      </c>
      <c r="N316" t="s">
        <v>2046</v>
      </c>
      <c r="O316" t="s">
        <v>2043</v>
      </c>
      <c r="P316" t="s">
        <v>2043</v>
      </c>
      <c r="R316" t="str">
        <f>Table1[[#This Row],[year]]&amp;"_"&amp;Table1[[#This Row],[rank]]</f>
        <v>2015_315</v>
      </c>
      <c r="S316" t="str">
        <f>Table1[[#This Row],[year]]&amp;"_"&amp;Table1[[#This Row],[rank]]</f>
        <v>2015_315</v>
      </c>
    </row>
    <row r="317" spans="1:19" x14ac:dyDescent="0.2">
      <c r="A317" t="s">
        <v>2291</v>
      </c>
      <c r="B317">
        <v>316</v>
      </c>
      <c r="C317">
        <v>2015</v>
      </c>
      <c r="D317" t="s">
        <v>998</v>
      </c>
      <c r="E317" t="s">
        <v>115</v>
      </c>
      <c r="F317" t="s">
        <v>86</v>
      </c>
      <c r="G317" t="str">
        <f>_xlfn.XLOOKUP(F317,Regions!$A$2:$A$52,Regions!$B$2:$B$52)</f>
        <v>South</v>
      </c>
      <c r="H317" t="s">
        <v>1412</v>
      </c>
      <c r="I317">
        <v>6146</v>
      </c>
      <c r="J317">
        <v>9167</v>
      </c>
      <c r="K317">
        <v>3</v>
      </c>
      <c r="L317">
        <v>6060</v>
      </c>
      <c r="M317">
        <v>15000</v>
      </c>
      <c r="N317" t="s">
        <v>2043</v>
      </c>
      <c r="O317" t="s">
        <v>2043</v>
      </c>
      <c r="P317" t="s">
        <v>2043</v>
      </c>
      <c r="R317" t="str">
        <f>Table1[[#This Row],[year]]&amp;"_"&amp;Table1[[#This Row],[rank]]</f>
        <v>2015_316</v>
      </c>
      <c r="S317" t="str">
        <f>Table1[[#This Row],[year]]&amp;"_"&amp;Table1[[#This Row],[rank]]</f>
        <v>2015_316</v>
      </c>
    </row>
    <row r="318" spans="1:19" x14ac:dyDescent="0.2">
      <c r="A318" t="s">
        <v>2292</v>
      </c>
      <c r="B318">
        <v>317</v>
      </c>
      <c r="C318">
        <v>2015</v>
      </c>
      <c r="D318" t="s">
        <v>27</v>
      </c>
      <c r="E318" t="s">
        <v>27</v>
      </c>
      <c r="F318" t="s">
        <v>33</v>
      </c>
      <c r="G318" t="str">
        <f>_xlfn.XLOOKUP(F318,Regions!$A$2:$A$52,Regions!$B$2:$B$52)</f>
        <v>Northeast</v>
      </c>
      <c r="H318" t="s">
        <v>1498</v>
      </c>
      <c r="I318">
        <v>21647</v>
      </c>
      <c r="J318">
        <v>9108</v>
      </c>
      <c r="K318">
        <v>-183</v>
      </c>
      <c r="L318">
        <v>24550</v>
      </c>
      <c r="M318">
        <v>23200</v>
      </c>
      <c r="N318" t="s">
        <v>2043</v>
      </c>
      <c r="O318" t="s">
        <v>2043</v>
      </c>
      <c r="P318" t="s">
        <v>2043</v>
      </c>
      <c r="R318" t="str">
        <f>Table1[[#This Row],[year]]&amp;"_"&amp;Table1[[#This Row],[rank]]</f>
        <v>2015_317</v>
      </c>
      <c r="S318" t="str">
        <f>Table1[[#This Row],[year]]&amp;"_"&amp;Table1[[#This Row],[rank]]</f>
        <v>2015_317</v>
      </c>
    </row>
    <row r="319" spans="1:19" x14ac:dyDescent="0.2">
      <c r="A319" t="s">
        <v>2293</v>
      </c>
      <c r="B319">
        <v>318</v>
      </c>
      <c r="C319">
        <v>2015</v>
      </c>
      <c r="D319" t="s">
        <v>1103</v>
      </c>
      <c r="E319" t="s">
        <v>2118</v>
      </c>
      <c r="F319" t="s">
        <v>98</v>
      </c>
      <c r="G319" t="str">
        <f>_xlfn.XLOOKUP(F319,Regions!$A$2:$A$52,Regions!$B$2:$B$52)</f>
        <v>Northeast</v>
      </c>
      <c r="H319" t="s">
        <v>1442</v>
      </c>
      <c r="I319">
        <v>7516</v>
      </c>
      <c r="J319">
        <v>9097</v>
      </c>
      <c r="K319">
        <v>387</v>
      </c>
      <c r="L319">
        <v>9708</v>
      </c>
      <c r="M319">
        <v>23000</v>
      </c>
      <c r="N319" t="s">
        <v>2043</v>
      </c>
      <c r="O319" t="s">
        <v>2043</v>
      </c>
      <c r="P319" t="s">
        <v>2043</v>
      </c>
      <c r="R319" t="str">
        <f>Table1[[#This Row],[year]]&amp;"_"&amp;Table1[[#This Row],[rank]]</f>
        <v>2015_318</v>
      </c>
      <c r="S319" t="str">
        <f>Table1[[#This Row],[year]]&amp;"_"&amp;Table1[[#This Row],[rank]]</f>
        <v>2015_318</v>
      </c>
    </row>
    <row r="320" spans="1:19" x14ac:dyDescent="0.2">
      <c r="A320" t="s">
        <v>2294</v>
      </c>
      <c r="B320">
        <v>319</v>
      </c>
      <c r="C320">
        <v>2015</v>
      </c>
      <c r="D320" t="s">
        <v>974</v>
      </c>
      <c r="E320" t="s">
        <v>2045</v>
      </c>
      <c r="F320" t="s">
        <v>55</v>
      </c>
      <c r="G320" t="str">
        <f>_xlfn.XLOOKUP(F320,Regions!$A$2:$A$52,Regions!$B$2:$B$52)</f>
        <v>West</v>
      </c>
      <c r="H320" t="s">
        <v>1444</v>
      </c>
      <c r="I320">
        <v>27719</v>
      </c>
      <c r="J320">
        <v>9072</v>
      </c>
      <c r="K320">
        <v>1072</v>
      </c>
      <c r="L320">
        <v>13174</v>
      </c>
      <c r="M320">
        <v>14475</v>
      </c>
      <c r="N320" t="s">
        <v>2043</v>
      </c>
      <c r="O320" t="s">
        <v>2043</v>
      </c>
      <c r="P320" t="s">
        <v>2043</v>
      </c>
      <c r="R320" t="str">
        <f>Table1[[#This Row],[year]]&amp;"_"&amp;Table1[[#This Row],[rank]]</f>
        <v>2015_319</v>
      </c>
      <c r="S320" t="str">
        <f>Table1[[#This Row],[year]]&amp;"_"&amp;Table1[[#This Row],[rank]]</f>
        <v>2015_319</v>
      </c>
    </row>
    <row r="321" spans="1:19" x14ac:dyDescent="0.2">
      <c r="A321" t="s">
        <v>2295</v>
      </c>
      <c r="B321">
        <v>320</v>
      </c>
      <c r="C321">
        <v>2015</v>
      </c>
      <c r="D321" t="s">
        <v>46</v>
      </c>
      <c r="E321" t="s">
        <v>46</v>
      </c>
      <c r="F321" t="s">
        <v>72</v>
      </c>
      <c r="G321" t="str">
        <f>_xlfn.XLOOKUP(F321,Regions!$A$2:$A$52,Regions!$B$2:$B$52)</f>
        <v>Midwest</v>
      </c>
      <c r="H321" t="s">
        <v>1627</v>
      </c>
      <c r="I321">
        <v>17285</v>
      </c>
      <c r="J321">
        <v>9056</v>
      </c>
      <c r="K321">
        <v>1029</v>
      </c>
      <c r="L321">
        <v>18283</v>
      </c>
      <c r="M321">
        <v>9100</v>
      </c>
      <c r="N321" t="s">
        <v>2043</v>
      </c>
      <c r="O321" t="s">
        <v>2043</v>
      </c>
      <c r="P321" t="s">
        <v>2043</v>
      </c>
      <c r="R321" t="str">
        <f>Table1[[#This Row],[year]]&amp;"_"&amp;Table1[[#This Row],[rank]]</f>
        <v>2015_320</v>
      </c>
      <c r="S321" t="str">
        <f>Table1[[#This Row],[year]]&amp;"_"&amp;Table1[[#This Row],[rank]]</f>
        <v>2015_320</v>
      </c>
    </row>
    <row r="322" spans="1:19" x14ac:dyDescent="0.2">
      <c r="A322" t="s">
        <v>2296</v>
      </c>
      <c r="B322">
        <v>321</v>
      </c>
      <c r="C322">
        <v>2015</v>
      </c>
      <c r="D322" t="s">
        <v>1138</v>
      </c>
      <c r="E322" t="s">
        <v>2044</v>
      </c>
      <c r="F322" t="s">
        <v>55</v>
      </c>
      <c r="G322" t="str">
        <f>_xlfn.XLOOKUP(F322,Regions!$A$2:$A$52,Regions!$B$2:$B$52)</f>
        <v>West</v>
      </c>
      <c r="H322" t="s">
        <v>1453</v>
      </c>
      <c r="I322">
        <v>12891</v>
      </c>
      <c r="J322">
        <v>9050</v>
      </c>
      <c r="K322">
        <v>485</v>
      </c>
      <c r="L322">
        <v>7647</v>
      </c>
      <c r="M322">
        <v>52000</v>
      </c>
      <c r="N322" t="s">
        <v>2043</v>
      </c>
      <c r="O322" t="s">
        <v>2043</v>
      </c>
      <c r="P322" t="s">
        <v>2043</v>
      </c>
      <c r="R322" t="str">
        <f>Table1[[#This Row],[year]]&amp;"_"&amp;Table1[[#This Row],[rank]]</f>
        <v>2015_321</v>
      </c>
      <c r="S322" t="str">
        <f>Table1[[#This Row],[year]]&amp;"_"&amp;Table1[[#This Row],[rank]]</f>
        <v>2015_321</v>
      </c>
    </row>
    <row r="323" spans="1:19" x14ac:dyDescent="0.2">
      <c r="A323" t="s">
        <v>2297</v>
      </c>
      <c r="B323">
        <v>322</v>
      </c>
      <c r="C323">
        <v>2015</v>
      </c>
      <c r="D323" t="s">
        <v>1077</v>
      </c>
      <c r="E323" t="s">
        <v>2054</v>
      </c>
      <c r="F323" t="s">
        <v>28</v>
      </c>
      <c r="G323" t="str">
        <f>_xlfn.XLOOKUP(F323,Regions!$A$2:$A$52,Regions!$B$2:$B$52)</f>
        <v>Northeast</v>
      </c>
      <c r="H323" t="s">
        <v>1406</v>
      </c>
      <c r="I323">
        <v>3472</v>
      </c>
      <c r="J323">
        <v>8851</v>
      </c>
      <c r="K323">
        <v>-389</v>
      </c>
      <c r="L323">
        <v>5497</v>
      </c>
      <c r="M323">
        <v>33200</v>
      </c>
      <c r="N323" t="s">
        <v>2043</v>
      </c>
      <c r="O323" t="s">
        <v>2046</v>
      </c>
      <c r="P323" t="s">
        <v>2043</v>
      </c>
      <c r="R323" t="str">
        <f>Table1[[#This Row],[year]]&amp;"_"&amp;Table1[[#This Row],[rank]]</f>
        <v>2015_322</v>
      </c>
      <c r="S323" t="str">
        <f>Table1[[#This Row],[year]]&amp;"_"&amp;Table1[[#This Row],[rank]]</f>
        <v>2015_322</v>
      </c>
    </row>
    <row r="324" spans="1:19" x14ac:dyDescent="0.2">
      <c r="A324" t="s">
        <v>2298</v>
      </c>
      <c r="B324">
        <v>323</v>
      </c>
      <c r="C324">
        <v>2015</v>
      </c>
      <c r="D324" t="s">
        <v>193</v>
      </c>
      <c r="E324" t="s">
        <v>2143</v>
      </c>
      <c r="F324" t="s">
        <v>398</v>
      </c>
      <c r="G324" t="str">
        <f>_xlfn.XLOOKUP(F324,Regions!$A$2:$A$52,Regions!$B$2:$B$52)</f>
        <v>West</v>
      </c>
      <c r="H324" t="s">
        <v>1512</v>
      </c>
      <c r="I324">
        <v>14320</v>
      </c>
      <c r="J324">
        <v>8788</v>
      </c>
      <c r="K324">
        <v>548</v>
      </c>
      <c r="L324">
        <v>20094</v>
      </c>
      <c r="M324">
        <v>31000</v>
      </c>
      <c r="N324" t="s">
        <v>2043</v>
      </c>
      <c r="O324" t="s">
        <v>2043</v>
      </c>
      <c r="P324" t="s">
        <v>2043</v>
      </c>
      <c r="R324" t="str">
        <f>Table1[[#This Row],[year]]&amp;"_"&amp;Table1[[#This Row],[rank]]</f>
        <v>2015_323</v>
      </c>
      <c r="S324" t="str">
        <f>Table1[[#This Row],[year]]&amp;"_"&amp;Table1[[#This Row],[rank]]</f>
        <v>2015_323</v>
      </c>
    </row>
    <row r="325" spans="1:19" x14ac:dyDescent="0.2">
      <c r="A325" t="s">
        <v>2299</v>
      </c>
      <c r="B325">
        <v>324</v>
      </c>
      <c r="C325">
        <v>2015</v>
      </c>
      <c r="D325" t="s">
        <v>1294</v>
      </c>
      <c r="E325" t="s">
        <v>112</v>
      </c>
      <c r="F325" t="s">
        <v>98</v>
      </c>
      <c r="G325" t="str">
        <f>_xlfn.XLOOKUP(F325,Regions!$A$2:$A$52,Regions!$B$2:$B$52)</f>
        <v>Northeast</v>
      </c>
      <c r="H325" t="s">
        <v>1631</v>
      </c>
      <c r="I325">
        <v>11647</v>
      </c>
      <c r="J325">
        <v>8764</v>
      </c>
      <c r="K325">
        <v>545</v>
      </c>
      <c r="L325">
        <v>8974</v>
      </c>
      <c r="M325">
        <v>58700</v>
      </c>
      <c r="N325" t="s">
        <v>2046</v>
      </c>
      <c r="O325" t="s">
        <v>2043</v>
      </c>
      <c r="P325" t="s">
        <v>2043</v>
      </c>
      <c r="R325" t="str">
        <f>Table1[[#This Row],[year]]&amp;"_"&amp;Table1[[#This Row],[rank]]</f>
        <v>2015_324</v>
      </c>
      <c r="S325" t="str">
        <f>Table1[[#This Row],[year]]&amp;"_"&amp;Table1[[#This Row],[rank]]</f>
        <v>2015_324</v>
      </c>
    </row>
    <row r="326" spans="1:19" x14ac:dyDescent="0.2">
      <c r="A326" t="s">
        <v>854</v>
      </c>
      <c r="B326">
        <v>325</v>
      </c>
      <c r="C326">
        <v>2015</v>
      </c>
      <c r="D326" t="s">
        <v>60</v>
      </c>
      <c r="E326" t="s">
        <v>2114</v>
      </c>
      <c r="F326" t="s">
        <v>177</v>
      </c>
      <c r="G326" t="str">
        <f>_xlfn.XLOOKUP(F326,Regions!$A$2:$A$52,Regions!$B$2:$B$52)</f>
        <v>South</v>
      </c>
      <c r="H326" t="s">
        <v>1618</v>
      </c>
      <c r="I326">
        <v>8722</v>
      </c>
      <c r="J326">
        <v>8758</v>
      </c>
      <c r="K326">
        <v>286</v>
      </c>
      <c r="L326">
        <v>7101</v>
      </c>
      <c r="M326">
        <v>206489</v>
      </c>
      <c r="N326" t="s">
        <v>2043</v>
      </c>
      <c r="O326" t="s">
        <v>2043</v>
      </c>
      <c r="P326" t="s">
        <v>2043</v>
      </c>
      <c r="R326" t="str">
        <f>Table1[[#This Row],[year]]&amp;"_"&amp;Table1[[#This Row],[rank]]</f>
        <v>2015_325</v>
      </c>
      <c r="S326" t="str">
        <f>Table1[[#This Row],[year]]&amp;"_"&amp;Table1[[#This Row],[rank]]</f>
        <v>2015_325</v>
      </c>
    </row>
    <row r="327" spans="1:19" x14ac:dyDescent="0.2">
      <c r="A327" t="s">
        <v>2300</v>
      </c>
      <c r="B327">
        <v>326</v>
      </c>
      <c r="C327">
        <v>2015</v>
      </c>
      <c r="D327" t="s">
        <v>166</v>
      </c>
      <c r="E327" t="s">
        <v>2118</v>
      </c>
      <c r="F327" t="s">
        <v>255</v>
      </c>
      <c r="G327" t="str">
        <f>_xlfn.XLOOKUP(F327,Regions!$A$2:$A$52,Regions!$B$2:$B$52)</f>
        <v>Midwest</v>
      </c>
      <c r="H327" t="s">
        <v>1733</v>
      </c>
      <c r="I327">
        <v>4857</v>
      </c>
      <c r="J327">
        <v>8756</v>
      </c>
      <c r="K327">
        <v>157</v>
      </c>
      <c r="L327">
        <v>7311</v>
      </c>
      <c r="M327">
        <v>7780</v>
      </c>
      <c r="N327" t="s">
        <v>2046</v>
      </c>
      <c r="O327" t="s">
        <v>2043</v>
      </c>
      <c r="P327" t="s">
        <v>2043</v>
      </c>
      <c r="R327" t="str">
        <f>Table1[[#This Row],[year]]&amp;"_"&amp;Table1[[#This Row],[rank]]</f>
        <v>2015_326</v>
      </c>
      <c r="S327" t="str">
        <f>Table1[[#This Row],[year]]&amp;"_"&amp;Table1[[#This Row],[rank]]</f>
        <v>2015_326</v>
      </c>
    </row>
    <row r="328" spans="1:19" x14ac:dyDescent="0.2">
      <c r="A328" t="s">
        <v>2301</v>
      </c>
      <c r="B328">
        <v>327</v>
      </c>
      <c r="C328">
        <v>2015</v>
      </c>
      <c r="D328" t="s">
        <v>57</v>
      </c>
      <c r="E328" t="s">
        <v>2044</v>
      </c>
      <c r="F328" t="s">
        <v>86</v>
      </c>
      <c r="G328" t="str">
        <f>_xlfn.XLOOKUP(F328,Regions!$A$2:$A$52,Regions!$B$2:$B$52)</f>
        <v>South</v>
      </c>
      <c r="H328" t="s">
        <v>1412</v>
      </c>
      <c r="I328">
        <v>21564</v>
      </c>
      <c r="J328">
        <v>8707</v>
      </c>
      <c r="K328">
        <v>1774</v>
      </c>
      <c r="L328">
        <v>190328</v>
      </c>
      <c r="M328">
        <v>24638</v>
      </c>
      <c r="N328" t="s">
        <v>2043</v>
      </c>
      <c r="O328" t="s">
        <v>2043</v>
      </c>
      <c r="P328" t="s">
        <v>2043</v>
      </c>
      <c r="R328" t="str">
        <f>Table1[[#This Row],[year]]&amp;"_"&amp;Table1[[#This Row],[rank]]</f>
        <v>2015_327</v>
      </c>
      <c r="S328" t="str">
        <f>Table1[[#This Row],[year]]&amp;"_"&amp;Table1[[#This Row],[rank]]</f>
        <v>2015_327</v>
      </c>
    </row>
    <row r="329" spans="1:19" x14ac:dyDescent="0.2">
      <c r="A329" t="s">
        <v>1260</v>
      </c>
      <c r="B329">
        <v>328</v>
      </c>
      <c r="C329">
        <v>2015</v>
      </c>
      <c r="D329" t="s">
        <v>230</v>
      </c>
      <c r="E329" t="s">
        <v>2114</v>
      </c>
      <c r="F329" t="s">
        <v>954</v>
      </c>
      <c r="G329" t="str">
        <f>_xlfn.XLOOKUP(F329,Regions!$A$2:$A$52,Regions!$B$2:$B$52)</f>
        <v>West</v>
      </c>
      <c r="H329" t="s">
        <v>1550</v>
      </c>
      <c r="I329">
        <v>1524</v>
      </c>
      <c r="J329">
        <v>8679</v>
      </c>
      <c r="K329">
        <v>-2783</v>
      </c>
      <c r="L329">
        <v>23535</v>
      </c>
      <c r="M329">
        <v>68000</v>
      </c>
      <c r="N329" t="s">
        <v>2043</v>
      </c>
      <c r="O329" t="s">
        <v>2043</v>
      </c>
      <c r="P329" t="s">
        <v>2043</v>
      </c>
      <c r="R329" t="str">
        <f>Table1[[#This Row],[year]]&amp;"_"&amp;Table1[[#This Row],[rank]]</f>
        <v>2015_328</v>
      </c>
      <c r="S329" t="str">
        <f>Table1[[#This Row],[year]]&amp;"_"&amp;Table1[[#This Row],[rank]]</f>
        <v>2015_328</v>
      </c>
    </row>
    <row r="330" spans="1:19" x14ac:dyDescent="0.2">
      <c r="A330" t="s">
        <v>2302</v>
      </c>
      <c r="B330">
        <v>329</v>
      </c>
      <c r="C330">
        <v>2015</v>
      </c>
      <c r="D330" t="s">
        <v>223</v>
      </c>
      <c r="E330" t="s">
        <v>920</v>
      </c>
      <c r="F330" t="s">
        <v>22</v>
      </c>
      <c r="G330" t="str">
        <f>_xlfn.XLOOKUP(F330,Regions!$A$2:$A$52,Regions!$B$2:$B$52)</f>
        <v>South</v>
      </c>
      <c r="H330" t="s">
        <v>1403</v>
      </c>
      <c r="I330">
        <v>5365</v>
      </c>
      <c r="J330">
        <v>8617</v>
      </c>
      <c r="K330">
        <v>102</v>
      </c>
      <c r="L330">
        <v>6454</v>
      </c>
      <c r="M330">
        <v>1350</v>
      </c>
      <c r="N330" t="s">
        <v>2043</v>
      </c>
      <c r="O330" t="s">
        <v>2043</v>
      </c>
      <c r="P330" t="s">
        <v>2043</v>
      </c>
      <c r="R330" t="str">
        <f>Table1[[#This Row],[year]]&amp;"_"&amp;Table1[[#This Row],[rank]]</f>
        <v>2015_329</v>
      </c>
      <c r="S330" t="str">
        <f>Table1[[#This Row],[year]]&amp;"_"&amp;Table1[[#This Row],[rank]]</f>
        <v>2015_329</v>
      </c>
    </row>
    <row r="331" spans="1:19" x14ac:dyDescent="0.2">
      <c r="A331" t="s">
        <v>2303</v>
      </c>
      <c r="B331">
        <v>330</v>
      </c>
      <c r="C331">
        <v>2015</v>
      </c>
      <c r="D331" t="s">
        <v>1830</v>
      </c>
      <c r="E331" t="s">
        <v>2042</v>
      </c>
      <c r="F331" t="s">
        <v>35</v>
      </c>
      <c r="G331" t="str">
        <f>_xlfn.XLOOKUP(F331,Regions!$A$2:$A$52,Regions!$B$2:$B$52)</f>
        <v>South</v>
      </c>
      <c r="H331" t="s">
        <v>1781</v>
      </c>
      <c r="I331">
        <v>16696</v>
      </c>
      <c r="J331">
        <v>8602</v>
      </c>
      <c r="K331">
        <v>599</v>
      </c>
      <c r="L331">
        <v>3567</v>
      </c>
      <c r="M331">
        <v>54050</v>
      </c>
      <c r="N331" t="s">
        <v>2043</v>
      </c>
      <c r="O331" t="s">
        <v>2043</v>
      </c>
      <c r="P331" t="s">
        <v>2043</v>
      </c>
      <c r="R331" t="str">
        <f>Table1[[#This Row],[year]]&amp;"_"&amp;Table1[[#This Row],[rank]]</f>
        <v>2015_330</v>
      </c>
      <c r="S331" t="str">
        <f>Table1[[#This Row],[year]]&amp;"_"&amp;Table1[[#This Row],[rank]]</f>
        <v>2015_330</v>
      </c>
    </row>
    <row r="332" spans="1:19" x14ac:dyDescent="0.2">
      <c r="A332" t="s">
        <v>2304</v>
      </c>
      <c r="B332">
        <v>331</v>
      </c>
      <c r="C332">
        <v>2015</v>
      </c>
      <c r="D332" t="s">
        <v>287</v>
      </c>
      <c r="E332" t="s">
        <v>2067</v>
      </c>
      <c r="F332" t="s">
        <v>28</v>
      </c>
      <c r="G332" t="str">
        <f>_xlfn.XLOOKUP(F332,Regions!$A$2:$A$52,Regions!$B$2:$B$52)</f>
        <v>Northeast</v>
      </c>
      <c r="H332" t="s">
        <v>1406</v>
      </c>
      <c r="I332">
        <v>9297</v>
      </c>
      <c r="J332">
        <v>8574</v>
      </c>
      <c r="K332">
        <v>239</v>
      </c>
      <c r="L332">
        <v>16489</v>
      </c>
      <c r="M332">
        <v>22000</v>
      </c>
      <c r="N332" t="s">
        <v>2043</v>
      </c>
      <c r="O332" t="s">
        <v>2043</v>
      </c>
      <c r="P332" t="s">
        <v>2046</v>
      </c>
      <c r="R332" t="str">
        <f>Table1[[#This Row],[year]]&amp;"_"&amp;Table1[[#This Row],[rank]]</f>
        <v>2015_331</v>
      </c>
      <c r="S332" t="str">
        <f>Table1[[#This Row],[year]]&amp;"_"&amp;Table1[[#This Row],[rank]]</f>
        <v>2015_331</v>
      </c>
    </row>
    <row r="333" spans="1:19" x14ac:dyDescent="0.2">
      <c r="A333" t="s">
        <v>2305</v>
      </c>
      <c r="B333">
        <v>332</v>
      </c>
      <c r="C333">
        <v>2015</v>
      </c>
      <c r="D333" t="s">
        <v>1103</v>
      </c>
      <c r="E333" t="s">
        <v>2118</v>
      </c>
      <c r="F333" t="s">
        <v>181</v>
      </c>
      <c r="G333" t="str">
        <f>_xlfn.XLOOKUP(F333,Regions!$A$2:$A$52,Regions!$B$2:$B$52)</f>
        <v>West</v>
      </c>
      <c r="H333" t="s">
        <v>1591</v>
      </c>
      <c r="I333">
        <v>9713</v>
      </c>
      <c r="J333">
        <v>8570</v>
      </c>
      <c r="K333">
        <v>470</v>
      </c>
      <c r="L333">
        <v>7571</v>
      </c>
      <c r="M333">
        <v>14500</v>
      </c>
      <c r="N333" t="s">
        <v>2043</v>
      </c>
      <c r="O333" t="s">
        <v>2043</v>
      </c>
      <c r="P333" t="s">
        <v>2043</v>
      </c>
      <c r="R333" t="str">
        <f>Table1[[#This Row],[year]]&amp;"_"&amp;Table1[[#This Row],[rank]]</f>
        <v>2015_332</v>
      </c>
      <c r="S333" t="str">
        <f>Table1[[#This Row],[year]]&amp;"_"&amp;Table1[[#This Row],[rank]]</f>
        <v>2015_332</v>
      </c>
    </row>
    <row r="334" spans="1:19" x14ac:dyDescent="0.2">
      <c r="A334" t="s">
        <v>1191</v>
      </c>
      <c r="B334">
        <v>333</v>
      </c>
      <c r="C334">
        <v>2015</v>
      </c>
      <c r="D334" t="s">
        <v>40</v>
      </c>
      <c r="E334" t="s">
        <v>2044</v>
      </c>
      <c r="F334" t="s">
        <v>72</v>
      </c>
      <c r="G334" t="str">
        <f>_xlfn.XLOOKUP(F334,Regions!$A$2:$A$52,Regions!$B$2:$B$52)</f>
        <v>Midwest</v>
      </c>
      <c r="H334" t="s">
        <v>1421</v>
      </c>
      <c r="J334">
        <v>8521</v>
      </c>
      <c r="K334">
        <v>753</v>
      </c>
      <c r="L334">
        <v>80376</v>
      </c>
      <c r="M334">
        <v>3062</v>
      </c>
      <c r="N334" t="s">
        <v>2043</v>
      </c>
      <c r="O334" t="s">
        <v>2043</v>
      </c>
      <c r="P334" t="s">
        <v>2043</v>
      </c>
      <c r="R334" t="str">
        <f>Table1[[#This Row],[year]]&amp;"_"&amp;Table1[[#This Row],[rank]]</f>
        <v>2015_333</v>
      </c>
      <c r="S334" t="str">
        <f>Table1[[#This Row],[year]]&amp;"_"&amp;Table1[[#This Row],[rank]]</f>
        <v>2015_333</v>
      </c>
    </row>
    <row r="335" spans="1:19" x14ac:dyDescent="0.2">
      <c r="A335" t="s">
        <v>368</v>
      </c>
      <c r="B335">
        <v>334</v>
      </c>
      <c r="C335">
        <v>2015</v>
      </c>
      <c r="D335" t="s">
        <v>1104</v>
      </c>
      <c r="E335" t="s">
        <v>2054</v>
      </c>
      <c r="F335" t="s">
        <v>18</v>
      </c>
      <c r="G335" t="str">
        <f>_xlfn.XLOOKUP(F335,Regions!$A$2:$A$52,Regions!$B$2:$B$52)</f>
        <v>Midwest</v>
      </c>
      <c r="H335" t="s">
        <v>1523</v>
      </c>
      <c r="I335">
        <v>9333</v>
      </c>
      <c r="J335">
        <v>8521</v>
      </c>
      <c r="K335">
        <v>856</v>
      </c>
      <c r="L335">
        <v>7167</v>
      </c>
      <c r="M335">
        <v>32000</v>
      </c>
      <c r="N335" t="s">
        <v>2043</v>
      </c>
      <c r="O335" t="s">
        <v>2043</v>
      </c>
      <c r="P335" t="s">
        <v>2043</v>
      </c>
      <c r="R335" t="str">
        <f>Table1[[#This Row],[year]]&amp;"_"&amp;Table1[[#This Row],[rank]]</f>
        <v>2015_334</v>
      </c>
      <c r="S335" t="str">
        <f>Table1[[#This Row],[year]]&amp;"_"&amp;Table1[[#This Row],[rank]]</f>
        <v>2015_334</v>
      </c>
    </row>
    <row r="336" spans="1:19" x14ac:dyDescent="0.2">
      <c r="A336" t="s">
        <v>2306</v>
      </c>
      <c r="B336">
        <v>335</v>
      </c>
      <c r="C336">
        <v>2015</v>
      </c>
      <c r="D336" t="s">
        <v>609</v>
      </c>
      <c r="E336" t="s">
        <v>2044</v>
      </c>
      <c r="F336" t="s">
        <v>55</v>
      </c>
      <c r="G336" t="str">
        <f>_xlfn.XLOOKUP(F336,Regions!$A$2:$A$52,Regions!$B$2:$B$52)</f>
        <v>West</v>
      </c>
      <c r="H336" t="s">
        <v>1641</v>
      </c>
      <c r="I336">
        <v>31912</v>
      </c>
      <c r="J336">
        <v>8491</v>
      </c>
      <c r="K336">
        <v>2384</v>
      </c>
      <c r="L336">
        <v>16357</v>
      </c>
      <c r="M336">
        <v>9266</v>
      </c>
      <c r="N336" t="s">
        <v>2043</v>
      </c>
      <c r="O336" t="s">
        <v>2043</v>
      </c>
      <c r="P336" t="s">
        <v>2043</v>
      </c>
      <c r="R336" t="str">
        <f>Table1[[#This Row],[year]]&amp;"_"&amp;Table1[[#This Row],[rank]]</f>
        <v>2015_335</v>
      </c>
      <c r="S336" t="str">
        <f>Table1[[#This Row],[year]]&amp;"_"&amp;Table1[[#This Row],[rank]]</f>
        <v>2015_335</v>
      </c>
    </row>
    <row r="337" spans="1:19" x14ac:dyDescent="0.2">
      <c r="A337" t="s">
        <v>2307</v>
      </c>
      <c r="B337">
        <v>336</v>
      </c>
      <c r="C337">
        <v>2015</v>
      </c>
      <c r="D337" t="s">
        <v>350</v>
      </c>
      <c r="E337" t="s">
        <v>2042</v>
      </c>
      <c r="F337" t="s">
        <v>41</v>
      </c>
      <c r="G337" t="str">
        <f>_xlfn.XLOOKUP(F337,Regions!$A$2:$A$52,Regions!$B$2:$B$52)</f>
        <v>Northeast</v>
      </c>
      <c r="H337" t="s">
        <v>1594</v>
      </c>
      <c r="I337">
        <v>6264</v>
      </c>
      <c r="J337">
        <v>8485</v>
      </c>
      <c r="K337">
        <v>245</v>
      </c>
      <c r="L337">
        <v>16969</v>
      </c>
      <c r="M337">
        <v>26250</v>
      </c>
      <c r="N337" t="s">
        <v>2043</v>
      </c>
      <c r="O337" t="s">
        <v>2043</v>
      </c>
      <c r="P337" t="s">
        <v>2043</v>
      </c>
      <c r="R337" t="str">
        <f>Table1[[#This Row],[year]]&amp;"_"&amp;Table1[[#This Row],[rank]]</f>
        <v>2015_336</v>
      </c>
      <c r="S337" t="str">
        <f>Table1[[#This Row],[year]]&amp;"_"&amp;Table1[[#This Row],[rank]]</f>
        <v>2015_336</v>
      </c>
    </row>
    <row r="338" spans="1:19" x14ac:dyDescent="0.2">
      <c r="A338" t="s">
        <v>2308</v>
      </c>
      <c r="B338">
        <v>337</v>
      </c>
      <c r="C338">
        <v>2015</v>
      </c>
      <c r="D338" t="s">
        <v>38</v>
      </c>
      <c r="E338" t="s">
        <v>2055</v>
      </c>
      <c r="F338" t="s">
        <v>125</v>
      </c>
      <c r="G338" t="str">
        <f>_xlfn.XLOOKUP(F338,Regions!$A$2:$A$52,Regions!$B$2:$B$52)</f>
        <v>South</v>
      </c>
      <c r="H338" t="s">
        <v>1555</v>
      </c>
      <c r="I338">
        <v>36661</v>
      </c>
      <c r="J338">
        <v>8471</v>
      </c>
      <c r="K338">
        <v>1470</v>
      </c>
      <c r="L338">
        <v>15196</v>
      </c>
      <c r="M338">
        <v>5350</v>
      </c>
      <c r="N338" t="s">
        <v>2043</v>
      </c>
      <c r="O338" t="s">
        <v>2046</v>
      </c>
      <c r="P338" t="s">
        <v>2043</v>
      </c>
      <c r="R338" t="str">
        <f>Table1[[#This Row],[year]]&amp;"_"&amp;Table1[[#This Row],[rank]]</f>
        <v>2015_337</v>
      </c>
      <c r="S338" t="str">
        <f>Table1[[#This Row],[year]]&amp;"_"&amp;Table1[[#This Row],[rank]]</f>
        <v>2015_337</v>
      </c>
    </row>
    <row r="339" spans="1:19" x14ac:dyDescent="0.2">
      <c r="A339" t="s">
        <v>2309</v>
      </c>
      <c r="B339">
        <v>338</v>
      </c>
      <c r="C339">
        <v>2015</v>
      </c>
      <c r="D339" t="s">
        <v>824</v>
      </c>
      <c r="E339" t="s">
        <v>112</v>
      </c>
      <c r="F339" t="s">
        <v>41</v>
      </c>
      <c r="G339" t="str">
        <f>_xlfn.XLOOKUP(F339,Regions!$A$2:$A$52,Regions!$B$2:$B$52)</f>
        <v>Northeast</v>
      </c>
      <c r="H339" t="s">
        <v>1436</v>
      </c>
      <c r="I339">
        <v>29983</v>
      </c>
      <c r="J339">
        <v>8446</v>
      </c>
      <c r="K339">
        <v>1185</v>
      </c>
      <c r="L339">
        <v>12447</v>
      </c>
      <c r="M339">
        <v>30619</v>
      </c>
      <c r="N339" t="s">
        <v>2043</v>
      </c>
      <c r="O339" t="s">
        <v>2043</v>
      </c>
      <c r="P339" t="s">
        <v>2043</v>
      </c>
      <c r="R339" t="str">
        <f>Table1[[#This Row],[year]]&amp;"_"&amp;Table1[[#This Row],[rank]]</f>
        <v>2015_338</v>
      </c>
      <c r="S339" t="str">
        <f>Table1[[#This Row],[year]]&amp;"_"&amp;Table1[[#This Row],[rank]]</f>
        <v>2015_338</v>
      </c>
    </row>
    <row r="340" spans="1:19" x14ac:dyDescent="0.2">
      <c r="A340" t="s">
        <v>2310</v>
      </c>
      <c r="B340">
        <v>339</v>
      </c>
      <c r="C340">
        <v>2015</v>
      </c>
      <c r="D340" t="s">
        <v>1363</v>
      </c>
      <c r="E340" t="s">
        <v>2045</v>
      </c>
      <c r="F340" t="s">
        <v>33</v>
      </c>
      <c r="G340" t="str">
        <f>_xlfn.XLOOKUP(F340,Regions!$A$2:$A$52,Regions!$B$2:$B$52)</f>
        <v>Northeast</v>
      </c>
      <c r="H340" t="s">
        <v>1642</v>
      </c>
      <c r="I340">
        <v>60465</v>
      </c>
      <c r="J340">
        <v>8442</v>
      </c>
      <c r="K340">
        <v>2422</v>
      </c>
      <c r="L340">
        <v>14941</v>
      </c>
      <c r="M340">
        <v>12700</v>
      </c>
      <c r="N340" t="s">
        <v>2043</v>
      </c>
      <c r="O340" t="s">
        <v>2043</v>
      </c>
      <c r="P340" t="s">
        <v>2043</v>
      </c>
      <c r="R340" t="str">
        <f>Table1[[#This Row],[year]]&amp;"_"&amp;Table1[[#This Row],[rank]]</f>
        <v>2015_339</v>
      </c>
      <c r="S340" t="str">
        <f>Table1[[#This Row],[year]]&amp;"_"&amp;Table1[[#This Row],[rank]]</f>
        <v>2015_339</v>
      </c>
    </row>
    <row r="341" spans="1:19" x14ac:dyDescent="0.2">
      <c r="A341" t="s">
        <v>2311</v>
      </c>
      <c r="B341">
        <v>340</v>
      </c>
      <c r="C341">
        <v>2015</v>
      </c>
      <c r="D341" t="s">
        <v>974</v>
      </c>
      <c r="E341" t="s">
        <v>2045</v>
      </c>
      <c r="F341" t="s">
        <v>55</v>
      </c>
      <c r="G341" t="str">
        <f>_xlfn.XLOOKUP(F341,Regions!$A$2:$A$52,Regions!$B$2:$B$52)</f>
        <v>West</v>
      </c>
      <c r="H341" t="s">
        <v>1777</v>
      </c>
      <c r="I341">
        <v>25953</v>
      </c>
      <c r="J341">
        <v>8428</v>
      </c>
      <c r="K341">
        <v>652</v>
      </c>
      <c r="L341">
        <v>12471</v>
      </c>
      <c r="M341">
        <v>10650</v>
      </c>
      <c r="N341" t="s">
        <v>2043</v>
      </c>
      <c r="O341" t="s">
        <v>2043</v>
      </c>
      <c r="P341" t="s">
        <v>2043</v>
      </c>
      <c r="R341" t="str">
        <f>Table1[[#This Row],[year]]&amp;"_"&amp;Table1[[#This Row],[rank]]</f>
        <v>2015_340</v>
      </c>
      <c r="S341" t="str">
        <f>Table1[[#This Row],[year]]&amp;"_"&amp;Table1[[#This Row],[rank]]</f>
        <v>2015_340</v>
      </c>
    </row>
    <row r="342" spans="1:19" x14ac:dyDescent="0.2">
      <c r="A342" t="s">
        <v>2312</v>
      </c>
      <c r="B342">
        <v>341</v>
      </c>
      <c r="C342">
        <v>2015</v>
      </c>
      <c r="D342" t="s">
        <v>17</v>
      </c>
      <c r="E342" t="s">
        <v>17</v>
      </c>
      <c r="F342" t="s">
        <v>44</v>
      </c>
      <c r="G342" t="str">
        <f>_xlfn.XLOOKUP(F342,Regions!$A$2:$A$52,Regions!$B$2:$B$52)</f>
        <v>Midwest</v>
      </c>
      <c r="H342" t="s">
        <v>1608</v>
      </c>
      <c r="I342">
        <v>3519</v>
      </c>
      <c r="J342">
        <v>8420</v>
      </c>
      <c r="K342">
        <v>226</v>
      </c>
      <c r="L342">
        <v>4010</v>
      </c>
      <c r="M342">
        <v>29000</v>
      </c>
      <c r="N342" t="s">
        <v>2043</v>
      </c>
      <c r="O342" t="s">
        <v>2043</v>
      </c>
      <c r="P342" t="s">
        <v>2043</v>
      </c>
      <c r="R342" t="str">
        <f>Table1[[#This Row],[year]]&amp;"_"&amp;Table1[[#This Row],[rank]]</f>
        <v>2015_341</v>
      </c>
      <c r="S342" t="str">
        <f>Table1[[#This Row],[year]]&amp;"_"&amp;Table1[[#This Row],[rank]]</f>
        <v>2015_341</v>
      </c>
    </row>
    <row r="343" spans="1:19" x14ac:dyDescent="0.2">
      <c r="A343" t="s">
        <v>2313</v>
      </c>
      <c r="B343">
        <v>342</v>
      </c>
      <c r="C343">
        <v>2015</v>
      </c>
      <c r="D343" t="s">
        <v>980</v>
      </c>
      <c r="E343" t="s">
        <v>2055</v>
      </c>
      <c r="F343" t="s">
        <v>41</v>
      </c>
      <c r="G343" t="str">
        <f>_xlfn.XLOOKUP(F343,Regions!$A$2:$A$52,Regions!$B$2:$B$52)</f>
        <v>Northeast</v>
      </c>
      <c r="H343" t="s">
        <v>1574</v>
      </c>
      <c r="I343">
        <v>14514</v>
      </c>
      <c r="J343">
        <v>8405</v>
      </c>
      <c r="K343">
        <v>818</v>
      </c>
      <c r="L343">
        <v>8113</v>
      </c>
      <c r="M343">
        <v>19400</v>
      </c>
      <c r="N343" t="s">
        <v>2043</v>
      </c>
      <c r="O343" t="s">
        <v>2046</v>
      </c>
      <c r="P343" t="s">
        <v>2043</v>
      </c>
      <c r="R343" t="str">
        <f>Table1[[#This Row],[year]]&amp;"_"&amp;Table1[[#This Row],[rank]]</f>
        <v>2015_342</v>
      </c>
      <c r="S343" t="str">
        <f>Table1[[#This Row],[year]]&amp;"_"&amp;Table1[[#This Row],[rank]]</f>
        <v>2015_342</v>
      </c>
    </row>
    <row r="344" spans="1:19" x14ac:dyDescent="0.2">
      <c r="A344" t="s">
        <v>2314</v>
      </c>
      <c r="B344">
        <v>343</v>
      </c>
      <c r="C344">
        <v>2015</v>
      </c>
      <c r="D344" t="s">
        <v>221</v>
      </c>
      <c r="E344" t="s">
        <v>221</v>
      </c>
      <c r="F344" t="s">
        <v>55</v>
      </c>
      <c r="G344" t="str">
        <f>_xlfn.XLOOKUP(F344,Regions!$A$2:$A$52,Regions!$B$2:$B$52)</f>
        <v>West</v>
      </c>
      <c r="H344" t="s">
        <v>1453</v>
      </c>
      <c r="I344">
        <v>4792</v>
      </c>
      <c r="J344">
        <v>8357</v>
      </c>
      <c r="K344">
        <v>230</v>
      </c>
      <c r="L344">
        <v>6123</v>
      </c>
      <c r="M344">
        <v>43300</v>
      </c>
      <c r="N344" t="s">
        <v>2043</v>
      </c>
      <c r="O344" t="s">
        <v>2043</v>
      </c>
      <c r="P344" t="s">
        <v>2043</v>
      </c>
      <c r="R344" t="str">
        <f>Table1[[#This Row],[year]]&amp;"_"&amp;Table1[[#This Row],[rank]]</f>
        <v>2015_343</v>
      </c>
      <c r="S344" t="str">
        <f>Table1[[#This Row],[year]]&amp;"_"&amp;Table1[[#This Row],[rank]]</f>
        <v>2015_343</v>
      </c>
    </row>
    <row r="345" spans="1:19" x14ac:dyDescent="0.2">
      <c r="A345" t="s">
        <v>2315</v>
      </c>
      <c r="B345">
        <v>344</v>
      </c>
      <c r="C345">
        <v>2015</v>
      </c>
      <c r="D345" t="s">
        <v>17</v>
      </c>
      <c r="E345" t="s">
        <v>17</v>
      </c>
      <c r="F345" t="s">
        <v>18</v>
      </c>
      <c r="G345" t="str">
        <f>_xlfn.XLOOKUP(F345,Regions!$A$2:$A$52,Regions!$B$2:$B$52)</f>
        <v>Midwest</v>
      </c>
      <c r="H345" t="s">
        <v>1533</v>
      </c>
      <c r="I345">
        <v>4284</v>
      </c>
      <c r="J345">
        <v>8343</v>
      </c>
      <c r="K345">
        <v>-295</v>
      </c>
      <c r="L345">
        <v>5323</v>
      </c>
      <c r="M345">
        <v>25500</v>
      </c>
      <c r="N345" t="s">
        <v>2043</v>
      </c>
      <c r="O345" t="s">
        <v>2043</v>
      </c>
      <c r="P345" t="s">
        <v>2043</v>
      </c>
      <c r="R345" t="str">
        <f>Table1[[#This Row],[year]]&amp;"_"&amp;Table1[[#This Row],[rank]]</f>
        <v>2015_344</v>
      </c>
      <c r="S345" t="str">
        <f>Table1[[#This Row],[year]]&amp;"_"&amp;Table1[[#This Row],[rank]]</f>
        <v>2015_344</v>
      </c>
    </row>
    <row r="346" spans="1:19" x14ac:dyDescent="0.2">
      <c r="A346" t="s">
        <v>2316</v>
      </c>
      <c r="B346">
        <v>345</v>
      </c>
      <c r="C346">
        <v>2015</v>
      </c>
      <c r="D346" t="s">
        <v>21</v>
      </c>
      <c r="E346" t="s">
        <v>920</v>
      </c>
      <c r="F346" t="s">
        <v>113</v>
      </c>
      <c r="G346" t="str">
        <f>_xlfn.XLOOKUP(F346,Regions!$A$2:$A$52,Regions!$B$2:$B$52)</f>
        <v>South</v>
      </c>
      <c r="H346" t="s">
        <v>2317</v>
      </c>
      <c r="I346">
        <v>2277</v>
      </c>
      <c r="J346">
        <v>8324</v>
      </c>
      <c r="K346">
        <v>199</v>
      </c>
      <c r="L346">
        <v>2891</v>
      </c>
      <c r="M346">
        <v>4361</v>
      </c>
      <c r="N346" t="s">
        <v>2043</v>
      </c>
      <c r="O346" t="s">
        <v>2043</v>
      </c>
      <c r="P346" t="s">
        <v>2046</v>
      </c>
      <c r="R346" t="str">
        <f>Table1[[#This Row],[year]]&amp;"_"&amp;Table1[[#This Row],[rank]]</f>
        <v>2015_345</v>
      </c>
      <c r="S346" t="str">
        <f>Table1[[#This Row],[year]]&amp;"_"&amp;Table1[[#This Row],[rank]]</f>
        <v>2015_345</v>
      </c>
    </row>
    <row r="347" spans="1:19" x14ac:dyDescent="0.2">
      <c r="A347" t="s">
        <v>2318</v>
      </c>
      <c r="B347">
        <v>346</v>
      </c>
      <c r="C347">
        <v>2015</v>
      </c>
      <c r="D347" t="s">
        <v>1727</v>
      </c>
      <c r="E347" t="s">
        <v>2064</v>
      </c>
      <c r="F347" t="s">
        <v>44</v>
      </c>
      <c r="G347" t="str">
        <f>_xlfn.XLOOKUP(F347,Regions!$A$2:$A$52,Regions!$B$2:$B$52)</f>
        <v>Midwest</v>
      </c>
      <c r="H347" t="s">
        <v>1488</v>
      </c>
      <c r="I347">
        <v>11083</v>
      </c>
      <c r="J347">
        <v>8322</v>
      </c>
      <c r="K347">
        <v>775</v>
      </c>
      <c r="L347">
        <v>9090</v>
      </c>
      <c r="M347">
        <v>26740</v>
      </c>
      <c r="N347" t="s">
        <v>2043</v>
      </c>
      <c r="O347" t="s">
        <v>2043</v>
      </c>
      <c r="P347" t="s">
        <v>2043</v>
      </c>
      <c r="R347" t="str">
        <f>Table1[[#This Row],[year]]&amp;"_"&amp;Table1[[#This Row],[rank]]</f>
        <v>2015_346</v>
      </c>
      <c r="S347" t="str">
        <f>Table1[[#This Row],[year]]&amp;"_"&amp;Table1[[#This Row],[rank]]</f>
        <v>2015_346</v>
      </c>
    </row>
    <row r="348" spans="1:19" x14ac:dyDescent="0.2">
      <c r="A348" t="s">
        <v>2319</v>
      </c>
      <c r="B348">
        <v>347</v>
      </c>
      <c r="C348">
        <v>2015</v>
      </c>
      <c r="D348" t="s">
        <v>17</v>
      </c>
      <c r="E348" t="s">
        <v>17</v>
      </c>
      <c r="F348" t="s">
        <v>18</v>
      </c>
      <c r="G348" t="str">
        <f>_xlfn.XLOOKUP(F348,Regions!$A$2:$A$52,Regions!$B$2:$B$52)</f>
        <v>Midwest</v>
      </c>
      <c r="H348" t="s">
        <v>1605</v>
      </c>
      <c r="I348">
        <v>13727</v>
      </c>
      <c r="J348">
        <v>8305</v>
      </c>
      <c r="K348">
        <v>656</v>
      </c>
      <c r="L348">
        <v>7228</v>
      </c>
      <c r="M348">
        <v>22000</v>
      </c>
      <c r="N348" t="s">
        <v>2043</v>
      </c>
      <c r="O348" t="s">
        <v>2043</v>
      </c>
      <c r="P348" t="s">
        <v>2043</v>
      </c>
      <c r="R348" t="str">
        <f>Table1[[#This Row],[year]]&amp;"_"&amp;Table1[[#This Row],[rank]]</f>
        <v>2015_347</v>
      </c>
      <c r="S348" t="str">
        <f>Table1[[#This Row],[year]]&amp;"_"&amp;Table1[[#This Row],[rank]]</f>
        <v>2015_347</v>
      </c>
    </row>
    <row r="349" spans="1:19" x14ac:dyDescent="0.2">
      <c r="A349" t="s">
        <v>2320</v>
      </c>
      <c r="B349">
        <v>348</v>
      </c>
      <c r="C349">
        <v>2015</v>
      </c>
      <c r="D349" t="s">
        <v>1104</v>
      </c>
      <c r="E349" t="s">
        <v>2054</v>
      </c>
      <c r="F349" t="s">
        <v>177</v>
      </c>
      <c r="G349" t="str">
        <f>_xlfn.XLOOKUP(F349,Regions!$A$2:$A$52,Regions!$B$2:$B$52)</f>
        <v>South</v>
      </c>
      <c r="H349" t="s">
        <v>1729</v>
      </c>
      <c r="I349">
        <v>10205</v>
      </c>
      <c r="J349">
        <v>8287</v>
      </c>
      <c r="K349">
        <v>243</v>
      </c>
      <c r="L349">
        <v>10799</v>
      </c>
      <c r="M349">
        <v>33000</v>
      </c>
      <c r="N349" t="s">
        <v>2043</v>
      </c>
      <c r="O349" t="s">
        <v>2043</v>
      </c>
      <c r="P349" t="s">
        <v>2043</v>
      </c>
      <c r="R349" t="str">
        <f>Table1[[#This Row],[year]]&amp;"_"&amp;Table1[[#This Row],[rank]]</f>
        <v>2015_348</v>
      </c>
      <c r="S349" t="str">
        <f>Table1[[#This Row],[year]]&amp;"_"&amp;Table1[[#This Row],[rank]]</f>
        <v>2015_348</v>
      </c>
    </row>
    <row r="350" spans="1:19" x14ac:dyDescent="0.2">
      <c r="A350" t="s">
        <v>2321</v>
      </c>
      <c r="B350">
        <v>349</v>
      </c>
      <c r="C350">
        <v>2015</v>
      </c>
      <c r="D350" t="s">
        <v>920</v>
      </c>
      <c r="E350" t="s">
        <v>920</v>
      </c>
      <c r="F350" t="s">
        <v>98</v>
      </c>
      <c r="G350" t="str">
        <f>_xlfn.XLOOKUP(F350,Regions!$A$2:$A$52,Regions!$B$2:$B$52)</f>
        <v>Northeast</v>
      </c>
      <c r="H350" t="s">
        <v>1631</v>
      </c>
      <c r="I350">
        <v>5631</v>
      </c>
      <c r="J350">
        <v>8277</v>
      </c>
      <c r="K350">
        <v>337</v>
      </c>
      <c r="L350">
        <v>10093</v>
      </c>
      <c r="M350">
        <v>12800</v>
      </c>
      <c r="N350" t="s">
        <v>2043</v>
      </c>
      <c r="O350" t="s">
        <v>2043</v>
      </c>
      <c r="P350" t="s">
        <v>2043</v>
      </c>
      <c r="R350" t="str">
        <f>Table1[[#This Row],[year]]&amp;"_"&amp;Table1[[#This Row],[rank]]</f>
        <v>2015_349</v>
      </c>
      <c r="S350" t="str">
        <f>Table1[[#This Row],[year]]&amp;"_"&amp;Table1[[#This Row],[rank]]</f>
        <v>2015_349</v>
      </c>
    </row>
    <row r="351" spans="1:19" x14ac:dyDescent="0.2">
      <c r="A351" t="s">
        <v>2322</v>
      </c>
      <c r="B351">
        <v>350</v>
      </c>
      <c r="C351">
        <v>2015</v>
      </c>
      <c r="D351" t="s">
        <v>488</v>
      </c>
      <c r="E351" t="s">
        <v>920</v>
      </c>
      <c r="F351" t="s">
        <v>25</v>
      </c>
      <c r="G351" t="str">
        <f>_xlfn.XLOOKUP(F351,Regions!$A$2:$A$52,Regions!$B$2:$B$52)</f>
        <v>South</v>
      </c>
      <c r="H351" t="s">
        <v>1509</v>
      </c>
      <c r="I351">
        <v>8293</v>
      </c>
      <c r="J351">
        <v>8263</v>
      </c>
      <c r="K351">
        <v>906</v>
      </c>
      <c r="L351">
        <v>16742</v>
      </c>
      <c r="M351">
        <v>1712</v>
      </c>
      <c r="N351" t="s">
        <v>2043</v>
      </c>
      <c r="O351" t="s">
        <v>2043</v>
      </c>
      <c r="P351" t="s">
        <v>2043</v>
      </c>
      <c r="R351" t="str">
        <f>Table1[[#This Row],[year]]&amp;"_"&amp;Table1[[#This Row],[rank]]</f>
        <v>2015_350</v>
      </c>
      <c r="S351" t="str">
        <f>Table1[[#This Row],[year]]&amp;"_"&amp;Table1[[#This Row],[rank]]</f>
        <v>2015_350</v>
      </c>
    </row>
    <row r="352" spans="1:19" x14ac:dyDescent="0.2">
      <c r="A352" t="s">
        <v>2323</v>
      </c>
      <c r="B352">
        <v>351</v>
      </c>
      <c r="C352">
        <v>2015</v>
      </c>
      <c r="D352" t="s">
        <v>283</v>
      </c>
      <c r="E352" t="s">
        <v>283</v>
      </c>
      <c r="F352" t="s">
        <v>28</v>
      </c>
      <c r="G352" t="str">
        <f>_xlfn.XLOOKUP(F352,Regions!$A$2:$A$52,Regions!$B$2:$B$52)</f>
        <v>Northeast</v>
      </c>
      <c r="H352" t="s">
        <v>1406</v>
      </c>
      <c r="I352">
        <v>8794</v>
      </c>
      <c r="J352">
        <v>8241</v>
      </c>
      <c r="K352">
        <v>439</v>
      </c>
      <c r="L352">
        <v>10932</v>
      </c>
      <c r="M352">
        <v>25850</v>
      </c>
      <c r="N352" t="s">
        <v>2043</v>
      </c>
      <c r="O352" t="s">
        <v>2043</v>
      </c>
      <c r="P352" t="s">
        <v>2043</v>
      </c>
      <c r="R352" t="str">
        <f>Table1[[#This Row],[year]]&amp;"_"&amp;Table1[[#This Row],[rank]]</f>
        <v>2015_351</v>
      </c>
      <c r="S352" t="str">
        <f>Table1[[#This Row],[year]]&amp;"_"&amp;Table1[[#This Row],[rank]]</f>
        <v>2015_351</v>
      </c>
    </row>
    <row r="353" spans="1:19" x14ac:dyDescent="0.2">
      <c r="A353" t="s">
        <v>2324</v>
      </c>
      <c r="B353">
        <v>352</v>
      </c>
      <c r="C353">
        <v>2015</v>
      </c>
      <c r="D353" t="s">
        <v>985</v>
      </c>
      <c r="E353" t="s">
        <v>115</v>
      </c>
      <c r="F353" t="s">
        <v>55</v>
      </c>
      <c r="G353" t="str">
        <f>_xlfn.XLOOKUP(F353,Regions!$A$2:$A$52,Regions!$B$2:$B$52)</f>
        <v>West</v>
      </c>
      <c r="H353" t="s">
        <v>1799</v>
      </c>
      <c r="I353">
        <v>1490</v>
      </c>
      <c r="J353">
        <v>8170</v>
      </c>
      <c r="K353">
        <v>43</v>
      </c>
      <c r="L353">
        <v>1030</v>
      </c>
      <c r="M353">
        <v>5933</v>
      </c>
      <c r="N353" t="s">
        <v>2043</v>
      </c>
      <c r="O353" t="s">
        <v>2043</v>
      </c>
      <c r="P353" t="s">
        <v>2043</v>
      </c>
      <c r="R353" t="str">
        <f>Table1[[#This Row],[year]]&amp;"_"&amp;Table1[[#This Row],[rank]]</f>
        <v>2015_352</v>
      </c>
      <c r="S353" t="str">
        <f>Table1[[#This Row],[year]]&amp;"_"&amp;Table1[[#This Row],[rank]]</f>
        <v>2015_352</v>
      </c>
    </row>
    <row r="354" spans="1:19" x14ac:dyDescent="0.2">
      <c r="A354" t="s">
        <v>2325</v>
      </c>
      <c r="B354">
        <v>353</v>
      </c>
      <c r="C354">
        <v>2015</v>
      </c>
      <c r="D354" t="s">
        <v>920</v>
      </c>
      <c r="E354" t="s">
        <v>920</v>
      </c>
      <c r="F354" t="s">
        <v>22</v>
      </c>
      <c r="G354" t="str">
        <f>_xlfn.XLOOKUP(F354,Regions!$A$2:$A$52,Regions!$B$2:$B$52)</f>
        <v>South</v>
      </c>
      <c r="H354" t="s">
        <v>1403</v>
      </c>
      <c r="I354">
        <v>8583</v>
      </c>
      <c r="J354">
        <v>8030</v>
      </c>
      <c r="K354">
        <v>946</v>
      </c>
      <c r="L354">
        <v>18378</v>
      </c>
      <c r="M354">
        <v>2052</v>
      </c>
      <c r="N354" t="s">
        <v>2043</v>
      </c>
      <c r="O354" t="s">
        <v>2043</v>
      </c>
      <c r="P354" t="s">
        <v>2043</v>
      </c>
      <c r="R354" t="str">
        <f>Table1[[#This Row],[year]]&amp;"_"&amp;Table1[[#This Row],[rank]]</f>
        <v>2015_353</v>
      </c>
      <c r="S354" t="str">
        <f>Table1[[#This Row],[year]]&amp;"_"&amp;Table1[[#This Row],[rank]]</f>
        <v>2015_353</v>
      </c>
    </row>
    <row r="355" spans="1:19" x14ac:dyDescent="0.2">
      <c r="A355" t="s">
        <v>958</v>
      </c>
      <c r="B355">
        <v>354</v>
      </c>
      <c r="C355">
        <v>2015</v>
      </c>
      <c r="D355" t="s">
        <v>1111</v>
      </c>
      <c r="E355" t="s">
        <v>221</v>
      </c>
      <c r="F355" t="s">
        <v>22</v>
      </c>
      <c r="G355" t="str">
        <f>_xlfn.XLOOKUP(F355,Regions!$A$2:$A$52,Regions!$B$2:$B$52)</f>
        <v>South</v>
      </c>
      <c r="H355" t="s">
        <v>1469</v>
      </c>
      <c r="I355">
        <v>10407</v>
      </c>
      <c r="J355">
        <v>8025</v>
      </c>
      <c r="K355">
        <v>534</v>
      </c>
      <c r="L355">
        <v>10203</v>
      </c>
      <c r="M355">
        <v>5621</v>
      </c>
      <c r="N355" t="s">
        <v>2043</v>
      </c>
      <c r="O355" t="s">
        <v>2043</v>
      </c>
      <c r="P355" t="s">
        <v>2043</v>
      </c>
      <c r="R355" t="str">
        <f>Table1[[#This Row],[year]]&amp;"_"&amp;Table1[[#This Row],[rank]]</f>
        <v>2015_354</v>
      </c>
      <c r="S355" t="str">
        <f>Table1[[#This Row],[year]]&amp;"_"&amp;Table1[[#This Row],[rank]]</f>
        <v>2015_354</v>
      </c>
    </row>
    <row r="356" spans="1:19" x14ac:dyDescent="0.2">
      <c r="A356" t="s">
        <v>2326</v>
      </c>
      <c r="B356">
        <v>355</v>
      </c>
      <c r="C356">
        <v>2015</v>
      </c>
      <c r="D356" t="s">
        <v>91</v>
      </c>
      <c r="E356" t="s">
        <v>2118</v>
      </c>
      <c r="F356" t="s">
        <v>93</v>
      </c>
      <c r="G356" t="str">
        <f>_xlfn.XLOOKUP(F356,Regions!$A$2:$A$52,Regions!$B$2:$B$52)</f>
        <v>West</v>
      </c>
      <c r="H356" t="s">
        <v>1472</v>
      </c>
      <c r="I356">
        <v>17404</v>
      </c>
      <c r="J356">
        <v>7976</v>
      </c>
      <c r="K356">
        <v>1826</v>
      </c>
      <c r="L356">
        <v>13457</v>
      </c>
      <c r="M356">
        <v>12800</v>
      </c>
      <c r="N356" t="s">
        <v>2043</v>
      </c>
      <c r="O356" t="s">
        <v>2043</v>
      </c>
      <c r="P356" t="s">
        <v>2043</v>
      </c>
      <c r="R356" t="str">
        <f>Table1[[#This Row],[year]]&amp;"_"&amp;Table1[[#This Row],[rank]]</f>
        <v>2015_355</v>
      </c>
      <c r="S356" t="str">
        <f>Table1[[#This Row],[year]]&amp;"_"&amp;Table1[[#This Row],[rank]]</f>
        <v>2015_355</v>
      </c>
    </row>
    <row r="357" spans="1:19" x14ac:dyDescent="0.2">
      <c r="A357" t="s">
        <v>2327</v>
      </c>
      <c r="B357">
        <v>356</v>
      </c>
      <c r="C357">
        <v>2015</v>
      </c>
      <c r="D357" t="s">
        <v>609</v>
      </c>
      <c r="E357" t="s">
        <v>2044</v>
      </c>
      <c r="F357" t="s">
        <v>28</v>
      </c>
      <c r="G357" t="str">
        <f>_xlfn.XLOOKUP(F357,Regions!$A$2:$A$52,Regions!$B$2:$B$52)</f>
        <v>Northeast</v>
      </c>
      <c r="H357" t="s">
        <v>1406</v>
      </c>
      <c r="I357">
        <v>9889</v>
      </c>
      <c r="J357">
        <v>7972</v>
      </c>
      <c r="K357">
        <v>478</v>
      </c>
      <c r="L357">
        <v>65873</v>
      </c>
      <c r="M357">
        <v>1209</v>
      </c>
      <c r="N357" t="s">
        <v>2046</v>
      </c>
      <c r="O357" t="s">
        <v>2043</v>
      </c>
      <c r="P357" t="s">
        <v>2043</v>
      </c>
      <c r="R357" t="str">
        <f>Table1[[#This Row],[year]]&amp;"_"&amp;Table1[[#This Row],[rank]]</f>
        <v>2015_356</v>
      </c>
      <c r="S357" t="str">
        <f>Table1[[#This Row],[year]]&amp;"_"&amp;Table1[[#This Row],[rank]]</f>
        <v>2015_356</v>
      </c>
    </row>
    <row r="358" spans="1:19" x14ac:dyDescent="0.2">
      <c r="A358" t="s">
        <v>2328</v>
      </c>
      <c r="B358">
        <v>357</v>
      </c>
      <c r="C358">
        <v>2015</v>
      </c>
      <c r="D358" t="s">
        <v>1095</v>
      </c>
      <c r="E358" t="s">
        <v>920</v>
      </c>
      <c r="F358" t="s">
        <v>22</v>
      </c>
      <c r="G358" t="str">
        <f>_xlfn.XLOOKUP(F358,Regions!$A$2:$A$52,Regions!$B$2:$B$52)</f>
        <v>South</v>
      </c>
      <c r="H358" t="s">
        <v>1403</v>
      </c>
      <c r="I358">
        <v>8566</v>
      </c>
      <c r="J358">
        <v>7943</v>
      </c>
      <c r="K358">
        <v>700</v>
      </c>
      <c r="L358">
        <v>7176</v>
      </c>
      <c r="M358">
        <v>20300</v>
      </c>
      <c r="N358" t="s">
        <v>2043</v>
      </c>
      <c r="O358" t="s">
        <v>2043</v>
      </c>
      <c r="P358" t="s">
        <v>2043</v>
      </c>
      <c r="R358" t="str">
        <f>Table1[[#This Row],[year]]&amp;"_"&amp;Table1[[#This Row],[rank]]</f>
        <v>2015_357</v>
      </c>
      <c r="S358" t="str">
        <f>Table1[[#This Row],[year]]&amp;"_"&amp;Table1[[#This Row],[rank]]</f>
        <v>2015_357</v>
      </c>
    </row>
    <row r="359" spans="1:19" x14ac:dyDescent="0.2">
      <c r="A359" t="s">
        <v>681</v>
      </c>
      <c r="B359">
        <v>358</v>
      </c>
      <c r="C359">
        <v>2015</v>
      </c>
      <c r="D359" t="s">
        <v>65</v>
      </c>
      <c r="E359" t="s">
        <v>2044</v>
      </c>
      <c r="F359" t="s">
        <v>187</v>
      </c>
      <c r="G359" t="str">
        <f>_xlfn.XLOOKUP(F359,Regions!$A$2:$A$52,Regions!$B$2:$B$52)</f>
        <v>Midwest</v>
      </c>
      <c r="H359" t="s">
        <v>1478</v>
      </c>
      <c r="J359">
        <v>7933</v>
      </c>
      <c r="K359">
        <v>515</v>
      </c>
      <c r="L359">
        <v>20550</v>
      </c>
      <c r="M359">
        <v>9205</v>
      </c>
      <c r="N359" t="s">
        <v>2043</v>
      </c>
      <c r="O359" t="s">
        <v>2043</v>
      </c>
      <c r="P359" t="s">
        <v>2043</v>
      </c>
      <c r="R359" t="str">
        <f>Table1[[#This Row],[year]]&amp;"_"&amp;Table1[[#This Row],[rank]]</f>
        <v>2015_358</v>
      </c>
      <c r="S359" t="str">
        <f>Table1[[#This Row],[year]]&amp;"_"&amp;Table1[[#This Row],[rank]]</f>
        <v>2015_358</v>
      </c>
    </row>
    <row r="360" spans="1:19" x14ac:dyDescent="0.2">
      <c r="A360" t="s">
        <v>2329</v>
      </c>
      <c r="B360">
        <v>359</v>
      </c>
      <c r="C360">
        <v>2015</v>
      </c>
      <c r="D360" t="s">
        <v>985</v>
      </c>
      <c r="E360" t="s">
        <v>115</v>
      </c>
      <c r="F360" t="s">
        <v>18</v>
      </c>
      <c r="G360" t="str">
        <f>_xlfn.XLOOKUP(F360,Regions!$A$2:$A$52,Regions!$B$2:$B$52)</f>
        <v>Midwest</v>
      </c>
      <c r="H360" t="s">
        <v>2330</v>
      </c>
      <c r="I360">
        <v>1194</v>
      </c>
      <c r="J360">
        <v>7916</v>
      </c>
      <c r="K360">
        <v>59</v>
      </c>
      <c r="L360">
        <v>1932</v>
      </c>
      <c r="M360">
        <v>12300</v>
      </c>
      <c r="N360" t="s">
        <v>2043</v>
      </c>
      <c r="O360" t="s">
        <v>2043</v>
      </c>
      <c r="P360" t="s">
        <v>2046</v>
      </c>
      <c r="R360" t="str">
        <f>Table1[[#This Row],[year]]&amp;"_"&amp;Table1[[#This Row],[rank]]</f>
        <v>2015_359</v>
      </c>
      <c r="S360" t="str">
        <f>Table1[[#This Row],[year]]&amp;"_"&amp;Table1[[#This Row],[rank]]</f>
        <v>2015_359</v>
      </c>
    </row>
    <row r="361" spans="1:19" x14ac:dyDescent="0.2">
      <c r="A361" t="s">
        <v>2331</v>
      </c>
      <c r="B361">
        <v>360</v>
      </c>
      <c r="C361">
        <v>2015</v>
      </c>
      <c r="D361" t="s">
        <v>998</v>
      </c>
      <c r="E361" t="s">
        <v>115</v>
      </c>
      <c r="F361" t="s">
        <v>98</v>
      </c>
      <c r="G361" t="str">
        <f>_xlfn.XLOOKUP(F361,Regions!$A$2:$A$52,Regions!$B$2:$B$52)</f>
        <v>Northeast</v>
      </c>
      <c r="H361" t="s">
        <v>1499</v>
      </c>
      <c r="I361">
        <v>3115</v>
      </c>
      <c r="J361">
        <v>7890</v>
      </c>
      <c r="K361">
        <v>276</v>
      </c>
      <c r="L361">
        <v>4754</v>
      </c>
      <c r="M361">
        <v>9400</v>
      </c>
      <c r="N361" t="s">
        <v>2043</v>
      </c>
      <c r="O361" t="s">
        <v>2043</v>
      </c>
      <c r="P361" t="s">
        <v>2043</v>
      </c>
      <c r="R361" t="str">
        <f>Table1[[#This Row],[year]]&amp;"_"&amp;Table1[[#This Row],[rank]]</f>
        <v>2015_360</v>
      </c>
      <c r="S361" t="str">
        <f>Table1[[#This Row],[year]]&amp;"_"&amp;Table1[[#This Row],[rank]]</f>
        <v>2015_360</v>
      </c>
    </row>
    <row r="362" spans="1:19" x14ac:dyDescent="0.2">
      <c r="A362" t="s">
        <v>2332</v>
      </c>
      <c r="B362">
        <v>361</v>
      </c>
      <c r="C362">
        <v>2015</v>
      </c>
      <c r="D362" t="s">
        <v>221</v>
      </c>
      <c r="E362" t="s">
        <v>221</v>
      </c>
      <c r="F362" t="s">
        <v>22</v>
      </c>
      <c r="G362" t="str">
        <f>_xlfn.XLOOKUP(F362,Regions!$A$2:$A$52,Regions!$B$2:$B$52)</f>
        <v>South</v>
      </c>
      <c r="H362" t="s">
        <v>1403</v>
      </c>
      <c r="I362">
        <v>5824</v>
      </c>
      <c r="J362">
        <v>7851</v>
      </c>
      <c r="K362">
        <v>297</v>
      </c>
      <c r="L362">
        <v>6312</v>
      </c>
      <c r="M362">
        <v>24600</v>
      </c>
      <c r="N362" t="s">
        <v>2043</v>
      </c>
      <c r="O362" t="s">
        <v>2043</v>
      </c>
      <c r="P362" t="s">
        <v>2043</v>
      </c>
      <c r="R362" t="str">
        <f>Table1[[#This Row],[year]]&amp;"_"&amp;Table1[[#This Row],[rank]]</f>
        <v>2015_361</v>
      </c>
      <c r="S362" t="str">
        <f>Table1[[#This Row],[year]]&amp;"_"&amp;Table1[[#This Row],[rank]]</f>
        <v>2015_361</v>
      </c>
    </row>
    <row r="363" spans="1:19" x14ac:dyDescent="0.2">
      <c r="A363" t="s">
        <v>2333</v>
      </c>
      <c r="B363">
        <v>362</v>
      </c>
      <c r="C363">
        <v>2015</v>
      </c>
      <c r="D363" t="s">
        <v>490</v>
      </c>
      <c r="E363" t="s">
        <v>2054</v>
      </c>
      <c r="F363" t="s">
        <v>86</v>
      </c>
      <c r="G363" t="str">
        <f>_xlfn.XLOOKUP(F363,Regions!$A$2:$A$52,Regions!$B$2:$B$52)</f>
        <v>South</v>
      </c>
      <c r="H363" t="s">
        <v>1572</v>
      </c>
      <c r="I363">
        <v>13562</v>
      </c>
      <c r="J363">
        <v>7803</v>
      </c>
      <c r="K363">
        <v>532</v>
      </c>
      <c r="L363">
        <v>8286</v>
      </c>
      <c r="M363">
        <v>32300</v>
      </c>
      <c r="N363" t="s">
        <v>2043</v>
      </c>
      <c r="O363" t="s">
        <v>2043</v>
      </c>
      <c r="P363" t="s">
        <v>2043</v>
      </c>
      <c r="R363" t="str">
        <f>Table1[[#This Row],[year]]&amp;"_"&amp;Table1[[#This Row],[rank]]</f>
        <v>2015_362</v>
      </c>
      <c r="S363" t="str">
        <f>Table1[[#This Row],[year]]&amp;"_"&amp;Table1[[#This Row],[rank]]</f>
        <v>2015_362</v>
      </c>
    </row>
    <row r="364" spans="1:19" x14ac:dyDescent="0.2">
      <c r="A364" t="s">
        <v>2334</v>
      </c>
      <c r="B364">
        <v>363</v>
      </c>
      <c r="C364">
        <v>2015</v>
      </c>
      <c r="D364" t="s">
        <v>970</v>
      </c>
      <c r="E364" t="s">
        <v>2045</v>
      </c>
      <c r="F364" t="s">
        <v>44</v>
      </c>
      <c r="G364" t="str">
        <f>_xlfn.XLOOKUP(F364,Regions!$A$2:$A$52,Regions!$B$2:$B$52)</f>
        <v>Midwest</v>
      </c>
      <c r="H364" t="s">
        <v>1434</v>
      </c>
      <c r="I364">
        <v>14086</v>
      </c>
      <c r="J364">
        <v>7785</v>
      </c>
      <c r="K364">
        <v>1299</v>
      </c>
      <c r="L364">
        <v>10423</v>
      </c>
      <c r="M364">
        <v>15000</v>
      </c>
      <c r="N364" t="s">
        <v>2043</v>
      </c>
      <c r="O364" t="s">
        <v>2043</v>
      </c>
      <c r="P364" t="s">
        <v>2043</v>
      </c>
      <c r="R364" t="str">
        <f>Table1[[#This Row],[year]]&amp;"_"&amp;Table1[[#This Row],[rank]]</f>
        <v>2015_363</v>
      </c>
      <c r="S364" t="str">
        <f>Table1[[#This Row],[year]]&amp;"_"&amp;Table1[[#This Row],[rank]]</f>
        <v>2015_363</v>
      </c>
    </row>
    <row r="365" spans="1:19" x14ac:dyDescent="0.2">
      <c r="A365" t="s">
        <v>2335</v>
      </c>
      <c r="B365">
        <v>364</v>
      </c>
      <c r="C365">
        <v>2015</v>
      </c>
      <c r="D365" t="s">
        <v>1111</v>
      </c>
      <c r="E365" t="s">
        <v>221</v>
      </c>
      <c r="F365" t="s">
        <v>177</v>
      </c>
      <c r="G365" t="str">
        <f>_xlfn.XLOOKUP(F365,Regions!$A$2:$A$52,Regions!$B$2:$B$52)</f>
        <v>South</v>
      </c>
      <c r="H365" t="s">
        <v>1497</v>
      </c>
      <c r="I365">
        <v>10632</v>
      </c>
      <c r="J365">
        <v>7780</v>
      </c>
      <c r="K365">
        <v>639</v>
      </c>
      <c r="L365">
        <v>12958</v>
      </c>
      <c r="M365">
        <v>6825</v>
      </c>
      <c r="N365" t="s">
        <v>2043</v>
      </c>
      <c r="O365" t="s">
        <v>2043</v>
      </c>
      <c r="P365" t="s">
        <v>2043</v>
      </c>
      <c r="R365" t="str">
        <f>Table1[[#This Row],[year]]&amp;"_"&amp;Table1[[#This Row],[rank]]</f>
        <v>2015_364</v>
      </c>
      <c r="S365" t="str">
        <f>Table1[[#This Row],[year]]&amp;"_"&amp;Table1[[#This Row],[rank]]</f>
        <v>2015_364</v>
      </c>
    </row>
    <row r="366" spans="1:19" x14ac:dyDescent="0.2">
      <c r="A366" t="s">
        <v>2336</v>
      </c>
      <c r="B366">
        <v>365</v>
      </c>
      <c r="C366">
        <v>2015</v>
      </c>
      <c r="D366" t="s">
        <v>1830</v>
      </c>
      <c r="E366" t="s">
        <v>2042</v>
      </c>
      <c r="F366" t="s">
        <v>53</v>
      </c>
      <c r="G366" t="str">
        <f>_xlfn.XLOOKUP(F366,Regions!$A$2:$A$52,Regions!$B$2:$B$52)</f>
        <v>Midwest</v>
      </c>
      <c r="H366" t="s">
        <v>1700</v>
      </c>
      <c r="I366">
        <v>669</v>
      </c>
      <c r="J366">
        <v>7779</v>
      </c>
      <c r="K366">
        <v>61</v>
      </c>
      <c r="L366">
        <v>1425</v>
      </c>
      <c r="M366">
        <v>16330</v>
      </c>
      <c r="N366" t="s">
        <v>2043</v>
      </c>
      <c r="O366" t="s">
        <v>2043</v>
      </c>
      <c r="P366" t="s">
        <v>2043</v>
      </c>
      <c r="R366" t="str">
        <f>Table1[[#This Row],[year]]&amp;"_"&amp;Table1[[#This Row],[rank]]</f>
        <v>2015_365</v>
      </c>
      <c r="S366" t="str">
        <f>Table1[[#This Row],[year]]&amp;"_"&amp;Table1[[#This Row],[rank]]</f>
        <v>2015_365</v>
      </c>
    </row>
    <row r="367" spans="1:19" x14ac:dyDescent="0.2">
      <c r="A367" t="s">
        <v>2337</v>
      </c>
      <c r="B367">
        <v>366</v>
      </c>
      <c r="C367">
        <v>2015</v>
      </c>
      <c r="D367" t="s">
        <v>1103</v>
      </c>
      <c r="E367" t="s">
        <v>2118</v>
      </c>
      <c r="F367" t="s">
        <v>125</v>
      </c>
      <c r="G367" t="str">
        <f>_xlfn.XLOOKUP(F367,Regions!$A$2:$A$52,Regions!$B$2:$B$52)</f>
        <v>South</v>
      </c>
      <c r="H367" t="s">
        <v>1407</v>
      </c>
      <c r="I367">
        <v>9575</v>
      </c>
      <c r="J367">
        <v>7751</v>
      </c>
      <c r="K367">
        <v>258</v>
      </c>
      <c r="L367">
        <v>8042</v>
      </c>
      <c r="M367">
        <v>24000</v>
      </c>
      <c r="N367" t="s">
        <v>2043</v>
      </c>
      <c r="O367" t="s">
        <v>2043</v>
      </c>
      <c r="P367" t="s">
        <v>2043</v>
      </c>
      <c r="R367" t="str">
        <f>Table1[[#This Row],[year]]&amp;"_"&amp;Table1[[#This Row],[rank]]</f>
        <v>2015_366</v>
      </c>
      <c r="S367" t="str">
        <f>Table1[[#This Row],[year]]&amp;"_"&amp;Table1[[#This Row],[rank]]</f>
        <v>2015_366</v>
      </c>
    </row>
    <row r="368" spans="1:19" x14ac:dyDescent="0.2">
      <c r="A368" t="s">
        <v>2338</v>
      </c>
      <c r="B368">
        <v>367</v>
      </c>
      <c r="C368">
        <v>2015</v>
      </c>
      <c r="D368" t="s">
        <v>214</v>
      </c>
      <c r="E368" t="s">
        <v>920</v>
      </c>
      <c r="F368" t="s">
        <v>146</v>
      </c>
      <c r="G368" t="str">
        <f>_xlfn.XLOOKUP(F368,Regions!$A$2:$A$52,Regions!$B$2:$B$52)</f>
        <v>Northeast</v>
      </c>
      <c r="H368" t="s">
        <v>1462</v>
      </c>
      <c r="I368">
        <v>16035</v>
      </c>
      <c r="J368">
        <v>7742</v>
      </c>
      <c r="K368">
        <v>820</v>
      </c>
      <c r="L368">
        <v>29778</v>
      </c>
      <c r="M368">
        <v>8248</v>
      </c>
      <c r="N368" t="s">
        <v>2043</v>
      </c>
      <c r="O368" t="s">
        <v>2043</v>
      </c>
      <c r="P368" t="s">
        <v>2043</v>
      </c>
      <c r="R368" t="str">
        <f>Table1[[#This Row],[year]]&amp;"_"&amp;Table1[[#This Row],[rank]]</f>
        <v>2015_367</v>
      </c>
      <c r="S368" t="str">
        <f>Table1[[#This Row],[year]]&amp;"_"&amp;Table1[[#This Row],[rank]]</f>
        <v>2015_367</v>
      </c>
    </row>
    <row r="369" spans="1:19" x14ac:dyDescent="0.2">
      <c r="A369" t="s">
        <v>2339</v>
      </c>
      <c r="B369">
        <v>368</v>
      </c>
      <c r="C369">
        <v>2015</v>
      </c>
      <c r="D369" t="s">
        <v>108</v>
      </c>
      <c r="E369" t="s">
        <v>2055</v>
      </c>
      <c r="F369" t="s">
        <v>86</v>
      </c>
      <c r="G369" t="str">
        <f>_xlfn.XLOOKUP(F369,Regions!$A$2:$A$52,Regions!$B$2:$B$52)</f>
        <v>South</v>
      </c>
      <c r="H369" t="s">
        <v>1412</v>
      </c>
      <c r="I369">
        <v>10297</v>
      </c>
      <c r="J369">
        <v>7680</v>
      </c>
      <c r="K369">
        <v>663</v>
      </c>
      <c r="L369">
        <v>8543</v>
      </c>
      <c r="M369">
        <v>11650</v>
      </c>
      <c r="N369" t="s">
        <v>2043</v>
      </c>
      <c r="O369" t="s">
        <v>2043</v>
      </c>
      <c r="P369" t="s">
        <v>2043</v>
      </c>
      <c r="R369" t="str">
        <f>Table1[[#This Row],[year]]&amp;"_"&amp;Table1[[#This Row],[rank]]</f>
        <v>2015_368</v>
      </c>
      <c r="S369" t="str">
        <f>Table1[[#This Row],[year]]&amp;"_"&amp;Table1[[#This Row],[rank]]</f>
        <v>2015_368</v>
      </c>
    </row>
    <row r="370" spans="1:19" x14ac:dyDescent="0.2">
      <c r="A370" t="s">
        <v>2340</v>
      </c>
      <c r="B370">
        <v>369</v>
      </c>
      <c r="C370">
        <v>2015</v>
      </c>
      <c r="D370" t="s">
        <v>100</v>
      </c>
      <c r="E370" t="s">
        <v>112</v>
      </c>
      <c r="F370" t="s">
        <v>41</v>
      </c>
      <c r="G370" t="str">
        <f>_xlfn.XLOOKUP(F370,Regions!$A$2:$A$52,Regions!$B$2:$B$52)</f>
        <v>Northeast</v>
      </c>
      <c r="H370" t="s">
        <v>1932</v>
      </c>
      <c r="I370">
        <v>92292</v>
      </c>
      <c r="J370">
        <v>7670</v>
      </c>
      <c r="K370">
        <v>2000</v>
      </c>
      <c r="L370">
        <v>17340</v>
      </c>
      <c r="M370">
        <v>6012</v>
      </c>
      <c r="N370" t="s">
        <v>2043</v>
      </c>
      <c r="O370" t="s">
        <v>2043</v>
      </c>
      <c r="P370" t="s">
        <v>2043</v>
      </c>
      <c r="R370" t="str">
        <f>Table1[[#This Row],[year]]&amp;"_"&amp;Table1[[#This Row],[rank]]</f>
        <v>2015_369</v>
      </c>
      <c r="S370" t="str">
        <f>Table1[[#This Row],[year]]&amp;"_"&amp;Table1[[#This Row],[rank]]</f>
        <v>2015_369</v>
      </c>
    </row>
    <row r="371" spans="1:19" x14ac:dyDescent="0.2">
      <c r="A371" t="s">
        <v>2341</v>
      </c>
      <c r="B371">
        <v>370</v>
      </c>
      <c r="C371">
        <v>2015</v>
      </c>
      <c r="D371" t="s">
        <v>920</v>
      </c>
      <c r="E371" t="s">
        <v>920</v>
      </c>
      <c r="F371" t="s">
        <v>116</v>
      </c>
      <c r="G371" t="str">
        <f>_xlfn.XLOOKUP(F371,Regions!$A$2:$A$52,Regions!$B$2:$B$52)</f>
        <v>South</v>
      </c>
      <c r="H371" t="s">
        <v>1529</v>
      </c>
      <c r="I371">
        <v>37836</v>
      </c>
      <c r="J371">
        <v>7637</v>
      </c>
      <c r="K371">
        <v>2114</v>
      </c>
      <c r="L371">
        <v>50563</v>
      </c>
      <c r="M371">
        <v>6742</v>
      </c>
      <c r="N371" t="s">
        <v>2043</v>
      </c>
      <c r="O371" t="s">
        <v>2043</v>
      </c>
      <c r="P371" t="s">
        <v>2043</v>
      </c>
      <c r="R371" t="str">
        <f>Table1[[#This Row],[year]]&amp;"_"&amp;Table1[[#This Row],[rank]]</f>
        <v>2015_370</v>
      </c>
      <c r="S371" t="str">
        <f>Table1[[#This Row],[year]]&amp;"_"&amp;Table1[[#This Row],[rank]]</f>
        <v>2015_370</v>
      </c>
    </row>
    <row r="372" spans="1:19" x14ac:dyDescent="0.2">
      <c r="A372" t="s">
        <v>2342</v>
      </c>
      <c r="B372">
        <v>371</v>
      </c>
      <c r="C372">
        <v>2015</v>
      </c>
      <c r="D372" t="s">
        <v>46</v>
      </c>
      <c r="E372" t="s">
        <v>46</v>
      </c>
      <c r="F372" t="s">
        <v>190</v>
      </c>
      <c r="G372" t="str">
        <f>_xlfn.XLOOKUP(F372,Regions!$A$2:$A$52,Regions!$B$2:$B$52)</f>
        <v>South</v>
      </c>
      <c r="H372" t="s">
        <v>1546</v>
      </c>
      <c r="I372">
        <v>8818</v>
      </c>
      <c r="J372">
        <v>7621</v>
      </c>
      <c r="K372">
        <v>233</v>
      </c>
      <c r="L372">
        <v>10951</v>
      </c>
      <c r="M372">
        <v>11000</v>
      </c>
      <c r="N372" t="s">
        <v>2043</v>
      </c>
      <c r="O372" t="s">
        <v>2043</v>
      </c>
      <c r="P372" t="s">
        <v>2043</v>
      </c>
      <c r="R372" t="str">
        <f>Table1[[#This Row],[year]]&amp;"_"&amp;Table1[[#This Row],[rank]]</f>
        <v>2015_371</v>
      </c>
      <c r="S372" t="str">
        <f>Table1[[#This Row],[year]]&amp;"_"&amp;Table1[[#This Row],[rank]]</f>
        <v>2015_371</v>
      </c>
    </row>
    <row r="373" spans="1:19" x14ac:dyDescent="0.2">
      <c r="A373" t="s">
        <v>790</v>
      </c>
      <c r="B373">
        <v>372</v>
      </c>
      <c r="C373">
        <v>2015</v>
      </c>
      <c r="D373" t="s">
        <v>715</v>
      </c>
      <c r="E373" t="s">
        <v>2143</v>
      </c>
      <c r="F373" t="s">
        <v>28</v>
      </c>
      <c r="G373" t="str">
        <f>_xlfn.XLOOKUP(F373,Regions!$A$2:$A$52,Regions!$B$2:$B$52)</f>
        <v>Northeast</v>
      </c>
      <c r="H373" t="s">
        <v>1406</v>
      </c>
      <c r="I373">
        <v>9121</v>
      </c>
      <c r="J373">
        <v>7537</v>
      </c>
      <c r="K373">
        <v>477</v>
      </c>
      <c r="L373">
        <v>12747</v>
      </c>
      <c r="M373">
        <v>47400</v>
      </c>
      <c r="N373" t="s">
        <v>2043</v>
      </c>
      <c r="O373" t="s">
        <v>2043</v>
      </c>
      <c r="P373" t="s">
        <v>2043</v>
      </c>
      <c r="R373" t="str">
        <f>Table1[[#This Row],[year]]&amp;"_"&amp;Table1[[#This Row],[rank]]</f>
        <v>2015_372</v>
      </c>
      <c r="S373" t="str">
        <f>Table1[[#This Row],[year]]&amp;"_"&amp;Table1[[#This Row],[rank]]</f>
        <v>2015_372</v>
      </c>
    </row>
    <row r="374" spans="1:19" x14ac:dyDescent="0.2">
      <c r="A374" t="s">
        <v>2343</v>
      </c>
      <c r="B374">
        <v>373</v>
      </c>
      <c r="C374">
        <v>2015</v>
      </c>
      <c r="D374" t="s">
        <v>79</v>
      </c>
      <c r="E374" t="s">
        <v>2044</v>
      </c>
      <c r="F374" t="s">
        <v>28</v>
      </c>
      <c r="G374" t="str">
        <f>_xlfn.XLOOKUP(F374,Regions!$A$2:$A$52,Regions!$B$2:$B$52)</f>
        <v>Northeast</v>
      </c>
      <c r="H374" t="s">
        <v>1406</v>
      </c>
      <c r="I374">
        <v>23426</v>
      </c>
      <c r="J374">
        <v>7485</v>
      </c>
      <c r="K374">
        <v>1585</v>
      </c>
      <c r="L374">
        <v>31511</v>
      </c>
      <c r="M374">
        <v>2190</v>
      </c>
      <c r="N374" t="s">
        <v>2046</v>
      </c>
      <c r="O374" t="s">
        <v>2043</v>
      </c>
      <c r="P374" t="s">
        <v>2043</v>
      </c>
      <c r="R374" t="str">
        <f>Table1[[#This Row],[year]]&amp;"_"&amp;Table1[[#This Row],[rank]]</f>
        <v>2015_373</v>
      </c>
      <c r="S374" t="str">
        <f>Table1[[#This Row],[year]]&amp;"_"&amp;Table1[[#This Row],[rank]]</f>
        <v>2015_373</v>
      </c>
    </row>
    <row r="375" spans="1:19" x14ac:dyDescent="0.2">
      <c r="A375" t="s">
        <v>2344</v>
      </c>
      <c r="B375">
        <v>374</v>
      </c>
      <c r="C375">
        <v>2015</v>
      </c>
      <c r="D375" t="s">
        <v>283</v>
      </c>
      <c r="E375" t="s">
        <v>283</v>
      </c>
      <c r="F375" t="s">
        <v>28</v>
      </c>
      <c r="G375" t="str">
        <f>_xlfn.XLOOKUP(F375,Regions!$A$2:$A$52,Regions!$B$2:$B$52)</f>
        <v>Northeast</v>
      </c>
      <c r="H375" t="s">
        <v>1406</v>
      </c>
      <c r="I375">
        <v>11482</v>
      </c>
      <c r="J375">
        <v>7450</v>
      </c>
      <c r="K375">
        <v>776</v>
      </c>
      <c r="L375">
        <v>6090</v>
      </c>
      <c r="M375">
        <v>18500</v>
      </c>
      <c r="N375" t="s">
        <v>2043</v>
      </c>
      <c r="O375" t="s">
        <v>2043</v>
      </c>
      <c r="P375" t="s">
        <v>2043</v>
      </c>
      <c r="R375" t="str">
        <f>Table1[[#This Row],[year]]&amp;"_"&amp;Table1[[#This Row],[rank]]</f>
        <v>2015_374</v>
      </c>
      <c r="S375" t="str">
        <f>Table1[[#This Row],[year]]&amp;"_"&amp;Table1[[#This Row],[rank]]</f>
        <v>2015_374</v>
      </c>
    </row>
    <row r="376" spans="1:19" x14ac:dyDescent="0.2">
      <c r="A376" t="s">
        <v>2345</v>
      </c>
      <c r="B376">
        <v>375</v>
      </c>
      <c r="C376">
        <v>2015</v>
      </c>
      <c r="D376" t="s">
        <v>1291</v>
      </c>
      <c r="E376" t="s">
        <v>112</v>
      </c>
      <c r="F376" t="s">
        <v>41</v>
      </c>
      <c r="G376" t="str">
        <f>_xlfn.XLOOKUP(F376,Regions!$A$2:$A$52,Regions!$B$2:$B$52)</f>
        <v>Northeast</v>
      </c>
      <c r="H376" t="s">
        <v>1478</v>
      </c>
      <c r="I376">
        <v>11090</v>
      </c>
      <c r="J376">
        <v>7435</v>
      </c>
      <c r="K376">
        <v>556</v>
      </c>
      <c r="L376">
        <v>9877</v>
      </c>
      <c r="M376">
        <v>45000</v>
      </c>
      <c r="N376" t="s">
        <v>2043</v>
      </c>
      <c r="O376" t="s">
        <v>2043</v>
      </c>
      <c r="P376" t="s">
        <v>2043</v>
      </c>
      <c r="R376" t="str">
        <f>Table1[[#This Row],[year]]&amp;"_"&amp;Table1[[#This Row],[rank]]</f>
        <v>2015_375</v>
      </c>
      <c r="S376" t="str">
        <f>Table1[[#This Row],[year]]&amp;"_"&amp;Table1[[#This Row],[rank]]</f>
        <v>2015_375</v>
      </c>
    </row>
    <row r="377" spans="1:19" x14ac:dyDescent="0.2">
      <c r="A377" t="s">
        <v>1644</v>
      </c>
      <c r="B377">
        <v>376</v>
      </c>
      <c r="C377">
        <v>2015</v>
      </c>
      <c r="D377" t="s">
        <v>980</v>
      </c>
      <c r="E377" t="s">
        <v>2055</v>
      </c>
      <c r="F377" t="s">
        <v>98</v>
      </c>
      <c r="G377" t="str">
        <f>_xlfn.XLOOKUP(F377,Regions!$A$2:$A$52,Regions!$B$2:$B$52)</f>
        <v>Northeast</v>
      </c>
      <c r="H377" t="s">
        <v>1644</v>
      </c>
      <c r="I377">
        <v>22133</v>
      </c>
      <c r="J377">
        <v>7422</v>
      </c>
      <c r="K377">
        <v>847</v>
      </c>
      <c r="L377">
        <v>5630</v>
      </c>
      <c r="M377">
        <v>21625</v>
      </c>
      <c r="N377" t="s">
        <v>2043</v>
      </c>
      <c r="O377" t="s">
        <v>2043</v>
      </c>
      <c r="P377" t="s">
        <v>2043</v>
      </c>
      <c r="R377" t="str">
        <f>Table1[[#This Row],[year]]&amp;"_"&amp;Table1[[#This Row],[rank]]</f>
        <v>2015_376</v>
      </c>
      <c r="S377" t="str">
        <f>Table1[[#This Row],[year]]&amp;"_"&amp;Table1[[#This Row],[rank]]</f>
        <v>2015_376</v>
      </c>
    </row>
    <row r="378" spans="1:19" x14ac:dyDescent="0.2">
      <c r="A378" t="s">
        <v>2346</v>
      </c>
      <c r="B378">
        <v>377</v>
      </c>
      <c r="C378">
        <v>2015</v>
      </c>
      <c r="D378" t="s">
        <v>1722</v>
      </c>
      <c r="E378" t="s">
        <v>2064</v>
      </c>
      <c r="F378" t="s">
        <v>33</v>
      </c>
      <c r="G378" t="str">
        <f>_xlfn.XLOOKUP(F378,Regions!$A$2:$A$52,Regions!$B$2:$B$52)</f>
        <v>Northeast</v>
      </c>
      <c r="H378" t="s">
        <v>1576</v>
      </c>
      <c r="I378">
        <v>2824</v>
      </c>
      <c r="J378">
        <v>7404</v>
      </c>
      <c r="K378">
        <v>319</v>
      </c>
      <c r="L378">
        <v>5928</v>
      </c>
      <c r="M378">
        <v>20400</v>
      </c>
      <c r="N378" t="s">
        <v>2043</v>
      </c>
      <c r="O378" t="s">
        <v>2043</v>
      </c>
      <c r="P378" t="s">
        <v>2043</v>
      </c>
      <c r="R378" t="str">
        <f>Table1[[#This Row],[year]]&amp;"_"&amp;Table1[[#This Row],[rank]]</f>
        <v>2015_377</v>
      </c>
      <c r="S378" t="str">
        <f>Table1[[#This Row],[year]]&amp;"_"&amp;Table1[[#This Row],[rank]]</f>
        <v>2015_377</v>
      </c>
    </row>
    <row r="379" spans="1:19" x14ac:dyDescent="0.2">
      <c r="A379" t="s">
        <v>2347</v>
      </c>
      <c r="B379">
        <v>378</v>
      </c>
      <c r="C379">
        <v>2015</v>
      </c>
      <c r="D379" t="s">
        <v>824</v>
      </c>
      <c r="E379" t="s">
        <v>112</v>
      </c>
      <c r="F379" t="s">
        <v>146</v>
      </c>
      <c r="G379" t="str">
        <f>_xlfn.XLOOKUP(F379,Regions!$A$2:$A$52,Regions!$B$2:$B$52)</f>
        <v>Northeast</v>
      </c>
      <c r="H379" t="s">
        <v>2348</v>
      </c>
      <c r="I379">
        <v>23771</v>
      </c>
      <c r="J379">
        <v>7380</v>
      </c>
      <c r="K379">
        <v>-119</v>
      </c>
      <c r="L379">
        <v>17042</v>
      </c>
      <c r="M379">
        <v>24000</v>
      </c>
      <c r="N379" t="s">
        <v>2043</v>
      </c>
      <c r="O379" t="s">
        <v>2043</v>
      </c>
      <c r="P379" t="s">
        <v>2043</v>
      </c>
      <c r="R379" t="str">
        <f>Table1[[#This Row],[year]]&amp;"_"&amp;Table1[[#This Row],[rank]]</f>
        <v>2015_378</v>
      </c>
      <c r="S379" t="str">
        <f>Table1[[#This Row],[year]]&amp;"_"&amp;Table1[[#This Row],[rank]]</f>
        <v>2015_378</v>
      </c>
    </row>
    <row r="380" spans="1:19" x14ac:dyDescent="0.2">
      <c r="A380" t="s">
        <v>2349</v>
      </c>
      <c r="B380">
        <v>379</v>
      </c>
      <c r="C380">
        <v>2015</v>
      </c>
      <c r="D380" t="s">
        <v>488</v>
      </c>
      <c r="E380" t="s">
        <v>920</v>
      </c>
      <c r="F380" t="s">
        <v>181</v>
      </c>
      <c r="G380" t="str">
        <f>_xlfn.XLOOKUP(F380,Regions!$A$2:$A$52,Regions!$B$2:$B$52)</f>
        <v>West</v>
      </c>
      <c r="H380" t="s">
        <v>1584</v>
      </c>
      <c r="I380">
        <v>10830</v>
      </c>
      <c r="J380">
        <v>7292</v>
      </c>
      <c r="K380">
        <v>508</v>
      </c>
      <c r="L380">
        <v>24916</v>
      </c>
      <c r="M380">
        <v>13720</v>
      </c>
      <c r="N380" t="s">
        <v>2043</v>
      </c>
      <c r="O380" t="s">
        <v>2043</v>
      </c>
      <c r="P380" t="s">
        <v>2043</v>
      </c>
      <c r="R380" t="str">
        <f>Table1[[#This Row],[year]]&amp;"_"&amp;Table1[[#This Row],[rank]]</f>
        <v>2015_379</v>
      </c>
      <c r="S380" t="str">
        <f>Table1[[#This Row],[year]]&amp;"_"&amp;Table1[[#This Row],[rank]]</f>
        <v>2015_379</v>
      </c>
    </row>
    <row r="381" spans="1:19" x14ac:dyDescent="0.2">
      <c r="A381" t="s">
        <v>2350</v>
      </c>
      <c r="B381">
        <v>380</v>
      </c>
      <c r="C381">
        <v>2015</v>
      </c>
      <c r="D381" t="s">
        <v>100</v>
      </c>
      <c r="E381" t="s">
        <v>112</v>
      </c>
      <c r="F381" t="s">
        <v>55</v>
      </c>
      <c r="G381" t="str">
        <f>_xlfn.XLOOKUP(F381,Regions!$A$2:$A$52,Regions!$B$2:$B$52)</f>
        <v>West</v>
      </c>
      <c r="H381" t="s">
        <v>1777</v>
      </c>
      <c r="J381">
        <v>7238</v>
      </c>
      <c r="K381">
        <v>1524</v>
      </c>
      <c r="L381">
        <v>12416</v>
      </c>
      <c r="M381">
        <v>10500</v>
      </c>
      <c r="N381" t="s">
        <v>2043</v>
      </c>
      <c r="O381" t="s">
        <v>2043</v>
      </c>
      <c r="P381" t="s">
        <v>2043</v>
      </c>
      <c r="R381" t="str">
        <f>Table1[[#This Row],[year]]&amp;"_"&amp;Table1[[#This Row],[rank]]</f>
        <v>2015_380</v>
      </c>
      <c r="S381" t="str">
        <f>Table1[[#This Row],[year]]&amp;"_"&amp;Table1[[#This Row],[rank]]</f>
        <v>2015_380</v>
      </c>
    </row>
    <row r="382" spans="1:19" x14ac:dyDescent="0.2">
      <c r="A382" t="s">
        <v>2351</v>
      </c>
      <c r="B382">
        <v>381</v>
      </c>
      <c r="C382">
        <v>2015</v>
      </c>
      <c r="D382" t="s">
        <v>1830</v>
      </c>
      <c r="E382" t="s">
        <v>2042</v>
      </c>
      <c r="F382" t="s">
        <v>142</v>
      </c>
      <c r="G382" t="str">
        <f>_xlfn.XLOOKUP(F382,Regions!$A$2:$A$52,Regions!$B$2:$B$52)</f>
        <v>Midwest</v>
      </c>
      <c r="H382" t="s">
        <v>1462</v>
      </c>
      <c r="I382">
        <v>22014</v>
      </c>
      <c r="J382">
        <v>7216</v>
      </c>
      <c r="K382">
        <v>778</v>
      </c>
      <c r="L382">
        <v>6540</v>
      </c>
      <c r="M382">
        <v>50853</v>
      </c>
      <c r="N382" t="s">
        <v>2043</v>
      </c>
      <c r="O382" t="s">
        <v>2043</v>
      </c>
      <c r="P382" t="s">
        <v>2043</v>
      </c>
      <c r="R382" t="str">
        <f>Table1[[#This Row],[year]]&amp;"_"&amp;Table1[[#This Row],[rank]]</f>
        <v>2015_381</v>
      </c>
      <c r="S382" t="str">
        <f>Table1[[#This Row],[year]]&amp;"_"&amp;Table1[[#This Row],[rank]]</f>
        <v>2015_381</v>
      </c>
    </row>
    <row r="383" spans="1:19" x14ac:dyDescent="0.2">
      <c r="A383" t="s">
        <v>2352</v>
      </c>
      <c r="B383">
        <v>382</v>
      </c>
      <c r="C383">
        <v>2015</v>
      </c>
      <c r="D383" t="s">
        <v>1830</v>
      </c>
      <c r="E383" t="s">
        <v>2042</v>
      </c>
      <c r="F383" t="s">
        <v>199</v>
      </c>
      <c r="G383" t="str">
        <f>_xlfn.XLOOKUP(F383,Regions!$A$2:$A$52,Regions!$B$2:$B$52)</f>
        <v>Midwest</v>
      </c>
      <c r="H383" t="s">
        <v>1825</v>
      </c>
      <c r="I383">
        <v>3501</v>
      </c>
      <c r="J383">
        <v>7194</v>
      </c>
      <c r="K383">
        <v>127</v>
      </c>
      <c r="L383">
        <v>2305</v>
      </c>
      <c r="M383">
        <v>20924</v>
      </c>
      <c r="N383" t="s">
        <v>2043</v>
      </c>
      <c r="O383" t="s">
        <v>2043</v>
      </c>
      <c r="P383" t="s">
        <v>2043</v>
      </c>
      <c r="R383" t="str">
        <f>Table1[[#This Row],[year]]&amp;"_"&amp;Table1[[#This Row],[rank]]</f>
        <v>2015_382</v>
      </c>
      <c r="S383" t="str">
        <f>Table1[[#This Row],[year]]&amp;"_"&amp;Table1[[#This Row],[rank]]</f>
        <v>2015_382</v>
      </c>
    </row>
    <row r="384" spans="1:19" x14ac:dyDescent="0.2">
      <c r="A384" t="s">
        <v>2353</v>
      </c>
      <c r="B384">
        <v>383</v>
      </c>
      <c r="C384">
        <v>2015</v>
      </c>
      <c r="D384" t="s">
        <v>214</v>
      </c>
      <c r="E384" t="s">
        <v>920</v>
      </c>
      <c r="F384" t="s">
        <v>18</v>
      </c>
      <c r="G384" t="str">
        <f>_xlfn.XLOOKUP(F384,Regions!$A$2:$A$52,Regions!$B$2:$B$52)</f>
        <v>Midwest</v>
      </c>
      <c r="H384" t="s">
        <v>1588</v>
      </c>
      <c r="I384">
        <v>9644</v>
      </c>
      <c r="J384">
        <v>7179</v>
      </c>
      <c r="K384">
        <v>477</v>
      </c>
      <c r="L384">
        <v>19185</v>
      </c>
      <c r="M384">
        <v>7726</v>
      </c>
      <c r="N384" t="s">
        <v>2043</v>
      </c>
      <c r="O384" t="s">
        <v>2043</v>
      </c>
      <c r="P384" t="s">
        <v>2043</v>
      </c>
      <c r="R384" t="str">
        <f>Table1[[#This Row],[year]]&amp;"_"&amp;Table1[[#This Row],[rank]]</f>
        <v>2015_383</v>
      </c>
      <c r="S384" t="str">
        <f>Table1[[#This Row],[year]]&amp;"_"&amp;Table1[[#This Row],[rank]]</f>
        <v>2015_383</v>
      </c>
    </row>
    <row r="385" spans="1:19" x14ac:dyDescent="0.2">
      <c r="A385" t="s">
        <v>2354</v>
      </c>
      <c r="B385">
        <v>384</v>
      </c>
      <c r="C385">
        <v>2015</v>
      </c>
      <c r="D385" t="s">
        <v>1838</v>
      </c>
      <c r="E385" t="s">
        <v>2042</v>
      </c>
      <c r="F385" t="s">
        <v>28</v>
      </c>
      <c r="G385" t="str">
        <f>_xlfn.XLOOKUP(F385,Regions!$A$2:$A$52,Regions!$B$2:$B$52)</f>
        <v>Northeast</v>
      </c>
      <c r="H385" t="s">
        <v>1406</v>
      </c>
      <c r="I385">
        <v>8798</v>
      </c>
      <c r="J385">
        <v>7151</v>
      </c>
      <c r="K385">
        <v>520</v>
      </c>
      <c r="L385">
        <v>3577</v>
      </c>
      <c r="M385">
        <v>29568</v>
      </c>
      <c r="N385" t="s">
        <v>2043</v>
      </c>
      <c r="O385" t="s">
        <v>2043</v>
      </c>
      <c r="P385" t="s">
        <v>2043</v>
      </c>
      <c r="R385" t="str">
        <f>Table1[[#This Row],[year]]&amp;"_"&amp;Table1[[#This Row],[rank]]</f>
        <v>2015_384</v>
      </c>
      <c r="S385" t="str">
        <f>Table1[[#This Row],[year]]&amp;"_"&amp;Table1[[#This Row],[rank]]</f>
        <v>2015_384</v>
      </c>
    </row>
    <row r="386" spans="1:19" x14ac:dyDescent="0.2">
      <c r="A386" t="s">
        <v>2355</v>
      </c>
      <c r="B386">
        <v>385</v>
      </c>
      <c r="C386">
        <v>2015</v>
      </c>
      <c r="D386" t="s">
        <v>65</v>
      </c>
      <c r="E386" t="s">
        <v>2044</v>
      </c>
      <c r="F386" t="s">
        <v>33</v>
      </c>
      <c r="G386" t="str">
        <f>_xlfn.XLOOKUP(F386,Regions!$A$2:$A$52,Regions!$B$2:$B$52)</f>
        <v>Northeast</v>
      </c>
      <c r="H386" t="s">
        <v>1624</v>
      </c>
      <c r="I386">
        <v>6355</v>
      </c>
      <c r="J386">
        <v>7129</v>
      </c>
      <c r="K386">
        <v>649</v>
      </c>
      <c r="L386">
        <v>21717</v>
      </c>
      <c r="M386">
        <v>7521</v>
      </c>
      <c r="N386" t="s">
        <v>2043</v>
      </c>
      <c r="O386" t="s">
        <v>2043</v>
      </c>
      <c r="P386" t="s">
        <v>2043</v>
      </c>
      <c r="R386" t="str">
        <f>Table1[[#This Row],[year]]&amp;"_"&amp;Table1[[#This Row],[rank]]</f>
        <v>2015_385</v>
      </c>
      <c r="S386" t="str">
        <f>Table1[[#This Row],[year]]&amp;"_"&amp;Table1[[#This Row],[rank]]</f>
        <v>2015_385</v>
      </c>
    </row>
    <row r="387" spans="1:19" x14ac:dyDescent="0.2">
      <c r="A387" t="s">
        <v>2356</v>
      </c>
      <c r="B387">
        <v>386</v>
      </c>
      <c r="C387">
        <v>2015</v>
      </c>
      <c r="D387" t="s">
        <v>1830</v>
      </c>
      <c r="E387" t="s">
        <v>2042</v>
      </c>
      <c r="F387" t="s">
        <v>398</v>
      </c>
      <c r="G387" t="str">
        <f>_xlfn.XLOOKUP(F387,Regions!$A$2:$A$52,Regions!$B$2:$B$52)</f>
        <v>West</v>
      </c>
      <c r="H387" t="s">
        <v>1512</v>
      </c>
      <c r="J387">
        <v>7112</v>
      </c>
      <c r="K387">
        <v>426</v>
      </c>
      <c r="L387">
        <v>2827</v>
      </c>
      <c r="M387">
        <v>39500</v>
      </c>
      <c r="N387" t="s">
        <v>2043</v>
      </c>
      <c r="O387" t="s">
        <v>2043</v>
      </c>
      <c r="P387" t="s">
        <v>2043</v>
      </c>
      <c r="R387" t="str">
        <f>Table1[[#This Row],[year]]&amp;"_"&amp;Table1[[#This Row],[rank]]</f>
        <v>2015_386</v>
      </c>
      <c r="S387" t="str">
        <f>Table1[[#This Row],[year]]&amp;"_"&amp;Table1[[#This Row],[rank]]</f>
        <v>2015_386</v>
      </c>
    </row>
    <row r="388" spans="1:19" x14ac:dyDescent="0.2">
      <c r="A388" t="s">
        <v>1379</v>
      </c>
      <c r="B388">
        <v>387</v>
      </c>
      <c r="C388">
        <v>2015</v>
      </c>
      <c r="D388" t="s">
        <v>97</v>
      </c>
      <c r="E388" t="s">
        <v>2044</v>
      </c>
      <c r="F388" t="s">
        <v>55</v>
      </c>
      <c r="G388" t="str">
        <f>_xlfn.XLOOKUP(F388,Regions!$A$2:$A$52,Regions!$B$2:$B$52)</f>
        <v>West</v>
      </c>
      <c r="H388" t="s">
        <v>1634</v>
      </c>
      <c r="J388">
        <v>7073</v>
      </c>
      <c r="K388">
        <v>540</v>
      </c>
      <c r="L388">
        <v>137048</v>
      </c>
      <c r="M388">
        <v>3095</v>
      </c>
      <c r="N388" t="s">
        <v>2043</v>
      </c>
      <c r="O388" t="s">
        <v>2043</v>
      </c>
      <c r="P388" t="s">
        <v>2043</v>
      </c>
      <c r="R388" t="str">
        <f>Table1[[#This Row],[year]]&amp;"_"&amp;Table1[[#This Row],[rank]]</f>
        <v>2015_387</v>
      </c>
      <c r="S388" t="str">
        <f>Table1[[#This Row],[year]]&amp;"_"&amp;Table1[[#This Row],[rank]]</f>
        <v>2015_387</v>
      </c>
    </row>
    <row r="389" spans="1:19" x14ac:dyDescent="0.2">
      <c r="A389" t="s">
        <v>2357</v>
      </c>
      <c r="B389">
        <v>388</v>
      </c>
      <c r="C389">
        <v>2015</v>
      </c>
      <c r="D389" t="s">
        <v>166</v>
      </c>
      <c r="E389" t="s">
        <v>2118</v>
      </c>
      <c r="F389" t="s">
        <v>22</v>
      </c>
      <c r="G389" t="str">
        <f>_xlfn.XLOOKUP(F389,Regions!$A$2:$A$52,Regions!$B$2:$B$52)</f>
        <v>South</v>
      </c>
      <c r="H389" t="s">
        <v>1400</v>
      </c>
      <c r="I389">
        <v>1874</v>
      </c>
      <c r="J389">
        <v>7057</v>
      </c>
      <c r="K389">
        <v>116</v>
      </c>
      <c r="L389">
        <v>3689</v>
      </c>
      <c r="M389">
        <v>9293</v>
      </c>
      <c r="N389" t="s">
        <v>2043</v>
      </c>
      <c r="O389" t="s">
        <v>2043</v>
      </c>
      <c r="P389" t="s">
        <v>2043</v>
      </c>
      <c r="R389" t="str">
        <f>Table1[[#This Row],[year]]&amp;"_"&amp;Table1[[#This Row],[rank]]</f>
        <v>2015_388</v>
      </c>
      <c r="S389" t="str">
        <f>Table1[[#This Row],[year]]&amp;"_"&amp;Table1[[#This Row],[rank]]</f>
        <v>2015_388</v>
      </c>
    </row>
    <row r="390" spans="1:19" x14ac:dyDescent="0.2">
      <c r="A390" t="s">
        <v>2358</v>
      </c>
      <c r="B390">
        <v>389</v>
      </c>
      <c r="C390">
        <v>2015</v>
      </c>
      <c r="D390" t="s">
        <v>95</v>
      </c>
      <c r="E390" t="s">
        <v>2045</v>
      </c>
      <c r="F390" t="s">
        <v>55</v>
      </c>
      <c r="G390" t="str">
        <f>_xlfn.XLOOKUP(F390,Regions!$A$2:$A$52,Regions!$B$2:$B$52)</f>
        <v>West</v>
      </c>
      <c r="H390" t="s">
        <v>1444</v>
      </c>
      <c r="I390">
        <v>13953</v>
      </c>
      <c r="J390">
        <v>6981</v>
      </c>
      <c r="K390">
        <v>504</v>
      </c>
      <c r="L390">
        <v>10831</v>
      </c>
      <c r="M390">
        <v>21400</v>
      </c>
      <c r="N390" t="s">
        <v>2043</v>
      </c>
      <c r="O390" t="s">
        <v>2043</v>
      </c>
      <c r="P390" t="s">
        <v>2043</v>
      </c>
      <c r="R390" t="str">
        <f>Table1[[#This Row],[year]]&amp;"_"&amp;Table1[[#This Row],[rank]]</f>
        <v>2015_389</v>
      </c>
      <c r="S390" t="str">
        <f>Table1[[#This Row],[year]]&amp;"_"&amp;Table1[[#This Row],[rank]]</f>
        <v>2015_389</v>
      </c>
    </row>
    <row r="391" spans="1:19" x14ac:dyDescent="0.2">
      <c r="A391" t="s">
        <v>2359</v>
      </c>
      <c r="B391">
        <v>390</v>
      </c>
      <c r="C391">
        <v>2015</v>
      </c>
      <c r="D391" t="s">
        <v>74</v>
      </c>
      <c r="E391" t="s">
        <v>74</v>
      </c>
      <c r="F391" t="s">
        <v>35</v>
      </c>
      <c r="G391" t="str">
        <f>_xlfn.XLOOKUP(F391,Regions!$A$2:$A$52,Regions!$B$2:$B$52)</f>
        <v>South</v>
      </c>
      <c r="H391" t="s">
        <v>2360</v>
      </c>
      <c r="I391">
        <v>6845</v>
      </c>
      <c r="J391">
        <v>6957</v>
      </c>
      <c r="K391">
        <v>338</v>
      </c>
      <c r="L391">
        <v>6269</v>
      </c>
      <c r="M391">
        <v>38441</v>
      </c>
      <c r="N391" t="s">
        <v>2043</v>
      </c>
      <c r="O391" t="s">
        <v>2043</v>
      </c>
      <c r="P391" t="s">
        <v>2043</v>
      </c>
      <c r="R391" t="str">
        <f>Table1[[#This Row],[year]]&amp;"_"&amp;Table1[[#This Row],[rank]]</f>
        <v>2015_390</v>
      </c>
      <c r="S391" t="str">
        <f>Table1[[#This Row],[year]]&amp;"_"&amp;Table1[[#This Row],[rank]]</f>
        <v>2015_390</v>
      </c>
    </row>
    <row r="392" spans="1:19" x14ac:dyDescent="0.2">
      <c r="A392" t="s">
        <v>2361</v>
      </c>
      <c r="B392">
        <v>391</v>
      </c>
      <c r="C392">
        <v>2015</v>
      </c>
      <c r="D392" t="s">
        <v>97</v>
      </c>
      <c r="E392" t="s">
        <v>2044</v>
      </c>
      <c r="F392" t="s">
        <v>68</v>
      </c>
      <c r="G392" t="str">
        <f>_xlfn.XLOOKUP(F392,Regions!$A$2:$A$52,Regions!$B$2:$B$52)</f>
        <v>Midwest</v>
      </c>
      <c r="H392" t="s">
        <v>1408</v>
      </c>
      <c r="J392">
        <v>6878</v>
      </c>
      <c r="K392">
        <v>292</v>
      </c>
      <c r="L392">
        <v>34481</v>
      </c>
      <c r="M392">
        <v>5276</v>
      </c>
      <c r="N392" t="s">
        <v>2043</v>
      </c>
      <c r="O392" t="s">
        <v>2043</v>
      </c>
      <c r="P392" t="s">
        <v>2043</v>
      </c>
      <c r="R392" t="str">
        <f>Table1[[#This Row],[year]]&amp;"_"&amp;Table1[[#This Row],[rank]]</f>
        <v>2015_391</v>
      </c>
      <c r="S392" t="str">
        <f>Table1[[#This Row],[year]]&amp;"_"&amp;Table1[[#This Row],[rank]]</f>
        <v>2015_391</v>
      </c>
    </row>
    <row r="393" spans="1:19" x14ac:dyDescent="0.2">
      <c r="A393" t="s">
        <v>2362</v>
      </c>
      <c r="B393">
        <v>392</v>
      </c>
      <c r="C393">
        <v>2015</v>
      </c>
      <c r="D393" t="s">
        <v>175</v>
      </c>
      <c r="E393" t="s">
        <v>2067</v>
      </c>
      <c r="F393" t="s">
        <v>55</v>
      </c>
      <c r="G393" t="str">
        <f>_xlfn.XLOOKUP(F393,Regions!$A$2:$A$52,Regions!$B$2:$B$52)</f>
        <v>West</v>
      </c>
      <c r="H393" t="s">
        <v>1567</v>
      </c>
      <c r="I393">
        <v>5084</v>
      </c>
      <c r="J393">
        <v>6867</v>
      </c>
      <c r="K393">
        <v>-91</v>
      </c>
      <c r="L393">
        <v>5988</v>
      </c>
      <c r="M393">
        <v>10950</v>
      </c>
      <c r="N393" t="s">
        <v>2043</v>
      </c>
      <c r="O393" t="s">
        <v>2043</v>
      </c>
      <c r="P393" t="s">
        <v>2043</v>
      </c>
      <c r="R393" t="str">
        <f>Table1[[#This Row],[year]]&amp;"_"&amp;Table1[[#This Row],[rank]]</f>
        <v>2015_392</v>
      </c>
      <c r="S393" t="str">
        <f>Table1[[#This Row],[year]]&amp;"_"&amp;Table1[[#This Row],[rank]]</f>
        <v>2015_392</v>
      </c>
    </row>
    <row r="394" spans="1:19" x14ac:dyDescent="0.2">
      <c r="A394" t="s">
        <v>2363</v>
      </c>
      <c r="B394">
        <v>393</v>
      </c>
      <c r="C394">
        <v>2015</v>
      </c>
      <c r="D394" t="s">
        <v>1830</v>
      </c>
      <c r="E394" t="s">
        <v>2042</v>
      </c>
      <c r="F394" t="s">
        <v>98</v>
      </c>
      <c r="G394" t="str">
        <f>_xlfn.XLOOKUP(F394,Regions!$A$2:$A$52,Regions!$B$2:$B$52)</f>
        <v>Northeast</v>
      </c>
      <c r="H394" t="s">
        <v>1816</v>
      </c>
      <c r="I394">
        <v>6770</v>
      </c>
      <c r="J394">
        <v>6815</v>
      </c>
      <c r="K394">
        <v>344</v>
      </c>
      <c r="L394">
        <v>3436</v>
      </c>
      <c r="M394">
        <v>24800</v>
      </c>
      <c r="N394" t="s">
        <v>2043</v>
      </c>
      <c r="O394" t="s">
        <v>2043</v>
      </c>
      <c r="P394" t="s">
        <v>2043</v>
      </c>
      <c r="R394" t="str">
        <f>Table1[[#This Row],[year]]&amp;"_"&amp;Table1[[#This Row],[rank]]</f>
        <v>2015_393</v>
      </c>
      <c r="S394" t="str">
        <f>Table1[[#This Row],[year]]&amp;"_"&amp;Table1[[#This Row],[rank]]</f>
        <v>2015_393</v>
      </c>
    </row>
    <row r="395" spans="1:19" x14ac:dyDescent="0.2">
      <c r="A395" t="s">
        <v>1697</v>
      </c>
      <c r="B395">
        <v>394</v>
      </c>
      <c r="C395">
        <v>2015</v>
      </c>
      <c r="D395" t="s">
        <v>17</v>
      </c>
      <c r="E395" t="s">
        <v>17</v>
      </c>
      <c r="F395" t="s">
        <v>187</v>
      </c>
      <c r="G395" t="str">
        <f>_xlfn.XLOOKUP(F395,Regions!$A$2:$A$52,Regions!$B$2:$B$52)</f>
        <v>Midwest</v>
      </c>
      <c r="H395" t="s">
        <v>1697</v>
      </c>
      <c r="I395">
        <v>3813</v>
      </c>
      <c r="J395">
        <v>6808</v>
      </c>
      <c r="K395">
        <v>309</v>
      </c>
      <c r="L395">
        <v>4587</v>
      </c>
      <c r="M395">
        <v>12000</v>
      </c>
      <c r="N395" t="s">
        <v>2043</v>
      </c>
      <c r="O395" t="s">
        <v>2043</v>
      </c>
      <c r="P395" t="s">
        <v>2043</v>
      </c>
      <c r="R395" t="str">
        <f>Table1[[#This Row],[year]]&amp;"_"&amp;Table1[[#This Row],[rank]]</f>
        <v>2015_394</v>
      </c>
      <c r="S395" t="str">
        <f>Table1[[#This Row],[year]]&amp;"_"&amp;Table1[[#This Row],[rank]]</f>
        <v>2015_394</v>
      </c>
    </row>
    <row r="396" spans="1:19" x14ac:dyDescent="0.2">
      <c r="A396" t="s">
        <v>2364</v>
      </c>
      <c r="B396">
        <v>395</v>
      </c>
      <c r="C396">
        <v>2015</v>
      </c>
      <c r="D396" t="s">
        <v>46</v>
      </c>
      <c r="E396" t="s">
        <v>46</v>
      </c>
      <c r="F396" t="s">
        <v>22</v>
      </c>
      <c r="G396" t="str">
        <f>_xlfn.XLOOKUP(F396,Regions!$A$2:$A$52,Regions!$B$2:$B$52)</f>
        <v>South</v>
      </c>
      <c r="H396" t="s">
        <v>1400</v>
      </c>
      <c r="I396">
        <v>8692</v>
      </c>
      <c r="J396">
        <v>6802</v>
      </c>
      <c r="K396">
        <v>624</v>
      </c>
      <c r="L396">
        <v>8818</v>
      </c>
      <c r="M396">
        <v>7468</v>
      </c>
      <c r="N396" t="s">
        <v>2043</v>
      </c>
      <c r="O396" t="s">
        <v>2043</v>
      </c>
      <c r="P396" t="s">
        <v>2043</v>
      </c>
      <c r="R396" t="str">
        <f>Table1[[#This Row],[year]]&amp;"_"&amp;Table1[[#This Row],[rank]]</f>
        <v>2015_395</v>
      </c>
      <c r="S396" t="str">
        <f>Table1[[#This Row],[year]]&amp;"_"&amp;Table1[[#This Row],[rank]]</f>
        <v>2015_395</v>
      </c>
    </row>
    <row r="397" spans="1:19" x14ac:dyDescent="0.2">
      <c r="A397" t="s">
        <v>2365</v>
      </c>
      <c r="B397">
        <v>396</v>
      </c>
      <c r="C397">
        <v>2015</v>
      </c>
      <c r="D397" t="s">
        <v>74</v>
      </c>
      <c r="E397" t="s">
        <v>74</v>
      </c>
      <c r="F397" t="s">
        <v>150</v>
      </c>
      <c r="G397" t="str">
        <f>_xlfn.XLOOKUP(F397,Regions!$A$2:$A$52,Regions!$B$2:$B$52)</f>
        <v>Midwest</v>
      </c>
      <c r="H397" t="s">
        <v>2366</v>
      </c>
      <c r="I397">
        <v>7251</v>
      </c>
      <c r="J397">
        <v>6799</v>
      </c>
      <c r="K397">
        <v>359</v>
      </c>
      <c r="L397">
        <v>5163</v>
      </c>
      <c r="M397">
        <v>15250</v>
      </c>
      <c r="N397" t="s">
        <v>2043</v>
      </c>
      <c r="O397" t="s">
        <v>2043</v>
      </c>
      <c r="P397" t="s">
        <v>2046</v>
      </c>
      <c r="R397" t="str">
        <f>Table1[[#This Row],[year]]&amp;"_"&amp;Table1[[#This Row],[rank]]</f>
        <v>2015_396</v>
      </c>
      <c r="S397" t="str">
        <f>Table1[[#This Row],[year]]&amp;"_"&amp;Table1[[#This Row],[rank]]</f>
        <v>2015_396</v>
      </c>
    </row>
    <row r="398" spans="1:19" x14ac:dyDescent="0.2">
      <c r="A398" t="s">
        <v>2367</v>
      </c>
      <c r="B398">
        <v>397</v>
      </c>
      <c r="C398">
        <v>2015</v>
      </c>
      <c r="D398" t="s">
        <v>985</v>
      </c>
      <c r="E398" t="s">
        <v>115</v>
      </c>
      <c r="F398" t="s">
        <v>210</v>
      </c>
      <c r="G398" t="str">
        <f>_xlfn.XLOOKUP(F398,Regions!$A$2:$A$52,Regions!$B$2:$B$52)</f>
        <v>Northeast</v>
      </c>
      <c r="H398" t="s">
        <v>1526</v>
      </c>
      <c r="I398">
        <v>3858</v>
      </c>
      <c r="J398">
        <v>6794</v>
      </c>
      <c r="K398">
        <v>126</v>
      </c>
      <c r="L398">
        <v>2297</v>
      </c>
      <c r="M398">
        <v>8700</v>
      </c>
      <c r="N398" t="s">
        <v>2043</v>
      </c>
      <c r="O398" t="s">
        <v>2043</v>
      </c>
      <c r="P398" t="s">
        <v>2043</v>
      </c>
      <c r="R398" t="str">
        <f>Table1[[#This Row],[year]]&amp;"_"&amp;Table1[[#This Row],[rank]]</f>
        <v>2015_397</v>
      </c>
      <c r="S398" t="str">
        <f>Table1[[#This Row],[year]]&amp;"_"&amp;Table1[[#This Row],[rank]]</f>
        <v>2015_397</v>
      </c>
    </row>
    <row r="399" spans="1:19" x14ac:dyDescent="0.2">
      <c r="A399" t="s">
        <v>2368</v>
      </c>
      <c r="B399">
        <v>398</v>
      </c>
      <c r="C399">
        <v>2015</v>
      </c>
      <c r="D399" t="s">
        <v>488</v>
      </c>
      <c r="E399" t="s">
        <v>920</v>
      </c>
      <c r="F399" t="s">
        <v>142</v>
      </c>
      <c r="G399" t="str">
        <f>_xlfn.XLOOKUP(F399,Regions!$A$2:$A$52,Regions!$B$2:$B$52)</f>
        <v>Midwest</v>
      </c>
      <c r="H399" t="s">
        <v>1480</v>
      </c>
      <c r="I399">
        <v>1367</v>
      </c>
      <c r="J399">
        <v>6792</v>
      </c>
      <c r="K399">
        <v>-787</v>
      </c>
      <c r="L399">
        <v>13191</v>
      </c>
      <c r="M399">
        <v>8300</v>
      </c>
      <c r="N399" t="s">
        <v>2043</v>
      </c>
      <c r="O399" t="s">
        <v>2043</v>
      </c>
      <c r="P399" t="s">
        <v>2043</v>
      </c>
      <c r="R399" t="str">
        <f>Table1[[#This Row],[year]]&amp;"_"&amp;Table1[[#This Row],[rank]]</f>
        <v>2015_398</v>
      </c>
      <c r="S399" t="str">
        <f>Table1[[#This Row],[year]]&amp;"_"&amp;Table1[[#This Row],[rank]]</f>
        <v>2015_398</v>
      </c>
    </row>
    <row r="400" spans="1:19" x14ac:dyDescent="0.2">
      <c r="A400" t="s">
        <v>1315</v>
      </c>
      <c r="B400">
        <v>399</v>
      </c>
      <c r="C400">
        <v>2015</v>
      </c>
      <c r="D400" t="s">
        <v>1103</v>
      </c>
      <c r="E400" t="s">
        <v>2118</v>
      </c>
      <c r="F400" t="s">
        <v>53</v>
      </c>
      <c r="G400" t="str">
        <f>_xlfn.XLOOKUP(F400,Regions!$A$2:$A$52,Regions!$B$2:$B$52)</f>
        <v>Midwest</v>
      </c>
      <c r="H400" t="s">
        <v>1578</v>
      </c>
      <c r="I400">
        <v>3830</v>
      </c>
      <c r="J400">
        <v>6784</v>
      </c>
      <c r="K400">
        <v>75</v>
      </c>
      <c r="L400">
        <v>7858</v>
      </c>
      <c r="M400">
        <v>21100</v>
      </c>
      <c r="N400" t="s">
        <v>2043</v>
      </c>
      <c r="O400" t="s">
        <v>2043</v>
      </c>
      <c r="P400" t="s">
        <v>2043</v>
      </c>
      <c r="R400" t="str">
        <f>Table1[[#This Row],[year]]&amp;"_"&amp;Table1[[#This Row],[rank]]</f>
        <v>2015_399</v>
      </c>
      <c r="S400" t="str">
        <f>Table1[[#This Row],[year]]&amp;"_"&amp;Table1[[#This Row],[rank]]</f>
        <v>2015_399</v>
      </c>
    </row>
    <row r="401" spans="1:19" x14ac:dyDescent="0.2">
      <c r="A401" t="s">
        <v>2369</v>
      </c>
      <c r="B401">
        <v>400</v>
      </c>
      <c r="C401">
        <v>2015</v>
      </c>
      <c r="D401" t="s">
        <v>24</v>
      </c>
      <c r="E401" t="s">
        <v>2042</v>
      </c>
      <c r="F401" t="s">
        <v>25</v>
      </c>
      <c r="G401" t="str">
        <f>_xlfn.XLOOKUP(F401,Regions!$A$2:$A$52,Regions!$B$2:$B$52)</f>
        <v>South</v>
      </c>
      <c r="H401" t="s">
        <v>1552</v>
      </c>
      <c r="I401">
        <v>5624</v>
      </c>
      <c r="J401">
        <v>6780</v>
      </c>
      <c r="K401">
        <v>332</v>
      </c>
      <c r="L401">
        <v>4170</v>
      </c>
      <c r="M401">
        <v>30800</v>
      </c>
      <c r="N401" t="s">
        <v>2043</v>
      </c>
      <c r="O401" t="s">
        <v>2043</v>
      </c>
      <c r="P401" t="s">
        <v>2043</v>
      </c>
      <c r="R401" t="str">
        <f>Table1[[#This Row],[year]]&amp;"_"&amp;Table1[[#This Row],[rank]]</f>
        <v>2015_400</v>
      </c>
      <c r="S401" t="str">
        <f>Table1[[#This Row],[year]]&amp;"_"&amp;Table1[[#This Row],[rank]]</f>
        <v>2015_400</v>
      </c>
    </row>
    <row r="402" spans="1:19" x14ac:dyDescent="0.2">
      <c r="A402" t="s">
        <v>2370</v>
      </c>
      <c r="B402">
        <v>401</v>
      </c>
      <c r="C402">
        <v>2015</v>
      </c>
      <c r="D402" t="s">
        <v>27</v>
      </c>
      <c r="E402" t="s">
        <v>27</v>
      </c>
      <c r="F402" t="s">
        <v>181</v>
      </c>
      <c r="G402" t="str">
        <f>_xlfn.XLOOKUP(F402,Regions!$A$2:$A$52,Regions!$B$2:$B$52)</f>
        <v>West</v>
      </c>
      <c r="H402" t="s">
        <v>1591</v>
      </c>
      <c r="I402">
        <v>18604</v>
      </c>
      <c r="J402">
        <v>6777</v>
      </c>
      <c r="K402">
        <v>314</v>
      </c>
      <c r="L402">
        <v>20947</v>
      </c>
      <c r="M402">
        <v>13500</v>
      </c>
      <c r="N402" t="s">
        <v>2043</v>
      </c>
      <c r="O402" t="s">
        <v>2043</v>
      </c>
      <c r="P402" t="s">
        <v>2043</v>
      </c>
      <c r="R402" t="str">
        <f>Table1[[#This Row],[year]]&amp;"_"&amp;Table1[[#This Row],[rank]]</f>
        <v>2015_401</v>
      </c>
      <c r="S402" t="str">
        <f>Table1[[#This Row],[year]]&amp;"_"&amp;Table1[[#This Row],[rank]]</f>
        <v>2015_401</v>
      </c>
    </row>
    <row r="403" spans="1:19" x14ac:dyDescent="0.2">
      <c r="A403" t="s">
        <v>2371</v>
      </c>
      <c r="B403">
        <v>402</v>
      </c>
      <c r="C403">
        <v>2015</v>
      </c>
      <c r="D403" t="s">
        <v>1830</v>
      </c>
      <c r="E403" t="s">
        <v>2042</v>
      </c>
      <c r="F403" t="s">
        <v>125</v>
      </c>
      <c r="G403" t="str">
        <f>_xlfn.XLOOKUP(F403,Regions!$A$2:$A$52,Regions!$B$2:$B$52)</f>
        <v>South</v>
      </c>
      <c r="H403" t="s">
        <v>1792</v>
      </c>
      <c r="J403">
        <v>6765</v>
      </c>
      <c r="K403">
        <v>13</v>
      </c>
      <c r="L403">
        <v>1734</v>
      </c>
      <c r="M403">
        <v>10591</v>
      </c>
      <c r="N403" t="s">
        <v>2043</v>
      </c>
      <c r="O403" t="s">
        <v>2043</v>
      </c>
      <c r="P403" t="s">
        <v>2043</v>
      </c>
      <c r="R403" t="str">
        <f>Table1[[#This Row],[year]]&amp;"_"&amp;Table1[[#This Row],[rank]]</f>
        <v>2015_402</v>
      </c>
      <c r="S403" t="str">
        <f>Table1[[#This Row],[year]]&amp;"_"&amp;Table1[[#This Row],[rank]]</f>
        <v>2015_402</v>
      </c>
    </row>
    <row r="404" spans="1:19" x14ac:dyDescent="0.2">
      <c r="A404" t="s">
        <v>2372</v>
      </c>
      <c r="B404">
        <v>403</v>
      </c>
      <c r="C404">
        <v>2015</v>
      </c>
      <c r="D404" t="s">
        <v>998</v>
      </c>
      <c r="E404" t="s">
        <v>115</v>
      </c>
      <c r="F404" t="s">
        <v>44</v>
      </c>
      <c r="G404" t="str">
        <f>_xlfn.XLOOKUP(F404,Regions!$A$2:$A$52,Regions!$B$2:$B$52)</f>
        <v>Midwest</v>
      </c>
      <c r="H404" t="s">
        <v>1417</v>
      </c>
      <c r="I404">
        <v>7772</v>
      </c>
      <c r="J404">
        <v>6740</v>
      </c>
      <c r="K404">
        <v>382</v>
      </c>
      <c r="L404">
        <v>5574</v>
      </c>
      <c r="M404">
        <v>29500</v>
      </c>
      <c r="N404" t="s">
        <v>2043</v>
      </c>
      <c r="O404" t="s">
        <v>2043</v>
      </c>
      <c r="P404" t="s">
        <v>2043</v>
      </c>
      <c r="R404" t="str">
        <f>Table1[[#This Row],[year]]&amp;"_"&amp;Table1[[#This Row],[rank]]</f>
        <v>2015_403</v>
      </c>
      <c r="S404" t="str">
        <f>Table1[[#This Row],[year]]&amp;"_"&amp;Table1[[#This Row],[rank]]</f>
        <v>2015_403</v>
      </c>
    </row>
    <row r="405" spans="1:19" x14ac:dyDescent="0.2">
      <c r="A405" t="s">
        <v>2373</v>
      </c>
      <c r="B405">
        <v>404</v>
      </c>
      <c r="C405">
        <v>2015</v>
      </c>
      <c r="D405" t="s">
        <v>214</v>
      </c>
      <c r="E405" t="s">
        <v>920</v>
      </c>
      <c r="F405" t="s">
        <v>44</v>
      </c>
      <c r="G405" t="str">
        <f>_xlfn.XLOOKUP(F405,Regions!$A$2:$A$52,Regions!$B$2:$B$52)</f>
        <v>Midwest</v>
      </c>
      <c r="H405" t="s">
        <v>1417</v>
      </c>
      <c r="I405">
        <v>5759</v>
      </c>
      <c r="J405">
        <v>6731</v>
      </c>
      <c r="K405">
        <v>277</v>
      </c>
      <c r="L405">
        <v>11282</v>
      </c>
      <c r="M405">
        <v>4524</v>
      </c>
      <c r="N405" t="s">
        <v>2043</v>
      </c>
      <c r="O405" t="s">
        <v>2043</v>
      </c>
      <c r="P405" t="s">
        <v>2043</v>
      </c>
      <c r="R405" t="str">
        <f>Table1[[#This Row],[year]]&amp;"_"&amp;Table1[[#This Row],[rank]]</f>
        <v>2015_404</v>
      </c>
      <c r="S405" t="str">
        <f>Table1[[#This Row],[year]]&amp;"_"&amp;Table1[[#This Row],[rank]]</f>
        <v>2015_404</v>
      </c>
    </row>
    <row r="406" spans="1:19" x14ac:dyDescent="0.2">
      <c r="A406" t="s">
        <v>2374</v>
      </c>
      <c r="B406">
        <v>405</v>
      </c>
      <c r="C406">
        <v>2015</v>
      </c>
      <c r="D406" t="s">
        <v>636</v>
      </c>
      <c r="E406" t="s">
        <v>2045</v>
      </c>
      <c r="F406" t="s">
        <v>55</v>
      </c>
      <c r="G406" t="str">
        <f>_xlfn.XLOOKUP(F406,Regions!$A$2:$A$52,Regions!$B$2:$B$52)</f>
        <v>West</v>
      </c>
      <c r="H406" t="s">
        <v>1543</v>
      </c>
      <c r="I406">
        <v>15944</v>
      </c>
      <c r="J406">
        <v>6676</v>
      </c>
      <c r="K406">
        <v>898</v>
      </c>
      <c r="L406">
        <v>13539</v>
      </c>
      <c r="M406">
        <v>20800</v>
      </c>
      <c r="N406" t="s">
        <v>2043</v>
      </c>
      <c r="O406" t="s">
        <v>2043</v>
      </c>
      <c r="P406" t="s">
        <v>2043</v>
      </c>
      <c r="R406" t="str">
        <f>Table1[[#This Row],[year]]&amp;"_"&amp;Table1[[#This Row],[rank]]</f>
        <v>2015_405</v>
      </c>
      <c r="S406" t="str">
        <f>Table1[[#This Row],[year]]&amp;"_"&amp;Table1[[#This Row],[rank]]</f>
        <v>2015_405</v>
      </c>
    </row>
    <row r="407" spans="1:19" x14ac:dyDescent="0.2">
      <c r="A407" t="s">
        <v>2375</v>
      </c>
      <c r="B407">
        <v>406</v>
      </c>
      <c r="C407">
        <v>2015</v>
      </c>
      <c r="D407" t="s">
        <v>223</v>
      </c>
      <c r="E407" t="s">
        <v>920</v>
      </c>
      <c r="F407" t="s">
        <v>22</v>
      </c>
      <c r="G407" t="str">
        <f>_xlfn.XLOOKUP(F407,Regions!$A$2:$A$52,Regions!$B$2:$B$52)</f>
        <v>South</v>
      </c>
      <c r="H407" t="s">
        <v>1403</v>
      </c>
      <c r="I407">
        <v>9609</v>
      </c>
      <c r="J407">
        <v>6646</v>
      </c>
      <c r="K407">
        <v>273</v>
      </c>
      <c r="L407">
        <v>8086</v>
      </c>
      <c r="M407">
        <v>1720</v>
      </c>
      <c r="N407" t="s">
        <v>2043</v>
      </c>
      <c r="O407" t="s">
        <v>2043</v>
      </c>
      <c r="P407" t="s">
        <v>2043</v>
      </c>
      <c r="R407" t="str">
        <f>Table1[[#This Row],[year]]&amp;"_"&amp;Table1[[#This Row],[rank]]</f>
        <v>2015_406</v>
      </c>
      <c r="S407" t="str">
        <f>Table1[[#This Row],[year]]&amp;"_"&amp;Table1[[#This Row],[rank]]</f>
        <v>2015_406</v>
      </c>
    </row>
    <row r="408" spans="1:19" x14ac:dyDescent="0.2">
      <c r="A408" t="s">
        <v>349</v>
      </c>
      <c r="B408">
        <v>407</v>
      </c>
      <c r="C408">
        <v>2015</v>
      </c>
      <c r="D408" t="s">
        <v>1010</v>
      </c>
      <c r="E408" t="s">
        <v>2061</v>
      </c>
      <c r="F408" t="s">
        <v>177</v>
      </c>
      <c r="G408" t="str">
        <f>_xlfn.XLOOKUP(F408,Regions!$A$2:$A$52,Regions!$B$2:$B$52)</f>
        <v>South</v>
      </c>
      <c r="H408" t="s">
        <v>1497</v>
      </c>
      <c r="I408">
        <v>5055</v>
      </c>
      <c r="J408">
        <v>6639</v>
      </c>
      <c r="K408">
        <v>219</v>
      </c>
      <c r="L408">
        <v>9676</v>
      </c>
      <c r="M408">
        <v>30600</v>
      </c>
      <c r="N408" t="s">
        <v>2043</v>
      </c>
      <c r="O408" t="s">
        <v>2043</v>
      </c>
      <c r="P408" t="s">
        <v>2043</v>
      </c>
      <c r="R408" t="str">
        <f>Table1[[#This Row],[year]]&amp;"_"&amp;Table1[[#This Row],[rank]]</f>
        <v>2015_407</v>
      </c>
      <c r="S408" t="str">
        <f>Table1[[#This Row],[year]]&amp;"_"&amp;Table1[[#This Row],[rank]]</f>
        <v>2015_407</v>
      </c>
    </row>
    <row r="409" spans="1:19" x14ac:dyDescent="0.2">
      <c r="A409" t="s">
        <v>2376</v>
      </c>
      <c r="B409">
        <v>408</v>
      </c>
      <c r="C409">
        <v>2015</v>
      </c>
      <c r="D409" t="s">
        <v>974</v>
      </c>
      <c r="E409" t="s">
        <v>2045</v>
      </c>
      <c r="F409" t="s">
        <v>55</v>
      </c>
      <c r="G409" t="str">
        <f>_xlfn.XLOOKUP(F409,Regions!$A$2:$A$52,Regions!$B$2:$B$52)</f>
        <v>West</v>
      </c>
      <c r="H409" t="s">
        <v>1545</v>
      </c>
      <c r="I409">
        <v>13552</v>
      </c>
      <c r="J409">
        <v>6628</v>
      </c>
      <c r="K409">
        <v>1007</v>
      </c>
      <c r="L409">
        <v>10290</v>
      </c>
      <c r="M409">
        <v>8696</v>
      </c>
      <c r="N409" t="s">
        <v>2046</v>
      </c>
      <c r="O409" t="s">
        <v>2043</v>
      </c>
      <c r="P409" t="s">
        <v>2043</v>
      </c>
      <c r="R409" t="str">
        <f>Table1[[#This Row],[year]]&amp;"_"&amp;Table1[[#This Row],[rank]]</f>
        <v>2015_408</v>
      </c>
      <c r="S409" t="str">
        <f>Table1[[#This Row],[year]]&amp;"_"&amp;Table1[[#This Row],[rank]]</f>
        <v>2015_408</v>
      </c>
    </row>
    <row r="410" spans="1:19" x14ac:dyDescent="0.2">
      <c r="A410" t="s">
        <v>2377</v>
      </c>
      <c r="B410">
        <v>409</v>
      </c>
      <c r="C410">
        <v>2015</v>
      </c>
      <c r="D410" t="s">
        <v>32</v>
      </c>
      <c r="E410" t="s">
        <v>2064</v>
      </c>
      <c r="F410" t="s">
        <v>187</v>
      </c>
      <c r="G410" t="str">
        <f>_xlfn.XLOOKUP(F410,Regions!$A$2:$A$52,Regions!$B$2:$B$52)</f>
        <v>Midwest</v>
      </c>
      <c r="H410" t="s">
        <v>1448</v>
      </c>
      <c r="I410">
        <v>15710</v>
      </c>
      <c r="J410">
        <v>6624</v>
      </c>
      <c r="K410">
        <v>827</v>
      </c>
      <c r="L410">
        <v>6230</v>
      </c>
      <c r="M410">
        <v>22500</v>
      </c>
      <c r="N410" t="s">
        <v>2043</v>
      </c>
      <c r="O410" t="s">
        <v>2043</v>
      </c>
      <c r="P410" t="s">
        <v>2043</v>
      </c>
      <c r="R410" t="str">
        <f>Table1[[#This Row],[year]]&amp;"_"&amp;Table1[[#This Row],[rank]]</f>
        <v>2015_409</v>
      </c>
      <c r="S410" t="str">
        <f>Table1[[#This Row],[year]]&amp;"_"&amp;Table1[[#This Row],[rank]]</f>
        <v>2015_409</v>
      </c>
    </row>
    <row r="411" spans="1:19" x14ac:dyDescent="0.2">
      <c r="A411" t="s">
        <v>2378</v>
      </c>
      <c r="B411">
        <v>410</v>
      </c>
      <c r="C411">
        <v>2015</v>
      </c>
      <c r="D411" t="s">
        <v>17</v>
      </c>
      <c r="E411" t="s">
        <v>17</v>
      </c>
      <c r="F411" t="s">
        <v>53</v>
      </c>
      <c r="G411" t="str">
        <f>_xlfn.XLOOKUP(F411,Regions!$A$2:$A$52,Regions!$B$2:$B$52)</f>
        <v>Midwest</v>
      </c>
      <c r="H411" t="s">
        <v>1793</v>
      </c>
      <c r="I411">
        <v>3479</v>
      </c>
      <c r="J411">
        <v>6617</v>
      </c>
      <c r="K411">
        <v>319</v>
      </c>
      <c r="L411">
        <v>4930</v>
      </c>
      <c r="M411">
        <v>22600</v>
      </c>
      <c r="N411" t="s">
        <v>2043</v>
      </c>
      <c r="O411" t="s">
        <v>2043</v>
      </c>
      <c r="P411" t="s">
        <v>2043</v>
      </c>
      <c r="R411" t="str">
        <f>Table1[[#This Row],[year]]&amp;"_"&amp;Table1[[#This Row],[rank]]</f>
        <v>2015_410</v>
      </c>
      <c r="S411" t="str">
        <f>Table1[[#This Row],[year]]&amp;"_"&amp;Table1[[#This Row],[rank]]</f>
        <v>2015_410</v>
      </c>
    </row>
    <row r="412" spans="1:19" x14ac:dyDescent="0.2">
      <c r="A412" t="s">
        <v>2379</v>
      </c>
      <c r="B412">
        <v>411</v>
      </c>
      <c r="C412">
        <v>2015</v>
      </c>
      <c r="D412" t="s">
        <v>998</v>
      </c>
      <c r="E412" t="s">
        <v>115</v>
      </c>
      <c r="F412" t="s">
        <v>150</v>
      </c>
      <c r="G412" t="str">
        <f>_xlfn.XLOOKUP(F412,Regions!$A$2:$A$52,Regions!$B$2:$B$52)</f>
        <v>Midwest</v>
      </c>
      <c r="H412" t="s">
        <v>1547</v>
      </c>
      <c r="J412">
        <v>6614</v>
      </c>
      <c r="K412">
        <v>58</v>
      </c>
      <c r="L412">
        <v>1284</v>
      </c>
      <c r="M412">
        <v>300</v>
      </c>
      <c r="N412" t="s">
        <v>2043</v>
      </c>
      <c r="O412" t="s">
        <v>2043</v>
      </c>
      <c r="P412" t="s">
        <v>2046</v>
      </c>
      <c r="R412" t="str">
        <f>Table1[[#This Row],[year]]&amp;"_"&amp;Table1[[#This Row],[rank]]</f>
        <v>2015_411</v>
      </c>
      <c r="S412" t="str">
        <f>Table1[[#This Row],[year]]&amp;"_"&amp;Table1[[#This Row],[rank]]</f>
        <v>2015_411</v>
      </c>
    </row>
    <row r="413" spans="1:19" x14ac:dyDescent="0.2">
      <c r="A413" t="s">
        <v>2380</v>
      </c>
      <c r="B413">
        <v>412</v>
      </c>
      <c r="C413">
        <v>2015</v>
      </c>
      <c r="D413" t="s">
        <v>30</v>
      </c>
      <c r="E413" t="s">
        <v>2045</v>
      </c>
      <c r="F413" t="s">
        <v>86</v>
      </c>
      <c r="G413" t="str">
        <f>_xlfn.XLOOKUP(F413,Regions!$A$2:$A$52,Regions!$B$2:$B$52)</f>
        <v>South</v>
      </c>
      <c r="H413" t="s">
        <v>1622</v>
      </c>
      <c r="I413">
        <v>4978</v>
      </c>
      <c r="J413">
        <v>6591</v>
      </c>
      <c r="K413">
        <v>191</v>
      </c>
      <c r="L413">
        <v>8607</v>
      </c>
      <c r="M413">
        <v>30200</v>
      </c>
      <c r="N413" t="s">
        <v>2043</v>
      </c>
      <c r="O413" t="s">
        <v>2043</v>
      </c>
      <c r="P413" t="s">
        <v>2043</v>
      </c>
      <c r="R413" t="str">
        <f>Table1[[#This Row],[year]]&amp;"_"&amp;Table1[[#This Row],[rank]]</f>
        <v>2015_412</v>
      </c>
      <c r="S413" t="str">
        <f>Table1[[#This Row],[year]]&amp;"_"&amp;Table1[[#This Row],[rank]]</f>
        <v>2015_412</v>
      </c>
    </row>
    <row r="414" spans="1:19" x14ac:dyDescent="0.2">
      <c r="A414" t="s">
        <v>2381</v>
      </c>
      <c r="B414">
        <v>413</v>
      </c>
      <c r="C414">
        <v>2015</v>
      </c>
      <c r="D414" t="s">
        <v>1164</v>
      </c>
      <c r="E414" t="s">
        <v>2061</v>
      </c>
      <c r="F414" t="s">
        <v>93</v>
      </c>
      <c r="G414" t="str">
        <f>_xlfn.XLOOKUP(F414,Regions!$A$2:$A$52,Regions!$B$2:$B$52)</f>
        <v>West</v>
      </c>
      <c r="H414" t="s">
        <v>1457</v>
      </c>
      <c r="I414">
        <v>9239</v>
      </c>
      <c r="J414">
        <v>6565</v>
      </c>
      <c r="K414">
        <v>377</v>
      </c>
      <c r="L414">
        <v>2891</v>
      </c>
      <c r="M414">
        <v>14659</v>
      </c>
      <c r="N414" t="s">
        <v>2043</v>
      </c>
      <c r="O414" t="s">
        <v>2043</v>
      </c>
      <c r="P414" t="s">
        <v>2043</v>
      </c>
      <c r="R414" t="str">
        <f>Table1[[#This Row],[year]]&amp;"_"&amp;Table1[[#This Row],[rank]]</f>
        <v>2015_413</v>
      </c>
      <c r="S414" t="str">
        <f>Table1[[#This Row],[year]]&amp;"_"&amp;Table1[[#This Row],[rank]]</f>
        <v>2015_413</v>
      </c>
    </row>
    <row r="415" spans="1:19" x14ac:dyDescent="0.2">
      <c r="A415" t="s">
        <v>2382</v>
      </c>
      <c r="B415">
        <v>414</v>
      </c>
      <c r="C415">
        <v>2015</v>
      </c>
      <c r="D415" t="s">
        <v>1291</v>
      </c>
      <c r="E415" t="s">
        <v>112</v>
      </c>
      <c r="F415" t="s">
        <v>53</v>
      </c>
      <c r="G415" t="str">
        <f>_xlfn.XLOOKUP(F415,Regions!$A$2:$A$52,Regions!$B$2:$B$52)</f>
        <v>Midwest</v>
      </c>
      <c r="H415" t="s">
        <v>1416</v>
      </c>
      <c r="I415">
        <v>7484</v>
      </c>
      <c r="J415">
        <v>6551</v>
      </c>
      <c r="K415">
        <v>145</v>
      </c>
      <c r="L415">
        <v>6108</v>
      </c>
      <c r="M415">
        <v>12089</v>
      </c>
      <c r="N415" t="s">
        <v>2043</v>
      </c>
      <c r="O415" t="s">
        <v>2043</v>
      </c>
      <c r="P415" t="s">
        <v>2043</v>
      </c>
      <c r="R415" t="str">
        <f>Table1[[#This Row],[year]]&amp;"_"&amp;Table1[[#This Row],[rank]]</f>
        <v>2015_414</v>
      </c>
      <c r="S415" t="str">
        <f>Table1[[#This Row],[year]]&amp;"_"&amp;Table1[[#This Row],[rank]]</f>
        <v>2015_414</v>
      </c>
    </row>
    <row r="416" spans="1:19" x14ac:dyDescent="0.2">
      <c r="A416" t="s">
        <v>921</v>
      </c>
      <c r="B416">
        <v>415</v>
      </c>
      <c r="C416">
        <v>2015</v>
      </c>
      <c r="D416" t="s">
        <v>166</v>
      </c>
      <c r="E416" t="s">
        <v>2118</v>
      </c>
      <c r="F416" t="s">
        <v>53</v>
      </c>
      <c r="G416" t="str">
        <f>_xlfn.XLOOKUP(F416,Regions!$A$2:$A$52,Regions!$B$2:$B$52)</f>
        <v>Midwest</v>
      </c>
      <c r="H416" t="s">
        <v>1692</v>
      </c>
      <c r="I416">
        <v>795</v>
      </c>
      <c r="J416">
        <v>6506</v>
      </c>
      <c r="K416">
        <v>-97</v>
      </c>
      <c r="L416">
        <v>4859</v>
      </c>
      <c r="M416">
        <v>8313</v>
      </c>
      <c r="N416" t="s">
        <v>2043</v>
      </c>
      <c r="O416" t="s">
        <v>2043</v>
      </c>
      <c r="P416" t="s">
        <v>2043</v>
      </c>
      <c r="R416" t="str">
        <f>Table1[[#This Row],[year]]&amp;"_"&amp;Table1[[#This Row],[rank]]</f>
        <v>2015_415</v>
      </c>
      <c r="S416" t="str">
        <f>Table1[[#This Row],[year]]&amp;"_"&amp;Table1[[#This Row],[rank]]</f>
        <v>2015_415</v>
      </c>
    </row>
    <row r="417" spans="1:19" x14ac:dyDescent="0.2">
      <c r="A417" t="s">
        <v>938</v>
      </c>
      <c r="B417">
        <v>416</v>
      </c>
      <c r="C417">
        <v>2015</v>
      </c>
      <c r="D417" t="s">
        <v>57</v>
      </c>
      <c r="E417" t="s">
        <v>2044</v>
      </c>
      <c r="F417" t="s">
        <v>53</v>
      </c>
      <c r="G417" t="str">
        <f>_xlfn.XLOOKUP(F417,Regions!$A$2:$A$52,Regions!$B$2:$B$52)</f>
        <v>Midwest</v>
      </c>
      <c r="H417" t="s">
        <v>1416</v>
      </c>
      <c r="I417">
        <v>15367</v>
      </c>
      <c r="J417">
        <v>6503</v>
      </c>
      <c r="K417">
        <v>1481</v>
      </c>
      <c r="L417">
        <v>138706</v>
      </c>
      <c r="M417">
        <v>18351</v>
      </c>
      <c r="N417" t="s">
        <v>2043</v>
      </c>
      <c r="O417" t="s">
        <v>2043</v>
      </c>
      <c r="P417" t="s">
        <v>2043</v>
      </c>
      <c r="R417" t="str">
        <f>Table1[[#This Row],[year]]&amp;"_"&amp;Table1[[#This Row],[rank]]</f>
        <v>2015_416</v>
      </c>
      <c r="S417" t="str">
        <f>Table1[[#This Row],[year]]&amp;"_"&amp;Table1[[#This Row],[rank]]</f>
        <v>2015_416</v>
      </c>
    </row>
    <row r="418" spans="1:19" x14ac:dyDescent="0.2">
      <c r="A418" t="s">
        <v>2383</v>
      </c>
      <c r="B418">
        <v>417</v>
      </c>
      <c r="C418">
        <v>2015</v>
      </c>
      <c r="D418" t="s">
        <v>987</v>
      </c>
      <c r="E418" t="s">
        <v>2055</v>
      </c>
      <c r="F418" t="s">
        <v>150</v>
      </c>
      <c r="G418" t="str">
        <f>_xlfn.XLOOKUP(F418,Regions!$A$2:$A$52,Regions!$B$2:$B$52)</f>
        <v>Midwest</v>
      </c>
      <c r="H418" t="s">
        <v>1884</v>
      </c>
      <c r="I418">
        <v>4837</v>
      </c>
      <c r="J418">
        <v>6473</v>
      </c>
      <c r="K418">
        <v>365</v>
      </c>
      <c r="L418">
        <v>3677</v>
      </c>
      <c r="M418">
        <v>10778</v>
      </c>
      <c r="N418" t="s">
        <v>2043</v>
      </c>
      <c r="O418" t="s">
        <v>2043</v>
      </c>
      <c r="P418" t="s">
        <v>2043</v>
      </c>
      <c r="R418" t="str">
        <f>Table1[[#This Row],[year]]&amp;"_"&amp;Table1[[#This Row],[rank]]</f>
        <v>2015_417</v>
      </c>
      <c r="S418" t="str">
        <f>Table1[[#This Row],[year]]&amp;"_"&amp;Table1[[#This Row],[rank]]</f>
        <v>2015_417</v>
      </c>
    </row>
    <row r="419" spans="1:19" x14ac:dyDescent="0.2">
      <c r="A419" t="s">
        <v>2384</v>
      </c>
      <c r="B419">
        <v>418</v>
      </c>
      <c r="C419">
        <v>2015</v>
      </c>
      <c r="D419" t="s">
        <v>214</v>
      </c>
      <c r="E419" t="s">
        <v>920</v>
      </c>
      <c r="F419" t="s">
        <v>255</v>
      </c>
      <c r="G419" t="str">
        <f>_xlfn.XLOOKUP(F419,Regions!$A$2:$A$52,Regions!$B$2:$B$52)</f>
        <v>Midwest</v>
      </c>
      <c r="H419" t="s">
        <v>1579</v>
      </c>
      <c r="I419">
        <v>13964</v>
      </c>
      <c r="J419">
        <v>6471</v>
      </c>
      <c r="K419">
        <v>530</v>
      </c>
      <c r="L419">
        <v>24866</v>
      </c>
      <c r="M419">
        <v>8982</v>
      </c>
      <c r="N419" t="s">
        <v>2043</v>
      </c>
      <c r="O419" t="s">
        <v>2043</v>
      </c>
      <c r="P419" t="s">
        <v>2043</v>
      </c>
      <c r="R419" t="str">
        <f>Table1[[#This Row],[year]]&amp;"_"&amp;Table1[[#This Row],[rank]]</f>
        <v>2015_418</v>
      </c>
      <c r="S419" t="str">
        <f>Table1[[#This Row],[year]]&amp;"_"&amp;Table1[[#This Row],[rank]]</f>
        <v>2015_418</v>
      </c>
    </row>
    <row r="420" spans="1:19" x14ac:dyDescent="0.2">
      <c r="A420" t="s">
        <v>1265</v>
      </c>
      <c r="B420">
        <v>419</v>
      </c>
      <c r="C420">
        <v>2015</v>
      </c>
      <c r="D420" t="s">
        <v>27</v>
      </c>
      <c r="E420" t="s">
        <v>27</v>
      </c>
      <c r="F420" t="s">
        <v>28</v>
      </c>
      <c r="G420" t="str">
        <f>_xlfn.XLOOKUP(F420,Regions!$A$2:$A$52,Regions!$B$2:$B$52)</f>
        <v>Northeast</v>
      </c>
      <c r="H420" t="s">
        <v>1607</v>
      </c>
      <c r="I420">
        <v>5018</v>
      </c>
      <c r="J420">
        <v>6461</v>
      </c>
      <c r="K420">
        <v>311</v>
      </c>
      <c r="L420">
        <v>6765</v>
      </c>
      <c r="M420">
        <v>14312</v>
      </c>
      <c r="N420" t="s">
        <v>2043</v>
      </c>
      <c r="O420" t="s">
        <v>2043</v>
      </c>
      <c r="P420" t="s">
        <v>2043</v>
      </c>
      <c r="R420" t="str">
        <f>Table1[[#This Row],[year]]&amp;"_"&amp;Table1[[#This Row],[rank]]</f>
        <v>2015_419</v>
      </c>
      <c r="S420" t="str">
        <f>Table1[[#This Row],[year]]&amp;"_"&amp;Table1[[#This Row],[rank]]</f>
        <v>2015_419</v>
      </c>
    </row>
    <row r="421" spans="1:19" x14ac:dyDescent="0.2">
      <c r="A421" t="s">
        <v>2385</v>
      </c>
      <c r="B421">
        <v>420</v>
      </c>
      <c r="C421">
        <v>2015</v>
      </c>
      <c r="D421" t="s">
        <v>998</v>
      </c>
      <c r="E421" t="s">
        <v>115</v>
      </c>
      <c r="F421" t="s">
        <v>44</v>
      </c>
      <c r="G421" t="str">
        <f>_xlfn.XLOOKUP(F421,Regions!$A$2:$A$52,Regions!$B$2:$B$52)</f>
        <v>Midwest</v>
      </c>
      <c r="H421" t="s">
        <v>1513</v>
      </c>
      <c r="I421">
        <v>2502</v>
      </c>
      <c r="J421">
        <v>6446</v>
      </c>
      <c r="K421">
        <v>195</v>
      </c>
      <c r="L421">
        <v>3587</v>
      </c>
      <c r="M421">
        <v>9100</v>
      </c>
      <c r="N421" t="s">
        <v>2043</v>
      </c>
      <c r="O421" t="s">
        <v>2043</v>
      </c>
      <c r="P421" t="s">
        <v>2043</v>
      </c>
      <c r="R421" t="str">
        <f>Table1[[#This Row],[year]]&amp;"_"&amp;Table1[[#This Row],[rank]]</f>
        <v>2015_420</v>
      </c>
      <c r="S421" t="str">
        <f>Table1[[#This Row],[year]]&amp;"_"&amp;Table1[[#This Row],[rank]]</f>
        <v>2015_420</v>
      </c>
    </row>
    <row r="422" spans="1:19" x14ac:dyDescent="0.2">
      <c r="A422" t="s">
        <v>2386</v>
      </c>
      <c r="B422">
        <v>421</v>
      </c>
      <c r="C422">
        <v>2015</v>
      </c>
      <c r="D422" t="s">
        <v>221</v>
      </c>
      <c r="E422" t="s">
        <v>221</v>
      </c>
      <c r="F422" t="s">
        <v>33</v>
      </c>
      <c r="G422" t="str">
        <f>_xlfn.XLOOKUP(F422,Regions!$A$2:$A$52,Regions!$B$2:$B$52)</f>
        <v>Northeast</v>
      </c>
      <c r="H422" t="s">
        <v>1642</v>
      </c>
      <c r="I422">
        <v>2927</v>
      </c>
      <c r="J422">
        <v>6444</v>
      </c>
      <c r="K422">
        <v>169</v>
      </c>
      <c r="L422">
        <v>3389</v>
      </c>
      <c r="M422">
        <v>27000</v>
      </c>
      <c r="N422" t="s">
        <v>2043</v>
      </c>
      <c r="O422" t="s">
        <v>2043</v>
      </c>
      <c r="P422" t="s">
        <v>2043</v>
      </c>
      <c r="R422" t="str">
        <f>Table1[[#This Row],[year]]&amp;"_"&amp;Table1[[#This Row],[rank]]</f>
        <v>2015_421</v>
      </c>
      <c r="S422" t="str">
        <f>Table1[[#This Row],[year]]&amp;"_"&amp;Table1[[#This Row],[rank]]</f>
        <v>2015_421</v>
      </c>
    </row>
    <row r="423" spans="1:19" x14ac:dyDescent="0.2">
      <c r="A423" t="s">
        <v>2387</v>
      </c>
      <c r="B423">
        <v>422</v>
      </c>
      <c r="C423">
        <v>2015</v>
      </c>
      <c r="D423" t="s">
        <v>1359</v>
      </c>
      <c r="E423" t="s">
        <v>2143</v>
      </c>
      <c r="F423" t="s">
        <v>177</v>
      </c>
      <c r="G423" t="str">
        <f>_xlfn.XLOOKUP(F423,Regions!$A$2:$A$52,Regions!$B$2:$B$52)</f>
        <v>South</v>
      </c>
      <c r="H423" t="s">
        <v>1554</v>
      </c>
      <c r="I423">
        <v>19402</v>
      </c>
      <c r="J423">
        <v>6417</v>
      </c>
      <c r="K423">
        <v>679</v>
      </c>
      <c r="L423">
        <v>14521</v>
      </c>
      <c r="M423">
        <v>40000</v>
      </c>
      <c r="N423" t="s">
        <v>2043</v>
      </c>
      <c r="O423" t="s">
        <v>2043</v>
      </c>
      <c r="P423" t="s">
        <v>2043</v>
      </c>
      <c r="R423" t="str">
        <f>Table1[[#This Row],[year]]&amp;"_"&amp;Table1[[#This Row],[rank]]</f>
        <v>2015_422</v>
      </c>
      <c r="S423" t="str">
        <f>Table1[[#This Row],[year]]&amp;"_"&amp;Table1[[#This Row],[rank]]</f>
        <v>2015_422</v>
      </c>
    </row>
    <row r="424" spans="1:19" x14ac:dyDescent="0.2">
      <c r="A424" t="s">
        <v>2388</v>
      </c>
      <c r="B424">
        <v>423</v>
      </c>
      <c r="C424">
        <v>2015</v>
      </c>
      <c r="D424" t="s">
        <v>1830</v>
      </c>
      <c r="E424" t="s">
        <v>2042</v>
      </c>
      <c r="F424" t="s">
        <v>28</v>
      </c>
      <c r="G424" t="str">
        <f>_xlfn.XLOOKUP(F424,Regions!$A$2:$A$52,Regions!$B$2:$B$52)</f>
        <v>Northeast</v>
      </c>
      <c r="H424" t="s">
        <v>1406</v>
      </c>
      <c r="I424">
        <v>1518</v>
      </c>
      <c r="J424">
        <v>6381</v>
      </c>
      <c r="K424">
        <v>-47</v>
      </c>
      <c r="L424">
        <v>3537</v>
      </c>
      <c r="M424">
        <v>37500</v>
      </c>
      <c r="N424" t="s">
        <v>2043</v>
      </c>
      <c r="O424" t="s">
        <v>2043</v>
      </c>
      <c r="P424" t="s">
        <v>2043</v>
      </c>
      <c r="R424" t="str">
        <f>Table1[[#This Row],[year]]&amp;"_"&amp;Table1[[#This Row],[rank]]</f>
        <v>2015_423</v>
      </c>
      <c r="S424" t="str">
        <f>Table1[[#This Row],[year]]&amp;"_"&amp;Table1[[#This Row],[rank]]</f>
        <v>2015_423</v>
      </c>
    </row>
    <row r="425" spans="1:19" x14ac:dyDescent="0.2">
      <c r="A425" t="s">
        <v>2389</v>
      </c>
      <c r="B425">
        <v>424</v>
      </c>
      <c r="C425">
        <v>2015</v>
      </c>
      <c r="D425" t="s">
        <v>221</v>
      </c>
      <c r="E425" t="s">
        <v>221</v>
      </c>
      <c r="F425" t="s">
        <v>22</v>
      </c>
      <c r="G425" t="str">
        <f>_xlfn.XLOOKUP(F425,Regions!$A$2:$A$52,Regions!$B$2:$B$52)</f>
        <v>South</v>
      </c>
      <c r="H425" t="s">
        <v>1403</v>
      </c>
      <c r="I425">
        <v>2088</v>
      </c>
      <c r="J425">
        <v>6366</v>
      </c>
      <c r="K425">
        <v>-1262</v>
      </c>
      <c r="L425">
        <v>4199</v>
      </c>
      <c r="M425">
        <v>25000</v>
      </c>
      <c r="N425" t="s">
        <v>2043</v>
      </c>
      <c r="O425" t="s">
        <v>2043</v>
      </c>
      <c r="P425" t="s">
        <v>2043</v>
      </c>
      <c r="R425" t="str">
        <f>Table1[[#This Row],[year]]&amp;"_"&amp;Table1[[#This Row],[rank]]</f>
        <v>2015_424</v>
      </c>
      <c r="S425" t="str">
        <f>Table1[[#This Row],[year]]&amp;"_"&amp;Table1[[#This Row],[rank]]</f>
        <v>2015_424</v>
      </c>
    </row>
    <row r="426" spans="1:19" x14ac:dyDescent="0.2">
      <c r="A426" t="s">
        <v>2390</v>
      </c>
      <c r="B426">
        <v>425</v>
      </c>
      <c r="C426">
        <v>2015</v>
      </c>
      <c r="D426" t="s">
        <v>43</v>
      </c>
      <c r="E426" t="s">
        <v>2044</v>
      </c>
      <c r="F426" t="s">
        <v>18</v>
      </c>
      <c r="G426" t="str">
        <f>_xlfn.XLOOKUP(F426,Regions!$A$2:$A$52,Regions!$B$2:$B$52)</f>
        <v>Midwest</v>
      </c>
      <c r="H426" t="s">
        <v>1640</v>
      </c>
      <c r="J426">
        <v>6337</v>
      </c>
      <c r="K426">
        <v>564</v>
      </c>
      <c r="L426">
        <v>19220</v>
      </c>
      <c r="M426">
        <v>4377</v>
      </c>
      <c r="N426" t="s">
        <v>2043</v>
      </c>
      <c r="O426" t="s">
        <v>2043</v>
      </c>
      <c r="P426" t="s">
        <v>2043</v>
      </c>
      <c r="R426" t="str">
        <f>Table1[[#This Row],[year]]&amp;"_"&amp;Table1[[#This Row],[rank]]</f>
        <v>2015_425</v>
      </c>
      <c r="S426" t="str">
        <f>Table1[[#This Row],[year]]&amp;"_"&amp;Table1[[#This Row],[rank]]</f>
        <v>2015_425</v>
      </c>
    </row>
    <row r="427" spans="1:19" x14ac:dyDescent="0.2">
      <c r="A427" t="s">
        <v>2391</v>
      </c>
      <c r="B427">
        <v>426</v>
      </c>
      <c r="C427">
        <v>2015</v>
      </c>
      <c r="D427" t="s">
        <v>609</v>
      </c>
      <c r="E427" t="s">
        <v>2044</v>
      </c>
      <c r="F427" t="s">
        <v>142</v>
      </c>
      <c r="G427" t="str">
        <f>_xlfn.XLOOKUP(F427,Regions!$A$2:$A$52,Regions!$B$2:$B$52)</f>
        <v>Midwest</v>
      </c>
      <c r="H427" t="s">
        <v>2392</v>
      </c>
      <c r="J427">
        <v>6333</v>
      </c>
      <c r="K427">
        <v>770</v>
      </c>
      <c r="L427">
        <v>14770</v>
      </c>
      <c r="M427">
        <v>40000</v>
      </c>
      <c r="N427" t="s">
        <v>2043</v>
      </c>
      <c r="O427" t="s">
        <v>2043</v>
      </c>
      <c r="P427" t="s">
        <v>2043</v>
      </c>
      <c r="R427" t="str">
        <f>Table1[[#This Row],[year]]&amp;"_"&amp;Table1[[#This Row],[rank]]</f>
        <v>2015_426</v>
      </c>
      <c r="S427" t="str">
        <f>Table1[[#This Row],[year]]&amp;"_"&amp;Table1[[#This Row],[rank]]</f>
        <v>2015_426</v>
      </c>
    </row>
    <row r="428" spans="1:19" x14ac:dyDescent="0.2">
      <c r="A428" t="s">
        <v>2393</v>
      </c>
      <c r="B428">
        <v>427</v>
      </c>
      <c r="C428">
        <v>2015</v>
      </c>
      <c r="D428" t="s">
        <v>46</v>
      </c>
      <c r="E428" t="s">
        <v>46</v>
      </c>
      <c r="F428" t="s">
        <v>55</v>
      </c>
      <c r="G428" t="str">
        <f>_xlfn.XLOOKUP(F428,Regions!$A$2:$A$52,Regions!$B$2:$B$52)</f>
        <v>West</v>
      </c>
      <c r="H428" t="s">
        <v>2394</v>
      </c>
      <c r="I428">
        <v>4788</v>
      </c>
      <c r="J428">
        <v>6330</v>
      </c>
      <c r="K428">
        <v>249</v>
      </c>
      <c r="L428">
        <v>4360</v>
      </c>
      <c r="M428">
        <v>25000</v>
      </c>
      <c r="N428" t="s">
        <v>2043</v>
      </c>
      <c r="O428" t="s">
        <v>2043</v>
      </c>
      <c r="P428" t="s">
        <v>2043</v>
      </c>
      <c r="R428" t="str">
        <f>Table1[[#This Row],[year]]&amp;"_"&amp;Table1[[#This Row],[rank]]</f>
        <v>2015_427</v>
      </c>
      <c r="S428" t="str">
        <f>Table1[[#This Row],[year]]&amp;"_"&amp;Table1[[#This Row],[rank]]</f>
        <v>2015_427</v>
      </c>
    </row>
    <row r="429" spans="1:19" x14ac:dyDescent="0.2">
      <c r="A429" t="s">
        <v>2395</v>
      </c>
      <c r="B429">
        <v>428</v>
      </c>
      <c r="C429">
        <v>2015</v>
      </c>
      <c r="D429" t="s">
        <v>637</v>
      </c>
      <c r="E429" t="s">
        <v>2045</v>
      </c>
      <c r="F429" t="s">
        <v>55</v>
      </c>
      <c r="G429" t="str">
        <f>_xlfn.XLOOKUP(F429,Regions!$A$2:$A$52,Regions!$B$2:$B$52)</f>
        <v>West</v>
      </c>
      <c r="H429" t="s">
        <v>1596</v>
      </c>
      <c r="I429">
        <v>11055</v>
      </c>
      <c r="J429">
        <v>6325</v>
      </c>
      <c r="K429">
        <v>638</v>
      </c>
      <c r="L429">
        <v>9219</v>
      </c>
      <c r="M429">
        <v>12490</v>
      </c>
      <c r="N429" t="s">
        <v>2043</v>
      </c>
      <c r="O429" t="s">
        <v>2043</v>
      </c>
      <c r="P429" t="s">
        <v>2043</v>
      </c>
      <c r="R429" t="str">
        <f>Table1[[#This Row],[year]]&amp;"_"&amp;Table1[[#This Row],[rank]]</f>
        <v>2015_428</v>
      </c>
      <c r="S429" t="str">
        <f>Table1[[#This Row],[year]]&amp;"_"&amp;Table1[[#This Row],[rank]]</f>
        <v>2015_428</v>
      </c>
    </row>
    <row r="430" spans="1:19" x14ac:dyDescent="0.2">
      <c r="A430" t="s">
        <v>2396</v>
      </c>
      <c r="B430">
        <v>429</v>
      </c>
      <c r="C430">
        <v>2015</v>
      </c>
      <c r="D430" t="s">
        <v>175</v>
      </c>
      <c r="E430" t="s">
        <v>2067</v>
      </c>
      <c r="F430" t="s">
        <v>22</v>
      </c>
      <c r="G430" t="str">
        <f>_xlfn.XLOOKUP(F430,Regions!$A$2:$A$52,Regions!$B$2:$B$52)</f>
        <v>South</v>
      </c>
      <c r="H430" t="s">
        <v>1411</v>
      </c>
      <c r="I430">
        <v>422</v>
      </c>
      <c r="J430">
        <v>6319</v>
      </c>
      <c r="K430">
        <v>-794</v>
      </c>
      <c r="L430">
        <v>14040</v>
      </c>
      <c r="M430">
        <v>19200</v>
      </c>
      <c r="N430" t="s">
        <v>2043</v>
      </c>
      <c r="O430" t="s">
        <v>2043</v>
      </c>
      <c r="P430" t="s">
        <v>2043</v>
      </c>
      <c r="R430" t="str">
        <f>Table1[[#This Row],[year]]&amp;"_"&amp;Table1[[#This Row],[rank]]</f>
        <v>2015_429</v>
      </c>
      <c r="S430" t="str">
        <f>Table1[[#This Row],[year]]&amp;"_"&amp;Table1[[#This Row],[rank]]</f>
        <v>2015_429</v>
      </c>
    </row>
    <row r="431" spans="1:19" x14ac:dyDescent="0.2">
      <c r="A431" t="s">
        <v>2397</v>
      </c>
      <c r="B431">
        <v>430</v>
      </c>
      <c r="C431">
        <v>2015</v>
      </c>
      <c r="D431" t="s">
        <v>175</v>
      </c>
      <c r="E431" t="s">
        <v>2067</v>
      </c>
      <c r="F431" t="s">
        <v>75</v>
      </c>
      <c r="G431" t="str">
        <f>_xlfn.XLOOKUP(F431,Regions!$A$2:$A$52,Regions!$B$2:$B$52)</f>
        <v>South</v>
      </c>
      <c r="H431" t="s">
        <v>2398</v>
      </c>
      <c r="I431">
        <v>13382</v>
      </c>
      <c r="J431">
        <v>6265</v>
      </c>
      <c r="K431">
        <v>1139</v>
      </c>
      <c r="L431">
        <v>16014</v>
      </c>
      <c r="M431">
        <v>6800</v>
      </c>
      <c r="N431" t="s">
        <v>2043</v>
      </c>
      <c r="O431" t="s">
        <v>2043</v>
      </c>
      <c r="P431" t="s">
        <v>2043</v>
      </c>
      <c r="R431" t="str">
        <f>Table1[[#This Row],[year]]&amp;"_"&amp;Table1[[#This Row],[rank]]</f>
        <v>2015_430</v>
      </c>
      <c r="S431" t="str">
        <f>Table1[[#This Row],[year]]&amp;"_"&amp;Table1[[#This Row],[rank]]</f>
        <v>2015_430</v>
      </c>
    </row>
    <row r="432" spans="1:19" x14ac:dyDescent="0.2">
      <c r="A432" t="s">
        <v>2399</v>
      </c>
      <c r="B432">
        <v>431</v>
      </c>
      <c r="C432">
        <v>2015</v>
      </c>
      <c r="D432" t="s">
        <v>686</v>
      </c>
      <c r="E432" t="s">
        <v>2061</v>
      </c>
      <c r="F432" t="s">
        <v>187</v>
      </c>
      <c r="G432" t="str">
        <f>_xlfn.XLOOKUP(F432,Regions!$A$2:$A$52,Regions!$B$2:$B$52)</f>
        <v>Midwest</v>
      </c>
      <c r="H432" t="s">
        <v>1448</v>
      </c>
      <c r="I432">
        <v>12816</v>
      </c>
      <c r="J432">
        <v>6229</v>
      </c>
      <c r="K432">
        <v>845</v>
      </c>
      <c r="L432">
        <v>9528</v>
      </c>
      <c r="M432">
        <v>6500</v>
      </c>
      <c r="N432" t="s">
        <v>2043</v>
      </c>
      <c r="O432" t="s">
        <v>2043</v>
      </c>
      <c r="P432" t="s">
        <v>2043</v>
      </c>
      <c r="R432" t="str">
        <f>Table1[[#This Row],[year]]&amp;"_"&amp;Table1[[#This Row],[rank]]</f>
        <v>2015_431</v>
      </c>
      <c r="S432" t="str">
        <f>Table1[[#This Row],[year]]&amp;"_"&amp;Table1[[#This Row],[rank]]</f>
        <v>2015_431</v>
      </c>
    </row>
    <row r="433" spans="1:19" x14ac:dyDescent="0.2">
      <c r="A433" t="s">
        <v>1954</v>
      </c>
      <c r="B433">
        <v>432</v>
      </c>
      <c r="C433">
        <v>2015</v>
      </c>
      <c r="D433" t="s">
        <v>974</v>
      </c>
      <c r="E433" t="s">
        <v>2045</v>
      </c>
      <c r="F433" t="s">
        <v>55</v>
      </c>
      <c r="G433" t="str">
        <f>_xlfn.XLOOKUP(F433,Regions!$A$2:$A$52,Regions!$B$2:$B$52)</f>
        <v>West</v>
      </c>
      <c r="H433" t="s">
        <v>1456</v>
      </c>
      <c r="I433">
        <v>2012</v>
      </c>
      <c r="J433">
        <v>6215</v>
      </c>
      <c r="K433">
        <v>197</v>
      </c>
      <c r="L433">
        <v>3313</v>
      </c>
      <c r="M433">
        <v>38417</v>
      </c>
      <c r="N433" t="s">
        <v>2046</v>
      </c>
      <c r="O433" t="s">
        <v>2043</v>
      </c>
      <c r="P433" t="s">
        <v>2043</v>
      </c>
      <c r="R433" t="str">
        <f>Table1[[#This Row],[year]]&amp;"_"&amp;Table1[[#This Row],[rank]]</f>
        <v>2015_432</v>
      </c>
      <c r="S433" t="str">
        <f>Table1[[#This Row],[year]]&amp;"_"&amp;Table1[[#This Row],[rank]]</f>
        <v>2015_432</v>
      </c>
    </row>
    <row r="434" spans="1:19" x14ac:dyDescent="0.2">
      <c r="A434" t="s">
        <v>2400</v>
      </c>
      <c r="B434">
        <v>433</v>
      </c>
      <c r="C434">
        <v>2015</v>
      </c>
      <c r="D434" t="s">
        <v>686</v>
      </c>
      <c r="E434" t="s">
        <v>2061</v>
      </c>
      <c r="F434" t="s">
        <v>22</v>
      </c>
      <c r="G434" t="str">
        <f>_xlfn.XLOOKUP(F434,Regions!$A$2:$A$52,Regions!$B$2:$B$52)</f>
        <v>South</v>
      </c>
      <c r="H434" t="s">
        <v>1502</v>
      </c>
      <c r="I434">
        <v>5528</v>
      </c>
      <c r="J434">
        <v>6170</v>
      </c>
      <c r="K434">
        <v>678</v>
      </c>
      <c r="L434">
        <v>8734</v>
      </c>
      <c r="M434">
        <v>22070</v>
      </c>
      <c r="N434" t="s">
        <v>2043</v>
      </c>
      <c r="O434" t="s">
        <v>2043</v>
      </c>
      <c r="P434" t="s">
        <v>2046</v>
      </c>
      <c r="R434" t="str">
        <f>Table1[[#This Row],[year]]&amp;"_"&amp;Table1[[#This Row],[rank]]</f>
        <v>2015_433</v>
      </c>
      <c r="S434" t="str">
        <f>Table1[[#This Row],[year]]&amp;"_"&amp;Table1[[#This Row],[rank]]</f>
        <v>2015_433</v>
      </c>
    </row>
    <row r="435" spans="1:19" x14ac:dyDescent="0.2">
      <c r="A435" t="s">
        <v>2401</v>
      </c>
      <c r="B435">
        <v>434</v>
      </c>
      <c r="C435">
        <v>2015</v>
      </c>
      <c r="D435" t="s">
        <v>1010</v>
      </c>
      <c r="E435" t="s">
        <v>2061</v>
      </c>
      <c r="F435" t="s">
        <v>25</v>
      </c>
      <c r="G435" t="str">
        <f>_xlfn.XLOOKUP(F435,Regions!$A$2:$A$52,Regions!$B$2:$B$52)</f>
        <v>South</v>
      </c>
      <c r="H435" t="s">
        <v>2402</v>
      </c>
      <c r="I435">
        <v>9950</v>
      </c>
      <c r="J435">
        <v>6165</v>
      </c>
      <c r="K435">
        <v>375</v>
      </c>
      <c r="L435">
        <v>3397</v>
      </c>
      <c r="M435">
        <v>20158</v>
      </c>
      <c r="N435" t="s">
        <v>2043</v>
      </c>
      <c r="O435" t="s">
        <v>2043</v>
      </c>
      <c r="P435" t="s">
        <v>2043</v>
      </c>
      <c r="R435" t="str">
        <f>Table1[[#This Row],[year]]&amp;"_"&amp;Table1[[#This Row],[rank]]</f>
        <v>2015_434</v>
      </c>
      <c r="S435" t="str">
        <f>Table1[[#This Row],[year]]&amp;"_"&amp;Table1[[#This Row],[rank]]</f>
        <v>2015_434</v>
      </c>
    </row>
    <row r="436" spans="1:19" x14ac:dyDescent="0.2">
      <c r="A436" t="s">
        <v>2403</v>
      </c>
      <c r="B436">
        <v>435</v>
      </c>
      <c r="C436">
        <v>2015</v>
      </c>
      <c r="D436" t="s">
        <v>609</v>
      </c>
      <c r="E436" t="s">
        <v>2044</v>
      </c>
      <c r="F436" t="s">
        <v>55</v>
      </c>
      <c r="G436" t="str">
        <f>_xlfn.XLOOKUP(F436,Regions!$A$2:$A$52,Regions!$B$2:$B$52)</f>
        <v>West</v>
      </c>
      <c r="H436" t="s">
        <v>1413</v>
      </c>
      <c r="I436">
        <v>39968</v>
      </c>
      <c r="J436">
        <v>6156</v>
      </c>
      <c r="K436">
        <v>1321</v>
      </c>
      <c r="L436">
        <v>154642</v>
      </c>
      <c r="M436">
        <v>14600</v>
      </c>
      <c r="N436" t="s">
        <v>2043</v>
      </c>
      <c r="O436" t="s">
        <v>2043</v>
      </c>
      <c r="P436" t="s">
        <v>2043</v>
      </c>
      <c r="R436" t="str">
        <f>Table1[[#This Row],[year]]&amp;"_"&amp;Table1[[#This Row],[rank]]</f>
        <v>2015_435</v>
      </c>
      <c r="S436" t="str">
        <f>Table1[[#This Row],[year]]&amp;"_"&amp;Table1[[#This Row],[rank]]</f>
        <v>2015_435</v>
      </c>
    </row>
    <row r="437" spans="1:19" x14ac:dyDescent="0.2">
      <c r="A437" t="s">
        <v>1216</v>
      </c>
      <c r="B437">
        <v>436</v>
      </c>
      <c r="C437">
        <v>2015</v>
      </c>
      <c r="D437" t="s">
        <v>65</v>
      </c>
      <c r="E437" t="s">
        <v>2044</v>
      </c>
      <c r="F437" t="s">
        <v>98</v>
      </c>
      <c r="G437" t="str">
        <f>_xlfn.XLOOKUP(F437,Regions!$A$2:$A$52,Regions!$B$2:$B$52)</f>
        <v>Northeast</v>
      </c>
      <c r="H437" t="s">
        <v>1648</v>
      </c>
      <c r="J437">
        <v>6124</v>
      </c>
      <c r="K437">
        <v>168</v>
      </c>
      <c r="L437">
        <v>17758</v>
      </c>
      <c r="M437">
        <v>4700</v>
      </c>
      <c r="N437" t="s">
        <v>2043</v>
      </c>
      <c r="O437" t="s">
        <v>2043</v>
      </c>
      <c r="P437" t="s">
        <v>2043</v>
      </c>
      <c r="R437" t="str">
        <f>Table1[[#This Row],[year]]&amp;"_"&amp;Table1[[#This Row],[rank]]</f>
        <v>2015_436</v>
      </c>
      <c r="S437" t="str">
        <f>Table1[[#This Row],[year]]&amp;"_"&amp;Table1[[#This Row],[rank]]</f>
        <v>2015_436</v>
      </c>
    </row>
    <row r="438" spans="1:19" x14ac:dyDescent="0.2">
      <c r="A438" t="s">
        <v>2404</v>
      </c>
      <c r="B438">
        <v>437</v>
      </c>
      <c r="C438">
        <v>2015</v>
      </c>
      <c r="D438" t="s">
        <v>108</v>
      </c>
      <c r="E438" t="s">
        <v>2055</v>
      </c>
      <c r="F438" t="s">
        <v>22</v>
      </c>
      <c r="G438" t="str">
        <f>_xlfn.XLOOKUP(F438,Regions!$A$2:$A$52,Regions!$B$2:$B$52)</f>
        <v>South</v>
      </c>
      <c r="H438" t="s">
        <v>1477</v>
      </c>
      <c r="I438">
        <v>15125</v>
      </c>
      <c r="J438">
        <v>6121</v>
      </c>
      <c r="K438">
        <v>703</v>
      </c>
      <c r="L438">
        <v>8273</v>
      </c>
      <c r="M438">
        <v>19000</v>
      </c>
      <c r="N438" t="s">
        <v>2043</v>
      </c>
      <c r="O438" t="s">
        <v>2043</v>
      </c>
      <c r="P438" t="s">
        <v>2043</v>
      </c>
      <c r="R438" t="str">
        <f>Table1[[#This Row],[year]]&amp;"_"&amp;Table1[[#This Row],[rank]]</f>
        <v>2015_437</v>
      </c>
      <c r="S438" t="str">
        <f>Table1[[#This Row],[year]]&amp;"_"&amp;Table1[[#This Row],[rank]]</f>
        <v>2015_437</v>
      </c>
    </row>
    <row r="439" spans="1:19" x14ac:dyDescent="0.2">
      <c r="A439" t="s">
        <v>2405</v>
      </c>
      <c r="B439">
        <v>438</v>
      </c>
      <c r="C439">
        <v>2015</v>
      </c>
      <c r="D439" t="s">
        <v>214</v>
      </c>
      <c r="E439" t="s">
        <v>920</v>
      </c>
      <c r="F439" t="s">
        <v>142</v>
      </c>
      <c r="G439" t="str">
        <f>_xlfn.XLOOKUP(F439,Regions!$A$2:$A$52,Regions!$B$2:$B$52)</f>
        <v>Midwest</v>
      </c>
      <c r="H439" t="s">
        <v>1480</v>
      </c>
      <c r="I439">
        <v>10239</v>
      </c>
      <c r="J439">
        <v>6054</v>
      </c>
      <c r="K439">
        <v>586</v>
      </c>
      <c r="L439">
        <v>22676</v>
      </c>
      <c r="M439">
        <v>8527</v>
      </c>
      <c r="N439" t="s">
        <v>2043</v>
      </c>
      <c r="O439" t="s">
        <v>2043</v>
      </c>
      <c r="P439" t="s">
        <v>2043</v>
      </c>
      <c r="R439" t="str">
        <f>Table1[[#This Row],[year]]&amp;"_"&amp;Table1[[#This Row],[rank]]</f>
        <v>2015_438</v>
      </c>
      <c r="S439" t="str">
        <f>Table1[[#This Row],[year]]&amp;"_"&amp;Table1[[#This Row],[rank]]</f>
        <v>2015_438</v>
      </c>
    </row>
    <row r="440" spans="1:19" x14ac:dyDescent="0.2">
      <c r="A440" t="s">
        <v>2406</v>
      </c>
      <c r="B440">
        <v>439</v>
      </c>
      <c r="C440">
        <v>2015</v>
      </c>
      <c r="D440" t="s">
        <v>442</v>
      </c>
      <c r="E440" t="s">
        <v>2054</v>
      </c>
      <c r="F440" t="s">
        <v>55</v>
      </c>
      <c r="G440" t="str">
        <f>_xlfn.XLOOKUP(F440,Regions!$A$2:$A$52,Regions!$B$2:$B$52)</f>
        <v>West</v>
      </c>
      <c r="H440" t="s">
        <v>1506</v>
      </c>
      <c r="I440">
        <v>7729</v>
      </c>
      <c r="J440">
        <v>6024</v>
      </c>
      <c r="K440">
        <v>499</v>
      </c>
      <c r="L440">
        <v>6722</v>
      </c>
      <c r="M440">
        <v>31000</v>
      </c>
      <c r="N440" t="s">
        <v>2043</v>
      </c>
      <c r="O440" t="s">
        <v>2043</v>
      </c>
      <c r="P440" t="s">
        <v>2043</v>
      </c>
      <c r="R440" t="str">
        <f>Table1[[#This Row],[year]]&amp;"_"&amp;Table1[[#This Row],[rank]]</f>
        <v>2015_439</v>
      </c>
      <c r="S440" t="str">
        <f>Table1[[#This Row],[year]]&amp;"_"&amp;Table1[[#This Row],[rank]]</f>
        <v>2015_439</v>
      </c>
    </row>
    <row r="441" spans="1:19" x14ac:dyDescent="0.2">
      <c r="A441" t="s">
        <v>2407</v>
      </c>
      <c r="B441">
        <v>440</v>
      </c>
      <c r="C441">
        <v>2015</v>
      </c>
      <c r="D441" t="s">
        <v>1291</v>
      </c>
      <c r="E441" t="s">
        <v>112</v>
      </c>
      <c r="F441" t="s">
        <v>125</v>
      </c>
      <c r="G441" t="str">
        <f>_xlfn.XLOOKUP(F441,Regions!$A$2:$A$52,Regions!$B$2:$B$52)</f>
        <v>South</v>
      </c>
      <c r="H441" t="s">
        <v>1804</v>
      </c>
      <c r="I441">
        <v>12647</v>
      </c>
      <c r="J441">
        <v>6012</v>
      </c>
      <c r="K441">
        <v>511</v>
      </c>
      <c r="L441">
        <v>7302</v>
      </c>
      <c r="M441">
        <v>36000</v>
      </c>
      <c r="N441" t="s">
        <v>2043</v>
      </c>
      <c r="O441" t="s">
        <v>2043</v>
      </c>
      <c r="P441" t="s">
        <v>2043</v>
      </c>
      <c r="R441" t="str">
        <f>Table1[[#This Row],[year]]&amp;"_"&amp;Table1[[#This Row],[rank]]</f>
        <v>2015_440</v>
      </c>
      <c r="S441" t="str">
        <f>Table1[[#This Row],[year]]&amp;"_"&amp;Table1[[#This Row],[rank]]</f>
        <v>2015_440</v>
      </c>
    </row>
    <row r="442" spans="1:19" x14ac:dyDescent="0.2">
      <c r="A442" t="s">
        <v>2408</v>
      </c>
      <c r="B442">
        <v>441</v>
      </c>
      <c r="C442">
        <v>2015</v>
      </c>
      <c r="D442" t="s">
        <v>287</v>
      </c>
      <c r="E442" t="s">
        <v>2067</v>
      </c>
      <c r="F442" t="s">
        <v>35</v>
      </c>
      <c r="G442" t="str">
        <f>_xlfn.XLOOKUP(F442,Regions!$A$2:$A$52,Regions!$B$2:$B$52)</f>
        <v>South</v>
      </c>
      <c r="H442" t="s">
        <v>1431</v>
      </c>
      <c r="I442">
        <v>8447</v>
      </c>
      <c r="J442">
        <v>6008</v>
      </c>
      <c r="K442">
        <v>1062</v>
      </c>
      <c r="L442">
        <v>11206</v>
      </c>
      <c r="M442">
        <v>31250</v>
      </c>
      <c r="N442" t="s">
        <v>2043</v>
      </c>
      <c r="O442" t="s">
        <v>2046</v>
      </c>
      <c r="P442" t="s">
        <v>2043</v>
      </c>
      <c r="R442" t="str">
        <f>Table1[[#This Row],[year]]&amp;"_"&amp;Table1[[#This Row],[rank]]</f>
        <v>2015_441</v>
      </c>
      <c r="S442" t="str">
        <f>Table1[[#This Row],[year]]&amp;"_"&amp;Table1[[#This Row],[rank]]</f>
        <v>2015_441</v>
      </c>
    </row>
    <row r="443" spans="1:19" x14ac:dyDescent="0.2">
      <c r="A443" t="s">
        <v>2409</v>
      </c>
      <c r="B443">
        <v>442</v>
      </c>
      <c r="C443">
        <v>2015</v>
      </c>
      <c r="D443" t="s">
        <v>230</v>
      </c>
      <c r="E443" t="s">
        <v>2114</v>
      </c>
      <c r="F443" t="s">
        <v>33</v>
      </c>
      <c r="G443" t="str">
        <f>_xlfn.XLOOKUP(F443,Regions!$A$2:$A$52,Regions!$B$2:$B$52)</f>
        <v>Northeast</v>
      </c>
      <c r="H443" t="s">
        <v>1498</v>
      </c>
      <c r="I443">
        <v>14336</v>
      </c>
      <c r="J443">
        <v>5983</v>
      </c>
      <c r="K443">
        <v>633</v>
      </c>
      <c r="L443">
        <v>8659</v>
      </c>
      <c r="M443">
        <v>180400</v>
      </c>
      <c r="N443" t="s">
        <v>2043</v>
      </c>
      <c r="O443" t="s">
        <v>2043</v>
      </c>
      <c r="P443" t="s">
        <v>2043</v>
      </c>
      <c r="R443" t="str">
        <f>Table1[[#This Row],[year]]&amp;"_"&amp;Table1[[#This Row],[rank]]</f>
        <v>2015_442</v>
      </c>
      <c r="S443" t="str">
        <f>Table1[[#This Row],[year]]&amp;"_"&amp;Table1[[#This Row],[rank]]</f>
        <v>2015_442</v>
      </c>
    </row>
    <row r="444" spans="1:19" x14ac:dyDescent="0.2">
      <c r="A444" t="s">
        <v>2410</v>
      </c>
      <c r="B444">
        <v>443</v>
      </c>
      <c r="C444">
        <v>2015</v>
      </c>
      <c r="D444" t="s">
        <v>32</v>
      </c>
      <c r="E444" t="s">
        <v>2064</v>
      </c>
      <c r="F444" t="s">
        <v>190</v>
      </c>
      <c r="G444" t="str">
        <f>_xlfn.XLOOKUP(F444,Regions!$A$2:$A$52,Regions!$B$2:$B$52)</f>
        <v>South</v>
      </c>
      <c r="H444" t="s">
        <v>1746</v>
      </c>
      <c r="I444">
        <v>845</v>
      </c>
      <c r="J444">
        <v>5980</v>
      </c>
      <c r="K444">
        <v>-628</v>
      </c>
      <c r="L444">
        <v>3367</v>
      </c>
      <c r="M444">
        <v>13000</v>
      </c>
      <c r="N444" t="s">
        <v>2043</v>
      </c>
      <c r="O444" t="s">
        <v>2043</v>
      </c>
      <c r="P444" t="s">
        <v>2043</v>
      </c>
      <c r="R444" t="str">
        <f>Table1[[#This Row],[year]]&amp;"_"&amp;Table1[[#This Row],[rank]]</f>
        <v>2015_443</v>
      </c>
      <c r="S444" t="str">
        <f>Table1[[#This Row],[year]]&amp;"_"&amp;Table1[[#This Row],[rank]]</f>
        <v>2015_443</v>
      </c>
    </row>
    <row r="445" spans="1:19" x14ac:dyDescent="0.2">
      <c r="A445" t="s">
        <v>2411</v>
      </c>
      <c r="B445">
        <v>444</v>
      </c>
      <c r="C445">
        <v>2015</v>
      </c>
      <c r="D445" t="s">
        <v>490</v>
      </c>
      <c r="E445" t="s">
        <v>2118</v>
      </c>
      <c r="F445" t="s">
        <v>55</v>
      </c>
      <c r="G445" t="str">
        <f>_xlfn.XLOOKUP(F445,Regions!$A$2:$A$52,Regions!$B$2:$B$52)</f>
        <v>West</v>
      </c>
      <c r="H445" t="s">
        <v>2412</v>
      </c>
      <c r="I445">
        <v>74</v>
      </c>
      <c r="J445">
        <v>5979</v>
      </c>
      <c r="K445">
        <v>8</v>
      </c>
      <c r="L445">
        <v>305</v>
      </c>
      <c r="M445">
        <v>55</v>
      </c>
      <c r="N445" t="s">
        <v>2043</v>
      </c>
      <c r="O445" t="s">
        <v>2043</v>
      </c>
      <c r="P445" t="s">
        <v>2046</v>
      </c>
      <c r="R445" t="str">
        <f>Table1[[#This Row],[year]]&amp;"_"&amp;Table1[[#This Row],[rank]]</f>
        <v>2015_444</v>
      </c>
      <c r="S445" t="str">
        <f>Table1[[#This Row],[year]]&amp;"_"&amp;Table1[[#This Row],[rank]]</f>
        <v>2015_444</v>
      </c>
    </row>
    <row r="446" spans="1:19" x14ac:dyDescent="0.2">
      <c r="A446" t="s">
        <v>2413</v>
      </c>
      <c r="B446">
        <v>445</v>
      </c>
      <c r="C446">
        <v>2015</v>
      </c>
      <c r="D446" t="s">
        <v>998</v>
      </c>
      <c r="E446" t="s">
        <v>115</v>
      </c>
      <c r="F446" t="s">
        <v>142</v>
      </c>
      <c r="G446" t="str">
        <f>_xlfn.XLOOKUP(F446,Regions!$A$2:$A$52,Regions!$B$2:$B$52)</f>
        <v>Midwest</v>
      </c>
      <c r="H446" t="s">
        <v>1480</v>
      </c>
      <c r="J446">
        <v>5979</v>
      </c>
      <c r="K446">
        <v>87</v>
      </c>
      <c r="L446">
        <v>1939</v>
      </c>
      <c r="M446">
        <v>8250</v>
      </c>
      <c r="N446" t="s">
        <v>2043</v>
      </c>
      <c r="O446" t="s">
        <v>2046</v>
      </c>
      <c r="P446" t="s">
        <v>2043</v>
      </c>
      <c r="R446" t="str">
        <f>Table1[[#This Row],[year]]&amp;"_"&amp;Table1[[#This Row],[rank]]</f>
        <v>2015_445</v>
      </c>
      <c r="S446" t="str">
        <f>Table1[[#This Row],[year]]&amp;"_"&amp;Table1[[#This Row],[rank]]</f>
        <v>2015_445</v>
      </c>
    </row>
    <row r="447" spans="1:19" x14ac:dyDescent="0.2">
      <c r="A447" t="s">
        <v>2414</v>
      </c>
      <c r="B447">
        <v>446</v>
      </c>
      <c r="C447">
        <v>2015</v>
      </c>
      <c r="D447" t="s">
        <v>920</v>
      </c>
      <c r="E447" t="s">
        <v>920</v>
      </c>
      <c r="F447" t="s">
        <v>22</v>
      </c>
      <c r="G447" t="str">
        <f>_xlfn.XLOOKUP(F447,Regions!$A$2:$A$52,Regions!$B$2:$B$52)</f>
        <v>South</v>
      </c>
      <c r="H447" t="s">
        <v>1502</v>
      </c>
      <c r="J447">
        <v>5978</v>
      </c>
      <c r="K447">
        <v>-6406</v>
      </c>
      <c r="L447">
        <v>29248</v>
      </c>
      <c r="M447">
        <v>8920</v>
      </c>
      <c r="N447" t="s">
        <v>2043</v>
      </c>
      <c r="O447" t="s">
        <v>2043</v>
      </c>
      <c r="P447" t="s">
        <v>2043</v>
      </c>
      <c r="R447" t="str">
        <f>Table1[[#This Row],[year]]&amp;"_"&amp;Table1[[#This Row],[rank]]</f>
        <v>2015_446</v>
      </c>
      <c r="S447" t="str">
        <f>Table1[[#This Row],[year]]&amp;"_"&amp;Table1[[#This Row],[rank]]</f>
        <v>2015_446</v>
      </c>
    </row>
    <row r="448" spans="1:19" x14ac:dyDescent="0.2">
      <c r="A448" t="s">
        <v>2415</v>
      </c>
      <c r="B448">
        <v>447</v>
      </c>
      <c r="C448">
        <v>2015</v>
      </c>
      <c r="D448" t="s">
        <v>1077</v>
      </c>
      <c r="E448" t="s">
        <v>2054</v>
      </c>
      <c r="F448" t="s">
        <v>28</v>
      </c>
      <c r="G448" t="str">
        <f>_xlfn.XLOOKUP(F448,Regions!$A$2:$A$52,Regions!$B$2:$B$52)</f>
        <v>Northeast</v>
      </c>
      <c r="H448" t="s">
        <v>1406</v>
      </c>
      <c r="I448">
        <v>2515</v>
      </c>
      <c r="J448">
        <v>5963</v>
      </c>
      <c r="K448">
        <v>-10</v>
      </c>
      <c r="L448">
        <v>30100</v>
      </c>
      <c r="M448">
        <v>14427</v>
      </c>
      <c r="N448" t="s">
        <v>2043</v>
      </c>
      <c r="O448" t="s">
        <v>2043</v>
      </c>
      <c r="P448" t="s">
        <v>2043</v>
      </c>
      <c r="R448" t="str">
        <f>Table1[[#This Row],[year]]&amp;"_"&amp;Table1[[#This Row],[rank]]</f>
        <v>2015_447</v>
      </c>
      <c r="S448" t="str">
        <f>Table1[[#This Row],[year]]&amp;"_"&amp;Table1[[#This Row],[rank]]</f>
        <v>2015_447</v>
      </c>
    </row>
    <row r="449" spans="1:19" x14ac:dyDescent="0.2">
      <c r="A449" t="s">
        <v>2416</v>
      </c>
      <c r="B449">
        <v>448</v>
      </c>
      <c r="C449">
        <v>2015</v>
      </c>
      <c r="D449" t="s">
        <v>1095</v>
      </c>
      <c r="E449" t="s">
        <v>920</v>
      </c>
      <c r="F449" t="s">
        <v>22</v>
      </c>
      <c r="G449" t="str">
        <f>_xlfn.XLOOKUP(F449,Regions!$A$2:$A$52,Regions!$B$2:$B$52)</f>
        <v>South</v>
      </c>
      <c r="H449" t="s">
        <v>1403</v>
      </c>
      <c r="I449">
        <v>1213</v>
      </c>
      <c r="J449">
        <v>5933</v>
      </c>
      <c r="K449">
        <v>144</v>
      </c>
      <c r="L449">
        <v>3874</v>
      </c>
      <c r="M449">
        <v>4900</v>
      </c>
      <c r="N449" t="s">
        <v>2043</v>
      </c>
      <c r="O449" t="s">
        <v>2043</v>
      </c>
      <c r="P449" t="s">
        <v>2043</v>
      </c>
      <c r="R449" t="str">
        <f>Table1[[#This Row],[year]]&amp;"_"&amp;Table1[[#This Row],[rank]]</f>
        <v>2015_448</v>
      </c>
      <c r="S449" t="str">
        <f>Table1[[#This Row],[year]]&amp;"_"&amp;Table1[[#This Row],[rank]]</f>
        <v>2015_448</v>
      </c>
    </row>
    <row r="450" spans="1:19" x14ac:dyDescent="0.2">
      <c r="A450" t="s">
        <v>2417</v>
      </c>
      <c r="B450">
        <v>449</v>
      </c>
      <c r="C450">
        <v>2015</v>
      </c>
      <c r="D450" t="s">
        <v>223</v>
      </c>
      <c r="E450" t="s">
        <v>920</v>
      </c>
      <c r="F450" t="s">
        <v>22</v>
      </c>
      <c r="G450" t="str">
        <f>_xlfn.XLOOKUP(F450,Regions!$A$2:$A$52,Regions!$B$2:$B$52)</f>
        <v>South</v>
      </c>
      <c r="H450" t="s">
        <v>1403</v>
      </c>
      <c r="I450">
        <v>24273</v>
      </c>
      <c r="J450">
        <v>5903</v>
      </c>
      <c r="K450">
        <v>1082</v>
      </c>
      <c r="L450">
        <v>34040</v>
      </c>
      <c r="M450">
        <v>5900</v>
      </c>
      <c r="N450" t="s">
        <v>2043</v>
      </c>
      <c r="O450" t="s">
        <v>2043</v>
      </c>
      <c r="P450" t="s">
        <v>2043</v>
      </c>
      <c r="R450" t="str">
        <f>Table1[[#This Row],[year]]&amp;"_"&amp;Table1[[#This Row],[rank]]</f>
        <v>2015_449</v>
      </c>
      <c r="S450" t="str">
        <f>Table1[[#This Row],[year]]&amp;"_"&amp;Table1[[#This Row],[rank]]</f>
        <v>2015_449</v>
      </c>
    </row>
    <row r="451" spans="1:19" x14ac:dyDescent="0.2">
      <c r="A451" t="s">
        <v>2418</v>
      </c>
      <c r="B451">
        <v>450</v>
      </c>
      <c r="C451">
        <v>2015</v>
      </c>
      <c r="D451" t="s">
        <v>350</v>
      </c>
      <c r="E451" t="s">
        <v>2042</v>
      </c>
      <c r="F451" t="s">
        <v>86</v>
      </c>
      <c r="G451" t="str">
        <f>_xlfn.XLOOKUP(F451,Regions!$A$2:$A$52,Regions!$B$2:$B$52)</f>
        <v>South</v>
      </c>
      <c r="H451" t="s">
        <v>1622</v>
      </c>
      <c r="I451">
        <v>2375</v>
      </c>
      <c r="J451">
        <v>5868</v>
      </c>
      <c r="K451">
        <v>112</v>
      </c>
      <c r="L451">
        <v>2192</v>
      </c>
      <c r="M451">
        <v>8300</v>
      </c>
      <c r="N451" t="s">
        <v>2043</v>
      </c>
      <c r="O451" t="s">
        <v>2043</v>
      </c>
      <c r="P451" t="s">
        <v>2043</v>
      </c>
      <c r="R451" t="str">
        <f>Table1[[#This Row],[year]]&amp;"_"&amp;Table1[[#This Row],[rank]]</f>
        <v>2015_450</v>
      </c>
      <c r="S451" t="str">
        <f>Table1[[#This Row],[year]]&amp;"_"&amp;Table1[[#This Row],[rank]]</f>
        <v>2015_450</v>
      </c>
    </row>
    <row r="452" spans="1:19" x14ac:dyDescent="0.2">
      <c r="A452" t="s">
        <v>2419</v>
      </c>
      <c r="B452">
        <v>451</v>
      </c>
      <c r="C452">
        <v>2015</v>
      </c>
      <c r="D452" t="s">
        <v>1103</v>
      </c>
      <c r="E452" t="s">
        <v>2118</v>
      </c>
      <c r="F452" t="s">
        <v>44</v>
      </c>
      <c r="G452" t="str">
        <f>_xlfn.XLOOKUP(F452,Regions!$A$2:$A$52,Regions!$B$2:$B$52)</f>
        <v>Midwest</v>
      </c>
      <c r="H452" t="s">
        <v>1608</v>
      </c>
      <c r="I452">
        <v>7691</v>
      </c>
      <c r="J452">
        <v>5853</v>
      </c>
      <c r="K452">
        <v>393</v>
      </c>
      <c r="L452">
        <v>5349</v>
      </c>
      <c r="M452">
        <v>14000</v>
      </c>
      <c r="N452" t="s">
        <v>2043</v>
      </c>
      <c r="O452" t="s">
        <v>2043</v>
      </c>
      <c r="P452" t="s">
        <v>2046</v>
      </c>
      <c r="R452" t="str">
        <f>Table1[[#This Row],[year]]&amp;"_"&amp;Table1[[#This Row],[rank]]</f>
        <v>2015_451</v>
      </c>
      <c r="S452" t="str">
        <f>Table1[[#This Row],[year]]&amp;"_"&amp;Table1[[#This Row],[rank]]</f>
        <v>2015_451</v>
      </c>
    </row>
    <row r="453" spans="1:19" x14ac:dyDescent="0.2">
      <c r="A453" t="s">
        <v>2420</v>
      </c>
      <c r="B453">
        <v>452</v>
      </c>
      <c r="C453">
        <v>2015</v>
      </c>
      <c r="D453" t="s">
        <v>27</v>
      </c>
      <c r="E453" t="s">
        <v>27</v>
      </c>
      <c r="F453" t="s">
        <v>25</v>
      </c>
      <c r="G453" t="str">
        <f>_xlfn.XLOOKUP(F453,Regions!$A$2:$A$52,Regions!$B$2:$B$52)</f>
        <v>South</v>
      </c>
      <c r="H453" t="s">
        <v>1552</v>
      </c>
      <c r="I453">
        <v>4477</v>
      </c>
      <c r="J453">
        <v>5830</v>
      </c>
      <c r="K453">
        <v>-40</v>
      </c>
      <c r="L453">
        <v>12713</v>
      </c>
      <c r="M453">
        <v>12626</v>
      </c>
      <c r="N453" t="s">
        <v>2043</v>
      </c>
      <c r="O453" t="s">
        <v>2043</v>
      </c>
      <c r="P453" t="s">
        <v>2043</v>
      </c>
      <c r="R453" t="str">
        <f>Table1[[#This Row],[year]]&amp;"_"&amp;Table1[[#This Row],[rank]]</f>
        <v>2015_452</v>
      </c>
      <c r="S453" t="str">
        <f>Table1[[#This Row],[year]]&amp;"_"&amp;Table1[[#This Row],[rank]]</f>
        <v>2015_452</v>
      </c>
    </row>
    <row r="454" spans="1:19" x14ac:dyDescent="0.2">
      <c r="A454" t="s">
        <v>2421</v>
      </c>
      <c r="B454">
        <v>453</v>
      </c>
      <c r="C454">
        <v>2015</v>
      </c>
      <c r="D454" t="s">
        <v>1111</v>
      </c>
      <c r="E454" t="s">
        <v>221</v>
      </c>
      <c r="F454" t="s">
        <v>86</v>
      </c>
      <c r="G454" t="str">
        <f>_xlfn.XLOOKUP(F454,Regions!$A$2:$A$52,Regions!$B$2:$B$52)</f>
        <v>South</v>
      </c>
      <c r="H454" t="s">
        <v>1412</v>
      </c>
      <c r="I454">
        <v>8144</v>
      </c>
      <c r="J454">
        <v>5822</v>
      </c>
      <c r="K454">
        <v>474</v>
      </c>
      <c r="L454">
        <v>8569</v>
      </c>
      <c r="M454">
        <v>4149</v>
      </c>
      <c r="N454" t="s">
        <v>2043</v>
      </c>
      <c r="O454" t="s">
        <v>2043</v>
      </c>
      <c r="P454" t="s">
        <v>2043</v>
      </c>
      <c r="R454" t="str">
        <f>Table1[[#This Row],[year]]&amp;"_"&amp;Table1[[#This Row],[rank]]</f>
        <v>2015_453</v>
      </c>
      <c r="S454" t="str">
        <f>Table1[[#This Row],[year]]&amp;"_"&amp;Table1[[#This Row],[rank]]</f>
        <v>2015_453</v>
      </c>
    </row>
    <row r="455" spans="1:19" x14ac:dyDescent="0.2">
      <c r="A455" t="s">
        <v>2422</v>
      </c>
      <c r="B455">
        <v>454</v>
      </c>
      <c r="C455">
        <v>2015</v>
      </c>
      <c r="D455" t="s">
        <v>118</v>
      </c>
      <c r="E455" t="s">
        <v>2061</v>
      </c>
      <c r="F455" t="s">
        <v>28</v>
      </c>
      <c r="G455" t="str">
        <f>_xlfn.XLOOKUP(F455,Regions!$A$2:$A$52,Regions!$B$2:$B$52)</f>
        <v>Northeast</v>
      </c>
      <c r="H455" t="s">
        <v>2423</v>
      </c>
      <c r="I455">
        <v>5984</v>
      </c>
      <c r="J455">
        <v>5817</v>
      </c>
      <c r="K455">
        <v>401</v>
      </c>
      <c r="L455">
        <v>7839</v>
      </c>
      <c r="M455">
        <v>13343</v>
      </c>
      <c r="N455" t="s">
        <v>2043</v>
      </c>
      <c r="O455" t="s">
        <v>2043</v>
      </c>
      <c r="P455" t="s">
        <v>2043</v>
      </c>
      <c r="R455" t="str">
        <f>Table1[[#This Row],[year]]&amp;"_"&amp;Table1[[#This Row],[rank]]</f>
        <v>2015_454</v>
      </c>
      <c r="S455" t="str">
        <f>Table1[[#This Row],[year]]&amp;"_"&amp;Table1[[#This Row],[rank]]</f>
        <v>2015_454</v>
      </c>
    </row>
    <row r="456" spans="1:19" x14ac:dyDescent="0.2">
      <c r="A456" t="s">
        <v>2424</v>
      </c>
      <c r="B456">
        <v>455</v>
      </c>
      <c r="C456">
        <v>2015</v>
      </c>
      <c r="D456" t="s">
        <v>1104</v>
      </c>
      <c r="E456" t="s">
        <v>2054</v>
      </c>
      <c r="F456" t="s">
        <v>86</v>
      </c>
      <c r="G456" t="str">
        <f>_xlfn.XLOOKUP(F456,Regions!$A$2:$A$52,Regions!$B$2:$B$52)</f>
        <v>South</v>
      </c>
      <c r="H456" t="s">
        <v>1412</v>
      </c>
      <c r="I456">
        <v>10490</v>
      </c>
      <c r="J456">
        <v>5810</v>
      </c>
      <c r="K456">
        <v>378</v>
      </c>
      <c r="L456">
        <v>6681</v>
      </c>
      <c r="M456">
        <v>17400</v>
      </c>
      <c r="N456" t="s">
        <v>2043</v>
      </c>
      <c r="O456" t="s">
        <v>2043</v>
      </c>
      <c r="P456" t="s">
        <v>2043</v>
      </c>
      <c r="R456" t="str">
        <f>Table1[[#This Row],[year]]&amp;"_"&amp;Table1[[#This Row],[rank]]</f>
        <v>2015_455</v>
      </c>
      <c r="S456" t="str">
        <f>Table1[[#This Row],[year]]&amp;"_"&amp;Table1[[#This Row],[rank]]</f>
        <v>2015_455</v>
      </c>
    </row>
    <row r="457" spans="1:19" x14ac:dyDescent="0.2">
      <c r="A457" t="s">
        <v>2425</v>
      </c>
      <c r="B457">
        <v>456</v>
      </c>
      <c r="C457">
        <v>2015</v>
      </c>
      <c r="D457" t="s">
        <v>1164</v>
      </c>
      <c r="E457" t="s">
        <v>2061</v>
      </c>
      <c r="F457" t="s">
        <v>18</v>
      </c>
      <c r="G457" t="str">
        <f>_xlfn.XLOOKUP(F457,Regions!$A$2:$A$52,Regions!$B$2:$B$52)</f>
        <v>Midwest</v>
      </c>
      <c r="H457" t="s">
        <v>1868</v>
      </c>
      <c r="I457">
        <v>2546</v>
      </c>
      <c r="J457">
        <v>5806</v>
      </c>
      <c r="K457">
        <v>137</v>
      </c>
      <c r="L457">
        <v>3336</v>
      </c>
      <c r="M457">
        <v>30100</v>
      </c>
      <c r="N457" t="s">
        <v>2043</v>
      </c>
      <c r="O457" t="s">
        <v>2043</v>
      </c>
      <c r="P457" t="s">
        <v>2043</v>
      </c>
      <c r="R457" t="str">
        <f>Table1[[#This Row],[year]]&amp;"_"&amp;Table1[[#This Row],[rank]]</f>
        <v>2015_456</v>
      </c>
      <c r="S457" t="str">
        <f>Table1[[#This Row],[year]]&amp;"_"&amp;Table1[[#This Row],[rank]]</f>
        <v>2015_456</v>
      </c>
    </row>
    <row r="458" spans="1:19" x14ac:dyDescent="0.2">
      <c r="A458" t="s">
        <v>2426</v>
      </c>
      <c r="B458">
        <v>457</v>
      </c>
      <c r="C458">
        <v>2015</v>
      </c>
      <c r="D458" t="s">
        <v>21</v>
      </c>
      <c r="E458" t="s">
        <v>920</v>
      </c>
      <c r="F458" t="s">
        <v>255</v>
      </c>
      <c r="G458" t="str">
        <f>_xlfn.XLOOKUP(F458,Regions!$A$2:$A$52,Regions!$B$2:$B$52)</f>
        <v>Midwest</v>
      </c>
      <c r="H458" t="s">
        <v>1423</v>
      </c>
      <c r="I458">
        <v>1822</v>
      </c>
      <c r="J458">
        <v>5791</v>
      </c>
      <c r="K458">
        <v>-112</v>
      </c>
      <c r="L458">
        <v>3120</v>
      </c>
      <c r="M458">
        <v>2200</v>
      </c>
      <c r="N458" t="s">
        <v>2043</v>
      </c>
      <c r="O458" t="s">
        <v>2043</v>
      </c>
      <c r="P458" t="s">
        <v>2043</v>
      </c>
      <c r="R458" t="str">
        <f>Table1[[#This Row],[year]]&amp;"_"&amp;Table1[[#This Row],[rank]]</f>
        <v>2015_457</v>
      </c>
      <c r="S458" t="str">
        <f>Table1[[#This Row],[year]]&amp;"_"&amp;Table1[[#This Row],[rank]]</f>
        <v>2015_457</v>
      </c>
    </row>
    <row r="459" spans="1:19" x14ac:dyDescent="0.2">
      <c r="A459" t="s">
        <v>2427</v>
      </c>
      <c r="B459">
        <v>458</v>
      </c>
      <c r="C459">
        <v>2015</v>
      </c>
      <c r="D459" t="s">
        <v>1363</v>
      </c>
      <c r="E459" t="s">
        <v>2045</v>
      </c>
      <c r="F459" t="s">
        <v>93</v>
      </c>
      <c r="G459" t="str">
        <f>_xlfn.XLOOKUP(F459,Regions!$A$2:$A$52,Regions!$B$2:$B$52)</f>
        <v>West</v>
      </c>
      <c r="H459" t="s">
        <v>1496</v>
      </c>
      <c r="I459">
        <v>11928</v>
      </c>
      <c r="J459">
        <v>5764</v>
      </c>
      <c r="K459">
        <v>398</v>
      </c>
      <c r="L459">
        <v>9021</v>
      </c>
      <c r="M459">
        <v>18210</v>
      </c>
      <c r="N459" t="s">
        <v>2043</v>
      </c>
      <c r="O459" t="s">
        <v>2043</v>
      </c>
      <c r="P459" t="s">
        <v>2046</v>
      </c>
      <c r="R459" t="str">
        <f>Table1[[#This Row],[year]]&amp;"_"&amp;Table1[[#This Row],[rank]]</f>
        <v>2015_458</v>
      </c>
      <c r="S459" t="str">
        <f>Table1[[#This Row],[year]]&amp;"_"&amp;Table1[[#This Row],[rank]]</f>
        <v>2015_458</v>
      </c>
    </row>
    <row r="460" spans="1:19" x14ac:dyDescent="0.2">
      <c r="A460" t="s">
        <v>444</v>
      </c>
      <c r="B460">
        <v>459</v>
      </c>
      <c r="C460">
        <v>2015</v>
      </c>
      <c r="D460" t="s">
        <v>65</v>
      </c>
      <c r="E460" t="s">
        <v>2044</v>
      </c>
      <c r="F460" t="s">
        <v>53</v>
      </c>
      <c r="G460" t="str">
        <f>_xlfn.XLOOKUP(F460,Regions!$A$2:$A$52,Regions!$B$2:$B$52)</f>
        <v>Midwest</v>
      </c>
      <c r="H460" t="s">
        <v>1416</v>
      </c>
      <c r="I460">
        <v>5633</v>
      </c>
      <c r="J460">
        <v>5713</v>
      </c>
      <c r="K460">
        <v>452</v>
      </c>
      <c r="L460">
        <v>47535</v>
      </c>
      <c r="M460">
        <v>7800</v>
      </c>
      <c r="N460" t="s">
        <v>2043</v>
      </c>
      <c r="O460" t="s">
        <v>2043</v>
      </c>
      <c r="P460" t="s">
        <v>2043</v>
      </c>
      <c r="R460" t="str">
        <f>Table1[[#This Row],[year]]&amp;"_"&amp;Table1[[#This Row],[rank]]</f>
        <v>2015_459</v>
      </c>
      <c r="S460" t="str">
        <f>Table1[[#This Row],[year]]&amp;"_"&amp;Table1[[#This Row],[rank]]</f>
        <v>2015_459</v>
      </c>
    </row>
    <row r="461" spans="1:19" x14ac:dyDescent="0.2">
      <c r="A461" t="s">
        <v>2428</v>
      </c>
      <c r="B461">
        <v>460</v>
      </c>
      <c r="C461">
        <v>2015</v>
      </c>
      <c r="D461" t="s">
        <v>1830</v>
      </c>
      <c r="E461" t="s">
        <v>2042</v>
      </c>
      <c r="F461" t="s">
        <v>113</v>
      </c>
      <c r="G461" t="str">
        <f>_xlfn.XLOOKUP(F461,Regions!$A$2:$A$52,Regions!$B$2:$B$52)</f>
        <v>South</v>
      </c>
      <c r="H461" t="s">
        <v>2317</v>
      </c>
      <c r="I461">
        <v>11609</v>
      </c>
      <c r="J461">
        <v>5712</v>
      </c>
      <c r="K461">
        <v>371</v>
      </c>
      <c r="L461">
        <v>2035</v>
      </c>
      <c r="M461">
        <v>16050</v>
      </c>
      <c r="N461" t="s">
        <v>2043</v>
      </c>
      <c r="O461" t="s">
        <v>2043</v>
      </c>
      <c r="P461" t="s">
        <v>2043</v>
      </c>
      <c r="R461" t="str">
        <f>Table1[[#This Row],[year]]&amp;"_"&amp;Table1[[#This Row],[rank]]</f>
        <v>2015_460</v>
      </c>
      <c r="S461" t="str">
        <f>Table1[[#This Row],[year]]&amp;"_"&amp;Table1[[#This Row],[rank]]</f>
        <v>2015_460</v>
      </c>
    </row>
    <row r="462" spans="1:19" x14ac:dyDescent="0.2">
      <c r="A462" t="s">
        <v>2429</v>
      </c>
      <c r="B462">
        <v>461</v>
      </c>
      <c r="C462">
        <v>2015</v>
      </c>
      <c r="D462" t="s">
        <v>2430</v>
      </c>
      <c r="E462" t="s">
        <v>2143</v>
      </c>
      <c r="F462" t="s">
        <v>33</v>
      </c>
      <c r="G462" t="str">
        <f>_xlfn.XLOOKUP(F462,Regions!$A$2:$A$52,Regions!$B$2:$B$52)</f>
        <v>Northeast</v>
      </c>
      <c r="H462" t="s">
        <v>1498</v>
      </c>
      <c r="I462">
        <v>8835</v>
      </c>
      <c r="J462">
        <v>5685</v>
      </c>
      <c r="K462">
        <v>540</v>
      </c>
      <c r="L462">
        <v>12467</v>
      </c>
      <c r="M462">
        <v>12500</v>
      </c>
      <c r="N462" t="s">
        <v>2043</v>
      </c>
      <c r="O462" t="s">
        <v>2043</v>
      </c>
      <c r="P462" t="s">
        <v>2043</v>
      </c>
      <c r="R462" t="str">
        <f>Table1[[#This Row],[year]]&amp;"_"&amp;Table1[[#This Row],[rank]]</f>
        <v>2015_461</v>
      </c>
      <c r="S462" t="str">
        <f>Table1[[#This Row],[year]]&amp;"_"&amp;Table1[[#This Row],[rank]]</f>
        <v>2015_461</v>
      </c>
    </row>
    <row r="463" spans="1:19" x14ac:dyDescent="0.2">
      <c r="A463" t="s">
        <v>2431</v>
      </c>
      <c r="B463">
        <v>462</v>
      </c>
      <c r="C463">
        <v>2015</v>
      </c>
      <c r="D463" t="s">
        <v>987</v>
      </c>
      <c r="E463" t="s">
        <v>2055</v>
      </c>
      <c r="F463" t="s">
        <v>44</v>
      </c>
      <c r="G463" t="str">
        <f>_xlfn.XLOOKUP(F463,Regions!$A$2:$A$52,Regions!$B$2:$B$52)</f>
        <v>Midwest</v>
      </c>
      <c r="H463" t="s">
        <v>1910</v>
      </c>
      <c r="I463">
        <v>5565</v>
      </c>
      <c r="J463">
        <v>5668</v>
      </c>
      <c r="K463">
        <v>355</v>
      </c>
      <c r="L463">
        <v>5091</v>
      </c>
      <c r="M463">
        <v>10850</v>
      </c>
      <c r="N463" t="s">
        <v>2043</v>
      </c>
      <c r="O463" t="s">
        <v>2046</v>
      </c>
      <c r="P463" t="s">
        <v>2043</v>
      </c>
      <c r="R463" t="str">
        <f>Table1[[#This Row],[year]]&amp;"_"&amp;Table1[[#This Row],[rank]]</f>
        <v>2015_462</v>
      </c>
      <c r="S463" t="str">
        <f>Table1[[#This Row],[year]]&amp;"_"&amp;Table1[[#This Row],[rank]]</f>
        <v>2015_462</v>
      </c>
    </row>
    <row r="464" spans="1:19" x14ac:dyDescent="0.2">
      <c r="A464" t="s">
        <v>2432</v>
      </c>
      <c r="B464">
        <v>463</v>
      </c>
      <c r="C464">
        <v>2015</v>
      </c>
      <c r="D464" t="s">
        <v>79</v>
      </c>
      <c r="E464" t="s">
        <v>2044</v>
      </c>
      <c r="F464" t="s">
        <v>47</v>
      </c>
      <c r="G464" t="str">
        <f>_xlfn.XLOOKUP(F464,Regions!$A$2:$A$52,Regions!$B$2:$B$52)</f>
        <v>South</v>
      </c>
      <c r="H464" t="s">
        <v>1454</v>
      </c>
      <c r="I464">
        <v>8162</v>
      </c>
      <c r="J464">
        <v>5637</v>
      </c>
      <c r="K464">
        <v>1149</v>
      </c>
      <c r="L464">
        <v>146352</v>
      </c>
      <c r="M464">
        <v>6200</v>
      </c>
      <c r="N464" t="s">
        <v>2043</v>
      </c>
      <c r="O464" t="s">
        <v>2043</v>
      </c>
      <c r="P464" t="s">
        <v>2046</v>
      </c>
      <c r="R464" t="str">
        <f>Table1[[#This Row],[year]]&amp;"_"&amp;Table1[[#This Row],[rank]]</f>
        <v>2015_463</v>
      </c>
      <c r="S464" t="str">
        <f>Table1[[#This Row],[year]]&amp;"_"&amp;Table1[[#This Row],[rank]]</f>
        <v>2015_463</v>
      </c>
    </row>
    <row r="465" spans="1:19" x14ac:dyDescent="0.2">
      <c r="A465" t="s">
        <v>2433</v>
      </c>
      <c r="B465">
        <v>464</v>
      </c>
      <c r="C465">
        <v>2015</v>
      </c>
      <c r="D465" t="s">
        <v>1103</v>
      </c>
      <c r="E465" t="s">
        <v>2118</v>
      </c>
      <c r="F465" t="s">
        <v>35</v>
      </c>
      <c r="G465" t="str">
        <f>_xlfn.XLOOKUP(F465,Regions!$A$2:$A$52,Regions!$B$2:$B$52)</f>
        <v>South</v>
      </c>
      <c r="H465" t="s">
        <v>1494</v>
      </c>
      <c r="I465">
        <v>8350</v>
      </c>
      <c r="J465">
        <v>5631</v>
      </c>
      <c r="K465">
        <v>263</v>
      </c>
      <c r="L465">
        <v>9364</v>
      </c>
      <c r="M465">
        <v>15000</v>
      </c>
      <c r="N465" t="s">
        <v>2043</v>
      </c>
      <c r="O465" t="s">
        <v>2043</v>
      </c>
      <c r="P465" t="s">
        <v>2043</v>
      </c>
      <c r="R465" t="str">
        <f>Table1[[#This Row],[year]]&amp;"_"&amp;Table1[[#This Row],[rank]]</f>
        <v>2015_464</v>
      </c>
      <c r="S465" t="str">
        <f>Table1[[#This Row],[year]]&amp;"_"&amp;Table1[[#This Row],[rank]]</f>
        <v>2015_464</v>
      </c>
    </row>
    <row r="466" spans="1:19" x14ac:dyDescent="0.2">
      <c r="A466" t="s">
        <v>2434</v>
      </c>
      <c r="B466">
        <v>465</v>
      </c>
      <c r="C466">
        <v>2015</v>
      </c>
      <c r="D466" t="s">
        <v>214</v>
      </c>
      <c r="E466" t="s">
        <v>920</v>
      </c>
      <c r="F466" t="s">
        <v>86</v>
      </c>
      <c r="G466" t="str">
        <f>_xlfn.XLOOKUP(F466,Regions!$A$2:$A$52,Regions!$B$2:$B$52)</f>
        <v>South</v>
      </c>
      <c r="H466" t="s">
        <v>1412</v>
      </c>
      <c r="I466">
        <v>5948</v>
      </c>
      <c r="J466">
        <v>5628</v>
      </c>
      <c r="K466">
        <v>482</v>
      </c>
      <c r="L466">
        <v>14909</v>
      </c>
      <c r="M466">
        <v>5165</v>
      </c>
      <c r="N466" t="s">
        <v>2043</v>
      </c>
      <c r="O466" t="s">
        <v>2043</v>
      </c>
      <c r="P466" t="s">
        <v>2046</v>
      </c>
      <c r="R466" t="str">
        <f>Table1[[#This Row],[year]]&amp;"_"&amp;Table1[[#This Row],[rank]]</f>
        <v>2015_465</v>
      </c>
      <c r="S466" t="str">
        <f>Table1[[#This Row],[year]]&amp;"_"&amp;Table1[[#This Row],[rank]]</f>
        <v>2015_465</v>
      </c>
    </row>
    <row r="467" spans="1:19" x14ac:dyDescent="0.2">
      <c r="A467" t="s">
        <v>2435</v>
      </c>
      <c r="B467">
        <v>466</v>
      </c>
      <c r="C467">
        <v>2015</v>
      </c>
      <c r="D467" t="s">
        <v>824</v>
      </c>
      <c r="E467" t="s">
        <v>112</v>
      </c>
      <c r="F467" t="s">
        <v>72</v>
      </c>
      <c r="G467" t="str">
        <f>_xlfn.XLOOKUP(F467,Regions!$A$2:$A$52,Regions!$B$2:$B$52)</f>
        <v>Midwest</v>
      </c>
      <c r="H467" t="s">
        <v>1461</v>
      </c>
      <c r="I467">
        <v>18320</v>
      </c>
      <c r="J467">
        <v>5622</v>
      </c>
      <c r="K467">
        <v>1002</v>
      </c>
      <c r="L467">
        <v>10207</v>
      </c>
      <c r="M467">
        <v>16000</v>
      </c>
      <c r="N467" t="s">
        <v>2043</v>
      </c>
      <c r="O467" t="s">
        <v>2043</v>
      </c>
      <c r="P467" t="s">
        <v>2043</v>
      </c>
      <c r="R467" t="str">
        <f>Table1[[#This Row],[year]]&amp;"_"&amp;Table1[[#This Row],[rank]]</f>
        <v>2015_466</v>
      </c>
      <c r="S467" t="str">
        <f>Table1[[#This Row],[year]]&amp;"_"&amp;Table1[[#This Row],[rank]]</f>
        <v>2015_466</v>
      </c>
    </row>
    <row r="468" spans="1:19" x14ac:dyDescent="0.2">
      <c r="A468" t="s">
        <v>2436</v>
      </c>
      <c r="B468">
        <v>467</v>
      </c>
      <c r="C468">
        <v>2015</v>
      </c>
      <c r="D468" t="s">
        <v>980</v>
      </c>
      <c r="E468" t="s">
        <v>2055</v>
      </c>
      <c r="F468" t="s">
        <v>53</v>
      </c>
      <c r="G468" t="str">
        <f>_xlfn.XLOOKUP(F468,Regions!$A$2:$A$52,Regions!$B$2:$B$52)</f>
        <v>Midwest</v>
      </c>
      <c r="H468" t="s">
        <v>1878</v>
      </c>
      <c r="I468">
        <v>13849</v>
      </c>
      <c r="J468">
        <v>5611</v>
      </c>
      <c r="K468">
        <v>565</v>
      </c>
      <c r="L468">
        <v>9072</v>
      </c>
      <c r="M468">
        <v>4775</v>
      </c>
      <c r="N468" t="s">
        <v>2043</v>
      </c>
      <c r="O468" t="s">
        <v>2043</v>
      </c>
      <c r="P468" t="s">
        <v>2043</v>
      </c>
      <c r="R468" t="str">
        <f>Table1[[#This Row],[year]]&amp;"_"&amp;Table1[[#This Row],[rank]]</f>
        <v>2015_467</v>
      </c>
      <c r="S468" t="str">
        <f>Table1[[#This Row],[year]]&amp;"_"&amp;Table1[[#This Row],[rank]]</f>
        <v>2015_467</v>
      </c>
    </row>
    <row r="469" spans="1:19" x14ac:dyDescent="0.2">
      <c r="A469" t="s">
        <v>2437</v>
      </c>
      <c r="B469">
        <v>468</v>
      </c>
      <c r="C469">
        <v>2015</v>
      </c>
      <c r="D469" t="s">
        <v>1359</v>
      </c>
      <c r="E469" t="s">
        <v>2143</v>
      </c>
      <c r="F469" t="s">
        <v>181</v>
      </c>
      <c r="G469" t="str">
        <f>_xlfn.XLOOKUP(F469,Regions!$A$2:$A$52,Regions!$B$2:$B$52)</f>
        <v>West</v>
      </c>
      <c r="H469" t="s">
        <v>1549</v>
      </c>
      <c r="I469">
        <v>10851</v>
      </c>
      <c r="J469">
        <v>5607</v>
      </c>
      <c r="K469">
        <v>852</v>
      </c>
      <c r="L469">
        <v>9890</v>
      </c>
      <c r="M469">
        <v>10000</v>
      </c>
      <c r="N469" t="s">
        <v>2043</v>
      </c>
      <c r="O469" t="s">
        <v>2043</v>
      </c>
      <c r="P469" t="s">
        <v>2043</v>
      </c>
      <c r="R469" t="str">
        <f>Table1[[#This Row],[year]]&amp;"_"&amp;Table1[[#This Row],[rank]]</f>
        <v>2015_468</v>
      </c>
      <c r="S469" t="str">
        <f>Table1[[#This Row],[year]]&amp;"_"&amp;Table1[[#This Row],[rank]]</f>
        <v>2015_468</v>
      </c>
    </row>
    <row r="470" spans="1:19" x14ac:dyDescent="0.2">
      <c r="A470" t="s">
        <v>2438</v>
      </c>
      <c r="B470">
        <v>469</v>
      </c>
      <c r="C470">
        <v>2015</v>
      </c>
      <c r="D470" t="s">
        <v>1077</v>
      </c>
      <c r="E470" t="s">
        <v>2054</v>
      </c>
      <c r="F470" t="s">
        <v>55</v>
      </c>
      <c r="G470" t="str">
        <f>_xlfn.XLOOKUP(F470,Regions!$A$2:$A$52,Regions!$B$2:$B$52)</f>
        <v>West</v>
      </c>
      <c r="H470" t="s">
        <v>1652</v>
      </c>
      <c r="I470">
        <v>14481</v>
      </c>
      <c r="J470">
        <v>5591</v>
      </c>
      <c r="K470">
        <v>558</v>
      </c>
      <c r="L470">
        <v>4258</v>
      </c>
      <c r="M470">
        <v>8200</v>
      </c>
      <c r="N470" t="s">
        <v>2043</v>
      </c>
      <c r="O470" t="s">
        <v>2043</v>
      </c>
      <c r="P470" t="s">
        <v>2043</v>
      </c>
      <c r="R470" t="str">
        <f>Table1[[#This Row],[year]]&amp;"_"&amp;Table1[[#This Row],[rank]]</f>
        <v>2015_469</v>
      </c>
      <c r="S470" t="str">
        <f>Table1[[#This Row],[year]]&amp;"_"&amp;Table1[[#This Row],[rank]]</f>
        <v>2015_469</v>
      </c>
    </row>
    <row r="471" spans="1:19" x14ac:dyDescent="0.2">
      <c r="A471" t="s">
        <v>2439</v>
      </c>
      <c r="B471">
        <v>470</v>
      </c>
      <c r="C471">
        <v>2015</v>
      </c>
      <c r="D471" t="s">
        <v>91</v>
      </c>
      <c r="E471" t="s">
        <v>2118</v>
      </c>
      <c r="F471" t="s">
        <v>535</v>
      </c>
      <c r="G471" t="str">
        <f>_xlfn.XLOOKUP(F471,Regions!$A$2:$A$52,Regions!$B$2:$B$52)</f>
        <v>South</v>
      </c>
      <c r="H471" t="s">
        <v>1743</v>
      </c>
      <c r="I471">
        <v>2947</v>
      </c>
      <c r="J471">
        <v>5563</v>
      </c>
      <c r="K471">
        <v>431</v>
      </c>
      <c r="L471">
        <v>6185</v>
      </c>
      <c r="M471">
        <v>9800</v>
      </c>
      <c r="N471" t="s">
        <v>2043</v>
      </c>
      <c r="O471" t="s">
        <v>2043</v>
      </c>
      <c r="P471" t="s">
        <v>2043</v>
      </c>
      <c r="R471" t="str">
        <f>Table1[[#This Row],[year]]&amp;"_"&amp;Table1[[#This Row],[rank]]</f>
        <v>2015_470</v>
      </c>
      <c r="S471" t="str">
        <f>Table1[[#This Row],[year]]&amp;"_"&amp;Table1[[#This Row],[rank]]</f>
        <v>2015_470</v>
      </c>
    </row>
    <row r="472" spans="1:19" x14ac:dyDescent="0.2">
      <c r="A472" t="s">
        <v>2440</v>
      </c>
      <c r="B472">
        <v>471</v>
      </c>
      <c r="C472">
        <v>2015</v>
      </c>
      <c r="D472" t="s">
        <v>330</v>
      </c>
      <c r="E472" t="s">
        <v>2143</v>
      </c>
      <c r="F472" t="s">
        <v>18</v>
      </c>
      <c r="G472" t="str">
        <f>_xlfn.XLOOKUP(F472,Regions!$A$2:$A$52,Regions!$B$2:$B$52)</f>
        <v>Midwest</v>
      </c>
      <c r="H472" t="s">
        <v>1458</v>
      </c>
      <c r="I472">
        <v>658</v>
      </c>
      <c r="J472">
        <v>5563</v>
      </c>
      <c r="K472">
        <v>24</v>
      </c>
      <c r="L472">
        <v>1918</v>
      </c>
      <c r="M472">
        <v>8300</v>
      </c>
      <c r="N472" t="s">
        <v>2043</v>
      </c>
      <c r="O472" t="s">
        <v>2043</v>
      </c>
      <c r="P472" t="s">
        <v>2043</v>
      </c>
      <c r="R472" t="str">
        <f>Table1[[#This Row],[year]]&amp;"_"&amp;Table1[[#This Row],[rank]]</f>
        <v>2015_471</v>
      </c>
      <c r="S472" t="str">
        <f>Table1[[#This Row],[year]]&amp;"_"&amp;Table1[[#This Row],[rank]]</f>
        <v>2015_471</v>
      </c>
    </row>
    <row r="473" spans="1:19" x14ac:dyDescent="0.2">
      <c r="A473" t="s">
        <v>2441</v>
      </c>
      <c r="B473">
        <v>472</v>
      </c>
      <c r="C473">
        <v>2015</v>
      </c>
      <c r="D473" t="s">
        <v>65</v>
      </c>
      <c r="E473" t="s">
        <v>2044</v>
      </c>
      <c r="F473" t="s">
        <v>44</v>
      </c>
      <c r="G473" t="str">
        <f>_xlfn.XLOOKUP(F473,Regions!$A$2:$A$52,Regions!$B$2:$B$52)</f>
        <v>Midwest</v>
      </c>
      <c r="H473" t="s">
        <v>1417</v>
      </c>
      <c r="I473">
        <v>3899</v>
      </c>
      <c r="J473">
        <v>5531</v>
      </c>
      <c r="K473">
        <v>410</v>
      </c>
      <c r="L473">
        <v>16988</v>
      </c>
      <c r="M473">
        <v>8000</v>
      </c>
      <c r="N473" t="s">
        <v>2043</v>
      </c>
      <c r="O473" t="s">
        <v>2043</v>
      </c>
      <c r="P473" t="s">
        <v>2043</v>
      </c>
      <c r="R473" t="str">
        <f>Table1[[#This Row],[year]]&amp;"_"&amp;Table1[[#This Row],[rank]]</f>
        <v>2015_472</v>
      </c>
      <c r="S473" t="str">
        <f>Table1[[#This Row],[year]]&amp;"_"&amp;Table1[[#This Row],[rank]]</f>
        <v>2015_472</v>
      </c>
    </row>
    <row r="474" spans="1:19" x14ac:dyDescent="0.2">
      <c r="A474" t="s">
        <v>2442</v>
      </c>
      <c r="B474">
        <v>473</v>
      </c>
      <c r="C474">
        <v>2015</v>
      </c>
      <c r="D474" t="s">
        <v>974</v>
      </c>
      <c r="E474" t="s">
        <v>2045</v>
      </c>
      <c r="F474" t="s">
        <v>55</v>
      </c>
      <c r="G474" t="str">
        <f>_xlfn.XLOOKUP(F474,Regions!$A$2:$A$52,Regions!$B$2:$B$52)</f>
        <v>West</v>
      </c>
      <c r="H474" t="s">
        <v>1596</v>
      </c>
      <c r="I474">
        <v>2084</v>
      </c>
      <c r="J474">
        <v>5506</v>
      </c>
      <c r="K474">
        <v>-403</v>
      </c>
      <c r="L474">
        <v>3767</v>
      </c>
      <c r="M474">
        <v>9687</v>
      </c>
      <c r="N474" t="s">
        <v>2043</v>
      </c>
      <c r="O474" t="s">
        <v>2046</v>
      </c>
      <c r="P474" t="s">
        <v>2043</v>
      </c>
      <c r="R474" t="str">
        <f>Table1[[#This Row],[year]]&amp;"_"&amp;Table1[[#This Row],[rank]]</f>
        <v>2015_473</v>
      </c>
      <c r="S474" t="str">
        <f>Table1[[#This Row],[year]]&amp;"_"&amp;Table1[[#This Row],[rank]]</f>
        <v>2015_473</v>
      </c>
    </row>
    <row r="475" spans="1:19" x14ac:dyDescent="0.2">
      <c r="A475" t="s">
        <v>2443</v>
      </c>
      <c r="B475">
        <v>474</v>
      </c>
      <c r="C475">
        <v>2015</v>
      </c>
      <c r="D475" t="s">
        <v>1830</v>
      </c>
      <c r="E475" t="s">
        <v>2042</v>
      </c>
      <c r="F475" t="s">
        <v>55</v>
      </c>
      <c r="G475" t="str">
        <f>_xlfn.XLOOKUP(F475,Regions!$A$2:$A$52,Regions!$B$2:$B$52)</f>
        <v>West</v>
      </c>
      <c r="H475" t="s">
        <v>2444</v>
      </c>
      <c r="I475">
        <v>25209</v>
      </c>
      <c r="J475">
        <v>5505</v>
      </c>
      <c r="K475">
        <v>267</v>
      </c>
      <c r="L475">
        <v>7057</v>
      </c>
      <c r="M475">
        <v>2320</v>
      </c>
      <c r="N475" t="s">
        <v>2046</v>
      </c>
      <c r="O475" t="s">
        <v>2043</v>
      </c>
      <c r="P475" t="s">
        <v>2046</v>
      </c>
      <c r="R475" t="str">
        <f>Table1[[#This Row],[year]]&amp;"_"&amp;Table1[[#This Row],[rank]]</f>
        <v>2015_474</v>
      </c>
      <c r="S475" t="str">
        <f>Table1[[#This Row],[year]]&amp;"_"&amp;Table1[[#This Row],[rank]]</f>
        <v>2015_474</v>
      </c>
    </row>
    <row r="476" spans="1:19" x14ac:dyDescent="0.2">
      <c r="A476" t="s">
        <v>2445</v>
      </c>
      <c r="B476">
        <v>475</v>
      </c>
      <c r="C476">
        <v>2015</v>
      </c>
      <c r="D476" t="s">
        <v>1353</v>
      </c>
      <c r="E476" t="s">
        <v>2045</v>
      </c>
      <c r="F476" t="s">
        <v>35</v>
      </c>
      <c r="G476" t="str">
        <f>_xlfn.XLOOKUP(F476,Regions!$A$2:$A$52,Regions!$B$2:$B$52)</f>
        <v>South</v>
      </c>
      <c r="H476" t="s">
        <v>1431</v>
      </c>
      <c r="I476">
        <v>4334</v>
      </c>
      <c r="J476">
        <v>5479</v>
      </c>
      <c r="K476">
        <v>232</v>
      </c>
      <c r="L476">
        <v>2941</v>
      </c>
      <c r="M476">
        <v>22700</v>
      </c>
      <c r="N476" t="s">
        <v>2043</v>
      </c>
      <c r="O476" t="s">
        <v>2043</v>
      </c>
      <c r="P476" t="s">
        <v>2043</v>
      </c>
      <c r="R476" t="str">
        <f>Table1[[#This Row],[year]]&amp;"_"&amp;Table1[[#This Row],[rank]]</f>
        <v>2015_475</v>
      </c>
      <c r="S476" t="str">
        <f>Table1[[#This Row],[year]]&amp;"_"&amp;Table1[[#This Row],[rank]]</f>
        <v>2015_475</v>
      </c>
    </row>
    <row r="477" spans="1:19" x14ac:dyDescent="0.2">
      <c r="A477" t="s">
        <v>2446</v>
      </c>
      <c r="B477">
        <v>476</v>
      </c>
      <c r="C477">
        <v>2015</v>
      </c>
      <c r="D477" t="s">
        <v>1291</v>
      </c>
      <c r="E477" t="s">
        <v>112</v>
      </c>
      <c r="F477" t="s">
        <v>125</v>
      </c>
      <c r="G477" t="str">
        <f>_xlfn.XLOOKUP(F477,Regions!$A$2:$A$52,Regions!$B$2:$B$52)</f>
        <v>South</v>
      </c>
      <c r="H477" t="s">
        <v>2447</v>
      </c>
      <c r="I477">
        <v>8358</v>
      </c>
      <c r="J477">
        <v>5460</v>
      </c>
      <c r="K477">
        <v>356</v>
      </c>
      <c r="L477">
        <v>3306</v>
      </c>
      <c r="M477">
        <v>32600</v>
      </c>
      <c r="N477" t="s">
        <v>2043</v>
      </c>
      <c r="O477" t="s">
        <v>2043</v>
      </c>
      <c r="P477" t="s">
        <v>2043</v>
      </c>
      <c r="R477" t="str">
        <f>Table1[[#This Row],[year]]&amp;"_"&amp;Table1[[#This Row],[rank]]</f>
        <v>2015_476</v>
      </c>
      <c r="S477" t="str">
        <f>Table1[[#This Row],[year]]&amp;"_"&amp;Table1[[#This Row],[rank]]</f>
        <v>2015_476</v>
      </c>
    </row>
    <row r="478" spans="1:19" x14ac:dyDescent="0.2">
      <c r="A478" t="s">
        <v>2448</v>
      </c>
      <c r="B478">
        <v>477</v>
      </c>
      <c r="C478">
        <v>2015</v>
      </c>
      <c r="D478" t="s">
        <v>230</v>
      </c>
      <c r="E478" t="s">
        <v>2114</v>
      </c>
      <c r="F478" t="s">
        <v>954</v>
      </c>
      <c r="G478" t="str">
        <f>_xlfn.XLOOKUP(F478,Regions!$A$2:$A$52,Regions!$B$2:$B$52)</f>
        <v>West</v>
      </c>
      <c r="H478" t="s">
        <v>1550</v>
      </c>
      <c r="I478">
        <v>12780</v>
      </c>
      <c r="J478">
        <v>5434</v>
      </c>
      <c r="K478">
        <v>732</v>
      </c>
      <c r="L478">
        <v>9063</v>
      </c>
      <c r="M478">
        <v>16800</v>
      </c>
      <c r="N478" t="s">
        <v>2046</v>
      </c>
      <c r="O478" t="s">
        <v>2043</v>
      </c>
      <c r="P478" t="s">
        <v>2043</v>
      </c>
      <c r="R478" t="str">
        <f>Table1[[#This Row],[year]]&amp;"_"&amp;Table1[[#This Row],[rank]]</f>
        <v>2015_477</v>
      </c>
      <c r="S478" t="str">
        <f>Table1[[#This Row],[year]]&amp;"_"&amp;Table1[[#This Row],[rank]]</f>
        <v>2015_477</v>
      </c>
    </row>
    <row r="479" spans="1:19" x14ac:dyDescent="0.2">
      <c r="A479" t="s">
        <v>2449</v>
      </c>
      <c r="B479">
        <v>478</v>
      </c>
      <c r="C479">
        <v>2015</v>
      </c>
      <c r="D479" t="s">
        <v>1138</v>
      </c>
      <c r="E479" t="s">
        <v>2044</v>
      </c>
      <c r="F479" t="s">
        <v>44</v>
      </c>
      <c r="G479" t="str">
        <f>_xlfn.XLOOKUP(F479,Regions!$A$2:$A$52,Regions!$B$2:$B$52)</f>
        <v>Midwest</v>
      </c>
      <c r="H479" t="s">
        <v>1417</v>
      </c>
      <c r="I479">
        <v>7640</v>
      </c>
      <c r="J479">
        <v>5430</v>
      </c>
      <c r="K479">
        <v>386</v>
      </c>
      <c r="L479">
        <v>5075</v>
      </c>
      <c r="M479">
        <v>58100</v>
      </c>
      <c r="N479" t="s">
        <v>2043</v>
      </c>
      <c r="O479" t="s">
        <v>2043</v>
      </c>
      <c r="P479" t="s">
        <v>2046</v>
      </c>
      <c r="R479" t="str">
        <f>Table1[[#This Row],[year]]&amp;"_"&amp;Table1[[#This Row],[rank]]</f>
        <v>2015_478</v>
      </c>
      <c r="S479" t="str">
        <f>Table1[[#This Row],[year]]&amp;"_"&amp;Table1[[#This Row],[rank]]</f>
        <v>2015_478</v>
      </c>
    </row>
    <row r="480" spans="1:19" x14ac:dyDescent="0.2">
      <c r="A480" t="s">
        <v>861</v>
      </c>
      <c r="B480">
        <v>479</v>
      </c>
      <c r="C480">
        <v>2015</v>
      </c>
      <c r="D480" t="s">
        <v>57</v>
      </c>
      <c r="E480" t="s">
        <v>2044</v>
      </c>
      <c r="F480" t="s">
        <v>542</v>
      </c>
      <c r="G480" t="str">
        <f>_xlfn.XLOOKUP(F480,Regions!$A$2:$A$52,Regions!$B$2:$B$52)</f>
        <v>South</v>
      </c>
      <c r="H480" t="s">
        <v>1575</v>
      </c>
      <c r="I480">
        <v>12690</v>
      </c>
      <c r="J480">
        <v>5428</v>
      </c>
      <c r="K480">
        <v>1155</v>
      </c>
      <c r="L480">
        <v>119679</v>
      </c>
      <c r="M480">
        <v>23723</v>
      </c>
      <c r="N480" t="s">
        <v>2043</v>
      </c>
      <c r="O480" t="s">
        <v>2043</v>
      </c>
      <c r="P480" t="s">
        <v>2043</v>
      </c>
      <c r="R480" t="str">
        <f>Table1[[#This Row],[year]]&amp;"_"&amp;Table1[[#This Row],[rank]]</f>
        <v>2015_479</v>
      </c>
      <c r="S480" t="str">
        <f>Table1[[#This Row],[year]]&amp;"_"&amp;Table1[[#This Row],[rank]]</f>
        <v>2015_479</v>
      </c>
    </row>
    <row r="481" spans="1:19" x14ac:dyDescent="0.2">
      <c r="A481" t="s">
        <v>2450</v>
      </c>
      <c r="B481">
        <v>480</v>
      </c>
      <c r="C481">
        <v>2015</v>
      </c>
      <c r="D481" t="s">
        <v>221</v>
      </c>
      <c r="E481" t="s">
        <v>221</v>
      </c>
      <c r="F481" t="s">
        <v>181</v>
      </c>
      <c r="G481" t="str">
        <f>_xlfn.XLOOKUP(F481,Regions!$A$2:$A$52,Regions!$B$2:$B$52)</f>
        <v>West</v>
      </c>
      <c r="H481" t="s">
        <v>1549</v>
      </c>
      <c r="J481">
        <v>5414</v>
      </c>
      <c r="K481">
        <v>-182</v>
      </c>
      <c r="L481">
        <v>2941</v>
      </c>
      <c r="M481">
        <v>25000</v>
      </c>
      <c r="N481" t="s">
        <v>2043</v>
      </c>
      <c r="O481" t="s">
        <v>2046</v>
      </c>
      <c r="P481" t="s">
        <v>2043</v>
      </c>
      <c r="R481" t="str">
        <f>Table1[[#This Row],[year]]&amp;"_"&amp;Table1[[#This Row],[rank]]</f>
        <v>2015_480</v>
      </c>
      <c r="S481" t="str">
        <f>Table1[[#This Row],[year]]&amp;"_"&amp;Table1[[#This Row],[rank]]</f>
        <v>2015_480</v>
      </c>
    </row>
    <row r="482" spans="1:19" x14ac:dyDescent="0.2">
      <c r="A482" t="s">
        <v>2451</v>
      </c>
      <c r="B482">
        <v>481</v>
      </c>
      <c r="C482">
        <v>2015</v>
      </c>
      <c r="D482" t="s">
        <v>40</v>
      </c>
      <c r="E482" t="s">
        <v>2044</v>
      </c>
      <c r="F482" t="s">
        <v>53</v>
      </c>
      <c r="G482" t="str">
        <f>_xlfn.XLOOKUP(F482,Regions!$A$2:$A$52,Regions!$B$2:$B$52)</f>
        <v>Midwest</v>
      </c>
      <c r="H482" t="s">
        <v>1416</v>
      </c>
      <c r="J482">
        <v>5404</v>
      </c>
      <c r="K482">
        <v>790</v>
      </c>
      <c r="L482">
        <v>41354</v>
      </c>
      <c r="M482">
        <v>2146</v>
      </c>
      <c r="N482" t="s">
        <v>2043</v>
      </c>
      <c r="O482" t="s">
        <v>2043</v>
      </c>
      <c r="P482" t="s">
        <v>2046</v>
      </c>
      <c r="R482" t="str">
        <f>Table1[[#This Row],[year]]&amp;"_"&amp;Table1[[#This Row],[rank]]</f>
        <v>2015_481</v>
      </c>
      <c r="S482" t="str">
        <f>Table1[[#This Row],[year]]&amp;"_"&amp;Table1[[#This Row],[rank]]</f>
        <v>2015_481</v>
      </c>
    </row>
    <row r="483" spans="1:19" x14ac:dyDescent="0.2">
      <c r="A483" t="s">
        <v>2452</v>
      </c>
      <c r="B483">
        <v>482</v>
      </c>
      <c r="C483">
        <v>2015</v>
      </c>
      <c r="D483" t="s">
        <v>350</v>
      </c>
      <c r="E483" t="s">
        <v>2042</v>
      </c>
      <c r="F483" t="s">
        <v>370</v>
      </c>
      <c r="G483" t="str">
        <f>_xlfn.XLOOKUP(F483,Regions!$A$2:$A$52,Regions!$B$2:$B$52)</f>
        <v>West</v>
      </c>
      <c r="H483" t="s">
        <v>2453</v>
      </c>
      <c r="I483">
        <v>2610</v>
      </c>
      <c r="J483">
        <v>5403</v>
      </c>
      <c r="K483">
        <v>139</v>
      </c>
      <c r="L483">
        <v>2881</v>
      </c>
      <c r="M483">
        <v>8827</v>
      </c>
      <c r="N483" t="s">
        <v>2043</v>
      </c>
      <c r="O483" t="s">
        <v>2043</v>
      </c>
      <c r="P483" t="s">
        <v>2046</v>
      </c>
      <c r="R483" t="str">
        <f>Table1[[#This Row],[year]]&amp;"_"&amp;Table1[[#This Row],[rank]]</f>
        <v>2015_482</v>
      </c>
      <c r="S483" t="str">
        <f>Table1[[#This Row],[year]]&amp;"_"&amp;Table1[[#This Row],[rank]]</f>
        <v>2015_482</v>
      </c>
    </row>
    <row r="484" spans="1:19" x14ac:dyDescent="0.2">
      <c r="A484" t="s">
        <v>2454</v>
      </c>
      <c r="B484">
        <v>483</v>
      </c>
      <c r="C484">
        <v>2015</v>
      </c>
      <c r="D484" t="s">
        <v>636</v>
      </c>
      <c r="E484" t="s">
        <v>2045</v>
      </c>
      <c r="F484" t="s">
        <v>55</v>
      </c>
      <c r="G484" t="str">
        <f>_xlfn.XLOOKUP(F484,Regions!$A$2:$A$52,Regions!$B$2:$B$52)</f>
        <v>West</v>
      </c>
      <c r="H484" t="s">
        <v>1413</v>
      </c>
      <c r="I484">
        <v>43467</v>
      </c>
      <c r="J484">
        <v>5374</v>
      </c>
      <c r="K484">
        <v>-263</v>
      </c>
      <c r="L484">
        <v>10693</v>
      </c>
      <c r="M484">
        <v>16200</v>
      </c>
      <c r="N484" t="s">
        <v>2046</v>
      </c>
      <c r="O484" t="s">
        <v>2043</v>
      </c>
      <c r="P484" t="s">
        <v>2046</v>
      </c>
      <c r="R484" t="str">
        <f>Table1[[#This Row],[year]]&amp;"_"&amp;Table1[[#This Row],[rank]]</f>
        <v>2015_483</v>
      </c>
      <c r="S484" t="str">
        <f>Table1[[#This Row],[year]]&amp;"_"&amp;Table1[[#This Row],[rank]]</f>
        <v>2015_483</v>
      </c>
    </row>
    <row r="485" spans="1:19" x14ac:dyDescent="0.2">
      <c r="A485" t="s">
        <v>2455</v>
      </c>
      <c r="B485">
        <v>484</v>
      </c>
      <c r="C485">
        <v>2015</v>
      </c>
      <c r="D485" t="s">
        <v>118</v>
      </c>
      <c r="E485" t="s">
        <v>2061</v>
      </c>
      <c r="F485" t="s">
        <v>93</v>
      </c>
      <c r="G485" t="str">
        <f>_xlfn.XLOOKUP(F485,Regions!$A$2:$A$52,Regions!$B$2:$B$52)</f>
        <v>West</v>
      </c>
      <c r="H485" t="s">
        <v>1457</v>
      </c>
      <c r="I485">
        <v>8661</v>
      </c>
      <c r="J485">
        <v>5368</v>
      </c>
      <c r="K485">
        <v>605</v>
      </c>
      <c r="L485">
        <v>6181</v>
      </c>
      <c r="M485">
        <v>13952</v>
      </c>
      <c r="N485" t="s">
        <v>2043</v>
      </c>
      <c r="O485" t="s">
        <v>2043</v>
      </c>
      <c r="P485" t="s">
        <v>2043</v>
      </c>
      <c r="R485" t="str">
        <f>Table1[[#This Row],[year]]&amp;"_"&amp;Table1[[#This Row],[rank]]</f>
        <v>2015_484</v>
      </c>
      <c r="S485" t="str">
        <f>Table1[[#This Row],[year]]&amp;"_"&amp;Table1[[#This Row],[rank]]</f>
        <v>2015_484</v>
      </c>
    </row>
    <row r="486" spans="1:19" x14ac:dyDescent="0.2">
      <c r="A486" t="s">
        <v>2456</v>
      </c>
      <c r="B486">
        <v>485</v>
      </c>
      <c r="C486">
        <v>2015</v>
      </c>
      <c r="D486" t="s">
        <v>1138</v>
      </c>
      <c r="E486" t="s">
        <v>2044</v>
      </c>
      <c r="F486" t="s">
        <v>75</v>
      </c>
      <c r="G486" t="str">
        <f>_xlfn.XLOOKUP(F486,Regions!$A$2:$A$52,Regions!$B$2:$B$52)</f>
        <v>South</v>
      </c>
      <c r="H486" t="s">
        <v>1439</v>
      </c>
      <c r="I486">
        <v>15287</v>
      </c>
      <c r="J486">
        <v>5354</v>
      </c>
      <c r="K486">
        <v>732</v>
      </c>
      <c r="L486">
        <v>12207</v>
      </c>
      <c r="M486">
        <v>251</v>
      </c>
      <c r="N486" t="s">
        <v>2043</v>
      </c>
      <c r="O486" t="s">
        <v>2043</v>
      </c>
      <c r="P486" t="s">
        <v>2043</v>
      </c>
      <c r="R486" t="str">
        <f>Table1[[#This Row],[year]]&amp;"_"&amp;Table1[[#This Row],[rank]]</f>
        <v>2015_485</v>
      </c>
      <c r="S486" t="str">
        <f>Table1[[#This Row],[year]]&amp;"_"&amp;Table1[[#This Row],[rank]]</f>
        <v>2015_485</v>
      </c>
    </row>
    <row r="487" spans="1:19" x14ac:dyDescent="0.2">
      <c r="A487" t="s">
        <v>2457</v>
      </c>
      <c r="B487">
        <v>486</v>
      </c>
      <c r="C487">
        <v>2015</v>
      </c>
      <c r="D487" t="s">
        <v>32</v>
      </c>
      <c r="E487" t="s">
        <v>2064</v>
      </c>
      <c r="F487" t="s">
        <v>33</v>
      </c>
      <c r="G487" t="str">
        <f>_xlfn.XLOOKUP(F487,Regions!$A$2:$A$52,Regions!$B$2:$B$52)</f>
        <v>Northeast</v>
      </c>
      <c r="H487" t="s">
        <v>1498</v>
      </c>
      <c r="I487">
        <v>9171</v>
      </c>
      <c r="J487">
        <v>5349</v>
      </c>
      <c r="K487">
        <v>235</v>
      </c>
      <c r="L487">
        <v>4126</v>
      </c>
      <c r="M487">
        <v>14202</v>
      </c>
      <c r="N487" t="s">
        <v>2043</v>
      </c>
      <c r="O487" t="s">
        <v>2043</v>
      </c>
      <c r="P487" t="s">
        <v>2046</v>
      </c>
      <c r="R487" t="str">
        <f>Table1[[#This Row],[year]]&amp;"_"&amp;Table1[[#This Row],[rank]]</f>
        <v>2015_486</v>
      </c>
      <c r="S487" t="str">
        <f>Table1[[#This Row],[year]]&amp;"_"&amp;Table1[[#This Row],[rank]]</f>
        <v>2015_486</v>
      </c>
    </row>
    <row r="488" spans="1:19" x14ac:dyDescent="0.2">
      <c r="A488" t="s">
        <v>2458</v>
      </c>
      <c r="B488">
        <v>487</v>
      </c>
      <c r="C488">
        <v>2015</v>
      </c>
      <c r="D488" t="s">
        <v>970</v>
      </c>
      <c r="E488" t="s">
        <v>2045</v>
      </c>
      <c r="F488" t="s">
        <v>33</v>
      </c>
      <c r="G488" t="str">
        <f>_xlfn.XLOOKUP(F488,Regions!$A$2:$A$52,Regions!$B$2:$B$52)</f>
        <v>Northeast</v>
      </c>
      <c r="H488" t="s">
        <v>2459</v>
      </c>
      <c r="I488">
        <v>18280</v>
      </c>
      <c r="J488">
        <v>5346</v>
      </c>
      <c r="K488">
        <v>709</v>
      </c>
      <c r="L488">
        <v>7027</v>
      </c>
      <c r="M488">
        <v>50700</v>
      </c>
      <c r="N488" t="s">
        <v>2043</v>
      </c>
      <c r="O488" t="s">
        <v>2043</v>
      </c>
      <c r="P488" t="s">
        <v>2046</v>
      </c>
      <c r="R488" t="str">
        <f>Table1[[#This Row],[year]]&amp;"_"&amp;Table1[[#This Row],[rank]]</f>
        <v>2015_487</v>
      </c>
      <c r="S488" t="str">
        <f>Table1[[#This Row],[year]]&amp;"_"&amp;Table1[[#This Row],[rank]]</f>
        <v>2015_487</v>
      </c>
    </row>
    <row r="489" spans="1:19" x14ac:dyDescent="0.2">
      <c r="A489" t="s">
        <v>2460</v>
      </c>
      <c r="B489">
        <v>488</v>
      </c>
      <c r="C489">
        <v>2015</v>
      </c>
      <c r="D489" t="s">
        <v>1138</v>
      </c>
      <c r="E489" t="s">
        <v>2044</v>
      </c>
      <c r="F489" t="s">
        <v>41</v>
      </c>
      <c r="G489" t="str">
        <f>_xlfn.XLOOKUP(F489,Regions!$A$2:$A$52,Regions!$B$2:$B$52)</f>
        <v>Northeast</v>
      </c>
      <c r="H489" t="s">
        <v>1478</v>
      </c>
      <c r="I489">
        <v>6664</v>
      </c>
      <c r="J489">
        <v>5328</v>
      </c>
      <c r="K489">
        <v>143</v>
      </c>
      <c r="L489">
        <v>7538</v>
      </c>
      <c r="M489">
        <v>10700</v>
      </c>
      <c r="N489" t="s">
        <v>2043</v>
      </c>
      <c r="O489" t="s">
        <v>2043</v>
      </c>
      <c r="P489" t="s">
        <v>2043</v>
      </c>
      <c r="R489" t="str">
        <f>Table1[[#This Row],[year]]&amp;"_"&amp;Table1[[#This Row],[rank]]</f>
        <v>2015_488</v>
      </c>
      <c r="S489" t="str">
        <f>Table1[[#This Row],[year]]&amp;"_"&amp;Table1[[#This Row],[rank]]</f>
        <v>2015_488</v>
      </c>
    </row>
    <row r="490" spans="1:19" x14ac:dyDescent="0.2">
      <c r="A490" t="s">
        <v>2461</v>
      </c>
      <c r="B490">
        <v>489</v>
      </c>
      <c r="C490">
        <v>2015</v>
      </c>
      <c r="D490" t="s">
        <v>976</v>
      </c>
      <c r="E490" t="s">
        <v>115</v>
      </c>
      <c r="F490" t="s">
        <v>44</v>
      </c>
      <c r="G490" t="str">
        <f>_xlfn.XLOOKUP(F490,Regions!$A$2:$A$52,Regions!$B$2:$B$52)</f>
        <v>Midwest</v>
      </c>
      <c r="H490" t="s">
        <v>1428</v>
      </c>
      <c r="I490">
        <v>1581</v>
      </c>
      <c r="J490">
        <v>5327</v>
      </c>
      <c r="K490">
        <v>119</v>
      </c>
      <c r="L490">
        <v>2370</v>
      </c>
      <c r="M490">
        <v>6500</v>
      </c>
      <c r="N490" t="s">
        <v>2043</v>
      </c>
      <c r="O490" t="s">
        <v>2043</v>
      </c>
      <c r="P490" t="s">
        <v>2043</v>
      </c>
      <c r="R490" t="str">
        <f>Table1[[#This Row],[year]]&amp;"_"&amp;Table1[[#This Row],[rank]]</f>
        <v>2015_489</v>
      </c>
      <c r="S490" t="str">
        <f>Table1[[#This Row],[year]]&amp;"_"&amp;Table1[[#This Row],[rank]]</f>
        <v>2015_489</v>
      </c>
    </row>
    <row r="491" spans="1:19" x14ac:dyDescent="0.2">
      <c r="A491" t="s">
        <v>2462</v>
      </c>
      <c r="B491">
        <v>490</v>
      </c>
      <c r="C491">
        <v>2015</v>
      </c>
      <c r="D491" t="s">
        <v>283</v>
      </c>
      <c r="E491" t="s">
        <v>283</v>
      </c>
      <c r="F491" t="s">
        <v>125</v>
      </c>
      <c r="G491" t="str">
        <f>_xlfn.XLOOKUP(F491,Regions!$A$2:$A$52,Regions!$B$2:$B$52)</f>
        <v>South</v>
      </c>
      <c r="H491" t="s">
        <v>1555</v>
      </c>
      <c r="I491">
        <v>13431</v>
      </c>
      <c r="J491">
        <v>5325</v>
      </c>
      <c r="K491">
        <v>405</v>
      </c>
      <c r="L491">
        <v>5222</v>
      </c>
      <c r="M491">
        <v>59500</v>
      </c>
      <c r="N491" t="s">
        <v>2043</v>
      </c>
      <c r="O491" t="s">
        <v>2043</v>
      </c>
      <c r="P491" t="s">
        <v>2046</v>
      </c>
      <c r="R491" t="str">
        <f>Table1[[#This Row],[year]]&amp;"_"&amp;Table1[[#This Row],[rank]]</f>
        <v>2015_490</v>
      </c>
      <c r="S491" t="str">
        <f>Table1[[#This Row],[year]]&amp;"_"&amp;Table1[[#This Row],[rank]]</f>
        <v>2015_490</v>
      </c>
    </row>
    <row r="492" spans="1:19" x14ac:dyDescent="0.2">
      <c r="A492" t="s">
        <v>2463</v>
      </c>
      <c r="B492">
        <v>491</v>
      </c>
      <c r="C492">
        <v>2015</v>
      </c>
      <c r="D492" t="s">
        <v>1294</v>
      </c>
      <c r="E492" t="s">
        <v>112</v>
      </c>
      <c r="F492" t="s">
        <v>190</v>
      </c>
      <c r="G492" t="str">
        <f>_xlfn.XLOOKUP(F492,Regions!$A$2:$A$52,Regions!$B$2:$B$52)</f>
        <v>South</v>
      </c>
      <c r="H492" t="s">
        <v>1476</v>
      </c>
      <c r="I492">
        <v>1885</v>
      </c>
      <c r="J492">
        <v>5325</v>
      </c>
      <c r="K492">
        <v>-80</v>
      </c>
      <c r="L492">
        <v>5653</v>
      </c>
      <c r="M492">
        <v>50100</v>
      </c>
      <c r="N492" t="s">
        <v>2043</v>
      </c>
      <c r="O492" t="s">
        <v>2043</v>
      </c>
      <c r="P492" t="s">
        <v>2043</v>
      </c>
      <c r="R492" t="str">
        <f>Table1[[#This Row],[year]]&amp;"_"&amp;Table1[[#This Row],[rank]]</f>
        <v>2015_491</v>
      </c>
      <c r="S492" t="str">
        <f>Table1[[#This Row],[year]]&amp;"_"&amp;Table1[[#This Row],[rank]]</f>
        <v>2015_491</v>
      </c>
    </row>
    <row r="493" spans="1:19" x14ac:dyDescent="0.2">
      <c r="A493" t="s">
        <v>2464</v>
      </c>
      <c r="B493">
        <v>492</v>
      </c>
      <c r="C493">
        <v>2015</v>
      </c>
      <c r="D493" t="s">
        <v>970</v>
      </c>
      <c r="E493" t="s">
        <v>2045</v>
      </c>
      <c r="F493" t="s">
        <v>86</v>
      </c>
      <c r="G493" t="str">
        <f>_xlfn.XLOOKUP(F493,Regions!$A$2:$A$52,Regions!$B$2:$B$52)</f>
        <v>South</v>
      </c>
      <c r="H493" t="s">
        <v>2465</v>
      </c>
      <c r="I493">
        <v>4194</v>
      </c>
      <c r="J493">
        <v>5323</v>
      </c>
      <c r="K493">
        <v>327</v>
      </c>
      <c r="L493">
        <v>4366</v>
      </c>
      <c r="M493">
        <v>6660</v>
      </c>
      <c r="N493" t="s">
        <v>2043</v>
      </c>
      <c r="O493" t="s">
        <v>2043</v>
      </c>
      <c r="P493" t="s">
        <v>2046</v>
      </c>
      <c r="R493" t="str">
        <f>Table1[[#This Row],[year]]&amp;"_"&amp;Table1[[#This Row],[rank]]</f>
        <v>2015_492</v>
      </c>
      <c r="S493" t="str">
        <f>Table1[[#This Row],[year]]&amp;"_"&amp;Table1[[#This Row],[rank]]</f>
        <v>2015_492</v>
      </c>
    </row>
    <row r="494" spans="1:19" x14ac:dyDescent="0.2">
      <c r="A494" t="s">
        <v>2466</v>
      </c>
      <c r="B494">
        <v>493</v>
      </c>
      <c r="C494">
        <v>2015</v>
      </c>
      <c r="D494" t="s">
        <v>976</v>
      </c>
      <c r="E494" t="s">
        <v>115</v>
      </c>
      <c r="F494" t="s">
        <v>398</v>
      </c>
      <c r="G494" t="str">
        <f>_xlfn.XLOOKUP(F494,Regions!$A$2:$A$52,Regions!$B$2:$B$52)</f>
        <v>West</v>
      </c>
      <c r="H494" t="s">
        <v>1531</v>
      </c>
      <c r="I494">
        <v>1134</v>
      </c>
      <c r="J494">
        <v>5316</v>
      </c>
      <c r="K494">
        <v>76</v>
      </c>
      <c r="L494">
        <v>1948</v>
      </c>
      <c r="M494">
        <v>5406</v>
      </c>
      <c r="N494" t="s">
        <v>2043</v>
      </c>
      <c r="O494" t="s">
        <v>2043</v>
      </c>
      <c r="P494" t="s">
        <v>2043</v>
      </c>
      <c r="R494" t="str">
        <f>Table1[[#This Row],[year]]&amp;"_"&amp;Table1[[#This Row],[rank]]</f>
        <v>2015_493</v>
      </c>
      <c r="S494" t="str">
        <f>Table1[[#This Row],[year]]&amp;"_"&amp;Table1[[#This Row],[rank]]</f>
        <v>2015_493</v>
      </c>
    </row>
    <row r="495" spans="1:19" x14ac:dyDescent="0.2">
      <c r="A495" t="s">
        <v>2467</v>
      </c>
      <c r="B495">
        <v>494</v>
      </c>
      <c r="C495">
        <v>2015</v>
      </c>
      <c r="D495" t="s">
        <v>1359</v>
      </c>
      <c r="E495" t="s">
        <v>2143</v>
      </c>
      <c r="F495" t="s">
        <v>22</v>
      </c>
      <c r="G495" t="str">
        <f>_xlfn.XLOOKUP(F495,Regions!$A$2:$A$52,Regions!$B$2:$B$52)</f>
        <v>South</v>
      </c>
      <c r="H495" t="s">
        <v>1477</v>
      </c>
      <c r="I495">
        <v>18606</v>
      </c>
      <c r="J495">
        <v>5303</v>
      </c>
      <c r="K495">
        <v>506</v>
      </c>
      <c r="L495">
        <v>20264</v>
      </c>
      <c r="M495">
        <v>15000</v>
      </c>
      <c r="N495" t="s">
        <v>2043</v>
      </c>
      <c r="O495" t="s">
        <v>2043</v>
      </c>
      <c r="P495" t="s">
        <v>2046</v>
      </c>
      <c r="R495" t="str">
        <f>Table1[[#This Row],[year]]&amp;"_"&amp;Table1[[#This Row],[rank]]</f>
        <v>2015_494</v>
      </c>
      <c r="S495" t="str">
        <f>Table1[[#This Row],[year]]&amp;"_"&amp;Table1[[#This Row],[rank]]</f>
        <v>2015_494</v>
      </c>
    </row>
    <row r="496" spans="1:19" x14ac:dyDescent="0.2">
      <c r="A496" t="s">
        <v>2468</v>
      </c>
      <c r="B496">
        <v>495</v>
      </c>
      <c r="C496">
        <v>2015</v>
      </c>
      <c r="D496" t="s">
        <v>1294</v>
      </c>
      <c r="E496" t="s">
        <v>112</v>
      </c>
      <c r="F496" t="s">
        <v>113</v>
      </c>
      <c r="G496" t="str">
        <f>_xlfn.XLOOKUP(F496,Regions!$A$2:$A$52,Regions!$B$2:$B$52)</f>
        <v>South</v>
      </c>
      <c r="H496" t="s">
        <v>2317</v>
      </c>
      <c r="I496">
        <v>3246</v>
      </c>
      <c r="J496">
        <v>5301</v>
      </c>
      <c r="K496">
        <v>126</v>
      </c>
      <c r="L496">
        <v>5457</v>
      </c>
      <c r="M496">
        <v>38000</v>
      </c>
      <c r="N496" t="s">
        <v>2046</v>
      </c>
      <c r="O496" t="s">
        <v>2043</v>
      </c>
      <c r="P496" t="s">
        <v>2046</v>
      </c>
      <c r="R496" t="str">
        <f>Table1[[#This Row],[year]]&amp;"_"&amp;Table1[[#This Row],[rank]]</f>
        <v>2015_495</v>
      </c>
      <c r="S496" t="str">
        <f>Table1[[#This Row],[year]]&amp;"_"&amp;Table1[[#This Row],[rank]]</f>
        <v>2015_495</v>
      </c>
    </row>
    <row r="497" spans="1:19" x14ac:dyDescent="0.2">
      <c r="A497" t="s">
        <v>2469</v>
      </c>
      <c r="B497">
        <v>496</v>
      </c>
      <c r="C497">
        <v>2015</v>
      </c>
      <c r="D497" t="s">
        <v>488</v>
      </c>
      <c r="E497" t="s">
        <v>920</v>
      </c>
      <c r="F497" t="s">
        <v>22</v>
      </c>
      <c r="G497" t="str">
        <f>_xlfn.XLOOKUP(F497,Regions!$A$2:$A$52,Regions!$B$2:$B$52)</f>
        <v>South</v>
      </c>
      <c r="H497" t="s">
        <v>1400</v>
      </c>
      <c r="I497">
        <v>24357</v>
      </c>
      <c r="J497">
        <v>5293</v>
      </c>
      <c r="K497">
        <v>930</v>
      </c>
      <c r="L497">
        <v>14926</v>
      </c>
      <c r="M497">
        <v>4075</v>
      </c>
      <c r="N497" t="s">
        <v>2043</v>
      </c>
      <c r="O497" t="s">
        <v>2043</v>
      </c>
      <c r="P497" t="s">
        <v>2046</v>
      </c>
      <c r="R497" t="str">
        <f>Table1[[#This Row],[year]]&amp;"_"&amp;Table1[[#This Row],[rank]]</f>
        <v>2015_496</v>
      </c>
      <c r="S497" t="str">
        <f>Table1[[#This Row],[year]]&amp;"_"&amp;Table1[[#This Row],[rank]]</f>
        <v>2015_496</v>
      </c>
    </row>
    <row r="498" spans="1:19" x14ac:dyDescent="0.2">
      <c r="A498" t="s">
        <v>2470</v>
      </c>
      <c r="B498">
        <v>497</v>
      </c>
      <c r="C498">
        <v>2015</v>
      </c>
      <c r="D498" t="s">
        <v>230</v>
      </c>
      <c r="E498" t="s">
        <v>2114</v>
      </c>
      <c r="F498" t="s">
        <v>41</v>
      </c>
      <c r="G498" t="str">
        <f>_xlfn.XLOOKUP(F498,Regions!$A$2:$A$52,Regions!$B$2:$B$52)</f>
        <v>Northeast</v>
      </c>
      <c r="H498" t="s">
        <v>1594</v>
      </c>
      <c r="I498">
        <v>10907</v>
      </c>
      <c r="J498">
        <v>5281</v>
      </c>
      <c r="K498">
        <v>529</v>
      </c>
      <c r="L498">
        <v>9679</v>
      </c>
      <c r="M498">
        <v>34400</v>
      </c>
      <c r="N498" t="s">
        <v>2043</v>
      </c>
      <c r="O498" t="s">
        <v>2043</v>
      </c>
      <c r="P498" t="s">
        <v>2043</v>
      </c>
      <c r="R498" t="str">
        <f>Table1[[#This Row],[year]]&amp;"_"&amp;Table1[[#This Row],[rank]]</f>
        <v>2015_497</v>
      </c>
      <c r="S498" t="str">
        <f>Table1[[#This Row],[year]]&amp;"_"&amp;Table1[[#This Row],[rank]]</f>
        <v>2015_497</v>
      </c>
    </row>
    <row r="499" spans="1:19" x14ac:dyDescent="0.2">
      <c r="A499" t="s">
        <v>763</v>
      </c>
      <c r="B499">
        <v>498</v>
      </c>
      <c r="C499">
        <v>2015</v>
      </c>
      <c r="D499" t="s">
        <v>336</v>
      </c>
      <c r="E499" t="s">
        <v>2118</v>
      </c>
      <c r="F499" t="s">
        <v>53</v>
      </c>
      <c r="G499" t="str">
        <f>_xlfn.XLOOKUP(F499,Regions!$A$2:$A$52,Regions!$B$2:$B$52)</f>
        <v>Midwest</v>
      </c>
      <c r="H499" t="s">
        <v>1551</v>
      </c>
      <c r="I499">
        <v>5132</v>
      </c>
      <c r="J499">
        <v>5276</v>
      </c>
      <c r="K499">
        <v>226</v>
      </c>
      <c r="L499">
        <v>7555</v>
      </c>
      <c r="M499">
        <v>14000</v>
      </c>
      <c r="N499" t="s">
        <v>2043</v>
      </c>
      <c r="O499" t="s">
        <v>2043</v>
      </c>
      <c r="P499" t="s">
        <v>2043</v>
      </c>
      <c r="R499" t="str">
        <f>Table1[[#This Row],[year]]&amp;"_"&amp;Table1[[#This Row],[rank]]</f>
        <v>2015_498</v>
      </c>
      <c r="S499" t="str">
        <f>Table1[[#This Row],[year]]&amp;"_"&amp;Table1[[#This Row],[rank]]</f>
        <v>2015_498</v>
      </c>
    </row>
    <row r="500" spans="1:19" x14ac:dyDescent="0.2">
      <c r="A500" t="s">
        <v>2471</v>
      </c>
      <c r="B500">
        <v>499</v>
      </c>
      <c r="C500">
        <v>2015</v>
      </c>
      <c r="D500" t="s">
        <v>65</v>
      </c>
      <c r="E500" t="s">
        <v>2044</v>
      </c>
      <c r="F500" t="s">
        <v>28</v>
      </c>
      <c r="G500" t="str">
        <f>_xlfn.XLOOKUP(F500,Regions!$A$2:$A$52,Regions!$B$2:$B$52)</f>
        <v>Northeast</v>
      </c>
      <c r="H500" t="s">
        <v>1406</v>
      </c>
      <c r="I500">
        <v>7794</v>
      </c>
      <c r="J500">
        <v>5232</v>
      </c>
      <c r="K500">
        <v>679</v>
      </c>
      <c r="L500">
        <v>23489</v>
      </c>
      <c r="M500">
        <v>2067</v>
      </c>
      <c r="N500" t="s">
        <v>2043</v>
      </c>
      <c r="O500" t="s">
        <v>2043</v>
      </c>
      <c r="P500" t="s">
        <v>2043</v>
      </c>
      <c r="R500" t="str">
        <f>Table1[[#This Row],[year]]&amp;"_"&amp;Table1[[#This Row],[rank]]</f>
        <v>2015_499</v>
      </c>
      <c r="S500" t="str">
        <f>Table1[[#This Row],[year]]&amp;"_"&amp;Table1[[#This Row],[rank]]</f>
        <v>2015_499</v>
      </c>
    </row>
    <row r="501" spans="1:19" x14ac:dyDescent="0.2">
      <c r="A501" t="s">
        <v>2472</v>
      </c>
      <c r="B501">
        <v>500</v>
      </c>
      <c r="C501">
        <v>2015</v>
      </c>
      <c r="D501" t="s">
        <v>1359</v>
      </c>
      <c r="E501" t="s">
        <v>2143</v>
      </c>
      <c r="F501" t="s">
        <v>28</v>
      </c>
      <c r="G501" t="str">
        <f>_xlfn.XLOOKUP(F501,Regions!$A$2:$A$52,Regions!$B$2:$B$52)</f>
        <v>Northeast</v>
      </c>
      <c r="H501" t="s">
        <v>1406</v>
      </c>
      <c r="I501">
        <v>28340</v>
      </c>
      <c r="J501">
        <v>5190</v>
      </c>
      <c r="K501">
        <v>-115</v>
      </c>
      <c r="L501">
        <v>6771</v>
      </c>
      <c r="M501">
        <v>17000</v>
      </c>
      <c r="N501" t="s">
        <v>2043</v>
      </c>
      <c r="O501" t="s">
        <v>2043</v>
      </c>
      <c r="P501" t="s">
        <v>2043</v>
      </c>
      <c r="R501" t="str">
        <f>Table1[[#This Row],[year]]&amp;"_"&amp;Table1[[#This Row],[rank]]</f>
        <v>2015_500</v>
      </c>
      <c r="S501" t="str">
        <f>Table1[[#This Row],[year]]&amp;"_"&amp;Table1[[#This Row],[rank]]</f>
        <v>2015_500</v>
      </c>
    </row>
    <row r="502" spans="1:19" x14ac:dyDescent="0.2">
      <c r="A502" t="s">
        <v>2041</v>
      </c>
      <c r="B502">
        <v>1</v>
      </c>
      <c r="C502">
        <v>2016</v>
      </c>
      <c r="D502" t="s">
        <v>24</v>
      </c>
      <c r="E502" t="s">
        <v>2042</v>
      </c>
      <c r="F502" t="s">
        <v>25</v>
      </c>
      <c r="G502" t="str">
        <f>_xlfn.XLOOKUP(F502,Regions!$A$2:$A$52,Regions!$B$2:$B$52)</f>
        <v>South</v>
      </c>
      <c r="H502" t="s">
        <v>1399</v>
      </c>
      <c r="I502">
        <v>215356</v>
      </c>
      <c r="J502">
        <v>482130</v>
      </c>
      <c r="K502">
        <v>14694</v>
      </c>
      <c r="L502">
        <v>199581</v>
      </c>
      <c r="M502">
        <v>2300000</v>
      </c>
      <c r="N502" t="s">
        <v>2043</v>
      </c>
      <c r="O502" t="s">
        <v>2043</v>
      </c>
      <c r="P502" t="s">
        <v>2043</v>
      </c>
      <c r="Q502" t="s">
        <v>2046</v>
      </c>
      <c r="R502" t="str">
        <f>Table1[[#This Row],[year]]&amp;"_"&amp;Table1[[#This Row],[rank]]</f>
        <v>2016_1</v>
      </c>
      <c r="S502" t="str">
        <f>Table1[[#This Row],[year]]&amp;"_"&amp;Table1[[#This Row],[rank]]</f>
        <v>2016_1</v>
      </c>
    </row>
    <row r="503" spans="1:19" x14ac:dyDescent="0.2">
      <c r="A503" t="s">
        <v>1967</v>
      </c>
      <c r="B503">
        <v>2</v>
      </c>
      <c r="C503">
        <v>2016</v>
      </c>
      <c r="D503" t="s">
        <v>21</v>
      </c>
      <c r="E503" t="s">
        <v>920</v>
      </c>
      <c r="F503" t="s">
        <v>22</v>
      </c>
      <c r="G503" t="str">
        <f>_xlfn.XLOOKUP(F503,Regions!$A$2:$A$52,Regions!$B$2:$B$52)</f>
        <v>South</v>
      </c>
      <c r="H503" t="s">
        <v>1400</v>
      </c>
      <c r="I503">
        <v>347129</v>
      </c>
      <c r="J503">
        <v>246204</v>
      </c>
      <c r="K503">
        <v>16150</v>
      </c>
      <c r="L503">
        <v>336758</v>
      </c>
      <c r="M503">
        <v>75600</v>
      </c>
      <c r="N503" t="s">
        <v>2043</v>
      </c>
      <c r="O503" t="s">
        <v>2043</v>
      </c>
      <c r="P503" t="s">
        <v>2043</v>
      </c>
      <c r="Q503" t="s">
        <v>2046</v>
      </c>
      <c r="R503" t="str">
        <f>Table1[[#This Row],[year]]&amp;"_"&amp;Table1[[#This Row],[rank]]</f>
        <v>2016_2</v>
      </c>
      <c r="S503" t="str">
        <f>Table1[[#This Row],[year]]&amp;"_"&amp;Table1[[#This Row],[rank]]</f>
        <v>2016_2</v>
      </c>
    </row>
    <row r="504" spans="1:19" x14ac:dyDescent="0.2">
      <c r="A504" t="s">
        <v>1970</v>
      </c>
      <c r="B504">
        <v>3</v>
      </c>
      <c r="C504">
        <v>2016</v>
      </c>
      <c r="D504" t="s">
        <v>30</v>
      </c>
      <c r="E504" t="s">
        <v>2045</v>
      </c>
      <c r="F504" t="s">
        <v>55</v>
      </c>
      <c r="G504" t="str">
        <f>_xlfn.XLOOKUP(F504,Regions!$A$2:$A$52,Regions!$B$2:$B$52)</f>
        <v>West</v>
      </c>
      <c r="H504" t="s">
        <v>1486</v>
      </c>
      <c r="I504">
        <v>604304</v>
      </c>
      <c r="J504">
        <v>233715</v>
      </c>
      <c r="K504">
        <v>53394</v>
      </c>
      <c r="L504">
        <v>290479</v>
      </c>
      <c r="M504">
        <v>110000</v>
      </c>
      <c r="N504" t="s">
        <v>2043</v>
      </c>
      <c r="O504" t="s">
        <v>2043</v>
      </c>
      <c r="P504" t="s">
        <v>2043</v>
      </c>
      <c r="Q504" t="s">
        <v>2046</v>
      </c>
      <c r="R504" t="str">
        <f>Table1[[#This Row],[year]]&amp;"_"&amp;Table1[[#This Row],[rank]]</f>
        <v>2016_3</v>
      </c>
      <c r="S504" t="str">
        <f>Table1[[#This Row],[year]]&amp;"_"&amp;Table1[[#This Row],[rank]]</f>
        <v>2016_3</v>
      </c>
    </row>
    <row r="505" spans="1:19" x14ac:dyDescent="0.2">
      <c r="A505" t="s">
        <v>1969</v>
      </c>
      <c r="B505">
        <v>4</v>
      </c>
      <c r="C505">
        <v>2016</v>
      </c>
      <c r="D505" t="s">
        <v>65</v>
      </c>
      <c r="E505" t="s">
        <v>2044</v>
      </c>
      <c r="F505" t="s">
        <v>68</v>
      </c>
      <c r="G505" t="str">
        <f>_xlfn.XLOOKUP(F505,Regions!$A$2:$A$52,Regions!$B$2:$B$52)</f>
        <v>Midwest</v>
      </c>
      <c r="H505" t="s">
        <v>1408</v>
      </c>
      <c r="I505">
        <v>350279</v>
      </c>
      <c r="J505">
        <v>210821</v>
      </c>
      <c r="K505">
        <v>24083</v>
      </c>
      <c r="L505">
        <v>552257</v>
      </c>
      <c r="M505">
        <v>331000</v>
      </c>
      <c r="N505" t="s">
        <v>2043</v>
      </c>
      <c r="O505" t="s">
        <v>2043</v>
      </c>
      <c r="P505" t="s">
        <v>2043</v>
      </c>
      <c r="Q505" t="s">
        <v>2046</v>
      </c>
      <c r="R505" t="str">
        <f>Table1[[#This Row],[year]]&amp;"_"&amp;Table1[[#This Row],[rank]]</f>
        <v>2016_4</v>
      </c>
      <c r="S505" t="str">
        <f>Table1[[#This Row],[year]]&amp;"_"&amp;Table1[[#This Row],[rank]]</f>
        <v>2016_4</v>
      </c>
    </row>
    <row r="506" spans="1:19" x14ac:dyDescent="0.2">
      <c r="A506" t="s">
        <v>1977</v>
      </c>
      <c r="B506">
        <v>5</v>
      </c>
      <c r="C506">
        <v>2016</v>
      </c>
      <c r="D506" t="s">
        <v>972</v>
      </c>
      <c r="E506" t="s">
        <v>112</v>
      </c>
      <c r="F506" t="s">
        <v>55</v>
      </c>
      <c r="G506" t="str">
        <f>_xlfn.XLOOKUP(F506,Regions!$A$2:$A$52,Regions!$B$2:$B$52)</f>
        <v>West</v>
      </c>
      <c r="H506" t="s">
        <v>1413</v>
      </c>
      <c r="I506">
        <v>35945</v>
      </c>
      <c r="J506">
        <v>181241</v>
      </c>
      <c r="K506">
        <v>1476</v>
      </c>
      <c r="L506">
        <v>53870</v>
      </c>
      <c r="M506">
        <v>70400</v>
      </c>
      <c r="N506" t="s">
        <v>2043</v>
      </c>
      <c r="O506" t="s">
        <v>2043</v>
      </c>
      <c r="P506" t="s">
        <v>2043</v>
      </c>
      <c r="Q506" t="s">
        <v>2046</v>
      </c>
      <c r="R506" t="str">
        <f>Table1[[#This Row],[year]]&amp;"_"&amp;Table1[[#This Row],[rank]]</f>
        <v>2016_5</v>
      </c>
      <c r="S506" t="str">
        <f>Table1[[#This Row],[year]]&amp;"_"&amp;Table1[[#This Row],[rank]]</f>
        <v>2016_5</v>
      </c>
    </row>
    <row r="507" spans="1:19" x14ac:dyDescent="0.2">
      <c r="A507" t="s">
        <v>1976</v>
      </c>
      <c r="B507">
        <v>6</v>
      </c>
      <c r="C507">
        <v>2016</v>
      </c>
      <c r="D507" t="s">
        <v>1288</v>
      </c>
      <c r="E507" t="s">
        <v>112</v>
      </c>
      <c r="F507" t="s">
        <v>72</v>
      </c>
      <c r="G507" t="str">
        <f>_xlfn.XLOOKUP(F507,Regions!$A$2:$A$52,Regions!$B$2:$B$52)</f>
        <v>Midwest</v>
      </c>
      <c r="H507" t="s">
        <v>1415</v>
      </c>
      <c r="I507">
        <v>122542</v>
      </c>
      <c r="J507">
        <v>157107</v>
      </c>
      <c r="K507">
        <v>5813</v>
      </c>
      <c r="L507">
        <v>111383</v>
      </c>
      <c r="M507" s="1">
        <v>200000</v>
      </c>
      <c r="N507" t="s">
        <v>2043</v>
      </c>
      <c r="O507" t="s">
        <v>2043</v>
      </c>
      <c r="P507" t="s">
        <v>2043</v>
      </c>
      <c r="Q507" t="s">
        <v>2046</v>
      </c>
      <c r="R507" t="str">
        <f>Table1[[#This Row],[year]]&amp;"_"&amp;Table1[[#This Row],[rank]]</f>
        <v>2016_6</v>
      </c>
      <c r="S507" t="str">
        <f>Table1[[#This Row],[year]]&amp;"_"&amp;Table1[[#This Row],[rank]]</f>
        <v>2016_6</v>
      </c>
    </row>
    <row r="508" spans="1:19" x14ac:dyDescent="0.2">
      <c r="A508" t="s">
        <v>2047</v>
      </c>
      <c r="B508">
        <v>7</v>
      </c>
      <c r="C508">
        <v>2016</v>
      </c>
      <c r="D508" t="s">
        <v>70</v>
      </c>
      <c r="E508" t="s">
        <v>70</v>
      </c>
      <c r="F508" t="s">
        <v>210</v>
      </c>
      <c r="G508" t="str">
        <f>_xlfn.XLOOKUP(F508,Regions!$A$2:$A$52,Regions!$B$2:$B$52)</f>
        <v>Northeast</v>
      </c>
      <c r="H508" t="s">
        <v>1433</v>
      </c>
      <c r="I508">
        <v>113947</v>
      </c>
      <c r="J508">
        <v>153290</v>
      </c>
      <c r="K508">
        <v>5237</v>
      </c>
      <c r="L508">
        <v>93657</v>
      </c>
      <c r="M508">
        <v>199000</v>
      </c>
      <c r="N508" t="s">
        <v>2043</v>
      </c>
      <c r="O508" t="s">
        <v>2043</v>
      </c>
      <c r="P508" t="s">
        <v>2043</v>
      </c>
      <c r="Q508" t="s">
        <v>2046</v>
      </c>
      <c r="R508" t="str">
        <f>Table1[[#This Row],[year]]&amp;"_"&amp;Table1[[#This Row],[rank]]</f>
        <v>2016_7</v>
      </c>
      <c r="S508" t="str">
        <f>Table1[[#This Row],[year]]&amp;"_"&amp;Table1[[#This Row],[rank]]</f>
        <v>2016_7</v>
      </c>
    </row>
    <row r="509" spans="1:19" x14ac:dyDescent="0.2">
      <c r="A509" t="s">
        <v>1971</v>
      </c>
      <c r="B509">
        <v>8</v>
      </c>
      <c r="C509">
        <v>2016</v>
      </c>
      <c r="D509" t="s">
        <v>17</v>
      </c>
      <c r="E509" t="s">
        <v>17</v>
      </c>
      <c r="F509" t="s">
        <v>18</v>
      </c>
      <c r="G509" t="str">
        <f>_xlfn.XLOOKUP(F509,Regions!$A$2:$A$52,Regions!$B$2:$B$52)</f>
        <v>Midwest</v>
      </c>
      <c r="H509" t="s">
        <v>1401</v>
      </c>
      <c r="I509">
        <v>48543</v>
      </c>
      <c r="J509">
        <v>152356</v>
      </c>
      <c r="K509">
        <v>9687</v>
      </c>
      <c r="L509">
        <v>194520</v>
      </c>
      <c r="M509">
        <v>215000</v>
      </c>
      <c r="N509" t="s">
        <v>2043</v>
      </c>
      <c r="O509" t="s">
        <v>2046</v>
      </c>
      <c r="P509" t="s">
        <v>2043</v>
      </c>
      <c r="Q509" t="s">
        <v>2046</v>
      </c>
      <c r="R509" t="str">
        <f>Table1[[#This Row],[year]]&amp;"_"&amp;Table1[[#This Row],[rank]]</f>
        <v>2016_8</v>
      </c>
      <c r="S509" t="str">
        <f>Table1[[#This Row],[year]]&amp;"_"&amp;Table1[[#This Row],[rank]]</f>
        <v>2016_8</v>
      </c>
    </row>
    <row r="510" spans="1:19" x14ac:dyDescent="0.2">
      <c r="A510" t="s">
        <v>1972</v>
      </c>
      <c r="B510">
        <v>9</v>
      </c>
      <c r="C510">
        <v>2016</v>
      </c>
      <c r="D510" t="s">
        <v>17</v>
      </c>
      <c r="E510" t="s">
        <v>17</v>
      </c>
      <c r="F510" t="s">
        <v>18</v>
      </c>
      <c r="G510" t="str">
        <f>_xlfn.XLOOKUP(F510,Regions!$A$2:$A$52,Regions!$B$2:$B$52)</f>
        <v>Midwest</v>
      </c>
      <c r="H510" t="s">
        <v>1405</v>
      </c>
      <c r="I510">
        <v>53758</v>
      </c>
      <c r="J510">
        <v>149558</v>
      </c>
      <c r="K510">
        <v>7373</v>
      </c>
      <c r="L510">
        <v>224925</v>
      </c>
      <c r="M510">
        <v>199000</v>
      </c>
      <c r="N510" t="s">
        <v>2043</v>
      </c>
      <c r="O510" t="s">
        <v>2043</v>
      </c>
      <c r="P510" t="s">
        <v>2043</v>
      </c>
      <c r="Q510" t="s">
        <v>2046</v>
      </c>
      <c r="R510" t="str">
        <f>Table1[[#This Row],[year]]&amp;"_"&amp;Table1[[#This Row],[rank]]</f>
        <v>2016_9</v>
      </c>
      <c r="S510" t="str">
        <f>Table1[[#This Row],[year]]&amp;"_"&amp;Table1[[#This Row],[rank]]</f>
        <v>2016_9</v>
      </c>
    </row>
    <row r="511" spans="1:19" x14ac:dyDescent="0.2">
      <c r="A511" t="s">
        <v>1170</v>
      </c>
      <c r="B511">
        <v>10</v>
      </c>
      <c r="C511">
        <v>2016</v>
      </c>
      <c r="D511" t="s">
        <v>27</v>
      </c>
      <c r="E511" t="s">
        <v>27</v>
      </c>
      <c r="F511" t="s">
        <v>22</v>
      </c>
      <c r="G511" t="str">
        <f>_xlfn.XLOOKUP(F511,Regions!$A$2:$A$52,Regions!$B$2:$B$52)</f>
        <v>South</v>
      </c>
      <c r="H511" t="s">
        <v>1502</v>
      </c>
      <c r="I511">
        <v>240943</v>
      </c>
      <c r="J511">
        <v>146801</v>
      </c>
      <c r="K511">
        <v>13345</v>
      </c>
      <c r="L511">
        <v>402672</v>
      </c>
      <c r="M511">
        <v>281450</v>
      </c>
      <c r="N511" t="s">
        <v>2043</v>
      </c>
      <c r="O511" t="s">
        <v>2043</v>
      </c>
      <c r="P511" t="s">
        <v>2043</v>
      </c>
      <c r="Q511" t="s">
        <v>2046</v>
      </c>
      <c r="R511" t="str">
        <f>Table1[[#This Row],[year]]&amp;"_"&amp;Table1[[#This Row],[rank]]</f>
        <v>2016_10</v>
      </c>
      <c r="S511" t="str">
        <f>Table1[[#This Row],[year]]&amp;"_"&amp;Table1[[#This Row],[rank]]</f>
        <v>2016_10</v>
      </c>
    </row>
    <row r="512" spans="1:19" x14ac:dyDescent="0.2">
      <c r="A512" t="s">
        <v>1973</v>
      </c>
      <c r="B512">
        <v>11</v>
      </c>
      <c r="C512">
        <v>2016</v>
      </c>
      <c r="D512" t="s">
        <v>1727</v>
      </c>
      <c r="E512" t="s">
        <v>2064</v>
      </c>
      <c r="F512" t="s">
        <v>33</v>
      </c>
      <c r="G512" t="str">
        <f>_xlfn.XLOOKUP(F512,Regions!$A$2:$A$52,Regions!$B$2:$B$52)</f>
        <v>Northeast</v>
      </c>
      <c r="H512" t="s">
        <v>1404</v>
      </c>
      <c r="I512">
        <v>295174</v>
      </c>
      <c r="J512">
        <v>140389</v>
      </c>
      <c r="K512">
        <v>6126</v>
      </c>
      <c r="L512">
        <v>492692</v>
      </c>
      <c r="M512">
        <v>333000</v>
      </c>
      <c r="N512" t="s">
        <v>2043</v>
      </c>
      <c r="O512" t="s">
        <v>2043</v>
      </c>
      <c r="P512" t="s">
        <v>2043</v>
      </c>
      <c r="Q512" t="s">
        <v>2046</v>
      </c>
      <c r="R512" t="str">
        <f>Table1[[#This Row],[year]]&amp;"_"&amp;Table1[[#This Row],[rank]]</f>
        <v>2016_11</v>
      </c>
      <c r="S512" t="str">
        <f>Table1[[#This Row],[year]]&amp;"_"&amp;Table1[[#This Row],[rank]]</f>
        <v>2016_11</v>
      </c>
    </row>
    <row r="513" spans="1:19" x14ac:dyDescent="0.2">
      <c r="A513" t="s">
        <v>1989</v>
      </c>
      <c r="B513">
        <v>12</v>
      </c>
      <c r="C513">
        <v>2016</v>
      </c>
      <c r="D513" t="s">
        <v>972</v>
      </c>
      <c r="E513" t="s">
        <v>112</v>
      </c>
      <c r="F513" t="s">
        <v>98</v>
      </c>
      <c r="G513" t="str">
        <f>_xlfn.XLOOKUP(F513,Regions!$A$2:$A$52,Regions!$B$2:$B$52)</f>
        <v>Northeast</v>
      </c>
      <c r="H513" t="s">
        <v>1418</v>
      </c>
      <c r="I513">
        <v>19511</v>
      </c>
      <c r="J513">
        <v>135962</v>
      </c>
      <c r="K513">
        <v>135</v>
      </c>
      <c r="L513">
        <v>27736</v>
      </c>
      <c r="M513">
        <v>17000</v>
      </c>
      <c r="N513" t="s">
        <v>2043</v>
      </c>
      <c r="O513" t="s">
        <v>2043</v>
      </c>
      <c r="P513" t="s">
        <v>2043</v>
      </c>
      <c r="Q513" t="s">
        <v>2046</v>
      </c>
      <c r="R513" t="str">
        <f>Table1[[#This Row],[year]]&amp;"_"&amp;Table1[[#This Row],[rank]]</f>
        <v>2016_12</v>
      </c>
      <c r="S513" t="str">
        <f>Table1[[#This Row],[year]]&amp;"_"&amp;Table1[[#This Row],[rank]]</f>
        <v>2016_12</v>
      </c>
    </row>
    <row r="514" spans="1:19" x14ac:dyDescent="0.2">
      <c r="A514" t="s">
        <v>2048</v>
      </c>
      <c r="B514">
        <v>13</v>
      </c>
      <c r="C514">
        <v>2016</v>
      </c>
      <c r="D514" t="s">
        <v>27</v>
      </c>
      <c r="E514" t="s">
        <v>27</v>
      </c>
      <c r="F514" t="s">
        <v>28</v>
      </c>
      <c r="G514" t="str">
        <f>_xlfn.XLOOKUP(F514,Regions!$A$2:$A$52,Regions!$B$2:$B$52)</f>
        <v>Northeast</v>
      </c>
      <c r="H514" t="s">
        <v>1406</v>
      </c>
      <c r="I514">
        <v>220646</v>
      </c>
      <c r="J514">
        <v>131620</v>
      </c>
      <c r="K514">
        <v>17879</v>
      </c>
      <c r="L514">
        <v>244640</v>
      </c>
      <c r="M514">
        <v>177700</v>
      </c>
      <c r="N514" t="s">
        <v>2043</v>
      </c>
      <c r="O514" t="s">
        <v>2043</v>
      </c>
      <c r="P514" t="s">
        <v>2043</v>
      </c>
      <c r="Q514" t="s">
        <v>2046</v>
      </c>
      <c r="R514" t="str">
        <f>Table1[[#This Row],[year]]&amp;"_"&amp;Table1[[#This Row],[rank]]</f>
        <v>2016_13</v>
      </c>
      <c r="S514" t="str">
        <f>Table1[[#This Row],[year]]&amp;"_"&amp;Table1[[#This Row],[rank]]</f>
        <v>2016_13</v>
      </c>
    </row>
    <row r="515" spans="1:19" x14ac:dyDescent="0.2">
      <c r="A515" t="s">
        <v>1968</v>
      </c>
      <c r="B515">
        <v>14</v>
      </c>
      <c r="C515">
        <v>2016</v>
      </c>
      <c r="D515" t="s">
        <v>21</v>
      </c>
      <c r="E515" t="s">
        <v>920</v>
      </c>
      <c r="F515" t="s">
        <v>55</v>
      </c>
      <c r="G515" t="str">
        <f>_xlfn.XLOOKUP(F515,Regions!$A$2:$A$52,Regions!$B$2:$B$52)</f>
        <v>West</v>
      </c>
      <c r="H515" t="s">
        <v>1402</v>
      </c>
      <c r="I515">
        <v>179653</v>
      </c>
      <c r="J515">
        <v>131118</v>
      </c>
      <c r="K515">
        <v>4587</v>
      </c>
      <c r="L515">
        <v>266103</v>
      </c>
      <c r="M515">
        <v>61500</v>
      </c>
      <c r="N515" t="s">
        <v>2043</v>
      </c>
      <c r="O515" t="s">
        <v>2043</v>
      </c>
      <c r="P515" t="s">
        <v>2043</v>
      </c>
      <c r="Q515" t="s">
        <v>2046</v>
      </c>
      <c r="R515" t="str">
        <f>Table1[[#This Row],[year]]&amp;"_"&amp;Table1[[#This Row],[rank]]</f>
        <v>2016_14</v>
      </c>
      <c r="S515" t="str">
        <f>Table1[[#This Row],[year]]&amp;"_"&amp;Table1[[#This Row],[rank]]</f>
        <v>2016_14</v>
      </c>
    </row>
    <row r="516" spans="1:19" x14ac:dyDescent="0.2">
      <c r="A516" t="s">
        <v>2049</v>
      </c>
      <c r="B516">
        <v>15</v>
      </c>
      <c r="C516">
        <v>2016</v>
      </c>
      <c r="D516" t="s">
        <v>1830</v>
      </c>
      <c r="E516" t="s">
        <v>2042</v>
      </c>
      <c r="F516" t="s">
        <v>93</v>
      </c>
      <c r="G516" t="str">
        <f>_xlfn.XLOOKUP(F516,Regions!$A$2:$A$52,Regions!$B$2:$B$52)</f>
        <v>West</v>
      </c>
      <c r="H516" t="s">
        <v>1420</v>
      </c>
      <c r="I516">
        <v>69183</v>
      </c>
      <c r="J516">
        <v>116199</v>
      </c>
      <c r="K516">
        <v>2377</v>
      </c>
      <c r="L516">
        <v>33440</v>
      </c>
      <c r="M516">
        <v>161000</v>
      </c>
      <c r="N516" t="s">
        <v>2043</v>
      </c>
      <c r="O516" t="s">
        <v>2043</v>
      </c>
      <c r="P516" t="s">
        <v>2043</v>
      </c>
      <c r="Q516" t="s">
        <v>2046</v>
      </c>
      <c r="R516" t="str">
        <f>Table1[[#This Row],[year]]&amp;"_"&amp;Table1[[#This Row],[rank]]</f>
        <v>2016_15</v>
      </c>
      <c r="S516" t="str">
        <f>Table1[[#This Row],[year]]&amp;"_"&amp;Table1[[#This Row],[rank]]</f>
        <v>2016_15</v>
      </c>
    </row>
    <row r="517" spans="1:19" x14ac:dyDescent="0.2">
      <c r="A517" t="s">
        <v>607</v>
      </c>
      <c r="B517">
        <v>16</v>
      </c>
      <c r="C517">
        <v>2016</v>
      </c>
      <c r="D517" t="s">
        <v>79</v>
      </c>
      <c r="E517" t="s">
        <v>2044</v>
      </c>
      <c r="F517" t="s">
        <v>80</v>
      </c>
      <c r="G517" t="str">
        <f>_xlfn.XLOOKUP(F517,Regions!$A$2:$A$52,Regions!$B$2:$B$52)</f>
        <v>South</v>
      </c>
      <c r="H517" t="s">
        <v>1553</v>
      </c>
      <c r="I517">
        <v>1621</v>
      </c>
      <c r="J517">
        <v>110359</v>
      </c>
      <c r="K517">
        <v>10954</v>
      </c>
      <c r="L517">
        <v>3221917</v>
      </c>
      <c r="M517">
        <v>7300</v>
      </c>
      <c r="N517" t="s">
        <v>2043</v>
      </c>
      <c r="O517" t="s">
        <v>2043</v>
      </c>
      <c r="P517" t="s">
        <v>2043</v>
      </c>
      <c r="Q517" t="s">
        <v>2046</v>
      </c>
      <c r="R517" t="str">
        <f>Table1[[#This Row],[year]]&amp;"_"&amp;Table1[[#This Row],[rank]]</f>
        <v>2016_16</v>
      </c>
      <c r="S517" t="str">
        <f>Table1[[#This Row],[year]]&amp;"_"&amp;Table1[[#This Row],[rank]]</f>
        <v>2016_16</v>
      </c>
    </row>
    <row r="518" spans="1:19" x14ac:dyDescent="0.2">
      <c r="A518" t="s">
        <v>1985</v>
      </c>
      <c r="B518">
        <v>17</v>
      </c>
      <c r="C518">
        <v>2016</v>
      </c>
      <c r="D518" t="s">
        <v>70</v>
      </c>
      <c r="E518" t="s">
        <v>70</v>
      </c>
      <c r="F518" t="s">
        <v>53</v>
      </c>
      <c r="G518" t="str">
        <f>_xlfn.XLOOKUP(F518,Regions!$A$2:$A$52,Regions!$B$2:$B$52)</f>
        <v>Midwest</v>
      </c>
      <c r="H518" t="s">
        <v>1416</v>
      </c>
      <c r="I518">
        <v>36815</v>
      </c>
      <c r="J518">
        <v>109830</v>
      </c>
      <c r="K518">
        <v>2039</v>
      </c>
      <c r="L518">
        <v>33897</v>
      </c>
      <c r="M518">
        <v>431000</v>
      </c>
      <c r="N518" t="s">
        <v>2043</v>
      </c>
      <c r="O518" t="s">
        <v>2043</v>
      </c>
      <c r="P518" t="s">
        <v>2043</v>
      </c>
      <c r="Q518" t="s">
        <v>2046</v>
      </c>
      <c r="R518" t="str">
        <f>Table1[[#This Row],[year]]&amp;"_"&amp;Table1[[#This Row],[rank]]</f>
        <v>2016_17</v>
      </c>
      <c r="S518" t="str">
        <f>Table1[[#This Row],[year]]&amp;"_"&amp;Table1[[#This Row],[rank]]</f>
        <v>2016_17</v>
      </c>
    </row>
    <row r="519" spans="1:19" x14ac:dyDescent="0.2">
      <c r="A519" t="s">
        <v>1993</v>
      </c>
      <c r="B519">
        <v>18</v>
      </c>
      <c r="C519">
        <v>2016</v>
      </c>
      <c r="D519" t="s">
        <v>1363</v>
      </c>
      <c r="E519" t="s">
        <v>2045</v>
      </c>
      <c r="F519" t="s">
        <v>93</v>
      </c>
      <c r="G519" t="str">
        <f>_xlfn.XLOOKUP(F519,Regions!$A$2:$A$52,Regions!$B$2:$B$52)</f>
        <v>West</v>
      </c>
      <c r="H519" t="s">
        <v>1457</v>
      </c>
      <c r="I519">
        <v>279511</v>
      </c>
      <c r="J519">
        <v>107006</v>
      </c>
      <c r="K519">
        <v>596</v>
      </c>
      <c r="L519">
        <v>65444</v>
      </c>
      <c r="M519">
        <v>230800</v>
      </c>
      <c r="N519" t="s">
        <v>2046</v>
      </c>
      <c r="O519" t="s">
        <v>2043</v>
      </c>
      <c r="P519" t="s">
        <v>2043</v>
      </c>
      <c r="Q519" t="s">
        <v>2046</v>
      </c>
      <c r="R519" t="str">
        <f>Table1[[#This Row],[year]]&amp;"_"&amp;Table1[[#This Row],[rank]]</f>
        <v>2016_18</v>
      </c>
      <c r="S519" t="str">
        <f>Table1[[#This Row],[year]]&amp;"_"&amp;Table1[[#This Row],[rank]]</f>
        <v>2016_18</v>
      </c>
    </row>
    <row r="520" spans="1:19" x14ac:dyDescent="0.2">
      <c r="A520" t="s">
        <v>2473</v>
      </c>
      <c r="B520">
        <v>19</v>
      </c>
      <c r="C520">
        <v>2016</v>
      </c>
      <c r="D520" t="s">
        <v>70</v>
      </c>
      <c r="E520" t="s">
        <v>70</v>
      </c>
      <c r="F520" t="s">
        <v>44</v>
      </c>
      <c r="G520" t="str">
        <f>_xlfn.XLOOKUP(F520,Regions!$A$2:$A$52,Regions!$B$2:$B$52)</f>
        <v>Midwest</v>
      </c>
      <c r="H520" t="s">
        <v>1428</v>
      </c>
      <c r="I520">
        <v>90874</v>
      </c>
      <c r="J520">
        <v>103444</v>
      </c>
      <c r="K520">
        <v>4220</v>
      </c>
      <c r="L520">
        <v>68782</v>
      </c>
      <c r="M520">
        <v>302500</v>
      </c>
      <c r="N520" t="s">
        <v>2043</v>
      </c>
      <c r="O520" t="s">
        <v>2043</v>
      </c>
      <c r="P520" t="s">
        <v>2043</v>
      </c>
      <c r="Q520" t="s">
        <v>2046</v>
      </c>
      <c r="R520" t="str">
        <f>Table1[[#This Row],[year]]&amp;"_"&amp;Table1[[#This Row],[rank]]</f>
        <v>2016_19</v>
      </c>
      <c r="S520" t="str">
        <f>Table1[[#This Row],[year]]&amp;"_"&amp;Table1[[#This Row],[rank]]</f>
        <v>2016_19</v>
      </c>
    </row>
    <row r="521" spans="1:19" x14ac:dyDescent="0.2">
      <c r="A521" t="s">
        <v>2050</v>
      </c>
      <c r="B521">
        <v>20</v>
      </c>
      <c r="C521">
        <v>2016</v>
      </c>
      <c r="D521" t="s">
        <v>30</v>
      </c>
      <c r="E521" t="s">
        <v>2045</v>
      </c>
      <c r="F521" t="s">
        <v>55</v>
      </c>
      <c r="G521" t="str">
        <f>_xlfn.XLOOKUP(F521,Regions!$A$2:$A$52,Regions!$B$2:$B$52)</f>
        <v>West</v>
      </c>
      <c r="H521" t="s">
        <v>1409</v>
      </c>
      <c r="I521">
        <v>21272</v>
      </c>
      <c r="J521">
        <v>103355</v>
      </c>
      <c r="K521">
        <v>4554</v>
      </c>
      <c r="L521">
        <v>106882</v>
      </c>
      <c r="M521">
        <v>287000</v>
      </c>
      <c r="N521" t="s">
        <v>2043</v>
      </c>
      <c r="O521" t="s">
        <v>2043</v>
      </c>
      <c r="P521" t="s">
        <v>2043</v>
      </c>
      <c r="Q521" t="s">
        <v>2046</v>
      </c>
      <c r="R521" t="str">
        <f>Table1[[#This Row],[year]]&amp;"_"&amp;Table1[[#This Row],[rank]]</f>
        <v>2016_20</v>
      </c>
      <c r="S521" t="str">
        <f>Table1[[#This Row],[year]]&amp;"_"&amp;Table1[[#This Row],[rank]]</f>
        <v>2016_20</v>
      </c>
    </row>
    <row r="522" spans="1:19" x14ac:dyDescent="0.2">
      <c r="A522" t="s">
        <v>1983</v>
      </c>
      <c r="B522">
        <v>21</v>
      </c>
      <c r="C522">
        <v>2016</v>
      </c>
      <c r="D522" t="s">
        <v>972</v>
      </c>
      <c r="E522" t="s">
        <v>112</v>
      </c>
      <c r="F522" t="s">
        <v>53</v>
      </c>
      <c r="G522" t="str">
        <f>_xlfn.XLOOKUP(F522,Regions!$A$2:$A$52,Regions!$B$2:$B$52)</f>
        <v>Midwest</v>
      </c>
      <c r="H522" t="s">
        <v>1414</v>
      </c>
      <c r="I522">
        <v>26989</v>
      </c>
      <c r="J522">
        <v>102531</v>
      </c>
      <c r="K522">
        <v>1215</v>
      </c>
      <c r="L522">
        <v>30142</v>
      </c>
      <c r="M522">
        <v>34500</v>
      </c>
      <c r="N522" t="s">
        <v>2043</v>
      </c>
      <c r="O522" t="s">
        <v>2043</v>
      </c>
      <c r="P522" t="s">
        <v>2043</v>
      </c>
      <c r="Q522" t="s">
        <v>2046</v>
      </c>
      <c r="R522" t="str">
        <f>Table1[[#This Row],[year]]&amp;"_"&amp;Table1[[#This Row],[rank]]</f>
        <v>2016_21</v>
      </c>
      <c r="S522" t="str">
        <f>Table1[[#This Row],[year]]&amp;"_"&amp;Table1[[#This Row],[rank]]</f>
        <v>2016_21</v>
      </c>
    </row>
    <row r="523" spans="1:19" x14ac:dyDescent="0.2">
      <c r="A523" t="s">
        <v>1981</v>
      </c>
      <c r="B523">
        <v>22</v>
      </c>
      <c r="C523">
        <v>2016</v>
      </c>
      <c r="D523" t="s">
        <v>1291</v>
      </c>
      <c r="E523" t="s">
        <v>112</v>
      </c>
      <c r="F523" t="s">
        <v>142</v>
      </c>
      <c r="G523" t="str">
        <f>_xlfn.XLOOKUP(F523,Regions!$A$2:$A$52,Regions!$B$2:$B$52)</f>
        <v>Midwest</v>
      </c>
      <c r="H523" t="s">
        <v>1480</v>
      </c>
      <c r="I523">
        <v>43467</v>
      </c>
      <c r="J523">
        <v>101752</v>
      </c>
      <c r="K523">
        <v>2476</v>
      </c>
      <c r="L523">
        <v>53243</v>
      </c>
      <c r="M523">
        <v>25900</v>
      </c>
      <c r="N523" t="s">
        <v>2043</v>
      </c>
      <c r="O523" t="s">
        <v>2043</v>
      </c>
      <c r="P523" t="s">
        <v>2043</v>
      </c>
      <c r="Q523" t="s">
        <v>2046</v>
      </c>
      <c r="R523" t="str">
        <f>Table1[[#This Row],[year]]&amp;"_"&amp;Table1[[#This Row],[rank]]</f>
        <v>2016_22</v>
      </c>
      <c r="S523" t="str">
        <f>Table1[[#This Row],[year]]&amp;"_"&amp;Table1[[#This Row],[rank]]</f>
        <v>2016_22</v>
      </c>
    </row>
    <row r="524" spans="1:19" x14ac:dyDescent="0.2">
      <c r="A524" t="s">
        <v>2474</v>
      </c>
      <c r="B524">
        <v>23</v>
      </c>
      <c r="C524">
        <v>2016</v>
      </c>
      <c r="D524" t="s">
        <v>57</v>
      </c>
      <c r="E524" t="s">
        <v>2044</v>
      </c>
      <c r="F524" t="s">
        <v>28</v>
      </c>
      <c r="G524" t="str">
        <f>_xlfn.XLOOKUP(F524,Regions!$A$2:$A$52,Regions!$B$2:$B$52)</f>
        <v>Northeast</v>
      </c>
      <c r="H524" t="s">
        <v>1406</v>
      </c>
      <c r="I524">
        <v>217353</v>
      </c>
      <c r="J524">
        <v>101006</v>
      </c>
      <c r="K524">
        <v>24442</v>
      </c>
      <c r="L524">
        <v>2351698</v>
      </c>
      <c r="M524">
        <v>234598</v>
      </c>
      <c r="N524" t="s">
        <v>2043</v>
      </c>
      <c r="O524" t="s">
        <v>2043</v>
      </c>
      <c r="P524" t="s">
        <v>2043</v>
      </c>
      <c r="Q524" t="s">
        <v>2046</v>
      </c>
      <c r="R524" t="str">
        <f>Table1[[#This Row],[year]]&amp;"_"&amp;Table1[[#This Row],[rank]]</f>
        <v>2016_23</v>
      </c>
      <c r="S524" t="str">
        <f>Table1[[#This Row],[year]]&amp;"_"&amp;Table1[[#This Row],[rank]]</f>
        <v>2016_23</v>
      </c>
    </row>
    <row r="525" spans="1:19" x14ac:dyDescent="0.2">
      <c r="A525" t="s">
        <v>1285</v>
      </c>
      <c r="B525">
        <v>24</v>
      </c>
      <c r="C525">
        <v>2016</v>
      </c>
      <c r="D525" t="s">
        <v>74</v>
      </c>
      <c r="E525" t="s">
        <v>74</v>
      </c>
      <c r="F525" t="s">
        <v>44</v>
      </c>
      <c r="G525" t="str">
        <f>_xlfn.XLOOKUP(F525,Regions!$A$2:$A$52,Regions!$B$2:$B$52)</f>
        <v>Midwest</v>
      </c>
      <c r="H525" t="s">
        <v>1417</v>
      </c>
      <c r="I525">
        <v>82645</v>
      </c>
      <c r="J525">
        <v>96114</v>
      </c>
      <c r="K525">
        <v>5176</v>
      </c>
      <c r="L525">
        <v>94408</v>
      </c>
      <c r="M525">
        <v>161400</v>
      </c>
      <c r="N525" t="s">
        <v>2043</v>
      </c>
      <c r="O525" t="s">
        <v>2043</v>
      </c>
      <c r="P525" t="s">
        <v>2043</v>
      </c>
      <c r="Q525" t="s">
        <v>2046</v>
      </c>
      <c r="R525" t="str">
        <f>Table1[[#This Row],[year]]&amp;"_"&amp;Table1[[#This Row],[rank]]</f>
        <v>2016_24</v>
      </c>
      <c r="S525" t="str">
        <f>Table1[[#This Row],[year]]&amp;"_"&amp;Table1[[#This Row],[rank]]</f>
        <v>2016_24</v>
      </c>
    </row>
    <row r="526" spans="1:19" x14ac:dyDescent="0.2">
      <c r="A526" t="s">
        <v>1992</v>
      </c>
      <c r="B526">
        <v>25</v>
      </c>
      <c r="C526">
        <v>2016</v>
      </c>
      <c r="D526" t="s">
        <v>636</v>
      </c>
      <c r="E526" t="s">
        <v>2045</v>
      </c>
      <c r="F526" t="s">
        <v>93</v>
      </c>
      <c r="G526" t="str">
        <f>_xlfn.XLOOKUP(F526,Regions!$A$2:$A$52,Regions!$B$2:$B$52)</f>
        <v>West</v>
      </c>
      <c r="H526" t="s">
        <v>1430</v>
      </c>
      <c r="I526">
        <v>436831</v>
      </c>
      <c r="J526">
        <v>93580</v>
      </c>
      <c r="K526">
        <v>12193</v>
      </c>
      <c r="L526">
        <v>176223</v>
      </c>
      <c r="M526">
        <v>118000</v>
      </c>
      <c r="N526" t="s">
        <v>2043</v>
      </c>
      <c r="O526" t="s">
        <v>2043</v>
      </c>
      <c r="P526" t="s">
        <v>2043</v>
      </c>
      <c r="Q526" t="s">
        <v>2046</v>
      </c>
      <c r="R526" t="str">
        <f>Table1[[#This Row],[year]]&amp;"_"&amp;Table1[[#This Row],[rank]]</f>
        <v>2016_25</v>
      </c>
      <c r="S526" t="str">
        <f>Table1[[#This Row],[year]]&amp;"_"&amp;Table1[[#This Row],[rank]]</f>
        <v>2016_25</v>
      </c>
    </row>
    <row r="527" spans="1:19" x14ac:dyDescent="0.2">
      <c r="A527" t="s">
        <v>2052</v>
      </c>
      <c r="B527">
        <v>26</v>
      </c>
      <c r="C527">
        <v>2016</v>
      </c>
      <c r="D527" t="s">
        <v>57</v>
      </c>
      <c r="E527" t="s">
        <v>2044</v>
      </c>
      <c r="F527" t="s">
        <v>125</v>
      </c>
      <c r="G527" t="str">
        <f>_xlfn.XLOOKUP(F527,Regions!$A$2:$A$52,Regions!$B$2:$B$52)</f>
        <v>South</v>
      </c>
      <c r="H527" t="s">
        <v>1407</v>
      </c>
      <c r="I527">
        <v>139603</v>
      </c>
      <c r="J527">
        <v>93056</v>
      </c>
      <c r="K527">
        <v>15888</v>
      </c>
      <c r="L527">
        <v>2144316</v>
      </c>
      <c r="M527">
        <v>213280</v>
      </c>
      <c r="N527" t="s">
        <v>2043</v>
      </c>
      <c r="O527" t="s">
        <v>2043</v>
      </c>
      <c r="P527" t="s">
        <v>2043</v>
      </c>
      <c r="Q527" t="s">
        <v>2046</v>
      </c>
      <c r="R527" t="str">
        <f>Table1[[#This Row],[year]]&amp;"_"&amp;Table1[[#This Row],[rank]]</f>
        <v>2016_26</v>
      </c>
      <c r="S527" t="str">
        <f>Table1[[#This Row],[year]]&amp;"_"&amp;Table1[[#This Row],[rank]]</f>
        <v>2016_26</v>
      </c>
    </row>
    <row r="528" spans="1:19" x14ac:dyDescent="0.2">
      <c r="A528" t="s">
        <v>1238</v>
      </c>
      <c r="B528">
        <v>27</v>
      </c>
      <c r="C528">
        <v>2016</v>
      </c>
      <c r="D528" t="s">
        <v>57</v>
      </c>
      <c r="E528" t="s">
        <v>2044</v>
      </c>
      <c r="F528" t="s">
        <v>55</v>
      </c>
      <c r="G528" t="str">
        <f>_xlfn.XLOOKUP(F528,Regions!$A$2:$A$52,Regions!$B$2:$B$52)</f>
        <v>West</v>
      </c>
      <c r="H528" t="s">
        <v>1413</v>
      </c>
      <c r="I528">
        <v>244568</v>
      </c>
      <c r="J528">
        <v>90033</v>
      </c>
      <c r="K528">
        <v>22894</v>
      </c>
      <c r="L528">
        <v>1787632</v>
      </c>
      <c r="M528">
        <v>264700</v>
      </c>
      <c r="N528" t="s">
        <v>2043</v>
      </c>
      <c r="O528" t="s">
        <v>2043</v>
      </c>
      <c r="P528" t="s">
        <v>2043</v>
      </c>
      <c r="Q528" t="s">
        <v>2046</v>
      </c>
      <c r="R528" t="str">
        <f>Table1[[#This Row],[year]]&amp;"_"&amp;Table1[[#This Row],[rank]]</f>
        <v>2016_27</v>
      </c>
      <c r="S528" t="str">
        <f>Table1[[#This Row],[year]]&amp;"_"&amp;Table1[[#This Row],[rank]]</f>
        <v>2016_27</v>
      </c>
    </row>
    <row r="529" spans="1:19" x14ac:dyDescent="0.2">
      <c r="A529" t="s">
        <v>1991</v>
      </c>
      <c r="B529">
        <v>28</v>
      </c>
      <c r="C529">
        <v>2016</v>
      </c>
      <c r="D529" t="s">
        <v>1830</v>
      </c>
      <c r="E529" t="s">
        <v>2042</v>
      </c>
      <c r="F529" t="s">
        <v>86</v>
      </c>
      <c r="G529" t="str">
        <f>_xlfn.XLOOKUP(F529,Regions!$A$2:$A$52,Regions!$B$2:$B$52)</f>
        <v>South</v>
      </c>
      <c r="H529" t="s">
        <v>1412</v>
      </c>
      <c r="I529">
        <v>167181</v>
      </c>
      <c r="J529">
        <v>88519</v>
      </c>
      <c r="K529">
        <v>7009</v>
      </c>
      <c r="L529">
        <v>42549</v>
      </c>
      <c r="M529">
        <v>385000</v>
      </c>
      <c r="N529" t="s">
        <v>2043</v>
      </c>
      <c r="O529" t="s">
        <v>2043</v>
      </c>
      <c r="P529" t="s">
        <v>2043</v>
      </c>
      <c r="Q529" t="s">
        <v>2046</v>
      </c>
      <c r="R529" t="str">
        <f>Table1[[#This Row],[year]]&amp;"_"&amp;Table1[[#This Row],[rank]]</f>
        <v>2016_28</v>
      </c>
      <c r="S529" t="str">
        <f>Table1[[#This Row],[year]]&amp;"_"&amp;Table1[[#This Row],[rank]]</f>
        <v>2016_28</v>
      </c>
    </row>
    <row r="530" spans="1:19" x14ac:dyDescent="0.2">
      <c r="A530" t="s">
        <v>1987</v>
      </c>
      <c r="B530">
        <v>29</v>
      </c>
      <c r="C530">
        <v>2016</v>
      </c>
      <c r="D530" t="s">
        <v>57</v>
      </c>
      <c r="E530" t="s">
        <v>2044</v>
      </c>
      <c r="F530" t="s">
        <v>28</v>
      </c>
      <c r="G530" t="str">
        <f>_xlfn.XLOOKUP(F530,Regions!$A$2:$A$52,Regions!$B$2:$B$52)</f>
        <v>Northeast</v>
      </c>
      <c r="H530" t="s">
        <v>1406</v>
      </c>
      <c r="I530">
        <v>122796</v>
      </c>
      <c r="J530">
        <v>88275</v>
      </c>
      <c r="K530">
        <v>17242</v>
      </c>
      <c r="L530">
        <v>1731210</v>
      </c>
      <c r="M530">
        <v>231000</v>
      </c>
      <c r="N530" t="s">
        <v>2043</v>
      </c>
      <c r="O530" t="s">
        <v>2043</v>
      </c>
      <c r="P530" t="s">
        <v>2043</v>
      </c>
      <c r="Q530" t="s">
        <v>2046</v>
      </c>
      <c r="R530" t="str">
        <f>Table1[[#This Row],[year]]&amp;"_"&amp;Table1[[#This Row],[rank]]</f>
        <v>2016_29</v>
      </c>
      <c r="S530" t="str">
        <f>Table1[[#This Row],[year]]&amp;"_"&amp;Table1[[#This Row],[rank]]</f>
        <v>2016_29</v>
      </c>
    </row>
    <row r="531" spans="1:19" x14ac:dyDescent="0.2">
      <c r="A531" t="s">
        <v>1937</v>
      </c>
      <c r="B531">
        <v>30</v>
      </c>
      <c r="C531">
        <v>2016</v>
      </c>
      <c r="D531" t="s">
        <v>21</v>
      </c>
      <c r="E531" t="s">
        <v>920</v>
      </c>
      <c r="F531" t="s">
        <v>22</v>
      </c>
      <c r="G531" t="str">
        <f>_xlfn.XLOOKUP(F531,Regions!$A$2:$A$52,Regions!$B$2:$B$52)</f>
        <v>South</v>
      </c>
      <c r="H531" t="s">
        <v>1403</v>
      </c>
      <c r="I531">
        <v>45566</v>
      </c>
      <c r="J531">
        <v>87169</v>
      </c>
      <c r="K531">
        <v>4227</v>
      </c>
      <c r="L531">
        <v>48580</v>
      </c>
      <c r="M531">
        <v>14000</v>
      </c>
      <c r="N531" t="s">
        <v>2043</v>
      </c>
      <c r="O531" t="s">
        <v>2043</v>
      </c>
      <c r="P531" t="s">
        <v>2043</v>
      </c>
      <c r="Q531" t="s">
        <v>2046</v>
      </c>
      <c r="R531" t="str">
        <f>Table1[[#This Row],[year]]&amp;"_"&amp;Table1[[#This Row],[rank]]</f>
        <v>2016_30</v>
      </c>
      <c r="S531" t="str">
        <f>Table1[[#This Row],[year]]&amp;"_"&amp;Table1[[#This Row],[rank]]</f>
        <v>2016_30</v>
      </c>
    </row>
    <row r="532" spans="1:19" x14ac:dyDescent="0.2">
      <c r="A532" t="s">
        <v>2053</v>
      </c>
      <c r="B532">
        <v>31</v>
      </c>
      <c r="C532">
        <v>2016</v>
      </c>
      <c r="D532" t="s">
        <v>1353</v>
      </c>
      <c r="E532" t="s">
        <v>2045</v>
      </c>
      <c r="F532" t="s">
        <v>28</v>
      </c>
      <c r="G532" t="str">
        <f>_xlfn.XLOOKUP(F532,Regions!$A$2:$A$52,Regions!$B$2:$B$52)</f>
        <v>Northeast</v>
      </c>
      <c r="H532" t="s">
        <v>1410</v>
      </c>
      <c r="I532">
        <v>145525</v>
      </c>
      <c r="J532">
        <v>82461</v>
      </c>
      <c r="K532">
        <v>13190</v>
      </c>
      <c r="L532">
        <v>110495</v>
      </c>
      <c r="M532">
        <v>411798</v>
      </c>
      <c r="N532" t="s">
        <v>2043</v>
      </c>
      <c r="O532" t="s">
        <v>2046</v>
      </c>
      <c r="P532" t="s">
        <v>2043</v>
      </c>
      <c r="Q532" t="s">
        <v>2046</v>
      </c>
      <c r="R532" t="str">
        <f>Table1[[#This Row],[year]]&amp;"_"&amp;Table1[[#This Row],[rank]]</f>
        <v>2016_31</v>
      </c>
      <c r="S532" t="str">
        <f>Table1[[#This Row],[year]]&amp;"_"&amp;Table1[[#This Row],[rank]]</f>
        <v>2016_31</v>
      </c>
    </row>
    <row r="533" spans="1:19" x14ac:dyDescent="0.2">
      <c r="A533" t="s">
        <v>1974</v>
      </c>
      <c r="B533">
        <v>32</v>
      </c>
      <c r="C533">
        <v>2016</v>
      </c>
      <c r="D533" t="s">
        <v>21</v>
      </c>
      <c r="E533" t="s">
        <v>920</v>
      </c>
      <c r="F533" t="s">
        <v>22</v>
      </c>
      <c r="G533" t="str">
        <f>_xlfn.XLOOKUP(F533,Regions!$A$2:$A$52,Regions!$B$2:$B$52)</f>
        <v>South</v>
      </c>
      <c r="H533" t="s">
        <v>1411</v>
      </c>
      <c r="I533">
        <v>30132</v>
      </c>
      <c r="J533">
        <v>81824</v>
      </c>
      <c r="K533">
        <v>3990</v>
      </c>
      <c r="L533">
        <v>44343</v>
      </c>
      <c r="M533">
        <v>10103</v>
      </c>
      <c r="N533" t="s">
        <v>2043</v>
      </c>
      <c r="O533" t="s">
        <v>2043</v>
      </c>
      <c r="P533" t="s">
        <v>2043</v>
      </c>
      <c r="Q533" t="s">
        <v>2046</v>
      </c>
      <c r="R533" t="str">
        <f>Table1[[#This Row],[year]]&amp;"_"&amp;Table1[[#This Row],[rank]]</f>
        <v>2016_32</v>
      </c>
      <c r="S533" t="str">
        <f>Table1[[#This Row],[year]]&amp;"_"&amp;Table1[[#This Row],[rank]]</f>
        <v>2016_32</v>
      </c>
    </row>
    <row r="534" spans="1:19" x14ac:dyDescent="0.2">
      <c r="A534" t="s">
        <v>2057</v>
      </c>
      <c r="B534">
        <v>33</v>
      </c>
      <c r="C534">
        <v>2016</v>
      </c>
      <c r="D534" t="s">
        <v>1288</v>
      </c>
      <c r="E534" t="s">
        <v>112</v>
      </c>
      <c r="F534" t="s">
        <v>255</v>
      </c>
      <c r="G534" t="str">
        <f>_xlfn.XLOOKUP(F534,Regions!$A$2:$A$52,Regions!$B$2:$B$52)</f>
        <v>Midwest</v>
      </c>
      <c r="H534" t="s">
        <v>1423</v>
      </c>
      <c r="I534">
        <v>36325</v>
      </c>
      <c r="J534">
        <v>79157</v>
      </c>
      <c r="K534">
        <v>2560</v>
      </c>
      <c r="L534">
        <v>61718</v>
      </c>
      <c r="M534">
        <v>53000</v>
      </c>
      <c r="N534" t="s">
        <v>2043</v>
      </c>
      <c r="O534" t="s">
        <v>2043</v>
      </c>
      <c r="P534" t="s">
        <v>2043</v>
      </c>
      <c r="Q534" t="s">
        <v>2046</v>
      </c>
      <c r="R534" t="str">
        <f>Table1[[#This Row],[year]]&amp;"_"&amp;Table1[[#This Row],[rank]]</f>
        <v>2016_33</v>
      </c>
      <c r="S534" t="str">
        <f>Table1[[#This Row],[year]]&amp;"_"&amp;Table1[[#This Row],[rank]]</f>
        <v>2016_33</v>
      </c>
    </row>
    <row r="535" spans="1:19" x14ac:dyDescent="0.2">
      <c r="A535" t="s">
        <v>1990</v>
      </c>
      <c r="B535">
        <v>34</v>
      </c>
      <c r="C535">
        <v>2016</v>
      </c>
      <c r="D535" t="s">
        <v>1077</v>
      </c>
      <c r="E535" t="s">
        <v>2054</v>
      </c>
      <c r="F535" t="s">
        <v>53</v>
      </c>
      <c r="G535" t="str">
        <f>_xlfn.XLOOKUP(F535,Regions!$A$2:$A$52,Regions!$B$2:$B$52)</f>
        <v>Midwest</v>
      </c>
      <c r="H535" t="s">
        <v>1416</v>
      </c>
      <c r="I535">
        <v>222613</v>
      </c>
      <c r="J535">
        <v>78756</v>
      </c>
      <c r="K535">
        <v>7036</v>
      </c>
      <c r="L535">
        <v>129495</v>
      </c>
      <c r="M535">
        <v>110000</v>
      </c>
      <c r="N535" t="s">
        <v>2043</v>
      </c>
      <c r="O535" t="s">
        <v>2043</v>
      </c>
      <c r="P535" t="s">
        <v>2043</v>
      </c>
      <c r="Q535" t="s">
        <v>2046</v>
      </c>
      <c r="R535" t="str">
        <f>Table1[[#This Row],[year]]&amp;"_"&amp;Table1[[#This Row],[rank]]</f>
        <v>2016_34</v>
      </c>
      <c r="S535" t="str">
        <f>Table1[[#This Row],[year]]&amp;"_"&amp;Table1[[#This Row],[rank]]</f>
        <v>2016_34</v>
      </c>
    </row>
    <row r="536" spans="1:19" x14ac:dyDescent="0.2">
      <c r="A536" t="s">
        <v>968</v>
      </c>
      <c r="B536">
        <v>35</v>
      </c>
      <c r="C536">
        <v>2016</v>
      </c>
      <c r="D536" t="s">
        <v>43</v>
      </c>
      <c r="E536" t="s">
        <v>2044</v>
      </c>
      <c r="F536" t="s">
        <v>44</v>
      </c>
      <c r="G536" t="str">
        <f>_xlfn.XLOOKUP(F536,Regions!$A$2:$A$52,Regions!$B$2:$B$52)</f>
        <v>Midwest</v>
      </c>
      <c r="H536" t="s">
        <v>1419</v>
      </c>
      <c r="J536">
        <v>75697</v>
      </c>
      <c r="K536">
        <v>6229</v>
      </c>
      <c r="L536">
        <v>241183</v>
      </c>
      <c r="M536">
        <v>70425</v>
      </c>
      <c r="N536" t="s">
        <v>2043</v>
      </c>
      <c r="O536" t="s">
        <v>2043</v>
      </c>
      <c r="P536" t="s">
        <v>2043</v>
      </c>
      <c r="Q536" t="s">
        <v>2046</v>
      </c>
      <c r="R536" t="str">
        <f>Table1[[#This Row],[year]]&amp;"_"&amp;Table1[[#This Row],[rank]]</f>
        <v>2016_35</v>
      </c>
      <c r="S536" t="str">
        <f>Table1[[#This Row],[year]]&amp;"_"&amp;Table1[[#This Row],[rank]]</f>
        <v>2016_35</v>
      </c>
    </row>
    <row r="537" spans="1:19" x14ac:dyDescent="0.2">
      <c r="A537" t="s">
        <v>2058</v>
      </c>
      <c r="B537">
        <v>36</v>
      </c>
      <c r="C537">
        <v>2016</v>
      </c>
      <c r="D537" t="s">
        <v>1363</v>
      </c>
      <c r="E537" t="s">
        <v>2045</v>
      </c>
      <c r="F537" t="s">
        <v>55</v>
      </c>
      <c r="G537" t="str">
        <f>_xlfn.XLOOKUP(F537,Regions!$A$2:$A$52,Regions!$B$2:$B$52)</f>
        <v>West</v>
      </c>
      <c r="H537" t="s">
        <v>1543</v>
      </c>
      <c r="I537">
        <v>525119</v>
      </c>
      <c r="J537">
        <v>74989</v>
      </c>
      <c r="K537">
        <v>16348</v>
      </c>
      <c r="L537">
        <v>147461</v>
      </c>
      <c r="M537">
        <v>61814</v>
      </c>
      <c r="N537" t="s">
        <v>2046</v>
      </c>
      <c r="O537" t="s">
        <v>2043</v>
      </c>
      <c r="P537" t="s">
        <v>2043</v>
      </c>
      <c r="Q537" t="s">
        <v>2046</v>
      </c>
      <c r="R537" t="str">
        <f>Table1[[#This Row],[year]]&amp;"_"&amp;Table1[[#This Row],[rank]]</f>
        <v>2016_36</v>
      </c>
      <c r="S537" t="str">
        <f>Table1[[#This Row],[year]]&amp;"_"&amp;Table1[[#This Row],[rank]]</f>
        <v>2016_36</v>
      </c>
    </row>
    <row r="538" spans="1:19" x14ac:dyDescent="0.2">
      <c r="A538" t="s">
        <v>1998</v>
      </c>
      <c r="B538">
        <v>37</v>
      </c>
      <c r="C538">
        <v>2016</v>
      </c>
      <c r="D538" t="s">
        <v>27</v>
      </c>
      <c r="E538" t="s">
        <v>27</v>
      </c>
      <c r="F538" t="s">
        <v>98</v>
      </c>
      <c r="G538" t="str">
        <f>_xlfn.XLOOKUP(F538,Regions!$A$2:$A$52,Regions!$B$2:$B$52)</f>
        <v>Northeast</v>
      </c>
      <c r="H538" t="s">
        <v>1442</v>
      </c>
      <c r="I538">
        <v>149182</v>
      </c>
      <c r="J538">
        <v>74510</v>
      </c>
      <c r="K538">
        <v>8163</v>
      </c>
      <c r="L538">
        <v>166574</v>
      </c>
      <c r="M538">
        <v>153000</v>
      </c>
      <c r="N538" t="s">
        <v>2043</v>
      </c>
      <c r="O538" t="s">
        <v>2043</v>
      </c>
      <c r="P538" t="s">
        <v>2043</v>
      </c>
      <c r="Q538" t="s">
        <v>2046</v>
      </c>
      <c r="R538" t="str">
        <f>Table1[[#This Row],[year]]&amp;"_"&amp;Table1[[#This Row],[rank]]</f>
        <v>2016_37</v>
      </c>
      <c r="S538" t="str">
        <f>Table1[[#This Row],[year]]&amp;"_"&amp;Table1[[#This Row],[rank]]</f>
        <v>2016_37</v>
      </c>
    </row>
    <row r="539" spans="1:19" x14ac:dyDescent="0.2">
      <c r="A539" t="s">
        <v>877</v>
      </c>
      <c r="B539">
        <v>38</v>
      </c>
      <c r="C539">
        <v>2016</v>
      </c>
      <c r="D539" t="s">
        <v>24</v>
      </c>
      <c r="E539" t="s">
        <v>2042</v>
      </c>
      <c r="F539" t="s">
        <v>72</v>
      </c>
      <c r="G539" t="str">
        <f>_xlfn.XLOOKUP(F539,Regions!$A$2:$A$52,Regions!$B$2:$B$52)</f>
        <v>Midwest</v>
      </c>
      <c r="H539" t="s">
        <v>1421</v>
      </c>
      <c r="I539">
        <v>49367</v>
      </c>
      <c r="J539">
        <v>73785</v>
      </c>
      <c r="K539">
        <v>3363</v>
      </c>
      <c r="L539">
        <v>40262</v>
      </c>
      <c r="M539">
        <v>341000</v>
      </c>
      <c r="N539" t="s">
        <v>2043</v>
      </c>
      <c r="O539" t="s">
        <v>2043</v>
      </c>
      <c r="P539" t="s">
        <v>2043</v>
      </c>
      <c r="Q539" t="s">
        <v>2046</v>
      </c>
      <c r="R539" t="str">
        <f>Table1[[#This Row],[year]]&amp;"_"&amp;Table1[[#This Row],[rank]]</f>
        <v>2016_38</v>
      </c>
      <c r="S539" t="str">
        <f>Table1[[#This Row],[year]]&amp;"_"&amp;Table1[[#This Row],[rank]]</f>
        <v>2016_38</v>
      </c>
    </row>
    <row r="540" spans="1:19" x14ac:dyDescent="0.2">
      <c r="A540" t="s">
        <v>99</v>
      </c>
      <c r="B540">
        <v>39</v>
      </c>
      <c r="C540">
        <v>2016</v>
      </c>
      <c r="D540" t="s">
        <v>100</v>
      </c>
      <c r="E540" t="s">
        <v>112</v>
      </c>
      <c r="F540" t="s">
        <v>41</v>
      </c>
      <c r="G540" t="str">
        <f>_xlfn.XLOOKUP(F540,Regions!$A$2:$A$52,Regions!$B$2:$B$52)</f>
        <v>Northeast</v>
      </c>
      <c r="H540" t="s">
        <v>1424</v>
      </c>
      <c r="I540">
        <v>298563</v>
      </c>
      <c r="J540">
        <v>70074</v>
      </c>
      <c r="K540">
        <v>15409</v>
      </c>
      <c r="L540">
        <v>133411</v>
      </c>
      <c r="M540">
        <v>127100</v>
      </c>
      <c r="N540" t="s">
        <v>2043</v>
      </c>
      <c r="O540" t="s">
        <v>2043</v>
      </c>
      <c r="P540" t="s">
        <v>2043</v>
      </c>
      <c r="Q540" t="s">
        <v>2046</v>
      </c>
      <c r="R540" t="str">
        <f>Table1[[#This Row],[year]]&amp;"_"&amp;Table1[[#This Row],[rank]]</f>
        <v>2016_39</v>
      </c>
      <c r="S540" t="str">
        <f>Table1[[#This Row],[year]]&amp;"_"&amp;Table1[[#This Row],[rank]]</f>
        <v>2016_39</v>
      </c>
    </row>
    <row r="541" spans="1:19" x14ac:dyDescent="0.2">
      <c r="A541" t="s">
        <v>1996</v>
      </c>
      <c r="B541">
        <v>40</v>
      </c>
      <c r="C541">
        <v>2016</v>
      </c>
      <c r="D541" t="s">
        <v>97</v>
      </c>
      <c r="E541" t="s">
        <v>2044</v>
      </c>
      <c r="F541" t="s">
        <v>28</v>
      </c>
      <c r="G541" t="str">
        <f>_xlfn.XLOOKUP(F541,Regions!$A$2:$A$52,Regions!$B$2:$B$52)</f>
        <v>Northeast</v>
      </c>
      <c r="H541" t="s">
        <v>1406</v>
      </c>
      <c r="I541">
        <v>48188</v>
      </c>
      <c r="J541">
        <v>69951</v>
      </c>
      <c r="K541">
        <v>5310</v>
      </c>
      <c r="L541">
        <v>877933</v>
      </c>
      <c r="M541">
        <v>69000</v>
      </c>
      <c r="N541" t="s">
        <v>2043</v>
      </c>
      <c r="O541" t="s">
        <v>2043</v>
      </c>
      <c r="P541" t="s">
        <v>2043</v>
      </c>
      <c r="Q541" t="s">
        <v>2046</v>
      </c>
      <c r="R541" t="str">
        <f>Table1[[#This Row],[year]]&amp;"_"&amp;Table1[[#This Row],[rank]]</f>
        <v>2016_40</v>
      </c>
      <c r="S541" t="str">
        <f>Table1[[#This Row],[year]]&amp;"_"&amp;Table1[[#This Row],[rank]]</f>
        <v>2016_40</v>
      </c>
    </row>
    <row r="542" spans="1:19" x14ac:dyDescent="0.2">
      <c r="A542" t="s">
        <v>1988</v>
      </c>
      <c r="B542">
        <v>41</v>
      </c>
      <c r="C542">
        <v>2016</v>
      </c>
      <c r="D542" t="s">
        <v>987</v>
      </c>
      <c r="E542" t="s">
        <v>2055</v>
      </c>
      <c r="F542" t="s">
        <v>44</v>
      </c>
      <c r="G542" t="str">
        <f>_xlfn.XLOOKUP(F542,Regions!$A$2:$A$52,Regions!$B$2:$B$52)</f>
        <v>Midwest</v>
      </c>
      <c r="H542" t="s">
        <v>1417</v>
      </c>
      <c r="I542">
        <v>21320</v>
      </c>
      <c r="J542">
        <v>67702</v>
      </c>
      <c r="K542">
        <v>1849</v>
      </c>
      <c r="L542">
        <v>40157</v>
      </c>
      <c r="M542">
        <v>32300</v>
      </c>
      <c r="N542" t="s">
        <v>2043</v>
      </c>
      <c r="O542" t="s">
        <v>2043</v>
      </c>
      <c r="P542" t="s">
        <v>2043</v>
      </c>
      <c r="Q542" t="s">
        <v>2046</v>
      </c>
      <c r="R542" t="str">
        <f>Table1[[#This Row],[year]]&amp;"_"&amp;Table1[[#This Row],[rank]]</f>
        <v>2016_41</v>
      </c>
      <c r="S542" t="str">
        <f>Table1[[#This Row],[year]]&amp;"_"&amp;Table1[[#This Row],[rank]]</f>
        <v>2016_41</v>
      </c>
    </row>
    <row r="543" spans="1:19" x14ac:dyDescent="0.2">
      <c r="A543" t="s">
        <v>1986</v>
      </c>
      <c r="B543">
        <v>42</v>
      </c>
      <c r="C543">
        <v>2016</v>
      </c>
      <c r="D543" t="s">
        <v>21</v>
      </c>
      <c r="E543" t="s">
        <v>920</v>
      </c>
      <c r="F543" t="s">
        <v>53</v>
      </c>
      <c r="G543" t="str">
        <f>_xlfn.XLOOKUP(F543,Regions!$A$2:$A$52,Regions!$B$2:$B$52)</f>
        <v>Midwest</v>
      </c>
      <c r="H543" t="s">
        <v>1888</v>
      </c>
      <c r="I543">
        <v>19677</v>
      </c>
      <c r="J543">
        <v>64566</v>
      </c>
      <c r="K543">
        <v>2852</v>
      </c>
      <c r="L543">
        <v>43115</v>
      </c>
      <c r="M543">
        <v>45440</v>
      </c>
      <c r="N543" t="s">
        <v>2043</v>
      </c>
      <c r="O543" t="s">
        <v>2043</v>
      </c>
      <c r="P543" t="s">
        <v>2043</v>
      </c>
      <c r="Q543" t="s">
        <v>2046</v>
      </c>
      <c r="R543" t="str">
        <f>Table1[[#This Row],[year]]&amp;"_"&amp;Table1[[#This Row],[rank]]</f>
        <v>2016_42</v>
      </c>
      <c r="S543" t="str">
        <f>Table1[[#This Row],[year]]&amp;"_"&amp;Table1[[#This Row],[rank]]</f>
        <v>2016_42</v>
      </c>
    </row>
    <row r="544" spans="1:19" x14ac:dyDescent="0.2">
      <c r="A544" t="s">
        <v>808</v>
      </c>
      <c r="B544">
        <v>43</v>
      </c>
      <c r="C544">
        <v>2016</v>
      </c>
      <c r="D544" t="s">
        <v>79</v>
      </c>
      <c r="E544" t="s">
        <v>2044</v>
      </c>
      <c r="F544" t="s">
        <v>35</v>
      </c>
      <c r="G544" t="str">
        <f>_xlfn.XLOOKUP(F544,Regions!$A$2:$A$52,Regions!$B$2:$B$52)</f>
        <v>South</v>
      </c>
      <c r="H544" t="s">
        <v>1431</v>
      </c>
      <c r="I544">
        <v>871</v>
      </c>
      <c r="J544">
        <v>63491</v>
      </c>
      <c r="K544">
        <v>6376</v>
      </c>
      <c r="L544">
        <v>1986050</v>
      </c>
      <c r="M544">
        <v>5439</v>
      </c>
      <c r="N544" t="s">
        <v>2043</v>
      </c>
      <c r="O544" t="s">
        <v>2043</v>
      </c>
      <c r="P544" t="s">
        <v>2043</v>
      </c>
      <c r="Q544" t="s">
        <v>2046</v>
      </c>
      <c r="R544" t="str">
        <f>Table1[[#This Row],[year]]&amp;"_"&amp;Table1[[#This Row],[rank]]</f>
        <v>2016_43</v>
      </c>
      <c r="S544" t="str">
        <f>Table1[[#This Row],[year]]&amp;"_"&amp;Table1[[#This Row],[rank]]</f>
        <v>2016_43</v>
      </c>
    </row>
    <row r="545" spans="1:19" x14ac:dyDescent="0.2">
      <c r="A545" t="s">
        <v>1997</v>
      </c>
      <c r="B545">
        <v>44</v>
      </c>
      <c r="C545">
        <v>2016</v>
      </c>
      <c r="D545" t="s">
        <v>980</v>
      </c>
      <c r="E545" t="s">
        <v>2055</v>
      </c>
      <c r="F545" t="s">
        <v>28</v>
      </c>
      <c r="G545" t="str">
        <f>_xlfn.XLOOKUP(F545,Regions!$A$2:$A$52,Regions!$B$2:$B$52)</f>
        <v>Northeast</v>
      </c>
      <c r="H545" t="s">
        <v>1445</v>
      </c>
      <c r="I545">
        <v>149753</v>
      </c>
      <c r="J545">
        <v>63056</v>
      </c>
      <c r="K545">
        <v>5452</v>
      </c>
      <c r="L545">
        <v>69667</v>
      </c>
      <c r="M545">
        <v>263000</v>
      </c>
      <c r="N545" t="s">
        <v>2043</v>
      </c>
      <c r="O545" t="s">
        <v>2046</v>
      </c>
      <c r="P545" t="s">
        <v>2043</v>
      </c>
      <c r="Q545" t="s">
        <v>2046</v>
      </c>
      <c r="R545" t="str">
        <f>Table1[[#This Row],[year]]&amp;"_"&amp;Table1[[#This Row],[rank]]</f>
        <v>2016_44</v>
      </c>
      <c r="S545" t="str">
        <f>Table1[[#This Row],[year]]&amp;"_"&amp;Table1[[#This Row],[rank]]</f>
        <v>2016_44</v>
      </c>
    </row>
    <row r="546" spans="1:19" x14ac:dyDescent="0.2">
      <c r="A546" t="s">
        <v>1999</v>
      </c>
      <c r="B546">
        <v>45</v>
      </c>
      <c r="C546">
        <v>2016</v>
      </c>
      <c r="D546" t="s">
        <v>74</v>
      </c>
      <c r="E546" t="s">
        <v>74</v>
      </c>
      <c r="F546" t="s">
        <v>33</v>
      </c>
      <c r="G546" t="str">
        <f>_xlfn.XLOOKUP(F546,Regions!$A$2:$A$52,Regions!$B$2:$B$52)</f>
        <v>Northeast</v>
      </c>
      <c r="H546" t="s">
        <v>2475</v>
      </c>
      <c r="I546">
        <v>83727</v>
      </c>
      <c r="J546">
        <v>61047</v>
      </c>
      <c r="K546">
        <v>7608</v>
      </c>
      <c r="L546">
        <v>87484</v>
      </c>
      <c r="M546">
        <v>197200</v>
      </c>
      <c r="N546" t="s">
        <v>2043</v>
      </c>
      <c r="O546" t="s">
        <v>2043</v>
      </c>
      <c r="P546" t="s">
        <v>2043</v>
      </c>
      <c r="Q546" t="s">
        <v>2046</v>
      </c>
      <c r="R546" t="str">
        <f>Table1[[#This Row],[year]]&amp;"_"&amp;Table1[[#This Row],[rank]]</f>
        <v>2016_45</v>
      </c>
      <c r="S546" t="str">
        <f>Table1[[#This Row],[year]]&amp;"_"&amp;Table1[[#This Row],[rank]]</f>
        <v>2016_45</v>
      </c>
    </row>
    <row r="547" spans="1:19" x14ac:dyDescent="0.2">
      <c r="A547" t="s">
        <v>978</v>
      </c>
      <c r="B547">
        <v>46</v>
      </c>
      <c r="C547">
        <v>2016</v>
      </c>
      <c r="D547" t="s">
        <v>1288</v>
      </c>
      <c r="E547" t="s">
        <v>112</v>
      </c>
      <c r="F547" t="s">
        <v>33</v>
      </c>
      <c r="G547" t="str">
        <f>_xlfn.XLOOKUP(F547,Regions!$A$2:$A$52,Regions!$B$2:$B$52)</f>
        <v>Northeast</v>
      </c>
      <c r="H547" t="s">
        <v>1427</v>
      </c>
      <c r="I547">
        <v>39278</v>
      </c>
      <c r="J547">
        <v>60337</v>
      </c>
      <c r="K547">
        <v>2390</v>
      </c>
      <c r="L547">
        <v>53424</v>
      </c>
      <c r="M547">
        <v>50100</v>
      </c>
      <c r="N547" t="s">
        <v>2043</v>
      </c>
      <c r="O547" t="s">
        <v>2043</v>
      </c>
      <c r="P547" t="s">
        <v>2043</v>
      </c>
      <c r="Q547" t="s">
        <v>2046</v>
      </c>
      <c r="R547" t="str">
        <f>Table1[[#This Row],[year]]&amp;"_"&amp;Table1[[#This Row],[rank]]</f>
        <v>2016_46</v>
      </c>
      <c r="S547" t="str">
        <f>Table1[[#This Row],[year]]&amp;"_"&amp;Table1[[#This Row],[rank]]</f>
        <v>2016_46</v>
      </c>
    </row>
    <row r="548" spans="1:19" x14ac:dyDescent="0.2">
      <c r="A548" t="s">
        <v>2062</v>
      </c>
      <c r="B548">
        <v>47</v>
      </c>
      <c r="C548">
        <v>2016</v>
      </c>
      <c r="D548" t="s">
        <v>1830</v>
      </c>
      <c r="E548" t="s">
        <v>2042</v>
      </c>
      <c r="F548" t="s">
        <v>125</v>
      </c>
      <c r="G548" t="str">
        <f>_xlfn.XLOOKUP(F548,Regions!$A$2:$A$52,Regions!$B$2:$B$52)</f>
        <v>South</v>
      </c>
      <c r="H548" t="s">
        <v>1429</v>
      </c>
      <c r="I548">
        <v>67981</v>
      </c>
      <c r="J548">
        <v>59074</v>
      </c>
      <c r="K548">
        <v>2546</v>
      </c>
      <c r="L548">
        <v>31266</v>
      </c>
      <c r="M548">
        <v>225000</v>
      </c>
      <c r="N548" t="s">
        <v>2043</v>
      </c>
      <c r="O548" t="s">
        <v>2043</v>
      </c>
      <c r="P548" t="s">
        <v>2043</v>
      </c>
      <c r="Q548" t="s">
        <v>2046</v>
      </c>
      <c r="R548" t="str">
        <f>Table1[[#This Row],[year]]&amp;"_"&amp;Table1[[#This Row],[rank]]</f>
        <v>2016_47</v>
      </c>
      <c r="S548" t="str">
        <f>Table1[[#This Row],[year]]&amp;"_"&amp;Table1[[#This Row],[rank]]</f>
        <v>2016_47</v>
      </c>
    </row>
    <row r="549" spans="1:19" x14ac:dyDescent="0.2">
      <c r="A549" t="s">
        <v>2060</v>
      </c>
      <c r="B549">
        <v>48</v>
      </c>
      <c r="C549">
        <v>2016</v>
      </c>
      <c r="D549" t="s">
        <v>85</v>
      </c>
      <c r="E549" t="s">
        <v>2061</v>
      </c>
      <c r="F549" t="s">
        <v>86</v>
      </c>
      <c r="G549" t="str">
        <f>_xlfn.XLOOKUP(F549,Regions!$A$2:$A$52,Regions!$B$2:$B$52)</f>
        <v>South</v>
      </c>
      <c r="H549" t="s">
        <v>1412</v>
      </c>
      <c r="I549">
        <v>93277</v>
      </c>
      <c r="J549">
        <v>58363</v>
      </c>
      <c r="K549">
        <v>4844</v>
      </c>
      <c r="L549">
        <v>38311</v>
      </c>
      <c r="M549">
        <v>341240</v>
      </c>
      <c r="N549" t="s">
        <v>2043</v>
      </c>
      <c r="O549" t="s">
        <v>2043</v>
      </c>
      <c r="P549" t="s">
        <v>2043</v>
      </c>
      <c r="Q549" t="s">
        <v>2046</v>
      </c>
      <c r="R549" t="str">
        <f>Table1[[#This Row],[year]]&amp;"_"&amp;Table1[[#This Row],[rank]]</f>
        <v>2016_48</v>
      </c>
      <c r="S549" t="str">
        <f>Table1[[#This Row],[year]]&amp;"_"&amp;Table1[[#This Row],[rank]]</f>
        <v>2016_48</v>
      </c>
    </row>
    <row r="550" spans="1:19" x14ac:dyDescent="0.2">
      <c r="A550" t="s">
        <v>2059</v>
      </c>
      <c r="B550">
        <v>49</v>
      </c>
      <c r="C550">
        <v>2016</v>
      </c>
      <c r="D550" t="s">
        <v>65</v>
      </c>
      <c r="E550" t="s">
        <v>2044</v>
      </c>
      <c r="F550" t="s">
        <v>28</v>
      </c>
      <c r="G550" t="str">
        <f>_xlfn.XLOOKUP(F550,Regions!$A$2:$A$52,Regions!$B$2:$B$52)</f>
        <v>Northeast</v>
      </c>
      <c r="H550" t="s">
        <v>1406</v>
      </c>
      <c r="I550">
        <v>61283</v>
      </c>
      <c r="J550">
        <v>58327</v>
      </c>
      <c r="K550">
        <v>2196</v>
      </c>
      <c r="L550">
        <v>496943</v>
      </c>
      <c r="M550">
        <v>66400</v>
      </c>
      <c r="N550" t="s">
        <v>2043</v>
      </c>
      <c r="O550" t="s">
        <v>2043</v>
      </c>
      <c r="P550" t="s">
        <v>2043</v>
      </c>
      <c r="Q550" t="s">
        <v>2046</v>
      </c>
      <c r="R550" t="str">
        <f>Table1[[#This Row],[year]]&amp;"_"&amp;Table1[[#This Row],[rank]]</f>
        <v>2016_49</v>
      </c>
      <c r="S550" t="str">
        <f>Table1[[#This Row],[year]]&amp;"_"&amp;Table1[[#This Row],[rank]]</f>
        <v>2016_49</v>
      </c>
    </row>
    <row r="551" spans="1:19" x14ac:dyDescent="0.2">
      <c r="A551" t="s">
        <v>2065</v>
      </c>
      <c r="B551">
        <v>50</v>
      </c>
      <c r="C551">
        <v>2016</v>
      </c>
      <c r="D551" t="s">
        <v>97</v>
      </c>
      <c r="E551" t="s">
        <v>2044</v>
      </c>
      <c r="F551" t="s">
        <v>41</v>
      </c>
      <c r="G551" t="str">
        <f>_xlfn.XLOOKUP(F551,Regions!$A$2:$A$52,Regions!$B$2:$B$52)</f>
        <v>Northeast</v>
      </c>
      <c r="H551" t="s">
        <v>1447</v>
      </c>
      <c r="I551">
        <v>32086</v>
      </c>
      <c r="J551">
        <v>57119</v>
      </c>
      <c r="K551">
        <v>5642</v>
      </c>
      <c r="L551">
        <v>757388</v>
      </c>
      <c r="M551">
        <v>49384</v>
      </c>
      <c r="N551" t="s">
        <v>2043</v>
      </c>
      <c r="O551" t="s">
        <v>2043</v>
      </c>
      <c r="P551" t="s">
        <v>2043</v>
      </c>
      <c r="Q551" t="s">
        <v>2046</v>
      </c>
      <c r="R551" t="str">
        <f>Table1[[#This Row],[year]]&amp;"_"&amp;Table1[[#This Row],[rank]]</f>
        <v>2016_50</v>
      </c>
      <c r="S551" t="str">
        <f>Table1[[#This Row],[year]]&amp;"_"&amp;Table1[[#This Row],[rank]]</f>
        <v>2016_50</v>
      </c>
    </row>
    <row r="552" spans="1:19" x14ac:dyDescent="0.2">
      <c r="A552" t="s">
        <v>1084</v>
      </c>
      <c r="B552">
        <v>51</v>
      </c>
      <c r="C552">
        <v>2016</v>
      </c>
      <c r="D552" t="s">
        <v>974</v>
      </c>
      <c r="E552" t="s">
        <v>2045</v>
      </c>
      <c r="F552" t="s">
        <v>55</v>
      </c>
      <c r="G552" t="str">
        <f>_xlfn.XLOOKUP(F552,Regions!$A$2:$A$52,Regions!$B$2:$B$52)</f>
        <v>West</v>
      </c>
      <c r="H552" t="s">
        <v>1444</v>
      </c>
      <c r="I552">
        <v>152821</v>
      </c>
      <c r="J552">
        <v>55355</v>
      </c>
      <c r="K552">
        <v>11420</v>
      </c>
      <c r="L552">
        <v>103065</v>
      </c>
      <c r="M552">
        <v>107300</v>
      </c>
      <c r="N552" t="s">
        <v>2043</v>
      </c>
      <c r="O552" t="s">
        <v>2043</v>
      </c>
      <c r="P552" t="s">
        <v>2043</v>
      </c>
      <c r="Q552" t="s">
        <v>2046</v>
      </c>
      <c r="R552" t="str">
        <f>Table1[[#This Row],[year]]&amp;"_"&amp;Table1[[#This Row],[rank]]</f>
        <v>2016_51</v>
      </c>
      <c r="S552" t="str">
        <f>Table1[[#This Row],[year]]&amp;"_"&amp;Table1[[#This Row],[rank]]</f>
        <v>2016_51</v>
      </c>
    </row>
    <row r="553" spans="1:19" x14ac:dyDescent="0.2">
      <c r="A553" t="s">
        <v>2068</v>
      </c>
      <c r="B553">
        <v>52</v>
      </c>
      <c r="C553">
        <v>2016</v>
      </c>
      <c r="D553" t="s">
        <v>1288</v>
      </c>
      <c r="E553" t="s">
        <v>112</v>
      </c>
      <c r="F553" t="s">
        <v>190</v>
      </c>
      <c r="G553" t="str">
        <f>_xlfn.XLOOKUP(F553,Regions!$A$2:$A$52,Regions!$B$2:$B$52)</f>
        <v>South</v>
      </c>
      <c r="H553" t="s">
        <v>1476</v>
      </c>
      <c r="I553">
        <v>27263</v>
      </c>
      <c r="J553">
        <v>54289</v>
      </c>
      <c r="K553">
        <v>1276</v>
      </c>
      <c r="L553">
        <v>24705</v>
      </c>
      <c r="M553">
        <v>50100</v>
      </c>
      <c r="N553" t="s">
        <v>2043</v>
      </c>
      <c r="O553" t="s">
        <v>2043</v>
      </c>
      <c r="P553" t="s">
        <v>2043</v>
      </c>
      <c r="Q553" t="s">
        <v>2046</v>
      </c>
      <c r="R553" t="str">
        <f>Table1[[#This Row],[year]]&amp;"_"&amp;Table1[[#This Row],[rank]]</f>
        <v>2016_52</v>
      </c>
      <c r="S553" t="str">
        <f>Table1[[#This Row],[year]]&amp;"_"&amp;Table1[[#This Row],[rank]]</f>
        <v>2016_52</v>
      </c>
    </row>
    <row r="554" spans="1:19" x14ac:dyDescent="0.2">
      <c r="A554" t="s">
        <v>2476</v>
      </c>
      <c r="B554">
        <v>53</v>
      </c>
      <c r="C554">
        <v>2016</v>
      </c>
      <c r="D554" t="s">
        <v>175</v>
      </c>
      <c r="E554" t="s">
        <v>2067</v>
      </c>
      <c r="F554" t="s">
        <v>55</v>
      </c>
      <c r="G554" t="str">
        <f>_xlfn.XLOOKUP(F554,Regions!$A$2:$A$52,Regions!$B$2:$B$52)</f>
        <v>West</v>
      </c>
      <c r="H554" t="s">
        <v>1446</v>
      </c>
      <c r="I554">
        <v>162031</v>
      </c>
      <c r="J554">
        <v>52465</v>
      </c>
      <c r="K554">
        <v>8382</v>
      </c>
      <c r="L554">
        <v>88182</v>
      </c>
      <c r="M554">
        <v>185000</v>
      </c>
      <c r="N554" t="s">
        <v>2043</v>
      </c>
      <c r="O554" t="s">
        <v>2043</v>
      </c>
      <c r="P554" t="s">
        <v>2043</v>
      </c>
      <c r="Q554" t="s">
        <v>2046</v>
      </c>
      <c r="R554" t="str">
        <f>Table1[[#This Row],[year]]&amp;"_"&amp;Table1[[#This Row],[rank]]</f>
        <v>2016_53</v>
      </c>
      <c r="S554" t="str">
        <f>Table1[[#This Row],[year]]&amp;"_"&amp;Table1[[#This Row],[rank]]</f>
        <v>2016_53</v>
      </c>
    </row>
    <row r="555" spans="1:19" x14ac:dyDescent="0.2">
      <c r="A555" t="s">
        <v>2070</v>
      </c>
      <c r="B555">
        <v>54</v>
      </c>
      <c r="C555">
        <v>2016</v>
      </c>
      <c r="D555" t="s">
        <v>970</v>
      </c>
      <c r="E555" t="s">
        <v>2045</v>
      </c>
      <c r="F555" t="s">
        <v>55</v>
      </c>
      <c r="G555" t="str">
        <f>_xlfn.XLOOKUP(F555,Regions!$A$2:$A$52,Regions!$B$2:$B$52)</f>
        <v>West</v>
      </c>
      <c r="H555" t="s">
        <v>1456</v>
      </c>
      <c r="I555">
        <v>143265</v>
      </c>
      <c r="J555">
        <v>49161</v>
      </c>
      <c r="K555">
        <v>8981</v>
      </c>
      <c r="L555">
        <v>113481</v>
      </c>
      <c r="M555">
        <v>71833</v>
      </c>
      <c r="N555" t="s">
        <v>2043</v>
      </c>
      <c r="O555" t="s">
        <v>2043</v>
      </c>
      <c r="P555" t="s">
        <v>2043</v>
      </c>
      <c r="Q555" t="s">
        <v>2046</v>
      </c>
      <c r="R555" t="str">
        <f>Table1[[#This Row],[year]]&amp;"_"&amp;Table1[[#This Row],[rank]]</f>
        <v>2016_54</v>
      </c>
      <c r="S555" t="str">
        <f>Table1[[#This Row],[year]]&amp;"_"&amp;Table1[[#This Row],[rank]]</f>
        <v>2016_54</v>
      </c>
    </row>
    <row r="556" spans="1:19" x14ac:dyDescent="0.2">
      <c r="A556" t="s">
        <v>2003</v>
      </c>
      <c r="B556">
        <v>55</v>
      </c>
      <c r="C556">
        <v>2016</v>
      </c>
      <c r="D556" t="s">
        <v>100</v>
      </c>
      <c r="E556" t="s">
        <v>112</v>
      </c>
      <c r="F556" t="s">
        <v>28</v>
      </c>
      <c r="G556" t="str">
        <f>_xlfn.XLOOKUP(F556,Regions!$A$2:$A$52,Regions!$B$2:$B$52)</f>
        <v>Northeast</v>
      </c>
      <c r="H556" t="s">
        <v>1406</v>
      </c>
      <c r="I556">
        <v>183298</v>
      </c>
      <c r="J556">
        <v>48851</v>
      </c>
      <c r="K556">
        <v>6960</v>
      </c>
      <c r="L556">
        <v>167460</v>
      </c>
      <c r="M556">
        <v>97900</v>
      </c>
      <c r="N556" t="s">
        <v>2043</v>
      </c>
      <c r="O556" t="s">
        <v>2043</v>
      </c>
      <c r="P556" t="s">
        <v>2043</v>
      </c>
      <c r="Q556" t="s">
        <v>2046</v>
      </c>
      <c r="R556" t="str">
        <f>Table1[[#This Row],[year]]&amp;"_"&amp;Table1[[#This Row],[rank]]</f>
        <v>2016_55</v>
      </c>
      <c r="S556" t="str">
        <f>Table1[[#This Row],[year]]&amp;"_"&amp;Table1[[#This Row],[rank]]</f>
        <v>2016_55</v>
      </c>
    </row>
    <row r="557" spans="1:19" x14ac:dyDescent="0.2">
      <c r="A557" t="s">
        <v>981</v>
      </c>
      <c r="B557">
        <v>56</v>
      </c>
      <c r="C557">
        <v>2016</v>
      </c>
      <c r="D557" t="s">
        <v>46</v>
      </c>
      <c r="E557" t="s">
        <v>46</v>
      </c>
      <c r="F557" t="s">
        <v>18</v>
      </c>
      <c r="G557" t="str">
        <f>_xlfn.XLOOKUP(F557,Regions!$A$2:$A$52,Regions!$B$2:$B$52)</f>
        <v>Midwest</v>
      </c>
      <c r="H557" t="s">
        <v>1426</v>
      </c>
      <c r="I557">
        <v>56816</v>
      </c>
      <c r="J557">
        <v>48778</v>
      </c>
      <c r="K557">
        <v>7685</v>
      </c>
      <c r="L557">
        <v>68026</v>
      </c>
      <c r="M557">
        <v>49495</v>
      </c>
      <c r="N557" t="s">
        <v>2043</v>
      </c>
      <c r="O557" t="s">
        <v>2043</v>
      </c>
      <c r="P557" t="s">
        <v>2043</v>
      </c>
      <c r="Q557" t="s">
        <v>2046</v>
      </c>
      <c r="R557" t="str">
        <f>Table1[[#This Row],[year]]&amp;"_"&amp;Table1[[#This Row],[rank]]</f>
        <v>2016_56</v>
      </c>
      <c r="S557" t="str">
        <f>Table1[[#This Row],[year]]&amp;"_"&amp;Table1[[#This Row],[rank]]</f>
        <v>2016_56</v>
      </c>
    </row>
    <row r="558" spans="1:19" x14ac:dyDescent="0.2">
      <c r="A558" t="s">
        <v>2071</v>
      </c>
      <c r="B558">
        <v>57</v>
      </c>
      <c r="C558">
        <v>2016</v>
      </c>
      <c r="D558" t="s">
        <v>985</v>
      </c>
      <c r="E558" t="s">
        <v>115</v>
      </c>
      <c r="F558" t="s">
        <v>22</v>
      </c>
      <c r="G558" t="str">
        <f>_xlfn.XLOOKUP(F558,Regions!$A$2:$A$52,Regions!$B$2:$B$52)</f>
        <v>South</v>
      </c>
      <c r="H558" t="s">
        <v>1403</v>
      </c>
      <c r="I558">
        <v>26384</v>
      </c>
      <c r="J558">
        <v>48681</v>
      </c>
      <c r="K558">
        <v>687</v>
      </c>
      <c r="L558">
        <v>17989</v>
      </c>
      <c r="M558">
        <v>51700</v>
      </c>
      <c r="N558" t="s">
        <v>2043</v>
      </c>
      <c r="O558" t="s">
        <v>2043</v>
      </c>
      <c r="P558" t="s">
        <v>2043</v>
      </c>
      <c r="Q558" t="s">
        <v>2046</v>
      </c>
      <c r="R558" t="str">
        <f>Table1[[#This Row],[year]]&amp;"_"&amp;Table1[[#This Row],[rank]]</f>
        <v>2016_57</v>
      </c>
      <c r="S558" t="str">
        <f>Table1[[#This Row],[year]]&amp;"_"&amp;Table1[[#This Row],[rank]]</f>
        <v>2016_57</v>
      </c>
    </row>
    <row r="559" spans="1:19" x14ac:dyDescent="0.2">
      <c r="A559" t="s">
        <v>2075</v>
      </c>
      <c r="B559">
        <v>58</v>
      </c>
      <c r="C559">
        <v>2016</v>
      </c>
      <c r="D559" t="s">
        <v>85</v>
      </c>
      <c r="E559" t="s">
        <v>2061</v>
      </c>
      <c r="F559" t="s">
        <v>113</v>
      </c>
      <c r="G559" t="str">
        <f>_xlfn.XLOOKUP(F559,Regions!$A$2:$A$52,Regions!$B$2:$B$52)</f>
        <v>South</v>
      </c>
      <c r="H559" t="s">
        <v>1449</v>
      </c>
      <c r="I559">
        <v>43678</v>
      </c>
      <c r="J559">
        <v>47453</v>
      </c>
      <c r="K559">
        <v>1050</v>
      </c>
      <c r="L559">
        <v>37069</v>
      </c>
      <c r="M559">
        <v>323035</v>
      </c>
      <c r="N559" t="s">
        <v>2046</v>
      </c>
      <c r="O559" t="s">
        <v>2043</v>
      </c>
      <c r="P559" t="s">
        <v>2043</v>
      </c>
      <c r="Q559" t="s">
        <v>2046</v>
      </c>
      <c r="R559" t="str">
        <f>Table1[[#This Row],[year]]&amp;"_"&amp;Table1[[#This Row],[rank]]</f>
        <v>2016_58</v>
      </c>
      <c r="S559" t="str">
        <f>Table1[[#This Row],[year]]&amp;"_"&amp;Table1[[#This Row],[rank]]</f>
        <v>2016_58</v>
      </c>
    </row>
    <row r="560" spans="1:19" x14ac:dyDescent="0.2">
      <c r="A560" t="s">
        <v>2001</v>
      </c>
      <c r="B560">
        <v>59</v>
      </c>
      <c r="C560">
        <v>2016</v>
      </c>
      <c r="D560" t="s">
        <v>1722</v>
      </c>
      <c r="E560" t="s">
        <v>2064</v>
      </c>
      <c r="F560" t="s">
        <v>44</v>
      </c>
      <c r="G560" t="str">
        <f>_xlfn.XLOOKUP(F560,Regions!$A$2:$A$52,Regions!$B$2:$B$52)</f>
        <v>Midwest</v>
      </c>
      <c r="H560" t="s">
        <v>1437</v>
      </c>
      <c r="I560">
        <v>44571</v>
      </c>
      <c r="J560">
        <v>47011</v>
      </c>
      <c r="K560">
        <v>2102</v>
      </c>
      <c r="L560">
        <v>78497</v>
      </c>
      <c r="M560">
        <v>112200</v>
      </c>
      <c r="N560" t="s">
        <v>2043</v>
      </c>
      <c r="O560" t="s">
        <v>2043</v>
      </c>
      <c r="P560" t="s">
        <v>2043</v>
      </c>
      <c r="Q560" t="s">
        <v>2046</v>
      </c>
      <c r="R560" t="str">
        <f>Table1[[#This Row],[year]]&amp;"_"&amp;Table1[[#This Row],[rank]]</f>
        <v>2016_59</v>
      </c>
      <c r="S560" t="str">
        <f>Table1[[#This Row],[year]]&amp;"_"&amp;Table1[[#This Row],[rank]]</f>
        <v>2016_59</v>
      </c>
    </row>
    <row r="561" spans="1:19" x14ac:dyDescent="0.2">
      <c r="A561" t="s">
        <v>2074</v>
      </c>
      <c r="B561">
        <v>60</v>
      </c>
      <c r="C561">
        <v>2016</v>
      </c>
      <c r="D561" t="s">
        <v>74</v>
      </c>
      <c r="E561" t="s">
        <v>74</v>
      </c>
      <c r="F561" t="s">
        <v>75</v>
      </c>
      <c r="G561" t="str">
        <f>_xlfn.XLOOKUP(F561,Regions!$A$2:$A$52,Regions!$B$2:$B$52)</f>
        <v>South</v>
      </c>
      <c r="H561" t="s">
        <v>1439</v>
      </c>
      <c r="I561">
        <v>67508</v>
      </c>
      <c r="J561">
        <v>46132</v>
      </c>
      <c r="K561">
        <v>3605</v>
      </c>
      <c r="L561">
        <v>49128</v>
      </c>
      <c r="M561">
        <v>126000</v>
      </c>
      <c r="N561" t="s">
        <v>2043</v>
      </c>
      <c r="O561" t="s">
        <v>2046</v>
      </c>
      <c r="P561" t="s">
        <v>2043</v>
      </c>
      <c r="Q561" t="s">
        <v>2046</v>
      </c>
      <c r="R561" t="str">
        <f>Table1[[#This Row],[year]]&amp;"_"&amp;Table1[[#This Row],[rank]]</f>
        <v>2016_60</v>
      </c>
      <c r="S561" t="str">
        <f>Table1[[#This Row],[year]]&amp;"_"&amp;Table1[[#This Row],[rank]]</f>
        <v>2016_60</v>
      </c>
    </row>
    <row r="562" spans="1:19" x14ac:dyDescent="0.2">
      <c r="A562" t="s">
        <v>2089</v>
      </c>
      <c r="B562">
        <v>61</v>
      </c>
      <c r="C562">
        <v>2016</v>
      </c>
      <c r="D562" t="s">
        <v>40</v>
      </c>
      <c r="E562" t="s">
        <v>2044</v>
      </c>
      <c r="F562" t="s">
        <v>28</v>
      </c>
      <c r="G562" t="str">
        <f>_xlfn.XLOOKUP(F562,Regions!$A$2:$A$52,Regions!$B$2:$B$52)</f>
        <v>Northeast</v>
      </c>
      <c r="H562" t="s">
        <v>1406</v>
      </c>
      <c r="J562">
        <v>45891</v>
      </c>
      <c r="K562">
        <v>257</v>
      </c>
      <c r="L562">
        <v>271668</v>
      </c>
      <c r="M562">
        <v>11463</v>
      </c>
      <c r="N562" t="s">
        <v>2043</v>
      </c>
      <c r="O562" t="s">
        <v>2043</v>
      </c>
      <c r="P562" t="s">
        <v>2043</v>
      </c>
      <c r="Q562" t="s">
        <v>2046</v>
      </c>
      <c r="R562" t="str">
        <f>Table1[[#This Row],[year]]&amp;"_"&amp;Table1[[#This Row],[rank]]</f>
        <v>2016_61</v>
      </c>
      <c r="S562" t="str">
        <f>Table1[[#This Row],[year]]&amp;"_"&amp;Table1[[#This Row],[rank]]</f>
        <v>2016_61</v>
      </c>
    </row>
    <row r="563" spans="1:19" x14ac:dyDescent="0.2">
      <c r="A563" t="s">
        <v>2073</v>
      </c>
      <c r="B563">
        <v>62</v>
      </c>
      <c r="C563">
        <v>2016</v>
      </c>
      <c r="D563" t="s">
        <v>108</v>
      </c>
      <c r="E563" t="s">
        <v>2055</v>
      </c>
      <c r="F563" t="s">
        <v>86</v>
      </c>
      <c r="G563" t="str">
        <f>_xlfn.XLOOKUP(F563,Regions!$A$2:$A$52,Regions!$B$2:$B$52)</f>
        <v>South</v>
      </c>
      <c r="H563" t="s">
        <v>1412</v>
      </c>
      <c r="I563">
        <v>200845</v>
      </c>
      <c r="J563">
        <v>44294</v>
      </c>
      <c r="K563">
        <v>7351</v>
      </c>
      <c r="L563">
        <v>90093</v>
      </c>
      <c r="M563">
        <v>123200</v>
      </c>
      <c r="N563" t="s">
        <v>2043</v>
      </c>
      <c r="O563" t="s">
        <v>2043</v>
      </c>
      <c r="P563" t="s">
        <v>2043</v>
      </c>
      <c r="Q563" t="s">
        <v>2046</v>
      </c>
      <c r="R563" t="str">
        <f>Table1[[#This Row],[year]]&amp;"_"&amp;Table1[[#This Row],[rank]]</f>
        <v>2016_62</v>
      </c>
      <c r="S563" t="str">
        <f>Table1[[#This Row],[year]]&amp;"_"&amp;Table1[[#This Row],[rank]]</f>
        <v>2016_62</v>
      </c>
    </row>
    <row r="564" spans="1:19" x14ac:dyDescent="0.2">
      <c r="A564" t="s">
        <v>2085</v>
      </c>
      <c r="B564">
        <v>63</v>
      </c>
      <c r="C564">
        <v>2016</v>
      </c>
      <c r="D564" t="s">
        <v>1294</v>
      </c>
      <c r="E564" t="s">
        <v>112</v>
      </c>
      <c r="F564" t="s">
        <v>113</v>
      </c>
      <c r="G564" t="str">
        <f>_xlfn.XLOOKUP(F564,Regions!$A$2:$A$52,Regions!$B$2:$B$52)</f>
        <v>South</v>
      </c>
      <c r="H564" t="s">
        <v>1440</v>
      </c>
      <c r="I564">
        <v>30890</v>
      </c>
      <c r="J564">
        <v>43591</v>
      </c>
      <c r="K564">
        <v>2129</v>
      </c>
      <c r="L564">
        <v>32744</v>
      </c>
      <c r="M564">
        <v>203500</v>
      </c>
      <c r="N564" t="s">
        <v>2043</v>
      </c>
      <c r="O564" t="s">
        <v>2043</v>
      </c>
      <c r="P564" t="s">
        <v>2043</v>
      </c>
      <c r="Q564" t="s">
        <v>2046</v>
      </c>
      <c r="R564" t="str">
        <f>Table1[[#This Row],[year]]&amp;"_"&amp;Table1[[#This Row],[rank]]</f>
        <v>2016_63</v>
      </c>
      <c r="S564" t="str">
        <f>Table1[[#This Row],[year]]&amp;"_"&amp;Table1[[#This Row],[rank]]</f>
        <v>2016_63</v>
      </c>
    </row>
    <row r="565" spans="1:19" x14ac:dyDescent="0.2">
      <c r="A565" t="s">
        <v>2072</v>
      </c>
      <c r="B565">
        <v>64</v>
      </c>
      <c r="C565">
        <v>2016</v>
      </c>
      <c r="D565" t="s">
        <v>976</v>
      </c>
      <c r="E565" t="s">
        <v>115</v>
      </c>
      <c r="F565" t="s">
        <v>55</v>
      </c>
      <c r="G565" t="str">
        <f>_xlfn.XLOOKUP(F565,Regions!$A$2:$A$52,Regions!$B$2:$B$52)</f>
        <v>West</v>
      </c>
      <c r="H565" t="s">
        <v>1777</v>
      </c>
      <c r="I565">
        <v>5328</v>
      </c>
      <c r="J565">
        <v>43026</v>
      </c>
      <c r="K565">
        <v>215</v>
      </c>
      <c r="L565">
        <v>12307</v>
      </c>
      <c r="M565">
        <v>27700</v>
      </c>
      <c r="N565" t="s">
        <v>2043</v>
      </c>
      <c r="O565" t="s">
        <v>2043</v>
      </c>
      <c r="P565" t="s">
        <v>2043</v>
      </c>
      <c r="Q565" t="s">
        <v>2046</v>
      </c>
      <c r="R565" t="str">
        <f>Table1[[#This Row],[year]]&amp;"_"&amp;Table1[[#This Row],[rank]]</f>
        <v>2016_64</v>
      </c>
      <c r="S565" t="str">
        <f>Table1[[#This Row],[year]]&amp;"_"&amp;Table1[[#This Row],[rank]]</f>
        <v>2016_64</v>
      </c>
    </row>
    <row r="566" spans="1:19" x14ac:dyDescent="0.2">
      <c r="A566" t="s">
        <v>2063</v>
      </c>
      <c r="B566">
        <v>65</v>
      </c>
      <c r="C566">
        <v>2016</v>
      </c>
      <c r="D566" t="s">
        <v>223</v>
      </c>
      <c r="E566" t="s">
        <v>920</v>
      </c>
      <c r="F566" t="s">
        <v>22</v>
      </c>
      <c r="G566" t="str">
        <f>_xlfn.XLOOKUP(F566,Regions!$A$2:$A$52,Regions!$B$2:$B$52)</f>
        <v>South</v>
      </c>
      <c r="H566" t="s">
        <v>1502</v>
      </c>
      <c r="I566">
        <v>7449</v>
      </c>
      <c r="J566">
        <v>42126</v>
      </c>
      <c r="K566">
        <v>1189</v>
      </c>
      <c r="L566">
        <v>71189</v>
      </c>
      <c r="M566">
        <v>30078</v>
      </c>
      <c r="N566" t="s">
        <v>2043</v>
      </c>
      <c r="O566" t="s">
        <v>2043</v>
      </c>
      <c r="P566" t="s">
        <v>2043</v>
      </c>
      <c r="Q566" t="s">
        <v>2046</v>
      </c>
      <c r="R566" t="str">
        <f>Table1[[#This Row],[year]]&amp;"_"&amp;Table1[[#This Row],[rank]]</f>
        <v>2016_65</v>
      </c>
      <c r="S566" t="str">
        <f>Table1[[#This Row],[year]]&amp;"_"&amp;Table1[[#This Row],[rank]]</f>
        <v>2016_65</v>
      </c>
    </row>
    <row r="567" spans="1:19" x14ac:dyDescent="0.2">
      <c r="A567" t="s">
        <v>2091</v>
      </c>
      <c r="B567">
        <v>66</v>
      </c>
      <c r="C567">
        <v>2016</v>
      </c>
      <c r="D567" t="s">
        <v>987</v>
      </c>
      <c r="E567" t="s">
        <v>2055</v>
      </c>
      <c r="F567" t="s">
        <v>25</v>
      </c>
      <c r="G567" t="str">
        <f>_xlfn.XLOOKUP(F567,Regions!$A$2:$A$52,Regions!$B$2:$B$52)</f>
        <v>South</v>
      </c>
      <c r="H567" t="s">
        <v>1459</v>
      </c>
      <c r="I567">
        <v>26331</v>
      </c>
      <c r="J567">
        <v>41373</v>
      </c>
      <c r="K567">
        <v>1220</v>
      </c>
      <c r="L567">
        <v>23004</v>
      </c>
      <c r="M567">
        <v>113000</v>
      </c>
      <c r="N567" t="s">
        <v>2043</v>
      </c>
      <c r="O567" t="s">
        <v>2043</v>
      </c>
      <c r="P567" t="s">
        <v>2043</v>
      </c>
      <c r="Q567" t="s">
        <v>2046</v>
      </c>
      <c r="R567" t="str">
        <f>Table1[[#This Row],[year]]&amp;"_"&amp;Table1[[#This Row],[rank]]</f>
        <v>2016_66</v>
      </c>
      <c r="S567" t="str">
        <f>Table1[[#This Row],[year]]&amp;"_"&amp;Table1[[#This Row],[rank]]</f>
        <v>2016_66</v>
      </c>
    </row>
    <row r="568" spans="1:19" x14ac:dyDescent="0.2">
      <c r="A568" t="s">
        <v>2080</v>
      </c>
      <c r="B568">
        <v>67</v>
      </c>
      <c r="C568">
        <v>2016</v>
      </c>
      <c r="D568" t="s">
        <v>118</v>
      </c>
      <c r="E568" t="s">
        <v>2061</v>
      </c>
      <c r="F568" t="s">
        <v>22</v>
      </c>
      <c r="G568" t="str">
        <f>_xlfn.XLOOKUP(F568,Regions!$A$2:$A$52,Regions!$B$2:$B$52)</f>
        <v>South</v>
      </c>
      <c r="H568" t="s">
        <v>1469</v>
      </c>
      <c r="I568">
        <v>24730</v>
      </c>
      <c r="J568">
        <v>40990</v>
      </c>
      <c r="K568">
        <v>7610</v>
      </c>
      <c r="L568">
        <v>48415</v>
      </c>
      <c r="M568">
        <v>118500</v>
      </c>
      <c r="N568" t="s">
        <v>2043</v>
      </c>
      <c r="O568" t="s">
        <v>2043</v>
      </c>
      <c r="P568" t="s">
        <v>2043</v>
      </c>
      <c r="Q568" t="s">
        <v>2046</v>
      </c>
      <c r="R568" t="str">
        <f>Table1[[#This Row],[year]]&amp;"_"&amp;Table1[[#This Row],[rank]]</f>
        <v>2016_67</v>
      </c>
      <c r="S568" t="str">
        <f>Table1[[#This Row],[year]]&amp;"_"&amp;Table1[[#This Row],[rank]]</f>
        <v>2016_67</v>
      </c>
    </row>
    <row r="569" spans="1:19" x14ac:dyDescent="0.2">
      <c r="A569" t="s">
        <v>2083</v>
      </c>
      <c r="B569">
        <v>68</v>
      </c>
      <c r="C569">
        <v>2016</v>
      </c>
      <c r="D569" t="s">
        <v>118</v>
      </c>
      <c r="E569" t="s">
        <v>2061</v>
      </c>
      <c r="F569" t="s">
        <v>86</v>
      </c>
      <c r="G569" t="str">
        <f>_xlfn.XLOOKUP(F569,Regions!$A$2:$A$52,Regions!$B$2:$B$52)</f>
        <v>South</v>
      </c>
      <c r="H569" t="s">
        <v>1412</v>
      </c>
      <c r="I569">
        <v>37898</v>
      </c>
      <c r="J569">
        <v>40704</v>
      </c>
      <c r="K569">
        <v>4526</v>
      </c>
      <c r="L569">
        <v>53134</v>
      </c>
      <c r="M569">
        <v>82949</v>
      </c>
      <c r="N569" t="s">
        <v>2043</v>
      </c>
      <c r="O569" t="s">
        <v>2043</v>
      </c>
      <c r="P569" t="s">
        <v>2043</v>
      </c>
      <c r="Q569" t="s">
        <v>2046</v>
      </c>
      <c r="R569" t="str">
        <f>Table1[[#This Row],[year]]&amp;"_"&amp;Table1[[#This Row],[rank]]</f>
        <v>2016_68</v>
      </c>
      <c r="S569" t="str">
        <f>Table1[[#This Row],[year]]&amp;"_"&amp;Table1[[#This Row],[rank]]</f>
        <v>2016_68</v>
      </c>
    </row>
    <row r="570" spans="1:19" x14ac:dyDescent="0.2">
      <c r="A570" t="s">
        <v>2093</v>
      </c>
      <c r="B570">
        <v>69</v>
      </c>
      <c r="C570">
        <v>2016</v>
      </c>
      <c r="D570" t="s">
        <v>43</v>
      </c>
      <c r="E570" t="s">
        <v>2044</v>
      </c>
      <c r="F570" t="s">
        <v>53</v>
      </c>
      <c r="G570" t="str">
        <f>_xlfn.XLOOKUP(F570,Regions!$A$2:$A$52,Regions!$B$2:$B$52)</f>
        <v>Midwest</v>
      </c>
      <c r="H570" t="s">
        <v>1471</v>
      </c>
      <c r="J570">
        <v>40222</v>
      </c>
      <c r="K570">
        <v>581</v>
      </c>
      <c r="L570">
        <v>185306</v>
      </c>
      <c r="M570">
        <v>34032</v>
      </c>
      <c r="N570" t="s">
        <v>2043</v>
      </c>
      <c r="O570" t="s">
        <v>2043</v>
      </c>
      <c r="P570" t="s">
        <v>2043</v>
      </c>
      <c r="Q570" t="s">
        <v>2046</v>
      </c>
      <c r="R570" t="str">
        <f>Table1[[#This Row],[year]]&amp;"_"&amp;Table1[[#This Row],[rank]]</f>
        <v>2016_69</v>
      </c>
      <c r="S570" t="str">
        <f>Table1[[#This Row],[year]]&amp;"_"&amp;Table1[[#This Row],[rank]]</f>
        <v>2016_69</v>
      </c>
    </row>
    <row r="571" spans="1:19" x14ac:dyDescent="0.2">
      <c r="A571" t="s">
        <v>2076</v>
      </c>
      <c r="B571">
        <v>70</v>
      </c>
      <c r="C571">
        <v>2016</v>
      </c>
      <c r="D571" t="s">
        <v>17</v>
      </c>
      <c r="E571" t="s">
        <v>17</v>
      </c>
      <c r="F571" t="s">
        <v>187</v>
      </c>
      <c r="G571" t="str">
        <f>_xlfn.XLOOKUP(F571,Regions!$A$2:$A$52,Regions!$B$2:$B$52)</f>
        <v>Midwest</v>
      </c>
      <c r="H571" t="s">
        <v>1448</v>
      </c>
      <c r="I571">
        <v>25262</v>
      </c>
      <c r="J571">
        <v>40204</v>
      </c>
      <c r="K571">
        <v>1563</v>
      </c>
      <c r="L571">
        <v>29673</v>
      </c>
      <c r="M571">
        <v>139000</v>
      </c>
      <c r="N571" t="s">
        <v>2043</v>
      </c>
      <c r="O571" t="s">
        <v>2043</v>
      </c>
      <c r="P571" t="s">
        <v>2043</v>
      </c>
      <c r="Q571" t="s">
        <v>2046</v>
      </c>
      <c r="R571" t="str">
        <f>Table1[[#This Row],[year]]&amp;"_"&amp;Table1[[#This Row],[rank]]</f>
        <v>2016_70</v>
      </c>
      <c r="S571" t="str">
        <f>Table1[[#This Row],[year]]&amp;"_"&amp;Table1[[#This Row],[rank]]</f>
        <v>2016_70</v>
      </c>
    </row>
    <row r="572" spans="1:19" x14ac:dyDescent="0.2">
      <c r="A572" t="s">
        <v>2082</v>
      </c>
      <c r="B572">
        <v>71</v>
      </c>
      <c r="C572">
        <v>2016</v>
      </c>
      <c r="D572" t="s">
        <v>1830</v>
      </c>
      <c r="E572" t="s">
        <v>2042</v>
      </c>
      <c r="F572" t="s">
        <v>72</v>
      </c>
      <c r="G572" t="str">
        <f>_xlfn.XLOOKUP(F572,Regions!$A$2:$A$52,Regions!$B$2:$B$52)</f>
        <v>Midwest</v>
      </c>
      <c r="H572" t="s">
        <v>1452</v>
      </c>
      <c r="I572">
        <v>10489</v>
      </c>
      <c r="J572">
        <v>39745</v>
      </c>
      <c r="K572">
        <v>897</v>
      </c>
      <c r="L572">
        <v>13519</v>
      </c>
      <c r="M572">
        <v>125000</v>
      </c>
      <c r="N572" t="s">
        <v>2043</v>
      </c>
      <c r="O572" t="s">
        <v>2043</v>
      </c>
      <c r="P572" t="s">
        <v>2043</v>
      </c>
      <c r="Q572" t="s">
        <v>2046</v>
      </c>
      <c r="R572" t="str">
        <f>Table1[[#This Row],[year]]&amp;"_"&amp;Table1[[#This Row],[rank]]</f>
        <v>2016_71</v>
      </c>
      <c r="S572" t="str">
        <f>Table1[[#This Row],[year]]&amp;"_"&amp;Table1[[#This Row],[rank]]</f>
        <v>2016_71</v>
      </c>
    </row>
    <row r="573" spans="1:19" x14ac:dyDescent="0.2">
      <c r="A573" t="s">
        <v>2081</v>
      </c>
      <c r="B573">
        <v>72</v>
      </c>
      <c r="C573">
        <v>2016</v>
      </c>
      <c r="D573" t="s">
        <v>100</v>
      </c>
      <c r="E573" t="s">
        <v>112</v>
      </c>
      <c r="F573" t="s">
        <v>41</v>
      </c>
      <c r="G573" t="str">
        <f>_xlfn.XLOOKUP(F573,Regions!$A$2:$A$52,Regions!$B$2:$B$52)</f>
        <v>Northeast</v>
      </c>
      <c r="H573" t="s">
        <v>1544</v>
      </c>
      <c r="I573">
        <v>146839</v>
      </c>
      <c r="J573">
        <v>39498</v>
      </c>
      <c r="K573">
        <v>4442</v>
      </c>
      <c r="L573">
        <v>101779</v>
      </c>
      <c r="M573">
        <v>68000</v>
      </c>
      <c r="N573" t="s">
        <v>2043</v>
      </c>
      <c r="O573" t="s">
        <v>2043</v>
      </c>
      <c r="P573" t="s">
        <v>2043</v>
      </c>
      <c r="Q573" t="s">
        <v>2046</v>
      </c>
      <c r="R573" t="str">
        <f>Table1[[#This Row],[year]]&amp;"_"&amp;Table1[[#This Row],[rank]]</f>
        <v>2016_72</v>
      </c>
      <c r="S573" t="str">
        <f>Table1[[#This Row],[year]]&amp;"_"&amp;Table1[[#This Row],[rank]]</f>
        <v>2016_72</v>
      </c>
    </row>
    <row r="574" spans="1:19" x14ac:dyDescent="0.2">
      <c r="A574" t="s">
        <v>219</v>
      </c>
      <c r="B574">
        <v>73</v>
      </c>
      <c r="C574">
        <v>2016</v>
      </c>
      <c r="D574" t="s">
        <v>65</v>
      </c>
      <c r="E574" t="s">
        <v>2044</v>
      </c>
      <c r="F574" t="s">
        <v>146</v>
      </c>
      <c r="G574" t="str">
        <f>_xlfn.XLOOKUP(F574,Regions!$A$2:$A$52,Regions!$B$2:$B$52)</f>
        <v>Northeast</v>
      </c>
      <c r="H574" t="s">
        <v>1465</v>
      </c>
      <c r="J574">
        <v>39450</v>
      </c>
      <c r="K574">
        <v>514</v>
      </c>
      <c r="L574">
        <v>121707</v>
      </c>
      <c r="M574">
        <v>50000</v>
      </c>
      <c r="N574" t="s">
        <v>2043</v>
      </c>
      <c r="O574" t="s">
        <v>2043</v>
      </c>
      <c r="P574" t="s">
        <v>2043</v>
      </c>
      <c r="Q574" t="s">
        <v>2046</v>
      </c>
      <c r="R574" t="str">
        <f>Table1[[#This Row],[year]]&amp;"_"&amp;Table1[[#This Row],[rank]]</f>
        <v>2016_73</v>
      </c>
      <c r="S574" t="str">
        <f>Table1[[#This Row],[year]]&amp;"_"&amp;Table1[[#This Row],[rank]]</f>
        <v>2016_73</v>
      </c>
    </row>
    <row r="575" spans="1:19" x14ac:dyDescent="0.2">
      <c r="A575" t="s">
        <v>2086</v>
      </c>
      <c r="B575">
        <v>74</v>
      </c>
      <c r="C575">
        <v>2016</v>
      </c>
      <c r="D575" t="s">
        <v>57</v>
      </c>
      <c r="E575" t="s">
        <v>2044</v>
      </c>
      <c r="F575" t="s">
        <v>28</v>
      </c>
      <c r="G575" t="str">
        <f>_xlfn.XLOOKUP(F575,Regions!$A$2:$A$52,Regions!$B$2:$B$52)</f>
        <v>Northeast</v>
      </c>
      <c r="H575" t="s">
        <v>1406</v>
      </c>
      <c r="I575">
        <v>69253</v>
      </c>
      <c r="J575">
        <v>39208</v>
      </c>
      <c r="K575">
        <v>6083</v>
      </c>
      <c r="L575">
        <v>861395</v>
      </c>
      <c r="M575">
        <v>36800</v>
      </c>
      <c r="N575" t="s">
        <v>2043</v>
      </c>
      <c r="O575" t="s">
        <v>2043</v>
      </c>
      <c r="P575" t="s">
        <v>2043</v>
      </c>
      <c r="Q575" t="s">
        <v>2046</v>
      </c>
      <c r="R575" t="str">
        <f>Table1[[#This Row],[year]]&amp;"_"&amp;Table1[[#This Row],[rank]]</f>
        <v>2016_74</v>
      </c>
      <c r="S575" t="str">
        <f>Table1[[#This Row],[year]]&amp;"_"&amp;Table1[[#This Row],[rank]]</f>
        <v>2016_74</v>
      </c>
    </row>
    <row r="576" spans="1:19" x14ac:dyDescent="0.2">
      <c r="A576" t="s">
        <v>2084</v>
      </c>
      <c r="B576">
        <v>75</v>
      </c>
      <c r="C576">
        <v>2016</v>
      </c>
      <c r="D576" t="s">
        <v>32</v>
      </c>
      <c r="E576" t="s">
        <v>2064</v>
      </c>
      <c r="F576" t="s">
        <v>41</v>
      </c>
      <c r="G576" t="str">
        <f>_xlfn.XLOOKUP(F576,Regions!$A$2:$A$52,Regions!$B$2:$B$52)</f>
        <v>Northeast</v>
      </c>
      <c r="H576" t="s">
        <v>2477</v>
      </c>
      <c r="I576">
        <v>85308</v>
      </c>
      <c r="J576">
        <v>38581</v>
      </c>
      <c r="K576">
        <v>4768</v>
      </c>
      <c r="L576">
        <v>49316</v>
      </c>
      <c r="M576">
        <v>129000</v>
      </c>
      <c r="N576" t="s">
        <v>2043</v>
      </c>
      <c r="O576" t="s">
        <v>2043</v>
      </c>
      <c r="P576" t="s">
        <v>2043</v>
      </c>
      <c r="Q576" t="s">
        <v>2046</v>
      </c>
      <c r="R576" t="str">
        <f>Table1[[#This Row],[year]]&amp;"_"&amp;Table1[[#This Row],[rank]]</f>
        <v>2016_75</v>
      </c>
      <c r="S576" t="str">
        <f>Table1[[#This Row],[year]]&amp;"_"&amp;Table1[[#This Row],[rank]]</f>
        <v>2016_75</v>
      </c>
    </row>
    <row r="577" spans="1:19" x14ac:dyDescent="0.2">
      <c r="A577" t="s">
        <v>276</v>
      </c>
      <c r="B577">
        <v>76</v>
      </c>
      <c r="C577">
        <v>2016</v>
      </c>
      <c r="D577" t="s">
        <v>40</v>
      </c>
      <c r="E577" t="s">
        <v>2044</v>
      </c>
      <c r="F577" t="s">
        <v>146</v>
      </c>
      <c r="G577" t="str">
        <f>_xlfn.XLOOKUP(F577,Regions!$A$2:$A$52,Regions!$B$2:$B$52)</f>
        <v>Northeast</v>
      </c>
      <c r="H577" t="s">
        <v>1462</v>
      </c>
      <c r="J577">
        <v>38243</v>
      </c>
      <c r="K577">
        <v>1425</v>
      </c>
      <c r="L577">
        <v>266550</v>
      </c>
      <c r="M577">
        <v>11593</v>
      </c>
      <c r="N577" t="s">
        <v>2043</v>
      </c>
      <c r="O577" t="s">
        <v>2043</v>
      </c>
      <c r="P577" t="s">
        <v>2043</v>
      </c>
      <c r="Q577" t="s">
        <v>2046</v>
      </c>
      <c r="R577" t="str">
        <f>Table1[[#This Row],[year]]&amp;"_"&amp;Table1[[#This Row],[rank]]</f>
        <v>2016_76</v>
      </c>
      <c r="S577" t="str">
        <f>Table1[[#This Row],[year]]&amp;"_"&amp;Table1[[#This Row],[rank]]</f>
        <v>2016_76</v>
      </c>
    </row>
    <row r="578" spans="1:19" x14ac:dyDescent="0.2">
      <c r="A578" t="s">
        <v>2090</v>
      </c>
      <c r="B578">
        <v>77</v>
      </c>
      <c r="C578">
        <v>2016</v>
      </c>
      <c r="D578" t="s">
        <v>636</v>
      </c>
      <c r="E578" t="s">
        <v>2045</v>
      </c>
      <c r="F578" t="s">
        <v>55</v>
      </c>
      <c r="G578" t="str">
        <f>_xlfn.XLOOKUP(F578,Regions!$A$2:$A$52,Regions!$B$2:$B$52)</f>
        <v>West</v>
      </c>
      <c r="H578" t="s">
        <v>1508</v>
      </c>
      <c r="I578">
        <v>169771</v>
      </c>
      <c r="J578">
        <v>38226</v>
      </c>
      <c r="K578">
        <v>9938</v>
      </c>
      <c r="L578">
        <v>110903</v>
      </c>
      <c r="M578">
        <v>132000</v>
      </c>
      <c r="N578" t="s">
        <v>2043</v>
      </c>
      <c r="O578" t="s">
        <v>2046</v>
      </c>
      <c r="P578" t="s">
        <v>2043</v>
      </c>
      <c r="Q578" t="s">
        <v>2046</v>
      </c>
      <c r="R578" t="str">
        <f>Table1[[#This Row],[year]]&amp;"_"&amp;Table1[[#This Row],[rank]]</f>
        <v>2016_77</v>
      </c>
      <c r="S578" t="str">
        <f>Table1[[#This Row],[year]]&amp;"_"&amp;Table1[[#This Row],[rank]]</f>
        <v>2016_77</v>
      </c>
    </row>
    <row r="579" spans="1:19" x14ac:dyDescent="0.2">
      <c r="A579" t="s">
        <v>1173</v>
      </c>
      <c r="B579">
        <v>78</v>
      </c>
      <c r="C579">
        <v>2016</v>
      </c>
      <c r="D579" t="s">
        <v>57</v>
      </c>
      <c r="E579" t="s">
        <v>2044</v>
      </c>
      <c r="F579" t="s">
        <v>28</v>
      </c>
      <c r="G579" t="str">
        <f>_xlfn.XLOOKUP(F579,Regions!$A$2:$A$52,Regions!$B$2:$B$52)</f>
        <v>Northeast</v>
      </c>
      <c r="H579" t="s">
        <v>1406</v>
      </c>
      <c r="I579">
        <v>48984</v>
      </c>
      <c r="J579">
        <v>37897</v>
      </c>
      <c r="K579">
        <v>6127</v>
      </c>
      <c r="L579">
        <v>787465</v>
      </c>
      <c r="M579">
        <v>56218</v>
      </c>
      <c r="N579" t="s">
        <v>2043</v>
      </c>
      <c r="O579" t="s">
        <v>2043</v>
      </c>
      <c r="P579" t="s">
        <v>2043</v>
      </c>
      <c r="Q579" t="s">
        <v>2046</v>
      </c>
      <c r="R579" t="str">
        <f>Table1[[#This Row],[year]]&amp;"_"&amp;Table1[[#This Row],[rank]]</f>
        <v>2016_78</v>
      </c>
      <c r="S579" t="str">
        <f>Table1[[#This Row],[year]]&amp;"_"&amp;Table1[[#This Row],[rank]]</f>
        <v>2016_78</v>
      </c>
    </row>
    <row r="580" spans="1:19" x14ac:dyDescent="0.2">
      <c r="A580" t="s">
        <v>2098</v>
      </c>
      <c r="B580">
        <v>79</v>
      </c>
      <c r="C580">
        <v>2016</v>
      </c>
      <c r="D580" t="s">
        <v>1288</v>
      </c>
      <c r="E580" t="s">
        <v>112</v>
      </c>
      <c r="F580" t="s">
        <v>33</v>
      </c>
      <c r="G580" t="str">
        <f>_xlfn.XLOOKUP(F580,Regions!$A$2:$A$52,Regions!$B$2:$B$52)</f>
        <v>Northeast</v>
      </c>
      <c r="H580" t="s">
        <v>1895</v>
      </c>
      <c r="I580">
        <v>35101</v>
      </c>
      <c r="J580">
        <v>37876</v>
      </c>
      <c r="K580">
        <v>2094</v>
      </c>
      <c r="L580">
        <v>57088</v>
      </c>
      <c r="M580">
        <v>39300</v>
      </c>
      <c r="N580" t="s">
        <v>2043</v>
      </c>
      <c r="O580" t="s">
        <v>2043</v>
      </c>
      <c r="P580" t="s">
        <v>2043</v>
      </c>
      <c r="Q580" t="s">
        <v>2046</v>
      </c>
      <c r="R580" t="str">
        <f>Table1[[#This Row],[year]]&amp;"_"&amp;Table1[[#This Row],[rank]]</f>
        <v>2016_79</v>
      </c>
      <c r="S580" t="str">
        <f>Table1[[#This Row],[year]]&amp;"_"&amp;Table1[[#This Row],[rank]]</f>
        <v>2016_79</v>
      </c>
    </row>
    <row r="581" spans="1:19" x14ac:dyDescent="0.2">
      <c r="A581" t="s">
        <v>2088</v>
      </c>
      <c r="B581">
        <v>80</v>
      </c>
      <c r="C581">
        <v>2016</v>
      </c>
      <c r="D581" t="s">
        <v>118</v>
      </c>
      <c r="E581" t="s">
        <v>2061</v>
      </c>
      <c r="F581" t="s">
        <v>44</v>
      </c>
      <c r="G581" t="str">
        <f>_xlfn.XLOOKUP(F581,Regions!$A$2:$A$52,Regions!$B$2:$B$52)</f>
        <v>Midwest</v>
      </c>
      <c r="H581" t="s">
        <v>1417</v>
      </c>
      <c r="I581">
        <v>21519</v>
      </c>
      <c r="J581">
        <v>37864</v>
      </c>
      <c r="K581">
        <v>7340</v>
      </c>
      <c r="L581">
        <v>40861</v>
      </c>
      <c r="M581">
        <v>84000</v>
      </c>
      <c r="N581" t="s">
        <v>2043</v>
      </c>
      <c r="O581" t="s">
        <v>2043</v>
      </c>
      <c r="P581" t="s">
        <v>2043</v>
      </c>
      <c r="Q581" t="s">
        <v>2046</v>
      </c>
      <c r="R581" t="str">
        <f>Table1[[#This Row],[year]]&amp;"_"&amp;Table1[[#This Row],[rank]]</f>
        <v>2016_80</v>
      </c>
      <c r="S581" t="str">
        <f>Table1[[#This Row],[year]]&amp;"_"&amp;Table1[[#This Row],[rank]]</f>
        <v>2016_80</v>
      </c>
    </row>
    <row r="582" spans="1:19" x14ac:dyDescent="0.2">
      <c r="A582" t="s">
        <v>2097</v>
      </c>
      <c r="B582">
        <v>81</v>
      </c>
      <c r="C582">
        <v>2016</v>
      </c>
      <c r="D582" t="s">
        <v>65</v>
      </c>
      <c r="E582" t="s">
        <v>2044</v>
      </c>
      <c r="F582" t="s">
        <v>44</v>
      </c>
      <c r="G582" t="str">
        <f>_xlfn.XLOOKUP(F582,Regions!$A$2:$A$52,Regions!$B$2:$B$52)</f>
        <v>Midwest</v>
      </c>
      <c r="H582" t="s">
        <v>1443</v>
      </c>
      <c r="I582">
        <v>25486</v>
      </c>
      <c r="J582">
        <v>35653</v>
      </c>
      <c r="K582">
        <v>2171</v>
      </c>
      <c r="L582">
        <v>104656</v>
      </c>
      <c r="M582">
        <v>41350</v>
      </c>
      <c r="N582" t="s">
        <v>2043</v>
      </c>
      <c r="O582" t="s">
        <v>2043</v>
      </c>
      <c r="P582" t="s">
        <v>2043</v>
      </c>
      <c r="Q582" t="s">
        <v>2046</v>
      </c>
      <c r="R582" t="str">
        <f>Table1[[#This Row],[year]]&amp;"_"&amp;Table1[[#This Row],[rank]]</f>
        <v>2016_81</v>
      </c>
      <c r="S582" t="str">
        <f>Table1[[#This Row],[year]]&amp;"_"&amp;Table1[[#This Row],[rank]]</f>
        <v>2016_81</v>
      </c>
    </row>
    <row r="583" spans="1:19" x14ac:dyDescent="0.2">
      <c r="A583" t="s">
        <v>2478</v>
      </c>
      <c r="B583">
        <v>82</v>
      </c>
      <c r="C583">
        <v>2016</v>
      </c>
      <c r="D583" t="s">
        <v>40</v>
      </c>
      <c r="E583" t="s">
        <v>2044</v>
      </c>
      <c r="F583" t="s">
        <v>28</v>
      </c>
      <c r="G583" t="str">
        <f>_xlfn.XLOOKUP(F583,Regions!$A$2:$A$52,Regions!$B$2:$B$52)</f>
        <v>Northeast</v>
      </c>
      <c r="H583" t="s">
        <v>1406</v>
      </c>
      <c r="J583">
        <v>35181</v>
      </c>
      <c r="K583">
        <v>1214</v>
      </c>
      <c r="L583">
        <v>517963</v>
      </c>
      <c r="M583">
        <v>12735</v>
      </c>
      <c r="N583" t="s">
        <v>2043</v>
      </c>
      <c r="O583" t="s">
        <v>2043</v>
      </c>
      <c r="P583" t="s">
        <v>2043</v>
      </c>
      <c r="Q583" t="s">
        <v>2046</v>
      </c>
      <c r="R583" t="str">
        <f>Table1[[#This Row],[year]]&amp;"_"&amp;Table1[[#This Row],[rank]]</f>
        <v>2016_82</v>
      </c>
      <c r="S583" t="str">
        <f>Table1[[#This Row],[year]]&amp;"_"&amp;Table1[[#This Row],[rank]]</f>
        <v>2016_82</v>
      </c>
    </row>
    <row r="584" spans="1:19" x14ac:dyDescent="0.2">
      <c r="A584" t="s">
        <v>2100</v>
      </c>
      <c r="B584">
        <v>83</v>
      </c>
      <c r="C584">
        <v>2016</v>
      </c>
      <c r="D584" t="s">
        <v>79</v>
      </c>
      <c r="E584" t="s">
        <v>2044</v>
      </c>
      <c r="F584" t="s">
        <v>28</v>
      </c>
      <c r="G584" t="str">
        <f>_xlfn.XLOOKUP(F584,Regions!$A$2:$A$52,Regions!$B$2:$B$52)</f>
        <v>Northeast</v>
      </c>
      <c r="H584" t="s">
        <v>1406</v>
      </c>
      <c r="I584">
        <v>503</v>
      </c>
      <c r="J584">
        <v>34693</v>
      </c>
      <c r="K584">
        <v>56</v>
      </c>
      <c r="L584">
        <v>5070</v>
      </c>
      <c r="M584">
        <v>1231</v>
      </c>
      <c r="N584" t="s">
        <v>2043</v>
      </c>
      <c r="O584" t="s">
        <v>2043</v>
      </c>
      <c r="P584" t="s">
        <v>2043</v>
      </c>
      <c r="Q584" t="s">
        <v>2046</v>
      </c>
      <c r="R584" t="str">
        <f>Table1[[#This Row],[year]]&amp;"_"&amp;Table1[[#This Row],[rank]]</f>
        <v>2016_83</v>
      </c>
      <c r="S584" t="str">
        <f>Table1[[#This Row],[year]]&amp;"_"&amp;Table1[[#This Row],[rank]]</f>
        <v>2016_83</v>
      </c>
    </row>
    <row r="585" spans="1:19" x14ac:dyDescent="0.2">
      <c r="A585" t="s">
        <v>2079</v>
      </c>
      <c r="B585">
        <v>84</v>
      </c>
      <c r="C585">
        <v>2016</v>
      </c>
      <c r="D585" t="s">
        <v>987</v>
      </c>
      <c r="E585" t="s">
        <v>2055</v>
      </c>
      <c r="F585" t="s">
        <v>72</v>
      </c>
      <c r="G585" t="str">
        <f>_xlfn.XLOOKUP(F585,Regions!$A$2:$A$52,Regions!$B$2:$B$52)</f>
        <v>Midwest</v>
      </c>
      <c r="H585" t="s">
        <v>1507</v>
      </c>
      <c r="J585">
        <v>34582</v>
      </c>
      <c r="K585">
        <v>781</v>
      </c>
      <c r="L585">
        <v>15228</v>
      </c>
      <c r="M585">
        <v>12511</v>
      </c>
      <c r="N585" t="s">
        <v>2043</v>
      </c>
      <c r="O585" t="s">
        <v>2043</v>
      </c>
      <c r="P585" t="s">
        <v>2043</v>
      </c>
      <c r="Q585" t="s">
        <v>2046</v>
      </c>
      <c r="R585" t="str">
        <f>Table1[[#This Row],[year]]&amp;"_"&amp;Table1[[#This Row],[rank]]</f>
        <v>2016_84</v>
      </c>
      <c r="S585" t="str">
        <f>Table1[[#This Row],[year]]&amp;"_"&amp;Table1[[#This Row],[rank]]</f>
        <v>2016_84</v>
      </c>
    </row>
    <row r="586" spans="1:19" x14ac:dyDescent="0.2">
      <c r="A586" t="s">
        <v>2096</v>
      </c>
      <c r="B586">
        <v>85</v>
      </c>
      <c r="C586">
        <v>2016</v>
      </c>
      <c r="D586" t="s">
        <v>79</v>
      </c>
      <c r="E586" t="s">
        <v>2044</v>
      </c>
      <c r="F586" t="s">
        <v>28</v>
      </c>
      <c r="G586" t="str">
        <f>_xlfn.XLOOKUP(F586,Regions!$A$2:$A$52,Regions!$B$2:$B$52)</f>
        <v>Northeast</v>
      </c>
      <c r="H586" t="s">
        <v>1406</v>
      </c>
      <c r="I586">
        <v>58842</v>
      </c>
      <c r="J586">
        <v>34441</v>
      </c>
      <c r="K586">
        <v>5163</v>
      </c>
      <c r="L586">
        <v>161184</v>
      </c>
      <c r="M586">
        <v>54800</v>
      </c>
      <c r="N586" t="s">
        <v>2043</v>
      </c>
      <c r="O586" t="s">
        <v>2043</v>
      </c>
      <c r="P586" t="s">
        <v>2043</v>
      </c>
      <c r="Q586" t="s">
        <v>2046</v>
      </c>
      <c r="R586" t="str">
        <f>Table1[[#This Row],[year]]&amp;"_"&amp;Table1[[#This Row],[rank]]</f>
        <v>2016_85</v>
      </c>
      <c r="S586" t="str">
        <f>Table1[[#This Row],[year]]&amp;"_"&amp;Table1[[#This Row],[rank]]</f>
        <v>2016_85</v>
      </c>
    </row>
    <row r="587" spans="1:19" x14ac:dyDescent="0.2">
      <c r="A587" t="s">
        <v>2121</v>
      </c>
      <c r="B587">
        <v>86</v>
      </c>
      <c r="C587">
        <v>2016</v>
      </c>
      <c r="D587" t="s">
        <v>100</v>
      </c>
      <c r="E587" t="s">
        <v>112</v>
      </c>
      <c r="F587" t="s">
        <v>55</v>
      </c>
      <c r="G587" t="str">
        <f>_xlfn.XLOOKUP(F587,Regions!$A$2:$A$52,Regions!$B$2:$B$52)</f>
        <v>West</v>
      </c>
      <c r="H587" t="s">
        <v>1751</v>
      </c>
      <c r="I587">
        <v>124437</v>
      </c>
      <c r="J587">
        <v>32639</v>
      </c>
      <c r="K587">
        <v>18108</v>
      </c>
      <c r="L587">
        <v>51839</v>
      </c>
      <c r="M587">
        <v>8000</v>
      </c>
      <c r="N587" t="s">
        <v>2043</v>
      </c>
      <c r="O587" t="s">
        <v>2043</v>
      </c>
      <c r="P587" t="s">
        <v>2043</v>
      </c>
      <c r="Q587" t="s">
        <v>2046</v>
      </c>
      <c r="R587" t="str">
        <f>Table1[[#This Row],[year]]&amp;"_"&amp;Table1[[#This Row],[rank]]</f>
        <v>2016_86</v>
      </c>
      <c r="S587" t="str">
        <f>Table1[[#This Row],[year]]&amp;"_"&amp;Table1[[#This Row],[rank]]</f>
        <v>2016_86</v>
      </c>
    </row>
    <row r="588" spans="1:19" x14ac:dyDescent="0.2">
      <c r="A588" t="s">
        <v>2105</v>
      </c>
      <c r="B588">
        <v>87</v>
      </c>
      <c r="C588">
        <v>2016</v>
      </c>
      <c r="D588" t="s">
        <v>70</v>
      </c>
      <c r="E588" t="s">
        <v>70</v>
      </c>
      <c r="F588" t="s">
        <v>177</v>
      </c>
      <c r="G588" t="str">
        <f>_xlfn.XLOOKUP(F588,Regions!$A$2:$A$52,Regions!$B$2:$B$52)</f>
        <v>South</v>
      </c>
      <c r="H588" t="s">
        <v>1473</v>
      </c>
      <c r="J588">
        <v>32619</v>
      </c>
      <c r="K588">
        <v>1965</v>
      </c>
      <c r="L588">
        <v>16359</v>
      </c>
      <c r="M588">
        <v>180000</v>
      </c>
      <c r="N588" t="s">
        <v>2043</v>
      </c>
      <c r="O588" t="s">
        <v>2043</v>
      </c>
      <c r="P588" t="s">
        <v>2043</v>
      </c>
      <c r="Q588" t="s">
        <v>2046</v>
      </c>
      <c r="R588" t="str">
        <f>Table1[[#This Row],[year]]&amp;"_"&amp;Table1[[#This Row],[rank]]</f>
        <v>2016_87</v>
      </c>
      <c r="S588" t="str">
        <f>Table1[[#This Row],[year]]&amp;"_"&amp;Table1[[#This Row],[rank]]</f>
        <v>2016_87</v>
      </c>
    </row>
    <row r="589" spans="1:19" x14ac:dyDescent="0.2">
      <c r="A589" t="s">
        <v>2104</v>
      </c>
      <c r="B589">
        <v>88</v>
      </c>
      <c r="C589">
        <v>2016</v>
      </c>
      <c r="D589" t="s">
        <v>74</v>
      </c>
      <c r="E589" t="s">
        <v>74</v>
      </c>
      <c r="F589" t="s">
        <v>35</v>
      </c>
      <c r="G589" t="str">
        <f>_xlfn.XLOOKUP(F589,Regions!$A$2:$A$52,Regions!$B$2:$B$52)</f>
        <v>South</v>
      </c>
      <c r="H589" t="s">
        <v>1464</v>
      </c>
      <c r="I589">
        <v>40286</v>
      </c>
      <c r="J589">
        <v>31469</v>
      </c>
      <c r="K589">
        <v>2965</v>
      </c>
      <c r="L589">
        <v>31997</v>
      </c>
      <c r="M589">
        <v>99900</v>
      </c>
      <c r="N589" t="s">
        <v>2043</v>
      </c>
      <c r="O589" t="s">
        <v>2046</v>
      </c>
      <c r="P589" t="s">
        <v>2043</v>
      </c>
      <c r="Q589" t="s">
        <v>2046</v>
      </c>
      <c r="R589" t="str">
        <f>Table1[[#This Row],[year]]&amp;"_"&amp;Table1[[#This Row],[rank]]</f>
        <v>2016_88</v>
      </c>
      <c r="S589" t="str">
        <f>Table1[[#This Row],[year]]&amp;"_"&amp;Table1[[#This Row],[rank]]</f>
        <v>2016_88</v>
      </c>
    </row>
    <row r="590" spans="1:19" x14ac:dyDescent="0.2">
      <c r="A590" t="s">
        <v>2107</v>
      </c>
      <c r="B590">
        <v>89</v>
      </c>
      <c r="C590">
        <v>2016</v>
      </c>
      <c r="D590" t="s">
        <v>1838</v>
      </c>
      <c r="E590" t="s">
        <v>2042</v>
      </c>
      <c r="F590" t="s">
        <v>146</v>
      </c>
      <c r="G590" t="str">
        <f>_xlfn.XLOOKUP(F590,Regions!$A$2:$A$52,Regions!$B$2:$B$52)</f>
        <v>Northeast</v>
      </c>
      <c r="H590" t="s">
        <v>1489</v>
      </c>
      <c r="I590">
        <v>51914</v>
      </c>
      <c r="J590">
        <v>30945</v>
      </c>
      <c r="K590">
        <v>2278</v>
      </c>
      <c r="L590">
        <v>11500</v>
      </c>
      <c r="M590">
        <v>216000</v>
      </c>
      <c r="N590" t="s">
        <v>2043</v>
      </c>
      <c r="O590" t="s">
        <v>2043</v>
      </c>
      <c r="P590" t="s">
        <v>2043</v>
      </c>
      <c r="Q590" t="s">
        <v>2046</v>
      </c>
      <c r="R590" t="str">
        <f>Table1[[#This Row],[year]]&amp;"_"&amp;Table1[[#This Row],[rank]]</f>
        <v>2016_89</v>
      </c>
      <c r="S590" t="str">
        <f>Table1[[#This Row],[year]]&amp;"_"&amp;Table1[[#This Row],[rank]]</f>
        <v>2016_89</v>
      </c>
    </row>
    <row r="591" spans="1:19" x14ac:dyDescent="0.2">
      <c r="A591" t="s">
        <v>1169</v>
      </c>
      <c r="B591">
        <v>90</v>
      </c>
      <c r="C591">
        <v>2016</v>
      </c>
      <c r="D591" t="s">
        <v>488</v>
      </c>
      <c r="E591" t="s">
        <v>920</v>
      </c>
      <c r="F591" t="s">
        <v>22</v>
      </c>
      <c r="G591" t="str">
        <f>_xlfn.XLOOKUP(F591,Regions!$A$2:$A$52,Regions!$B$2:$B$52)</f>
        <v>South</v>
      </c>
      <c r="H591" t="s">
        <v>1403</v>
      </c>
      <c r="I591">
        <v>49869</v>
      </c>
      <c r="J591">
        <v>30935</v>
      </c>
      <c r="K591">
        <v>4428</v>
      </c>
      <c r="L591">
        <v>97484</v>
      </c>
      <c r="M591">
        <v>15900</v>
      </c>
      <c r="N591" t="s">
        <v>2043</v>
      </c>
      <c r="O591" t="s">
        <v>2043</v>
      </c>
      <c r="P591" t="s">
        <v>2043</v>
      </c>
      <c r="Q591" t="s">
        <v>2046</v>
      </c>
      <c r="R591" t="str">
        <f>Table1[[#This Row],[year]]&amp;"_"&amp;Table1[[#This Row],[rank]]</f>
        <v>2016_90</v>
      </c>
      <c r="S591" t="str">
        <f>Table1[[#This Row],[year]]&amp;"_"&amp;Table1[[#This Row],[rank]]</f>
        <v>2016_90</v>
      </c>
    </row>
    <row r="592" spans="1:19" x14ac:dyDescent="0.2">
      <c r="A592" t="s">
        <v>2110</v>
      </c>
      <c r="B592">
        <v>91</v>
      </c>
      <c r="C592">
        <v>2016</v>
      </c>
      <c r="D592" t="s">
        <v>283</v>
      </c>
      <c r="E592" t="s">
        <v>283</v>
      </c>
      <c r="F592" t="s">
        <v>370</v>
      </c>
      <c r="G592" t="str">
        <f>_xlfn.XLOOKUP(F592,Regions!$A$2:$A$52,Regions!$B$2:$B$52)</f>
        <v>West</v>
      </c>
      <c r="H592" t="s">
        <v>1504</v>
      </c>
      <c r="I592">
        <v>104693</v>
      </c>
      <c r="J592">
        <v>30601</v>
      </c>
      <c r="K592">
        <v>3273</v>
      </c>
      <c r="L592">
        <v>21600</v>
      </c>
      <c r="M592">
        <v>62600</v>
      </c>
      <c r="N592" t="s">
        <v>2043</v>
      </c>
      <c r="O592" t="s">
        <v>2043</v>
      </c>
      <c r="P592" t="s">
        <v>2043</v>
      </c>
      <c r="Q592" t="s">
        <v>2046</v>
      </c>
      <c r="R592" t="str">
        <f>Table1[[#This Row],[year]]&amp;"_"&amp;Table1[[#This Row],[rank]]</f>
        <v>2016_91</v>
      </c>
      <c r="S592" t="str">
        <f>Table1[[#This Row],[year]]&amp;"_"&amp;Table1[[#This Row],[rank]]</f>
        <v>2016_91</v>
      </c>
    </row>
    <row r="593" spans="1:19" x14ac:dyDescent="0.2">
      <c r="A593" t="s">
        <v>2078</v>
      </c>
      <c r="B593">
        <v>92</v>
      </c>
      <c r="C593">
        <v>2016</v>
      </c>
      <c r="D593" t="s">
        <v>998</v>
      </c>
      <c r="E593" t="s">
        <v>115</v>
      </c>
      <c r="F593" t="s">
        <v>177</v>
      </c>
      <c r="G593" t="str">
        <f>_xlfn.XLOOKUP(F593,Regions!$A$2:$A$52,Regions!$B$2:$B$52)</f>
        <v>South</v>
      </c>
      <c r="H593" t="s">
        <v>1497</v>
      </c>
      <c r="I593">
        <v>3440</v>
      </c>
      <c r="J593">
        <v>30380</v>
      </c>
      <c r="K593">
        <v>187</v>
      </c>
      <c r="L593">
        <v>4549</v>
      </c>
      <c r="M593">
        <v>4700</v>
      </c>
      <c r="N593" t="s">
        <v>2043</v>
      </c>
      <c r="O593" t="s">
        <v>2043</v>
      </c>
      <c r="P593" t="s">
        <v>2043</v>
      </c>
      <c r="Q593" t="s">
        <v>2046</v>
      </c>
      <c r="R593" t="str">
        <f>Table1[[#This Row],[year]]&amp;"_"&amp;Table1[[#This Row],[rank]]</f>
        <v>2016_92</v>
      </c>
      <c r="S593" t="str">
        <f>Table1[[#This Row],[year]]&amp;"_"&amp;Table1[[#This Row],[rank]]</f>
        <v>2016_92</v>
      </c>
    </row>
    <row r="594" spans="1:19" x14ac:dyDescent="0.2">
      <c r="A594" t="s">
        <v>1243</v>
      </c>
      <c r="B594">
        <v>93</v>
      </c>
      <c r="C594">
        <v>2016</v>
      </c>
      <c r="D594" t="s">
        <v>2430</v>
      </c>
      <c r="E594" t="s">
        <v>2064</v>
      </c>
      <c r="F594" t="s">
        <v>72</v>
      </c>
      <c r="G594" t="str">
        <f>_xlfn.XLOOKUP(F594,Regions!$A$2:$A$52,Regions!$B$2:$B$52)</f>
        <v>Midwest</v>
      </c>
      <c r="H594" t="s">
        <v>1461</v>
      </c>
      <c r="I594">
        <v>100946</v>
      </c>
      <c r="J594">
        <v>30274</v>
      </c>
      <c r="K594">
        <v>4833</v>
      </c>
      <c r="L594">
        <v>32718</v>
      </c>
      <c r="M594">
        <v>89446</v>
      </c>
      <c r="N594" t="s">
        <v>2043</v>
      </c>
      <c r="O594" t="s">
        <v>2043</v>
      </c>
      <c r="P594" t="s">
        <v>2043</v>
      </c>
      <c r="Q594" t="s">
        <v>2046</v>
      </c>
      <c r="R594" t="str">
        <f>Table1[[#This Row],[year]]&amp;"_"&amp;Table1[[#This Row],[rank]]</f>
        <v>2016_93</v>
      </c>
      <c r="S594" t="str">
        <f>Table1[[#This Row],[year]]&amp;"_"&amp;Table1[[#This Row],[rank]]</f>
        <v>2016_93</v>
      </c>
    </row>
    <row r="595" spans="1:19" x14ac:dyDescent="0.2">
      <c r="A595" t="s">
        <v>2099</v>
      </c>
      <c r="B595">
        <v>94</v>
      </c>
      <c r="C595">
        <v>2016</v>
      </c>
      <c r="D595" t="s">
        <v>980</v>
      </c>
      <c r="E595" t="s">
        <v>2055</v>
      </c>
      <c r="F595" t="s">
        <v>44</v>
      </c>
      <c r="G595" t="str">
        <f>_xlfn.XLOOKUP(F595,Regions!$A$2:$A$52,Regions!$B$2:$B$52)</f>
        <v>Midwest</v>
      </c>
      <c r="H595" t="s">
        <v>1428</v>
      </c>
      <c r="I595">
        <v>62472</v>
      </c>
      <c r="J595">
        <v>29636</v>
      </c>
      <c r="K595">
        <v>7267</v>
      </c>
      <c r="L595">
        <v>62843</v>
      </c>
      <c r="M595">
        <v>99000</v>
      </c>
      <c r="N595" t="s">
        <v>2043</v>
      </c>
      <c r="O595" t="s">
        <v>2046</v>
      </c>
      <c r="P595" t="s">
        <v>2043</v>
      </c>
      <c r="Q595" t="s">
        <v>2046</v>
      </c>
      <c r="R595" t="str">
        <f>Table1[[#This Row],[year]]&amp;"_"&amp;Table1[[#This Row],[rank]]</f>
        <v>2016_94</v>
      </c>
      <c r="S595" t="str">
        <f>Table1[[#This Row],[year]]&amp;"_"&amp;Table1[[#This Row],[rank]]</f>
        <v>2016_94</v>
      </c>
    </row>
    <row r="596" spans="1:19" x14ac:dyDescent="0.2">
      <c r="A596" t="s">
        <v>2115</v>
      </c>
      <c r="B596">
        <v>95</v>
      </c>
      <c r="C596">
        <v>2016</v>
      </c>
      <c r="D596" t="s">
        <v>214</v>
      </c>
      <c r="E596" t="s">
        <v>920</v>
      </c>
      <c r="F596" t="s">
        <v>44</v>
      </c>
      <c r="G596" t="str">
        <f>_xlfn.XLOOKUP(F596,Regions!$A$2:$A$52,Regions!$B$2:$B$52)</f>
        <v>Midwest</v>
      </c>
      <c r="H596" t="s">
        <v>1417</v>
      </c>
      <c r="I596">
        <v>33052</v>
      </c>
      <c r="J596">
        <v>29447</v>
      </c>
      <c r="K596">
        <v>2269</v>
      </c>
      <c r="L596">
        <v>95384</v>
      </c>
      <c r="M596">
        <v>29762</v>
      </c>
      <c r="N596" t="s">
        <v>2043</v>
      </c>
      <c r="O596" t="s">
        <v>2043</v>
      </c>
      <c r="P596" t="s">
        <v>2043</v>
      </c>
      <c r="Q596" t="s">
        <v>2046</v>
      </c>
      <c r="R596" t="str">
        <f>Table1[[#This Row],[year]]&amp;"_"&amp;Table1[[#This Row],[rank]]</f>
        <v>2016_95</v>
      </c>
      <c r="S596" t="str">
        <f>Table1[[#This Row],[year]]&amp;"_"&amp;Table1[[#This Row],[rank]]</f>
        <v>2016_95</v>
      </c>
    </row>
    <row r="597" spans="1:19" x14ac:dyDescent="0.2">
      <c r="A597" t="s">
        <v>2102</v>
      </c>
      <c r="B597">
        <v>96</v>
      </c>
      <c r="C597">
        <v>2016</v>
      </c>
      <c r="D597" t="s">
        <v>175</v>
      </c>
      <c r="E597" t="s">
        <v>2067</v>
      </c>
      <c r="F597" t="s">
        <v>28</v>
      </c>
      <c r="G597" t="str">
        <f>_xlfn.XLOOKUP(F597,Regions!$A$2:$A$52,Regions!$B$2:$B$52)</f>
        <v>Northeast</v>
      </c>
      <c r="H597" t="s">
        <v>1406</v>
      </c>
      <c r="I597">
        <v>53473</v>
      </c>
      <c r="J597">
        <v>28987</v>
      </c>
      <c r="K597">
        <v>8306</v>
      </c>
      <c r="L597">
        <v>50051</v>
      </c>
      <c r="M597">
        <v>20500</v>
      </c>
      <c r="N597" t="s">
        <v>2043</v>
      </c>
      <c r="O597" t="s">
        <v>2043</v>
      </c>
      <c r="P597" t="s">
        <v>2043</v>
      </c>
      <c r="Q597" t="s">
        <v>2046</v>
      </c>
      <c r="R597" t="str">
        <f>Table1[[#This Row],[year]]&amp;"_"&amp;Table1[[#This Row],[rank]]</f>
        <v>2016_96</v>
      </c>
      <c r="S597" t="str">
        <f>Table1[[#This Row],[year]]&amp;"_"&amp;Table1[[#This Row],[rank]]</f>
        <v>2016_96</v>
      </c>
    </row>
    <row r="598" spans="1:19" x14ac:dyDescent="0.2">
      <c r="A598" t="s">
        <v>2094</v>
      </c>
      <c r="B598">
        <v>97</v>
      </c>
      <c r="C598">
        <v>2016</v>
      </c>
      <c r="D598" t="s">
        <v>1722</v>
      </c>
      <c r="E598" t="s">
        <v>2064</v>
      </c>
      <c r="F598" t="s">
        <v>44</v>
      </c>
      <c r="G598" t="str">
        <f>_xlfn.XLOOKUP(F598,Regions!$A$2:$A$52,Regions!$B$2:$B$52)</f>
        <v>Midwest</v>
      </c>
      <c r="H598" t="s">
        <v>1467</v>
      </c>
      <c r="I598">
        <v>24277</v>
      </c>
      <c r="J598">
        <v>28863</v>
      </c>
      <c r="K598">
        <v>1940</v>
      </c>
      <c r="L598">
        <v>57948</v>
      </c>
      <c r="M598">
        <v>57180</v>
      </c>
      <c r="N598" t="s">
        <v>2043</v>
      </c>
      <c r="O598" t="s">
        <v>2043</v>
      </c>
      <c r="P598" t="s">
        <v>2043</v>
      </c>
      <c r="Q598" t="s">
        <v>2046</v>
      </c>
      <c r="R598" t="str">
        <f>Table1[[#This Row],[year]]&amp;"_"&amp;Table1[[#This Row],[rank]]</f>
        <v>2016_97</v>
      </c>
      <c r="S598" t="str">
        <f>Table1[[#This Row],[year]]&amp;"_"&amp;Table1[[#This Row],[rank]]</f>
        <v>2016_97</v>
      </c>
    </row>
    <row r="599" spans="1:19" x14ac:dyDescent="0.2">
      <c r="A599" t="s">
        <v>2087</v>
      </c>
      <c r="B599">
        <v>98</v>
      </c>
      <c r="C599">
        <v>2016</v>
      </c>
      <c r="D599" t="s">
        <v>21</v>
      </c>
      <c r="E599" t="s">
        <v>920</v>
      </c>
      <c r="F599" t="s">
        <v>22</v>
      </c>
      <c r="G599" t="str">
        <f>_xlfn.XLOOKUP(F599,Regions!$A$2:$A$52,Regions!$B$2:$B$52)</f>
        <v>South</v>
      </c>
      <c r="H599" t="s">
        <v>1411</v>
      </c>
      <c r="I599">
        <v>10311</v>
      </c>
      <c r="J599">
        <v>28150</v>
      </c>
      <c r="K599">
        <v>1540</v>
      </c>
      <c r="L599">
        <v>16332</v>
      </c>
      <c r="M599">
        <v>6016</v>
      </c>
      <c r="N599" t="s">
        <v>2043</v>
      </c>
      <c r="O599" t="s">
        <v>2043</v>
      </c>
      <c r="P599" t="s">
        <v>2043</v>
      </c>
      <c r="Q599" t="s">
        <v>2046</v>
      </c>
      <c r="R599" t="str">
        <f>Table1[[#This Row],[year]]&amp;"_"&amp;Table1[[#This Row],[rank]]</f>
        <v>2016_98</v>
      </c>
      <c r="S599" t="str">
        <f>Table1[[#This Row],[year]]&amp;"_"&amp;Table1[[#This Row],[rank]]</f>
        <v>2016_98</v>
      </c>
    </row>
    <row r="600" spans="1:19" x14ac:dyDescent="0.2">
      <c r="A600" t="s">
        <v>2108</v>
      </c>
      <c r="B600">
        <v>99</v>
      </c>
      <c r="C600">
        <v>2016</v>
      </c>
      <c r="D600" t="s">
        <v>175</v>
      </c>
      <c r="E600" t="s">
        <v>2067</v>
      </c>
      <c r="F600" t="s">
        <v>28</v>
      </c>
      <c r="G600" t="str">
        <f>_xlfn.XLOOKUP(F600,Regions!$A$2:$A$52,Regions!$B$2:$B$52)</f>
        <v>Northeast</v>
      </c>
      <c r="H600" t="s">
        <v>1406</v>
      </c>
      <c r="I600">
        <v>57326</v>
      </c>
      <c r="J600">
        <v>28118</v>
      </c>
      <c r="K600">
        <v>3833</v>
      </c>
      <c r="L600">
        <v>63848</v>
      </c>
      <c r="M600">
        <v>24800</v>
      </c>
      <c r="N600" t="s">
        <v>2043</v>
      </c>
      <c r="O600" t="s">
        <v>2043</v>
      </c>
      <c r="P600" t="s">
        <v>2043</v>
      </c>
      <c r="Q600" t="s">
        <v>2046</v>
      </c>
      <c r="R600" t="str">
        <f>Table1[[#This Row],[year]]&amp;"_"&amp;Table1[[#This Row],[rank]]</f>
        <v>2016_99</v>
      </c>
      <c r="S600" t="str">
        <f>Table1[[#This Row],[year]]&amp;"_"&amp;Table1[[#This Row],[rank]]</f>
        <v>2016_99</v>
      </c>
    </row>
    <row r="601" spans="1:19" x14ac:dyDescent="0.2">
      <c r="A601" t="s">
        <v>2112</v>
      </c>
      <c r="B601">
        <v>100</v>
      </c>
      <c r="C601">
        <v>2016</v>
      </c>
      <c r="D601" t="s">
        <v>40</v>
      </c>
      <c r="E601" t="s">
        <v>2044</v>
      </c>
      <c r="F601" t="s">
        <v>187</v>
      </c>
      <c r="G601" t="str">
        <f>_xlfn.XLOOKUP(F601,Regions!$A$2:$A$52,Regions!$B$2:$B$52)</f>
        <v>Midwest</v>
      </c>
      <c r="H601" t="s">
        <v>1448</v>
      </c>
      <c r="J601">
        <v>28111</v>
      </c>
      <c r="K601">
        <v>815</v>
      </c>
      <c r="L601">
        <v>238472</v>
      </c>
      <c r="M601">
        <v>5530</v>
      </c>
      <c r="N601" t="s">
        <v>2043</v>
      </c>
      <c r="O601" t="s">
        <v>2043</v>
      </c>
      <c r="P601" t="s">
        <v>2043</v>
      </c>
      <c r="Q601" t="s">
        <v>2046</v>
      </c>
      <c r="R601" t="str">
        <f>Table1[[#This Row],[year]]&amp;"_"&amp;Table1[[#This Row],[rank]]</f>
        <v>2016_100</v>
      </c>
      <c r="S601" t="str">
        <f>Table1[[#This Row],[year]]&amp;"_"&amp;Table1[[#This Row],[rank]]</f>
        <v>2016_100</v>
      </c>
    </row>
    <row r="602" spans="1:19" x14ac:dyDescent="0.2">
      <c r="A602" t="s">
        <v>2095</v>
      </c>
      <c r="B602">
        <v>101</v>
      </c>
      <c r="C602">
        <v>2016</v>
      </c>
      <c r="D602" t="s">
        <v>46</v>
      </c>
      <c r="E602" t="s">
        <v>46</v>
      </c>
      <c r="F602" t="s">
        <v>47</v>
      </c>
      <c r="G602" t="str">
        <f>_xlfn.XLOOKUP(F602,Regions!$A$2:$A$52,Regions!$B$2:$B$52)</f>
        <v>South</v>
      </c>
      <c r="H602" t="s">
        <v>1454</v>
      </c>
      <c r="I602">
        <v>55289</v>
      </c>
      <c r="J602">
        <v>27940</v>
      </c>
      <c r="K602">
        <v>1953</v>
      </c>
      <c r="L602">
        <v>41166</v>
      </c>
      <c r="M602">
        <v>52000</v>
      </c>
      <c r="N602" t="s">
        <v>2043</v>
      </c>
      <c r="O602" t="s">
        <v>2043</v>
      </c>
      <c r="P602" t="s">
        <v>2043</v>
      </c>
      <c r="Q602" t="s">
        <v>2046</v>
      </c>
      <c r="R602" t="str">
        <f>Table1[[#This Row],[year]]&amp;"_"&amp;Table1[[#This Row],[rank]]</f>
        <v>2016_101</v>
      </c>
      <c r="S602" t="str">
        <f>Table1[[#This Row],[year]]&amp;"_"&amp;Table1[[#This Row],[rank]]</f>
        <v>2016_101</v>
      </c>
    </row>
    <row r="603" spans="1:19" x14ac:dyDescent="0.2">
      <c r="A603" t="s">
        <v>393</v>
      </c>
      <c r="B603">
        <v>102</v>
      </c>
      <c r="C603">
        <v>2016</v>
      </c>
      <c r="D603" t="s">
        <v>976</v>
      </c>
      <c r="E603" t="s">
        <v>115</v>
      </c>
      <c r="F603" t="s">
        <v>398</v>
      </c>
      <c r="G603" t="str">
        <f>_xlfn.XLOOKUP(F603,Regions!$A$2:$A$52,Regions!$B$2:$B$52)</f>
        <v>West</v>
      </c>
      <c r="H603" t="s">
        <v>1512</v>
      </c>
      <c r="I603">
        <v>5815</v>
      </c>
      <c r="J603">
        <v>27925</v>
      </c>
      <c r="K603">
        <v>572</v>
      </c>
      <c r="L603">
        <v>10800</v>
      </c>
      <c r="M603">
        <v>18800</v>
      </c>
      <c r="N603" t="s">
        <v>2043</v>
      </c>
      <c r="O603" t="s">
        <v>2043</v>
      </c>
      <c r="P603" t="s">
        <v>2043</v>
      </c>
      <c r="Q603" t="s">
        <v>2046</v>
      </c>
      <c r="R603" t="str">
        <f>Table1[[#This Row],[year]]&amp;"_"&amp;Table1[[#This Row],[rank]]</f>
        <v>2016_102</v>
      </c>
      <c r="S603" t="str">
        <f>Table1[[#This Row],[year]]&amp;"_"&amp;Table1[[#This Row],[rank]]</f>
        <v>2016_102</v>
      </c>
    </row>
    <row r="604" spans="1:19" x14ac:dyDescent="0.2">
      <c r="A604" t="s">
        <v>2109</v>
      </c>
      <c r="B604">
        <v>103</v>
      </c>
      <c r="C604">
        <v>2016</v>
      </c>
      <c r="D604" t="s">
        <v>24</v>
      </c>
      <c r="E604" t="s">
        <v>2042</v>
      </c>
      <c r="F604" t="s">
        <v>53</v>
      </c>
      <c r="G604" t="str">
        <f>_xlfn.XLOOKUP(F604,Regions!$A$2:$A$52,Regions!$B$2:$B$52)</f>
        <v>Midwest</v>
      </c>
      <c r="H604" t="s">
        <v>1416</v>
      </c>
      <c r="I604">
        <v>13746</v>
      </c>
      <c r="J604">
        <v>27079</v>
      </c>
      <c r="K604">
        <v>1072</v>
      </c>
      <c r="L604">
        <v>20576</v>
      </c>
      <c r="M604">
        <v>157500</v>
      </c>
      <c r="N604" t="s">
        <v>2043</v>
      </c>
      <c r="O604" t="s">
        <v>2043</v>
      </c>
      <c r="P604" t="s">
        <v>2043</v>
      </c>
      <c r="Q604" t="s">
        <v>2046</v>
      </c>
      <c r="R604" t="str">
        <f>Table1[[#This Row],[year]]&amp;"_"&amp;Table1[[#This Row],[rank]]</f>
        <v>2016_103</v>
      </c>
      <c r="S604" t="str">
        <f>Table1[[#This Row],[year]]&amp;"_"&amp;Table1[[#This Row],[rank]]</f>
        <v>2016_103</v>
      </c>
    </row>
    <row r="605" spans="1:19" x14ac:dyDescent="0.2">
      <c r="A605" t="s">
        <v>2069</v>
      </c>
      <c r="B605">
        <v>104</v>
      </c>
      <c r="C605">
        <v>2016</v>
      </c>
      <c r="D605" t="s">
        <v>223</v>
      </c>
      <c r="E605" t="s">
        <v>920</v>
      </c>
      <c r="F605" t="s">
        <v>22</v>
      </c>
      <c r="G605" t="str">
        <f>_xlfn.XLOOKUP(F605,Regions!$A$2:$A$52,Regions!$B$2:$B$52)</f>
        <v>South</v>
      </c>
      <c r="H605" t="s">
        <v>1403</v>
      </c>
      <c r="I605">
        <v>49764</v>
      </c>
      <c r="J605">
        <v>27028</v>
      </c>
      <c r="K605">
        <v>2521</v>
      </c>
      <c r="L605">
        <v>48952</v>
      </c>
      <c r="M605">
        <v>6800</v>
      </c>
      <c r="N605" t="s">
        <v>2043</v>
      </c>
      <c r="O605" t="s">
        <v>2043</v>
      </c>
      <c r="P605" t="s">
        <v>2043</v>
      </c>
      <c r="Q605" t="s">
        <v>2046</v>
      </c>
      <c r="R605" t="str">
        <f>Table1[[#This Row],[year]]&amp;"_"&amp;Table1[[#This Row],[rank]]</f>
        <v>2016_104</v>
      </c>
      <c r="S605" t="str">
        <f>Table1[[#This Row],[year]]&amp;"_"&amp;Table1[[#This Row],[rank]]</f>
        <v>2016_104</v>
      </c>
    </row>
    <row r="606" spans="1:19" x14ac:dyDescent="0.2">
      <c r="A606" t="s">
        <v>2116</v>
      </c>
      <c r="B606">
        <v>105</v>
      </c>
      <c r="C606">
        <v>2016</v>
      </c>
      <c r="D606" t="s">
        <v>65</v>
      </c>
      <c r="E606" t="s">
        <v>2044</v>
      </c>
      <c r="F606" t="s">
        <v>28</v>
      </c>
      <c r="G606" t="str">
        <f>_xlfn.XLOOKUP(F606,Regions!$A$2:$A$52,Regions!$B$2:$B$52)</f>
        <v>Northeast</v>
      </c>
      <c r="H606" t="s">
        <v>1406</v>
      </c>
      <c r="I606">
        <v>34427</v>
      </c>
      <c r="J606">
        <v>26800</v>
      </c>
      <c r="K606">
        <v>3439</v>
      </c>
      <c r="L606">
        <v>100184</v>
      </c>
      <c r="M606">
        <v>30900</v>
      </c>
      <c r="N606" t="s">
        <v>2043</v>
      </c>
      <c r="O606" t="s">
        <v>2043</v>
      </c>
      <c r="P606" t="s">
        <v>2043</v>
      </c>
      <c r="Q606" t="s">
        <v>2046</v>
      </c>
      <c r="R606" t="str">
        <f>Table1[[#This Row],[year]]&amp;"_"&amp;Table1[[#This Row],[rank]]</f>
        <v>2016_105</v>
      </c>
      <c r="S606" t="str">
        <f>Table1[[#This Row],[year]]&amp;"_"&amp;Table1[[#This Row],[rank]]</f>
        <v>2016_105</v>
      </c>
    </row>
    <row r="607" spans="1:19" x14ac:dyDescent="0.2">
      <c r="A607" t="s">
        <v>2106</v>
      </c>
      <c r="B607">
        <v>106</v>
      </c>
      <c r="C607">
        <v>2016</v>
      </c>
      <c r="D607" t="s">
        <v>38</v>
      </c>
      <c r="E607" t="s">
        <v>2055</v>
      </c>
      <c r="F607" t="s">
        <v>28</v>
      </c>
      <c r="G607" t="str">
        <f>_xlfn.XLOOKUP(F607,Regions!$A$2:$A$52,Regions!$B$2:$B$52)</f>
        <v>Northeast</v>
      </c>
      <c r="H607" t="s">
        <v>1406</v>
      </c>
      <c r="I607">
        <v>152193</v>
      </c>
      <c r="J607">
        <v>26794</v>
      </c>
      <c r="K607">
        <v>6873</v>
      </c>
      <c r="L607">
        <v>33956</v>
      </c>
      <c r="M607">
        <v>80200</v>
      </c>
      <c r="N607" t="s">
        <v>2043</v>
      </c>
      <c r="O607" t="s">
        <v>2043</v>
      </c>
      <c r="P607" t="s">
        <v>2043</v>
      </c>
      <c r="Q607" t="s">
        <v>2046</v>
      </c>
      <c r="R607" t="str">
        <f>Table1[[#This Row],[year]]&amp;"_"&amp;Table1[[#This Row],[rank]]</f>
        <v>2016_106</v>
      </c>
      <c r="S607" t="str">
        <f>Table1[[#This Row],[year]]&amp;"_"&amp;Table1[[#This Row],[rank]]</f>
        <v>2016_106</v>
      </c>
    </row>
    <row r="608" spans="1:19" x14ac:dyDescent="0.2">
      <c r="A608" t="s">
        <v>2120</v>
      </c>
      <c r="B608">
        <v>107</v>
      </c>
      <c r="C608">
        <v>2016</v>
      </c>
      <c r="D608" t="s">
        <v>70</v>
      </c>
      <c r="E608" t="s">
        <v>70</v>
      </c>
      <c r="F608" t="s">
        <v>98</v>
      </c>
      <c r="G608" t="str">
        <f>_xlfn.XLOOKUP(F608,Regions!$A$2:$A$52,Regions!$B$2:$B$52)</f>
        <v>Northeast</v>
      </c>
      <c r="H608" t="s">
        <v>1493</v>
      </c>
      <c r="I608">
        <v>8529</v>
      </c>
      <c r="J608">
        <v>26528</v>
      </c>
      <c r="K608">
        <v>2109</v>
      </c>
      <c r="L608">
        <v>8863</v>
      </c>
      <c r="M608">
        <v>69865</v>
      </c>
      <c r="N608" t="s">
        <v>2043</v>
      </c>
      <c r="O608" t="s">
        <v>2043</v>
      </c>
      <c r="P608" t="s">
        <v>2043</v>
      </c>
      <c r="Q608" t="s">
        <v>2046</v>
      </c>
      <c r="R608" t="str">
        <f>Table1[[#This Row],[year]]&amp;"_"&amp;Table1[[#This Row],[rank]]</f>
        <v>2016_107</v>
      </c>
      <c r="S608" t="str">
        <f>Table1[[#This Row],[year]]&amp;"_"&amp;Table1[[#This Row],[rank]]</f>
        <v>2016_107</v>
      </c>
    </row>
    <row r="609" spans="1:19" x14ac:dyDescent="0.2">
      <c r="A609" t="s">
        <v>2111</v>
      </c>
      <c r="B609">
        <v>108</v>
      </c>
      <c r="C609">
        <v>2016</v>
      </c>
      <c r="D609" t="s">
        <v>976</v>
      </c>
      <c r="E609" t="s">
        <v>115</v>
      </c>
      <c r="F609" t="s">
        <v>177</v>
      </c>
      <c r="G609" t="str">
        <f>_xlfn.XLOOKUP(F609,Regions!$A$2:$A$52,Regions!$B$2:$B$52)</f>
        <v>South</v>
      </c>
      <c r="H609" t="s">
        <v>1475</v>
      </c>
      <c r="I609">
        <v>2694</v>
      </c>
      <c r="J609">
        <v>26380</v>
      </c>
      <c r="K609">
        <v>266</v>
      </c>
      <c r="L609">
        <v>6358</v>
      </c>
      <c r="M609">
        <v>9000</v>
      </c>
      <c r="N609" t="s">
        <v>2043</v>
      </c>
      <c r="O609" t="s">
        <v>2043</v>
      </c>
      <c r="P609" t="s">
        <v>2043</v>
      </c>
      <c r="Q609" t="s">
        <v>2046</v>
      </c>
      <c r="R609" t="str">
        <f>Table1[[#This Row],[year]]&amp;"_"&amp;Table1[[#This Row],[rank]]</f>
        <v>2016_108</v>
      </c>
      <c r="S609" t="str">
        <f>Table1[[#This Row],[year]]&amp;"_"&amp;Table1[[#This Row],[rank]]</f>
        <v>2016_108</v>
      </c>
    </row>
    <row r="610" spans="1:19" x14ac:dyDescent="0.2">
      <c r="A610" t="s">
        <v>2113</v>
      </c>
      <c r="B610">
        <v>109</v>
      </c>
      <c r="C610">
        <v>2016</v>
      </c>
      <c r="D610" t="s">
        <v>60</v>
      </c>
      <c r="E610" t="s">
        <v>2114</v>
      </c>
      <c r="F610" t="s">
        <v>44</v>
      </c>
      <c r="G610" t="str">
        <f>_xlfn.XLOOKUP(F610,Regions!$A$2:$A$52,Regions!$B$2:$B$52)</f>
        <v>Midwest</v>
      </c>
      <c r="H610" t="s">
        <v>1474</v>
      </c>
      <c r="I610">
        <v>113314</v>
      </c>
      <c r="J610">
        <v>25413</v>
      </c>
      <c r="K610">
        <v>4529</v>
      </c>
      <c r="L610">
        <v>37939</v>
      </c>
      <c r="M610">
        <v>420000</v>
      </c>
      <c r="N610" t="s">
        <v>2043</v>
      </c>
      <c r="O610" t="s">
        <v>2043</v>
      </c>
      <c r="P610" t="s">
        <v>2043</v>
      </c>
      <c r="Q610" t="s">
        <v>2046</v>
      </c>
      <c r="R610" t="str">
        <f>Table1[[#This Row],[year]]&amp;"_"&amp;Table1[[#This Row],[rank]]</f>
        <v>2016_109</v>
      </c>
      <c r="S610" t="str">
        <f>Table1[[#This Row],[year]]&amp;"_"&amp;Table1[[#This Row],[rank]]</f>
        <v>2016_109</v>
      </c>
    </row>
    <row r="611" spans="1:19" x14ac:dyDescent="0.2">
      <c r="A611" t="s">
        <v>852</v>
      </c>
      <c r="B611">
        <v>110</v>
      </c>
      <c r="C611">
        <v>2016</v>
      </c>
      <c r="D611" t="s">
        <v>970</v>
      </c>
      <c r="E611" t="s">
        <v>2045</v>
      </c>
      <c r="F611" t="s">
        <v>55</v>
      </c>
      <c r="G611" t="str">
        <f>_xlfn.XLOOKUP(F611,Regions!$A$2:$A$52,Regions!$B$2:$B$52)</f>
        <v>West</v>
      </c>
      <c r="H611" t="s">
        <v>1530</v>
      </c>
      <c r="I611">
        <v>76449</v>
      </c>
      <c r="J611">
        <v>25281</v>
      </c>
      <c r="K611">
        <v>5271</v>
      </c>
      <c r="L611">
        <v>50796</v>
      </c>
      <c r="M611">
        <v>33000</v>
      </c>
      <c r="N611" t="s">
        <v>2043</v>
      </c>
      <c r="O611" t="s">
        <v>2043</v>
      </c>
      <c r="P611" t="s">
        <v>2043</v>
      </c>
      <c r="Q611" t="s">
        <v>2046</v>
      </c>
      <c r="R611" t="str">
        <f>Table1[[#This Row],[year]]&amp;"_"&amp;Table1[[#This Row],[rank]]</f>
        <v>2016_110</v>
      </c>
      <c r="S611" t="str">
        <f>Table1[[#This Row],[year]]&amp;"_"&amp;Table1[[#This Row],[rank]]</f>
        <v>2016_110</v>
      </c>
    </row>
    <row r="612" spans="1:19" x14ac:dyDescent="0.2">
      <c r="A612" t="s">
        <v>2103</v>
      </c>
      <c r="B612">
        <v>111</v>
      </c>
      <c r="C612">
        <v>2016</v>
      </c>
      <c r="D612" t="s">
        <v>24</v>
      </c>
      <c r="E612" t="s">
        <v>2042</v>
      </c>
      <c r="F612" t="s">
        <v>44</v>
      </c>
      <c r="G612" t="str">
        <f>_xlfn.XLOOKUP(F612,Regions!$A$2:$A$52,Regions!$B$2:$B$52)</f>
        <v>Midwest</v>
      </c>
      <c r="H612" t="s">
        <v>1425</v>
      </c>
      <c r="I612">
        <v>1635</v>
      </c>
      <c r="J612">
        <v>25146</v>
      </c>
      <c r="K612">
        <v>1129</v>
      </c>
      <c r="L612">
        <v>11337</v>
      </c>
      <c r="M612">
        <v>178000</v>
      </c>
      <c r="N612" t="s">
        <v>2043</v>
      </c>
      <c r="O612" t="s">
        <v>2043</v>
      </c>
      <c r="P612" t="s">
        <v>2043</v>
      </c>
      <c r="Q612" t="s">
        <v>2046</v>
      </c>
      <c r="R612" t="str">
        <f>Table1[[#This Row],[year]]&amp;"_"&amp;Table1[[#This Row],[rank]]</f>
        <v>2016_111</v>
      </c>
      <c r="S612" t="str">
        <f>Table1[[#This Row],[year]]&amp;"_"&amp;Table1[[#This Row],[rank]]</f>
        <v>2016_111</v>
      </c>
    </row>
    <row r="613" spans="1:19" x14ac:dyDescent="0.2">
      <c r="A613" t="s">
        <v>2127</v>
      </c>
      <c r="B613">
        <v>112</v>
      </c>
      <c r="C613">
        <v>2016</v>
      </c>
      <c r="D613" t="s">
        <v>57</v>
      </c>
      <c r="E613" t="s">
        <v>2044</v>
      </c>
      <c r="F613" t="s">
        <v>35</v>
      </c>
      <c r="G613" t="str">
        <f>_xlfn.XLOOKUP(F613,Regions!$A$2:$A$52,Regions!$B$2:$B$52)</f>
        <v>South</v>
      </c>
      <c r="H613" t="s">
        <v>1431</v>
      </c>
      <c r="I613">
        <v>35977</v>
      </c>
      <c r="J613">
        <v>25098</v>
      </c>
      <c r="K613">
        <v>4050</v>
      </c>
      <c r="L613">
        <v>334048</v>
      </c>
      <c r="M613">
        <v>45400</v>
      </c>
      <c r="N613" t="s">
        <v>2046</v>
      </c>
      <c r="O613" t="s">
        <v>2043</v>
      </c>
      <c r="P613" t="s">
        <v>2043</v>
      </c>
      <c r="Q613" t="s">
        <v>2046</v>
      </c>
      <c r="R613" t="str">
        <f>Table1[[#This Row],[year]]&amp;"_"&amp;Table1[[#This Row],[rank]]</f>
        <v>2016_112</v>
      </c>
      <c r="S613" t="str">
        <f>Table1[[#This Row],[year]]&amp;"_"&amp;Table1[[#This Row],[rank]]</f>
        <v>2016_112</v>
      </c>
    </row>
    <row r="614" spans="1:19" x14ac:dyDescent="0.2">
      <c r="A614" t="s">
        <v>2124</v>
      </c>
      <c r="B614">
        <v>113</v>
      </c>
      <c r="C614">
        <v>2016</v>
      </c>
      <c r="D614" t="s">
        <v>637</v>
      </c>
      <c r="E614" t="s">
        <v>2045</v>
      </c>
      <c r="F614" t="s">
        <v>146</v>
      </c>
      <c r="G614" t="str">
        <f>_xlfn.XLOOKUP(F614,Regions!$A$2:$A$52,Regions!$B$2:$B$52)</f>
        <v>Northeast</v>
      </c>
      <c r="H614" t="s">
        <v>1535</v>
      </c>
      <c r="I614">
        <v>51889</v>
      </c>
      <c r="J614">
        <v>24704</v>
      </c>
      <c r="K614">
        <v>1990</v>
      </c>
      <c r="L614">
        <v>46612</v>
      </c>
      <c r="M614">
        <v>72000</v>
      </c>
      <c r="N614" t="s">
        <v>2043</v>
      </c>
      <c r="O614" t="s">
        <v>2043</v>
      </c>
      <c r="P614" t="s">
        <v>2043</v>
      </c>
      <c r="Q614" t="s">
        <v>2046</v>
      </c>
      <c r="R614" t="str">
        <f>Table1[[#This Row],[year]]&amp;"_"&amp;Table1[[#This Row],[rank]]</f>
        <v>2016_113</v>
      </c>
      <c r="S614" t="str">
        <f>Table1[[#This Row],[year]]&amp;"_"&amp;Table1[[#This Row],[rank]]</f>
        <v>2016_113</v>
      </c>
    </row>
    <row r="615" spans="1:19" x14ac:dyDescent="0.2">
      <c r="A615" t="s">
        <v>2125</v>
      </c>
      <c r="B615">
        <v>114</v>
      </c>
      <c r="C615">
        <v>2016</v>
      </c>
      <c r="D615" t="s">
        <v>65</v>
      </c>
      <c r="E615" t="s">
        <v>2044</v>
      </c>
      <c r="F615" t="s">
        <v>22</v>
      </c>
      <c r="G615" t="str">
        <f>_xlfn.XLOOKUP(F615,Regions!$A$2:$A$52,Regions!$B$2:$B$52)</f>
        <v>South</v>
      </c>
      <c r="H615" t="s">
        <v>1411</v>
      </c>
      <c r="J615">
        <v>24361</v>
      </c>
      <c r="K615">
        <v>2272</v>
      </c>
      <c r="L615">
        <v>137077</v>
      </c>
      <c r="M615">
        <v>28681</v>
      </c>
      <c r="N615" t="s">
        <v>2043</v>
      </c>
      <c r="O615" t="s">
        <v>2043</v>
      </c>
      <c r="P615" t="s">
        <v>2043</v>
      </c>
      <c r="Q615" t="s">
        <v>2046</v>
      </c>
      <c r="R615" t="str">
        <f>Table1[[#This Row],[year]]&amp;"_"&amp;Table1[[#This Row],[rank]]</f>
        <v>2016_114</v>
      </c>
      <c r="S615" t="str">
        <f>Table1[[#This Row],[year]]&amp;"_"&amp;Table1[[#This Row],[rank]]</f>
        <v>2016_114</v>
      </c>
    </row>
    <row r="616" spans="1:19" x14ac:dyDescent="0.2">
      <c r="A616" t="s">
        <v>1241</v>
      </c>
      <c r="B616">
        <v>115</v>
      </c>
      <c r="C616">
        <v>2016</v>
      </c>
      <c r="D616" t="s">
        <v>214</v>
      </c>
      <c r="E616" t="s">
        <v>920</v>
      </c>
      <c r="F616" t="s">
        <v>125</v>
      </c>
      <c r="G616" t="str">
        <f>_xlfn.XLOOKUP(F616,Regions!$A$2:$A$52,Regions!$B$2:$B$52)</f>
        <v>South</v>
      </c>
      <c r="H616" t="s">
        <v>1407</v>
      </c>
      <c r="I616">
        <v>55572</v>
      </c>
      <c r="J616">
        <v>24002</v>
      </c>
      <c r="K616">
        <v>2816</v>
      </c>
      <c r="L616">
        <v>121156</v>
      </c>
      <c r="M616">
        <v>29188</v>
      </c>
      <c r="N616" t="s">
        <v>2043</v>
      </c>
      <c r="O616" t="s">
        <v>2046</v>
      </c>
      <c r="P616" t="s">
        <v>2043</v>
      </c>
      <c r="Q616" t="s">
        <v>2046</v>
      </c>
      <c r="R616" t="str">
        <f>Table1[[#This Row],[year]]&amp;"_"&amp;Table1[[#This Row],[rank]]</f>
        <v>2016_115</v>
      </c>
      <c r="S616" t="str">
        <f>Table1[[#This Row],[year]]&amp;"_"&amp;Table1[[#This Row],[rank]]</f>
        <v>2016_115</v>
      </c>
    </row>
    <row r="617" spans="1:19" x14ac:dyDescent="0.2">
      <c r="A617" t="s">
        <v>2132</v>
      </c>
      <c r="B617">
        <v>116</v>
      </c>
      <c r="C617">
        <v>2016</v>
      </c>
      <c r="D617" t="s">
        <v>27</v>
      </c>
      <c r="E617" t="s">
        <v>27</v>
      </c>
      <c r="F617" t="s">
        <v>28</v>
      </c>
      <c r="G617" t="str">
        <f>_xlfn.XLOOKUP(F617,Regions!$A$2:$A$52,Regions!$B$2:$B$52)</f>
        <v>Northeast</v>
      </c>
      <c r="H617" t="s">
        <v>1406</v>
      </c>
      <c r="I617">
        <v>57963</v>
      </c>
      <c r="J617">
        <v>23697</v>
      </c>
      <c r="K617">
        <v>1844</v>
      </c>
      <c r="L617">
        <v>49277</v>
      </c>
      <c r="M617">
        <v>56430</v>
      </c>
      <c r="N617" t="s">
        <v>2043</v>
      </c>
      <c r="O617" t="s">
        <v>2043</v>
      </c>
      <c r="P617" t="s">
        <v>2043</v>
      </c>
      <c r="Q617" t="s">
        <v>2043</v>
      </c>
      <c r="R617" t="str">
        <f>Table1[[#This Row],[year]]&amp;"_"&amp;Table1[[#This Row],[rank]]</f>
        <v>2016_116</v>
      </c>
      <c r="S617" t="str">
        <f>Table1[[#This Row],[year]]&amp;"_"&amp;Table1[[#This Row],[rank]]</f>
        <v>2016_116</v>
      </c>
    </row>
    <row r="618" spans="1:19" x14ac:dyDescent="0.2">
      <c r="A618" t="s">
        <v>989</v>
      </c>
      <c r="B618">
        <v>117</v>
      </c>
      <c r="C618">
        <v>2016</v>
      </c>
      <c r="D618" t="s">
        <v>1095</v>
      </c>
      <c r="E618" t="s">
        <v>920</v>
      </c>
      <c r="F618" t="s">
        <v>22</v>
      </c>
      <c r="G618" t="str">
        <f>_xlfn.XLOOKUP(F618,Regions!$A$2:$A$52,Regions!$B$2:$B$52)</f>
        <v>South</v>
      </c>
      <c r="H618" t="s">
        <v>1403</v>
      </c>
      <c r="I618">
        <v>30660</v>
      </c>
      <c r="J618">
        <v>23633</v>
      </c>
      <c r="K618">
        <v>671</v>
      </c>
      <c r="L618">
        <v>36942</v>
      </c>
      <c r="M618">
        <v>65000</v>
      </c>
      <c r="N618" t="s">
        <v>2043</v>
      </c>
      <c r="O618" t="s">
        <v>2043</v>
      </c>
      <c r="P618" t="s">
        <v>2043</v>
      </c>
      <c r="Q618" t="s">
        <v>2046</v>
      </c>
      <c r="R618" t="str">
        <f>Table1[[#This Row],[year]]&amp;"_"&amp;Table1[[#This Row],[rank]]</f>
        <v>2016_117</v>
      </c>
      <c r="S618" t="str">
        <f>Table1[[#This Row],[year]]&amp;"_"&amp;Table1[[#This Row],[rank]]</f>
        <v>2016_117</v>
      </c>
    </row>
    <row r="619" spans="1:19" x14ac:dyDescent="0.2">
      <c r="A619" t="s">
        <v>2126</v>
      </c>
      <c r="B619">
        <v>118</v>
      </c>
      <c r="C619">
        <v>2016</v>
      </c>
      <c r="D619" t="s">
        <v>74</v>
      </c>
      <c r="E619" t="s">
        <v>74</v>
      </c>
      <c r="F619" t="s">
        <v>35</v>
      </c>
      <c r="G619" t="str">
        <f>_xlfn.XLOOKUP(F619,Regions!$A$2:$A$52,Regions!$B$2:$B$52)</f>
        <v>South</v>
      </c>
      <c r="H619" t="s">
        <v>1464</v>
      </c>
      <c r="I619">
        <v>35809</v>
      </c>
      <c r="J619">
        <v>23526</v>
      </c>
      <c r="K619">
        <v>1990</v>
      </c>
      <c r="L619">
        <v>24454</v>
      </c>
      <c r="M619">
        <v>65000</v>
      </c>
      <c r="N619" t="s">
        <v>2043</v>
      </c>
      <c r="O619" t="s">
        <v>2043</v>
      </c>
      <c r="P619" t="s">
        <v>2043</v>
      </c>
      <c r="Q619" t="s">
        <v>2046</v>
      </c>
      <c r="R619" t="str">
        <f>Table1[[#This Row],[year]]&amp;"_"&amp;Table1[[#This Row],[rank]]</f>
        <v>2016_118</v>
      </c>
      <c r="S619" t="str">
        <f>Table1[[#This Row],[year]]&amp;"_"&amp;Table1[[#This Row],[rank]]</f>
        <v>2016_118</v>
      </c>
    </row>
    <row r="620" spans="1:19" x14ac:dyDescent="0.2">
      <c r="A620" t="s">
        <v>308</v>
      </c>
      <c r="B620">
        <v>119</v>
      </c>
      <c r="C620">
        <v>2016</v>
      </c>
      <c r="D620" t="s">
        <v>976</v>
      </c>
      <c r="E620" t="s">
        <v>115</v>
      </c>
      <c r="F620" t="s">
        <v>181</v>
      </c>
      <c r="G620" t="str">
        <f>_xlfn.XLOOKUP(F620,Regions!$A$2:$A$52,Regions!$B$2:$B$52)</f>
        <v>West</v>
      </c>
      <c r="H620" t="s">
        <v>2133</v>
      </c>
      <c r="I620">
        <v>5902</v>
      </c>
      <c r="J620">
        <v>23282</v>
      </c>
      <c r="K620">
        <v>498</v>
      </c>
      <c r="L620">
        <v>13022</v>
      </c>
      <c r="M620">
        <v>18500</v>
      </c>
      <c r="N620" t="s">
        <v>2043</v>
      </c>
      <c r="O620" t="s">
        <v>2043</v>
      </c>
      <c r="P620" t="s">
        <v>2043</v>
      </c>
      <c r="Q620" t="s">
        <v>2046</v>
      </c>
      <c r="R620" t="str">
        <f>Table1[[#This Row],[year]]&amp;"_"&amp;Table1[[#This Row],[rank]]</f>
        <v>2016_119</v>
      </c>
      <c r="S620" t="str">
        <f>Table1[[#This Row],[year]]&amp;"_"&amp;Table1[[#This Row],[rank]]</f>
        <v>2016_119</v>
      </c>
    </row>
    <row r="621" spans="1:19" x14ac:dyDescent="0.2">
      <c r="A621" t="s">
        <v>2131</v>
      </c>
      <c r="B621">
        <v>120</v>
      </c>
      <c r="C621">
        <v>2016</v>
      </c>
      <c r="D621" t="s">
        <v>74</v>
      </c>
      <c r="E621" t="s">
        <v>74</v>
      </c>
      <c r="F621" t="s">
        <v>146</v>
      </c>
      <c r="G621" t="str">
        <f>_xlfn.XLOOKUP(F621,Regions!$A$2:$A$52,Regions!$B$2:$B$52)</f>
        <v>Northeast</v>
      </c>
      <c r="H621" t="s">
        <v>1466</v>
      </c>
      <c r="I621">
        <v>36666</v>
      </c>
      <c r="J621">
        <v>23247</v>
      </c>
      <c r="K621">
        <v>2074</v>
      </c>
      <c r="L621">
        <v>29281</v>
      </c>
      <c r="M621">
        <v>61000</v>
      </c>
      <c r="N621" t="s">
        <v>2043</v>
      </c>
      <c r="O621" t="s">
        <v>2043</v>
      </c>
      <c r="P621" t="s">
        <v>2043</v>
      </c>
      <c r="Q621" t="s">
        <v>2046</v>
      </c>
      <c r="R621" t="str">
        <f>Table1[[#This Row],[year]]&amp;"_"&amp;Table1[[#This Row],[rank]]</f>
        <v>2016_120</v>
      </c>
      <c r="S621" t="str">
        <f>Table1[[#This Row],[year]]&amp;"_"&amp;Table1[[#This Row],[rank]]</f>
        <v>2016_120</v>
      </c>
    </row>
    <row r="622" spans="1:19" x14ac:dyDescent="0.2">
      <c r="A622" t="s">
        <v>2077</v>
      </c>
      <c r="B622">
        <v>121</v>
      </c>
      <c r="C622">
        <v>2016</v>
      </c>
      <c r="D622" t="s">
        <v>223</v>
      </c>
      <c r="E622" t="s">
        <v>920</v>
      </c>
      <c r="F622" t="s">
        <v>22</v>
      </c>
      <c r="G622" t="str">
        <f>_xlfn.XLOOKUP(F622,Regions!$A$2:$A$52,Regions!$B$2:$B$52)</f>
        <v>South</v>
      </c>
      <c r="H622" t="s">
        <v>1403</v>
      </c>
      <c r="I622">
        <v>5423</v>
      </c>
      <c r="J622">
        <v>23152</v>
      </c>
      <c r="K622">
        <v>118</v>
      </c>
      <c r="L622">
        <v>24142</v>
      </c>
      <c r="M622">
        <v>5400</v>
      </c>
      <c r="N622" t="s">
        <v>2043</v>
      </c>
      <c r="O622" t="s">
        <v>2043</v>
      </c>
      <c r="P622" t="s">
        <v>2043</v>
      </c>
      <c r="Q622" t="s">
        <v>2046</v>
      </c>
      <c r="R622" t="str">
        <f>Table1[[#This Row],[year]]&amp;"_"&amp;Table1[[#This Row],[rank]]</f>
        <v>2016_121</v>
      </c>
      <c r="S622" t="str">
        <f>Table1[[#This Row],[year]]&amp;"_"&amp;Table1[[#This Row],[rank]]</f>
        <v>2016_121</v>
      </c>
    </row>
    <row r="623" spans="1:19" x14ac:dyDescent="0.2">
      <c r="A623" t="s">
        <v>2479</v>
      </c>
      <c r="B623">
        <v>122</v>
      </c>
      <c r="C623">
        <v>2016</v>
      </c>
      <c r="D623" t="s">
        <v>985</v>
      </c>
      <c r="E623" t="s">
        <v>115</v>
      </c>
      <c r="F623" t="s">
        <v>44</v>
      </c>
      <c r="G623" t="str">
        <f>_xlfn.XLOOKUP(F623,Regions!$A$2:$A$52,Regions!$B$2:$B$52)</f>
        <v>Midwest</v>
      </c>
      <c r="H623" t="s">
        <v>2130</v>
      </c>
      <c r="J623">
        <v>23128</v>
      </c>
      <c r="K623">
        <v>168</v>
      </c>
      <c r="L623">
        <v>9239</v>
      </c>
      <c r="M623">
        <v>25000</v>
      </c>
      <c r="N623" t="s">
        <v>2043</v>
      </c>
      <c r="O623" t="s">
        <v>2043</v>
      </c>
      <c r="P623" t="s">
        <v>2043</v>
      </c>
      <c r="Q623" t="s">
        <v>2046</v>
      </c>
      <c r="R623" t="str">
        <f>Table1[[#This Row],[year]]&amp;"_"&amp;Table1[[#This Row],[rank]]</f>
        <v>2016_122</v>
      </c>
      <c r="S623" t="str">
        <f>Table1[[#This Row],[year]]&amp;"_"&amp;Table1[[#This Row],[rank]]</f>
        <v>2016_122</v>
      </c>
    </row>
    <row r="624" spans="1:19" x14ac:dyDescent="0.2">
      <c r="A624" t="s">
        <v>2144</v>
      </c>
      <c r="B624">
        <v>123</v>
      </c>
      <c r="C624">
        <v>2016</v>
      </c>
      <c r="D624" t="s">
        <v>100</v>
      </c>
      <c r="E624" t="s">
        <v>112</v>
      </c>
      <c r="F624" t="s">
        <v>44</v>
      </c>
      <c r="G624" t="str">
        <f>_xlfn.XLOOKUP(F624,Regions!$A$2:$A$52,Regions!$B$2:$B$52)</f>
        <v>Midwest</v>
      </c>
      <c r="H624" t="s">
        <v>2145</v>
      </c>
      <c r="I624">
        <v>92405</v>
      </c>
      <c r="J624">
        <v>22859</v>
      </c>
      <c r="K624">
        <v>5144</v>
      </c>
      <c r="L624">
        <v>53050</v>
      </c>
      <c r="M624">
        <v>28000</v>
      </c>
      <c r="N624" t="s">
        <v>2043</v>
      </c>
      <c r="O624" t="s">
        <v>2043</v>
      </c>
      <c r="P624" t="s">
        <v>2043</v>
      </c>
      <c r="Q624" t="s">
        <v>2046</v>
      </c>
      <c r="R624" t="str">
        <f>Table1[[#This Row],[year]]&amp;"_"&amp;Table1[[#This Row],[rank]]</f>
        <v>2016_123</v>
      </c>
      <c r="S624" t="str">
        <f>Table1[[#This Row],[year]]&amp;"_"&amp;Table1[[#This Row],[rank]]</f>
        <v>2016_123</v>
      </c>
    </row>
    <row r="625" spans="1:19" x14ac:dyDescent="0.2">
      <c r="A625" t="s">
        <v>2180</v>
      </c>
      <c r="B625">
        <v>124</v>
      </c>
      <c r="C625">
        <v>2016</v>
      </c>
      <c r="D625" t="s">
        <v>1288</v>
      </c>
      <c r="E625" t="s">
        <v>112</v>
      </c>
      <c r="F625" t="s">
        <v>142</v>
      </c>
      <c r="G625" t="str">
        <f>_xlfn.XLOOKUP(F625,Regions!$A$2:$A$52,Regions!$B$2:$B$52)</f>
        <v>Midwest</v>
      </c>
      <c r="H625" t="s">
        <v>1480</v>
      </c>
      <c r="I625">
        <v>10464</v>
      </c>
      <c r="J625">
        <v>22795</v>
      </c>
      <c r="K625">
        <v>355</v>
      </c>
      <c r="L625">
        <v>7339</v>
      </c>
      <c r="M625">
        <v>18200</v>
      </c>
      <c r="N625" t="s">
        <v>2043</v>
      </c>
      <c r="O625" t="s">
        <v>2043</v>
      </c>
      <c r="P625" t="s">
        <v>2043</v>
      </c>
      <c r="Q625" t="s">
        <v>2046</v>
      </c>
      <c r="R625" t="str">
        <f>Table1[[#This Row],[year]]&amp;"_"&amp;Table1[[#This Row],[rank]]</f>
        <v>2016_124</v>
      </c>
      <c r="S625" t="str">
        <f>Table1[[#This Row],[year]]&amp;"_"&amp;Table1[[#This Row],[rank]]</f>
        <v>2016_124</v>
      </c>
    </row>
    <row r="626" spans="1:19" x14ac:dyDescent="0.2">
      <c r="A626" t="s">
        <v>2136</v>
      </c>
      <c r="B626">
        <v>125</v>
      </c>
      <c r="C626">
        <v>2016</v>
      </c>
      <c r="D626" t="s">
        <v>1294</v>
      </c>
      <c r="E626" t="s">
        <v>112</v>
      </c>
      <c r="F626" t="s">
        <v>113</v>
      </c>
      <c r="G626" t="str">
        <f>_xlfn.XLOOKUP(F626,Regions!$A$2:$A$52,Regions!$B$2:$B$52)</f>
        <v>South</v>
      </c>
      <c r="H626" t="s">
        <v>1664</v>
      </c>
      <c r="I626">
        <v>2087</v>
      </c>
      <c r="J626">
        <v>22678</v>
      </c>
      <c r="K626">
        <v>158</v>
      </c>
      <c r="L626">
        <v>26861</v>
      </c>
      <c r="M626">
        <v>123000</v>
      </c>
      <c r="N626" t="s">
        <v>2043</v>
      </c>
      <c r="O626" t="s">
        <v>2043</v>
      </c>
      <c r="P626" t="s">
        <v>2043</v>
      </c>
      <c r="Q626" t="s">
        <v>2046</v>
      </c>
      <c r="R626" t="str">
        <f>Table1[[#This Row],[year]]&amp;"_"&amp;Table1[[#This Row],[rank]]</f>
        <v>2016_125</v>
      </c>
      <c r="S626" t="str">
        <f>Table1[[#This Row],[year]]&amp;"_"&amp;Table1[[#This Row],[rank]]</f>
        <v>2016_125</v>
      </c>
    </row>
    <row r="627" spans="1:19" x14ac:dyDescent="0.2">
      <c r="A627" t="s">
        <v>2480</v>
      </c>
      <c r="B627">
        <v>126</v>
      </c>
      <c r="C627">
        <v>2016</v>
      </c>
      <c r="D627" t="s">
        <v>166</v>
      </c>
      <c r="E627" t="s">
        <v>2118</v>
      </c>
      <c r="F627" t="s">
        <v>28</v>
      </c>
      <c r="G627" t="str">
        <f>_xlfn.XLOOKUP(F627,Regions!$A$2:$A$52,Regions!$B$2:$B$52)</f>
        <v>Northeast</v>
      </c>
      <c r="H627" t="s">
        <v>1406</v>
      </c>
      <c r="I627">
        <v>12596</v>
      </c>
      <c r="J627">
        <v>22534</v>
      </c>
      <c r="K627">
        <v>322</v>
      </c>
      <c r="L627">
        <v>36528</v>
      </c>
      <c r="M627">
        <v>60000</v>
      </c>
      <c r="N627" t="s">
        <v>2043</v>
      </c>
      <c r="O627" t="s">
        <v>2043</v>
      </c>
      <c r="P627" t="s">
        <v>2043</v>
      </c>
      <c r="Q627" t="s">
        <v>2046</v>
      </c>
      <c r="R627" t="str">
        <f>Table1[[#This Row],[year]]&amp;"_"&amp;Table1[[#This Row],[rank]]</f>
        <v>2016_126</v>
      </c>
      <c r="S627" t="str">
        <f>Table1[[#This Row],[year]]&amp;"_"&amp;Table1[[#This Row],[rank]]</f>
        <v>2016_126</v>
      </c>
    </row>
    <row r="628" spans="1:19" x14ac:dyDescent="0.2">
      <c r="A628" t="s">
        <v>2117</v>
      </c>
      <c r="B628">
        <v>127</v>
      </c>
      <c r="C628">
        <v>2016</v>
      </c>
      <c r="D628" t="s">
        <v>1103</v>
      </c>
      <c r="E628" t="s">
        <v>2118</v>
      </c>
      <c r="F628" t="s">
        <v>113</v>
      </c>
      <c r="G628" t="str">
        <f>_xlfn.XLOOKUP(F628,Regions!$A$2:$A$52,Regions!$B$2:$B$52)</f>
        <v>South</v>
      </c>
      <c r="H628" t="s">
        <v>1449</v>
      </c>
      <c r="I628">
        <v>16874</v>
      </c>
      <c r="J628">
        <v>22365</v>
      </c>
      <c r="K628">
        <v>938</v>
      </c>
      <c r="L628">
        <v>30587</v>
      </c>
      <c r="M628">
        <v>56000</v>
      </c>
      <c r="N628" t="s">
        <v>2043</v>
      </c>
      <c r="O628" t="s">
        <v>2043</v>
      </c>
      <c r="P628" t="s">
        <v>2043</v>
      </c>
      <c r="Q628" t="s">
        <v>2046</v>
      </c>
      <c r="R628" t="str">
        <f>Table1[[#This Row],[year]]&amp;"_"&amp;Table1[[#This Row],[rank]]</f>
        <v>2016_127</v>
      </c>
      <c r="S628" t="str">
        <f>Table1[[#This Row],[year]]&amp;"_"&amp;Table1[[#This Row],[rank]]</f>
        <v>2016_127</v>
      </c>
    </row>
    <row r="629" spans="1:19" x14ac:dyDescent="0.2">
      <c r="A629" t="s">
        <v>2123</v>
      </c>
      <c r="B629">
        <v>128</v>
      </c>
      <c r="C629">
        <v>2016</v>
      </c>
      <c r="D629" t="s">
        <v>32</v>
      </c>
      <c r="E629" t="s">
        <v>2064</v>
      </c>
      <c r="F629" t="s">
        <v>142</v>
      </c>
      <c r="G629" t="str">
        <f>_xlfn.XLOOKUP(F629,Regions!$A$2:$A$52,Regions!$B$2:$B$52)</f>
        <v>Midwest</v>
      </c>
      <c r="H629" t="s">
        <v>1480</v>
      </c>
      <c r="I629">
        <v>34973</v>
      </c>
      <c r="J629">
        <v>22304</v>
      </c>
      <c r="K629">
        <v>2710</v>
      </c>
      <c r="L629">
        <v>22088</v>
      </c>
      <c r="M629">
        <v>110800</v>
      </c>
      <c r="N629" t="s">
        <v>2043</v>
      </c>
      <c r="O629" t="s">
        <v>2043</v>
      </c>
      <c r="P629" t="s">
        <v>2043</v>
      </c>
      <c r="Q629" t="s">
        <v>2046</v>
      </c>
      <c r="R629" t="str">
        <f>Table1[[#This Row],[year]]&amp;"_"&amp;Table1[[#This Row],[rank]]</f>
        <v>2016_128</v>
      </c>
      <c r="S629" t="str">
        <f>Table1[[#This Row],[year]]&amp;"_"&amp;Table1[[#This Row],[rank]]</f>
        <v>2016_128</v>
      </c>
    </row>
    <row r="630" spans="1:19" x14ac:dyDescent="0.2">
      <c r="A630" t="s">
        <v>742</v>
      </c>
      <c r="B630">
        <v>129</v>
      </c>
      <c r="C630">
        <v>2016</v>
      </c>
      <c r="D630" t="s">
        <v>201</v>
      </c>
      <c r="E630" t="s">
        <v>2061</v>
      </c>
      <c r="F630" t="s">
        <v>68</v>
      </c>
      <c r="G630" t="str">
        <f>_xlfn.XLOOKUP(F630,Regions!$A$2:$A$52,Regions!$B$2:$B$52)</f>
        <v>Midwest</v>
      </c>
      <c r="H630" t="s">
        <v>1408</v>
      </c>
      <c r="I630">
        <v>67332</v>
      </c>
      <c r="J630">
        <v>21813</v>
      </c>
      <c r="K630">
        <v>4772</v>
      </c>
      <c r="L630">
        <v>54600</v>
      </c>
      <c r="M630">
        <v>47457</v>
      </c>
      <c r="N630" t="s">
        <v>2043</v>
      </c>
      <c r="O630" t="s">
        <v>2043</v>
      </c>
      <c r="P630" t="s">
        <v>2043</v>
      </c>
      <c r="Q630" t="s">
        <v>2046</v>
      </c>
      <c r="R630" t="str">
        <f>Table1[[#This Row],[year]]&amp;"_"&amp;Table1[[#This Row],[rank]]</f>
        <v>2016_129</v>
      </c>
      <c r="S630" t="str">
        <f>Table1[[#This Row],[year]]&amp;"_"&amp;Table1[[#This Row],[rank]]</f>
        <v>2016_129</v>
      </c>
    </row>
    <row r="631" spans="1:19" x14ac:dyDescent="0.2">
      <c r="A631" t="s">
        <v>1131</v>
      </c>
      <c r="B631">
        <v>130</v>
      </c>
      <c r="C631">
        <v>2016</v>
      </c>
      <c r="D631" t="s">
        <v>100</v>
      </c>
      <c r="E631" t="s">
        <v>112</v>
      </c>
      <c r="F631" t="s">
        <v>55</v>
      </c>
      <c r="G631" t="str">
        <f>_xlfn.XLOOKUP(F631,Regions!$A$2:$A$52,Regions!$B$2:$B$52)</f>
        <v>West</v>
      </c>
      <c r="H631" t="s">
        <v>1511</v>
      </c>
      <c r="I631">
        <v>112761</v>
      </c>
      <c r="J631">
        <v>21662</v>
      </c>
      <c r="K631">
        <v>6939</v>
      </c>
      <c r="L631">
        <v>71576</v>
      </c>
      <c r="M631">
        <v>17900</v>
      </c>
      <c r="N631" t="s">
        <v>2043</v>
      </c>
      <c r="O631" t="s">
        <v>2043</v>
      </c>
      <c r="P631" t="s">
        <v>2043</v>
      </c>
      <c r="Q631" t="s">
        <v>2046</v>
      </c>
      <c r="R631" t="str">
        <f>Table1[[#This Row],[year]]&amp;"_"&amp;Table1[[#This Row],[rank]]</f>
        <v>2016_130</v>
      </c>
      <c r="S631" t="str">
        <f>Table1[[#This Row],[year]]&amp;"_"&amp;Table1[[#This Row],[rank]]</f>
        <v>2016_130</v>
      </c>
    </row>
    <row r="632" spans="1:19" x14ac:dyDescent="0.2">
      <c r="A632" t="s">
        <v>531</v>
      </c>
      <c r="B632">
        <v>131</v>
      </c>
      <c r="C632">
        <v>2016</v>
      </c>
      <c r="D632" t="s">
        <v>57</v>
      </c>
      <c r="E632" t="s">
        <v>2044</v>
      </c>
      <c r="F632" t="s">
        <v>72</v>
      </c>
      <c r="G632" t="str">
        <f>_xlfn.XLOOKUP(F632,Regions!$A$2:$A$52,Regions!$B$2:$B$52)</f>
        <v>Midwest</v>
      </c>
      <c r="H632" t="s">
        <v>1421</v>
      </c>
      <c r="I632">
        <v>70518</v>
      </c>
      <c r="J632">
        <v>21494</v>
      </c>
      <c r="K632">
        <v>5879</v>
      </c>
      <c r="L632">
        <v>421853</v>
      </c>
      <c r="M632">
        <v>65433</v>
      </c>
      <c r="N632" t="s">
        <v>2043</v>
      </c>
      <c r="O632" t="s">
        <v>2043</v>
      </c>
      <c r="P632" t="s">
        <v>2043</v>
      </c>
      <c r="Q632" t="s">
        <v>2046</v>
      </c>
      <c r="R632" t="str">
        <f>Table1[[#This Row],[year]]&amp;"_"&amp;Table1[[#This Row],[rank]]</f>
        <v>2016_131</v>
      </c>
      <c r="S632" t="str">
        <f>Table1[[#This Row],[year]]&amp;"_"&amp;Table1[[#This Row],[rank]]</f>
        <v>2016_131</v>
      </c>
    </row>
    <row r="633" spans="1:19" x14ac:dyDescent="0.2">
      <c r="A633" t="s">
        <v>2135</v>
      </c>
      <c r="B633">
        <v>132</v>
      </c>
      <c r="C633">
        <v>2016</v>
      </c>
      <c r="D633" t="s">
        <v>1830</v>
      </c>
      <c r="E633" t="s">
        <v>2042</v>
      </c>
      <c r="F633" t="s">
        <v>146</v>
      </c>
      <c r="G633" t="str">
        <f>_xlfn.XLOOKUP(F633,Regions!$A$2:$A$52,Regions!$B$2:$B$52)</f>
        <v>Northeast</v>
      </c>
      <c r="H633" t="s">
        <v>1489</v>
      </c>
      <c r="I633">
        <v>7123</v>
      </c>
      <c r="J633">
        <v>21059</v>
      </c>
      <c r="K633">
        <v>379</v>
      </c>
      <c r="L633">
        <v>10172</v>
      </c>
      <c r="M633">
        <v>58963</v>
      </c>
      <c r="N633" t="s">
        <v>2043</v>
      </c>
      <c r="O633" t="s">
        <v>2043</v>
      </c>
      <c r="P633" t="s">
        <v>2043</v>
      </c>
      <c r="Q633" t="s">
        <v>2046</v>
      </c>
      <c r="R633" t="str">
        <f>Table1[[#This Row],[year]]&amp;"_"&amp;Table1[[#This Row],[rank]]</f>
        <v>2016_132</v>
      </c>
      <c r="S633" t="str">
        <f>Table1[[#This Row],[year]]&amp;"_"&amp;Table1[[#This Row],[rank]]</f>
        <v>2016_132</v>
      </c>
    </row>
    <row r="634" spans="1:19" x14ac:dyDescent="0.2">
      <c r="A634" t="s">
        <v>1259</v>
      </c>
      <c r="B634">
        <v>133</v>
      </c>
      <c r="C634">
        <v>2016</v>
      </c>
      <c r="D634" t="s">
        <v>95</v>
      </c>
      <c r="E634" t="s">
        <v>2045</v>
      </c>
      <c r="F634" t="s">
        <v>80</v>
      </c>
      <c r="G634" t="str">
        <f>_xlfn.XLOOKUP(F634,Regions!$A$2:$A$52,Regions!$B$2:$B$52)</f>
        <v>South</v>
      </c>
      <c r="H634" t="s">
        <v>1553</v>
      </c>
      <c r="I634">
        <v>65184</v>
      </c>
      <c r="J634">
        <v>20909</v>
      </c>
      <c r="K634">
        <v>3357</v>
      </c>
      <c r="L634">
        <v>48222</v>
      </c>
      <c r="M634">
        <v>81000</v>
      </c>
      <c r="N634" t="s">
        <v>2043</v>
      </c>
      <c r="O634" t="s">
        <v>2043</v>
      </c>
      <c r="P634" t="s">
        <v>2043</v>
      </c>
      <c r="Q634" t="s">
        <v>2043</v>
      </c>
      <c r="R634" t="str">
        <f>Table1[[#This Row],[year]]&amp;"_"&amp;Table1[[#This Row],[rank]]</f>
        <v>2016_133</v>
      </c>
      <c r="S634" t="str">
        <f>Table1[[#This Row],[year]]&amp;"_"&amp;Table1[[#This Row],[rank]]</f>
        <v>2016_133</v>
      </c>
    </row>
    <row r="635" spans="1:19" x14ac:dyDescent="0.2">
      <c r="A635" t="s">
        <v>2146</v>
      </c>
      <c r="B635">
        <v>134</v>
      </c>
      <c r="C635">
        <v>2016</v>
      </c>
      <c r="D635" t="s">
        <v>32</v>
      </c>
      <c r="E635" t="s">
        <v>2064</v>
      </c>
      <c r="F635" t="s">
        <v>18</v>
      </c>
      <c r="G635" t="str">
        <f>_xlfn.XLOOKUP(F635,Regions!$A$2:$A$52,Regions!$B$2:$B$52)</f>
        <v>Midwest</v>
      </c>
      <c r="H635" t="s">
        <v>1490</v>
      </c>
      <c r="I635">
        <v>13945</v>
      </c>
      <c r="J635">
        <v>20891</v>
      </c>
      <c r="K635">
        <v>783</v>
      </c>
      <c r="L635">
        <v>19010</v>
      </c>
      <c r="M635">
        <v>97000</v>
      </c>
      <c r="N635" t="s">
        <v>2043</v>
      </c>
      <c r="O635" t="s">
        <v>2043</v>
      </c>
      <c r="P635" t="s">
        <v>2043</v>
      </c>
      <c r="Q635" t="s">
        <v>2043</v>
      </c>
      <c r="R635" t="str">
        <f>Table1[[#This Row],[year]]&amp;"_"&amp;Table1[[#This Row],[rank]]</f>
        <v>2016_134</v>
      </c>
      <c r="S635" t="str">
        <f>Table1[[#This Row],[year]]&amp;"_"&amp;Table1[[#This Row],[rank]]</f>
        <v>2016_134</v>
      </c>
    </row>
    <row r="636" spans="1:19" x14ac:dyDescent="0.2">
      <c r="A636" t="s">
        <v>2134</v>
      </c>
      <c r="B636">
        <v>135</v>
      </c>
      <c r="C636">
        <v>2016</v>
      </c>
      <c r="D636" t="s">
        <v>97</v>
      </c>
      <c r="E636" t="s">
        <v>2044</v>
      </c>
      <c r="F636" t="s">
        <v>86</v>
      </c>
      <c r="G636" t="str">
        <f>_xlfn.XLOOKUP(F636,Regions!$A$2:$A$52,Regions!$B$2:$B$52)</f>
        <v>South</v>
      </c>
      <c r="H636" t="s">
        <v>1471</v>
      </c>
      <c r="I636">
        <v>26458</v>
      </c>
      <c r="J636">
        <v>20872</v>
      </c>
      <c r="K636">
        <v>2533</v>
      </c>
      <c r="L636">
        <v>118296</v>
      </c>
      <c r="M636">
        <v>9915</v>
      </c>
      <c r="N636" t="s">
        <v>2043</v>
      </c>
      <c r="O636" t="s">
        <v>2043</v>
      </c>
      <c r="P636" t="s">
        <v>2043</v>
      </c>
      <c r="Q636" t="s">
        <v>2043</v>
      </c>
      <c r="R636" t="str">
        <f>Table1[[#This Row],[year]]&amp;"_"&amp;Table1[[#This Row],[rank]]</f>
        <v>2016_135</v>
      </c>
      <c r="S636" t="str">
        <f>Table1[[#This Row],[year]]&amp;"_"&amp;Table1[[#This Row],[rank]]</f>
        <v>2016_135</v>
      </c>
    </row>
    <row r="637" spans="1:19" x14ac:dyDescent="0.2">
      <c r="A637" t="s">
        <v>2153</v>
      </c>
      <c r="B637">
        <v>136</v>
      </c>
      <c r="C637">
        <v>2016</v>
      </c>
      <c r="D637" t="s">
        <v>350</v>
      </c>
      <c r="E637" t="s">
        <v>2042</v>
      </c>
      <c r="F637" t="s">
        <v>177</v>
      </c>
      <c r="G637" t="str">
        <f>_xlfn.XLOOKUP(F637,Regions!$A$2:$A$52,Regions!$B$2:$B$52)</f>
        <v>South</v>
      </c>
      <c r="H637" t="s">
        <v>1487</v>
      </c>
      <c r="I637">
        <v>4813</v>
      </c>
      <c r="J637">
        <v>20862</v>
      </c>
      <c r="K637">
        <v>443</v>
      </c>
      <c r="L637">
        <v>9558</v>
      </c>
      <c r="M637">
        <v>26000</v>
      </c>
      <c r="N637" t="s">
        <v>2043</v>
      </c>
      <c r="O637" t="s">
        <v>2043</v>
      </c>
      <c r="P637" t="s">
        <v>2043</v>
      </c>
      <c r="Q637" t="s">
        <v>2043</v>
      </c>
      <c r="R637" t="str">
        <f>Table1[[#This Row],[year]]&amp;"_"&amp;Table1[[#This Row],[rank]]</f>
        <v>2016_136</v>
      </c>
      <c r="S637" t="str">
        <f>Table1[[#This Row],[year]]&amp;"_"&amp;Table1[[#This Row],[rank]]</f>
        <v>2016_136</v>
      </c>
    </row>
    <row r="638" spans="1:19" x14ac:dyDescent="0.2">
      <c r="A638" t="s">
        <v>2151</v>
      </c>
      <c r="B638">
        <v>137</v>
      </c>
      <c r="C638">
        <v>2016</v>
      </c>
      <c r="D638" t="s">
        <v>65</v>
      </c>
      <c r="E638" t="s">
        <v>2044</v>
      </c>
      <c r="F638" t="s">
        <v>53</v>
      </c>
      <c r="G638" t="str">
        <f>_xlfn.XLOOKUP(F638,Regions!$A$2:$A$52,Regions!$B$2:$B$52)</f>
        <v>Midwest</v>
      </c>
      <c r="H638" t="s">
        <v>1505</v>
      </c>
      <c r="I638">
        <v>20487</v>
      </c>
      <c r="J638">
        <v>20854</v>
      </c>
      <c r="K638">
        <v>1268</v>
      </c>
      <c r="L638">
        <v>29819</v>
      </c>
      <c r="M638">
        <v>28580</v>
      </c>
      <c r="N638" t="s">
        <v>2043</v>
      </c>
      <c r="O638" t="s">
        <v>2043</v>
      </c>
      <c r="P638" t="s">
        <v>2043</v>
      </c>
      <c r="Q638" t="s">
        <v>2043</v>
      </c>
      <c r="R638" t="str">
        <f>Table1[[#This Row],[year]]&amp;"_"&amp;Table1[[#This Row],[rank]]</f>
        <v>2016_137</v>
      </c>
      <c r="S638" t="str">
        <f>Table1[[#This Row],[year]]&amp;"_"&amp;Table1[[#This Row],[rank]]</f>
        <v>2016_137</v>
      </c>
    </row>
    <row r="639" spans="1:19" x14ac:dyDescent="0.2">
      <c r="A639" t="s">
        <v>208</v>
      </c>
      <c r="B639">
        <v>138</v>
      </c>
      <c r="C639">
        <v>2016</v>
      </c>
      <c r="D639" t="s">
        <v>824</v>
      </c>
      <c r="E639" t="s">
        <v>112</v>
      </c>
      <c r="F639" t="s">
        <v>44</v>
      </c>
      <c r="G639" t="str">
        <f>_xlfn.XLOOKUP(F639,Regions!$A$2:$A$52,Regions!$B$2:$B$52)</f>
        <v>Midwest</v>
      </c>
      <c r="H639" t="s">
        <v>1470</v>
      </c>
      <c r="I639">
        <v>61626</v>
      </c>
      <c r="J639">
        <v>20661</v>
      </c>
      <c r="K639">
        <v>4423</v>
      </c>
      <c r="L639">
        <v>41247</v>
      </c>
      <c r="M639">
        <v>74000</v>
      </c>
      <c r="N639" t="s">
        <v>2043</v>
      </c>
      <c r="O639" t="s">
        <v>2043</v>
      </c>
      <c r="P639" t="s">
        <v>2043</v>
      </c>
      <c r="Q639" t="s">
        <v>2043</v>
      </c>
      <c r="R639" t="str">
        <f>Table1[[#This Row],[year]]&amp;"_"&amp;Table1[[#This Row],[rank]]</f>
        <v>2016_138</v>
      </c>
      <c r="S639" t="str">
        <f>Table1[[#This Row],[year]]&amp;"_"&amp;Table1[[#This Row],[rank]]</f>
        <v>2016_138</v>
      </c>
    </row>
    <row r="640" spans="1:19" x14ac:dyDescent="0.2">
      <c r="A640" t="s">
        <v>2156</v>
      </c>
      <c r="B640">
        <v>139</v>
      </c>
      <c r="C640">
        <v>2016</v>
      </c>
      <c r="D640" t="s">
        <v>24</v>
      </c>
      <c r="E640" t="s">
        <v>2042</v>
      </c>
      <c r="F640" t="s">
        <v>113</v>
      </c>
      <c r="G640" t="str">
        <f>_xlfn.XLOOKUP(F640,Regions!$A$2:$A$52,Regions!$B$2:$B$52)</f>
        <v>South</v>
      </c>
      <c r="H640" t="s">
        <v>1560</v>
      </c>
      <c r="I640">
        <v>24522</v>
      </c>
      <c r="J640">
        <v>20369</v>
      </c>
      <c r="K640">
        <v>1165</v>
      </c>
      <c r="L640">
        <v>11258</v>
      </c>
      <c r="M640">
        <v>113400</v>
      </c>
      <c r="N640" t="s">
        <v>2043</v>
      </c>
      <c r="O640" t="s">
        <v>2043</v>
      </c>
      <c r="P640" t="s">
        <v>2043</v>
      </c>
      <c r="Q640" t="s">
        <v>2043</v>
      </c>
      <c r="R640" t="str">
        <f>Table1[[#This Row],[year]]&amp;"_"&amp;Table1[[#This Row],[rank]]</f>
        <v>2016_139</v>
      </c>
      <c r="S640" t="str">
        <f>Table1[[#This Row],[year]]&amp;"_"&amp;Table1[[#This Row],[rank]]</f>
        <v>2016_139</v>
      </c>
    </row>
    <row r="641" spans="1:19" x14ac:dyDescent="0.2">
      <c r="A641" t="s">
        <v>2166</v>
      </c>
      <c r="B641">
        <v>140</v>
      </c>
      <c r="C641">
        <v>2016</v>
      </c>
      <c r="D641" t="s">
        <v>1294</v>
      </c>
      <c r="E641" t="s">
        <v>112</v>
      </c>
      <c r="F641" t="s">
        <v>22</v>
      </c>
      <c r="G641" t="str">
        <f>_xlfn.XLOOKUP(F641,Regions!$A$2:$A$52,Regions!$B$2:$B$52)</f>
        <v>South</v>
      </c>
      <c r="H641" t="s">
        <v>1502</v>
      </c>
      <c r="I641">
        <v>2871</v>
      </c>
      <c r="J641">
        <v>20111</v>
      </c>
      <c r="K641">
        <v>140</v>
      </c>
      <c r="L641">
        <v>23682</v>
      </c>
      <c r="M641">
        <v>119148</v>
      </c>
      <c r="N641" t="s">
        <v>2043</v>
      </c>
      <c r="O641" t="s">
        <v>2043</v>
      </c>
      <c r="P641" t="s">
        <v>2043</v>
      </c>
      <c r="Q641" t="s">
        <v>2043</v>
      </c>
      <c r="R641" t="str">
        <f>Table1[[#This Row],[year]]&amp;"_"&amp;Table1[[#This Row],[rank]]</f>
        <v>2016_140</v>
      </c>
      <c r="S641" t="str">
        <f>Table1[[#This Row],[year]]&amp;"_"&amp;Table1[[#This Row],[rank]]</f>
        <v>2016_140</v>
      </c>
    </row>
    <row r="642" spans="1:19" x14ac:dyDescent="0.2">
      <c r="A642" t="s">
        <v>2149</v>
      </c>
      <c r="B642">
        <v>141</v>
      </c>
      <c r="C642">
        <v>2016</v>
      </c>
      <c r="D642" t="s">
        <v>100</v>
      </c>
      <c r="E642" t="s">
        <v>112</v>
      </c>
      <c r="F642" t="s">
        <v>255</v>
      </c>
      <c r="G642" t="str">
        <f>_xlfn.XLOOKUP(F642,Regions!$A$2:$A$52,Regions!$B$2:$B$52)</f>
        <v>Midwest</v>
      </c>
      <c r="H642" t="s">
        <v>1423</v>
      </c>
      <c r="I642">
        <v>79535</v>
      </c>
      <c r="J642">
        <v>19959</v>
      </c>
      <c r="K642">
        <v>2408</v>
      </c>
      <c r="L642">
        <v>35569</v>
      </c>
      <c r="M642">
        <v>41275</v>
      </c>
      <c r="N642" t="s">
        <v>2043</v>
      </c>
      <c r="O642" t="s">
        <v>2043</v>
      </c>
      <c r="P642" t="s">
        <v>2043</v>
      </c>
      <c r="Q642" t="s">
        <v>2043</v>
      </c>
      <c r="R642" t="str">
        <f>Table1[[#This Row],[year]]&amp;"_"&amp;Table1[[#This Row],[rank]]</f>
        <v>2016_141</v>
      </c>
      <c r="S642" t="str">
        <f>Table1[[#This Row],[year]]&amp;"_"&amp;Table1[[#This Row],[rank]]</f>
        <v>2016_141</v>
      </c>
    </row>
    <row r="643" spans="1:19" x14ac:dyDescent="0.2">
      <c r="A643" t="s">
        <v>2158</v>
      </c>
      <c r="B643">
        <v>142</v>
      </c>
      <c r="C643">
        <v>2016</v>
      </c>
      <c r="D643" t="s">
        <v>118</v>
      </c>
      <c r="E643" t="s">
        <v>2061</v>
      </c>
      <c r="F643" t="s">
        <v>22</v>
      </c>
      <c r="G643" t="str">
        <f>_xlfn.XLOOKUP(F643,Regions!$A$2:$A$52,Regions!$B$2:$B$52)</f>
        <v>South</v>
      </c>
      <c r="H643" t="s">
        <v>1502</v>
      </c>
      <c r="I643">
        <v>28586</v>
      </c>
      <c r="J643">
        <v>19820</v>
      </c>
      <c r="K643">
        <v>2181</v>
      </c>
      <c r="L643">
        <v>21312</v>
      </c>
      <c r="M643">
        <v>49583</v>
      </c>
      <c r="N643" t="s">
        <v>2043</v>
      </c>
      <c r="O643" t="s">
        <v>2043</v>
      </c>
      <c r="P643" t="s">
        <v>2043</v>
      </c>
      <c r="Q643" t="s">
        <v>2043</v>
      </c>
      <c r="R643" t="str">
        <f>Table1[[#This Row],[year]]&amp;"_"&amp;Table1[[#This Row],[rank]]</f>
        <v>2016_142</v>
      </c>
      <c r="S643" t="str">
        <f>Table1[[#This Row],[year]]&amp;"_"&amp;Table1[[#This Row],[rank]]</f>
        <v>2016_142</v>
      </c>
    </row>
    <row r="644" spans="1:19" x14ac:dyDescent="0.2">
      <c r="A644" t="s">
        <v>2173</v>
      </c>
      <c r="B644">
        <v>143</v>
      </c>
      <c r="C644">
        <v>2016</v>
      </c>
      <c r="D644" t="s">
        <v>350</v>
      </c>
      <c r="E644" t="s">
        <v>2042</v>
      </c>
      <c r="F644" t="s">
        <v>18</v>
      </c>
      <c r="G644" t="str">
        <f>_xlfn.XLOOKUP(F644,Regions!$A$2:$A$52,Regions!$B$2:$B$52)</f>
        <v>Midwest</v>
      </c>
      <c r="H644" t="s">
        <v>1510</v>
      </c>
      <c r="I644">
        <v>3269</v>
      </c>
      <c r="J644">
        <v>19361</v>
      </c>
      <c r="K644">
        <v>326</v>
      </c>
      <c r="L644">
        <v>8023</v>
      </c>
      <c r="M644">
        <v>23000</v>
      </c>
      <c r="N644" t="s">
        <v>2046</v>
      </c>
      <c r="O644" t="s">
        <v>2043</v>
      </c>
      <c r="P644" t="s">
        <v>2043</v>
      </c>
      <c r="Q644" t="s">
        <v>2043</v>
      </c>
      <c r="R644" t="str">
        <f>Table1[[#This Row],[year]]&amp;"_"&amp;Table1[[#This Row],[rank]]</f>
        <v>2016_143</v>
      </c>
      <c r="S644" t="str">
        <f>Table1[[#This Row],[year]]&amp;"_"&amp;Table1[[#This Row],[rank]]</f>
        <v>2016_143</v>
      </c>
    </row>
    <row r="645" spans="1:19" x14ac:dyDescent="0.2">
      <c r="A645" t="s">
        <v>2142</v>
      </c>
      <c r="B645">
        <v>144</v>
      </c>
      <c r="C645">
        <v>2016</v>
      </c>
      <c r="D645" t="s">
        <v>330</v>
      </c>
      <c r="E645" t="s">
        <v>2143</v>
      </c>
      <c r="F645" t="s">
        <v>187</v>
      </c>
      <c r="G645" t="str">
        <f>_xlfn.XLOOKUP(F645,Regions!$A$2:$A$52,Regions!$B$2:$B$52)</f>
        <v>Midwest</v>
      </c>
      <c r="H645" t="s">
        <v>1448</v>
      </c>
      <c r="I645">
        <v>5878</v>
      </c>
      <c r="J645">
        <v>19330</v>
      </c>
      <c r="K645">
        <v>419</v>
      </c>
      <c r="L645">
        <v>7518</v>
      </c>
      <c r="M645">
        <v>27000</v>
      </c>
      <c r="N645" t="s">
        <v>2043</v>
      </c>
      <c r="O645" t="s">
        <v>2043</v>
      </c>
      <c r="P645" t="s">
        <v>2043</v>
      </c>
      <c r="Q645" t="s">
        <v>2043</v>
      </c>
      <c r="R645" t="str">
        <f>Table1[[#This Row],[year]]&amp;"_"&amp;Table1[[#This Row],[rank]]</f>
        <v>2016_144</v>
      </c>
      <c r="S645" t="str">
        <f>Table1[[#This Row],[year]]&amp;"_"&amp;Table1[[#This Row],[rank]]</f>
        <v>2016_144</v>
      </c>
    </row>
    <row r="646" spans="1:19" x14ac:dyDescent="0.2">
      <c r="A646" t="s">
        <v>2154</v>
      </c>
      <c r="B646">
        <v>145</v>
      </c>
      <c r="C646">
        <v>2016</v>
      </c>
      <c r="D646" t="s">
        <v>24</v>
      </c>
      <c r="E646" t="s">
        <v>2042</v>
      </c>
      <c r="F646" t="s">
        <v>187</v>
      </c>
      <c r="G646" t="str">
        <f>_xlfn.XLOOKUP(F646,Regions!$A$2:$A$52,Regions!$B$2:$B$52)</f>
        <v>Midwest</v>
      </c>
      <c r="H646" t="s">
        <v>1501</v>
      </c>
      <c r="I646">
        <v>8631</v>
      </c>
      <c r="J646">
        <v>19204</v>
      </c>
      <c r="K646">
        <v>673</v>
      </c>
      <c r="L646">
        <v>13606</v>
      </c>
      <c r="M646">
        <v>86000</v>
      </c>
      <c r="N646" t="s">
        <v>2043</v>
      </c>
      <c r="O646" t="s">
        <v>2043</v>
      </c>
      <c r="P646" t="s">
        <v>2043</v>
      </c>
      <c r="Q646" t="s">
        <v>2043</v>
      </c>
      <c r="R646" t="str">
        <f>Table1[[#This Row],[year]]&amp;"_"&amp;Table1[[#This Row],[rank]]</f>
        <v>2016_145</v>
      </c>
      <c r="S646" t="str">
        <f>Table1[[#This Row],[year]]&amp;"_"&amp;Table1[[#This Row],[rank]]</f>
        <v>2016_145</v>
      </c>
    </row>
    <row r="647" spans="1:19" x14ac:dyDescent="0.2">
      <c r="A647" t="s">
        <v>2181</v>
      </c>
      <c r="B647">
        <v>146</v>
      </c>
      <c r="C647">
        <v>2016</v>
      </c>
      <c r="D647" t="s">
        <v>60</v>
      </c>
      <c r="E647" t="s">
        <v>2114</v>
      </c>
      <c r="F647" t="s">
        <v>93</v>
      </c>
      <c r="G647" t="str">
        <f>_xlfn.XLOOKUP(F647,Regions!$A$2:$A$52,Regions!$B$2:$B$52)</f>
        <v>West</v>
      </c>
      <c r="H647" t="s">
        <v>1457</v>
      </c>
      <c r="I647">
        <v>88243</v>
      </c>
      <c r="J647">
        <v>19163</v>
      </c>
      <c r="K647">
        <v>2757</v>
      </c>
      <c r="L647">
        <v>12446</v>
      </c>
      <c r="M647">
        <v>238000</v>
      </c>
      <c r="N647" t="s">
        <v>2043</v>
      </c>
      <c r="O647" t="s">
        <v>2043</v>
      </c>
      <c r="P647" t="s">
        <v>2043</v>
      </c>
      <c r="Q647" t="s">
        <v>2043</v>
      </c>
      <c r="R647" t="str">
        <f>Table1[[#This Row],[year]]&amp;"_"&amp;Table1[[#This Row],[rank]]</f>
        <v>2016_146</v>
      </c>
      <c r="S647" t="str">
        <f>Table1[[#This Row],[year]]&amp;"_"&amp;Table1[[#This Row],[rank]]</f>
        <v>2016_146</v>
      </c>
    </row>
    <row r="648" spans="1:19" x14ac:dyDescent="0.2">
      <c r="A648" t="s">
        <v>2155</v>
      </c>
      <c r="B648">
        <v>147</v>
      </c>
      <c r="C648">
        <v>2016</v>
      </c>
      <c r="D648" t="s">
        <v>17</v>
      </c>
      <c r="E648" t="s">
        <v>17</v>
      </c>
      <c r="F648" t="s">
        <v>93</v>
      </c>
      <c r="G648" t="str">
        <f>_xlfn.XLOOKUP(F648,Regions!$A$2:$A$52,Regions!$B$2:$B$52)</f>
        <v>West</v>
      </c>
      <c r="H648" t="s">
        <v>1496</v>
      </c>
      <c r="I648">
        <v>19216</v>
      </c>
      <c r="J648">
        <v>19115</v>
      </c>
      <c r="K648">
        <v>1604</v>
      </c>
      <c r="L648">
        <v>21110</v>
      </c>
      <c r="M648">
        <v>23000</v>
      </c>
      <c r="N648" t="s">
        <v>2043</v>
      </c>
      <c r="O648" t="s">
        <v>2043</v>
      </c>
      <c r="P648" t="s">
        <v>2043</v>
      </c>
      <c r="Q648" t="s">
        <v>2043</v>
      </c>
      <c r="R648" t="str">
        <f>Table1[[#This Row],[year]]&amp;"_"&amp;Table1[[#This Row],[rank]]</f>
        <v>2016_147</v>
      </c>
      <c r="S648" t="str">
        <f>Table1[[#This Row],[year]]&amp;"_"&amp;Table1[[#This Row],[rank]]</f>
        <v>2016_147</v>
      </c>
    </row>
    <row r="649" spans="1:19" x14ac:dyDescent="0.2">
      <c r="A649" t="s">
        <v>1116</v>
      </c>
      <c r="B649">
        <v>148</v>
      </c>
      <c r="C649">
        <v>2016</v>
      </c>
      <c r="D649" t="s">
        <v>1722</v>
      </c>
      <c r="E649" t="s">
        <v>2064</v>
      </c>
      <c r="F649" t="s">
        <v>255</v>
      </c>
      <c r="G649" t="str">
        <f>_xlfn.XLOOKUP(F649,Regions!$A$2:$A$52,Regions!$B$2:$B$52)</f>
        <v>Midwest</v>
      </c>
      <c r="H649" t="s">
        <v>1471</v>
      </c>
      <c r="I649">
        <v>18728</v>
      </c>
      <c r="J649">
        <v>19110</v>
      </c>
      <c r="K649">
        <v>1399</v>
      </c>
      <c r="L649">
        <v>15134</v>
      </c>
      <c r="M649">
        <v>55200</v>
      </c>
      <c r="N649" t="s">
        <v>2043</v>
      </c>
      <c r="O649" t="s">
        <v>2043</v>
      </c>
      <c r="P649" t="s">
        <v>2043</v>
      </c>
      <c r="Q649" t="s">
        <v>2043</v>
      </c>
      <c r="R649" t="str">
        <f>Table1[[#This Row],[year]]&amp;"_"&amp;Table1[[#This Row],[rank]]</f>
        <v>2016_148</v>
      </c>
      <c r="S649" t="str">
        <f>Table1[[#This Row],[year]]&amp;"_"&amp;Table1[[#This Row],[rank]]</f>
        <v>2016_148</v>
      </c>
    </row>
    <row r="650" spans="1:19" x14ac:dyDescent="0.2">
      <c r="A650" t="s">
        <v>2165</v>
      </c>
      <c r="B650">
        <v>149</v>
      </c>
      <c r="C650">
        <v>2016</v>
      </c>
      <c r="D650" t="s">
        <v>38</v>
      </c>
      <c r="E650" t="s">
        <v>2055</v>
      </c>
      <c r="F650" t="s">
        <v>35</v>
      </c>
      <c r="G650" t="str">
        <f>_xlfn.XLOOKUP(F650,Regions!$A$2:$A$52,Regions!$B$2:$B$52)</f>
        <v>South</v>
      </c>
      <c r="H650" t="s">
        <v>1494</v>
      </c>
      <c r="I650">
        <v>122684</v>
      </c>
      <c r="J650">
        <v>18854</v>
      </c>
      <c r="K650">
        <v>5241</v>
      </c>
      <c r="L650">
        <v>32535</v>
      </c>
      <c r="M650">
        <v>8800</v>
      </c>
      <c r="N650" t="s">
        <v>2043</v>
      </c>
      <c r="O650" t="s">
        <v>2043</v>
      </c>
      <c r="P650" t="s">
        <v>2043</v>
      </c>
      <c r="Q650" t="s">
        <v>2043</v>
      </c>
      <c r="R650" t="str">
        <f>Table1[[#This Row],[year]]&amp;"_"&amp;Table1[[#This Row],[rank]]</f>
        <v>2016_149</v>
      </c>
      <c r="S650" t="str">
        <f>Table1[[#This Row],[year]]&amp;"_"&amp;Table1[[#This Row],[rank]]</f>
        <v>2016_149</v>
      </c>
    </row>
    <row r="651" spans="1:19" x14ac:dyDescent="0.2">
      <c r="A651" t="s">
        <v>2141</v>
      </c>
      <c r="B651">
        <v>150</v>
      </c>
      <c r="C651">
        <v>2016</v>
      </c>
      <c r="D651" t="s">
        <v>1353</v>
      </c>
      <c r="E651" t="s">
        <v>2045</v>
      </c>
      <c r="F651" t="s">
        <v>33</v>
      </c>
      <c r="G651" t="str">
        <f>_xlfn.XLOOKUP(F651,Regions!$A$2:$A$52,Regions!$B$2:$B$52)</f>
        <v>Northeast</v>
      </c>
      <c r="H651" t="s">
        <v>1642</v>
      </c>
      <c r="I651">
        <v>11304</v>
      </c>
      <c r="J651">
        <v>18664</v>
      </c>
      <c r="K651">
        <v>474</v>
      </c>
      <c r="L651">
        <v>24817</v>
      </c>
      <c r="M651">
        <v>143600</v>
      </c>
      <c r="N651" t="s">
        <v>2043</v>
      </c>
      <c r="O651" t="s">
        <v>2046</v>
      </c>
      <c r="P651" t="s">
        <v>2043</v>
      </c>
      <c r="Q651" t="s">
        <v>2043</v>
      </c>
      <c r="R651" t="str">
        <f>Table1[[#This Row],[year]]&amp;"_"&amp;Table1[[#This Row],[rank]]</f>
        <v>2016_150</v>
      </c>
      <c r="S651" t="str">
        <f>Table1[[#This Row],[year]]&amp;"_"&amp;Table1[[#This Row],[rank]]</f>
        <v>2016_150</v>
      </c>
    </row>
    <row r="652" spans="1:19" x14ac:dyDescent="0.2">
      <c r="A652" t="s">
        <v>2138</v>
      </c>
      <c r="B652">
        <v>151</v>
      </c>
      <c r="C652">
        <v>2016</v>
      </c>
      <c r="D652" t="s">
        <v>1077</v>
      </c>
      <c r="E652" t="s">
        <v>2054</v>
      </c>
      <c r="F652" t="s">
        <v>22</v>
      </c>
      <c r="G652" t="str">
        <f>_xlfn.XLOOKUP(F652,Regions!$A$2:$A$52,Regions!$B$2:$B$52)</f>
        <v>South</v>
      </c>
      <c r="H652" t="s">
        <v>1400</v>
      </c>
      <c r="I652">
        <v>48545</v>
      </c>
      <c r="J652">
        <v>18591</v>
      </c>
      <c r="K652">
        <v>1013</v>
      </c>
      <c r="L652">
        <v>14842</v>
      </c>
      <c r="M652">
        <v>43000</v>
      </c>
      <c r="N652" t="s">
        <v>2043</v>
      </c>
      <c r="O652" t="s">
        <v>2043</v>
      </c>
      <c r="P652" t="s">
        <v>2043</v>
      </c>
      <c r="Q652" t="s">
        <v>2043</v>
      </c>
      <c r="R652" t="str">
        <f>Table1[[#This Row],[year]]&amp;"_"&amp;Table1[[#This Row],[rank]]</f>
        <v>2016_151</v>
      </c>
      <c r="S652" t="str">
        <f>Table1[[#This Row],[year]]&amp;"_"&amp;Table1[[#This Row],[rank]]</f>
        <v>2016_151</v>
      </c>
    </row>
    <row r="653" spans="1:19" x14ac:dyDescent="0.2">
      <c r="A653" t="s">
        <v>2157</v>
      </c>
      <c r="B653">
        <v>152</v>
      </c>
      <c r="C653">
        <v>2016</v>
      </c>
      <c r="D653" t="s">
        <v>65</v>
      </c>
      <c r="E653" t="s">
        <v>2044</v>
      </c>
      <c r="F653" t="s">
        <v>33</v>
      </c>
      <c r="G653" t="str">
        <f>_xlfn.XLOOKUP(F653,Regions!$A$2:$A$52,Regions!$B$2:$B$52)</f>
        <v>Northeast</v>
      </c>
      <c r="H653" t="s">
        <v>1427</v>
      </c>
      <c r="I653">
        <v>18279</v>
      </c>
      <c r="J653">
        <v>18377</v>
      </c>
      <c r="K653">
        <v>1682</v>
      </c>
      <c r="L653">
        <v>228348</v>
      </c>
      <c r="M653">
        <v>17400</v>
      </c>
      <c r="N653" t="s">
        <v>2043</v>
      </c>
      <c r="O653" t="s">
        <v>2043</v>
      </c>
      <c r="P653" t="s">
        <v>2043</v>
      </c>
      <c r="Q653" t="s">
        <v>2043</v>
      </c>
      <c r="R653" t="str">
        <f>Table1[[#This Row],[year]]&amp;"_"&amp;Table1[[#This Row],[rank]]</f>
        <v>2016_152</v>
      </c>
      <c r="S653" t="str">
        <f>Table1[[#This Row],[year]]&amp;"_"&amp;Table1[[#This Row],[rank]]</f>
        <v>2016_152</v>
      </c>
    </row>
    <row r="654" spans="1:19" x14ac:dyDescent="0.2">
      <c r="A654" t="s">
        <v>2481</v>
      </c>
      <c r="B654">
        <v>153</v>
      </c>
      <c r="C654">
        <v>2016</v>
      </c>
      <c r="D654" t="s">
        <v>980</v>
      </c>
      <c r="E654" t="s">
        <v>2055</v>
      </c>
      <c r="F654" t="s">
        <v>98</v>
      </c>
      <c r="G654" t="str">
        <f>_xlfn.XLOOKUP(F654,Regions!$A$2:$A$52,Regions!$B$2:$B$52)</f>
        <v>Northeast</v>
      </c>
      <c r="H654" t="s">
        <v>1499</v>
      </c>
      <c r="I654">
        <v>95465</v>
      </c>
      <c r="J654">
        <v>18338</v>
      </c>
      <c r="K654">
        <v>634</v>
      </c>
      <c r="L654">
        <v>122973</v>
      </c>
      <c r="M654">
        <v>42000</v>
      </c>
      <c r="N654" t="s">
        <v>2043</v>
      </c>
      <c r="O654" t="s">
        <v>2043</v>
      </c>
      <c r="P654" t="s">
        <v>2043</v>
      </c>
      <c r="Q654" t="s">
        <v>2043</v>
      </c>
      <c r="R654" t="str">
        <f>Table1[[#This Row],[year]]&amp;"_"&amp;Table1[[#This Row],[rank]]</f>
        <v>2016_153</v>
      </c>
      <c r="S654" t="str">
        <f>Table1[[#This Row],[year]]&amp;"_"&amp;Table1[[#This Row],[rank]]</f>
        <v>2016_153</v>
      </c>
    </row>
    <row r="655" spans="1:19" x14ac:dyDescent="0.2">
      <c r="A655" t="s">
        <v>2170</v>
      </c>
      <c r="B655">
        <v>154</v>
      </c>
      <c r="C655">
        <v>2016</v>
      </c>
      <c r="D655" t="s">
        <v>17</v>
      </c>
      <c r="E655" t="s">
        <v>17</v>
      </c>
      <c r="F655" t="s">
        <v>18</v>
      </c>
      <c r="G655" t="str">
        <f>_xlfn.XLOOKUP(F655,Regions!$A$2:$A$52,Regions!$B$2:$B$52)</f>
        <v>Midwest</v>
      </c>
      <c r="H655" t="s">
        <v>1491</v>
      </c>
      <c r="I655">
        <v>8157</v>
      </c>
      <c r="J655">
        <v>18211</v>
      </c>
      <c r="K655">
        <v>746</v>
      </c>
      <c r="L655">
        <v>9406</v>
      </c>
      <c r="M655">
        <v>136200</v>
      </c>
      <c r="N655" t="s">
        <v>2043</v>
      </c>
      <c r="O655" t="s">
        <v>2043</v>
      </c>
      <c r="P655" t="s">
        <v>2043</v>
      </c>
      <c r="Q655" t="s">
        <v>2043</v>
      </c>
      <c r="R655" t="str">
        <f>Table1[[#This Row],[year]]&amp;"_"&amp;Table1[[#This Row],[rank]]</f>
        <v>2016_154</v>
      </c>
      <c r="S655" t="str">
        <f>Table1[[#This Row],[year]]&amp;"_"&amp;Table1[[#This Row],[rank]]</f>
        <v>2016_154</v>
      </c>
    </row>
    <row r="656" spans="1:19" x14ac:dyDescent="0.2">
      <c r="A656" t="s">
        <v>1250</v>
      </c>
      <c r="B656">
        <v>155</v>
      </c>
      <c r="C656">
        <v>2016</v>
      </c>
      <c r="D656" t="s">
        <v>221</v>
      </c>
      <c r="E656" t="s">
        <v>221</v>
      </c>
      <c r="F656" t="s">
        <v>22</v>
      </c>
      <c r="G656" t="str">
        <f>_xlfn.XLOOKUP(F656,Regions!$A$2:$A$52,Regions!$B$2:$B$52)</f>
        <v>South</v>
      </c>
      <c r="H656" t="s">
        <v>1400</v>
      </c>
      <c r="I656">
        <v>7476</v>
      </c>
      <c r="J656">
        <v>18114</v>
      </c>
      <c r="K656">
        <v>413</v>
      </c>
      <c r="L656">
        <v>7632</v>
      </c>
      <c r="M656">
        <v>38758</v>
      </c>
      <c r="N656" t="s">
        <v>2043</v>
      </c>
      <c r="O656" t="s">
        <v>2043</v>
      </c>
      <c r="P656" t="s">
        <v>2043</v>
      </c>
      <c r="Q656" t="s">
        <v>2043</v>
      </c>
      <c r="R656" t="str">
        <f>Table1[[#This Row],[year]]&amp;"_"&amp;Table1[[#This Row],[rank]]</f>
        <v>2016_155</v>
      </c>
      <c r="S656" t="str">
        <f>Table1[[#This Row],[year]]&amp;"_"&amp;Table1[[#This Row],[rank]]</f>
        <v>2016_155</v>
      </c>
    </row>
    <row r="657" spans="1:19" x14ac:dyDescent="0.2">
      <c r="A657" t="s">
        <v>2314</v>
      </c>
      <c r="B657">
        <v>156</v>
      </c>
      <c r="C657">
        <v>2016</v>
      </c>
      <c r="D657" t="s">
        <v>221</v>
      </c>
      <c r="E657" t="s">
        <v>221</v>
      </c>
      <c r="F657" t="s">
        <v>55</v>
      </c>
      <c r="G657" t="str">
        <f>_xlfn.XLOOKUP(F657,Regions!$A$2:$A$52,Regions!$B$2:$B$52)</f>
        <v>West</v>
      </c>
      <c r="H657" t="s">
        <v>1453</v>
      </c>
      <c r="I657">
        <v>4699</v>
      </c>
      <c r="J657">
        <v>17990</v>
      </c>
      <c r="K657">
        <v>155</v>
      </c>
      <c r="L657">
        <v>14014</v>
      </c>
      <c r="M657">
        <v>92000</v>
      </c>
      <c r="N657" t="s">
        <v>2043</v>
      </c>
      <c r="O657" t="s">
        <v>2043</v>
      </c>
      <c r="P657" t="s">
        <v>2043</v>
      </c>
      <c r="Q657" t="s">
        <v>2043</v>
      </c>
      <c r="R657" t="str">
        <f>Table1[[#This Row],[year]]&amp;"_"&amp;Table1[[#This Row],[rank]]</f>
        <v>2016_156</v>
      </c>
      <c r="S657" t="str">
        <f>Table1[[#This Row],[year]]&amp;"_"&amp;Table1[[#This Row],[rank]]</f>
        <v>2016_156</v>
      </c>
    </row>
    <row r="658" spans="1:19" x14ac:dyDescent="0.2">
      <c r="A658" t="s">
        <v>2231</v>
      </c>
      <c r="B658">
        <v>157</v>
      </c>
      <c r="C658">
        <v>2016</v>
      </c>
      <c r="D658" t="s">
        <v>1363</v>
      </c>
      <c r="E658" t="s">
        <v>2045</v>
      </c>
      <c r="F658" t="s">
        <v>55</v>
      </c>
      <c r="G658" t="str">
        <f>_xlfn.XLOOKUP(F658,Regions!$A$2:$A$52,Regions!$B$2:$B$52)</f>
        <v>West</v>
      </c>
      <c r="H658" t="s">
        <v>1718</v>
      </c>
      <c r="I658">
        <v>324761</v>
      </c>
      <c r="J658">
        <v>17928</v>
      </c>
      <c r="K658">
        <v>3688</v>
      </c>
      <c r="L658">
        <v>49407</v>
      </c>
      <c r="M658">
        <v>12691</v>
      </c>
      <c r="N658" t="s">
        <v>2046</v>
      </c>
      <c r="O658" t="s">
        <v>2043</v>
      </c>
      <c r="P658" t="s">
        <v>2043</v>
      </c>
      <c r="Q658" t="s">
        <v>2043</v>
      </c>
      <c r="R658" t="str">
        <f>Table1[[#This Row],[year]]&amp;"_"&amp;Table1[[#This Row],[rank]]</f>
        <v>2016_157</v>
      </c>
      <c r="S658" t="str">
        <f>Table1[[#This Row],[year]]&amp;"_"&amp;Table1[[#This Row],[rank]]</f>
        <v>2016_157</v>
      </c>
    </row>
    <row r="659" spans="1:19" x14ac:dyDescent="0.2">
      <c r="A659" t="s">
        <v>2185</v>
      </c>
      <c r="B659">
        <v>158</v>
      </c>
      <c r="C659">
        <v>2016</v>
      </c>
      <c r="D659" t="s">
        <v>974</v>
      </c>
      <c r="E659" t="s">
        <v>2045</v>
      </c>
      <c r="F659" t="s">
        <v>177</v>
      </c>
      <c r="G659" t="str">
        <f>_xlfn.XLOOKUP(F659,Regions!$A$2:$A$52,Regions!$B$2:$B$52)</f>
        <v>South</v>
      </c>
      <c r="H659" t="s">
        <v>1680</v>
      </c>
      <c r="I659">
        <v>3672</v>
      </c>
      <c r="J659">
        <v>17914</v>
      </c>
      <c r="K659">
        <v>284</v>
      </c>
      <c r="L659">
        <v>9603</v>
      </c>
      <c r="M659">
        <v>161000</v>
      </c>
      <c r="N659" t="s">
        <v>2043</v>
      </c>
      <c r="O659" t="s">
        <v>2043</v>
      </c>
      <c r="P659" t="s">
        <v>2043</v>
      </c>
      <c r="Q659" t="s">
        <v>2043</v>
      </c>
      <c r="R659" t="str">
        <f>Table1[[#This Row],[year]]&amp;"_"&amp;Table1[[#This Row],[rank]]</f>
        <v>2016_158</v>
      </c>
      <c r="S659" t="str">
        <f>Table1[[#This Row],[year]]&amp;"_"&amp;Table1[[#This Row],[rank]]</f>
        <v>2016_158</v>
      </c>
    </row>
    <row r="660" spans="1:19" x14ac:dyDescent="0.2">
      <c r="A660" t="s">
        <v>2164</v>
      </c>
      <c r="B660">
        <v>159</v>
      </c>
      <c r="C660">
        <v>2016</v>
      </c>
      <c r="D660" t="s">
        <v>27</v>
      </c>
      <c r="E660" t="s">
        <v>27</v>
      </c>
      <c r="F660" t="s">
        <v>297</v>
      </c>
      <c r="G660" t="str">
        <f>_xlfn.XLOOKUP(F660,Regions!$A$2:$A$52,Regions!$B$2:$B$52)</f>
        <v>South</v>
      </c>
      <c r="H660" t="s">
        <v>1801</v>
      </c>
      <c r="I660">
        <v>17382</v>
      </c>
      <c r="J660">
        <v>17900</v>
      </c>
      <c r="K660">
        <v>878</v>
      </c>
      <c r="L660">
        <v>47604</v>
      </c>
      <c r="M660">
        <v>43000</v>
      </c>
      <c r="N660" t="s">
        <v>2043</v>
      </c>
      <c r="O660" t="s">
        <v>2043</v>
      </c>
      <c r="P660" t="s">
        <v>2043</v>
      </c>
      <c r="Q660" t="s">
        <v>2043</v>
      </c>
      <c r="R660" t="str">
        <f>Table1[[#This Row],[year]]&amp;"_"&amp;Table1[[#This Row],[rank]]</f>
        <v>2016_159</v>
      </c>
      <c r="S660" t="str">
        <f>Table1[[#This Row],[year]]&amp;"_"&amp;Table1[[#This Row],[rank]]</f>
        <v>2016_159</v>
      </c>
    </row>
    <row r="661" spans="1:19" x14ac:dyDescent="0.2">
      <c r="A661" t="s">
        <v>2161</v>
      </c>
      <c r="B661">
        <v>160</v>
      </c>
      <c r="C661">
        <v>2016</v>
      </c>
      <c r="D661" t="s">
        <v>70</v>
      </c>
      <c r="E661" t="s">
        <v>70</v>
      </c>
      <c r="F661" t="s">
        <v>72</v>
      </c>
      <c r="G661" t="str">
        <f>_xlfn.XLOOKUP(F661,Regions!$A$2:$A$52,Regions!$B$2:$B$52)</f>
        <v>Midwest</v>
      </c>
      <c r="H661" t="s">
        <v>1481</v>
      </c>
      <c r="I661">
        <v>1532</v>
      </c>
      <c r="J661">
        <v>17820</v>
      </c>
      <c r="K661">
        <v>192</v>
      </c>
      <c r="L661">
        <v>4485</v>
      </c>
      <c r="M661">
        <v>38500</v>
      </c>
      <c r="N661" t="s">
        <v>2043</v>
      </c>
      <c r="O661" t="s">
        <v>2043</v>
      </c>
      <c r="P661" t="s">
        <v>2043</v>
      </c>
      <c r="Q661" t="s">
        <v>2043</v>
      </c>
      <c r="R661" t="str">
        <f>Table1[[#This Row],[year]]&amp;"_"&amp;Table1[[#This Row],[rank]]</f>
        <v>2016_160</v>
      </c>
      <c r="S661" t="str">
        <f>Table1[[#This Row],[year]]&amp;"_"&amp;Table1[[#This Row],[rank]]</f>
        <v>2016_160</v>
      </c>
    </row>
    <row r="662" spans="1:19" x14ac:dyDescent="0.2">
      <c r="A662" t="s">
        <v>2167</v>
      </c>
      <c r="B662">
        <v>161</v>
      </c>
      <c r="C662">
        <v>2016</v>
      </c>
      <c r="D662" t="s">
        <v>980</v>
      </c>
      <c r="E662" t="s">
        <v>2055</v>
      </c>
      <c r="F662" t="s">
        <v>72</v>
      </c>
      <c r="G662" t="str">
        <f>_xlfn.XLOOKUP(F662,Regions!$A$2:$A$52,Regions!$B$2:$B$52)</f>
        <v>Midwest</v>
      </c>
      <c r="H662" t="s">
        <v>1421</v>
      </c>
      <c r="I662">
        <v>37655</v>
      </c>
      <c r="J662">
        <v>17630</v>
      </c>
      <c r="K662">
        <v>1221</v>
      </c>
      <c r="L662">
        <v>21965</v>
      </c>
      <c r="M662">
        <v>42000</v>
      </c>
      <c r="N662" t="s">
        <v>2043</v>
      </c>
      <c r="O662" t="s">
        <v>2043</v>
      </c>
      <c r="P662" t="s">
        <v>2043</v>
      </c>
      <c r="Q662" t="s">
        <v>2043</v>
      </c>
      <c r="R662" t="str">
        <f>Table1[[#This Row],[year]]&amp;"_"&amp;Table1[[#This Row],[rank]]</f>
        <v>2016_161</v>
      </c>
      <c r="S662" t="str">
        <f>Table1[[#This Row],[year]]&amp;"_"&amp;Table1[[#This Row],[rank]]</f>
        <v>2016_161</v>
      </c>
    </row>
    <row r="663" spans="1:19" x14ac:dyDescent="0.2">
      <c r="A663" t="s">
        <v>2160</v>
      </c>
      <c r="B663">
        <v>162</v>
      </c>
      <c r="C663">
        <v>2016</v>
      </c>
      <c r="D663" t="s">
        <v>214</v>
      </c>
      <c r="E663" t="s">
        <v>920</v>
      </c>
      <c r="F663" t="s">
        <v>86</v>
      </c>
      <c r="G663" t="str">
        <f>_xlfn.XLOOKUP(F663,Regions!$A$2:$A$52,Regions!$B$2:$B$52)</f>
        <v>South</v>
      </c>
      <c r="H663" t="s">
        <v>1412</v>
      </c>
      <c r="I663">
        <v>47222</v>
      </c>
      <c r="J663">
        <v>17489</v>
      </c>
      <c r="K663">
        <v>2367</v>
      </c>
      <c r="L663">
        <v>78318</v>
      </c>
      <c r="M663">
        <v>26703</v>
      </c>
      <c r="N663" t="s">
        <v>2043</v>
      </c>
      <c r="O663" t="s">
        <v>2043</v>
      </c>
      <c r="P663" t="s">
        <v>2043</v>
      </c>
      <c r="Q663" t="s">
        <v>2043</v>
      </c>
      <c r="R663" t="str">
        <f>Table1[[#This Row],[year]]&amp;"_"&amp;Table1[[#This Row],[rank]]</f>
        <v>2016_162</v>
      </c>
      <c r="S663" t="str">
        <f>Table1[[#This Row],[year]]&amp;"_"&amp;Table1[[#This Row],[rank]]</f>
        <v>2016_162</v>
      </c>
    </row>
    <row r="664" spans="1:19" x14ac:dyDescent="0.2">
      <c r="A664" t="s">
        <v>2178</v>
      </c>
      <c r="B664">
        <v>163</v>
      </c>
      <c r="C664">
        <v>2016</v>
      </c>
      <c r="D664" t="s">
        <v>214</v>
      </c>
      <c r="E664" t="s">
        <v>920</v>
      </c>
      <c r="F664" t="s">
        <v>177</v>
      </c>
      <c r="G664" t="str">
        <f>_xlfn.XLOOKUP(F664,Regions!$A$2:$A$52,Regions!$B$2:$B$52)</f>
        <v>South</v>
      </c>
      <c r="H664" t="s">
        <v>1500</v>
      </c>
      <c r="I664">
        <v>54606</v>
      </c>
      <c r="J664">
        <v>17486</v>
      </c>
      <c r="K664">
        <v>2752</v>
      </c>
      <c r="L664">
        <v>82479</v>
      </c>
      <c r="M664">
        <v>14300</v>
      </c>
      <c r="N664" t="s">
        <v>2043</v>
      </c>
      <c r="O664" t="s">
        <v>2043</v>
      </c>
      <c r="P664" t="s">
        <v>2043</v>
      </c>
      <c r="Q664" t="s">
        <v>2043</v>
      </c>
      <c r="R664" t="str">
        <f>Table1[[#This Row],[year]]&amp;"_"&amp;Table1[[#This Row],[rank]]</f>
        <v>2016_163</v>
      </c>
      <c r="S664" t="str">
        <f>Table1[[#This Row],[year]]&amp;"_"&amp;Table1[[#This Row],[rank]]</f>
        <v>2016_163</v>
      </c>
    </row>
    <row r="665" spans="1:19" x14ac:dyDescent="0.2">
      <c r="A665" t="s">
        <v>2177</v>
      </c>
      <c r="B665">
        <v>164</v>
      </c>
      <c r="C665">
        <v>2016</v>
      </c>
      <c r="D665" t="s">
        <v>95</v>
      </c>
      <c r="E665" t="s">
        <v>2045</v>
      </c>
      <c r="F665" t="s">
        <v>146</v>
      </c>
      <c r="G665" t="str">
        <f>_xlfn.XLOOKUP(F665,Regions!$A$2:$A$52,Regions!$B$2:$B$52)</f>
        <v>Northeast</v>
      </c>
      <c r="H665" t="s">
        <v>1466</v>
      </c>
      <c r="I665">
        <v>56107</v>
      </c>
      <c r="J665">
        <v>16965</v>
      </c>
      <c r="K665">
        <v>1975</v>
      </c>
      <c r="L665">
        <v>40889</v>
      </c>
      <c r="M665">
        <v>52400</v>
      </c>
      <c r="N665" t="s">
        <v>2043</v>
      </c>
      <c r="O665" t="s">
        <v>2043</v>
      </c>
      <c r="P665" t="s">
        <v>2043</v>
      </c>
      <c r="Q665" t="s">
        <v>2043</v>
      </c>
      <c r="R665" t="str">
        <f>Table1[[#This Row],[year]]&amp;"_"&amp;Table1[[#This Row],[rank]]</f>
        <v>2016_164</v>
      </c>
      <c r="S665" t="str">
        <f>Table1[[#This Row],[year]]&amp;"_"&amp;Table1[[#This Row],[rank]]</f>
        <v>2016_164</v>
      </c>
    </row>
    <row r="666" spans="1:19" x14ac:dyDescent="0.2">
      <c r="A666" t="s">
        <v>2179</v>
      </c>
      <c r="B666">
        <v>165</v>
      </c>
      <c r="C666">
        <v>2016</v>
      </c>
      <c r="D666" t="s">
        <v>214</v>
      </c>
      <c r="E666" t="s">
        <v>920</v>
      </c>
      <c r="F666" t="s">
        <v>53</v>
      </c>
      <c r="G666" t="str">
        <f>_xlfn.XLOOKUP(F666,Regions!$A$2:$A$52,Regions!$B$2:$B$52)</f>
        <v>Midwest</v>
      </c>
      <c r="H666" t="s">
        <v>1471</v>
      </c>
      <c r="I666">
        <v>32606</v>
      </c>
      <c r="J666">
        <v>16900</v>
      </c>
      <c r="K666">
        <v>2047</v>
      </c>
      <c r="L666">
        <v>61683</v>
      </c>
      <c r="M666">
        <v>17405</v>
      </c>
      <c r="N666" t="s">
        <v>2043</v>
      </c>
      <c r="O666" t="s">
        <v>2043</v>
      </c>
      <c r="P666" t="s">
        <v>2043</v>
      </c>
      <c r="Q666" t="s">
        <v>2043</v>
      </c>
      <c r="R666" t="str">
        <f>Table1[[#This Row],[year]]&amp;"_"&amp;Table1[[#This Row],[rank]]</f>
        <v>2016_165</v>
      </c>
      <c r="S666" t="str">
        <f>Table1[[#This Row],[year]]&amp;"_"&amp;Table1[[#This Row],[rank]]</f>
        <v>2016_165</v>
      </c>
    </row>
    <row r="667" spans="1:19" x14ac:dyDescent="0.2">
      <c r="A667" t="s">
        <v>633</v>
      </c>
      <c r="B667">
        <v>166</v>
      </c>
      <c r="C667">
        <v>2016</v>
      </c>
      <c r="D667" t="s">
        <v>214</v>
      </c>
      <c r="E667" t="s">
        <v>920</v>
      </c>
      <c r="F667" t="s">
        <v>55</v>
      </c>
      <c r="G667" t="str">
        <f>_xlfn.XLOOKUP(F667,Regions!$A$2:$A$52,Regions!$B$2:$B$52)</f>
        <v>West</v>
      </c>
      <c r="H667" t="s">
        <v>1413</v>
      </c>
      <c r="I667">
        <v>29432</v>
      </c>
      <c r="J667">
        <v>16833</v>
      </c>
      <c r="K667">
        <v>874</v>
      </c>
      <c r="L667">
        <v>63339</v>
      </c>
      <c r="M667">
        <v>23323</v>
      </c>
      <c r="N667" t="s">
        <v>2043</v>
      </c>
      <c r="O667" t="s">
        <v>2043</v>
      </c>
      <c r="P667" t="s">
        <v>2043</v>
      </c>
      <c r="Q667" t="s">
        <v>2043</v>
      </c>
      <c r="R667" t="str">
        <f>Table1[[#This Row],[year]]&amp;"_"&amp;Table1[[#This Row],[rank]]</f>
        <v>2016_166</v>
      </c>
      <c r="S667" t="str">
        <f>Table1[[#This Row],[year]]&amp;"_"&amp;Table1[[#This Row],[rank]]</f>
        <v>2016_166</v>
      </c>
    </row>
    <row r="668" spans="1:19" x14ac:dyDescent="0.2">
      <c r="A668" t="s">
        <v>2277</v>
      </c>
      <c r="B668">
        <v>167</v>
      </c>
      <c r="C668">
        <v>2016</v>
      </c>
      <c r="D668" t="s">
        <v>998</v>
      </c>
      <c r="E668" t="s">
        <v>115</v>
      </c>
      <c r="F668" t="s">
        <v>116</v>
      </c>
      <c r="G668" t="str">
        <f>_xlfn.XLOOKUP(F668,Regions!$A$2:$A$52,Regions!$B$2:$B$52)</f>
        <v>South</v>
      </c>
      <c r="H668" t="s">
        <v>1529</v>
      </c>
      <c r="I668">
        <v>805</v>
      </c>
      <c r="J668">
        <v>16802</v>
      </c>
      <c r="K668">
        <v>17</v>
      </c>
      <c r="L668">
        <v>6548</v>
      </c>
      <c r="M668">
        <v>3100</v>
      </c>
      <c r="N668" t="s">
        <v>2043</v>
      </c>
      <c r="O668" t="s">
        <v>2043</v>
      </c>
      <c r="P668" t="s">
        <v>2043</v>
      </c>
      <c r="Q668" t="s">
        <v>2043</v>
      </c>
      <c r="R668" t="str">
        <f>Table1[[#This Row],[year]]&amp;"_"&amp;Table1[[#This Row],[rank]]</f>
        <v>2016_167</v>
      </c>
      <c r="S668" t="str">
        <f>Table1[[#This Row],[year]]&amp;"_"&amp;Table1[[#This Row],[rank]]</f>
        <v>2016_167</v>
      </c>
    </row>
    <row r="669" spans="1:19" x14ac:dyDescent="0.2">
      <c r="A669" t="s">
        <v>2188</v>
      </c>
      <c r="B669">
        <v>168</v>
      </c>
      <c r="C669">
        <v>2016</v>
      </c>
      <c r="D669" t="s">
        <v>100</v>
      </c>
      <c r="E669" t="s">
        <v>112</v>
      </c>
      <c r="F669" t="s">
        <v>28</v>
      </c>
      <c r="G669" t="str">
        <f>_xlfn.XLOOKUP(F669,Regions!$A$2:$A$52,Regions!$B$2:$B$52)</f>
        <v>Northeast</v>
      </c>
      <c r="H669" t="s">
        <v>1406</v>
      </c>
      <c r="I669">
        <v>106848</v>
      </c>
      <c r="J669">
        <v>16560</v>
      </c>
      <c r="K669">
        <v>1565</v>
      </c>
      <c r="L669">
        <v>31748</v>
      </c>
      <c r="M669">
        <v>25000</v>
      </c>
      <c r="N669" t="s">
        <v>2043</v>
      </c>
      <c r="O669" t="s">
        <v>2043</v>
      </c>
      <c r="P669" t="s">
        <v>2043</v>
      </c>
      <c r="Q669" t="s">
        <v>2043</v>
      </c>
      <c r="R669" t="str">
        <f>Table1[[#This Row],[year]]&amp;"_"&amp;Table1[[#This Row],[rank]]</f>
        <v>2016_168</v>
      </c>
      <c r="S669" t="str">
        <f>Table1[[#This Row],[year]]&amp;"_"&amp;Table1[[#This Row],[rank]]</f>
        <v>2016_168</v>
      </c>
    </row>
    <row r="670" spans="1:19" x14ac:dyDescent="0.2">
      <c r="A670" t="s">
        <v>1178</v>
      </c>
      <c r="B670">
        <v>169</v>
      </c>
      <c r="C670">
        <v>2016</v>
      </c>
      <c r="D670" t="s">
        <v>17</v>
      </c>
      <c r="E670" t="s">
        <v>17</v>
      </c>
      <c r="F670" t="s">
        <v>53</v>
      </c>
      <c r="G670" t="str">
        <f>_xlfn.XLOOKUP(F670,Regions!$A$2:$A$52,Regions!$B$2:$B$52)</f>
        <v>Midwest</v>
      </c>
      <c r="H670" t="s">
        <v>1479</v>
      </c>
      <c r="I670">
        <v>8813</v>
      </c>
      <c r="J670">
        <v>16443</v>
      </c>
      <c r="K670">
        <v>307</v>
      </c>
      <c r="L670">
        <v>16439</v>
      </c>
      <c r="M670">
        <v>66000</v>
      </c>
      <c r="N670" t="s">
        <v>2043</v>
      </c>
      <c r="O670" t="s">
        <v>2043</v>
      </c>
      <c r="P670" t="s">
        <v>2043</v>
      </c>
      <c r="Q670" t="s">
        <v>2043</v>
      </c>
      <c r="R670" t="str">
        <f>Table1[[#This Row],[year]]&amp;"_"&amp;Table1[[#This Row],[rank]]</f>
        <v>2016_169</v>
      </c>
      <c r="S670" t="str">
        <f>Table1[[#This Row],[year]]&amp;"_"&amp;Table1[[#This Row],[rank]]</f>
        <v>2016_169</v>
      </c>
    </row>
    <row r="671" spans="1:19" x14ac:dyDescent="0.2">
      <c r="A671" t="s">
        <v>1199</v>
      </c>
      <c r="B671">
        <v>170</v>
      </c>
      <c r="C671">
        <v>2016</v>
      </c>
      <c r="D671" t="s">
        <v>166</v>
      </c>
      <c r="E671" t="s">
        <v>2118</v>
      </c>
      <c r="F671" t="s">
        <v>125</v>
      </c>
      <c r="G671" t="str">
        <f>_xlfn.XLOOKUP(F671,Regions!$A$2:$A$52,Regions!$B$2:$B$52)</f>
        <v>South</v>
      </c>
      <c r="H671" t="s">
        <v>1407</v>
      </c>
      <c r="I671">
        <v>15039</v>
      </c>
      <c r="J671">
        <v>16439</v>
      </c>
      <c r="K671">
        <v>358</v>
      </c>
      <c r="L671">
        <v>14250</v>
      </c>
      <c r="M671">
        <v>23700</v>
      </c>
      <c r="N671" t="s">
        <v>2043</v>
      </c>
      <c r="O671" t="s">
        <v>2043</v>
      </c>
      <c r="P671" t="s">
        <v>2043</v>
      </c>
      <c r="Q671" t="s">
        <v>2043</v>
      </c>
      <c r="R671" t="str">
        <f>Table1[[#This Row],[year]]&amp;"_"&amp;Table1[[#This Row],[rank]]</f>
        <v>2016_170</v>
      </c>
      <c r="S671" t="str">
        <f>Table1[[#This Row],[year]]&amp;"_"&amp;Table1[[#This Row],[rank]]</f>
        <v>2016_170</v>
      </c>
    </row>
    <row r="672" spans="1:19" x14ac:dyDescent="0.2">
      <c r="A672" t="s">
        <v>897</v>
      </c>
      <c r="B672">
        <v>171</v>
      </c>
      <c r="C672">
        <v>2016</v>
      </c>
      <c r="D672" t="s">
        <v>57</v>
      </c>
      <c r="E672" t="s">
        <v>2044</v>
      </c>
      <c r="F672" t="s">
        <v>98</v>
      </c>
      <c r="G672" t="str">
        <f>_xlfn.XLOOKUP(F672,Regions!$A$2:$A$52,Regions!$B$2:$B$52)</f>
        <v>Northeast</v>
      </c>
      <c r="H672" t="s">
        <v>1499</v>
      </c>
      <c r="I672">
        <v>42379</v>
      </c>
      <c r="J672">
        <v>16270</v>
      </c>
      <c r="K672">
        <v>4106</v>
      </c>
      <c r="L672">
        <v>358493</v>
      </c>
      <c r="M672">
        <v>50831</v>
      </c>
      <c r="N672" t="s">
        <v>2043</v>
      </c>
      <c r="O672" t="s">
        <v>2043</v>
      </c>
      <c r="P672" t="s">
        <v>2043</v>
      </c>
      <c r="Q672" t="s">
        <v>2043</v>
      </c>
      <c r="R672" t="str">
        <f>Table1[[#This Row],[year]]&amp;"_"&amp;Table1[[#This Row],[rank]]</f>
        <v>2016_171</v>
      </c>
      <c r="S672" t="str">
        <f>Table1[[#This Row],[year]]&amp;"_"&amp;Table1[[#This Row],[rank]]</f>
        <v>2016_171</v>
      </c>
    </row>
    <row r="673" spans="1:19" x14ac:dyDescent="0.2">
      <c r="A673" t="s">
        <v>2209</v>
      </c>
      <c r="B673">
        <v>172</v>
      </c>
      <c r="C673">
        <v>2016</v>
      </c>
      <c r="D673" t="s">
        <v>1288</v>
      </c>
      <c r="E673" t="s">
        <v>112</v>
      </c>
      <c r="F673" t="s">
        <v>55</v>
      </c>
      <c r="G673" t="str">
        <f>_xlfn.XLOOKUP(F673,Regions!$A$2:$A$52,Regions!$B$2:$B$52)</f>
        <v>West</v>
      </c>
      <c r="H673" t="s">
        <v>1522</v>
      </c>
      <c r="J673">
        <v>16244</v>
      </c>
      <c r="K673">
        <v>186</v>
      </c>
      <c r="L673">
        <v>6398</v>
      </c>
      <c r="M673">
        <v>8584</v>
      </c>
      <c r="N673" t="s">
        <v>2043</v>
      </c>
      <c r="O673" t="s">
        <v>2043</v>
      </c>
      <c r="P673" t="s">
        <v>2043</v>
      </c>
      <c r="Q673" t="s">
        <v>2043</v>
      </c>
      <c r="R673" t="str">
        <f>Table1[[#This Row],[year]]&amp;"_"&amp;Table1[[#This Row],[rank]]</f>
        <v>2016_172</v>
      </c>
      <c r="S673" t="str">
        <f>Table1[[#This Row],[year]]&amp;"_"&amp;Table1[[#This Row],[rank]]</f>
        <v>2016_172</v>
      </c>
    </row>
    <row r="674" spans="1:19" x14ac:dyDescent="0.2">
      <c r="A674" t="s">
        <v>2184</v>
      </c>
      <c r="B674">
        <v>173</v>
      </c>
      <c r="C674">
        <v>2016</v>
      </c>
      <c r="D674" t="s">
        <v>974</v>
      </c>
      <c r="E674" t="s">
        <v>2045</v>
      </c>
      <c r="F674" t="s">
        <v>168</v>
      </c>
      <c r="G674" t="str">
        <f>_xlfn.XLOOKUP(F674,Regions!$A$2:$A$52,Regions!$B$2:$B$52)</f>
        <v>West</v>
      </c>
      <c r="H674" t="s">
        <v>1614</v>
      </c>
      <c r="I674">
        <v>10862</v>
      </c>
      <c r="J674">
        <v>16192</v>
      </c>
      <c r="K674">
        <v>2899</v>
      </c>
      <c r="L674">
        <v>24143</v>
      </c>
      <c r="M674">
        <v>31800</v>
      </c>
      <c r="N674" t="s">
        <v>2043</v>
      </c>
      <c r="O674" t="s">
        <v>2043</v>
      </c>
      <c r="P674" t="s">
        <v>2043</v>
      </c>
      <c r="Q674" t="s">
        <v>2043</v>
      </c>
      <c r="R674" t="str">
        <f>Table1[[#This Row],[year]]&amp;"_"&amp;Table1[[#This Row],[rank]]</f>
        <v>2016_173</v>
      </c>
      <c r="S674" t="str">
        <f>Table1[[#This Row],[year]]&amp;"_"&amp;Table1[[#This Row],[rank]]</f>
        <v>2016_173</v>
      </c>
    </row>
    <row r="675" spans="1:19" x14ac:dyDescent="0.2">
      <c r="A675" t="s">
        <v>2175</v>
      </c>
      <c r="B675">
        <v>174</v>
      </c>
      <c r="C675">
        <v>2016</v>
      </c>
      <c r="D675" t="s">
        <v>1077</v>
      </c>
      <c r="E675" t="s">
        <v>2054</v>
      </c>
      <c r="F675" t="s">
        <v>28</v>
      </c>
      <c r="G675" t="str">
        <f>_xlfn.XLOOKUP(F675,Regions!$A$2:$A$52,Regions!$B$2:$B$52)</f>
        <v>Northeast</v>
      </c>
      <c r="H675" t="s">
        <v>1406</v>
      </c>
      <c r="I675">
        <v>63072</v>
      </c>
      <c r="J675">
        <v>16034</v>
      </c>
      <c r="K675">
        <v>1384</v>
      </c>
      <c r="L675">
        <v>11958</v>
      </c>
      <c r="M675">
        <v>37900</v>
      </c>
      <c r="N675" t="s">
        <v>2043</v>
      </c>
      <c r="O675" t="s">
        <v>2043</v>
      </c>
      <c r="P675" t="s">
        <v>2043</v>
      </c>
      <c r="Q675" t="s">
        <v>2043</v>
      </c>
      <c r="R675" t="str">
        <f>Table1[[#This Row],[year]]&amp;"_"&amp;Table1[[#This Row],[rank]]</f>
        <v>2016_174</v>
      </c>
      <c r="S675" t="str">
        <f>Table1[[#This Row],[year]]&amp;"_"&amp;Table1[[#This Row],[rank]]</f>
        <v>2016_174</v>
      </c>
    </row>
    <row r="676" spans="1:19" x14ac:dyDescent="0.2">
      <c r="A676" t="s">
        <v>2137</v>
      </c>
      <c r="B676">
        <v>175</v>
      </c>
      <c r="C676">
        <v>2016</v>
      </c>
      <c r="D676" t="s">
        <v>488</v>
      </c>
      <c r="E676" t="s">
        <v>920</v>
      </c>
      <c r="F676" t="s">
        <v>398</v>
      </c>
      <c r="G676" t="str">
        <f>_xlfn.XLOOKUP(F676,Regions!$A$2:$A$52,Regions!$B$2:$B$52)</f>
        <v>West</v>
      </c>
      <c r="H676" t="s">
        <v>1512</v>
      </c>
      <c r="I676">
        <v>12944</v>
      </c>
      <c r="J676">
        <v>15877</v>
      </c>
      <c r="K676">
        <v>12236</v>
      </c>
      <c r="L676">
        <v>46577</v>
      </c>
      <c r="M676">
        <v>34500</v>
      </c>
      <c r="N676" t="s">
        <v>2043</v>
      </c>
      <c r="O676" t="s">
        <v>2043</v>
      </c>
      <c r="P676" t="s">
        <v>2043</v>
      </c>
      <c r="Q676" t="s">
        <v>2043</v>
      </c>
      <c r="R676" t="str">
        <f>Table1[[#This Row],[year]]&amp;"_"&amp;Table1[[#This Row],[rank]]</f>
        <v>2016_175</v>
      </c>
      <c r="S676" t="str">
        <f>Table1[[#This Row],[year]]&amp;"_"&amp;Table1[[#This Row],[rank]]</f>
        <v>2016_175</v>
      </c>
    </row>
    <row r="677" spans="1:19" x14ac:dyDescent="0.2">
      <c r="A677" t="s">
        <v>2169</v>
      </c>
      <c r="B677">
        <v>176</v>
      </c>
      <c r="C677">
        <v>2016</v>
      </c>
      <c r="D677" t="s">
        <v>980</v>
      </c>
      <c r="E677" t="s">
        <v>2055</v>
      </c>
      <c r="F677" t="s">
        <v>68</v>
      </c>
      <c r="G677" t="str">
        <f>_xlfn.XLOOKUP(F677,Regions!$A$2:$A$52,Regions!$B$2:$B$52)</f>
        <v>Midwest</v>
      </c>
      <c r="H677" t="s">
        <v>1408</v>
      </c>
      <c r="I677">
        <v>19371</v>
      </c>
      <c r="J677">
        <v>15849</v>
      </c>
      <c r="K677">
        <v>253</v>
      </c>
      <c r="L677">
        <v>17542</v>
      </c>
      <c r="M677">
        <v>32900</v>
      </c>
      <c r="N677" t="s">
        <v>2043</v>
      </c>
      <c r="O677" t="s">
        <v>2043</v>
      </c>
      <c r="P677" t="s">
        <v>2043</v>
      </c>
      <c r="Q677" t="s">
        <v>2043</v>
      </c>
      <c r="R677" t="str">
        <f>Table1[[#This Row],[year]]&amp;"_"&amp;Table1[[#This Row],[rank]]</f>
        <v>2016_176</v>
      </c>
      <c r="S677" t="str">
        <f>Table1[[#This Row],[year]]&amp;"_"&amp;Table1[[#This Row],[rank]]</f>
        <v>2016_176</v>
      </c>
    </row>
    <row r="678" spans="1:19" x14ac:dyDescent="0.2">
      <c r="A678" t="s">
        <v>2182</v>
      </c>
      <c r="B678">
        <v>177</v>
      </c>
      <c r="C678">
        <v>2016</v>
      </c>
      <c r="D678" t="s">
        <v>1838</v>
      </c>
      <c r="E678" t="s">
        <v>2042</v>
      </c>
      <c r="F678" t="s">
        <v>55</v>
      </c>
      <c r="G678" t="str">
        <f>_xlfn.XLOOKUP(F678,Regions!$A$2:$A$52,Regions!$B$2:$B$52)</f>
        <v>West</v>
      </c>
      <c r="H678" t="s">
        <v>1413</v>
      </c>
      <c r="I678">
        <v>11676</v>
      </c>
      <c r="J678">
        <v>15797</v>
      </c>
      <c r="K678">
        <v>920</v>
      </c>
      <c r="L678">
        <v>7473</v>
      </c>
      <c r="M678">
        <v>141000</v>
      </c>
      <c r="N678" t="s">
        <v>2043</v>
      </c>
      <c r="O678" t="s">
        <v>2043</v>
      </c>
      <c r="P678" t="s">
        <v>2043</v>
      </c>
      <c r="Q678" t="s">
        <v>2043</v>
      </c>
      <c r="R678" t="str">
        <f>Table1[[#This Row],[year]]&amp;"_"&amp;Table1[[#This Row],[rank]]</f>
        <v>2016_177</v>
      </c>
      <c r="S678" t="str">
        <f>Table1[[#This Row],[year]]&amp;"_"&amp;Table1[[#This Row],[rank]]</f>
        <v>2016_177</v>
      </c>
    </row>
    <row r="679" spans="1:19" x14ac:dyDescent="0.2">
      <c r="A679" t="s">
        <v>2122</v>
      </c>
      <c r="B679">
        <v>178</v>
      </c>
      <c r="C679">
        <v>2016</v>
      </c>
      <c r="D679" t="s">
        <v>1095</v>
      </c>
      <c r="E679" t="s">
        <v>920</v>
      </c>
      <c r="F679" t="s">
        <v>22</v>
      </c>
      <c r="G679" t="str">
        <f>_xlfn.XLOOKUP(F679,Regions!$A$2:$A$52,Regions!$B$2:$B$52)</f>
        <v>South</v>
      </c>
      <c r="H679" t="s">
        <v>1403</v>
      </c>
      <c r="I679">
        <v>19191</v>
      </c>
      <c r="J679">
        <v>15742</v>
      </c>
      <c r="K679">
        <v>1967</v>
      </c>
      <c r="L679">
        <v>24080</v>
      </c>
      <c r="M679">
        <v>43000</v>
      </c>
      <c r="N679" t="s">
        <v>2043</v>
      </c>
      <c r="O679" t="s">
        <v>2043</v>
      </c>
      <c r="P679" t="s">
        <v>2043</v>
      </c>
      <c r="Q679" t="s">
        <v>2043</v>
      </c>
      <c r="R679" t="str">
        <f>Table1[[#This Row],[year]]&amp;"_"&amp;Table1[[#This Row],[rank]]</f>
        <v>2016_178</v>
      </c>
      <c r="S679" t="str">
        <f>Table1[[#This Row],[year]]&amp;"_"&amp;Table1[[#This Row],[rank]]</f>
        <v>2016_178</v>
      </c>
    </row>
    <row r="680" spans="1:19" x14ac:dyDescent="0.2">
      <c r="A680" t="s">
        <v>2183</v>
      </c>
      <c r="B680">
        <v>179</v>
      </c>
      <c r="C680">
        <v>2016</v>
      </c>
      <c r="D680" t="s">
        <v>57</v>
      </c>
      <c r="E680" t="s">
        <v>2044</v>
      </c>
      <c r="F680" t="s">
        <v>28</v>
      </c>
      <c r="G680" t="str">
        <f>_xlfn.XLOOKUP(F680,Regions!$A$2:$A$52,Regions!$B$2:$B$52)</f>
        <v>Northeast</v>
      </c>
      <c r="H680" t="s">
        <v>1406</v>
      </c>
      <c r="I680">
        <v>39622</v>
      </c>
      <c r="J680">
        <v>15523</v>
      </c>
      <c r="K680">
        <v>3158</v>
      </c>
      <c r="L680">
        <v>393780</v>
      </c>
      <c r="M680">
        <v>51200</v>
      </c>
      <c r="N680" t="s">
        <v>2043</v>
      </c>
      <c r="O680" t="s">
        <v>2043</v>
      </c>
      <c r="P680" t="s">
        <v>2043</v>
      </c>
      <c r="Q680" t="s">
        <v>2043</v>
      </c>
      <c r="R680" t="str">
        <f>Table1[[#This Row],[year]]&amp;"_"&amp;Table1[[#This Row],[rank]]</f>
        <v>2016_179</v>
      </c>
      <c r="S680" t="str">
        <f>Table1[[#This Row],[year]]&amp;"_"&amp;Table1[[#This Row],[rank]]</f>
        <v>2016_179</v>
      </c>
    </row>
    <row r="681" spans="1:19" x14ac:dyDescent="0.2">
      <c r="A681" t="s">
        <v>2303</v>
      </c>
      <c r="B681">
        <v>180</v>
      </c>
      <c r="C681">
        <v>2016</v>
      </c>
      <c r="D681" t="s">
        <v>1830</v>
      </c>
      <c r="E681" t="s">
        <v>2042</v>
      </c>
      <c r="F681" t="s">
        <v>35</v>
      </c>
      <c r="G681" t="str">
        <f>_xlfn.XLOOKUP(F681,Regions!$A$2:$A$52,Regions!$B$2:$B$52)</f>
        <v>South</v>
      </c>
      <c r="H681" t="s">
        <v>1781</v>
      </c>
      <c r="I681">
        <v>19393</v>
      </c>
      <c r="J681">
        <v>15498</v>
      </c>
      <c r="K681">
        <v>282</v>
      </c>
      <c r="L681">
        <v>15901</v>
      </c>
      <c r="M681">
        <v>111550</v>
      </c>
      <c r="N681" t="s">
        <v>2043</v>
      </c>
      <c r="O681" t="s">
        <v>2043</v>
      </c>
      <c r="P681" t="s">
        <v>2043</v>
      </c>
      <c r="Q681" t="s">
        <v>2043</v>
      </c>
      <c r="R681" t="str">
        <f>Table1[[#This Row],[year]]&amp;"_"&amp;Table1[[#This Row],[rank]]</f>
        <v>2016_180</v>
      </c>
      <c r="S681" t="str">
        <f>Table1[[#This Row],[year]]&amp;"_"&amp;Table1[[#This Row],[rank]]</f>
        <v>2016_180</v>
      </c>
    </row>
    <row r="682" spans="1:19" x14ac:dyDescent="0.2">
      <c r="A682" t="s">
        <v>2207</v>
      </c>
      <c r="B682">
        <v>181</v>
      </c>
      <c r="C682">
        <v>2016</v>
      </c>
      <c r="D682" t="s">
        <v>70</v>
      </c>
      <c r="E682" t="s">
        <v>70</v>
      </c>
      <c r="F682" t="s">
        <v>22</v>
      </c>
      <c r="G682" t="str">
        <f>_xlfn.XLOOKUP(F682,Regions!$A$2:$A$52,Regions!$B$2:$B$52)</f>
        <v>South</v>
      </c>
      <c r="H682" t="s">
        <v>1617</v>
      </c>
      <c r="I682">
        <v>10099</v>
      </c>
      <c r="J682">
        <v>15389</v>
      </c>
      <c r="K682">
        <v>536</v>
      </c>
      <c r="L682">
        <v>5741</v>
      </c>
      <c r="M682">
        <v>76300</v>
      </c>
      <c r="N682" t="s">
        <v>2046</v>
      </c>
      <c r="O682" t="s">
        <v>2043</v>
      </c>
      <c r="P682" t="s">
        <v>2043</v>
      </c>
      <c r="Q682" t="s">
        <v>2043</v>
      </c>
      <c r="R682" t="str">
        <f>Table1[[#This Row],[year]]&amp;"_"&amp;Table1[[#This Row],[rank]]</f>
        <v>2016_181</v>
      </c>
      <c r="S682" t="str">
        <f>Table1[[#This Row],[year]]&amp;"_"&amp;Table1[[#This Row],[rank]]</f>
        <v>2016_181</v>
      </c>
    </row>
    <row r="683" spans="1:19" x14ac:dyDescent="0.2">
      <c r="A683" t="s">
        <v>2191</v>
      </c>
      <c r="B683">
        <v>182</v>
      </c>
      <c r="C683">
        <v>2016</v>
      </c>
      <c r="D683" t="s">
        <v>46</v>
      </c>
      <c r="E683" t="s">
        <v>46</v>
      </c>
      <c r="F683" t="s">
        <v>98</v>
      </c>
      <c r="G683" t="str">
        <f>_xlfn.XLOOKUP(F683,Regions!$A$2:$A$52,Regions!$B$2:$B$52)</f>
        <v>Northeast</v>
      </c>
      <c r="H683" t="s">
        <v>1499</v>
      </c>
      <c r="I683">
        <v>29742</v>
      </c>
      <c r="J683">
        <v>15330</v>
      </c>
      <c r="K683">
        <v>1406</v>
      </c>
      <c r="L683">
        <v>17076</v>
      </c>
      <c r="M683">
        <v>46600</v>
      </c>
      <c r="N683" t="s">
        <v>2043</v>
      </c>
      <c r="O683" t="s">
        <v>2043</v>
      </c>
      <c r="P683" t="s">
        <v>2043</v>
      </c>
      <c r="Q683" t="s">
        <v>2043</v>
      </c>
      <c r="R683" t="str">
        <f>Table1[[#This Row],[year]]&amp;"_"&amp;Table1[[#This Row],[rank]]</f>
        <v>2016_182</v>
      </c>
      <c r="S683" t="str">
        <f>Table1[[#This Row],[year]]&amp;"_"&amp;Table1[[#This Row],[rank]]</f>
        <v>2016_182</v>
      </c>
    </row>
    <row r="684" spans="1:19" x14ac:dyDescent="0.2">
      <c r="A684" t="s">
        <v>2192</v>
      </c>
      <c r="B684">
        <v>183</v>
      </c>
      <c r="C684">
        <v>2016</v>
      </c>
      <c r="D684" t="s">
        <v>998</v>
      </c>
      <c r="E684" t="s">
        <v>115</v>
      </c>
      <c r="F684" t="s">
        <v>86</v>
      </c>
      <c r="G684" t="str">
        <f>_xlfn.XLOOKUP(F684,Regions!$A$2:$A$52,Regions!$B$2:$B$52)</f>
        <v>South</v>
      </c>
      <c r="H684" t="s">
        <v>1412</v>
      </c>
      <c r="I684">
        <v>14856</v>
      </c>
      <c r="J684">
        <v>15280</v>
      </c>
      <c r="K684">
        <v>706</v>
      </c>
      <c r="L684">
        <v>8145</v>
      </c>
      <c r="M684">
        <v>39600</v>
      </c>
      <c r="N684" t="s">
        <v>2043</v>
      </c>
      <c r="O684" t="s">
        <v>2043</v>
      </c>
      <c r="P684" t="s">
        <v>2043</v>
      </c>
      <c r="Q684" t="s">
        <v>2043</v>
      </c>
      <c r="R684" t="str">
        <f>Table1[[#This Row],[year]]&amp;"_"&amp;Table1[[#This Row],[rank]]</f>
        <v>2016_183</v>
      </c>
      <c r="S684" t="str">
        <f>Table1[[#This Row],[year]]&amp;"_"&amp;Table1[[#This Row],[rank]]</f>
        <v>2016_183</v>
      </c>
    </row>
    <row r="685" spans="1:19" x14ac:dyDescent="0.2">
      <c r="A685" t="s">
        <v>2152</v>
      </c>
      <c r="B685">
        <v>184</v>
      </c>
      <c r="C685">
        <v>2016</v>
      </c>
      <c r="D685" t="s">
        <v>79</v>
      </c>
      <c r="E685" t="s">
        <v>2044</v>
      </c>
      <c r="F685" t="s">
        <v>28</v>
      </c>
      <c r="G685" t="str">
        <f>_xlfn.XLOOKUP(F685,Regions!$A$2:$A$52,Regions!$B$2:$B$52)</f>
        <v>Northeast</v>
      </c>
      <c r="H685" t="s">
        <v>1406</v>
      </c>
      <c r="I685">
        <v>8290</v>
      </c>
      <c r="J685">
        <v>15272</v>
      </c>
      <c r="K685">
        <v>1194</v>
      </c>
      <c r="L685">
        <v>36442</v>
      </c>
      <c r="M685">
        <v>73807</v>
      </c>
      <c r="N685" t="s">
        <v>2043</v>
      </c>
      <c r="O685" t="s">
        <v>2043</v>
      </c>
      <c r="P685" t="s">
        <v>2043</v>
      </c>
      <c r="Q685" t="s">
        <v>2043</v>
      </c>
      <c r="R685" t="str">
        <f>Table1[[#This Row],[year]]&amp;"_"&amp;Table1[[#This Row],[rank]]</f>
        <v>2016_184</v>
      </c>
      <c r="S685" t="str">
        <f>Table1[[#This Row],[year]]&amp;"_"&amp;Table1[[#This Row],[rank]]</f>
        <v>2016_184</v>
      </c>
    </row>
    <row r="686" spans="1:19" x14ac:dyDescent="0.2">
      <c r="A686" t="s">
        <v>2482</v>
      </c>
      <c r="B686">
        <v>185</v>
      </c>
      <c r="C686">
        <v>2016</v>
      </c>
      <c r="D686" t="s">
        <v>985</v>
      </c>
      <c r="E686" t="s">
        <v>115</v>
      </c>
      <c r="F686" t="s">
        <v>35</v>
      </c>
      <c r="G686" t="str">
        <f>_xlfn.XLOOKUP(F686,Regions!$A$2:$A$52,Regions!$B$2:$B$52)</f>
        <v>South</v>
      </c>
      <c r="H686" t="s">
        <v>1494</v>
      </c>
      <c r="I686">
        <v>2396</v>
      </c>
      <c r="J686">
        <v>15270</v>
      </c>
      <c r="K686">
        <v>57</v>
      </c>
      <c r="L686">
        <v>3391</v>
      </c>
      <c r="M686">
        <v>12000</v>
      </c>
      <c r="N686" t="s">
        <v>2043</v>
      </c>
      <c r="O686" t="s">
        <v>2043</v>
      </c>
      <c r="P686" t="s">
        <v>2046</v>
      </c>
      <c r="Q686" t="s">
        <v>2043</v>
      </c>
      <c r="R686" t="str">
        <f>Table1[[#This Row],[year]]&amp;"_"&amp;Table1[[#This Row],[rank]]</f>
        <v>2016_185</v>
      </c>
      <c r="S686" t="str">
        <f>Table1[[#This Row],[year]]&amp;"_"&amp;Table1[[#This Row],[rank]]</f>
        <v>2016_185</v>
      </c>
    </row>
    <row r="687" spans="1:19" x14ac:dyDescent="0.2">
      <c r="A687" t="s">
        <v>2193</v>
      </c>
      <c r="B687">
        <v>186</v>
      </c>
      <c r="C687">
        <v>2016</v>
      </c>
      <c r="D687" t="s">
        <v>715</v>
      </c>
      <c r="E687" t="s">
        <v>2143</v>
      </c>
      <c r="F687" t="s">
        <v>28</v>
      </c>
      <c r="G687" t="str">
        <f>_xlfn.XLOOKUP(F687,Regions!$A$2:$A$52,Regions!$B$2:$B$52)</f>
        <v>Northeast</v>
      </c>
      <c r="H687" t="s">
        <v>1406</v>
      </c>
      <c r="I687">
        <v>19941</v>
      </c>
      <c r="J687">
        <v>15134</v>
      </c>
      <c r="K687">
        <v>1094</v>
      </c>
      <c r="L687">
        <v>22111</v>
      </c>
      <c r="M687">
        <v>74900</v>
      </c>
      <c r="N687" t="s">
        <v>2043</v>
      </c>
      <c r="O687" t="s">
        <v>2043</v>
      </c>
      <c r="P687" t="s">
        <v>2043</v>
      </c>
      <c r="Q687" t="s">
        <v>2043</v>
      </c>
      <c r="R687" t="str">
        <f>Table1[[#This Row],[year]]&amp;"_"&amp;Table1[[#This Row],[rank]]</f>
        <v>2016_186</v>
      </c>
      <c r="S687" t="str">
        <f>Table1[[#This Row],[year]]&amp;"_"&amp;Table1[[#This Row],[rank]]</f>
        <v>2016_186</v>
      </c>
    </row>
    <row r="688" spans="1:19" x14ac:dyDescent="0.2">
      <c r="A688" t="s">
        <v>2201</v>
      </c>
      <c r="B688">
        <v>187</v>
      </c>
      <c r="C688">
        <v>2016</v>
      </c>
      <c r="D688" t="s">
        <v>27</v>
      </c>
      <c r="E688" t="s">
        <v>27</v>
      </c>
      <c r="F688" t="s">
        <v>181</v>
      </c>
      <c r="G688" t="str">
        <f>_xlfn.XLOOKUP(F688,Regions!$A$2:$A$52,Regions!$B$2:$B$52)</f>
        <v>West</v>
      </c>
      <c r="H688" t="s">
        <v>1549</v>
      </c>
      <c r="I688">
        <v>21474</v>
      </c>
      <c r="J688">
        <v>15069</v>
      </c>
      <c r="K688">
        <v>747</v>
      </c>
      <c r="L688">
        <v>22887</v>
      </c>
      <c r="M688">
        <v>18000</v>
      </c>
      <c r="N688" t="s">
        <v>2046</v>
      </c>
      <c r="O688" t="s">
        <v>2043</v>
      </c>
      <c r="P688" t="s">
        <v>2043</v>
      </c>
      <c r="Q688" t="s">
        <v>2043</v>
      </c>
      <c r="R688" t="str">
        <f>Table1[[#This Row],[year]]&amp;"_"&amp;Table1[[#This Row],[rank]]</f>
        <v>2016_187</v>
      </c>
      <c r="S688" t="str">
        <f>Table1[[#This Row],[year]]&amp;"_"&amp;Table1[[#This Row],[rank]]</f>
        <v>2016_187</v>
      </c>
    </row>
    <row r="689" spans="1:19" x14ac:dyDescent="0.2">
      <c r="A689" t="s">
        <v>2199</v>
      </c>
      <c r="B689">
        <v>188</v>
      </c>
      <c r="C689">
        <v>2016</v>
      </c>
      <c r="D689" t="s">
        <v>214</v>
      </c>
      <c r="E689" t="s">
        <v>920</v>
      </c>
      <c r="F689" t="s">
        <v>53</v>
      </c>
      <c r="G689" t="str">
        <f>_xlfn.XLOOKUP(F689,Regions!$A$2:$A$52,Regions!$B$2:$B$52)</f>
        <v>Midwest</v>
      </c>
      <c r="H689" t="s">
        <v>1479</v>
      </c>
      <c r="I689">
        <v>15239</v>
      </c>
      <c r="J689">
        <v>15026</v>
      </c>
      <c r="K689">
        <v>578</v>
      </c>
      <c r="L689">
        <v>52187</v>
      </c>
      <c r="M689">
        <v>15781</v>
      </c>
      <c r="N689" t="s">
        <v>2043</v>
      </c>
      <c r="O689" t="s">
        <v>2043</v>
      </c>
      <c r="P689" t="s">
        <v>2043</v>
      </c>
      <c r="Q689" t="s">
        <v>2043</v>
      </c>
      <c r="R689" t="str">
        <f>Table1[[#This Row],[year]]&amp;"_"&amp;Table1[[#This Row],[rank]]</f>
        <v>2016_188</v>
      </c>
      <c r="S689" t="str">
        <f>Table1[[#This Row],[year]]&amp;"_"&amp;Table1[[#This Row],[rank]]</f>
        <v>2016_188</v>
      </c>
    </row>
    <row r="690" spans="1:19" x14ac:dyDescent="0.2">
      <c r="A690" t="s">
        <v>2190</v>
      </c>
      <c r="B690">
        <v>189</v>
      </c>
      <c r="C690">
        <v>2016</v>
      </c>
      <c r="D690" t="s">
        <v>46</v>
      </c>
      <c r="E690" t="s">
        <v>46</v>
      </c>
      <c r="F690" t="s">
        <v>142</v>
      </c>
      <c r="G690" t="str">
        <f>_xlfn.XLOOKUP(F690,Regions!$A$2:$A$52,Regions!$B$2:$B$52)</f>
        <v>Midwest</v>
      </c>
      <c r="H690" t="s">
        <v>1480</v>
      </c>
      <c r="I690">
        <v>38637</v>
      </c>
      <c r="J690">
        <v>15001</v>
      </c>
      <c r="K690">
        <v>2314</v>
      </c>
      <c r="L690">
        <v>21920</v>
      </c>
      <c r="M690">
        <v>24000</v>
      </c>
      <c r="N690" t="s">
        <v>2043</v>
      </c>
      <c r="O690" t="s">
        <v>2043</v>
      </c>
      <c r="P690" t="s">
        <v>2043</v>
      </c>
      <c r="Q690" t="s">
        <v>2043</v>
      </c>
      <c r="R690" t="str">
        <f>Table1[[#This Row],[year]]&amp;"_"&amp;Table1[[#This Row],[rank]]</f>
        <v>2016_189</v>
      </c>
      <c r="S690" t="str">
        <f>Table1[[#This Row],[year]]&amp;"_"&amp;Table1[[#This Row],[rank]]</f>
        <v>2016_189</v>
      </c>
    </row>
    <row r="691" spans="1:19" x14ac:dyDescent="0.2">
      <c r="A691" t="s">
        <v>2174</v>
      </c>
      <c r="B691">
        <v>190</v>
      </c>
      <c r="C691">
        <v>2016</v>
      </c>
      <c r="D691" t="s">
        <v>214</v>
      </c>
      <c r="E691" t="s">
        <v>920</v>
      </c>
      <c r="F691" t="s">
        <v>35</v>
      </c>
      <c r="G691" t="str">
        <f>_xlfn.XLOOKUP(F691,Regions!$A$2:$A$52,Regions!$B$2:$B$52)</f>
        <v>South</v>
      </c>
      <c r="H691" t="s">
        <v>1678</v>
      </c>
      <c r="I691">
        <v>7785</v>
      </c>
      <c r="J691">
        <v>14963</v>
      </c>
      <c r="K691">
        <v>306</v>
      </c>
      <c r="L691">
        <v>36850</v>
      </c>
      <c r="M691">
        <v>21000</v>
      </c>
      <c r="N691" t="s">
        <v>2043</v>
      </c>
      <c r="O691" t="s">
        <v>2043</v>
      </c>
      <c r="P691" t="s">
        <v>2043</v>
      </c>
      <c r="Q691" t="s">
        <v>2043</v>
      </c>
      <c r="R691" t="str">
        <f>Table1[[#This Row],[year]]&amp;"_"&amp;Table1[[#This Row],[rank]]</f>
        <v>2016_190</v>
      </c>
      <c r="S691" t="str">
        <f>Table1[[#This Row],[year]]&amp;"_"&amp;Table1[[#This Row],[rank]]</f>
        <v>2016_190</v>
      </c>
    </row>
    <row r="692" spans="1:19" x14ac:dyDescent="0.2">
      <c r="A692" t="s">
        <v>2222</v>
      </c>
      <c r="B692">
        <v>191</v>
      </c>
      <c r="C692">
        <v>2016</v>
      </c>
      <c r="D692" t="s">
        <v>350</v>
      </c>
      <c r="E692" t="s">
        <v>2042</v>
      </c>
      <c r="F692" t="s">
        <v>35</v>
      </c>
      <c r="G692" t="str">
        <f>_xlfn.XLOOKUP(F692,Regions!$A$2:$A$52,Regions!$B$2:$B$52)</f>
        <v>South</v>
      </c>
      <c r="H692" t="s">
        <v>1494</v>
      </c>
      <c r="I692">
        <v>10002</v>
      </c>
      <c r="J692">
        <v>14874</v>
      </c>
      <c r="K692">
        <v>597</v>
      </c>
      <c r="L692">
        <v>13198</v>
      </c>
      <c r="M692">
        <v>22064</v>
      </c>
      <c r="N692" t="s">
        <v>2043</v>
      </c>
      <c r="O692" t="s">
        <v>2043</v>
      </c>
      <c r="P692" t="s">
        <v>2043</v>
      </c>
      <c r="Q692" t="s">
        <v>2043</v>
      </c>
      <c r="R692" t="str">
        <f>Table1[[#This Row],[year]]&amp;"_"&amp;Table1[[#This Row],[rank]]</f>
        <v>2016_191</v>
      </c>
      <c r="S692" t="str">
        <f>Table1[[#This Row],[year]]&amp;"_"&amp;Table1[[#This Row],[rank]]</f>
        <v>2016_191</v>
      </c>
    </row>
    <row r="693" spans="1:19" x14ac:dyDescent="0.2">
      <c r="A693" t="s">
        <v>2128</v>
      </c>
      <c r="B693">
        <v>192</v>
      </c>
      <c r="C693">
        <v>2016</v>
      </c>
      <c r="D693" t="s">
        <v>1095</v>
      </c>
      <c r="E693" t="s">
        <v>920</v>
      </c>
      <c r="F693" t="s">
        <v>22</v>
      </c>
      <c r="G693" t="str">
        <f>_xlfn.XLOOKUP(F693,Regions!$A$2:$A$52,Regions!$B$2:$B$52)</f>
        <v>South</v>
      </c>
      <c r="H693" t="s">
        <v>1403</v>
      </c>
      <c r="I693">
        <v>11687</v>
      </c>
      <c r="J693">
        <v>14757</v>
      </c>
      <c r="K693">
        <v>769</v>
      </c>
      <c r="L693">
        <v>26725</v>
      </c>
      <c r="M693">
        <v>47262</v>
      </c>
      <c r="N693" t="s">
        <v>2043</v>
      </c>
      <c r="O693" t="s">
        <v>2043</v>
      </c>
      <c r="P693" t="s">
        <v>2043</v>
      </c>
      <c r="Q693" t="s">
        <v>2043</v>
      </c>
      <c r="R693" t="str">
        <f>Table1[[#This Row],[year]]&amp;"_"&amp;Table1[[#This Row],[rank]]</f>
        <v>2016_192</v>
      </c>
      <c r="S693" t="str">
        <f>Table1[[#This Row],[year]]&amp;"_"&amp;Table1[[#This Row],[rank]]</f>
        <v>2016_192</v>
      </c>
    </row>
    <row r="694" spans="1:19" x14ac:dyDescent="0.2">
      <c r="A694" t="s">
        <v>2189</v>
      </c>
      <c r="B694">
        <v>193</v>
      </c>
      <c r="C694">
        <v>2016</v>
      </c>
      <c r="D694" t="s">
        <v>920</v>
      </c>
      <c r="E694" t="s">
        <v>920</v>
      </c>
      <c r="F694" t="s">
        <v>41</v>
      </c>
      <c r="G694" t="str">
        <f>_xlfn.XLOOKUP(F694,Regions!$A$2:$A$52,Regions!$B$2:$B$52)</f>
        <v>Northeast</v>
      </c>
      <c r="H694" t="s">
        <v>1611</v>
      </c>
      <c r="I694">
        <v>4110</v>
      </c>
      <c r="J694">
        <v>14674</v>
      </c>
      <c r="K694">
        <v>6382</v>
      </c>
      <c r="L694">
        <v>32882</v>
      </c>
      <c r="M694">
        <v>10468</v>
      </c>
      <c r="N694" t="s">
        <v>2043</v>
      </c>
      <c r="O694" t="s">
        <v>2043</v>
      </c>
      <c r="P694" t="s">
        <v>2043</v>
      </c>
      <c r="Q694" t="s">
        <v>2043</v>
      </c>
      <c r="R694" t="str">
        <f>Table1[[#This Row],[year]]&amp;"_"&amp;Table1[[#This Row],[rank]]</f>
        <v>2016_193</v>
      </c>
      <c r="S694" t="str">
        <f>Table1[[#This Row],[year]]&amp;"_"&amp;Table1[[#This Row],[rank]]</f>
        <v>2016_193</v>
      </c>
    </row>
    <row r="695" spans="1:19" x14ac:dyDescent="0.2">
      <c r="A695" t="s">
        <v>2198</v>
      </c>
      <c r="B695">
        <v>194</v>
      </c>
      <c r="C695">
        <v>2016</v>
      </c>
      <c r="D695" t="s">
        <v>637</v>
      </c>
      <c r="E695" t="s">
        <v>2045</v>
      </c>
      <c r="F695" t="s">
        <v>55</v>
      </c>
      <c r="G695" t="str">
        <f>_xlfn.XLOOKUP(F695,Regions!$A$2:$A$52,Regions!$B$2:$B$52)</f>
        <v>West</v>
      </c>
      <c r="H695" t="s">
        <v>1777</v>
      </c>
      <c r="I695">
        <v>10996</v>
      </c>
      <c r="J695">
        <v>14572</v>
      </c>
      <c r="K695">
        <v>1465</v>
      </c>
      <c r="L695">
        <v>15181</v>
      </c>
      <c r="M695">
        <v>76449</v>
      </c>
      <c r="N695" t="s">
        <v>2043</v>
      </c>
      <c r="O695" t="s">
        <v>2043</v>
      </c>
      <c r="P695" t="s">
        <v>2043</v>
      </c>
      <c r="Q695" t="s">
        <v>2043</v>
      </c>
      <c r="R695" t="str">
        <f>Table1[[#This Row],[year]]&amp;"_"&amp;Table1[[#This Row],[rank]]</f>
        <v>2016_194</v>
      </c>
      <c r="S695" t="str">
        <f>Table1[[#This Row],[year]]&amp;"_"&amp;Table1[[#This Row],[rank]]</f>
        <v>2016_194</v>
      </c>
    </row>
    <row r="696" spans="1:19" x14ac:dyDescent="0.2">
      <c r="A696" t="s">
        <v>229</v>
      </c>
      <c r="B696">
        <v>195</v>
      </c>
      <c r="C696">
        <v>2016</v>
      </c>
      <c r="D696" t="s">
        <v>230</v>
      </c>
      <c r="E696" t="s">
        <v>2114</v>
      </c>
      <c r="F696" t="s">
        <v>75</v>
      </c>
      <c r="G696" t="str">
        <f>_xlfn.XLOOKUP(F696,Regions!$A$2:$A$52,Regions!$B$2:$B$52)</f>
        <v>South</v>
      </c>
      <c r="H696" t="s">
        <v>1439</v>
      </c>
      <c r="I696">
        <v>18043</v>
      </c>
      <c r="J696">
        <v>14486</v>
      </c>
      <c r="K696">
        <v>859</v>
      </c>
      <c r="L696">
        <v>6082</v>
      </c>
      <c r="M696">
        <v>127500</v>
      </c>
      <c r="N696" t="s">
        <v>2043</v>
      </c>
      <c r="O696" t="s">
        <v>2043</v>
      </c>
      <c r="P696" t="s">
        <v>2043</v>
      </c>
      <c r="Q696" t="s">
        <v>2043</v>
      </c>
      <c r="R696" t="str">
        <f>Table1[[#This Row],[year]]&amp;"_"&amp;Table1[[#This Row],[rank]]</f>
        <v>2016_195</v>
      </c>
      <c r="S696" t="str">
        <f>Table1[[#This Row],[year]]&amp;"_"&amp;Table1[[#This Row],[rank]]</f>
        <v>2016_195</v>
      </c>
    </row>
    <row r="697" spans="1:19" x14ac:dyDescent="0.2">
      <c r="A697" t="s">
        <v>2187</v>
      </c>
      <c r="B697">
        <v>196</v>
      </c>
      <c r="C697">
        <v>2016</v>
      </c>
      <c r="D697" t="s">
        <v>1830</v>
      </c>
      <c r="E697" t="s">
        <v>2042</v>
      </c>
      <c r="F697" t="s">
        <v>177</v>
      </c>
      <c r="G697" t="str">
        <f>_xlfn.XLOOKUP(F697,Regions!$A$2:$A$52,Regions!$B$2:$B$52)</f>
        <v>South</v>
      </c>
      <c r="H697" t="s">
        <v>1729</v>
      </c>
      <c r="I697">
        <v>3898</v>
      </c>
      <c r="J697">
        <v>14485</v>
      </c>
      <c r="K697">
        <v>8</v>
      </c>
      <c r="L697">
        <v>6442</v>
      </c>
      <c r="M697">
        <v>49000</v>
      </c>
      <c r="N697" t="s">
        <v>2043</v>
      </c>
      <c r="O697" t="s">
        <v>2043</v>
      </c>
      <c r="P697" t="s">
        <v>2043</v>
      </c>
      <c r="Q697" t="s">
        <v>2043</v>
      </c>
      <c r="R697" t="str">
        <f>Table1[[#This Row],[year]]&amp;"_"&amp;Table1[[#This Row],[rank]]</f>
        <v>2016_196</v>
      </c>
      <c r="S697" t="str">
        <f>Table1[[#This Row],[year]]&amp;"_"&amp;Table1[[#This Row],[rank]]</f>
        <v>2016_196</v>
      </c>
    </row>
    <row r="698" spans="1:19" x14ac:dyDescent="0.2">
      <c r="A698" t="s">
        <v>2215</v>
      </c>
      <c r="B698">
        <v>197</v>
      </c>
      <c r="C698">
        <v>2016</v>
      </c>
      <c r="D698" t="s">
        <v>24</v>
      </c>
      <c r="E698" t="s">
        <v>2042</v>
      </c>
      <c r="F698" t="s">
        <v>93</v>
      </c>
      <c r="G698" t="str">
        <f>_xlfn.XLOOKUP(F698,Regions!$A$2:$A$52,Regions!$B$2:$B$52)</f>
        <v>West</v>
      </c>
      <c r="H698" t="s">
        <v>1457</v>
      </c>
      <c r="I698">
        <v>9893</v>
      </c>
      <c r="J698">
        <v>14437</v>
      </c>
      <c r="K698">
        <v>600</v>
      </c>
      <c r="L698">
        <v>7698</v>
      </c>
      <c r="M698">
        <v>72500</v>
      </c>
      <c r="N698" t="s">
        <v>2043</v>
      </c>
      <c r="O698" t="s">
        <v>2043</v>
      </c>
      <c r="P698" t="s">
        <v>2043</v>
      </c>
      <c r="Q698" t="s">
        <v>2043</v>
      </c>
      <c r="R698" t="str">
        <f>Table1[[#This Row],[year]]&amp;"_"&amp;Table1[[#This Row],[rank]]</f>
        <v>2016_197</v>
      </c>
      <c r="S698" t="str">
        <f>Table1[[#This Row],[year]]&amp;"_"&amp;Table1[[#This Row],[rank]]</f>
        <v>2016_197</v>
      </c>
    </row>
    <row r="699" spans="1:19" x14ac:dyDescent="0.2">
      <c r="A699" t="s">
        <v>2186</v>
      </c>
      <c r="B699">
        <v>198</v>
      </c>
      <c r="C699">
        <v>2016</v>
      </c>
      <c r="D699" t="s">
        <v>223</v>
      </c>
      <c r="E699" t="s">
        <v>920</v>
      </c>
      <c r="F699" t="s">
        <v>22</v>
      </c>
      <c r="G699" t="str">
        <f>_xlfn.XLOOKUP(F699,Regions!$A$2:$A$52,Regions!$B$2:$B$52)</f>
        <v>South</v>
      </c>
      <c r="H699" t="s">
        <v>1403</v>
      </c>
      <c r="I699">
        <v>39856</v>
      </c>
      <c r="J699">
        <v>14403</v>
      </c>
      <c r="K699">
        <v>253</v>
      </c>
      <c r="L699">
        <v>84104</v>
      </c>
      <c r="M699">
        <v>11290</v>
      </c>
      <c r="N699" t="s">
        <v>2043</v>
      </c>
      <c r="O699" t="s">
        <v>2043</v>
      </c>
      <c r="P699" t="s">
        <v>2043</v>
      </c>
      <c r="Q699" t="s">
        <v>2043</v>
      </c>
      <c r="R699" t="str">
        <f>Table1[[#This Row],[year]]&amp;"_"&amp;Table1[[#This Row],[rank]]</f>
        <v>2016_198</v>
      </c>
      <c r="S699" t="str">
        <f>Table1[[#This Row],[year]]&amp;"_"&amp;Table1[[#This Row],[rank]]</f>
        <v>2016_198</v>
      </c>
    </row>
    <row r="700" spans="1:19" x14ac:dyDescent="0.2">
      <c r="A700" t="s">
        <v>2200</v>
      </c>
      <c r="B700">
        <v>199</v>
      </c>
      <c r="C700">
        <v>2016</v>
      </c>
      <c r="D700" t="s">
        <v>757</v>
      </c>
      <c r="E700" t="s">
        <v>2143</v>
      </c>
      <c r="F700" t="s">
        <v>98</v>
      </c>
      <c r="G700" t="str">
        <f>_xlfn.XLOOKUP(F700,Regions!$A$2:$A$52,Regions!$B$2:$B$52)</f>
        <v>Northeast</v>
      </c>
      <c r="H700" t="s">
        <v>1442</v>
      </c>
      <c r="I700">
        <v>8012</v>
      </c>
      <c r="J700">
        <v>14329</v>
      </c>
      <c r="K700">
        <v>236</v>
      </c>
      <c r="L700">
        <v>10224</v>
      </c>
      <c r="M700">
        <v>216500</v>
      </c>
      <c r="N700" t="s">
        <v>2043</v>
      </c>
      <c r="O700" t="s">
        <v>2043</v>
      </c>
      <c r="P700" t="s">
        <v>2043</v>
      </c>
      <c r="Q700" t="s">
        <v>2043</v>
      </c>
      <c r="R700" t="str">
        <f>Table1[[#This Row],[year]]&amp;"_"&amp;Table1[[#This Row],[rank]]</f>
        <v>2016_199</v>
      </c>
      <c r="S700" t="str">
        <f>Table1[[#This Row],[year]]&amp;"_"&amp;Table1[[#This Row],[rank]]</f>
        <v>2016_199</v>
      </c>
    </row>
    <row r="701" spans="1:19" x14ac:dyDescent="0.2">
      <c r="A701" t="s">
        <v>1646</v>
      </c>
      <c r="B701">
        <v>200</v>
      </c>
      <c r="C701">
        <v>2016</v>
      </c>
      <c r="D701" t="s">
        <v>1294</v>
      </c>
      <c r="E701" t="s">
        <v>112</v>
      </c>
      <c r="F701" t="s">
        <v>181</v>
      </c>
      <c r="G701" t="str">
        <f>_xlfn.XLOOKUP(F701,Regions!$A$2:$A$52,Regions!$B$2:$B$52)</f>
        <v>West</v>
      </c>
      <c r="H701" t="s">
        <v>1516</v>
      </c>
      <c r="I701">
        <v>15124</v>
      </c>
      <c r="J701">
        <v>14210</v>
      </c>
      <c r="K701">
        <v>270</v>
      </c>
      <c r="L701">
        <v>18515</v>
      </c>
      <c r="M701">
        <v>60400</v>
      </c>
      <c r="N701" t="s">
        <v>2043</v>
      </c>
      <c r="O701" t="s">
        <v>2043</v>
      </c>
      <c r="P701" t="s">
        <v>2043</v>
      </c>
      <c r="Q701" t="s">
        <v>2043</v>
      </c>
      <c r="R701" t="str">
        <f>Table1[[#This Row],[year]]&amp;"_"&amp;Table1[[#This Row],[rank]]</f>
        <v>2016_200</v>
      </c>
      <c r="S701" t="str">
        <f>Table1[[#This Row],[year]]&amp;"_"&amp;Table1[[#This Row],[rank]]</f>
        <v>2016_200</v>
      </c>
    </row>
    <row r="702" spans="1:19" x14ac:dyDescent="0.2">
      <c r="A702" t="s">
        <v>2279</v>
      </c>
      <c r="B702">
        <v>201</v>
      </c>
      <c r="C702">
        <v>2016</v>
      </c>
      <c r="D702" t="s">
        <v>1288</v>
      </c>
      <c r="E702" t="s">
        <v>112</v>
      </c>
      <c r="F702" t="s">
        <v>55</v>
      </c>
      <c r="G702" t="str">
        <f>_xlfn.XLOOKUP(F702,Regions!$A$2:$A$52,Regions!$B$2:$B$52)</f>
        <v>West</v>
      </c>
      <c r="H702" t="s">
        <v>1936</v>
      </c>
      <c r="I702">
        <v>3649</v>
      </c>
      <c r="J702">
        <v>14178</v>
      </c>
      <c r="K702">
        <v>143</v>
      </c>
      <c r="L702">
        <v>6576</v>
      </c>
      <c r="M702">
        <v>21000</v>
      </c>
      <c r="N702" t="s">
        <v>2043</v>
      </c>
      <c r="O702" t="s">
        <v>2043</v>
      </c>
      <c r="P702" t="s">
        <v>2043</v>
      </c>
      <c r="Q702" t="s">
        <v>2043</v>
      </c>
      <c r="R702" t="str">
        <f>Table1[[#This Row],[year]]&amp;"_"&amp;Table1[[#This Row],[rank]]</f>
        <v>2016_201</v>
      </c>
      <c r="S702" t="str">
        <f>Table1[[#This Row],[year]]&amp;"_"&amp;Table1[[#This Row],[rank]]</f>
        <v>2016_201</v>
      </c>
    </row>
    <row r="703" spans="1:19" x14ac:dyDescent="0.2">
      <c r="A703" t="s">
        <v>2224</v>
      </c>
      <c r="B703">
        <v>202</v>
      </c>
      <c r="C703">
        <v>2016</v>
      </c>
      <c r="D703" t="s">
        <v>1288</v>
      </c>
      <c r="E703" t="s">
        <v>112</v>
      </c>
      <c r="F703" t="s">
        <v>177</v>
      </c>
      <c r="G703" t="str">
        <f>_xlfn.XLOOKUP(F703,Regions!$A$2:$A$52,Regions!$B$2:$B$52)</f>
        <v>South</v>
      </c>
      <c r="H703" t="s">
        <v>1741</v>
      </c>
      <c r="I703">
        <v>4092</v>
      </c>
      <c r="J703">
        <v>13890</v>
      </c>
      <c r="K703">
        <v>119</v>
      </c>
      <c r="L703">
        <v>5194</v>
      </c>
      <c r="M703">
        <v>6900</v>
      </c>
      <c r="N703" t="s">
        <v>2043</v>
      </c>
      <c r="O703" t="s">
        <v>2043</v>
      </c>
      <c r="P703" t="s">
        <v>2043</v>
      </c>
      <c r="Q703" t="s">
        <v>2043</v>
      </c>
      <c r="R703" t="str">
        <f>Table1[[#This Row],[year]]&amp;"_"&amp;Table1[[#This Row],[rank]]</f>
        <v>2016_202</v>
      </c>
      <c r="S703" t="str">
        <f>Table1[[#This Row],[year]]&amp;"_"&amp;Table1[[#This Row],[rank]]</f>
        <v>2016_202</v>
      </c>
    </row>
    <row r="704" spans="1:19" x14ac:dyDescent="0.2">
      <c r="A704" t="s">
        <v>2205</v>
      </c>
      <c r="B704">
        <v>203</v>
      </c>
      <c r="C704">
        <v>2016</v>
      </c>
      <c r="D704" t="s">
        <v>175</v>
      </c>
      <c r="E704" t="s">
        <v>2067</v>
      </c>
      <c r="F704" t="s">
        <v>28</v>
      </c>
      <c r="G704" t="str">
        <f>_xlfn.XLOOKUP(F704,Regions!$A$2:$A$52,Regions!$B$2:$B$52)</f>
        <v>Northeast</v>
      </c>
      <c r="H704" t="s">
        <v>1406</v>
      </c>
      <c r="I704">
        <v>25316</v>
      </c>
      <c r="J704">
        <v>13886</v>
      </c>
      <c r="K704">
        <v>1413</v>
      </c>
      <c r="L704">
        <v>23765</v>
      </c>
      <c r="M704">
        <v>19080</v>
      </c>
      <c r="N704" t="s">
        <v>2043</v>
      </c>
      <c r="O704" t="s">
        <v>2043</v>
      </c>
      <c r="P704" t="s">
        <v>2043</v>
      </c>
      <c r="Q704" t="s">
        <v>2043</v>
      </c>
      <c r="R704" t="str">
        <f>Table1[[#This Row],[year]]&amp;"_"&amp;Table1[[#This Row],[rank]]</f>
        <v>2016_203</v>
      </c>
      <c r="S704" t="str">
        <f>Table1[[#This Row],[year]]&amp;"_"&amp;Table1[[#This Row],[rank]]</f>
        <v>2016_203</v>
      </c>
    </row>
    <row r="705" spans="1:19" x14ac:dyDescent="0.2">
      <c r="A705" t="s">
        <v>2228</v>
      </c>
      <c r="B705">
        <v>204</v>
      </c>
      <c r="C705">
        <v>2016</v>
      </c>
      <c r="D705" t="s">
        <v>1359</v>
      </c>
      <c r="E705" t="s">
        <v>2143</v>
      </c>
      <c r="F705" t="s">
        <v>55</v>
      </c>
      <c r="G705" t="str">
        <f>_xlfn.XLOOKUP(F705,Regions!$A$2:$A$52,Regions!$B$2:$B$52)</f>
        <v>West</v>
      </c>
      <c r="H705" t="s">
        <v>1751</v>
      </c>
      <c r="I705">
        <v>183663</v>
      </c>
      <c r="J705">
        <v>13880</v>
      </c>
      <c r="K705">
        <v>6328</v>
      </c>
      <c r="L705">
        <v>40236</v>
      </c>
      <c r="M705">
        <v>11300</v>
      </c>
      <c r="N705" t="s">
        <v>2043</v>
      </c>
      <c r="O705" t="s">
        <v>2043</v>
      </c>
      <c r="P705" t="s">
        <v>2043</v>
      </c>
      <c r="Q705" t="s">
        <v>2043</v>
      </c>
      <c r="R705" t="str">
        <f>Table1[[#This Row],[year]]&amp;"_"&amp;Table1[[#This Row],[rank]]</f>
        <v>2016_204</v>
      </c>
      <c r="S705" t="str">
        <f>Table1[[#This Row],[year]]&amp;"_"&amp;Table1[[#This Row],[rank]]</f>
        <v>2016_204</v>
      </c>
    </row>
    <row r="706" spans="1:19" x14ac:dyDescent="0.2">
      <c r="A706" t="s">
        <v>2214</v>
      </c>
      <c r="B706">
        <v>205</v>
      </c>
      <c r="C706">
        <v>2016</v>
      </c>
      <c r="D706" t="s">
        <v>97</v>
      </c>
      <c r="E706" t="s">
        <v>2044</v>
      </c>
      <c r="F706" t="s">
        <v>98</v>
      </c>
      <c r="G706" t="str">
        <f>_xlfn.XLOOKUP(F706,Regions!$A$2:$A$52,Regions!$B$2:$B$52)</f>
        <v>Northeast</v>
      </c>
      <c r="H706" t="s">
        <v>1684</v>
      </c>
      <c r="I706">
        <v>9446</v>
      </c>
      <c r="J706">
        <v>13572</v>
      </c>
      <c r="K706">
        <v>1154</v>
      </c>
      <c r="L706">
        <v>251937</v>
      </c>
      <c r="M706">
        <v>9312</v>
      </c>
      <c r="N706" t="s">
        <v>2043</v>
      </c>
      <c r="O706" t="s">
        <v>2043</v>
      </c>
      <c r="P706" t="s">
        <v>2043</v>
      </c>
      <c r="Q706" t="s">
        <v>2043</v>
      </c>
      <c r="R706" t="str">
        <f>Table1[[#This Row],[year]]&amp;"_"&amp;Table1[[#This Row],[rank]]</f>
        <v>2016_205</v>
      </c>
      <c r="S706" t="str">
        <f>Table1[[#This Row],[year]]&amp;"_"&amp;Table1[[#This Row],[rank]]</f>
        <v>2016_205</v>
      </c>
    </row>
    <row r="707" spans="1:19" x14ac:dyDescent="0.2">
      <c r="A707" t="s">
        <v>2206</v>
      </c>
      <c r="B707">
        <v>206</v>
      </c>
      <c r="C707">
        <v>2016</v>
      </c>
      <c r="D707" t="s">
        <v>46</v>
      </c>
      <c r="E707" t="s">
        <v>46</v>
      </c>
      <c r="F707" t="s">
        <v>72</v>
      </c>
      <c r="G707" t="str">
        <f>_xlfn.XLOOKUP(F707,Regions!$A$2:$A$52,Regions!$B$2:$B$52)</f>
        <v>Midwest</v>
      </c>
      <c r="H707" t="s">
        <v>1461</v>
      </c>
      <c r="I707">
        <v>32746</v>
      </c>
      <c r="J707">
        <v>13545</v>
      </c>
      <c r="K707">
        <v>1002</v>
      </c>
      <c r="L707">
        <v>18642</v>
      </c>
      <c r="M707">
        <v>47145</v>
      </c>
      <c r="N707" t="s">
        <v>2043</v>
      </c>
      <c r="O707" t="s">
        <v>2043</v>
      </c>
      <c r="P707" t="s">
        <v>2043</v>
      </c>
      <c r="Q707" t="s">
        <v>2043</v>
      </c>
      <c r="R707" t="str">
        <f>Table1[[#This Row],[year]]&amp;"_"&amp;Table1[[#This Row],[rank]]</f>
        <v>2016_206</v>
      </c>
      <c r="S707" t="str">
        <f>Table1[[#This Row],[year]]&amp;"_"&amp;Table1[[#This Row],[rank]]</f>
        <v>2016_206</v>
      </c>
    </row>
    <row r="708" spans="1:19" x14ac:dyDescent="0.2">
      <c r="A708" t="s">
        <v>2203</v>
      </c>
      <c r="B708">
        <v>207</v>
      </c>
      <c r="C708">
        <v>2016</v>
      </c>
      <c r="D708" t="s">
        <v>980</v>
      </c>
      <c r="E708" t="s">
        <v>2055</v>
      </c>
      <c r="F708" t="s">
        <v>18</v>
      </c>
      <c r="G708" t="str">
        <f>_xlfn.XLOOKUP(F708,Regions!$A$2:$A$52,Regions!$B$2:$B$52)</f>
        <v>Midwest</v>
      </c>
      <c r="H708" t="s">
        <v>1537</v>
      </c>
      <c r="I708">
        <v>26964</v>
      </c>
      <c r="J708">
        <v>13525</v>
      </c>
      <c r="K708">
        <v>614</v>
      </c>
      <c r="L708">
        <v>15265</v>
      </c>
      <c r="M708">
        <v>33577</v>
      </c>
      <c r="N708" t="s">
        <v>2043</v>
      </c>
      <c r="O708" t="s">
        <v>2043</v>
      </c>
      <c r="P708" t="s">
        <v>2043</v>
      </c>
      <c r="Q708" t="s">
        <v>2043</v>
      </c>
      <c r="R708" t="str">
        <f>Table1[[#This Row],[year]]&amp;"_"&amp;Table1[[#This Row],[rank]]</f>
        <v>2016_207</v>
      </c>
      <c r="S708" t="str">
        <f>Table1[[#This Row],[year]]&amp;"_"&amp;Table1[[#This Row],[rank]]</f>
        <v>2016_207</v>
      </c>
    </row>
    <row r="709" spans="1:19" x14ac:dyDescent="0.2">
      <c r="A709" t="s">
        <v>2216</v>
      </c>
      <c r="B709">
        <v>208</v>
      </c>
      <c r="C709">
        <v>2016</v>
      </c>
      <c r="D709" t="s">
        <v>1164</v>
      </c>
      <c r="E709" t="s">
        <v>2061</v>
      </c>
      <c r="F709" t="s">
        <v>72</v>
      </c>
      <c r="G709" t="str">
        <f>_xlfn.XLOOKUP(F709,Regions!$A$2:$A$52,Regions!$B$2:$B$52)</f>
        <v>Midwest</v>
      </c>
      <c r="H709" t="s">
        <v>1481</v>
      </c>
      <c r="I709">
        <v>10633</v>
      </c>
      <c r="J709">
        <v>13476</v>
      </c>
      <c r="K709">
        <v>510</v>
      </c>
      <c r="L709">
        <v>3184</v>
      </c>
      <c r="M709">
        <v>13159</v>
      </c>
      <c r="N709" t="s">
        <v>2043</v>
      </c>
      <c r="O709" t="s">
        <v>2043</v>
      </c>
      <c r="P709" t="s">
        <v>2043</v>
      </c>
      <c r="Q709" t="s">
        <v>2043</v>
      </c>
      <c r="R709" t="str">
        <f>Table1[[#This Row],[year]]&amp;"_"&amp;Table1[[#This Row],[rank]]</f>
        <v>2016_208</v>
      </c>
      <c r="S709" t="str">
        <f>Table1[[#This Row],[year]]&amp;"_"&amp;Table1[[#This Row],[rank]]</f>
        <v>2016_208</v>
      </c>
    </row>
    <row r="710" spans="1:19" x14ac:dyDescent="0.2">
      <c r="A710" t="s">
        <v>2211</v>
      </c>
      <c r="B710">
        <v>209</v>
      </c>
      <c r="C710">
        <v>2016</v>
      </c>
      <c r="D710" t="s">
        <v>74</v>
      </c>
      <c r="E710" t="s">
        <v>74</v>
      </c>
      <c r="F710" t="s">
        <v>210</v>
      </c>
      <c r="G710" t="str">
        <f>_xlfn.XLOOKUP(F710,Regions!$A$2:$A$52,Regions!$B$2:$B$52)</f>
        <v>Northeast</v>
      </c>
      <c r="H710" t="s">
        <v>1526</v>
      </c>
      <c r="I710">
        <v>9809</v>
      </c>
      <c r="J710">
        <v>13423</v>
      </c>
      <c r="K710">
        <v>697</v>
      </c>
      <c r="L710">
        <v>14708</v>
      </c>
      <c r="M710">
        <v>35000</v>
      </c>
      <c r="N710" t="s">
        <v>2043</v>
      </c>
      <c r="O710" t="s">
        <v>2043</v>
      </c>
      <c r="P710" t="s">
        <v>2043</v>
      </c>
      <c r="Q710" t="s">
        <v>2043</v>
      </c>
      <c r="R710" t="str">
        <f>Table1[[#This Row],[year]]&amp;"_"&amp;Table1[[#This Row],[rank]]</f>
        <v>2016_209</v>
      </c>
      <c r="S710" t="str">
        <f>Table1[[#This Row],[year]]&amp;"_"&amp;Table1[[#This Row],[rank]]</f>
        <v>2016_209</v>
      </c>
    </row>
    <row r="711" spans="1:19" x14ac:dyDescent="0.2">
      <c r="A711" t="s">
        <v>2204</v>
      </c>
      <c r="B711">
        <v>210</v>
      </c>
      <c r="C711">
        <v>2016</v>
      </c>
      <c r="D711" t="s">
        <v>65</v>
      </c>
      <c r="E711" t="s">
        <v>2044</v>
      </c>
      <c r="F711" t="s">
        <v>28</v>
      </c>
      <c r="G711" t="str">
        <f>_xlfn.XLOOKUP(F711,Regions!$A$2:$A$52,Regions!$B$2:$B$52)</f>
        <v>Northeast</v>
      </c>
      <c r="H711" t="s">
        <v>1406</v>
      </c>
      <c r="I711">
        <v>12970</v>
      </c>
      <c r="J711">
        <v>13415</v>
      </c>
      <c r="K711">
        <v>260</v>
      </c>
      <c r="L711">
        <v>76029</v>
      </c>
      <c r="M711">
        <v>16700</v>
      </c>
      <c r="N711" t="s">
        <v>2043</v>
      </c>
      <c r="O711" t="s">
        <v>2043</v>
      </c>
      <c r="P711" t="s">
        <v>2043</v>
      </c>
      <c r="Q711" t="s">
        <v>2043</v>
      </c>
      <c r="R711" t="str">
        <f>Table1[[#This Row],[year]]&amp;"_"&amp;Table1[[#This Row],[rank]]</f>
        <v>2016_210</v>
      </c>
      <c r="S711" t="str">
        <f>Table1[[#This Row],[year]]&amp;"_"&amp;Table1[[#This Row],[rank]]</f>
        <v>2016_210</v>
      </c>
    </row>
    <row r="712" spans="1:19" x14ac:dyDescent="0.2">
      <c r="A712" t="s">
        <v>2194</v>
      </c>
      <c r="B712">
        <v>211</v>
      </c>
      <c r="C712">
        <v>2016</v>
      </c>
      <c r="D712" t="s">
        <v>1727</v>
      </c>
      <c r="E712" t="s">
        <v>2064</v>
      </c>
      <c r="F712" t="s">
        <v>44</v>
      </c>
      <c r="G712" t="str">
        <f>_xlfn.XLOOKUP(F712,Regions!$A$2:$A$52,Regions!$B$2:$B$52)</f>
        <v>Midwest</v>
      </c>
      <c r="H712" t="s">
        <v>1513</v>
      </c>
      <c r="I712">
        <v>37264</v>
      </c>
      <c r="J712">
        <v>13405</v>
      </c>
      <c r="K712">
        <v>1899</v>
      </c>
      <c r="L712">
        <v>15729</v>
      </c>
      <c r="M712">
        <v>48000</v>
      </c>
      <c r="N712" t="s">
        <v>2043</v>
      </c>
      <c r="O712" t="s">
        <v>2043</v>
      </c>
      <c r="P712" t="s">
        <v>2043</v>
      </c>
      <c r="Q712" t="s">
        <v>2043</v>
      </c>
      <c r="R712" t="str">
        <f>Table1[[#This Row],[year]]&amp;"_"&amp;Table1[[#This Row],[rank]]</f>
        <v>2016_211</v>
      </c>
      <c r="S712" t="str">
        <f>Table1[[#This Row],[year]]&amp;"_"&amp;Table1[[#This Row],[rank]]</f>
        <v>2016_211</v>
      </c>
    </row>
    <row r="713" spans="1:19" x14ac:dyDescent="0.2">
      <c r="A713" t="s">
        <v>2212</v>
      </c>
      <c r="B713">
        <v>212</v>
      </c>
      <c r="C713">
        <v>2016</v>
      </c>
      <c r="D713" t="s">
        <v>976</v>
      </c>
      <c r="E713" t="s">
        <v>115</v>
      </c>
      <c r="F713" t="s">
        <v>55</v>
      </c>
      <c r="G713" t="str">
        <f>_xlfn.XLOOKUP(F713,Regions!$A$2:$A$52,Regions!$B$2:$B$52)</f>
        <v>West</v>
      </c>
      <c r="H713" t="s">
        <v>1599</v>
      </c>
      <c r="I713">
        <v>3674</v>
      </c>
      <c r="J713">
        <v>13338</v>
      </c>
      <c r="K713">
        <v>209</v>
      </c>
      <c r="L713">
        <v>4444</v>
      </c>
      <c r="M713">
        <v>78500</v>
      </c>
      <c r="N713" t="s">
        <v>2043</v>
      </c>
      <c r="O713" t="s">
        <v>2043</v>
      </c>
      <c r="P713" t="s">
        <v>2043</v>
      </c>
      <c r="Q713" t="s">
        <v>2043</v>
      </c>
      <c r="R713" t="str">
        <f>Table1[[#This Row],[year]]&amp;"_"&amp;Table1[[#This Row],[rank]]</f>
        <v>2016_212</v>
      </c>
      <c r="S713" t="str">
        <f>Table1[[#This Row],[year]]&amp;"_"&amp;Table1[[#This Row],[rank]]</f>
        <v>2016_212</v>
      </c>
    </row>
    <row r="714" spans="1:19" x14ac:dyDescent="0.2">
      <c r="A714" t="s">
        <v>2213</v>
      </c>
      <c r="B714">
        <v>213</v>
      </c>
      <c r="C714">
        <v>2016</v>
      </c>
      <c r="D714" t="s">
        <v>175</v>
      </c>
      <c r="E714" t="s">
        <v>2067</v>
      </c>
      <c r="F714" t="s">
        <v>28</v>
      </c>
      <c r="G714" t="str">
        <f>_xlfn.XLOOKUP(F714,Regions!$A$2:$A$52,Regions!$B$2:$B$52)</f>
        <v>Northeast</v>
      </c>
      <c r="H714" t="s">
        <v>1406</v>
      </c>
      <c r="I714">
        <v>16342</v>
      </c>
      <c r="J714">
        <v>13268</v>
      </c>
      <c r="K714">
        <v>1922</v>
      </c>
      <c r="L714">
        <v>22217</v>
      </c>
      <c r="M714">
        <v>9445</v>
      </c>
      <c r="N714" t="s">
        <v>2043</v>
      </c>
      <c r="O714" t="s">
        <v>2043</v>
      </c>
      <c r="P714" t="s">
        <v>2043</v>
      </c>
      <c r="Q714" t="s">
        <v>2043</v>
      </c>
      <c r="R714" t="str">
        <f>Table1[[#This Row],[year]]&amp;"_"&amp;Table1[[#This Row],[rank]]</f>
        <v>2016_213</v>
      </c>
      <c r="S714" t="str">
        <f>Table1[[#This Row],[year]]&amp;"_"&amp;Table1[[#This Row],[rank]]</f>
        <v>2016_213</v>
      </c>
    </row>
    <row r="715" spans="1:19" x14ac:dyDescent="0.2">
      <c r="A715" t="s">
        <v>2148</v>
      </c>
      <c r="B715">
        <v>214</v>
      </c>
      <c r="C715">
        <v>2016</v>
      </c>
      <c r="D715" t="s">
        <v>21</v>
      </c>
      <c r="E715" t="s">
        <v>920</v>
      </c>
      <c r="F715" t="s">
        <v>22</v>
      </c>
      <c r="G715" t="str">
        <f>_xlfn.XLOOKUP(F715,Regions!$A$2:$A$52,Regions!$B$2:$B$52)</f>
        <v>South</v>
      </c>
      <c r="H715" t="s">
        <v>1502</v>
      </c>
      <c r="I715">
        <v>6235</v>
      </c>
      <c r="J715">
        <v>13238</v>
      </c>
      <c r="K715">
        <v>740</v>
      </c>
      <c r="L715">
        <v>8388</v>
      </c>
      <c r="M715">
        <v>2704</v>
      </c>
      <c r="N715" t="s">
        <v>2043</v>
      </c>
      <c r="O715" t="s">
        <v>2043</v>
      </c>
      <c r="P715" t="s">
        <v>2043</v>
      </c>
      <c r="Q715" t="s">
        <v>2043</v>
      </c>
      <c r="R715" t="str">
        <f>Table1[[#This Row],[year]]&amp;"_"&amp;Table1[[#This Row],[rank]]</f>
        <v>2016_214</v>
      </c>
      <c r="S715" t="str">
        <f>Table1[[#This Row],[year]]&amp;"_"&amp;Table1[[#This Row],[rank]]</f>
        <v>2016_214</v>
      </c>
    </row>
    <row r="716" spans="1:19" x14ac:dyDescent="0.2">
      <c r="A716" t="s">
        <v>2196</v>
      </c>
      <c r="B716">
        <v>215</v>
      </c>
      <c r="C716">
        <v>2016</v>
      </c>
      <c r="D716" t="s">
        <v>980</v>
      </c>
      <c r="E716" t="s">
        <v>2055</v>
      </c>
      <c r="F716" t="s">
        <v>72</v>
      </c>
      <c r="G716" t="str">
        <f>_xlfn.XLOOKUP(F716,Regions!$A$2:$A$52,Regions!$B$2:$B$52)</f>
        <v>Midwest</v>
      </c>
      <c r="H716" t="s">
        <v>1583</v>
      </c>
      <c r="J716">
        <v>13161</v>
      </c>
      <c r="K716">
        <v>308</v>
      </c>
      <c r="L716">
        <v>8000</v>
      </c>
      <c r="M716">
        <v>10000</v>
      </c>
      <c r="N716" t="s">
        <v>2043</v>
      </c>
      <c r="O716" t="s">
        <v>2043</v>
      </c>
      <c r="P716" t="s">
        <v>2043</v>
      </c>
      <c r="Q716" t="s">
        <v>2043</v>
      </c>
      <c r="R716" t="str">
        <f>Table1[[#This Row],[year]]&amp;"_"&amp;Table1[[#This Row],[rank]]</f>
        <v>2016_215</v>
      </c>
      <c r="S716" t="str">
        <f>Table1[[#This Row],[year]]&amp;"_"&amp;Table1[[#This Row],[rank]]</f>
        <v>2016_215</v>
      </c>
    </row>
    <row r="717" spans="1:19" x14ac:dyDescent="0.2">
      <c r="A717" t="s">
        <v>2150</v>
      </c>
      <c r="B717">
        <v>216</v>
      </c>
      <c r="C717">
        <v>2016</v>
      </c>
      <c r="D717" t="s">
        <v>488</v>
      </c>
      <c r="E717" t="s">
        <v>920</v>
      </c>
      <c r="F717" t="s">
        <v>116</v>
      </c>
      <c r="G717" t="str">
        <f>_xlfn.XLOOKUP(F717,Regions!$A$2:$A$52,Regions!$B$2:$B$52)</f>
        <v>South</v>
      </c>
      <c r="H717" t="s">
        <v>1542</v>
      </c>
      <c r="I717">
        <v>14376</v>
      </c>
      <c r="J717">
        <v>13145</v>
      </c>
      <c r="K717">
        <v>14454</v>
      </c>
      <c r="L717">
        <v>29532</v>
      </c>
      <c r="M717">
        <v>5167</v>
      </c>
      <c r="N717" t="s">
        <v>2043</v>
      </c>
      <c r="O717" t="s">
        <v>2043</v>
      </c>
      <c r="P717" t="s">
        <v>2043</v>
      </c>
      <c r="Q717" t="s">
        <v>2043</v>
      </c>
      <c r="R717" t="str">
        <f>Table1[[#This Row],[year]]&amp;"_"&amp;Table1[[#This Row],[rank]]</f>
        <v>2016_216</v>
      </c>
      <c r="S717" t="str">
        <f>Table1[[#This Row],[year]]&amp;"_"&amp;Table1[[#This Row],[rank]]</f>
        <v>2016_216</v>
      </c>
    </row>
    <row r="718" spans="1:19" x14ac:dyDescent="0.2">
      <c r="A718" t="s">
        <v>2147</v>
      </c>
      <c r="B718">
        <v>217</v>
      </c>
      <c r="C718">
        <v>2016</v>
      </c>
      <c r="D718" t="s">
        <v>21</v>
      </c>
      <c r="E718" t="s">
        <v>920</v>
      </c>
      <c r="F718" t="s">
        <v>41</v>
      </c>
      <c r="G718" t="str">
        <f>_xlfn.XLOOKUP(F718,Regions!$A$2:$A$52,Regions!$B$2:$B$52)</f>
        <v>Northeast</v>
      </c>
      <c r="H718" t="s">
        <v>1594</v>
      </c>
      <c r="I718">
        <v>3412</v>
      </c>
      <c r="J718">
        <v>13124</v>
      </c>
      <c r="K718">
        <v>146</v>
      </c>
      <c r="L718">
        <v>6105</v>
      </c>
      <c r="M718">
        <v>2270</v>
      </c>
      <c r="N718" t="s">
        <v>2043</v>
      </c>
      <c r="O718" t="s">
        <v>2043</v>
      </c>
      <c r="P718" t="s">
        <v>2043</v>
      </c>
      <c r="Q718" t="s">
        <v>2043</v>
      </c>
      <c r="R718" t="str">
        <f>Table1[[#This Row],[year]]&amp;"_"&amp;Table1[[#This Row],[rank]]</f>
        <v>2016_217</v>
      </c>
      <c r="S718" t="str">
        <f>Table1[[#This Row],[year]]&amp;"_"&amp;Table1[[#This Row],[rank]]</f>
        <v>2016_217</v>
      </c>
    </row>
    <row r="719" spans="1:19" x14ac:dyDescent="0.2">
      <c r="A719" t="s">
        <v>2218</v>
      </c>
      <c r="B719">
        <v>218</v>
      </c>
      <c r="C719">
        <v>2016</v>
      </c>
      <c r="D719" t="s">
        <v>60</v>
      </c>
      <c r="E719" t="s">
        <v>2114</v>
      </c>
      <c r="F719" t="s">
        <v>190</v>
      </c>
      <c r="G719" t="str">
        <f>_xlfn.XLOOKUP(F719,Regions!$A$2:$A$52,Regions!$B$2:$B$52)</f>
        <v>South</v>
      </c>
      <c r="H719" t="s">
        <v>1476</v>
      </c>
      <c r="I719">
        <v>33453</v>
      </c>
      <c r="J719">
        <v>13105</v>
      </c>
      <c r="K719">
        <v>1293</v>
      </c>
      <c r="L719">
        <v>8075</v>
      </c>
      <c r="M719">
        <v>505000</v>
      </c>
      <c r="N719" t="s">
        <v>2043</v>
      </c>
      <c r="O719" t="s">
        <v>2043</v>
      </c>
      <c r="P719" t="s">
        <v>2043</v>
      </c>
      <c r="Q719" t="s">
        <v>2043</v>
      </c>
      <c r="R719" t="str">
        <f>Table1[[#This Row],[year]]&amp;"_"&amp;Table1[[#This Row],[rank]]</f>
        <v>2016_218</v>
      </c>
      <c r="S719" t="str">
        <f>Table1[[#This Row],[year]]&amp;"_"&amp;Table1[[#This Row],[rank]]</f>
        <v>2016_218</v>
      </c>
    </row>
    <row r="720" spans="1:19" x14ac:dyDescent="0.2">
      <c r="A720" t="s">
        <v>2223</v>
      </c>
      <c r="B720">
        <v>219</v>
      </c>
      <c r="C720">
        <v>2016</v>
      </c>
      <c r="D720" t="s">
        <v>974</v>
      </c>
      <c r="E720" t="s">
        <v>2045</v>
      </c>
      <c r="F720" t="s">
        <v>22</v>
      </c>
      <c r="G720" t="str">
        <f>_xlfn.XLOOKUP(F720,Regions!$A$2:$A$52,Regions!$B$2:$B$52)</f>
        <v>South</v>
      </c>
      <c r="H720" t="s">
        <v>1502</v>
      </c>
      <c r="I720">
        <v>57722</v>
      </c>
      <c r="J720">
        <v>13000</v>
      </c>
      <c r="K720">
        <v>2986</v>
      </c>
      <c r="L720">
        <v>16230</v>
      </c>
      <c r="M720">
        <v>29977</v>
      </c>
      <c r="N720" t="s">
        <v>2043</v>
      </c>
      <c r="O720" t="s">
        <v>2043</v>
      </c>
      <c r="P720" t="s">
        <v>2043</v>
      </c>
      <c r="Q720" t="s">
        <v>2043</v>
      </c>
      <c r="R720" t="str">
        <f>Table1[[#This Row],[year]]&amp;"_"&amp;Table1[[#This Row],[rank]]</f>
        <v>2016_219</v>
      </c>
      <c r="S720" t="str">
        <f>Table1[[#This Row],[year]]&amp;"_"&amp;Table1[[#This Row],[rank]]</f>
        <v>2016_219</v>
      </c>
    </row>
    <row r="721" spans="1:19" x14ac:dyDescent="0.2">
      <c r="A721" t="s">
        <v>2242</v>
      </c>
      <c r="B721">
        <v>220</v>
      </c>
      <c r="C721">
        <v>2016</v>
      </c>
      <c r="D721" t="s">
        <v>1353</v>
      </c>
      <c r="E721" t="s">
        <v>2045</v>
      </c>
      <c r="F721" t="s">
        <v>44</v>
      </c>
      <c r="G721" t="str">
        <f>_xlfn.XLOOKUP(F721,Regions!$A$2:$A$52,Regions!$B$2:$B$52)</f>
        <v>Midwest</v>
      </c>
      <c r="H721" t="s">
        <v>2483</v>
      </c>
      <c r="I721">
        <v>6886</v>
      </c>
      <c r="J721">
        <v>12989</v>
      </c>
      <c r="K721">
        <v>403</v>
      </c>
      <c r="L721">
        <v>6755</v>
      </c>
      <c r="M721">
        <v>8465</v>
      </c>
      <c r="N721" t="s">
        <v>2043</v>
      </c>
      <c r="O721" t="s">
        <v>2043</v>
      </c>
      <c r="P721" t="s">
        <v>2043</v>
      </c>
      <c r="Q721" t="s">
        <v>2043</v>
      </c>
      <c r="R721" t="str">
        <f>Table1[[#This Row],[year]]&amp;"_"&amp;Table1[[#This Row],[rank]]</f>
        <v>2016_220</v>
      </c>
      <c r="S721" t="str">
        <f>Table1[[#This Row],[year]]&amp;"_"&amp;Table1[[#This Row],[rank]]</f>
        <v>2016_220</v>
      </c>
    </row>
    <row r="722" spans="1:19" x14ac:dyDescent="0.2">
      <c r="A722" t="s">
        <v>193</v>
      </c>
      <c r="B722">
        <v>221</v>
      </c>
      <c r="C722">
        <v>2016</v>
      </c>
      <c r="D722" t="s">
        <v>193</v>
      </c>
      <c r="E722" t="s">
        <v>2143</v>
      </c>
      <c r="F722" t="s">
        <v>22</v>
      </c>
      <c r="G722" t="str">
        <f>_xlfn.XLOOKUP(F722,Regions!$A$2:$A$52,Regions!$B$2:$B$52)</f>
        <v>South</v>
      </c>
      <c r="H722" t="s">
        <v>1403</v>
      </c>
      <c r="I722">
        <v>26234</v>
      </c>
      <c r="J722">
        <v>12961</v>
      </c>
      <c r="K722">
        <v>753</v>
      </c>
      <c r="L722">
        <v>20419</v>
      </c>
      <c r="M722">
        <v>40600</v>
      </c>
      <c r="N722" t="s">
        <v>2043</v>
      </c>
      <c r="O722" t="s">
        <v>2043</v>
      </c>
      <c r="P722" t="s">
        <v>2043</v>
      </c>
      <c r="Q722" t="s">
        <v>2043</v>
      </c>
      <c r="R722" t="str">
        <f>Table1[[#This Row],[year]]&amp;"_"&amp;Table1[[#This Row],[rank]]</f>
        <v>2016_221</v>
      </c>
      <c r="S722" t="str">
        <f>Table1[[#This Row],[year]]&amp;"_"&amp;Table1[[#This Row],[rank]]</f>
        <v>2016_221</v>
      </c>
    </row>
    <row r="723" spans="1:19" x14ac:dyDescent="0.2">
      <c r="A723" t="s">
        <v>2225</v>
      </c>
      <c r="B723">
        <v>222</v>
      </c>
      <c r="C723">
        <v>2016</v>
      </c>
      <c r="D723" t="s">
        <v>79</v>
      </c>
      <c r="E723" t="s">
        <v>2044</v>
      </c>
      <c r="F723" t="s">
        <v>28</v>
      </c>
      <c r="G723" t="str">
        <f>_xlfn.XLOOKUP(F723,Regions!$A$2:$A$52,Regions!$B$2:$B$52)</f>
        <v>Northeast</v>
      </c>
      <c r="H723" t="s">
        <v>1406</v>
      </c>
      <c r="I723">
        <v>31685</v>
      </c>
      <c r="J723">
        <v>12893</v>
      </c>
      <c r="K723">
        <v>1599</v>
      </c>
      <c r="L723">
        <v>18216</v>
      </c>
      <c r="M723">
        <v>60000</v>
      </c>
      <c r="N723" t="s">
        <v>2043</v>
      </c>
      <c r="O723" t="s">
        <v>2043</v>
      </c>
      <c r="P723" t="s">
        <v>2043</v>
      </c>
      <c r="Q723" t="s">
        <v>2043</v>
      </c>
      <c r="R723" t="str">
        <f>Table1[[#This Row],[year]]&amp;"_"&amp;Table1[[#This Row],[rank]]</f>
        <v>2016_222</v>
      </c>
      <c r="S723" t="str">
        <f>Table1[[#This Row],[year]]&amp;"_"&amp;Table1[[#This Row],[rank]]</f>
        <v>2016_222</v>
      </c>
    </row>
    <row r="724" spans="1:19" x14ac:dyDescent="0.2">
      <c r="A724" t="s">
        <v>2140</v>
      </c>
      <c r="B724">
        <v>223</v>
      </c>
      <c r="C724">
        <v>2016</v>
      </c>
      <c r="D724" t="s">
        <v>488</v>
      </c>
      <c r="E724" t="s">
        <v>920</v>
      </c>
      <c r="F724" t="s">
        <v>116</v>
      </c>
      <c r="G724" t="str">
        <f>_xlfn.XLOOKUP(F724,Regions!$A$2:$A$52,Regions!$B$2:$B$52)</f>
        <v>South</v>
      </c>
      <c r="H724" t="s">
        <v>1542</v>
      </c>
      <c r="I724">
        <v>2804</v>
      </c>
      <c r="J724">
        <v>12764</v>
      </c>
      <c r="K724">
        <v>14685</v>
      </c>
      <c r="L724">
        <v>17357</v>
      </c>
      <c r="M724">
        <v>4400</v>
      </c>
      <c r="N724" t="s">
        <v>2043</v>
      </c>
      <c r="O724" t="s">
        <v>2043</v>
      </c>
      <c r="P724" t="s">
        <v>2043</v>
      </c>
      <c r="Q724" t="s">
        <v>2043</v>
      </c>
      <c r="R724" t="str">
        <f>Table1[[#This Row],[year]]&amp;"_"&amp;Table1[[#This Row],[rank]]</f>
        <v>2016_223</v>
      </c>
      <c r="S724" t="str">
        <f>Table1[[#This Row],[year]]&amp;"_"&amp;Table1[[#This Row],[rank]]</f>
        <v>2016_223</v>
      </c>
    </row>
    <row r="725" spans="1:19" x14ac:dyDescent="0.2">
      <c r="A725" t="s">
        <v>2220</v>
      </c>
      <c r="B725">
        <v>224</v>
      </c>
      <c r="C725">
        <v>2016</v>
      </c>
      <c r="D725" t="s">
        <v>1727</v>
      </c>
      <c r="E725" t="s">
        <v>2064</v>
      </c>
      <c r="F725" t="s">
        <v>53</v>
      </c>
      <c r="G725" t="str">
        <f>_xlfn.XLOOKUP(F725,Regions!$A$2:$A$52,Regions!$B$2:$B$52)</f>
        <v>Midwest</v>
      </c>
      <c r="H725" t="s">
        <v>1521</v>
      </c>
      <c r="I725">
        <v>15007</v>
      </c>
      <c r="J725">
        <v>12712</v>
      </c>
      <c r="K725">
        <v>1012</v>
      </c>
      <c r="L725">
        <v>12295</v>
      </c>
      <c r="M725">
        <v>54750</v>
      </c>
      <c r="N725" t="s">
        <v>2043</v>
      </c>
      <c r="O725" t="s">
        <v>2043</v>
      </c>
      <c r="P725" t="s">
        <v>2043</v>
      </c>
      <c r="Q725" t="s">
        <v>2043</v>
      </c>
      <c r="R725" t="str">
        <f>Table1[[#This Row],[year]]&amp;"_"&amp;Table1[[#This Row],[rank]]</f>
        <v>2016_224</v>
      </c>
      <c r="S725" t="str">
        <f>Table1[[#This Row],[year]]&amp;"_"&amp;Table1[[#This Row],[rank]]</f>
        <v>2016_224</v>
      </c>
    </row>
    <row r="726" spans="1:19" x14ac:dyDescent="0.2">
      <c r="A726" t="s">
        <v>2119</v>
      </c>
      <c r="B726">
        <v>225</v>
      </c>
      <c r="C726">
        <v>2016</v>
      </c>
      <c r="D726" t="s">
        <v>488</v>
      </c>
      <c r="E726" t="s">
        <v>920</v>
      </c>
      <c r="F726" t="s">
        <v>22</v>
      </c>
      <c r="G726" t="str">
        <f>_xlfn.XLOOKUP(F726,Regions!$A$2:$A$52,Regions!$B$2:$B$52)</f>
        <v>South</v>
      </c>
      <c r="H726" t="s">
        <v>1403</v>
      </c>
      <c r="I726">
        <v>52270</v>
      </c>
      <c r="J726">
        <v>12699</v>
      </c>
      <c r="K726">
        <v>7829</v>
      </c>
      <c r="L726">
        <v>43437</v>
      </c>
      <c r="M726">
        <v>11100</v>
      </c>
      <c r="N726" t="s">
        <v>2043</v>
      </c>
      <c r="O726" t="s">
        <v>2046</v>
      </c>
      <c r="P726" t="s">
        <v>2043</v>
      </c>
      <c r="Q726" t="s">
        <v>2043</v>
      </c>
      <c r="R726" t="str">
        <f>Table1[[#This Row],[year]]&amp;"_"&amp;Table1[[#This Row],[rank]]</f>
        <v>2016_225</v>
      </c>
      <c r="S726" t="str">
        <f>Table1[[#This Row],[year]]&amp;"_"&amp;Table1[[#This Row],[rank]]</f>
        <v>2016_225</v>
      </c>
    </row>
    <row r="727" spans="1:19" x14ac:dyDescent="0.2">
      <c r="A727" t="s">
        <v>1311</v>
      </c>
      <c r="B727">
        <v>226</v>
      </c>
      <c r="C727">
        <v>2016</v>
      </c>
      <c r="D727" t="s">
        <v>40</v>
      </c>
      <c r="E727" t="s">
        <v>2044</v>
      </c>
      <c r="F727" t="s">
        <v>28</v>
      </c>
      <c r="G727" t="str">
        <f>_xlfn.XLOOKUP(F727,Regions!$A$2:$A$52,Regions!$B$2:$B$52)</f>
        <v>Northeast</v>
      </c>
      <c r="H727" t="s">
        <v>1406</v>
      </c>
      <c r="J727">
        <v>12628</v>
      </c>
      <c r="K727">
        <v>411</v>
      </c>
      <c r="L727">
        <v>65072</v>
      </c>
      <c r="M727">
        <v>8000</v>
      </c>
      <c r="N727" t="s">
        <v>2043</v>
      </c>
      <c r="O727" t="s">
        <v>2046</v>
      </c>
      <c r="P727" t="s">
        <v>2043</v>
      </c>
      <c r="Q727" t="s">
        <v>2043</v>
      </c>
      <c r="R727" t="str">
        <f>Table1[[#This Row],[year]]&amp;"_"&amp;Table1[[#This Row],[rank]]</f>
        <v>2016_226</v>
      </c>
      <c r="S727" t="str">
        <f>Table1[[#This Row],[year]]&amp;"_"&amp;Table1[[#This Row],[rank]]</f>
        <v>2016_226</v>
      </c>
    </row>
    <row r="728" spans="1:19" x14ac:dyDescent="0.2">
      <c r="A728" t="s">
        <v>2250</v>
      </c>
      <c r="B728">
        <v>227</v>
      </c>
      <c r="C728">
        <v>2016</v>
      </c>
      <c r="D728" t="s">
        <v>43</v>
      </c>
      <c r="E728" t="s">
        <v>2044</v>
      </c>
      <c r="F728" t="s">
        <v>55</v>
      </c>
      <c r="G728" t="str">
        <f>_xlfn.XLOOKUP(F728,Regions!$A$2:$A$52,Regions!$B$2:$B$52)</f>
        <v>West</v>
      </c>
      <c r="H728" t="s">
        <v>1522</v>
      </c>
      <c r="J728">
        <v>12626</v>
      </c>
      <c r="K728">
        <v>114</v>
      </c>
      <c r="L728">
        <v>15567</v>
      </c>
      <c r="M728">
        <v>13184</v>
      </c>
      <c r="N728" t="s">
        <v>2043</v>
      </c>
      <c r="O728" t="s">
        <v>2043</v>
      </c>
      <c r="P728" t="s">
        <v>2043</v>
      </c>
      <c r="Q728" t="s">
        <v>2043</v>
      </c>
      <c r="R728" t="str">
        <f>Table1[[#This Row],[year]]&amp;"_"&amp;Table1[[#This Row],[rank]]</f>
        <v>2016_227</v>
      </c>
      <c r="S728" t="str">
        <f>Table1[[#This Row],[year]]&amp;"_"&amp;Table1[[#This Row],[rank]]</f>
        <v>2016_227</v>
      </c>
    </row>
    <row r="729" spans="1:19" x14ac:dyDescent="0.2">
      <c r="A729" t="s">
        <v>2239</v>
      </c>
      <c r="B729">
        <v>228</v>
      </c>
      <c r="C729">
        <v>2016</v>
      </c>
      <c r="D729" t="s">
        <v>24</v>
      </c>
      <c r="E729" t="s">
        <v>2042</v>
      </c>
      <c r="F729" t="s">
        <v>22</v>
      </c>
      <c r="G729" t="str">
        <f>_xlfn.XLOOKUP(F729,Regions!$A$2:$A$52,Regions!$B$2:$B$52)</f>
        <v>South</v>
      </c>
      <c r="H729" t="s">
        <v>1477</v>
      </c>
      <c r="I729">
        <v>3394</v>
      </c>
      <c r="J729">
        <v>12625</v>
      </c>
      <c r="K729">
        <v>513</v>
      </c>
      <c r="L729">
        <v>9442</v>
      </c>
      <c r="M729">
        <v>105000</v>
      </c>
      <c r="N729" t="s">
        <v>2043</v>
      </c>
      <c r="O729" t="s">
        <v>2043</v>
      </c>
      <c r="P729" t="s">
        <v>2043</v>
      </c>
      <c r="Q729" t="s">
        <v>2043</v>
      </c>
      <c r="R729" t="str">
        <f>Table1[[#This Row],[year]]&amp;"_"&amp;Table1[[#This Row],[rank]]</f>
        <v>2016_228</v>
      </c>
      <c r="S729" t="str">
        <f>Table1[[#This Row],[year]]&amp;"_"&amp;Table1[[#This Row],[rank]]</f>
        <v>2016_228</v>
      </c>
    </row>
    <row r="730" spans="1:19" x14ac:dyDescent="0.2">
      <c r="A730" t="s">
        <v>2226</v>
      </c>
      <c r="B730">
        <v>229</v>
      </c>
      <c r="C730">
        <v>2016</v>
      </c>
      <c r="D730" t="s">
        <v>214</v>
      </c>
      <c r="E730" t="s">
        <v>920</v>
      </c>
      <c r="F730" t="s">
        <v>28</v>
      </c>
      <c r="G730" t="str">
        <f>_xlfn.XLOOKUP(F730,Regions!$A$2:$A$52,Regions!$B$2:$B$52)</f>
        <v>Northeast</v>
      </c>
      <c r="H730" t="s">
        <v>1406</v>
      </c>
      <c r="I730">
        <v>22495</v>
      </c>
      <c r="J730">
        <v>12554</v>
      </c>
      <c r="K730">
        <v>1193</v>
      </c>
      <c r="L730">
        <v>45642</v>
      </c>
      <c r="M730">
        <v>14806</v>
      </c>
      <c r="N730" t="s">
        <v>2043</v>
      </c>
      <c r="O730" t="s">
        <v>2043</v>
      </c>
      <c r="P730" t="s">
        <v>2043</v>
      </c>
      <c r="Q730" t="s">
        <v>2043</v>
      </c>
      <c r="R730" t="str">
        <f>Table1[[#This Row],[year]]&amp;"_"&amp;Table1[[#This Row],[rank]]</f>
        <v>2016_229</v>
      </c>
      <c r="S730" t="str">
        <f>Table1[[#This Row],[year]]&amp;"_"&amp;Table1[[#This Row],[rank]]</f>
        <v>2016_229</v>
      </c>
    </row>
    <row r="731" spans="1:19" x14ac:dyDescent="0.2">
      <c r="A731" t="s">
        <v>2269</v>
      </c>
      <c r="B731">
        <v>230</v>
      </c>
      <c r="C731">
        <v>2016</v>
      </c>
      <c r="D731" t="s">
        <v>1353</v>
      </c>
      <c r="E731" t="s">
        <v>2045</v>
      </c>
      <c r="F731" t="s">
        <v>41</v>
      </c>
      <c r="G731" t="str">
        <f>_xlfn.XLOOKUP(F731,Regions!$A$2:$A$52,Regions!$B$2:$B$52)</f>
        <v>Northeast</v>
      </c>
      <c r="H731" t="s">
        <v>1880</v>
      </c>
      <c r="I731">
        <v>38192</v>
      </c>
      <c r="J731">
        <v>12416</v>
      </c>
      <c r="K731">
        <v>1624</v>
      </c>
      <c r="L731">
        <v>13065</v>
      </c>
      <c r="M731">
        <v>221700</v>
      </c>
      <c r="N731" t="s">
        <v>2046</v>
      </c>
      <c r="O731" t="s">
        <v>2043</v>
      </c>
      <c r="P731" t="s">
        <v>2043</v>
      </c>
      <c r="Q731" t="s">
        <v>2043</v>
      </c>
      <c r="R731" t="str">
        <f>Table1[[#This Row],[year]]&amp;"_"&amp;Table1[[#This Row],[rank]]</f>
        <v>2016_230</v>
      </c>
      <c r="S731" t="str">
        <f>Table1[[#This Row],[year]]&amp;"_"&amp;Table1[[#This Row],[rank]]</f>
        <v>2016_230</v>
      </c>
    </row>
    <row r="732" spans="1:19" x14ac:dyDescent="0.2">
      <c r="A732" t="s">
        <v>2237</v>
      </c>
      <c r="B732">
        <v>231</v>
      </c>
      <c r="C732">
        <v>2016</v>
      </c>
      <c r="D732" t="s">
        <v>283</v>
      </c>
      <c r="E732" t="s">
        <v>283</v>
      </c>
      <c r="F732" t="s">
        <v>125</v>
      </c>
      <c r="G732" t="str">
        <f>_xlfn.XLOOKUP(F732,Regions!$A$2:$A$52,Regions!$B$2:$B$52)</f>
        <v>South</v>
      </c>
      <c r="H732" t="s">
        <v>1585</v>
      </c>
      <c r="I732">
        <v>27422</v>
      </c>
      <c r="J732">
        <v>12377</v>
      </c>
      <c r="K732">
        <v>1232</v>
      </c>
      <c r="L732">
        <v>9640</v>
      </c>
      <c r="M732">
        <v>64000</v>
      </c>
      <c r="N732" t="s">
        <v>2043</v>
      </c>
      <c r="O732" t="s">
        <v>2043</v>
      </c>
      <c r="P732" t="s">
        <v>2043</v>
      </c>
      <c r="Q732" t="s">
        <v>2043</v>
      </c>
      <c r="R732" t="str">
        <f>Table1[[#This Row],[year]]&amp;"_"&amp;Table1[[#This Row],[rank]]</f>
        <v>2016_231</v>
      </c>
      <c r="S732" t="str">
        <f>Table1[[#This Row],[year]]&amp;"_"&amp;Table1[[#This Row],[rank]]</f>
        <v>2016_231</v>
      </c>
    </row>
    <row r="733" spans="1:19" x14ac:dyDescent="0.2">
      <c r="A733" t="s">
        <v>2236</v>
      </c>
      <c r="B733">
        <v>232</v>
      </c>
      <c r="C733">
        <v>2016</v>
      </c>
      <c r="D733" t="s">
        <v>79</v>
      </c>
      <c r="E733" t="s">
        <v>2044</v>
      </c>
      <c r="F733" t="s">
        <v>72</v>
      </c>
      <c r="G733" t="str">
        <f>_xlfn.XLOOKUP(F733,Regions!$A$2:$A$52,Regions!$B$2:$B$52)</f>
        <v>Midwest</v>
      </c>
      <c r="H733" t="s">
        <v>1421</v>
      </c>
      <c r="I733">
        <v>15823</v>
      </c>
      <c r="J733">
        <v>12200</v>
      </c>
      <c r="K733">
        <v>1562</v>
      </c>
      <c r="L733">
        <v>145342</v>
      </c>
      <c r="M733">
        <v>13000</v>
      </c>
      <c r="N733" t="s">
        <v>2043</v>
      </c>
      <c r="O733" t="s">
        <v>2043</v>
      </c>
      <c r="P733" t="s">
        <v>2043</v>
      </c>
      <c r="Q733" t="s">
        <v>2043</v>
      </c>
      <c r="R733" t="str">
        <f>Table1[[#This Row],[year]]&amp;"_"&amp;Table1[[#This Row],[rank]]</f>
        <v>2016_232</v>
      </c>
      <c r="S733" t="str">
        <f>Table1[[#This Row],[year]]&amp;"_"&amp;Table1[[#This Row],[rank]]</f>
        <v>2016_232</v>
      </c>
    </row>
    <row r="734" spans="1:19" x14ac:dyDescent="0.2">
      <c r="A734" t="s">
        <v>2219</v>
      </c>
      <c r="B734">
        <v>233</v>
      </c>
      <c r="C734">
        <v>2016</v>
      </c>
      <c r="D734" t="s">
        <v>1353</v>
      </c>
      <c r="E734" t="s">
        <v>2045</v>
      </c>
      <c r="F734" t="s">
        <v>35</v>
      </c>
      <c r="G734" t="str">
        <f>_xlfn.XLOOKUP(F734,Regions!$A$2:$A$52,Regions!$B$2:$B$52)</f>
        <v>South</v>
      </c>
      <c r="H734" t="s">
        <v>1464</v>
      </c>
      <c r="I734">
        <v>4748</v>
      </c>
      <c r="J734">
        <v>12183</v>
      </c>
      <c r="K734">
        <v>8</v>
      </c>
      <c r="L734">
        <v>10201</v>
      </c>
      <c r="M734">
        <v>70000</v>
      </c>
      <c r="N734" t="s">
        <v>2043</v>
      </c>
      <c r="O734" t="s">
        <v>2043</v>
      </c>
      <c r="P734" t="s">
        <v>2043</v>
      </c>
      <c r="Q734" t="s">
        <v>2043</v>
      </c>
      <c r="R734" t="str">
        <f>Table1[[#This Row],[year]]&amp;"_"&amp;Table1[[#This Row],[rank]]</f>
        <v>2016_233</v>
      </c>
      <c r="S734" t="str">
        <f>Table1[[#This Row],[year]]&amp;"_"&amp;Table1[[#This Row],[rank]]</f>
        <v>2016_233</v>
      </c>
    </row>
    <row r="735" spans="1:19" x14ac:dyDescent="0.2">
      <c r="A735" t="s">
        <v>2248</v>
      </c>
      <c r="B735">
        <v>234</v>
      </c>
      <c r="C735">
        <v>2016</v>
      </c>
      <c r="D735" t="s">
        <v>1838</v>
      </c>
      <c r="E735" t="s">
        <v>2042</v>
      </c>
      <c r="F735" t="s">
        <v>53</v>
      </c>
      <c r="G735" t="str">
        <f>_xlfn.XLOOKUP(F735,Regions!$A$2:$A$52,Regions!$B$2:$B$52)</f>
        <v>Midwest</v>
      </c>
      <c r="H735" t="s">
        <v>1471</v>
      </c>
      <c r="I735">
        <v>25209</v>
      </c>
      <c r="J735">
        <v>12154</v>
      </c>
      <c r="K735">
        <v>1253</v>
      </c>
      <c r="L735">
        <v>8493</v>
      </c>
      <c r="M735">
        <v>55400</v>
      </c>
      <c r="N735" t="s">
        <v>2046</v>
      </c>
      <c r="O735" t="s">
        <v>2043</v>
      </c>
      <c r="P735" t="s">
        <v>2043</v>
      </c>
      <c r="Q735" t="s">
        <v>2043</v>
      </c>
      <c r="R735" t="str">
        <f>Table1[[#This Row],[year]]&amp;"_"&amp;Table1[[#This Row],[rank]]</f>
        <v>2016_234</v>
      </c>
      <c r="S735" t="str">
        <f>Table1[[#This Row],[year]]&amp;"_"&amp;Table1[[#This Row],[rank]]</f>
        <v>2016_234</v>
      </c>
    </row>
    <row r="736" spans="1:19" x14ac:dyDescent="0.2">
      <c r="A736" t="s">
        <v>2229</v>
      </c>
      <c r="B736">
        <v>235</v>
      </c>
      <c r="C736">
        <v>2016</v>
      </c>
      <c r="D736" t="s">
        <v>221</v>
      </c>
      <c r="E736" t="s">
        <v>221</v>
      </c>
      <c r="F736" t="s">
        <v>55</v>
      </c>
      <c r="G736" t="str">
        <f>_xlfn.XLOOKUP(F736,Regions!$A$2:$A$52,Regions!$B$2:$B$52)</f>
        <v>West</v>
      </c>
      <c r="H736" t="s">
        <v>1581</v>
      </c>
      <c r="I736">
        <v>5337</v>
      </c>
      <c r="J736">
        <v>12115</v>
      </c>
      <c r="K736">
        <v>303</v>
      </c>
      <c r="L736">
        <v>7786</v>
      </c>
      <c r="M736">
        <v>56950</v>
      </c>
      <c r="N736" t="s">
        <v>2043</v>
      </c>
      <c r="O736" t="s">
        <v>2043</v>
      </c>
      <c r="P736" t="s">
        <v>2043</v>
      </c>
      <c r="Q736" t="s">
        <v>2043</v>
      </c>
      <c r="R736" t="str">
        <f>Table1[[#This Row],[year]]&amp;"_"&amp;Table1[[#This Row],[rank]]</f>
        <v>2016_235</v>
      </c>
      <c r="S736" t="str">
        <f>Table1[[#This Row],[year]]&amp;"_"&amp;Table1[[#This Row],[rank]]</f>
        <v>2016_235</v>
      </c>
    </row>
    <row r="737" spans="1:19" x14ac:dyDescent="0.2">
      <c r="A737" t="s">
        <v>820</v>
      </c>
      <c r="B737">
        <v>236</v>
      </c>
      <c r="C737">
        <v>2016</v>
      </c>
      <c r="D737" t="s">
        <v>97</v>
      </c>
      <c r="E737" t="s">
        <v>2044</v>
      </c>
      <c r="F737" t="s">
        <v>199</v>
      </c>
      <c r="G737" t="str">
        <f>_xlfn.XLOOKUP(F737,Regions!$A$2:$A$52,Regions!$B$2:$B$52)</f>
        <v>Midwest</v>
      </c>
      <c r="H737" t="s">
        <v>1548</v>
      </c>
      <c r="I737">
        <v>11505</v>
      </c>
      <c r="J737">
        <v>11964</v>
      </c>
      <c r="K737">
        <v>1234</v>
      </c>
      <c r="L737">
        <v>218686</v>
      </c>
      <c r="M737">
        <v>14895</v>
      </c>
      <c r="N737" t="s">
        <v>2043</v>
      </c>
      <c r="O737" t="s">
        <v>2043</v>
      </c>
      <c r="P737" t="s">
        <v>2043</v>
      </c>
      <c r="Q737" t="s">
        <v>2043</v>
      </c>
      <c r="R737" t="str">
        <f>Table1[[#This Row],[year]]&amp;"_"&amp;Table1[[#This Row],[rank]]</f>
        <v>2016_236</v>
      </c>
      <c r="S737" t="str">
        <f>Table1[[#This Row],[year]]&amp;"_"&amp;Table1[[#This Row],[rank]]</f>
        <v>2016_236</v>
      </c>
    </row>
    <row r="738" spans="1:19" x14ac:dyDescent="0.2">
      <c r="A738" t="s">
        <v>2255</v>
      </c>
      <c r="B738">
        <v>237</v>
      </c>
      <c r="C738">
        <v>2016</v>
      </c>
      <c r="D738" t="s">
        <v>1838</v>
      </c>
      <c r="E738" t="s">
        <v>2042</v>
      </c>
      <c r="F738" t="s">
        <v>55</v>
      </c>
      <c r="G738" t="str">
        <f>_xlfn.XLOOKUP(F738,Regions!$A$2:$A$52,Regions!$B$2:$B$52)</f>
        <v>West</v>
      </c>
      <c r="H738" t="s">
        <v>1414</v>
      </c>
      <c r="I738">
        <v>23235</v>
      </c>
      <c r="J738">
        <v>11940</v>
      </c>
      <c r="K738">
        <v>1021</v>
      </c>
      <c r="L738">
        <v>4869</v>
      </c>
      <c r="M738">
        <v>77800</v>
      </c>
      <c r="N738" t="s">
        <v>2043</v>
      </c>
      <c r="O738" t="s">
        <v>2046</v>
      </c>
      <c r="P738" t="s">
        <v>2043</v>
      </c>
      <c r="Q738" t="s">
        <v>2043</v>
      </c>
      <c r="R738" t="str">
        <f>Table1[[#This Row],[year]]&amp;"_"&amp;Table1[[#This Row],[rank]]</f>
        <v>2016_237</v>
      </c>
      <c r="S738" t="str">
        <f>Table1[[#This Row],[year]]&amp;"_"&amp;Table1[[#This Row],[rank]]</f>
        <v>2016_237</v>
      </c>
    </row>
    <row r="739" spans="1:19" x14ac:dyDescent="0.2">
      <c r="A739" t="s">
        <v>2247</v>
      </c>
      <c r="B739">
        <v>238</v>
      </c>
      <c r="C739">
        <v>2016</v>
      </c>
      <c r="D739" t="s">
        <v>1830</v>
      </c>
      <c r="E739" t="s">
        <v>2042</v>
      </c>
      <c r="F739" t="s">
        <v>41</v>
      </c>
      <c r="G739" t="str">
        <f>_xlfn.XLOOKUP(F739,Regions!$A$2:$A$52,Regions!$B$2:$B$52)</f>
        <v>Northeast</v>
      </c>
      <c r="H739" t="s">
        <v>1612</v>
      </c>
      <c r="I739">
        <v>8121</v>
      </c>
      <c r="J739">
        <v>11881</v>
      </c>
      <c r="K739">
        <v>958</v>
      </c>
      <c r="L739">
        <v>6759</v>
      </c>
      <c r="M739">
        <v>60000</v>
      </c>
      <c r="N739" t="s">
        <v>2043</v>
      </c>
      <c r="O739" t="s">
        <v>2043</v>
      </c>
      <c r="P739" t="s">
        <v>2043</v>
      </c>
      <c r="Q739" t="s">
        <v>2043</v>
      </c>
      <c r="R739" t="str">
        <f>Table1[[#This Row],[year]]&amp;"_"&amp;Table1[[#This Row],[rank]]</f>
        <v>2016_238</v>
      </c>
      <c r="S739" t="str">
        <f>Table1[[#This Row],[year]]&amp;"_"&amp;Table1[[#This Row],[rank]]</f>
        <v>2016_238</v>
      </c>
    </row>
    <row r="740" spans="1:19" x14ac:dyDescent="0.2">
      <c r="A740" t="s">
        <v>1105</v>
      </c>
      <c r="B740">
        <v>239</v>
      </c>
      <c r="C740">
        <v>2016</v>
      </c>
      <c r="D740" t="s">
        <v>201</v>
      </c>
      <c r="E740" t="s">
        <v>2061</v>
      </c>
      <c r="F740" t="s">
        <v>177</v>
      </c>
      <c r="G740" t="str">
        <f>_xlfn.XLOOKUP(F740,Regions!$A$2:$A$52,Regions!$B$2:$B$52)</f>
        <v>South</v>
      </c>
      <c r="H740" t="s">
        <v>1554</v>
      </c>
      <c r="I740">
        <v>24651</v>
      </c>
      <c r="J740">
        <v>11811</v>
      </c>
      <c r="K740">
        <v>1968</v>
      </c>
      <c r="L740">
        <v>35039</v>
      </c>
      <c r="M740">
        <v>29761</v>
      </c>
      <c r="N740" t="s">
        <v>2043</v>
      </c>
      <c r="O740" t="s">
        <v>2043</v>
      </c>
      <c r="P740" t="s">
        <v>2043</v>
      </c>
      <c r="Q740" t="s">
        <v>2043</v>
      </c>
      <c r="R740" t="str">
        <f>Table1[[#This Row],[year]]&amp;"_"&amp;Table1[[#This Row],[rank]]</f>
        <v>2016_239</v>
      </c>
      <c r="S740" t="str">
        <f>Table1[[#This Row],[year]]&amp;"_"&amp;Table1[[#This Row],[rank]]</f>
        <v>2016_239</v>
      </c>
    </row>
    <row r="741" spans="1:19" x14ac:dyDescent="0.2">
      <c r="A741" t="s">
        <v>2234</v>
      </c>
      <c r="B741">
        <v>240</v>
      </c>
      <c r="C741">
        <v>2016</v>
      </c>
      <c r="D741" t="s">
        <v>1830</v>
      </c>
      <c r="E741" t="s">
        <v>2042</v>
      </c>
      <c r="F741" t="s">
        <v>41</v>
      </c>
      <c r="G741" t="str">
        <f>_xlfn.XLOOKUP(F741,Regions!$A$2:$A$52,Regions!$B$2:$B$52)</f>
        <v>Northeast</v>
      </c>
      <c r="H741" t="s">
        <v>1528</v>
      </c>
      <c r="J741">
        <v>11802</v>
      </c>
      <c r="K741">
        <v>130</v>
      </c>
      <c r="L741">
        <v>6968</v>
      </c>
      <c r="M741">
        <v>62000</v>
      </c>
      <c r="N741" t="s">
        <v>2043</v>
      </c>
      <c r="O741" t="s">
        <v>2043</v>
      </c>
      <c r="P741" t="s">
        <v>2043</v>
      </c>
      <c r="Q741" t="s">
        <v>2043</v>
      </c>
      <c r="R741" t="str">
        <f>Table1[[#This Row],[year]]&amp;"_"&amp;Table1[[#This Row],[rank]]</f>
        <v>2016_240</v>
      </c>
      <c r="S741" t="str">
        <f>Table1[[#This Row],[year]]&amp;"_"&amp;Table1[[#This Row],[rank]]</f>
        <v>2016_240</v>
      </c>
    </row>
    <row r="742" spans="1:19" x14ac:dyDescent="0.2">
      <c r="A742" t="s">
        <v>2202</v>
      </c>
      <c r="B742">
        <v>241</v>
      </c>
      <c r="C742">
        <v>2016</v>
      </c>
      <c r="D742" t="s">
        <v>230</v>
      </c>
      <c r="E742" t="s">
        <v>2114</v>
      </c>
      <c r="F742" t="s">
        <v>954</v>
      </c>
      <c r="G742" t="str">
        <f>_xlfn.XLOOKUP(F742,Regions!$A$2:$A$52,Regions!$B$2:$B$52)</f>
        <v>West</v>
      </c>
      <c r="H742" t="s">
        <v>1550</v>
      </c>
      <c r="I742">
        <v>41070</v>
      </c>
      <c r="J742">
        <v>11689</v>
      </c>
      <c r="K742">
        <v>1966</v>
      </c>
      <c r="L742">
        <v>20987</v>
      </c>
      <c r="M742">
        <v>46500</v>
      </c>
      <c r="N742" t="s">
        <v>2043</v>
      </c>
      <c r="O742" t="s">
        <v>2043</v>
      </c>
      <c r="P742" t="s">
        <v>2043</v>
      </c>
      <c r="Q742" t="s">
        <v>2043</v>
      </c>
      <c r="R742" t="str">
        <f>Table1[[#This Row],[year]]&amp;"_"&amp;Table1[[#This Row],[rank]]</f>
        <v>2016_241</v>
      </c>
      <c r="S742" t="str">
        <f>Table1[[#This Row],[year]]&amp;"_"&amp;Table1[[#This Row],[rank]]</f>
        <v>2016_241</v>
      </c>
    </row>
    <row r="743" spans="1:19" x14ac:dyDescent="0.2">
      <c r="A743" t="s">
        <v>2233</v>
      </c>
      <c r="B743">
        <v>242</v>
      </c>
      <c r="C743">
        <v>2016</v>
      </c>
      <c r="D743" t="s">
        <v>987</v>
      </c>
      <c r="E743" t="s">
        <v>2055</v>
      </c>
      <c r="F743" t="s">
        <v>28</v>
      </c>
      <c r="G743" t="str">
        <f>_xlfn.XLOOKUP(F743,Regions!$A$2:$A$52,Regions!$B$2:$B$52)</f>
        <v>Northeast</v>
      </c>
      <c r="H743" t="s">
        <v>1406</v>
      </c>
      <c r="I743">
        <v>5858</v>
      </c>
      <c r="J743">
        <v>11684</v>
      </c>
      <c r="K743">
        <v>284</v>
      </c>
      <c r="L743">
        <v>46340</v>
      </c>
      <c r="M743">
        <v>13300</v>
      </c>
      <c r="N743" t="s">
        <v>2043</v>
      </c>
      <c r="O743" t="s">
        <v>2043</v>
      </c>
      <c r="P743" t="s">
        <v>2043</v>
      </c>
      <c r="Q743" t="s">
        <v>2043</v>
      </c>
      <c r="R743" t="str">
        <f>Table1[[#This Row],[year]]&amp;"_"&amp;Table1[[#This Row],[rank]]</f>
        <v>2016_242</v>
      </c>
      <c r="S743" t="str">
        <f>Table1[[#This Row],[year]]&amp;"_"&amp;Table1[[#This Row],[rank]]</f>
        <v>2016_242</v>
      </c>
    </row>
    <row r="744" spans="1:19" x14ac:dyDescent="0.2">
      <c r="A744" t="s">
        <v>2232</v>
      </c>
      <c r="B744">
        <v>243</v>
      </c>
      <c r="C744">
        <v>2016</v>
      </c>
      <c r="D744" t="s">
        <v>214</v>
      </c>
      <c r="E744" t="s">
        <v>920</v>
      </c>
      <c r="F744" t="s">
        <v>35</v>
      </c>
      <c r="G744" t="str">
        <f>_xlfn.XLOOKUP(F744,Regions!$A$2:$A$52,Regions!$B$2:$B$52)</f>
        <v>South</v>
      </c>
      <c r="H744" t="s">
        <v>1494</v>
      </c>
      <c r="I744">
        <v>44826</v>
      </c>
      <c r="J744">
        <v>11683</v>
      </c>
      <c r="K744">
        <v>1899</v>
      </c>
      <c r="L744">
        <v>58797</v>
      </c>
      <c r="M744">
        <v>14700</v>
      </c>
      <c r="N744" t="s">
        <v>2043</v>
      </c>
      <c r="O744" t="s">
        <v>2043</v>
      </c>
      <c r="P744" t="s">
        <v>2043</v>
      </c>
      <c r="Q744" t="s">
        <v>2043</v>
      </c>
      <c r="R744" t="str">
        <f>Table1[[#This Row],[year]]&amp;"_"&amp;Table1[[#This Row],[rank]]</f>
        <v>2016_243</v>
      </c>
      <c r="S744" t="str">
        <f>Table1[[#This Row],[year]]&amp;"_"&amp;Table1[[#This Row],[rank]]</f>
        <v>2016_243</v>
      </c>
    </row>
    <row r="745" spans="1:19" x14ac:dyDescent="0.2">
      <c r="A745" t="s">
        <v>2172</v>
      </c>
      <c r="B745">
        <v>244</v>
      </c>
      <c r="C745">
        <v>2016</v>
      </c>
      <c r="D745" t="s">
        <v>166</v>
      </c>
      <c r="E745" t="s">
        <v>2118</v>
      </c>
      <c r="F745" t="s">
        <v>98</v>
      </c>
      <c r="G745" t="str">
        <f>_xlfn.XLOOKUP(F745,Regions!$A$2:$A$52,Regions!$B$2:$B$52)</f>
        <v>Northeast</v>
      </c>
      <c r="H745" t="s">
        <v>1499</v>
      </c>
      <c r="I745">
        <v>2350</v>
      </c>
      <c r="J745">
        <v>11574</v>
      </c>
      <c r="K745">
        <v>1642</v>
      </c>
      <c r="L745">
        <v>9190</v>
      </c>
      <c r="M745">
        <v>33200</v>
      </c>
      <c r="N745" t="s">
        <v>2043</v>
      </c>
      <c r="O745" t="s">
        <v>2043</v>
      </c>
      <c r="P745" t="s">
        <v>2043</v>
      </c>
      <c r="Q745" t="s">
        <v>2043</v>
      </c>
      <c r="R745" t="str">
        <f>Table1[[#This Row],[year]]&amp;"_"&amp;Table1[[#This Row],[rank]]</f>
        <v>2016_244</v>
      </c>
      <c r="S745" t="str">
        <f>Table1[[#This Row],[year]]&amp;"_"&amp;Table1[[#This Row],[rank]]</f>
        <v>2016_244</v>
      </c>
    </row>
    <row r="746" spans="1:19" x14ac:dyDescent="0.2">
      <c r="A746" t="s">
        <v>2241</v>
      </c>
      <c r="B746">
        <v>245</v>
      </c>
      <c r="C746">
        <v>2016</v>
      </c>
      <c r="D746" t="s">
        <v>74</v>
      </c>
      <c r="E746" t="s">
        <v>74</v>
      </c>
      <c r="F746" t="s">
        <v>28</v>
      </c>
      <c r="G746" t="str">
        <f>_xlfn.XLOOKUP(F746,Regions!$A$2:$A$52,Regions!$B$2:$B$52)</f>
        <v>Northeast</v>
      </c>
      <c r="H746" t="s">
        <v>1406</v>
      </c>
      <c r="I746">
        <v>9186</v>
      </c>
      <c r="J746">
        <v>11554</v>
      </c>
      <c r="K746">
        <v>240</v>
      </c>
      <c r="L746">
        <v>12085</v>
      </c>
      <c r="M746">
        <v>38000</v>
      </c>
      <c r="N746" t="s">
        <v>2043</v>
      </c>
      <c r="O746" t="s">
        <v>2043</v>
      </c>
      <c r="P746" t="s">
        <v>2043</v>
      </c>
      <c r="Q746" t="s">
        <v>2043</v>
      </c>
      <c r="R746" t="str">
        <f>Table1[[#This Row],[year]]&amp;"_"&amp;Table1[[#This Row],[rank]]</f>
        <v>2016_245</v>
      </c>
      <c r="S746" t="str">
        <f>Table1[[#This Row],[year]]&amp;"_"&amp;Table1[[#This Row],[rank]]</f>
        <v>2016_245</v>
      </c>
    </row>
    <row r="747" spans="1:19" x14ac:dyDescent="0.2">
      <c r="A747" t="s">
        <v>238</v>
      </c>
      <c r="B747">
        <v>246</v>
      </c>
      <c r="C747">
        <v>2016</v>
      </c>
      <c r="D747" t="s">
        <v>214</v>
      </c>
      <c r="E747" t="s">
        <v>920</v>
      </c>
      <c r="F747" t="s">
        <v>55</v>
      </c>
      <c r="G747" t="str">
        <f>_xlfn.XLOOKUP(F747,Regions!$A$2:$A$52,Regions!$B$2:$B$52)</f>
        <v>West</v>
      </c>
      <c r="H747" t="s">
        <v>1525</v>
      </c>
      <c r="I747">
        <v>23423</v>
      </c>
      <c r="J747">
        <v>11524</v>
      </c>
      <c r="K747">
        <v>1020</v>
      </c>
      <c r="L747">
        <v>50310</v>
      </c>
      <c r="M747">
        <v>12768</v>
      </c>
      <c r="N747" t="s">
        <v>2043</v>
      </c>
      <c r="O747" t="s">
        <v>2043</v>
      </c>
      <c r="P747" t="s">
        <v>2043</v>
      </c>
      <c r="Q747" t="s">
        <v>2043</v>
      </c>
      <c r="R747" t="str">
        <f>Table1[[#This Row],[year]]&amp;"_"&amp;Table1[[#This Row],[rank]]</f>
        <v>2016_246</v>
      </c>
      <c r="S747" t="str">
        <f>Table1[[#This Row],[year]]&amp;"_"&amp;Table1[[#This Row],[rank]]</f>
        <v>2016_246</v>
      </c>
    </row>
    <row r="748" spans="1:19" x14ac:dyDescent="0.2">
      <c r="A748" t="s">
        <v>2230</v>
      </c>
      <c r="B748">
        <v>247</v>
      </c>
      <c r="C748">
        <v>2016</v>
      </c>
      <c r="D748" t="s">
        <v>214</v>
      </c>
      <c r="E748" t="s">
        <v>920</v>
      </c>
      <c r="F748" t="s">
        <v>297</v>
      </c>
      <c r="G748" t="str">
        <f>_xlfn.XLOOKUP(F748,Regions!$A$2:$A$52,Regions!$B$2:$B$52)</f>
        <v>South</v>
      </c>
      <c r="H748" t="s">
        <v>1536</v>
      </c>
      <c r="I748">
        <v>14219</v>
      </c>
      <c r="J748">
        <v>11513</v>
      </c>
      <c r="K748">
        <v>177</v>
      </c>
      <c r="L748">
        <v>44648</v>
      </c>
      <c r="M748">
        <v>13579</v>
      </c>
      <c r="N748" t="s">
        <v>2043</v>
      </c>
      <c r="O748" t="s">
        <v>2043</v>
      </c>
      <c r="P748" t="s">
        <v>2043</v>
      </c>
      <c r="Q748" t="s">
        <v>2043</v>
      </c>
      <c r="R748" t="str">
        <f>Table1[[#This Row],[year]]&amp;"_"&amp;Table1[[#This Row],[rank]]</f>
        <v>2016_247</v>
      </c>
      <c r="S748" t="str">
        <f>Table1[[#This Row],[year]]&amp;"_"&amp;Table1[[#This Row],[rank]]</f>
        <v>2016_247</v>
      </c>
    </row>
    <row r="749" spans="1:19" x14ac:dyDescent="0.2">
      <c r="A749" t="s">
        <v>2484</v>
      </c>
      <c r="B749">
        <v>248</v>
      </c>
      <c r="C749">
        <v>2016</v>
      </c>
      <c r="D749" t="s">
        <v>757</v>
      </c>
      <c r="E749" t="s">
        <v>2143</v>
      </c>
      <c r="F749" t="s">
        <v>41</v>
      </c>
      <c r="G749" t="str">
        <f>_xlfn.XLOOKUP(F749,Regions!$A$2:$A$52,Regions!$B$2:$B$52)</f>
        <v>Northeast</v>
      </c>
      <c r="H749" t="s">
        <v>1559</v>
      </c>
      <c r="I749">
        <v>41038</v>
      </c>
      <c r="J749">
        <v>11477</v>
      </c>
      <c r="K749">
        <v>1453</v>
      </c>
      <c r="L749">
        <v>33111</v>
      </c>
      <c r="M749">
        <v>55000</v>
      </c>
      <c r="N749" t="s">
        <v>2043</v>
      </c>
      <c r="O749" t="s">
        <v>2043</v>
      </c>
      <c r="P749" t="s">
        <v>2043</v>
      </c>
      <c r="Q749" t="s">
        <v>2043</v>
      </c>
      <c r="R749" t="str">
        <f>Table1[[#This Row],[year]]&amp;"_"&amp;Table1[[#This Row],[rank]]</f>
        <v>2016_248</v>
      </c>
      <c r="S749" t="str">
        <f>Table1[[#This Row],[year]]&amp;"_"&amp;Table1[[#This Row],[rank]]</f>
        <v>2016_248</v>
      </c>
    </row>
    <row r="750" spans="1:19" x14ac:dyDescent="0.2">
      <c r="A750" t="s">
        <v>2251</v>
      </c>
      <c r="B750">
        <v>249</v>
      </c>
      <c r="C750">
        <v>2016</v>
      </c>
      <c r="D750" t="s">
        <v>1359</v>
      </c>
      <c r="E750" t="s">
        <v>2143</v>
      </c>
      <c r="F750" t="s">
        <v>86</v>
      </c>
      <c r="G750" t="str">
        <f>_xlfn.XLOOKUP(F750,Regions!$A$2:$A$52,Regions!$B$2:$B$52)</f>
        <v>South</v>
      </c>
      <c r="H750" t="s">
        <v>1412</v>
      </c>
      <c r="I750">
        <v>11669</v>
      </c>
      <c r="J750">
        <v>11451</v>
      </c>
      <c r="K750">
        <v>1481</v>
      </c>
      <c r="L750">
        <v>34362</v>
      </c>
      <c r="M750">
        <v>24000</v>
      </c>
      <c r="N750" t="s">
        <v>2043</v>
      </c>
      <c r="O750" t="s">
        <v>2043</v>
      </c>
      <c r="P750" t="s">
        <v>2043</v>
      </c>
      <c r="Q750" t="s">
        <v>2043</v>
      </c>
      <c r="R750" t="str">
        <f>Table1[[#This Row],[year]]&amp;"_"&amp;Table1[[#This Row],[rank]]</f>
        <v>2016_249</v>
      </c>
      <c r="S750" t="str">
        <f>Table1[[#This Row],[year]]&amp;"_"&amp;Table1[[#This Row],[rank]]</f>
        <v>2016_249</v>
      </c>
    </row>
    <row r="751" spans="1:19" x14ac:dyDescent="0.2">
      <c r="A751" t="s">
        <v>2253</v>
      </c>
      <c r="B751">
        <v>250</v>
      </c>
      <c r="C751">
        <v>2016</v>
      </c>
      <c r="D751" t="s">
        <v>609</v>
      </c>
      <c r="E751" t="s">
        <v>2044</v>
      </c>
      <c r="F751" t="s">
        <v>28</v>
      </c>
      <c r="G751" t="str">
        <f>_xlfn.XLOOKUP(F751,Regions!$A$2:$A$52,Regions!$B$2:$B$52)</f>
        <v>Northeast</v>
      </c>
      <c r="H751" t="s">
        <v>1406</v>
      </c>
      <c r="I751">
        <v>56356</v>
      </c>
      <c r="J751">
        <v>11401</v>
      </c>
      <c r="K751">
        <v>3345</v>
      </c>
      <c r="L751">
        <v>225261</v>
      </c>
      <c r="M751">
        <v>13000</v>
      </c>
      <c r="N751" t="s">
        <v>2046</v>
      </c>
      <c r="O751" t="s">
        <v>2043</v>
      </c>
      <c r="P751" t="s">
        <v>2043</v>
      </c>
      <c r="Q751" t="s">
        <v>2043</v>
      </c>
      <c r="R751" t="str">
        <f>Table1[[#This Row],[year]]&amp;"_"&amp;Table1[[#This Row],[rank]]</f>
        <v>2016_250</v>
      </c>
      <c r="S751" t="str">
        <f>Table1[[#This Row],[year]]&amp;"_"&amp;Table1[[#This Row],[rank]]</f>
        <v>2016_250</v>
      </c>
    </row>
    <row r="752" spans="1:19" x14ac:dyDescent="0.2">
      <c r="A752" t="s">
        <v>2272</v>
      </c>
      <c r="B752">
        <v>251</v>
      </c>
      <c r="C752">
        <v>2016</v>
      </c>
      <c r="D752" t="s">
        <v>1103</v>
      </c>
      <c r="E752" t="s">
        <v>2118</v>
      </c>
      <c r="F752" t="s">
        <v>35</v>
      </c>
      <c r="G752" t="str">
        <f>_xlfn.XLOOKUP(F752,Regions!$A$2:$A$52,Regions!$B$2:$B$52)</f>
        <v>South</v>
      </c>
      <c r="H752" t="s">
        <v>1494</v>
      </c>
      <c r="I752">
        <v>9908</v>
      </c>
      <c r="J752">
        <v>11381</v>
      </c>
      <c r="K752">
        <v>507</v>
      </c>
      <c r="L752">
        <v>25357</v>
      </c>
      <c r="M752">
        <v>41400</v>
      </c>
      <c r="N752" t="s">
        <v>2043</v>
      </c>
      <c r="O752" t="s">
        <v>2043</v>
      </c>
      <c r="P752" t="s">
        <v>2043</v>
      </c>
      <c r="Q752" t="s">
        <v>2043</v>
      </c>
      <c r="R752" t="str">
        <f>Table1[[#This Row],[year]]&amp;"_"&amp;Table1[[#This Row],[rank]]</f>
        <v>2016_251</v>
      </c>
      <c r="S752" t="str">
        <f>Table1[[#This Row],[year]]&amp;"_"&amp;Table1[[#This Row],[rank]]</f>
        <v>2016_251</v>
      </c>
    </row>
    <row r="753" spans="1:19" x14ac:dyDescent="0.2">
      <c r="A753" t="s">
        <v>2254</v>
      </c>
      <c r="B753">
        <v>252</v>
      </c>
      <c r="C753">
        <v>2016</v>
      </c>
      <c r="D753" t="s">
        <v>79</v>
      </c>
      <c r="E753" t="s">
        <v>2044</v>
      </c>
      <c r="F753" t="s">
        <v>28</v>
      </c>
      <c r="G753" t="str">
        <f>_xlfn.XLOOKUP(F753,Regions!$A$2:$A$52,Regions!$B$2:$B$52)</f>
        <v>Northeast</v>
      </c>
      <c r="H753" t="s">
        <v>1406</v>
      </c>
      <c r="I753">
        <v>6200</v>
      </c>
      <c r="J753">
        <v>11341</v>
      </c>
      <c r="K753">
        <v>408</v>
      </c>
      <c r="L753">
        <v>218250</v>
      </c>
      <c r="M753">
        <v>7000</v>
      </c>
      <c r="N753" t="s">
        <v>2043</v>
      </c>
      <c r="O753" t="s">
        <v>2043</v>
      </c>
      <c r="P753" t="s">
        <v>2043</v>
      </c>
      <c r="Q753" t="s">
        <v>2043</v>
      </c>
      <c r="R753" t="str">
        <f>Table1[[#This Row],[year]]&amp;"_"&amp;Table1[[#This Row],[rank]]</f>
        <v>2016_252</v>
      </c>
      <c r="S753" t="str">
        <f>Table1[[#This Row],[year]]&amp;"_"&amp;Table1[[#This Row],[rank]]</f>
        <v>2016_252</v>
      </c>
    </row>
    <row r="754" spans="1:19" x14ac:dyDescent="0.2">
      <c r="A754" t="s">
        <v>2252</v>
      </c>
      <c r="B754">
        <v>253</v>
      </c>
      <c r="C754">
        <v>2016</v>
      </c>
      <c r="D754" t="s">
        <v>46</v>
      </c>
      <c r="E754" t="s">
        <v>46</v>
      </c>
      <c r="F754" t="s">
        <v>53</v>
      </c>
      <c r="G754" t="str">
        <f>_xlfn.XLOOKUP(F754,Regions!$A$2:$A$52,Regions!$B$2:$B$52)</f>
        <v>Midwest</v>
      </c>
      <c r="H754" t="s">
        <v>1521</v>
      </c>
      <c r="I754">
        <v>26267</v>
      </c>
      <c r="J754">
        <v>11339</v>
      </c>
      <c r="K754">
        <v>1054</v>
      </c>
      <c r="L754">
        <v>5792</v>
      </c>
      <c r="M754">
        <v>40706</v>
      </c>
      <c r="N754" t="s">
        <v>2043</v>
      </c>
      <c r="O754" t="s">
        <v>2043</v>
      </c>
      <c r="P754" t="s">
        <v>2043</v>
      </c>
      <c r="Q754" t="s">
        <v>2043</v>
      </c>
      <c r="R754" t="str">
        <f>Table1[[#This Row],[year]]&amp;"_"&amp;Table1[[#This Row],[rank]]</f>
        <v>2016_253</v>
      </c>
      <c r="S754" t="str">
        <f>Table1[[#This Row],[year]]&amp;"_"&amp;Table1[[#This Row],[rank]]</f>
        <v>2016_253</v>
      </c>
    </row>
    <row r="755" spans="1:19" x14ac:dyDescent="0.2">
      <c r="A755" t="s">
        <v>2262</v>
      </c>
      <c r="B755">
        <v>254</v>
      </c>
      <c r="C755">
        <v>2016</v>
      </c>
      <c r="D755" t="s">
        <v>230</v>
      </c>
      <c r="E755" t="s">
        <v>2114</v>
      </c>
      <c r="F755" t="s">
        <v>35</v>
      </c>
      <c r="G755" t="str">
        <f>_xlfn.XLOOKUP(F755,Regions!$A$2:$A$52,Regions!$B$2:$B$52)</f>
        <v>South</v>
      </c>
      <c r="H755" t="s">
        <v>1431</v>
      </c>
      <c r="I755">
        <v>22289</v>
      </c>
      <c r="J755">
        <v>11272</v>
      </c>
      <c r="K755">
        <v>1404</v>
      </c>
      <c r="L755">
        <v>25716</v>
      </c>
      <c r="M755">
        <v>164000</v>
      </c>
      <c r="N755" t="s">
        <v>2043</v>
      </c>
      <c r="O755" t="s">
        <v>2043</v>
      </c>
      <c r="P755" t="s">
        <v>2043</v>
      </c>
      <c r="Q755" t="s">
        <v>2043</v>
      </c>
      <c r="R755" t="str">
        <f>Table1[[#This Row],[year]]&amp;"_"&amp;Table1[[#This Row],[rank]]</f>
        <v>2016_254</v>
      </c>
      <c r="S755" t="str">
        <f>Table1[[#This Row],[year]]&amp;"_"&amp;Table1[[#This Row],[rank]]</f>
        <v>2016_254</v>
      </c>
    </row>
    <row r="756" spans="1:19" x14ac:dyDescent="0.2">
      <c r="A756" t="s">
        <v>286</v>
      </c>
      <c r="B756">
        <v>255</v>
      </c>
      <c r="C756">
        <v>2016</v>
      </c>
      <c r="D756" t="s">
        <v>287</v>
      </c>
      <c r="E756" t="s">
        <v>2067</v>
      </c>
      <c r="F756" t="s">
        <v>44</v>
      </c>
      <c r="G756" t="str">
        <f>_xlfn.XLOOKUP(F756,Regions!$A$2:$A$52,Regions!$B$2:$B$52)</f>
        <v>Midwest</v>
      </c>
      <c r="H756" t="s">
        <v>1417</v>
      </c>
      <c r="I756">
        <v>3424</v>
      </c>
      <c r="J756">
        <v>11257</v>
      </c>
      <c r="K756">
        <v>151</v>
      </c>
      <c r="L756">
        <v>7279</v>
      </c>
      <c r="M756">
        <v>68400</v>
      </c>
      <c r="N756" t="s">
        <v>2043</v>
      </c>
      <c r="O756" t="s">
        <v>2043</v>
      </c>
      <c r="P756" t="s">
        <v>2043</v>
      </c>
      <c r="Q756" t="s">
        <v>2043</v>
      </c>
      <c r="R756" t="str">
        <f>Table1[[#This Row],[year]]&amp;"_"&amp;Table1[[#This Row],[rank]]</f>
        <v>2016_255</v>
      </c>
      <c r="S756" t="str">
        <f>Table1[[#This Row],[year]]&amp;"_"&amp;Table1[[#This Row],[rank]]</f>
        <v>2016_255</v>
      </c>
    </row>
    <row r="757" spans="1:19" x14ac:dyDescent="0.2">
      <c r="A757" t="s">
        <v>1849</v>
      </c>
      <c r="B757">
        <v>256</v>
      </c>
      <c r="C757">
        <v>2016</v>
      </c>
      <c r="D757" t="s">
        <v>1104</v>
      </c>
      <c r="E757" t="s">
        <v>2054</v>
      </c>
      <c r="F757" t="s">
        <v>33</v>
      </c>
      <c r="G757" t="str">
        <f>_xlfn.XLOOKUP(F757,Regions!$A$2:$A$52,Regions!$B$2:$B$52)</f>
        <v>Northeast</v>
      </c>
      <c r="H757" t="s">
        <v>1850</v>
      </c>
      <c r="I757">
        <v>15771</v>
      </c>
      <c r="J757">
        <v>11211</v>
      </c>
      <c r="K757">
        <v>884</v>
      </c>
      <c r="L757">
        <v>15172</v>
      </c>
      <c r="M757">
        <v>51250</v>
      </c>
      <c r="N757" t="s">
        <v>2043</v>
      </c>
      <c r="O757" t="s">
        <v>2043</v>
      </c>
      <c r="P757" t="s">
        <v>2043</v>
      </c>
      <c r="Q757" t="s">
        <v>2043</v>
      </c>
      <c r="R757" t="str">
        <f>Table1[[#This Row],[year]]&amp;"_"&amp;Table1[[#This Row],[rank]]</f>
        <v>2016_256</v>
      </c>
      <c r="S757" t="str">
        <f>Table1[[#This Row],[year]]&amp;"_"&amp;Table1[[#This Row],[rank]]</f>
        <v>2016_256</v>
      </c>
    </row>
    <row r="758" spans="1:19" x14ac:dyDescent="0.2">
      <c r="A758" t="s">
        <v>2243</v>
      </c>
      <c r="B758">
        <v>257</v>
      </c>
      <c r="C758">
        <v>2016</v>
      </c>
      <c r="D758" t="s">
        <v>214</v>
      </c>
      <c r="E758" t="s">
        <v>920</v>
      </c>
      <c r="F758" t="s">
        <v>72</v>
      </c>
      <c r="G758" t="str">
        <f>_xlfn.XLOOKUP(F758,Regions!$A$2:$A$52,Regions!$B$2:$B$52)</f>
        <v>Midwest</v>
      </c>
      <c r="H758" t="s">
        <v>1421</v>
      </c>
      <c r="I758">
        <v>21226</v>
      </c>
      <c r="J758">
        <v>11025</v>
      </c>
      <c r="K758">
        <v>985</v>
      </c>
      <c r="L758">
        <v>39054</v>
      </c>
      <c r="M758">
        <v>11644</v>
      </c>
      <c r="N758" t="s">
        <v>2043</v>
      </c>
      <c r="O758" t="s">
        <v>2043</v>
      </c>
      <c r="P758" t="s">
        <v>2043</v>
      </c>
      <c r="Q758" t="s">
        <v>2043</v>
      </c>
      <c r="R758" t="str">
        <f>Table1[[#This Row],[year]]&amp;"_"&amp;Table1[[#This Row],[rank]]</f>
        <v>2016_257</v>
      </c>
      <c r="S758" t="str">
        <f>Table1[[#This Row],[year]]&amp;"_"&amp;Table1[[#This Row],[rank]]</f>
        <v>2016_257</v>
      </c>
    </row>
    <row r="759" spans="1:19" x14ac:dyDescent="0.2">
      <c r="A759" t="s">
        <v>2195</v>
      </c>
      <c r="B759">
        <v>258</v>
      </c>
      <c r="C759">
        <v>2016</v>
      </c>
      <c r="D759" t="s">
        <v>1830</v>
      </c>
      <c r="E759" t="s">
        <v>2042</v>
      </c>
      <c r="F759" t="s">
        <v>25</v>
      </c>
      <c r="G759" t="str">
        <f>_xlfn.XLOOKUP(F759,Regions!$A$2:$A$52,Regions!$B$2:$B$52)</f>
        <v>South</v>
      </c>
      <c r="H759" t="s">
        <v>1509</v>
      </c>
      <c r="I759">
        <v>2457</v>
      </c>
      <c r="J759">
        <v>10885</v>
      </c>
      <c r="K759">
        <v>176</v>
      </c>
      <c r="L759">
        <v>1886</v>
      </c>
      <c r="M759">
        <v>7100</v>
      </c>
      <c r="N759" t="s">
        <v>2043</v>
      </c>
      <c r="O759" t="s">
        <v>2043</v>
      </c>
      <c r="P759" t="s">
        <v>2043</v>
      </c>
      <c r="Q759" t="s">
        <v>2043</v>
      </c>
      <c r="R759" t="str">
        <f>Table1[[#This Row],[year]]&amp;"_"&amp;Table1[[#This Row],[rank]]</f>
        <v>2016_258</v>
      </c>
      <c r="S759" t="str">
        <f>Table1[[#This Row],[year]]&amp;"_"&amp;Table1[[#This Row],[rank]]</f>
        <v>2016_258</v>
      </c>
    </row>
    <row r="760" spans="1:19" x14ac:dyDescent="0.2">
      <c r="A760" t="s">
        <v>2296</v>
      </c>
      <c r="B760">
        <v>259</v>
      </c>
      <c r="C760">
        <v>2016</v>
      </c>
      <c r="D760" t="s">
        <v>1138</v>
      </c>
      <c r="E760" t="s">
        <v>2044</v>
      </c>
      <c r="F760" t="s">
        <v>55</v>
      </c>
      <c r="G760" t="str">
        <f>_xlfn.XLOOKUP(F760,Regions!$A$2:$A$52,Regions!$B$2:$B$52)</f>
        <v>West</v>
      </c>
      <c r="H760" t="s">
        <v>1453</v>
      </c>
      <c r="I760">
        <v>9633</v>
      </c>
      <c r="J760">
        <v>10856</v>
      </c>
      <c r="K760">
        <v>547</v>
      </c>
      <c r="L760">
        <v>11018</v>
      </c>
      <c r="M760">
        <v>70000</v>
      </c>
      <c r="N760" t="s">
        <v>2043</v>
      </c>
      <c r="O760" t="s">
        <v>2043</v>
      </c>
      <c r="P760" t="s">
        <v>2043</v>
      </c>
      <c r="Q760" t="s">
        <v>2043</v>
      </c>
      <c r="R760" t="str">
        <f>Table1[[#This Row],[year]]&amp;"_"&amp;Table1[[#This Row],[rank]]</f>
        <v>2016_259</v>
      </c>
      <c r="S760" t="str">
        <f>Table1[[#This Row],[year]]&amp;"_"&amp;Table1[[#This Row],[rank]]</f>
        <v>2016_259</v>
      </c>
    </row>
    <row r="761" spans="1:19" x14ac:dyDescent="0.2">
      <c r="A761" t="s">
        <v>958</v>
      </c>
      <c r="B761">
        <v>260</v>
      </c>
      <c r="C761">
        <v>2016</v>
      </c>
      <c r="D761" t="s">
        <v>1111</v>
      </c>
      <c r="E761" t="s">
        <v>221</v>
      </c>
      <c r="F761" t="s">
        <v>22</v>
      </c>
      <c r="G761" t="str">
        <f>_xlfn.XLOOKUP(F761,Regions!$A$2:$A$52,Regions!$B$2:$B$52)</f>
        <v>South</v>
      </c>
      <c r="H761" t="s">
        <v>1469</v>
      </c>
      <c r="I761">
        <v>11178</v>
      </c>
      <c r="J761">
        <v>10824</v>
      </c>
      <c r="K761">
        <v>751</v>
      </c>
      <c r="L761">
        <v>11151</v>
      </c>
      <c r="M761">
        <v>6230</v>
      </c>
      <c r="N761" t="s">
        <v>2043</v>
      </c>
      <c r="O761" t="s">
        <v>2043</v>
      </c>
      <c r="P761" t="s">
        <v>2043</v>
      </c>
      <c r="Q761" t="s">
        <v>2043</v>
      </c>
      <c r="R761" t="str">
        <f>Table1[[#This Row],[year]]&amp;"_"&amp;Table1[[#This Row],[rank]]</f>
        <v>2016_260</v>
      </c>
      <c r="S761" t="str">
        <f>Table1[[#This Row],[year]]&amp;"_"&amp;Table1[[#This Row],[rank]]</f>
        <v>2016_260</v>
      </c>
    </row>
    <row r="762" spans="1:19" x14ac:dyDescent="0.2">
      <c r="A762" t="s">
        <v>1788</v>
      </c>
      <c r="B762">
        <v>261</v>
      </c>
      <c r="C762">
        <v>2016</v>
      </c>
      <c r="D762" t="s">
        <v>1077</v>
      </c>
      <c r="E762" t="s">
        <v>2054</v>
      </c>
      <c r="F762" t="s">
        <v>28</v>
      </c>
      <c r="G762" t="str">
        <f>_xlfn.XLOOKUP(F762,Regions!$A$2:$A$52,Regions!$B$2:$B$52)</f>
        <v>Northeast</v>
      </c>
      <c r="H762" t="s">
        <v>1406</v>
      </c>
      <c r="I762">
        <v>34760</v>
      </c>
      <c r="J762">
        <v>10780</v>
      </c>
      <c r="K762">
        <v>1089</v>
      </c>
      <c r="L762">
        <v>8239</v>
      </c>
      <c r="M762">
        <v>44000</v>
      </c>
      <c r="N762" t="s">
        <v>2043</v>
      </c>
      <c r="O762" t="s">
        <v>2043</v>
      </c>
      <c r="P762" t="s">
        <v>2043</v>
      </c>
      <c r="Q762" t="s">
        <v>2043</v>
      </c>
      <c r="R762" t="str">
        <f>Table1[[#This Row],[year]]&amp;"_"&amp;Table1[[#This Row],[rank]]</f>
        <v>2016_261</v>
      </c>
      <c r="S762" t="str">
        <f>Table1[[#This Row],[year]]&amp;"_"&amp;Table1[[#This Row],[rank]]</f>
        <v>2016_261</v>
      </c>
    </row>
    <row r="763" spans="1:19" x14ac:dyDescent="0.2">
      <c r="A763" t="s">
        <v>2238</v>
      </c>
      <c r="B763">
        <v>262</v>
      </c>
      <c r="C763">
        <v>2016</v>
      </c>
      <c r="D763" t="s">
        <v>46</v>
      </c>
      <c r="E763" t="s">
        <v>46</v>
      </c>
      <c r="F763" t="s">
        <v>33</v>
      </c>
      <c r="G763" t="str">
        <f>_xlfn.XLOOKUP(F763,Regions!$A$2:$A$52,Regions!$B$2:$B$52)</f>
        <v>Northeast</v>
      </c>
      <c r="H763" t="s">
        <v>1565</v>
      </c>
      <c r="I763">
        <v>32649</v>
      </c>
      <c r="J763">
        <v>10776</v>
      </c>
      <c r="K763">
        <v>1547</v>
      </c>
      <c r="L763">
        <v>18319</v>
      </c>
      <c r="M763">
        <v>26657</v>
      </c>
      <c r="N763" t="s">
        <v>2043</v>
      </c>
      <c r="O763" t="s">
        <v>2043</v>
      </c>
      <c r="P763" t="s">
        <v>2043</v>
      </c>
      <c r="Q763" t="s">
        <v>2043</v>
      </c>
      <c r="R763" t="str">
        <f>Table1[[#This Row],[year]]&amp;"_"&amp;Table1[[#This Row],[rank]]</f>
        <v>2016_262</v>
      </c>
      <c r="S763" t="str">
        <f>Table1[[#This Row],[year]]&amp;"_"&amp;Table1[[#This Row],[rank]]</f>
        <v>2016_262</v>
      </c>
    </row>
    <row r="764" spans="1:19" x14ac:dyDescent="0.2">
      <c r="A764" t="s">
        <v>2276</v>
      </c>
      <c r="B764">
        <v>263</v>
      </c>
      <c r="C764">
        <v>2016</v>
      </c>
      <c r="D764" t="s">
        <v>100</v>
      </c>
      <c r="E764" t="s">
        <v>112</v>
      </c>
      <c r="F764" t="s">
        <v>146</v>
      </c>
      <c r="G764" t="str">
        <f>_xlfn.XLOOKUP(F764,Regions!$A$2:$A$52,Regions!$B$2:$B$52)</f>
        <v>Northeast</v>
      </c>
      <c r="H764" t="s">
        <v>1813</v>
      </c>
      <c r="I764">
        <v>56925</v>
      </c>
      <c r="J764">
        <v>10764</v>
      </c>
      <c r="K764">
        <v>3547</v>
      </c>
      <c r="L764">
        <v>19505</v>
      </c>
      <c r="M764">
        <v>7350</v>
      </c>
      <c r="N764" t="s">
        <v>2043</v>
      </c>
      <c r="O764" t="s">
        <v>2043</v>
      </c>
      <c r="P764" t="s">
        <v>2043</v>
      </c>
      <c r="Q764" t="s">
        <v>2043</v>
      </c>
      <c r="R764" t="str">
        <f>Table1[[#This Row],[year]]&amp;"_"&amp;Table1[[#This Row],[rank]]</f>
        <v>2016_263</v>
      </c>
      <c r="S764" t="str">
        <f>Table1[[#This Row],[year]]&amp;"_"&amp;Table1[[#This Row],[rank]]</f>
        <v>2016_263</v>
      </c>
    </row>
    <row r="765" spans="1:19" x14ac:dyDescent="0.2">
      <c r="A765" t="s">
        <v>705</v>
      </c>
      <c r="B765">
        <v>264</v>
      </c>
      <c r="C765">
        <v>2016</v>
      </c>
      <c r="D765" t="s">
        <v>57</v>
      </c>
      <c r="E765" t="s">
        <v>2044</v>
      </c>
      <c r="F765" t="s">
        <v>146</v>
      </c>
      <c r="G765" t="str">
        <f>_xlfn.XLOOKUP(F765,Regions!$A$2:$A$52,Regions!$B$2:$B$52)</f>
        <v>Northeast</v>
      </c>
      <c r="H765" t="s">
        <v>1465</v>
      </c>
      <c r="I765">
        <v>23409</v>
      </c>
      <c r="J765">
        <v>10760</v>
      </c>
      <c r="K765">
        <v>1980</v>
      </c>
      <c r="L765">
        <v>245192</v>
      </c>
      <c r="M765">
        <v>32356</v>
      </c>
      <c r="N765" t="s">
        <v>2043</v>
      </c>
      <c r="O765" t="s">
        <v>2043</v>
      </c>
      <c r="P765" t="s">
        <v>2043</v>
      </c>
      <c r="Q765" t="s">
        <v>2043</v>
      </c>
      <c r="R765" t="str">
        <f>Table1[[#This Row],[year]]&amp;"_"&amp;Table1[[#This Row],[rank]]</f>
        <v>2016_264</v>
      </c>
      <c r="S765" t="str">
        <f>Table1[[#This Row],[year]]&amp;"_"&amp;Table1[[#This Row],[rank]]</f>
        <v>2016_264</v>
      </c>
    </row>
    <row r="766" spans="1:19" x14ac:dyDescent="0.2">
      <c r="A766" t="s">
        <v>1539</v>
      </c>
      <c r="B766">
        <v>265</v>
      </c>
      <c r="C766">
        <v>2016</v>
      </c>
      <c r="D766" t="s">
        <v>97</v>
      </c>
      <c r="E766" t="s">
        <v>2044</v>
      </c>
      <c r="F766" t="s">
        <v>113</v>
      </c>
      <c r="G766" t="str">
        <f>_xlfn.XLOOKUP(F766,Regions!$A$2:$A$52,Regions!$B$2:$B$52)</f>
        <v>South</v>
      </c>
      <c r="H766" t="s">
        <v>1540</v>
      </c>
      <c r="I766">
        <v>7385</v>
      </c>
      <c r="J766">
        <v>10731</v>
      </c>
      <c r="K766">
        <v>867</v>
      </c>
      <c r="L766">
        <v>60590</v>
      </c>
      <c r="M766">
        <v>9400</v>
      </c>
      <c r="N766" t="s">
        <v>2043</v>
      </c>
      <c r="O766" t="s">
        <v>2043</v>
      </c>
      <c r="P766" t="s">
        <v>2043</v>
      </c>
      <c r="Q766" t="s">
        <v>2043</v>
      </c>
      <c r="R766" t="str">
        <f>Table1[[#This Row],[year]]&amp;"_"&amp;Table1[[#This Row],[rank]]</f>
        <v>2016_265</v>
      </c>
      <c r="S766" t="str">
        <f>Table1[[#This Row],[year]]&amp;"_"&amp;Table1[[#This Row],[rank]]</f>
        <v>2016_265</v>
      </c>
    </row>
    <row r="767" spans="1:19" x14ac:dyDescent="0.2">
      <c r="A767" t="s">
        <v>2308</v>
      </c>
      <c r="B767">
        <v>266</v>
      </c>
      <c r="C767">
        <v>2016</v>
      </c>
      <c r="D767" t="s">
        <v>38</v>
      </c>
      <c r="E767" t="s">
        <v>2055</v>
      </c>
      <c r="F767" t="s">
        <v>125</v>
      </c>
      <c r="G767" t="str">
        <f>_xlfn.XLOOKUP(F767,Regions!$A$2:$A$52,Regions!$B$2:$B$52)</f>
        <v>South</v>
      </c>
      <c r="H767" t="s">
        <v>1555</v>
      </c>
      <c r="I767">
        <v>71852</v>
      </c>
      <c r="J767">
        <v>10675</v>
      </c>
      <c r="K767">
        <v>3253</v>
      </c>
      <c r="L767">
        <v>53224</v>
      </c>
      <c r="M767">
        <v>5650</v>
      </c>
      <c r="N767" t="s">
        <v>2043</v>
      </c>
      <c r="O767" t="s">
        <v>2046</v>
      </c>
      <c r="P767" t="s">
        <v>2043</v>
      </c>
      <c r="Q767" t="s">
        <v>2043</v>
      </c>
      <c r="R767" t="str">
        <f>Table1[[#This Row],[year]]&amp;"_"&amp;Table1[[#This Row],[rank]]</f>
        <v>2016_266</v>
      </c>
      <c r="S767" t="str">
        <f>Table1[[#This Row],[year]]&amp;"_"&amp;Table1[[#This Row],[rank]]</f>
        <v>2016_266</v>
      </c>
    </row>
    <row r="768" spans="1:19" x14ac:dyDescent="0.2">
      <c r="A768" t="s">
        <v>2271</v>
      </c>
      <c r="B768">
        <v>267</v>
      </c>
      <c r="C768">
        <v>2016</v>
      </c>
      <c r="D768" t="s">
        <v>350</v>
      </c>
      <c r="E768" t="s">
        <v>2042</v>
      </c>
      <c r="F768" t="s">
        <v>22</v>
      </c>
      <c r="G768" t="str">
        <f>_xlfn.XLOOKUP(F768,Regions!$A$2:$A$52,Regions!$B$2:$B$52)</f>
        <v>South</v>
      </c>
      <c r="H768" t="s">
        <v>1403</v>
      </c>
      <c r="I768">
        <v>1375</v>
      </c>
      <c r="J768">
        <v>10633</v>
      </c>
      <c r="K768">
        <v>94</v>
      </c>
      <c r="L768">
        <v>4415</v>
      </c>
      <c r="M768">
        <v>12886</v>
      </c>
      <c r="N768" t="s">
        <v>2043</v>
      </c>
      <c r="O768" t="s">
        <v>2043</v>
      </c>
      <c r="P768" t="s">
        <v>2043</v>
      </c>
      <c r="Q768" t="s">
        <v>2043</v>
      </c>
      <c r="R768" t="str">
        <f>Table1[[#This Row],[year]]&amp;"_"&amp;Table1[[#This Row],[rank]]</f>
        <v>2016_267</v>
      </c>
      <c r="S768" t="str">
        <f>Table1[[#This Row],[year]]&amp;"_"&amp;Table1[[#This Row],[rank]]</f>
        <v>2016_267</v>
      </c>
    </row>
    <row r="769" spans="1:19" x14ac:dyDescent="0.2">
      <c r="A769" t="s">
        <v>2268</v>
      </c>
      <c r="B769">
        <v>268</v>
      </c>
      <c r="C769">
        <v>2016</v>
      </c>
      <c r="D769" t="s">
        <v>972</v>
      </c>
      <c r="E769" t="s">
        <v>112</v>
      </c>
      <c r="F769" t="s">
        <v>28</v>
      </c>
      <c r="G769" t="str">
        <f>_xlfn.XLOOKUP(F769,Regions!$A$2:$A$52,Regions!$B$2:$B$52)</f>
        <v>Northeast</v>
      </c>
      <c r="H769" t="s">
        <v>1517</v>
      </c>
      <c r="I769">
        <v>14146</v>
      </c>
      <c r="J769">
        <v>10630</v>
      </c>
      <c r="K769">
        <v>479</v>
      </c>
      <c r="L769">
        <v>6505</v>
      </c>
      <c r="M769">
        <v>19000</v>
      </c>
      <c r="N769" t="s">
        <v>2043</v>
      </c>
      <c r="O769" t="s">
        <v>2043</v>
      </c>
      <c r="P769" t="s">
        <v>2043</v>
      </c>
      <c r="Q769" t="s">
        <v>2043</v>
      </c>
      <c r="R769" t="str">
        <f>Table1[[#This Row],[year]]&amp;"_"&amp;Table1[[#This Row],[rank]]</f>
        <v>2016_268</v>
      </c>
      <c r="S769" t="str">
        <f>Table1[[#This Row],[year]]&amp;"_"&amp;Table1[[#This Row],[rank]]</f>
        <v>2016_268</v>
      </c>
    </row>
    <row r="770" spans="1:19" x14ac:dyDescent="0.2">
      <c r="A770" t="s">
        <v>2485</v>
      </c>
      <c r="B770">
        <v>269</v>
      </c>
      <c r="C770">
        <v>2016</v>
      </c>
      <c r="D770" t="s">
        <v>350</v>
      </c>
      <c r="E770" t="s">
        <v>2042</v>
      </c>
      <c r="F770" t="s">
        <v>177</v>
      </c>
      <c r="G770" t="str">
        <f>_xlfn.XLOOKUP(F770,Regions!$A$2:$A$52,Regions!$B$2:$B$52)</f>
        <v>South</v>
      </c>
      <c r="H770" t="s">
        <v>2486</v>
      </c>
      <c r="I770">
        <v>4469</v>
      </c>
      <c r="J770">
        <v>10535</v>
      </c>
      <c r="K770">
        <v>273</v>
      </c>
      <c r="L770">
        <v>23358</v>
      </c>
      <c r="M770">
        <v>30000</v>
      </c>
      <c r="N770" t="s">
        <v>2043</v>
      </c>
      <c r="O770" t="s">
        <v>2046</v>
      </c>
      <c r="P770" t="s">
        <v>2046</v>
      </c>
      <c r="Q770" t="s">
        <v>2043</v>
      </c>
      <c r="R770" t="str">
        <f>Table1[[#This Row],[year]]&amp;"_"&amp;Table1[[#This Row],[rank]]</f>
        <v>2016_269</v>
      </c>
      <c r="S770" t="str">
        <f>Table1[[#This Row],[year]]&amp;"_"&amp;Table1[[#This Row],[rank]]</f>
        <v>2016_269</v>
      </c>
    </row>
    <row r="771" spans="1:19" x14ac:dyDescent="0.2">
      <c r="A771" t="s">
        <v>2244</v>
      </c>
      <c r="B771">
        <v>270</v>
      </c>
      <c r="C771">
        <v>2016</v>
      </c>
      <c r="D771" t="s">
        <v>201</v>
      </c>
      <c r="E771" t="s">
        <v>2061</v>
      </c>
      <c r="F771" t="s">
        <v>35</v>
      </c>
      <c r="G771" t="str">
        <f>_xlfn.XLOOKUP(F771,Regions!$A$2:$A$52,Regions!$B$2:$B$52)</f>
        <v>South</v>
      </c>
      <c r="H771" t="s">
        <v>1556</v>
      </c>
      <c r="I771">
        <v>24659</v>
      </c>
      <c r="J771">
        <v>10511</v>
      </c>
      <c r="K771">
        <v>1556</v>
      </c>
      <c r="L771">
        <v>34260</v>
      </c>
      <c r="M771">
        <v>30456</v>
      </c>
      <c r="N771" t="s">
        <v>2043</v>
      </c>
      <c r="O771" t="s">
        <v>2043</v>
      </c>
      <c r="P771" t="s">
        <v>2043</v>
      </c>
      <c r="Q771" t="s">
        <v>2043</v>
      </c>
      <c r="R771" t="str">
        <f>Table1[[#This Row],[year]]&amp;"_"&amp;Table1[[#This Row],[rank]]</f>
        <v>2016_270</v>
      </c>
      <c r="S771" t="str">
        <f>Table1[[#This Row],[year]]&amp;"_"&amp;Table1[[#This Row],[rank]]</f>
        <v>2016_270</v>
      </c>
    </row>
    <row r="772" spans="1:19" x14ac:dyDescent="0.2">
      <c r="A772" t="s">
        <v>2257</v>
      </c>
      <c r="B772">
        <v>271</v>
      </c>
      <c r="C772">
        <v>2016</v>
      </c>
      <c r="D772" t="s">
        <v>97</v>
      </c>
      <c r="E772" t="s">
        <v>2044</v>
      </c>
      <c r="F772" t="s">
        <v>142</v>
      </c>
      <c r="G772" t="str">
        <f>_xlfn.XLOOKUP(F772,Regions!$A$2:$A$52,Regions!$B$2:$B$52)</f>
        <v>Midwest</v>
      </c>
      <c r="H772" t="s">
        <v>1790</v>
      </c>
      <c r="I772">
        <v>6277</v>
      </c>
      <c r="J772">
        <v>10418</v>
      </c>
      <c r="K772">
        <v>502</v>
      </c>
      <c r="L772">
        <v>50383</v>
      </c>
      <c r="M772">
        <v>2201</v>
      </c>
      <c r="N772" t="s">
        <v>2043</v>
      </c>
      <c r="O772" t="s">
        <v>2046</v>
      </c>
      <c r="P772" t="s">
        <v>2043</v>
      </c>
      <c r="Q772" t="s">
        <v>2043</v>
      </c>
      <c r="R772" t="str">
        <f>Table1[[#This Row],[year]]&amp;"_"&amp;Table1[[#This Row],[rank]]</f>
        <v>2016_271</v>
      </c>
      <c r="S772" t="str">
        <f>Table1[[#This Row],[year]]&amp;"_"&amp;Table1[[#This Row],[rank]]</f>
        <v>2016_271</v>
      </c>
    </row>
    <row r="773" spans="1:19" x14ac:dyDescent="0.2">
      <c r="A773" t="s">
        <v>2258</v>
      </c>
      <c r="B773">
        <v>272</v>
      </c>
      <c r="C773">
        <v>2016</v>
      </c>
      <c r="D773" t="s">
        <v>214</v>
      </c>
      <c r="E773" t="s">
        <v>920</v>
      </c>
      <c r="F773" t="s">
        <v>41</v>
      </c>
      <c r="G773" t="str">
        <f>_xlfn.XLOOKUP(F773,Regions!$A$2:$A$52,Regions!$B$2:$B$52)</f>
        <v>Northeast</v>
      </c>
      <c r="H773" t="s">
        <v>1447</v>
      </c>
      <c r="I773">
        <v>23874</v>
      </c>
      <c r="J773">
        <v>10415</v>
      </c>
      <c r="K773">
        <v>1679</v>
      </c>
      <c r="L773">
        <v>37535</v>
      </c>
      <c r="M773">
        <v>13025</v>
      </c>
      <c r="N773" t="s">
        <v>2043</v>
      </c>
      <c r="O773" t="s">
        <v>2043</v>
      </c>
      <c r="P773" t="s">
        <v>2043</v>
      </c>
      <c r="Q773" t="s">
        <v>2043</v>
      </c>
      <c r="R773" t="str">
        <f>Table1[[#This Row],[year]]&amp;"_"&amp;Table1[[#This Row],[rank]]</f>
        <v>2016_272</v>
      </c>
      <c r="S773" t="str">
        <f>Table1[[#This Row],[year]]&amp;"_"&amp;Table1[[#This Row],[rank]]</f>
        <v>2016_272</v>
      </c>
    </row>
    <row r="774" spans="1:19" x14ac:dyDescent="0.2">
      <c r="A774" t="s">
        <v>1112</v>
      </c>
      <c r="B774">
        <v>273</v>
      </c>
      <c r="C774">
        <v>2016</v>
      </c>
      <c r="D774" t="s">
        <v>57</v>
      </c>
      <c r="E774" t="s">
        <v>2044</v>
      </c>
      <c r="F774" t="s">
        <v>125</v>
      </c>
      <c r="G774" t="str">
        <f>_xlfn.XLOOKUP(F774,Regions!$A$2:$A$52,Regions!$B$2:$B$52)</f>
        <v>South</v>
      </c>
      <c r="H774" t="s">
        <v>1555</v>
      </c>
      <c r="I774">
        <v>25966</v>
      </c>
      <c r="J774">
        <v>10346</v>
      </c>
      <c r="K774">
        <v>2084</v>
      </c>
      <c r="L774">
        <v>209947</v>
      </c>
      <c r="M774">
        <v>37200</v>
      </c>
      <c r="N774" t="s">
        <v>2043</v>
      </c>
      <c r="O774" t="s">
        <v>2043</v>
      </c>
      <c r="P774" t="s">
        <v>2043</v>
      </c>
      <c r="Q774" t="s">
        <v>2043</v>
      </c>
      <c r="R774" t="str">
        <f>Table1[[#This Row],[year]]&amp;"_"&amp;Table1[[#This Row],[rank]]</f>
        <v>2016_273</v>
      </c>
      <c r="S774" t="str">
        <f>Table1[[#This Row],[year]]&amp;"_"&amp;Table1[[#This Row],[rank]]</f>
        <v>2016_273</v>
      </c>
    </row>
    <row r="775" spans="1:19" x14ac:dyDescent="0.2">
      <c r="A775" t="s">
        <v>2235</v>
      </c>
      <c r="B775">
        <v>274</v>
      </c>
      <c r="C775">
        <v>2016</v>
      </c>
      <c r="D775" t="s">
        <v>214</v>
      </c>
      <c r="E775" t="s">
        <v>920</v>
      </c>
      <c r="F775" t="s">
        <v>18</v>
      </c>
      <c r="G775" t="str">
        <f>_xlfn.XLOOKUP(F775,Regions!$A$2:$A$52,Regions!$B$2:$B$52)</f>
        <v>Midwest</v>
      </c>
      <c r="H775" t="s">
        <v>1401</v>
      </c>
      <c r="I775">
        <v>16271</v>
      </c>
      <c r="J775">
        <v>10337</v>
      </c>
      <c r="K775">
        <v>727</v>
      </c>
      <c r="L775">
        <v>28737</v>
      </c>
      <c r="M775">
        <v>10000</v>
      </c>
      <c r="N775" t="s">
        <v>2043</v>
      </c>
      <c r="O775" t="s">
        <v>2043</v>
      </c>
      <c r="P775" t="s">
        <v>2043</v>
      </c>
      <c r="Q775" t="s">
        <v>2043</v>
      </c>
      <c r="R775" t="str">
        <f>Table1[[#This Row],[year]]&amp;"_"&amp;Table1[[#This Row],[rank]]</f>
        <v>2016_274</v>
      </c>
      <c r="S775" t="str">
        <f>Table1[[#This Row],[year]]&amp;"_"&amp;Table1[[#This Row],[rank]]</f>
        <v>2016_274</v>
      </c>
    </row>
    <row r="776" spans="1:19" x14ac:dyDescent="0.2">
      <c r="A776" t="s">
        <v>2266</v>
      </c>
      <c r="B776">
        <v>275</v>
      </c>
      <c r="C776">
        <v>2016</v>
      </c>
      <c r="D776" t="s">
        <v>65</v>
      </c>
      <c r="E776" t="s">
        <v>2044</v>
      </c>
      <c r="F776" t="s">
        <v>28</v>
      </c>
      <c r="G776" t="str">
        <f>_xlfn.XLOOKUP(F776,Regions!$A$2:$A$52,Regions!$B$2:$B$52)</f>
        <v>Northeast</v>
      </c>
      <c r="H776" t="s">
        <v>1406</v>
      </c>
      <c r="I776">
        <v>4900</v>
      </c>
      <c r="J776">
        <v>10326</v>
      </c>
      <c r="K776">
        <v>142</v>
      </c>
      <c r="L776">
        <v>30043</v>
      </c>
      <c r="M776">
        <v>14861</v>
      </c>
      <c r="N776" t="s">
        <v>2043</v>
      </c>
      <c r="O776" t="s">
        <v>2043</v>
      </c>
      <c r="P776" t="s">
        <v>2043</v>
      </c>
      <c r="Q776" t="s">
        <v>2043</v>
      </c>
      <c r="R776" t="str">
        <f>Table1[[#This Row],[year]]&amp;"_"&amp;Table1[[#This Row],[rank]]</f>
        <v>2016_275</v>
      </c>
      <c r="S776" t="str">
        <f>Table1[[#This Row],[year]]&amp;"_"&amp;Table1[[#This Row],[rank]]</f>
        <v>2016_275</v>
      </c>
    </row>
    <row r="777" spans="1:19" x14ac:dyDescent="0.2">
      <c r="A777" t="s">
        <v>2176</v>
      </c>
      <c r="B777">
        <v>276</v>
      </c>
      <c r="C777">
        <v>2016</v>
      </c>
      <c r="D777" t="s">
        <v>998</v>
      </c>
      <c r="E777" t="s">
        <v>115</v>
      </c>
      <c r="F777" t="s">
        <v>146</v>
      </c>
      <c r="G777" t="str">
        <f>_xlfn.XLOOKUP(F777,Regions!$A$2:$A$52,Regions!$B$2:$B$52)</f>
        <v>Northeast</v>
      </c>
      <c r="H777" t="s">
        <v>1466</v>
      </c>
      <c r="I777">
        <v>459</v>
      </c>
      <c r="J777">
        <v>10315</v>
      </c>
      <c r="K777">
        <v>44</v>
      </c>
      <c r="L777">
        <v>2664</v>
      </c>
      <c r="M777">
        <v>1890</v>
      </c>
      <c r="N777" t="s">
        <v>2043</v>
      </c>
      <c r="O777" t="s">
        <v>2043</v>
      </c>
      <c r="P777" t="s">
        <v>2043</v>
      </c>
      <c r="Q777" t="s">
        <v>2043</v>
      </c>
      <c r="R777" t="str">
        <f>Table1[[#This Row],[year]]&amp;"_"&amp;Table1[[#This Row],[rank]]</f>
        <v>2016_276</v>
      </c>
      <c r="S777" t="str">
        <f>Table1[[#This Row],[year]]&amp;"_"&amp;Table1[[#This Row],[rank]]</f>
        <v>2016_276</v>
      </c>
    </row>
    <row r="778" spans="1:19" x14ac:dyDescent="0.2">
      <c r="A778" t="s">
        <v>2246</v>
      </c>
      <c r="B778">
        <v>277</v>
      </c>
      <c r="C778">
        <v>2016</v>
      </c>
      <c r="D778" t="s">
        <v>46</v>
      </c>
      <c r="E778" t="s">
        <v>46</v>
      </c>
      <c r="F778" t="s">
        <v>22</v>
      </c>
      <c r="G778" t="str">
        <f>_xlfn.XLOOKUP(F778,Regions!$A$2:$A$52,Regions!$B$2:$B$52)</f>
        <v>South</v>
      </c>
      <c r="H778" t="s">
        <v>1538</v>
      </c>
      <c r="I778">
        <v>3168</v>
      </c>
      <c r="J778">
        <v>10299</v>
      </c>
      <c r="K778">
        <v>93</v>
      </c>
      <c r="L778">
        <v>9820</v>
      </c>
      <c r="M778">
        <v>15000</v>
      </c>
      <c r="N778" t="s">
        <v>2043</v>
      </c>
      <c r="O778" t="s">
        <v>2043</v>
      </c>
      <c r="P778" t="s">
        <v>2043</v>
      </c>
      <c r="Q778" t="s">
        <v>2043</v>
      </c>
      <c r="R778" t="str">
        <f>Table1[[#This Row],[year]]&amp;"_"&amp;Table1[[#This Row],[rank]]</f>
        <v>2016_277</v>
      </c>
      <c r="S778" t="str">
        <f>Table1[[#This Row],[year]]&amp;"_"&amp;Table1[[#This Row],[rank]]</f>
        <v>2016_277</v>
      </c>
    </row>
    <row r="779" spans="1:19" x14ac:dyDescent="0.2">
      <c r="A779" t="s">
        <v>2309</v>
      </c>
      <c r="B779">
        <v>278</v>
      </c>
      <c r="C779">
        <v>2016</v>
      </c>
      <c r="D779" t="s">
        <v>824</v>
      </c>
      <c r="E779" t="s">
        <v>112</v>
      </c>
      <c r="F779" t="s">
        <v>41</v>
      </c>
      <c r="G779" t="str">
        <f>_xlfn.XLOOKUP(F779,Regions!$A$2:$A$52,Regions!$B$2:$B$52)</f>
        <v>Northeast</v>
      </c>
      <c r="H779" t="s">
        <v>1436</v>
      </c>
      <c r="I779">
        <v>32158</v>
      </c>
      <c r="J779">
        <v>10282</v>
      </c>
      <c r="K779">
        <v>695</v>
      </c>
      <c r="L779">
        <v>26820</v>
      </c>
      <c r="M779">
        <v>49517</v>
      </c>
      <c r="N779" t="s">
        <v>2043</v>
      </c>
      <c r="O779" t="s">
        <v>2043</v>
      </c>
      <c r="P779" t="s">
        <v>2043</v>
      </c>
      <c r="Q779" t="s">
        <v>2043</v>
      </c>
      <c r="R779" t="str">
        <f>Table1[[#This Row],[year]]&amp;"_"&amp;Table1[[#This Row],[rank]]</f>
        <v>2016_278</v>
      </c>
      <c r="S779" t="str">
        <f>Table1[[#This Row],[year]]&amp;"_"&amp;Table1[[#This Row],[rank]]</f>
        <v>2016_278</v>
      </c>
    </row>
    <row r="780" spans="1:19" x14ac:dyDescent="0.2">
      <c r="A780" t="s">
        <v>830</v>
      </c>
      <c r="B780">
        <v>279</v>
      </c>
      <c r="C780">
        <v>2016</v>
      </c>
      <c r="D780" t="s">
        <v>214</v>
      </c>
      <c r="E780" t="s">
        <v>920</v>
      </c>
      <c r="F780" t="s">
        <v>55</v>
      </c>
      <c r="G780" t="str">
        <f>_xlfn.XLOOKUP(F780,Regions!$A$2:$A$52,Regions!$B$2:$B$52)</f>
        <v>West</v>
      </c>
      <c r="H780" t="s">
        <v>1530</v>
      </c>
      <c r="I780">
        <v>25931</v>
      </c>
      <c r="J780">
        <v>10231</v>
      </c>
      <c r="K780">
        <v>1349</v>
      </c>
      <c r="L780">
        <v>41150</v>
      </c>
      <c r="M780">
        <v>17387</v>
      </c>
      <c r="N780" t="s">
        <v>2043</v>
      </c>
      <c r="O780" t="s">
        <v>2046</v>
      </c>
      <c r="P780" t="s">
        <v>2043</v>
      </c>
      <c r="Q780" t="s">
        <v>2043</v>
      </c>
      <c r="R780" t="str">
        <f>Table1[[#This Row],[year]]&amp;"_"&amp;Table1[[#This Row],[rank]]</f>
        <v>2016_279</v>
      </c>
      <c r="S780" t="str">
        <f>Table1[[#This Row],[year]]&amp;"_"&amp;Table1[[#This Row],[rank]]</f>
        <v>2016_279</v>
      </c>
    </row>
    <row r="781" spans="1:19" x14ac:dyDescent="0.2">
      <c r="A781" t="s">
        <v>2283</v>
      </c>
      <c r="B781">
        <v>280</v>
      </c>
      <c r="C781">
        <v>2016</v>
      </c>
      <c r="D781" t="s">
        <v>1830</v>
      </c>
      <c r="E781" t="s">
        <v>2042</v>
      </c>
      <c r="F781" t="s">
        <v>113</v>
      </c>
      <c r="G781" t="str">
        <f>_xlfn.XLOOKUP(F781,Regions!$A$2:$A$52,Regions!$B$2:$B$52)</f>
        <v>South</v>
      </c>
      <c r="H781" t="s">
        <v>1449</v>
      </c>
      <c r="I781">
        <v>23788</v>
      </c>
      <c r="J781">
        <v>10187</v>
      </c>
      <c r="K781">
        <v>1160</v>
      </c>
      <c r="L781">
        <v>8102</v>
      </c>
      <c r="M781">
        <v>63990</v>
      </c>
      <c r="N781" t="s">
        <v>2043</v>
      </c>
      <c r="O781" t="s">
        <v>2043</v>
      </c>
      <c r="P781" t="s">
        <v>2043</v>
      </c>
      <c r="Q781" t="s">
        <v>2043</v>
      </c>
      <c r="R781" t="str">
        <f>Table1[[#This Row],[year]]&amp;"_"&amp;Table1[[#This Row],[rank]]</f>
        <v>2016_280</v>
      </c>
      <c r="S781" t="str">
        <f>Table1[[#This Row],[year]]&amp;"_"&amp;Table1[[#This Row],[rank]]</f>
        <v>2016_280</v>
      </c>
    </row>
    <row r="782" spans="1:19" x14ac:dyDescent="0.2">
      <c r="A782" t="s">
        <v>2260</v>
      </c>
      <c r="B782">
        <v>281</v>
      </c>
      <c r="C782">
        <v>2016</v>
      </c>
      <c r="D782" t="s">
        <v>17</v>
      </c>
      <c r="E782" t="s">
        <v>17</v>
      </c>
      <c r="F782" t="s">
        <v>44</v>
      </c>
      <c r="G782" t="str">
        <f>_xlfn.XLOOKUP(F782,Regions!$A$2:$A$52,Regions!$B$2:$B$52)</f>
        <v>Midwest</v>
      </c>
      <c r="H782" t="s">
        <v>1898</v>
      </c>
      <c r="I782">
        <v>1022</v>
      </c>
      <c r="J782">
        <v>10140</v>
      </c>
      <c r="K782">
        <v>184</v>
      </c>
      <c r="L782">
        <v>6692</v>
      </c>
      <c r="M782">
        <v>13800</v>
      </c>
      <c r="N782" t="s">
        <v>2043</v>
      </c>
      <c r="O782" t="s">
        <v>2043</v>
      </c>
      <c r="P782" t="s">
        <v>2043</v>
      </c>
      <c r="Q782" t="s">
        <v>2043</v>
      </c>
      <c r="R782" t="str">
        <f>Table1[[#This Row],[year]]&amp;"_"&amp;Table1[[#This Row],[rank]]</f>
        <v>2016_281</v>
      </c>
      <c r="S782" t="str">
        <f>Table1[[#This Row],[year]]&amp;"_"&amp;Table1[[#This Row],[rank]]</f>
        <v>2016_281</v>
      </c>
    </row>
    <row r="783" spans="1:19" x14ac:dyDescent="0.2">
      <c r="A783" t="s">
        <v>2280</v>
      </c>
      <c r="B783">
        <v>282</v>
      </c>
      <c r="C783">
        <v>2016</v>
      </c>
      <c r="D783" t="s">
        <v>74</v>
      </c>
      <c r="E783" t="s">
        <v>74</v>
      </c>
      <c r="F783" t="s">
        <v>370</v>
      </c>
      <c r="G783" t="str">
        <f>_xlfn.XLOOKUP(F783,Regions!$A$2:$A$52,Regions!$B$2:$B$52)</f>
        <v>West</v>
      </c>
      <c r="H783" t="s">
        <v>1704</v>
      </c>
      <c r="J783">
        <v>10056</v>
      </c>
      <c r="K783">
        <v>1530</v>
      </c>
      <c r="L783">
        <v>19428</v>
      </c>
      <c r="M783">
        <v>30106</v>
      </c>
      <c r="N783" t="s">
        <v>2043</v>
      </c>
      <c r="O783" t="s">
        <v>2043</v>
      </c>
      <c r="P783" t="s">
        <v>2043</v>
      </c>
      <c r="Q783" t="s">
        <v>2043</v>
      </c>
      <c r="R783" t="str">
        <f>Table1[[#This Row],[year]]&amp;"_"&amp;Table1[[#This Row],[rank]]</f>
        <v>2016_282</v>
      </c>
      <c r="S783" t="str">
        <f>Table1[[#This Row],[year]]&amp;"_"&amp;Table1[[#This Row],[rank]]</f>
        <v>2016_282</v>
      </c>
    </row>
    <row r="784" spans="1:19" x14ac:dyDescent="0.2">
      <c r="A784" t="s">
        <v>1735</v>
      </c>
      <c r="B784">
        <v>283</v>
      </c>
      <c r="C784">
        <v>2016</v>
      </c>
      <c r="D784" t="s">
        <v>57</v>
      </c>
      <c r="E784" t="s">
        <v>2044</v>
      </c>
      <c r="F784" t="s">
        <v>44</v>
      </c>
      <c r="G784" t="str">
        <f>_xlfn.XLOOKUP(F784,Regions!$A$2:$A$52,Regions!$B$2:$B$52)</f>
        <v>Midwest</v>
      </c>
      <c r="H784" t="s">
        <v>1736</v>
      </c>
      <c r="I784">
        <v>21091</v>
      </c>
      <c r="J784">
        <v>10002</v>
      </c>
      <c r="K784">
        <v>2297</v>
      </c>
      <c r="L784">
        <v>86936</v>
      </c>
      <c r="M784">
        <v>15036</v>
      </c>
      <c r="N784" t="s">
        <v>2043</v>
      </c>
      <c r="O784" t="s">
        <v>2043</v>
      </c>
      <c r="P784" t="s">
        <v>2043</v>
      </c>
      <c r="Q784" t="s">
        <v>2043</v>
      </c>
      <c r="R784" t="str">
        <f>Table1[[#This Row],[year]]&amp;"_"&amp;Table1[[#This Row],[rank]]</f>
        <v>2016_283</v>
      </c>
      <c r="S784" t="str">
        <f>Table1[[#This Row],[year]]&amp;"_"&amp;Table1[[#This Row],[rank]]</f>
        <v>2016_283</v>
      </c>
    </row>
    <row r="785" spans="1:19" x14ac:dyDescent="0.2">
      <c r="A785" t="s">
        <v>2249</v>
      </c>
      <c r="B785">
        <v>284</v>
      </c>
      <c r="C785">
        <v>2016</v>
      </c>
      <c r="D785" t="s">
        <v>1363</v>
      </c>
      <c r="E785" t="s">
        <v>2045</v>
      </c>
      <c r="F785" t="s">
        <v>181</v>
      </c>
      <c r="G785" t="str">
        <f>_xlfn.XLOOKUP(F785,Regions!$A$2:$A$52,Regions!$B$2:$B$52)</f>
        <v>West</v>
      </c>
      <c r="H785" t="s">
        <v>1549</v>
      </c>
      <c r="I785">
        <v>12308</v>
      </c>
      <c r="J785">
        <v>9989</v>
      </c>
      <c r="K785">
        <v>869</v>
      </c>
      <c r="L785">
        <v>21180</v>
      </c>
      <c r="M785">
        <v>22080</v>
      </c>
      <c r="N785" t="s">
        <v>2043</v>
      </c>
      <c r="O785" t="s">
        <v>2043</v>
      </c>
      <c r="P785" t="s">
        <v>2043</v>
      </c>
      <c r="Q785" t="s">
        <v>2043</v>
      </c>
      <c r="R785" t="str">
        <f>Table1[[#This Row],[year]]&amp;"_"&amp;Table1[[#This Row],[rank]]</f>
        <v>2016_284</v>
      </c>
      <c r="S785" t="str">
        <f>Table1[[#This Row],[year]]&amp;"_"&amp;Table1[[#This Row],[rank]]</f>
        <v>2016_284</v>
      </c>
    </row>
    <row r="786" spans="1:19" x14ac:dyDescent="0.2">
      <c r="A786" t="s">
        <v>2270</v>
      </c>
      <c r="B786">
        <v>285</v>
      </c>
      <c r="C786">
        <v>2016</v>
      </c>
      <c r="D786" t="s">
        <v>998</v>
      </c>
      <c r="E786" t="s">
        <v>115</v>
      </c>
      <c r="F786" t="s">
        <v>44</v>
      </c>
      <c r="G786" t="str">
        <f>_xlfn.XLOOKUP(F786,Regions!$A$2:$A$52,Regions!$B$2:$B$52)</f>
        <v>Midwest</v>
      </c>
      <c r="H786" t="s">
        <v>1608</v>
      </c>
      <c r="I786">
        <v>14373</v>
      </c>
      <c r="J786">
        <v>9973</v>
      </c>
      <c r="K786">
        <v>769</v>
      </c>
      <c r="L786">
        <v>5858</v>
      </c>
      <c r="M786">
        <v>25100</v>
      </c>
      <c r="N786" t="s">
        <v>2043</v>
      </c>
      <c r="O786" t="s">
        <v>2043</v>
      </c>
      <c r="P786" t="s">
        <v>2043</v>
      </c>
      <c r="Q786" t="s">
        <v>2043</v>
      </c>
      <c r="R786" t="str">
        <f>Table1[[#This Row],[year]]&amp;"_"&amp;Table1[[#This Row],[rank]]</f>
        <v>2016_285</v>
      </c>
      <c r="S786" t="str">
        <f>Table1[[#This Row],[year]]&amp;"_"&amp;Table1[[#This Row],[rank]]</f>
        <v>2016_285</v>
      </c>
    </row>
    <row r="787" spans="1:19" x14ac:dyDescent="0.2">
      <c r="A787" t="s">
        <v>1249</v>
      </c>
      <c r="B787">
        <v>286</v>
      </c>
      <c r="C787">
        <v>2016</v>
      </c>
      <c r="D787" t="s">
        <v>824</v>
      </c>
      <c r="E787" t="s">
        <v>112</v>
      </c>
      <c r="F787" t="s">
        <v>44</v>
      </c>
      <c r="G787" t="str">
        <f>_xlfn.XLOOKUP(F787,Regions!$A$2:$A$52,Regions!$B$2:$B$52)</f>
        <v>Midwest</v>
      </c>
      <c r="H787" t="s">
        <v>1428</v>
      </c>
      <c r="I787">
        <v>22601</v>
      </c>
      <c r="J787">
        <v>9968</v>
      </c>
      <c r="K787">
        <v>968</v>
      </c>
      <c r="L787">
        <v>20975</v>
      </c>
      <c r="M787">
        <v>49400</v>
      </c>
      <c r="N787" t="s">
        <v>2043</v>
      </c>
      <c r="O787" t="s">
        <v>2043</v>
      </c>
      <c r="P787" t="s">
        <v>2043</v>
      </c>
      <c r="Q787" t="s">
        <v>2043</v>
      </c>
      <c r="R787" t="str">
        <f>Table1[[#This Row],[year]]&amp;"_"&amp;Table1[[#This Row],[rank]]</f>
        <v>2016_286</v>
      </c>
      <c r="S787" t="str">
        <f>Table1[[#This Row],[year]]&amp;"_"&amp;Table1[[#This Row],[rank]]</f>
        <v>2016_286</v>
      </c>
    </row>
    <row r="788" spans="1:19" x14ac:dyDescent="0.2">
      <c r="A788" t="s">
        <v>2278</v>
      </c>
      <c r="B788">
        <v>287</v>
      </c>
      <c r="C788">
        <v>2016</v>
      </c>
      <c r="D788" t="s">
        <v>824</v>
      </c>
      <c r="E788" t="s">
        <v>112</v>
      </c>
      <c r="F788" t="s">
        <v>18</v>
      </c>
      <c r="G788" t="str">
        <f>_xlfn.XLOOKUP(F788,Regions!$A$2:$A$52,Regions!$B$2:$B$52)</f>
        <v>Midwest</v>
      </c>
      <c r="H788" t="s">
        <v>1623</v>
      </c>
      <c r="I788">
        <v>40040</v>
      </c>
      <c r="J788">
        <v>9946</v>
      </c>
      <c r="K788">
        <v>1439</v>
      </c>
      <c r="L788">
        <v>16247</v>
      </c>
      <c r="M788">
        <v>27000</v>
      </c>
      <c r="N788" t="s">
        <v>2043</v>
      </c>
      <c r="O788" t="s">
        <v>2043</v>
      </c>
      <c r="P788" t="s">
        <v>2043</v>
      </c>
      <c r="Q788" t="s">
        <v>2043</v>
      </c>
      <c r="R788" t="str">
        <f>Table1[[#This Row],[year]]&amp;"_"&amp;Table1[[#This Row],[rank]]</f>
        <v>2016_287</v>
      </c>
      <c r="S788" t="str">
        <f>Table1[[#This Row],[year]]&amp;"_"&amp;Table1[[#This Row],[rank]]</f>
        <v>2016_287</v>
      </c>
    </row>
    <row r="789" spans="1:19" x14ac:dyDescent="0.2">
      <c r="A789" t="s">
        <v>762</v>
      </c>
      <c r="B789">
        <v>288</v>
      </c>
      <c r="C789">
        <v>2016</v>
      </c>
      <c r="D789" t="s">
        <v>46</v>
      </c>
      <c r="E789" t="s">
        <v>46</v>
      </c>
      <c r="F789" t="s">
        <v>98</v>
      </c>
      <c r="G789" t="str">
        <f>_xlfn.XLOOKUP(F789,Regions!$A$2:$A$52,Regions!$B$2:$B$52)</f>
        <v>Northeast</v>
      </c>
      <c r="H789" t="s">
        <v>1561</v>
      </c>
      <c r="I789">
        <v>31064</v>
      </c>
      <c r="J789">
        <v>9895</v>
      </c>
      <c r="K789">
        <v>1278</v>
      </c>
      <c r="L789">
        <v>17438</v>
      </c>
      <c r="M789">
        <v>19550</v>
      </c>
      <c r="N789" t="s">
        <v>2043</v>
      </c>
      <c r="O789" t="s">
        <v>2043</v>
      </c>
      <c r="P789" t="s">
        <v>2043</v>
      </c>
      <c r="Q789" t="s">
        <v>2043</v>
      </c>
      <c r="R789" t="str">
        <f>Table1[[#This Row],[year]]&amp;"_"&amp;Table1[[#This Row],[rank]]</f>
        <v>2016_288</v>
      </c>
      <c r="S789" t="str">
        <f>Table1[[#This Row],[year]]&amp;"_"&amp;Table1[[#This Row],[rank]]</f>
        <v>2016_288</v>
      </c>
    </row>
    <row r="790" spans="1:19" x14ac:dyDescent="0.2">
      <c r="A790" t="s">
        <v>2197</v>
      </c>
      <c r="B790">
        <v>289</v>
      </c>
      <c r="C790">
        <v>2016</v>
      </c>
      <c r="D790" t="s">
        <v>21</v>
      </c>
      <c r="E790" t="s">
        <v>920</v>
      </c>
      <c r="F790" t="s">
        <v>22</v>
      </c>
      <c r="G790" t="str">
        <f>_xlfn.XLOOKUP(F790,Regions!$A$2:$A$52,Regions!$B$2:$B$52)</f>
        <v>South</v>
      </c>
      <c r="H790" t="s">
        <v>1690</v>
      </c>
      <c r="I790">
        <v>2654</v>
      </c>
      <c r="J790">
        <v>9787</v>
      </c>
      <c r="K790">
        <v>407</v>
      </c>
      <c r="L790">
        <v>5833</v>
      </c>
      <c r="M790">
        <v>7347</v>
      </c>
      <c r="N790" t="s">
        <v>2043</v>
      </c>
      <c r="O790" t="s">
        <v>2043</v>
      </c>
      <c r="P790" t="s">
        <v>2043</v>
      </c>
      <c r="Q790" t="s">
        <v>2043</v>
      </c>
      <c r="R790" t="str">
        <f>Table1[[#This Row],[year]]&amp;"_"&amp;Table1[[#This Row],[rank]]</f>
        <v>2016_289</v>
      </c>
      <c r="S790" t="str">
        <f>Table1[[#This Row],[year]]&amp;"_"&amp;Table1[[#This Row],[rank]]</f>
        <v>2016_289</v>
      </c>
    </row>
    <row r="791" spans="1:19" x14ac:dyDescent="0.2">
      <c r="A791" t="s">
        <v>2299</v>
      </c>
      <c r="B791">
        <v>290</v>
      </c>
      <c r="C791">
        <v>2016</v>
      </c>
      <c r="D791" t="s">
        <v>1294</v>
      </c>
      <c r="E791" t="s">
        <v>112</v>
      </c>
      <c r="F791" t="s">
        <v>98</v>
      </c>
      <c r="G791" t="str">
        <f>_xlfn.XLOOKUP(F791,Regions!$A$2:$A$52,Regions!$B$2:$B$52)</f>
        <v>Northeast</v>
      </c>
      <c r="H791" t="s">
        <v>1631</v>
      </c>
      <c r="I791">
        <v>12181</v>
      </c>
      <c r="J791">
        <v>9785</v>
      </c>
      <c r="K791">
        <v>681</v>
      </c>
      <c r="L791">
        <v>9634</v>
      </c>
      <c r="M791">
        <v>64500</v>
      </c>
      <c r="N791" t="s">
        <v>2046</v>
      </c>
      <c r="O791" t="s">
        <v>2043</v>
      </c>
      <c r="P791" t="s">
        <v>2043</v>
      </c>
      <c r="Q791" t="s">
        <v>2043</v>
      </c>
      <c r="R791" t="str">
        <f>Table1[[#This Row],[year]]&amp;"_"&amp;Table1[[#This Row],[rank]]</f>
        <v>2016_290</v>
      </c>
      <c r="S791" t="str">
        <f>Table1[[#This Row],[year]]&amp;"_"&amp;Table1[[#This Row],[rank]]</f>
        <v>2016_290</v>
      </c>
    </row>
    <row r="792" spans="1:19" x14ac:dyDescent="0.2">
      <c r="A792" t="s">
        <v>2285</v>
      </c>
      <c r="B792">
        <v>291</v>
      </c>
      <c r="C792">
        <v>2016</v>
      </c>
      <c r="D792" t="s">
        <v>972</v>
      </c>
      <c r="E792" t="s">
        <v>112</v>
      </c>
      <c r="F792" t="s">
        <v>35</v>
      </c>
      <c r="G792" t="str">
        <f>_xlfn.XLOOKUP(F792,Regions!$A$2:$A$52,Regions!$B$2:$B$52)</f>
        <v>South</v>
      </c>
      <c r="H792" t="s">
        <v>1620</v>
      </c>
      <c r="I792">
        <v>2540</v>
      </c>
      <c r="J792">
        <v>9773</v>
      </c>
      <c r="K792">
        <v>103</v>
      </c>
      <c r="L792">
        <v>2778</v>
      </c>
      <c r="M792">
        <v>8100</v>
      </c>
      <c r="N792" t="s">
        <v>2043</v>
      </c>
      <c r="O792" t="s">
        <v>2043</v>
      </c>
      <c r="P792" t="s">
        <v>2043</v>
      </c>
      <c r="Q792" t="s">
        <v>2043</v>
      </c>
      <c r="R792" t="str">
        <f>Table1[[#This Row],[year]]&amp;"_"&amp;Table1[[#This Row],[rank]]</f>
        <v>2016_291</v>
      </c>
      <c r="S792" t="str">
        <f>Table1[[#This Row],[year]]&amp;"_"&amp;Table1[[#This Row],[rank]]</f>
        <v>2016_291</v>
      </c>
    </row>
    <row r="793" spans="1:19" x14ac:dyDescent="0.2">
      <c r="A793" t="s">
        <v>2292</v>
      </c>
      <c r="B793">
        <v>292</v>
      </c>
      <c r="C793">
        <v>2016</v>
      </c>
      <c r="D793" t="s">
        <v>27</v>
      </c>
      <c r="E793" t="s">
        <v>27</v>
      </c>
      <c r="F793" t="s">
        <v>33</v>
      </c>
      <c r="G793" t="str">
        <f>_xlfn.XLOOKUP(F793,Regions!$A$2:$A$52,Regions!$B$2:$B$52)</f>
        <v>Northeast</v>
      </c>
      <c r="H793" t="s">
        <v>1498</v>
      </c>
      <c r="I793">
        <v>22761</v>
      </c>
      <c r="J793">
        <v>9754</v>
      </c>
      <c r="K793">
        <v>271</v>
      </c>
      <c r="L793">
        <v>39316</v>
      </c>
      <c r="M793">
        <v>23800</v>
      </c>
      <c r="N793" t="s">
        <v>2043</v>
      </c>
      <c r="O793" t="s">
        <v>2043</v>
      </c>
      <c r="P793" t="s">
        <v>2043</v>
      </c>
      <c r="Q793" t="s">
        <v>2043</v>
      </c>
      <c r="R793" t="str">
        <f>Table1[[#This Row],[year]]&amp;"_"&amp;Table1[[#This Row],[rank]]</f>
        <v>2016_292</v>
      </c>
      <c r="S793" t="str">
        <f>Table1[[#This Row],[year]]&amp;"_"&amp;Table1[[#This Row],[rank]]</f>
        <v>2016_292</v>
      </c>
    </row>
    <row r="794" spans="1:19" x14ac:dyDescent="0.2">
      <c r="A794" t="s">
        <v>2273</v>
      </c>
      <c r="B794">
        <v>293</v>
      </c>
      <c r="C794">
        <v>2016</v>
      </c>
      <c r="D794" t="s">
        <v>1830</v>
      </c>
      <c r="E794" t="s">
        <v>2042</v>
      </c>
      <c r="F794" t="s">
        <v>35</v>
      </c>
      <c r="G794" t="str">
        <f>_xlfn.XLOOKUP(F794,Regions!$A$2:$A$52,Regions!$B$2:$B$52)</f>
        <v>South</v>
      </c>
      <c r="H794" t="s">
        <v>1654</v>
      </c>
      <c r="I794">
        <v>11757</v>
      </c>
      <c r="J794">
        <v>9737</v>
      </c>
      <c r="K794">
        <v>473</v>
      </c>
      <c r="L794">
        <v>8135</v>
      </c>
      <c r="M794">
        <v>56500</v>
      </c>
      <c r="N794" t="s">
        <v>2043</v>
      </c>
      <c r="O794" t="s">
        <v>2043</v>
      </c>
      <c r="P794" t="s">
        <v>2043</v>
      </c>
      <c r="Q794" t="s">
        <v>2043</v>
      </c>
      <c r="R794" t="str">
        <f>Table1[[#This Row],[year]]&amp;"_"&amp;Table1[[#This Row],[rank]]</f>
        <v>2016_293</v>
      </c>
      <c r="S794" t="str">
        <f>Table1[[#This Row],[year]]&amp;"_"&amp;Table1[[#This Row],[rank]]</f>
        <v>2016_293</v>
      </c>
    </row>
    <row r="795" spans="1:19" x14ac:dyDescent="0.2">
      <c r="A795" t="s">
        <v>2284</v>
      </c>
      <c r="B795">
        <v>294</v>
      </c>
      <c r="C795">
        <v>2016</v>
      </c>
      <c r="D795" t="s">
        <v>1359</v>
      </c>
      <c r="E795" t="s">
        <v>2143</v>
      </c>
      <c r="F795" t="s">
        <v>28</v>
      </c>
      <c r="G795" t="str">
        <f>_xlfn.XLOOKUP(F795,Regions!$A$2:$A$52,Regions!$B$2:$B$52)</f>
        <v>Northeast</v>
      </c>
      <c r="H795" t="s">
        <v>1445</v>
      </c>
      <c r="I795">
        <v>104965</v>
      </c>
      <c r="J795">
        <v>9667</v>
      </c>
      <c r="K795">
        <v>3808</v>
      </c>
      <c r="L795">
        <v>16269</v>
      </c>
      <c r="M795">
        <v>11300</v>
      </c>
      <c r="N795" t="s">
        <v>2043</v>
      </c>
      <c r="O795" t="s">
        <v>2043</v>
      </c>
      <c r="P795" t="s">
        <v>2043</v>
      </c>
      <c r="Q795" t="s">
        <v>2043</v>
      </c>
      <c r="R795" t="str">
        <f>Table1[[#This Row],[year]]&amp;"_"&amp;Table1[[#This Row],[rank]]</f>
        <v>2016_294</v>
      </c>
      <c r="S795" t="str">
        <f>Table1[[#This Row],[year]]&amp;"_"&amp;Table1[[#This Row],[rank]]</f>
        <v>2016_294</v>
      </c>
    </row>
    <row r="796" spans="1:19" x14ac:dyDescent="0.2">
      <c r="A796" t="s">
        <v>2294</v>
      </c>
      <c r="B796">
        <v>295</v>
      </c>
      <c r="C796">
        <v>2016</v>
      </c>
      <c r="D796" t="s">
        <v>974</v>
      </c>
      <c r="E796" t="s">
        <v>2045</v>
      </c>
      <c r="F796" t="s">
        <v>55</v>
      </c>
      <c r="G796" t="str">
        <f>_xlfn.XLOOKUP(F796,Regions!$A$2:$A$52,Regions!$B$2:$B$52)</f>
        <v>West</v>
      </c>
      <c r="H796" t="s">
        <v>1444</v>
      </c>
      <c r="I796">
        <v>23949</v>
      </c>
      <c r="J796">
        <v>9659</v>
      </c>
      <c r="K796">
        <v>1377</v>
      </c>
      <c r="L796">
        <v>15308</v>
      </c>
      <c r="M796">
        <v>15050</v>
      </c>
      <c r="N796" t="s">
        <v>2043</v>
      </c>
      <c r="O796" t="s">
        <v>2043</v>
      </c>
      <c r="P796" t="s">
        <v>2043</v>
      </c>
      <c r="Q796" t="s">
        <v>2043</v>
      </c>
      <c r="R796" t="str">
        <f>Table1[[#This Row],[year]]&amp;"_"&amp;Table1[[#This Row],[rank]]</f>
        <v>2016_295</v>
      </c>
      <c r="S796" t="str">
        <f>Table1[[#This Row],[year]]&amp;"_"&amp;Table1[[#This Row],[rank]]</f>
        <v>2016_295</v>
      </c>
    </row>
    <row r="797" spans="1:19" x14ac:dyDescent="0.2">
      <c r="A797" t="s">
        <v>1195</v>
      </c>
      <c r="B797">
        <v>296</v>
      </c>
      <c r="C797">
        <v>2016</v>
      </c>
      <c r="D797" t="s">
        <v>46</v>
      </c>
      <c r="E797" t="s">
        <v>46</v>
      </c>
      <c r="F797" t="s">
        <v>113</v>
      </c>
      <c r="G797" t="str">
        <f>_xlfn.XLOOKUP(F797,Regions!$A$2:$A$52,Regions!$B$2:$B$52)</f>
        <v>South</v>
      </c>
      <c r="H797" t="s">
        <v>1580</v>
      </c>
      <c r="I797">
        <v>10686</v>
      </c>
      <c r="J797">
        <v>9648</v>
      </c>
      <c r="K797">
        <v>848</v>
      </c>
      <c r="L797">
        <v>15611</v>
      </c>
      <c r="M797">
        <v>15000</v>
      </c>
      <c r="N797" t="s">
        <v>2043</v>
      </c>
      <c r="O797" t="s">
        <v>2043</v>
      </c>
      <c r="P797" t="s">
        <v>2043</v>
      </c>
      <c r="Q797" t="s">
        <v>2043</v>
      </c>
      <c r="R797" t="str">
        <f>Table1[[#This Row],[year]]&amp;"_"&amp;Table1[[#This Row],[rank]]</f>
        <v>2016_296</v>
      </c>
      <c r="S797" t="str">
        <f>Table1[[#This Row],[year]]&amp;"_"&amp;Table1[[#This Row],[rank]]</f>
        <v>2016_296</v>
      </c>
    </row>
    <row r="798" spans="1:19" x14ac:dyDescent="0.2">
      <c r="A798" t="s">
        <v>1251</v>
      </c>
      <c r="B798">
        <v>297</v>
      </c>
      <c r="C798">
        <v>2016</v>
      </c>
      <c r="D798" t="s">
        <v>350</v>
      </c>
      <c r="E798" t="s">
        <v>2042</v>
      </c>
      <c r="F798" t="s">
        <v>125</v>
      </c>
      <c r="G798" t="str">
        <f>_xlfn.XLOOKUP(F798,Regions!$A$2:$A$52,Regions!$B$2:$B$52)</f>
        <v>South</v>
      </c>
      <c r="H798" t="s">
        <v>1407</v>
      </c>
      <c r="I798">
        <v>851</v>
      </c>
      <c r="J798">
        <v>9624</v>
      </c>
      <c r="K798">
        <v>86</v>
      </c>
      <c r="L798">
        <v>3562</v>
      </c>
      <c r="M798">
        <v>9800</v>
      </c>
      <c r="N798" t="s">
        <v>2046</v>
      </c>
      <c r="O798" t="s">
        <v>2043</v>
      </c>
      <c r="P798" t="s">
        <v>2043</v>
      </c>
      <c r="Q798" t="s">
        <v>2043</v>
      </c>
      <c r="R798" t="str">
        <f>Table1[[#This Row],[year]]&amp;"_"&amp;Table1[[#This Row],[rank]]</f>
        <v>2016_297</v>
      </c>
      <c r="S798" t="str">
        <f>Table1[[#This Row],[year]]&amp;"_"&amp;Table1[[#This Row],[rank]]</f>
        <v>2016_297</v>
      </c>
    </row>
    <row r="799" spans="1:19" x14ac:dyDescent="0.2">
      <c r="A799" t="s">
        <v>2274</v>
      </c>
      <c r="B799">
        <v>298</v>
      </c>
      <c r="C799">
        <v>2016</v>
      </c>
      <c r="D799" t="s">
        <v>79</v>
      </c>
      <c r="E799" t="s">
        <v>2044</v>
      </c>
      <c r="F799" t="s">
        <v>18</v>
      </c>
      <c r="G799" t="str">
        <f>_xlfn.XLOOKUP(F799,Regions!$A$2:$A$52,Regions!$B$2:$B$52)</f>
        <v>Midwest</v>
      </c>
      <c r="H799" t="s">
        <v>1401</v>
      </c>
      <c r="I799">
        <v>9043</v>
      </c>
      <c r="J799">
        <v>9539</v>
      </c>
      <c r="K799">
        <v>1289</v>
      </c>
      <c r="L799">
        <v>158581</v>
      </c>
      <c r="M799">
        <v>7100</v>
      </c>
      <c r="N799" t="s">
        <v>2043</v>
      </c>
      <c r="O799" t="s">
        <v>2043</v>
      </c>
      <c r="P799" t="s">
        <v>2043</v>
      </c>
      <c r="Q799" t="s">
        <v>2043</v>
      </c>
      <c r="R799" t="str">
        <f>Table1[[#This Row],[year]]&amp;"_"&amp;Table1[[#This Row],[rank]]</f>
        <v>2016_298</v>
      </c>
      <c r="S799" t="str">
        <f>Table1[[#This Row],[year]]&amp;"_"&amp;Table1[[#This Row],[rank]]</f>
        <v>2016_298</v>
      </c>
    </row>
    <row r="800" spans="1:19" x14ac:dyDescent="0.2">
      <c r="A800" t="s">
        <v>2261</v>
      </c>
      <c r="B800">
        <v>299</v>
      </c>
      <c r="C800">
        <v>2016</v>
      </c>
      <c r="D800" t="s">
        <v>1830</v>
      </c>
      <c r="E800" t="s">
        <v>2042</v>
      </c>
      <c r="F800" t="s">
        <v>22</v>
      </c>
      <c r="G800" t="str">
        <f>_xlfn.XLOOKUP(F800,Regions!$A$2:$A$52,Regions!$B$2:$B$52)</f>
        <v>South</v>
      </c>
      <c r="H800" t="s">
        <v>1411</v>
      </c>
      <c r="I800">
        <v>2895</v>
      </c>
      <c r="J800">
        <v>9499</v>
      </c>
      <c r="K800">
        <v>149</v>
      </c>
      <c r="L800">
        <v>3840</v>
      </c>
      <c r="M800">
        <v>12761</v>
      </c>
      <c r="N800" t="s">
        <v>2043</v>
      </c>
      <c r="O800" t="s">
        <v>2046</v>
      </c>
      <c r="P800" t="s">
        <v>2043</v>
      </c>
      <c r="Q800" t="s">
        <v>2043</v>
      </c>
      <c r="R800" t="str">
        <f>Table1[[#This Row],[year]]&amp;"_"&amp;Table1[[#This Row],[rank]]</f>
        <v>2016_299</v>
      </c>
      <c r="S800" t="str">
        <f>Table1[[#This Row],[year]]&amp;"_"&amp;Table1[[#This Row],[rank]]</f>
        <v>2016_299</v>
      </c>
    </row>
    <row r="801" spans="1:19" x14ac:dyDescent="0.2">
      <c r="A801" t="s">
        <v>2168</v>
      </c>
      <c r="B801">
        <v>300</v>
      </c>
      <c r="C801">
        <v>2016</v>
      </c>
      <c r="D801" t="s">
        <v>1363</v>
      </c>
      <c r="E801" t="s">
        <v>2045</v>
      </c>
      <c r="F801" t="s">
        <v>55</v>
      </c>
      <c r="G801" t="str">
        <f>_xlfn.XLOOKUP(F801,Regions!$A$2:$A$52,Regions!$B$2:$B$52)</f>
        <v>West</v>
      </c>
      <c r="H801" t="s">
        <v>1456</v>
      </c>
      <c r="I801">
        <v>27263</v>
      </c>
      <c r="J801">
        <v>9496</v>
      </c>
      <c r="K801">
        <v>1725</v>
      </c>
      <c r="L801">
        <v>17785</v>
      </c>
      <c r="M801">
        <v>11600</v>
      </c>
      <c r="N801" t="s">
        <v>2043</v>
      </c>
      <c r="O801" t="s">
        <v>2043</v>
      </c>
      <c r="P801" t="s">
        <v>2043</v>
      </c>
      <c r="Q801" t="s">
        <v>2043</v>
      </c>
      <c r="R801" t="str">
        <f>Table1[[#This Row],[year]]&amp;"_"&amp;Table1[[#This Row],[rank]]</f>
        <v>2016_300</v>
      </c>
      <c r="S801" t="str">
        <f>Table1[[#This Row],[year]]&amp;"_"&amp;Table1[[#This Row],[rank]]</f>
        <v>2016_300</v>
      </c>
    </row>
    <row r="802" spans="1:19" x14ac:dyDescent="0.2">
      <c r="A802" t="s">
        <v>2335</v>
      </c>
      <c r="B802">
        <v>301</v>
      </c>
      <c r="C802">
        <v>2016</v>
      </c>
      <c r="D802" t="s">
        <v>1111</v>
      </c>
      <c r="E802" t="s">
        <v>221</v>
      </c>
      <c r="F802" t="s">
        <v>177</v>
      </c>
      <c r="G802" t="str">
        <f>_xlfn.XLOOKUP(F802,Regions!$A$2:$A$52,Regions!$B$2:$B$52)</f>
        <v>South</v>
      </c>
      <c r="H802" t="s">
        <v>1497</v>
      </c>
      <c r="I802">
        <v>10372</v>
      </c>
      <c r="J802">
        <v>9474</v>
      </c>
      <c r="K802">
        <v>803</v>
      </c>
      <c r="L802">
        <v>14420</v>
      </c>
      <c r="M802">
        <v>7749</v>
      </c>
      <c r="N802" t="s">
        <v>2043</v>
      </c>
      <c r="O802" t="s">
        <v>2043</v>
      </c>
      <c r="P802" t="s">
        <v>2043</v>
      </c>
      <c r="Q802" t="s">
        <v>2043</v>
      </c>
      <c r="R802" t="str">
        <f>Table1[[#This Row],[year]]&amp;"_"&amp;Table1[[#This Row],[rank]]</f>
        <v>2016_301</v>
      </c>
      <c r="S802" t="str">
        <f>Table1[[#This Row],[year]]&amp;"_"&amp;Table1[[#This Row],[rank]]</f>
        <v>2016_301</v>
      </c>
    </row>
    <row r="803" spans="1:19" x14ac:dyDescent="0.2">
      <c r="A803" t="s">
        <v>2287</v>
      </c>
      <c r="B803">
        <v>302</v>
      </c>
      <c r="C803">
        <v>2016</v>
      </c>
      <c r="D803" t="s">
        <v>1830</v>
      </c>
      <c r="E803" t="s">
        <v>2042</v>
      </c>
      <c r="F803" t="s">
        <v>22</v>
      </c>
      <c r="G803" t="str">
        <f>_xlfn.XLOOKUP(F803,Regions!$A$2:$A$52,Regions!$B$2:$B$52)</f>
        <v>South</v>
      </c>
      <c r="H803" t="s">
        <v>1626</v>
      </c>
      <c r="I803">
        <v>3296</v>
      </c>
      <c r="J803">
        <v>9364</v>
      </c>
      <c r="K803">
        <v>403</v>
      </c>
      <c r="L803">
        <v>4335</v>
      </c>
      <c r="M803">
        <v>40600</v>
      </c>
      <c r="N803" t="s">
        <v>2043</v>
      </c>
      <c r="O803" t="s">
        <v>2043</v>
      </c>
      <c r="P803" t="s">
        <v>2043</v>
      </c>
      <c r="Q803" t="s">
        <v>2043</v>
      </c>
      <c r="R803" t="str">
        <f>Table1[[#This Row],[year]]&amp;"_"&amp;Table1[[#This Row],[rank]]</f>
        <v>2016_302</v>
      </c>
      <c r="S803" t="str">
        <f>Table1[[#This Row],[year]]&amp;"_"&amp;Table1[[#This Row],[rank]]</f>
        <v>2016_302</v>
      </c>
    </row>
    <row r="804" spans="1:19" x14ac:dyDescent="0.2">
      <c r="A804" t="s">
        <v>2265</v>
      </c>
      <c r="B804">
        <v>303</v>
      </c>
      <c r="C804">
        <v>2016</v>
      </c>
      <c r="D804" t="s">
        <v>166</v>
      </c>
      <c r="E804" t="s">
        <v>2118</v>
      </c>
      <c r="F804" t="s">
        <v>55</v>
      </c>
      <c r="G804" t="str">
        <f>_xlfn.XLOOKUP(F804,Regions!$A$2:$A$52,Regions!$B$2:$B$52)</f>
        <v>West</v>
      </c>
      <c r="H804" t="s">
        <v>1453</v>
      </c>
      <c r="I804">
        <v>4972</v>
      </c>
      <c r="J804">
        <v>9351</v>
      </c>
      <c r="K804">
        <v>312</v>
      </c>
      <c r="L804">
        <v>7122</v>
      </c>
      <c r="M804">
        <v>13400</v>
      </c>
      <c r="N804" t="s">
        <v>2043</v>
      </c>
      <c r="O804" t="s">
        <v>2043</v>
      </c>
      <c r="P804" t="s">
        <v>2043</v>
      </c>
      <c r="Q804" t="s">
        <v>2043</v>
      </c>
      <c r="R804" t="str">
        <f>Table1[[#This Row],[year]]&amp;"_"&amp;Table1[[#This Row],[rank]]</f>
        <v>2016_303</v>
      </c>
      <c r="S804" t="str">
        <f>Table1[[#This Row],[year]]&amp;"_"&amp;Table1[[#This Row],[rank]]</f>
        <v>2016_303</v>
      </c>
    </row>
    <row r="805" spans="1:19" x14ac:dyDescent="0.2">
      <c r="A805" t="s">
        <v>2286</v>
      </c>
      <c r="B805">
        <v>304</v>
      </c>
      <c r="C805">
        <v>2016</v>
      </c>
      <c r="D805" t="s">
        <v>980</v>
      </c>
      <c r="E805" t="s">
        <v>2055</v>
      </c>
      <c r="F805" t="s">
        <v>72</v>
      </c>
      <c r="G805" t="str">
        <f>_xlfn.XLOOKUP(F805,Regions!$A$2:$A$52,Regions!$B$2:$B$52)</f>
        <v>Midwest</v>
      </c>
      <c r="H805" t="s">
        <v>1617</v>
      </c>
      <c r="I805">
        <v>22914</v>
      </c>
      <c r="J805">
        <v>9264</v>
      </c>
      <c r="K805">
        <v>686</v>
      </c>
      <c r="L805">
        <v>6140</v>
      </c>
      <c r="M805">
        <v>20700</v>
      </c>
      <c r="N805" t="s">
        <v>2043</v>
      </c>
      <c r="O805" t="s">
        <v>2043</v>
      </c>
      <c r="P805" t="s">
        <v>2043</v>
      </c>
      <c r="Q805" t="s">
        <v>2043</v>
      </c>
      <c r="R805" t="str">
        <f>Table1[[#This Row],[year]]&amp;"_"&amp;Table1[[#This Row],[rank]]</f>
        <v>2016_304</v>
      </c>
      <c r="S805" t="str">
        <f>Table1[[#This Row],[year]]&amp;"_"&amp;Table1[[#This Row],[rank]]</f>
        <v>2016_304</v>
      </c>
    </row>
    <row r="806" spans="1:19" x14ac:dyDescent="0.2">
      <c r="A806" t="s">
        <v>2340</v>
      </c>
      <c r="B806">
        <v>305</v>
      </c>
      <c r="C806">
        <v>2016</v>
      </c>
      <c r="D806" t="s">
        <v>100</v>
      </c>
      <c r="E806" t="s">
        <v>112</v>
      </c>
      <c r="F806" t="s">
        <v>41</v>
      </c>
      <c r="G806" t="str">
        <f>_xlfn.XLOOKUP(F806,Regions!$A$2:$A$52,Regions!$B$2:$B$52)</f>
        <v>Northeast</v>
      </c>
      <c r="H806" t="s">
        <v>1932</v>
      </c>
      <c r="I806">
        <v>78237</v>
      </c>
      <c r="J806">
        <v>9256</v>
      </c>
      <c r="K806">
        <v>1602</v>
      </c>
      <c r="L806">
        <v>27053</v>
      </c>
      <c r="M806">
        <v>6971</v>
      </c>
      <c r="N806" t="s">
        <v>2043</v>
      </c>
      <c r="O806" t="s">
        <v>2043</v>
      </c>
      <c r="P806" t="s">
        <v>2043</v>
      </c>
      <c r="Q806" t="s">
        <v>2043</v>
      </c>
      <c r="R806" t="str">
        <f>Table1[[#This Row],[year]]&amp;"_"&amp;Table1[[#This Row],[rank]]</f>
        <v>2016_305</v>
      </c>
      <c r="S806" t="str">
        <f>Table1[[#This Row],[year]]&amp;"_"&amp;Table1[[#This Row],[rank]]</f>
        <v>2016_305</v>
      </c>
    </row>
    <row r="807" spans="1:19" x14ac:dyDescent="0.2">
      <c r="A807" t="s">
        <v>2281</v>
      </c>
      <c r="B807">
        <v>306</v>
      </c>
      <c r="C807">
        <v>2016</v>
      </c>
      <c r="D807" t="s">
        <v>97</v>
      </c>
      <c r="E807" t="s">
        <v>2044</v>
      </c>
      <c r="F807" t="s">
        <v>35</v>
      </c>
      <c r="G807" t="str">
        <f>_xlfn.XLOOKUP(F807,Regions!$A$2:$A$52,Regions!$B$2:$B$52)</f>
        <v>South</v>
      </c>
      <c r="H807" t="s">
        <v>1494</v>
      </c>
      <c r="I807">
        <v>1359</v>
      </c>
      <c r="J807">
        <v>9249</v>
      </c>
      <c r="K807">
        <v>615</v>
      </c>
      <c r="L807">
        <v>106431</v>
      </c>
      <c r="M807">
        <v>4100</v>
      </c>
      <c r="N807" t="s">
        <v>2043</v>
      </c>
      <c r="O807" t="s">
        <v>2043</v>
      </c>
      <c r="P807" t="s">
        <v>2043</v>
      </c>
      <c r="Q807" t="s">
        <v>2043</v>
      </c>
      <c r="R807" t="str">
        <f>Table1[[#This Row],[year]]&amp;"_"&amp;Table1[[#This Row],[rank]]</f>
        <v>2016_306</v>
      </c>
      <c r="S807" t="str">
        <f>Table1[[#This Row],[year]]&amp;"_"&amp;Table1[[#This Row],[rank]]</f>
        <v>2016_306</v>
      </c>
    </row>
    <row r="808" spans="1:19" x14ac:dyDescent="0.2">
      <c r="A808" t="s">
        <v>2487</v>
      </c>
      <c r="B808">
        <v>307</v>
      </c>
      <c r="C808">
        <v>2016</v>
      </c>
      <c r="D808" t="s">
        <v>1359</v>
      </c>
      <c r="E808" t="s">
        <v>2143</v>
      </c>
      <c r="F808" t="s">
        <v>55</v>
      </c>
      <c r="G808" t="str">
        <f>_xlfn.XLOOKUP(F808,Regions!$A$2:$A$52,Regions!$B$2:$B$52)</f>
        <v>West</v>
      </c>
      <c r="H808" t="s">
        <v>1456</v>
      </c>
      <c r="I808">
        <v>47195</v>
      </c>
      <c r="J808">
        <v>9248</v>
      </c>
      <c r="K808">
        <v>1228</v>
      </c>
      <c r="L808">
        <v>28881</v>
      </c>
      <c r="M808">
        <v>16800</v>
      </c>
      <c r="N808" t="s">
        <v>2043</v>
      </c>
      <c r="O808" t="s">
        <v>2043</v>
      </c>
      <c r="P808" t="s">
        <v>2046</v>
      </c>
      <c r="Q808" t="s">
        <v>2043</v>
      </c>
      <c r="R808" t="str">
        <f>Table1[[#This Row],[year]]&amp;"_"&amp;Table1[[#This Row],[rank]]</f>
        <v>2016_307</v>
      </c>
      <c r="S808" t="str">
        <f>Table1[[#This Row],[year]]&amp;"_"&amp;Table1[[#This Row],[rank]]</f>
        <v>2016_307</v>
      </c>
    </row>
    <row r="809" spans="1:19" x14ac:dyDescent="0.2">
      <c r="A809" t="s">
        <v>2310</v>
      </c>
      <c r="B809">
        <v>308</v>
      </c>
      <c r="C809">
        <v>2016</v>
      </c>
      <c r="D809" t="s">
        <v>1363</v>
      </c>
      <c r="E809" t="s">
        <v>2045</v>
      </c>
      <c r="F809" t="s">
        <v>33</v>
      </c>
      <c r="G809" t="str">
        <f>_xlfn.XLOOKUP(F809,Regions!$A$2:$A$52,Regions!$B$2:$B$52)</f>
        <v>Northeast</v>
      </c>
      <c r="H809" t="s">
        <v>1642</v>
      </c>
      <c r="I809">
        <v>63954</v>
      </c>
      <c r="J809">
        <v>9224</v>
      </c>
      <c r="K809">
        <v>2551</v>
      </c>
      <c r="L809">
        <v>17421</v>
      </c>
      <c r="M809">
        <v>15500</v>
      </c>
      <c r="N809" t="s">
        <v>2043</v>
      </c>
      <c r="O809" t="s">
        <v>2043</v>
      </c>
      <c r="P809" t="s">
        <v>2043</v>
      </c>
      <c r="Q809" t="s">
        <v>2043</v>
      </c>
      <c r="R809" t="str">
        <f>Table1[[#This Row],[year]]&amp;"_"&amp;Table1[[#This Row],[rank]]</f>
        <v>2016_308</v>
      </c>
      <c r="S809" t="str">
        <f>Table1[[#This Row],[year]]&amp;"_"&amp;Table1[[#This Row],[rank]]</f>
        <v>2016_308</v>
      </c>
    </row>
    <row r="810" spans="1:19" x14ac:dyDescent="0.2">
      <c r="A810" t="s">
        <v>1856</v>
      </c>
      <c r="B810">
        <v>309</v>
      </c>
      <c r="C810">
        <v>2016</v>
      </c>
      <c r="D810" t="s">
        <v>230</v>
      </c>
      <c r="E810" t="s">
        <v>2114</v>
      </c>
      <c r="F810" t="s">
        <v>954</v>
      </c>
      <c r="G810" t="str">
        <f>_xlfn.XLOOKUP(F810,Regions!$A$2:$A$52,Regions!$B$2:$B$52)</f>
        <v>West</v>
      </c>
      <c r="H810" t="s">
        <v>1550</v>
      </c>
      <c r="I810">
        <v>12111</v>
      </c>
      <c r="J810">
        <v>9190</v>
      </c>
      <c r="K810">
        <v>448</v>
      </c>
      <c r="L810">
        <v>25215</v>
      </c>
      <c r="M810">
        <v>57950</v>
      </c>
      <c r="N810" t="s">
        <v>2043</v>
      </c>
      <c r="O810" t="s">
        <v>2043</v>
      </c>
      <c r="P810" t="s">
        <v>2043</v>
      </c>
      <c r="Q810" t="s">
        <v>2043</v>
      </c>
      <c r="R810" t="str">
        <f>Table1[[#This Row],[year]]&amp;"_"&amp;Table1[[#This Row],[rank]]</f>
        <v>2016_309</v>
      </c>
      <c r="S810" t="str">
        <f>Table1[[#This Row],[year]]&amp;"_"&amp;Table1[[#This Row],[rank]]</f>
        <v>2016_309</v>
      </c>
    </row>
    <row r="811" spans="1:19" x14ac:dyDescent="0.2">
      <c r="A811" t="s">
        <v>2288</v>
      </c>
      <c r="B811">
        <v>310</v>
      </c>
      <c r="C811">
        <v>2016</v>
      </c>
      <c r="D811" t="s">
        <v>17</v>
      </c>
      <c r="E811" t="s">
        <v>17</v>
      </c>
      <c r="F811" t="s">
        <v>18</v>
      </c>
      <c r="G811" t="str">
        <f>_xlfn.XLOOKUP(F811,Regions!$A$2:$A$52,Regions!$B$2:$B$52)</f>
        <v>Midwest</v>
      </c>
      <c r="H811" t="s">
        <v>1605</v>
      </c>
      <c r="I811">
        <v>10448</v>
      </c>
      <c r="J811">
        <v>9170</v>
      </c>
      <c r="K811">
        <v>457</v>
      </c>
      <c r="L811">
        <v>7526</v>
      </c>
      <c r="M811">
        <v>59350</v>
      </c>
      <c r="N811" t="s">
        <v>2043</v>
      </c>
      <c r="O811" t="s">
        <v>2043</v>
      </c>
      <c r="P811" t="s">
        <v>2043</v>
      </c>
      <c r="Q811" t="s">
        <v>2043</v>
      </c>
      <c r="R811" t="str">
        <f>Table1[[#This Row],[year]]&amp;"_"&amp;Table1[[#This Row],[rank]]</f>
        <v>2016_310</v>
      </c>
      <c r="S811" t="str">
        <f>Table1[[#This Row],[year]]&amp;"_"&amp;Table1[[#This Row],[rank]]</f>
        <v>2016_310</v>
      </c>
    </row>
    <row r="812" spans="1:19" x14ac:dyDescent="0.2">
      <c r="A812" t="s">
        <v>2290</v>
      </c>
      <c r="B812">
        <v>311</v>
      </c>
      <c r="C812">
        <v>2016</v>
      </c>
      <c r="D812" t="s">
        <v>65</v>
      </c>
      <c r="E812" t="s">
        <v>2044</v>
      </c>
      <c r="F812" t="s">
        <v>177</v>
      </c>
      <c r="G812" t="str">
        <f>_xlfn.XLOOKUP(F812,Regions!$A$2:$A$52,Regions!$B$2:$B$52)</f>
        <v>South</v>
      </c>
      <c r="H812" t="s">
        <v>1554</v>
      </c>
      <c r="I812">
        <v>9341</v>
      </c>
      <c r="J812">
        <v>9132</v>
      </c>
      <c r="K812">
        <v>527</v>
      </c>
      <c r="L812">
        <v>13931</v>
      </c>
      <c r="M812">
        <v>54091</v>
      </c>
      <c r="N812" t="s">
        <v>2043</v>
      </c>
      <c r="O812" t="s">
        <v>2043</v>
      </c>
      <c r="P812" t="s">
        <v>2043</v>
      </c>
      <c r="Q812" t="s">
        <v>2043</v>
      </c>
      <c r="R812" t="str">
        <f>Table1[[#This Row],[year]]&amp;"_"&amp;Table1[[#This Row],[rank]]</f>
        <v>2016_311</v>
      </c>
      <c r="S812" t="str">
        <f>Table1[[#This Row],[year]]&amp;"_"&amp;Table1[[#This Row],[rank]]</f>
        <v>2016_311</v>
      </c>
    </row>
    <row r="813" spans="1:19" x14ac:dyDescent="0.2">
      <c r="A813" t="s">
        <v>2298</v>
      </c>
      <c r="B813">
        <v>312</v>
      </c>
      <c r="C813">
        <v>2016</v>
      </c>
      <c r="D813" t="s">
        <v>193</v>
      </c>
      <c r="E813" t="s">
        <v>2143</v>
      </c>
      <c r="F813" t="s">
        <v>398</v>
      </c>
      <c r="G813" t="str">
        <f>_xlfn.XLOOKUP(F813,Regions!$A$2:$A$52,Regions!$B$2:$B$52)</f>
        <v>West</v>
      </c>
      <c r="H813" t="s">
        <v>1512</v>
      </c>
      <c r="I813">
        <v>16433</v>
      </c>
      <c r="J813">
        <v>9115</v>
      </c>
      <c r="K813">
        <v>750</v>
      </c>
      <c r="L813">
        <v>20577</v>
      </c>
      <c r="M813">
        <v>33000</v>
      </c>
      <c r="N813" t="s">
        <v>2043</v>
      </c>
      <c r="O813" t="s">
        <v>2043</v>
      </c>
      <c r="P813" t="s">
        <v>2043</v>
      </c>
      <c r="Q813" t="s">
        <v>2043</v>
      </c>
      <c r="R813" t="str">
        <f>Table1[[#This Row],[year]]&amp;"_"&amp;Table1[[#This Row],[rank]]</f>
        <v>2016_312</v>
      </c>
      <c r="S813" t="str">
        <f>Table1[[#This Row],[year]]&amp;"_"&amp;Table1[[#This Row],[rank]]</f>
        <v>2016_312</v>
      </c>
    </row>
    <row r="814" spans="1:19" x14ac:dyDescent="0.2">
      <c r="A814" t="s">
        <v>1636</v>
      </c>
      <c r="B814">
        <v>313</v>
      </c>
      <c r="C814">
        <v>2016</v>
      </c>
      <c r="D814" t="s">
        <v>970</v>
      </c>
      <c r="E814" t="s">
        <v>2045</v>
      </c>
      <c r="F814" t="s">
        <v>28</v>
      </c>
      <c r="G814" t="str">
        <f>_xlfn.XLOOKUP(F814,Regions!$A$2:$A$52,Regions!$B$2:$B$52)</f>
        <v>Northeast</v>
      </c>
      <c r="H814" t="s">
        <v>1636</v>
      </c>
      <c r="I814">
        <v>22974</v>
      </c>
      <c r="J814">
        <v>9111</v>
      </c>
      <c r="K814">
        <v>1339</v>
      </c>
      <c r="L814">
        <v>28547</v>
      </c>
      <c r="M814">
        <v>35700</v>
      </c>
      <c r="N814" t="s">
        <v>2043</v>
      </c>
      <c r="O814" t="s">
        <v>2043</v>
      </c>
      <c r="P814" t="s">
        <v>2043</v>
      </c>
      <c r="Q814" t="s">
        <v>2043</v>
      </c>
      <c r="R814" t="str">
        <f>Table1[[#This Row],[year]]&amp;"_"&amp;Table1[[#This Row],[rank]]</f>
        <v>2016_313</v>
      </c>
      <c r="S814" t="str">
        <f>Table1[[#This Row],[year]]&amp;"_"&amp;Table1[[#This Row],[rank]]</f>
        <v>2016_313</v>
      </c>
    </row>
    <row r="815" spans="1:19" x14ac:dyDescent="0.2">
      <c r="A815" t="s">
        <v>2267</v>
      </c>
      <c r="B815">
        <v>314</v>
      </c>
      <c r="C815">
        <v>2016</v>
      </c>
      <c r="D815" t="s">
        <v>221</v>
      </c>
      <c r="E815" t="s">
        <v>221</v>
      </c>
      <c r="F815" t="s">
        <v>68</v>
      </c>
      <c r="G815" t="str">
        <f>_xlfn.XLOOKUP(F815,Regions!$A$2:$A$52,Regions!$B$2:$B$52)</f>
        <v>Midwest</v>
      </c>
      <c r="H815" t="s">
        <v>1408</v>
      </c>
      <c r="J815">
        <v>8992</v>
      </c>
      <c r="K815">
        <v>251</v>
      </c>
      <c r="L815">
        <v>6038</v>
      </c>
      <c r="M815">
        <v>22000</v>
      </c>
      <c r="N815" t="s">
        <v>2043</v>
      </c>
      <c r="O815" t="s">
        <v>2043</v>
      </c>
      <c r="P815" t="s">
        <v>2043</v>
      </c>
      <c r="Q815" t="s">
        <v>2043</v>
      </c>
      <c r="R815" t="str">
        <f>Table1[[#This Row],[year]]&amp;"_"&amp;Table1[[#This Row],[rank]]</f>
        <v>2016_314</v>
      </c>
      <c r="S815" t="str">
        <f>Table1[[#This Row],[year]]&amp;"_"&amp;Table1[[#This Row],[rank]]</f>
        <v>2016_314</v>
      </c>
    </row>
    <row r="816" spans="1:19" x14ac:dyDescent="0.2">
      <c r="A816" t="s">
        <v>2488</v>
      </c>
      <c r="B816">
        <v>315</v>
      </c>
      <c r="C816">
        <v>2016</v>
      </c>
      <c r="D816" t="s">
        <v>2430</v>
      </c>
      <c r="E816" t="s">
        <v>115</v>
      </c>
      <c r="F816" t="s">
        <v>44</v>
      </c>
      <c r="G816" t="str">
        <f>_xlfn.XLOOKUP(F816,Regions!$A$2:$A$52,Regions!$B$2:$B$52)</f>
        <v>Midwest</v>
      </c>
      <c r="H816" t="s">
        <v>1488</v>
      </c>
      <c r="I816">
        <v>2370</v>
      </c>
      <c r="J816">
        <v>8982</v>
      </c>
      <c r="K816">
        <v>17</v>
      </c>
      <c r="L816">
        <v>5612</v>
      </c>
      <c r="M816">
        <v>9200</v>
      </c>
      <c r="N816" t="s">
        <v>2043</v>
      </c>
      <c r="O816" t="s">
        <v>2043</v>
      </c>
      <c r="P816" t="s">
        <v>2046</v>
      </c>
      <c r="Q816" t="s">
        <v>2043</v>
      </c>
      <c r="R816" t="str">
        <f>Table1[[#This Row],[year]]&amp;"_"&amp;Table1[[#This Row],[rank]]</f>
        <v>2016_315</v>
      </c>
      <c r="S816" t="str">
        <f>Table1[[#This Row],[year]]&amp;"_"&amp;Table1[[#This Row],[rank]]</f>
        <v>2016_315</v>
      </c>
    </row>
    <row r="817" spans="1:19" x14ac:dyDescent="0.2">
      <c r="A817" t="s">
        <v>2295</v>
      </c>
      <c r="B817">
        <v>316</v>
      </c>
      <c r="C817">
        <v>2016</v>
      </c>
      <c r="D817" t="s">
        <v>46</v>
      </c>
      <c r="E817" t="s">
        <v>46</v>
      </c>
      <c r="F817" t="s">
        <v>72</v>
      </c>
      <c r="G817" t="str">
        <f>_xlfn.XLOOKUP(F817,Regions!$A$2:$A$52,Regions!$B$2:$B$52)</f>
        <v>Midwest</v>
      </c>
      <c r="H817" t="s">
        <v>1627</v>
      </c>
      <c r="I817">
        <v>9518</v>
      </c>
      <c r="J817">
        <v>8895</v>
      </c>
      <c r="K817">
        <v>1000</v>
      </c>
      <c r="L817">
        <v>17412</v>
      </c>
      <c r="M817">
        <v>8900</v>
      </c>
      <c r="N817" t="s">
        <v>2043</v>
      </c>
      <c r="O817" t="s">
        <v>2043</v>
      </c>
      <c r="P817" t="s">
        <v>2043</v>
      </c>
      <c r="Q817" t="s">
        <v>2043</v>
      </c>
      <c r="R817" t="str">
        <f>Table1[[#This Row],[year]]&amp;"_"&amp;Table1[[#This Row],[rank]]</f>
        <v>2016_316</v>
      </c>
      <c r="S817" t="str">
        <f>Table1[[#This Row],[year]]&amp;"_"&amp;Table1[[#This Row],[rank]]</f>
        <v>2016_316</v>
      </c>
    </row>
    <row r="818" spans="1:19" x14ac:dyDescent="0.2">
      <c r="A818" t="s">
        <v>2324</v>
      </c>
      <c r="B818">
        <v>317</v>
      </c>
      <c r="C818">
        <v>2016</v>
      </c>
      <c r="D818" t="s">
        <v>985</v>
      </c>
      <c r="E818" t="s">
        <v>115</v>
      </c>
      <c r="F818" t="s">
        <v>55</v>
      </c>
      <c r="G818" t="str">
        <f>_xlfn.XLOOKUP(F818,Regions!$A$2:$A$52,Regions!$B$2:$B$52)</f>
        <v>West</v>
      </c>
      <c r="H818" t="s">
        <v>1799</v>
      </c>
      <c r="I818">
        <v>1888</v>
      </c>
      <c r="J818">
        <v>8858</v>
      </c>
      <c r="K818">
        <v>52</v>
      </c>
      <c r="L818">
        <v>1077</v>
      </c>
      <c r="M818">
        <v>6655</v>
      </c>
      <c r="N818" t="s">
        <v>2043</v>
      </c>
      <c r="O818" t="s">
        <v>2043</v>
      </c>
      <c r="P818" t="s">
        <v>2043</v>
      </c>
      <c r="Q818" t="s">
        <v>2043</v>
      </c>
      <c r="R818" t="str">
        <f>Table1[[#This Row],[year]]&amp;"_"&amp;Table1[[#This Row],[rank]]</f>
        <v>2016_317</v>
      </c>
      <c r="S818" t="str">
        <f>Table1[[#This Row],[year]]&amp;"_"&amp;Table1[[#This Row],[rank]]</f>
        <v>2016_317</v>
      </c>
    </row>
    <row r="819" spans="1:19" x14ac:dyDescent="0.2">
      <c r="A819" t="s">
        <v>1191</v>
      </c>
      <c r="B819">
        <v>318</v>
      </c>
      <c r="C819">
        <v>2016</v>
      </c>
      <c r="D819" t="s">
        <v>40</v>
      </c>
      <c r="E819" t="s">
        <v>2044</v>
      </c>
      <c r="F819" t="s">
        <v>72</v>
      </c>
      <c r="G819" t="str">
        <f>_xlfn.XLOOKUP(F819,Regions!$A$2:$A$52,Regions!$B$2:$B$52)</f>
        <v>Midwest</v>
      </c>
      <c r="H819" t="s">
        <v>1421</v>
      </c>
      <c r="J819">
        <v>8789</v>
      </c>
      <c r="K819">
        <v>769</v>
      </c>
      <c r="L819">
        <v>83532</v>
      </c>
      <c r="M819">
        <v>3104</v>
      </c>
      <c r="N819" t="s">
        <v>2043</v>
      </c>
      <c r="O819" t="s">
        <v>2043</v>
      </c>
      <c r="P819" t="s">
        <v>2043</v>
      </c>
      <c r="Q819" t="s">
        <v>2043</v>
      </c>
      <c r="R819" t="str">
        <f>Table1[[#This Row],[year]]&amp;"_"&amp;Table1[[#This Row],[rank]]</f>
        <v>2016_318</v>
      </c>
      <c r="S819" t="str">
        <f>Table1[[#This Row],[year]]&amp;"_"&amp;Table1[[#This Row],[rank]]</f>
        <v>2016_318</v>
      </c>
    </row>
    <row r="820" spans="1:19" x14ac:dyDescent="0.2">
      <c r="A820" t="s">
        <v>2259</v>
      </c>
      <c r="B820">
        <v>319</v>
      </c>
      <c r="C820">
        <v>2016</v>
      </c>
      <c r="D820" t="s">
        <v>1095</v>
      </c>
      <c r="E820" t="s">
        <v>920</v>
      </c>
      <c r="F820" t="s">
        <v>22</v>
      </c>
      <c r="G820" t="str">
        <f>_xlfn.XLOOKUP(F820,Regions!$A$2:$A$52,Regions!$B$2:$B$52)</f>
        <v>South</v>
      </c>
      <c r="H820" t="s">
        <v>1403</v>
      </c>
      <c r="I820">
        <v>12847</v>
      </c>
      <c r="J820">
        <v>8782</v>
      </c>
      <c r="K820">
        <v>501</v>
      </c>
      <c r="L820">
        <v>11500</v>
      </c>
      <c r="M820">
        <v>23000</v>
      </c>
      <c r="N820" t="s">
        <v>2043</v>
      </c>
      <c r="O820" t="s">
        <v>2043</v>
      </c>
      <c r="P820" t="s">
        <v>2043</v>
      </c>
      <c r="Q820" t="s">
        <v>2043</v>
      </c>
      <c r="R820" t="str">
        <f>Table1[[#This Row],[year]]&amp;"_"&amp;Table1[[#This Row],[rank]]</f>
        <v>2016_319</v>
      </c>
      <c r="S820" t="str">
        <f>Table1[[#This Row],[year]]&amp;"_"&amp;Table1[[#This Row],[rank]]</f>
        <v>2016_319</v>
      </c>
    </row>
    <row r="821" spans="1:19" x14ac:dyDescent="0.2">
      <c r="A821" t="s">
        <v>2291</v>
      </c>
      <c r="B821">
        <v>320</v>
      </c>
      <c r="C821">
        <v>2016</v>
      </c>
      <c r="D821" t="s">
        <v>998</v>
      </c>
      <c r="E821" t="s">
        <v>115</v>
      </c>
      <c r="F821" t="s">
        <v>86</v>
      </c>
      <c r="G821" t="str">
        <f>_xlfn.XLOOKUP(F821,Regions!$A$2:$A$52,Regions!$B$2:$B$52)</f>
        <v>South</v>
      </c>
      <c r="H821" t="s">
        <v>1412</v>
      </c>
      <c r="I821">
        <v>6633</v>
      </c>
      <c r="J821">
        <v>8779</v>
      </c>
      <c r="K821">
        <v>1472</v>
      </c>
      <c r="L821">
        <v>6016</v>
      </c>
      <c r="M821">
        <v>14000</v>
      </c>
      <c r="N821" t="s">
        <v>2043</v>
      </c>
      <c r="O821" t="s">
        <v>2043</v>
      </c>
      <c r="P821" t="s">
        <v>2043</v>
      </c>
      <c r="Q821" t="s">
        <v>2043</v>
      </c>
      <c r="R821" t="str">
        <f>Table1[[#This Row],[year]]&amp;"_"&amp;Table1[[#This Row],[rank]]</f>
        <v>2016_320</v>
      </c>
      <c r="S821" t="str">
        <f>Table1[[#This Row],[year]]&amp;"_"&amp;Table1[[#This Row],[rank]]</f>
        <v>2016_320</v>
      </c>
    </row>
    <row r="822" spans="1:19" x14ac:dyDescent="0.2">
      <c r="A822" t="s">
        <v>2293</v>
      </c>
      <c r="B822">
        <v>321</v>
      </c>
      <c r="C822">
        <v>2016</v>
      </c>
      <c r="D822" t="s">
        <v>1103</v>
      </c>
      <c r="E822" t="s">
        <v>2118</v>
      </c>
      <c r="F822" t="s">
        <v>98</v>
      </c>
      <c r="G822" t="str">
        <f>_xlfn.XLOOKUP(F822,Regions!$A$2:$A$52,Regions!$B$2:$B$52)</f>
        <v>Northeast</v>
      </c>
      <c r="H822" t="s">
        <v>1442</v>
      </c>
      <c r="I822">
        <v>6923</v>
      </c>
      <c r="J822">
        <v>8762</v>
      </c>
      <c r="K822">
        <v>393</v>
      </c>
      <c r="L822">
        <v>10020</v>
      </c>
      <c r="M822">
        <v>24000</v>
      </c>
      <c r="N822" t="s">
        <v>2043</v>
      </c>
      <c r="O822" t="s">
        <v>2043</v>
      </c>
      <c r="P822" t="s">
        <v>2043</v>
      </c>
      <c r="Q822" t="s">
        <v>2043</v>
      </c>
      <c r="R822" t="str">
        <f>Table1[[#This Row],[year]]&amp;"_"&amp;Table1[[#This Row],[rank]]</f>
        <v>2016_321</v>
      </c>
      <c r="S822" t="str">
        <f>Table1[[#This Row],[year]]&amp;"_"&amp;Table1[[#This Row],[rank]]</f>
        <v>2016_321</v>
      </c>
    </row>
    <row r="823" spans="1:19" x14ac:dyDescent="0.2">
      <c r="A823" t="s">
        <v>2163</v>
      </c>
      <c r="B823">
        <v>322</v>
      </c>
      <c r="C823">
        <v>2016</v>
      </c>
      <c r="D823" t="s">
        <v>488</v>
      </c>
      <c r="E823" t="s">
        <v>920</v>
      </c>
      <c r="F823" t="s">
        <v>22</v>
      </c>
      <c r="G823" t="str">
        <f>_xlfn.XLOOKUP(F823,Regions!$A$2:$A$52,Regions!$B$2:$B$52)</f>
        <v>South</v>
      </c>
      <c r="H823" t="s">
        <v>1403</v>
      </c>
      <c r="I823">
        <v>39911</v>
      </c>
      <c r="J823">
        <v>8757</v>
      </c>
      <c r="K823">
        <v>4525</v>
      </c>
      <c r="L823">
        <v>26975</v>
      </c>
      <c r="M823">
        <v>2760</v>
      </c>
      <c r="N823" t="s">
        <v>2043</v>
      </c>
      <c r="O823" t="s">
        <v>2043</v>
      </c>
      <c r="P823" t="s">
        <v>2043</v>
      </c>
      <c r="Q823" t="s">
        <v>2043</v>
      </c>
      <c r="R823" t="str">
        <f>Table1[[#This Row],[year]]&amp;"_"&amp;Table1[[#This Row],[rank]]</f>
        <v>2016_322</v>
      </c>
      <c r="S823" t="str">
        <f>Table1[[#This Row],[year]]&amp;"_"&amp;Table1[[#This Row],[rank]]</f>
        <v>2016_322</v>
      </c>
    </row>
    <row r="824" spans="1:19" x14ac:dyDescent="0.2">
      <c r="A824" t="s">
        <v>2489</v>
      </c>
      <c r="B824">
        <v>323</v>
      </c>
      <c r="C824">
        <v>2016</v>
      </c>
      <c r="D824" t="s">
        <v>998</v>
      </c>
      <c r="E824" t="s">
        <v>115</v>
      </c>
      <c r="F824" t="s">
        <v>86</v>
      </c>
      <c r="G824" t="str">
        <f>_xlfn.XLOOKUP(F824,Regions!$A$2:$A$52,Regions!$B$2:$B$52)</f>
        <v>South</v>
      </c>
      <c r="H824" t="s">
        <v>1412</v>
      </c>
      <c r="I824">
        <v>596</v>
      </c>
      <c r="J824">
        <v>8718</v>
      </c>
      <c r="K824">
        <v>27</v>
      </c>
      <c r="L824">
        <v>2477</v>
      </c>
      <c r="M824">
        <v>8800</v>
      </c>
      <c r="N824" t="s">
        <v>2043</v>
      </c>
      <c r="O824" t="s">
        <v>2046</v>
      </c>
      <c r="P824" t="s">
        <v>2046</v>
      </c>
      <c r="Q824" t="s">
        <v>2043</v>
      </c>
      <c r="R824" t="str">
        <f>Table1[[#This Row],[year]]&amp;"_"&amp;Table1[[#This Row],[rank]]</f>
        <v>2016_323</v>
      </c>
      <c r="S824" t="str">
        <f>Table1[[#This Row],[year]]&amp;"_"&amp;Table1[[#This Row],[rank]]</f>
        <v>2016_323</v>
      </c>
    </row>
    <row r="825" spans="1:19" x14ac:dyDescent="0.2">
      <c r="A825" t="s">
        <v>2159</v>
      </c>
      <c r="B825">
        <v>324</v>
      </c>
      <c r="C825">
        <v>2016</v>
      </c>
      <c r="D825" t="s">
        <v>488</v>
      </c>
      <c r="E825" t="s">
        <v>920</v>
      </c>
      <c r="F825" t="s">
        <v>22</v>
      </c>
      <c r="G825" t="str">
        <f>_xlfn.XLOOKUP(F825,Regions!$A$2:$A$52,Regions!$B$2:$B$52)</f>
        <v>South</v>
      </c>
      <c r="H825" t="s">
        <v>1538</v>
      </c>
      <c r="I825">
        <v>24029</v>
      </c>
      <c r="J825">
        <v>8698</v>
      </c>
      <c r="K825">
        <v>6692</v>
      </c>
      <c r="L825">
        <v>46414</v>
      </c>
      <c r="M825">
        <v>5800</v>
      </c>
      <c r="N825" t="s">
        <v>2043</v>
      </c>
      <c r="O825" t="s">
        <v>2043</v>
      </c>
      <c r="P825" t="s">
        <v>2043</v>
      </c>
      <c r="Q825" t="s">
        <v>2043</v>
      </c>
      <c r="R825" t="str">
        <f>Table1[[#This Row],[year]]&amp;"_"&amp;Table1[[#This Row],[rank]]</f>
        <v>2016_324</v>
      </c>
      <c r="S825" t="str">
        <f>Table1[[#This Row],[year]]&amp;"_"&amp;Table1[[#This Row],[rank]]</f>
        <v>2016_324</v>
      </c>
    </row>
    <row r="826" spans="1:19" x14ac:dyDescent="0.2">
      <c r="A826" t="s">
        <v>2407</v>
      </c>
      <c r="B826">
        <v>325</v>
      </c>
      <c r="C826">
        <v>2016</v>
      </c>
      <c r="D826" t="s">
        <v>1291</v>
      </c>
      <c r="E826" t="s">
        <v>112</v>
      </c>
      <c r="F826" t="s">
        <v>125</v>
      </c>
      <c r="G826" t="str">
        <f>_xlfn.XLOOKUP(F826,Regions!$A$2:$A$52,Regions!$B$2:$B$52)</f>
        <v>South</v>
      </c>
      <c r="H826" t="s">
        <v>1804</v>
      </c>
      <c r="I826">
        <v>11912</v>
      </c>
      <c r="J826">
        <v>8680</v>
      </c>
      <c r="K826">
        <v>437</v>
      </c>
      <c r="L826">
        <v>14222</v>
      </c>
      <c r="M826">
        <v>50000</v>
      </c>
      <c r="N826" t="s">
        <v>2043</v>
      </c>
      <c r="O826" t="s">
        <v>2043</v>
      </c>
      <c r="P826" t="s">
        <v>2043</v>
      </c>
      <c r="Q826" t="s">
        <v>2043</v>
      </c>
      <c r="R826" t="str">
        <f>Table1[[#This Row],[year]]&amp;"_"&amp;Table1[[#This Row],[rank]]</f>
        <v>2016_325</v>
      </c>
      <c r="S826" t="str">
        <f>Table1[[#This Row],[year]]&amp;"_"&amp;Table1[[#This Row],[rank]]</f>
        <v>2016_325</v>
      </c>
    </row>
    <row r="827" spans="1:19" x14ac:dyDescent="0.2">
      <c r="A827" t="s">
        <v>1379</v>
      </c>
      <c r="B827">
        <v>326</v>
      </c>
      <c r="C827">
        <v>2016</v>
      </c>
      <c r="D827" t="s">
        <v>97</v>
      </c>
      <c r="E827" t="s">
        <v>2044</v>
      </c>
      <c r="F827" t="s">
        <v>55</v>
      </c>
      <c r="G827" t="str">
        <f>_xlfn.XLOOKUP(F827,Regions!$A$2:$A$52,Regions!$B$2:$B$52)</f>
        <v>West</v>
      </c>
      <c r="H827" t="s">
        <v>1634</v>
      </c>
      <c r="J827">
        <v>8642</v>
      </c>
      <c r="K827">
        <v>661</v>
      </c>
      <c r="L827">
        <v>137279</v>
      </c>
      <c r="M827">
        <v>3276</v>
      </c>
      <c r="N827" t="s">
        <v>2043</v>
      </c>
      <c r="O827" t="s">
        <v>2043</v>
      </c>
      <c r="P827" t="s">
        <v>2043</v>
      </c>
      <c r="Q827" t="s">
        <v>2043</v>
      </c>
      <c r="R827" t="str">
        <f>Table1[[#This Row],[year]]&amp;"_"&amp;Table1[[#This Row],[rank]]</f>
        <v>2016_326</v>
      </c>
      <c r="S827" t="str">
        <f>Table1[[#This Row],[year]]&amp;"_"&amp;Table1[[#This Row],[rank]]</f>
        <v>2016_326</v>
      </c>
    </row>
    <row r="828" spans="1:19" x14ac:dyDescent="0.2">
      <c r="A828" t="s">
        <v>2304</v>
      </c>
      <c r="B828">
        <v>327</v>
      </c>
      <c r="C828">
        <v>2016</v>
      </c>
      <c r="D828" t="s">
        <v>287</v>
      </c>
      <c r="E828" t="s">
        <v>2067</v>
      </c>
      <c r="F828" t="s">
        <v>28</v>
      </c>
      <c r="G828" t="str">
        <f>_xlfn.XLOOKUP(F828,Regions!$A$2:$A$52,Regions!$B$2:$B$52)</f>
        <v>Northeast</v>
      </c>
      <c r="H828" t="s">
        <v>1406</v>
      </c>
      <c r="I828">
        <v>7412</v>
      </c>
      <c r="J828">
        <v>8633</v>
      </c>
      <c r="K828">
        <v>147</v>
      </c>
      <c r="L828">
        <v>15093</v>
      </c>
      <c r="M828">
        <v>25000</v>
      </c>
      <c r="N828" t="s">
        <v>2043</v>
      </c>
      <c r="O828" t="s">
        <v>2043</v>
      </c>
      <c r="P828" t="s">
        <v>2043</v>
      </c>
      <c r="Q828" t="s">
        <v>2043</v>
      </c>
      <c r="R828" t="str">
        <f>Table1[[#This Row],[year]]&amp;"_"&amp;Table1[[#This Row],[rank]]</f>
        <v>2016_327</v>
      </c>
      <c r="S828" t="str">
        <f>Table1[[#This Row],[year]]&amp;"_"&amp;Table1[[#This Row],[rank]]</f>
        <v>2016_327</v>
      </c>
    </row>
    <row r="829" spans="1:19" x14ac:dyDescent="0.2">
      <c r="A829" t="s">
        <v>2320</v>
      </c>
      <c r="B829">
        <v>328</v>
      </c>
      <c r="C829">
        <v>2016</v>
      </c>
      <c r="D829" t="s">
        <v>1104</v>
      </c>
      <c r="E829" t="s">
        <v>2054</v>
      </c>
      <c r="F829" t="s">
        <v>177</v>
      </c>
      <c r="G829" t="str">
        <f>_xlfn.XLOOKUP(F829,Regions!$A$2:$A$52,Regions!$B$2:$B$52)</f>
        <v>South</v>
      </c>
      <c r="H829" t="s">
        <v>1729</v>
      </c>
      <c r="I829">
        <v>12899</v>
      </c>
      <c r="J829">
        <v>8604</v>
      </c>
      <c r="K829">
        <v>147</v>
      </c>
      <c r="L829">
        <v>14293</v>
      </c>
      <c r="M829">
        <v>40000</v>
      </c>
      <c r="N829" t="s">
        <v>2043</v>
      </c>
      <c r="O829" t="s">
        <v>2043</v>
      </c>
      <c r="P829" t="s">
        <v>2043</v>
      </c>
      <c r="Q829" t="s">
        <v>2043</v>
      </c>
      <c r="R829" t="str">
        <f>Table1[[#This Row],[year]]&amp;"_"&amp;Table1[[#This Row],[rank]]</f>
        <v>2016_328</v>
      </c>
      <c r="S829" t="str">
        <f>Table1[[#This Row],[year]]&amp;"_"&amp;Table1[[#This Row],[rank]]</f>
        <v>2016_328</v>
      </c>
    </row>
    <row r="830" spans="1:19" x14ac:dyDescent="0.2">
      <c r="A830" t="s">
        <v>2301</v>
      </c>
      <c r="B830">
        <v>329</v>
      </c>
      <c r="C830">
        <v>2016</v>
      </c>
      <c r="D830" t="s">
        <v>57</v>
      </c>
      <c r="E830" t="s">
        <v>2044</v>
      </c>
      <c r="F830" t="s">
        <v>86</v>
      </c>
      <c r="G830" t="str">
        <f>_xlfn.XLOOKUP(F830,Regions!$A$2:$A$52,Regions!$B$2:$B$52)</f>
        <v>South</v>
      </c>
      <c r="H830" t="s">
        <v>1412</v>
      </c>
      <c r="I830">
        <v>18220</v>
      </c>
      <c r="J830">
        <v>8533</v>
      </c>
      <c r="K830">
        <v>1933</v>
      </c>
      <c r="L830">
        <v>190817</v>
      </c>
      <c r="M830">
        <v>24043</v>
      </c>
      <c r="N830" t="s">
        <v>2043</v>
      </c>
      <c r="O830" t="s">
        <v>2043</v>
      </c>
      <c r="P830" t="s">
        <v>2043</v>
      </c>
      <c r="Q830" t="s">
        <v>2043</v>
      </c>
      <c r="R830" t="str">
        <f>Table1[[#This Row],[year]]&amp;"_"&amp;Table1[[#This Row],[rank]]</f>
        <v>2016_329</v>
      </c>
      <c r="S830" t="str">
        <f>Table1[[#This Row],[year]]&amp;"_"&amp;Table1[[#This Row],[rank]]</f>
        <v>2016_329</v>
      </c>
    </row>
    <row r="831" spans="1:19" x14ac:dyDescent="0.2">
      <c r="A831" t="s">
        <v>2307</v>
      </c>
      <c r="B831">
        <v>330</v>
      </c>
      <c r="C831">
        <v>2016</v>
      </c>
      <c r="D831" t="s">
        <v>350</v>
      </c>
      <c r="E831" t="s">
        <v>2042</v>
      </c>
      <c r="F831" t="s">
        <v>41</v>
      </c>
      <c r="G831" t="str">
        <f>_xlfn.XLOOKUP(F831,Regions!$A$2:$A$52,Regions!$B$2:$B$52)</f>
        <v>Northeast</v>
      </c>
      <c r="H831" t="s">
        <v>1594</v>
      </c>
      <c r="I831">
        <v>2607</v>
      </c>
      <c r="J831">
        <v>8502</v>
      </c>
      <c r="K831">
        <v>313</v>
      </c>
      <c r="L831">
        <v>17634</v>
      </c>
      <c r="M831">
        <v>26350</v>
      </c>
      <c r="N831" t="s">
        <v>2043</v>
      </c>
      <c r="O831" t="s">
        <v>2043</v>
      </c>
      <c r="P831" t="s">
        <v>2043</v>
      </c>
      <c r="Q831" t="s">
        <v>2043</v>
      </c>
      <c r="R831" t="str">
        <f>Table1[[#This Row],[year]]&amp;"_"&amp;Table1[[#This Row],[rank]]</f>
        <v>2016_330</v>
      </c>
      <c r="S831" t="str">
        <f>Table1[[#This Row],[year]]&amp;"_"&amp;Table1[[#This Row],[rank]]</f>
        <v>2016_330</v>
      </c>
    </row>
    <row r="832" spans="1:19" x14ac:dyDescent="0.2">
      <c r="A832" t="s">
        <v>2311</v>
      </c>
      <c r="B832">
        <v>331</v>
      </c>
      <c r="C832">
        <v>2016</v>
      </c>
      <c r="D832" t="s">
        <v>974</v>
      </c>
      <c r="E832" t="s">
        <v>2045</v>
      </c>
      <c r="F832" t="s">
        <v>55</v>
      </c>
      <c r="G832" t="str">
        <f>_xlfn.XLOOKUP(F832,Regions!$A$2:$A$52,Regions!$B$2:$B$52)</f>
        <v>West</v>
      </c>
      <c r="H832" t="s">
        <v>1777</v>
      </c>
      <c r="J832">
        <v>8394</v>
      </c>
      <c r="K832">
        <v>978</v>
      </c>
      <c r="L832">
        <v>13693</v>
      </c>
      <c r="M832">
        <v>9950</v>
      </c>
      <c r="N832" t="s">
        <v>2043</v>
      </c>
      <c r="O832" t="s">
        <v>2043</v>
      </c>
      <c r="P832" t="s">
        <v>2043</v>
      </c>
      <c r="Q832" t="s">
        <v>2043</v>
      </c>
      <c r="R832" t="str">
        <f>Table1[[#This Row],[year]]&amp;"_"&amp;Table1[[#This Row],[rank]]</f>
        <v>2016_331</v>
      </c>
      <c r="S832" t="str">
        <f>Table1[[#This Row],[year]]&amp;"_"&amp;Table1[[#This Row],[rank]]</f>
        <v>2016_331</v>
      </c>
    </row>
    <row r="833" spans="1:19" x14ac:dyDescent="0.2">
      <c r="A833" t="s">
        <v>681</v>
      </c>
      <c r="B833">
        <v>332</v>
      </c>
      <c r="C833">
        <v>2016</v>
      </c>
      <c r="D833" t="s">
        <v>65</v>
      </c>
      <c r="E833" t="s">
        <v>2044</v>
      </c>
      <c r="F833" t="s">
        <v>187</v>
      </c>
      <c r="G833" t="str">
        <f>_xlfn.XLOOKUP(F833,Regions!$A$2:$A$52,Regions!$B$2:$B$52)</f>
        <v>Midwest</v>
      </c>
      <c r="H833" t="s">
        <v>1478</v>
      </c>
      <c r="J833">
        <v>8286</v>
      </c>
      <c r="K833">
        <v>694</v>
      </c>
      <c r="L833">
        <v>21461</v>
      </c>
      <c r="M833">
        <v>9843</v>
      </c>
      <c r="N833" t="s">
        <v>2043</v>
      </c>
      <c r="O833" t="s">
        <v>2043</v>
      </c>
      <c r="P833" t="s">
        <v>2043</v>
      </c>
      <c r="Q833" t="s">
        <v>2043</v>
      </c>
      <c r="R833" t="str">
        <f>Table1[[#This Row],[year]]&amp;"_"&amp;Table1[[#This Row],[rank]]</f>
        <v>2016_332</v>
      </c>
      <c r="S833" t="str">
        <f>Table1[[#This Row],[year]]&amp;"_"&amp;Table1[[#This Row],[rank]]</f>
        <v>2016_332</v>
      </c>
    </row>
    <row r="834" spans="1:19" x14ac:dyDescent="0.2">
      <c r="A834" t="s">
        <v>2370</v>
      </c>
      <c r="B834">
        <v>333</v>
      </c>
      <c r="C834">
        <v>2016</v>
      </c>
      <c r="D834" t="s">
        <v>27</v>
      </c>
      <c r="E834" t="s">
        <v>27</v>
      </c>
      <c r="F834" t="s">
        <v>181</v>
      </c>
      <c r="G834" t="str">
        <f>_xlfn.XLOOKUP(F834,Regions!$A$2:$A$52,Regions!$B$2:$B$52)</f>
        <v>West</v>
      </c>
      <c r="H834" t="s">
        <v>1591</v>
      </c>
      <c r="I834">
        <v>18859</v>
      </c>
      <c r="J834">
        <v>8229</v>
      </c>
      <c r="K834">
        <v>3433</v>
      </c>
      <c r="L834">
        <v>24145</v>
      </c>
      <c r="M834">
        <v>12500</v>
      </c>
      <c r="N834" t="s">
        <v>2043</v>
      </c>
      <c r="O834" t="s">
        <v>2043</v>
      </c>
      <c r="P834" t="s">
        <v>2043</v>
      </c>
      <c r="Q834" t="s">
        <v>2043</v>
      </c>
      <c r="R834" t="str">
        <f>Table1[[#This Row],[year]]&amp;"_"&amp;Table1[[#This Row],[rank]]</f>
        <v>2016_333</v>
      </c>
      <c r="S834" t="str">
        <f>Table1[[#This Row],[year]]&amp;"_"&amp;Table1[[#This Row],[rank]]</f>
        <v>2016_333</v>
      </c>
    </row>
    <row r="835" spans="1:19" x14ac:dyDescent="0.2">
      <c r="A835" t="s">
        <v>2312</v>
      </c>
      <c r="B835">
        <v>334</v>
      </c>
      <c r="C835">
        <v>2016</v>
      </c>
      <c r="D835" t="s">
        <v>17</v>
      </c>
      <c r="E835" t="s">
        <v>17</v>
      </c>
      <c r="F835" t="s">
        <v>44</v>
      </c>
      <c r="G835" t="str">
        <f>_xlfn.XLOOKUP(F835,Regions!$A$2:$A$52,Regions!$B$2:$B$52)</f>
        <v>Midwest</v>
      </c>
      <c r="H835" t="s">
        <v>1608</v>
      </c>
      <c r="I835">
        <v>2963</v>
      </c>
      <c r="J835">
        <v>8209</v>
      </c>
      <c r="K835">
        <v>247</v>
      </c>
      <c r="L835">
        <v>3967</v>
      </c>
      <c r="M835">
        <v>30000</v>
      </c>
      <c r="N835" t="s">
        <v>2043</v>
      </c>
      <c r="O835" t="s">
        <v>2043</v>
      </c>
      <c r="P835" t="s">
        <v>2043</v>
      </c>
      <c r="Q835" t="s">
        <v>2043</v>
      </c>
      <c r="R835" t="str">
        <f>Table1[[#This Row],[year]]&amp;"_"&amp;Table1[[#This Row],[rank]]</f>
        <v>2016_334</v>
      </c>
      <c r="S835" t="str">
        <f>Table1[[#This Row],[year]]&amp;"_"&amp;Table1[[#This Row],[rank]]</f>
        <v>2016_334</v>
      </c>
    </row>
    <row r="836" spans="1:19" x14ac:dyDescent="0.2">
      <c r="A836" t="s">
        <v>2367</v>
      </c>
      <c r="B836">
        <v>335</v>
      </c>
      <c r="C836">
        <v>2016</v>
      </c>
      <c r="D836" t="s">
        <v>985</v>
      </c>
      <c r="E836" t="s">
        <v>115</v>
      </c>
      <c r="F836" t="s">
        <v>210</v>
      </c>
      <c r="G836" t="str">
        <f>_xlfn.XLOOKUP(F836,Regions!$A$2:$A$52,Regions!$B$2:$B$52)</f>
        <v>Northeast</v>
      </c>
      <c r="H836" t="s">
        <v>1526</v>
      </c>
      <c r="I836">
        <v>2028</v>
      </c>
      <c r="J836">
        <v>8185</v>
      </c>
      <c r="K836">
        <v>139</v>
      </c>
      <c r="L836">
        <v>2550</v>
      </c>
      <c r="M836">
        <v>8700</v>
      </c>
      <c r="N836" t="s">
        <v>2043</v>
      </c>
      <c r="O836" t="s">
        <v>2043</v>
      </c>
      <c r="P836" t="s">
        <v>2043</v>
      </c>
      <c r="Q836" t="s">
        <v>2043</v>
      </c>
      <c r="R836" t="str">
        <f>Table1[[#This Row],[year]]&amp;"_"&amp;Table1[[#This Row],[rank]]</f>
        <v>2016_335</v>
      </c>
      <c r="S836" t="str">
        <f>Table1[[#This Row],[year]]&amp;"_"&amp;Table1[[#This Row],[rank]]</f>
        <v>2016_335</v>
      </c>
    </row>
    <row r="837" spans="1:19" x14ac:dyDescent="0.2">
      <c r="A837" t="s">
        <v>2282</v>
      </c>
      <c r="B837">
        <v>336</v>
      </c>
      <c r="C837">
        <v>2016</v>
      </c>
      <c r="D837" t="s">
        <v>980</v>
      </c>
      <c r="E837" t="s">
        <v>2055</v>
      </c>
      <c r="F837" t="s">
        <v>22</v>
      </c>
      <c r="G837" t="str">
        <f>_xlfn.XLOOKUP(F837,Regions!$A$2:$A$52,Regions!$B$2:$B$52)</f>
        <v>South</v>
      </c>
      <c r="H837" t="s">
        <v>1502</v>
      </c>
      <c r="I837">
        <v>1588</v>
      </c>
      <c r="J837">
        <v>8122</v>
      </c>
      <c r="K837">
        <v>9</v>
      </c>
      <c r="L837">
        <v>2528</v>
      </c>
      <c r="M837">
        <v>16960</v>
      </c>
      <c r="N837" t="s">
        <v>2043</v>
      </c>
      <c r="O837" t="s">
        <v>2043</v>
      </c>
      <c r="P837" t="s">
        <v>2043</v>
      </c>
      <c r="Q837" t="s">
        <v>2043</v>
      </c>
      <c r="R837" t="str">
        <f>Table1[[#This Row],[year]]&amp;"_"&amp;Table1[[#This Row],[rank]]</f>
        <v>2016_336</v>
      </c>
      <c r="S837" t="str">
        <f>Table1[[#This Row],[year]]&amp;"_"&amp;Table1[[#This Row],[rank]]</f>
        <v>2016_336</v>
      </c>
    </row>
    <row r="838" spans="1:19" x14ac:dyDescent="0.2">
      <c r="A838" t="s">
        <v>2313</v>
      </c>
      <c r="B838">
        <v>337</v>
      </c>
      <c r="C838">
        <v>2016</v>
      </c>
      <c r="D838" t="s">
        <v>980</v>
      </c>
      <c r="E838" t="s">
        <v>2055</v>
      </c>
      <c r="F838" t="s">
        <v>41</v>
      </c>
      <c r="G838" t="str">
        <f>_xlfn.XLOOKUP(F838,Regions!$A$2:$A$52,Regions!$B$2:$B$52)</f>
        <v>Northeast</v>
      </c>
      <c r="H838" t="s">
        <v>1574</v>
      </c>
      <c r="I838">
        <v>19721</v>
      </c>
      <c r="J838">
        <v>8082</v>
      </c>
      <c r="K838">
        <v>691</v>
      </c>
      <c r="L838">
        <v>8089</v>
      </c>
      <c r="M838">
        <v>18600</v>
      </c>
      <c r="N838" t="s">
        <v>2043</v>
      </c>
      <c r="O838" t="s">
        <v>2046</v>
      </c>
      <c r="P838" t="s">
        <v>2043</v>
      </c>
      <c r="Q838" t="s">
        <v>2043</v>
      </c>
      <c r="R838" t="str">
        <f>Table1[[#This Row],[year]]&amp;"_"&amp;Table1[[#This Row],[rank]]</f>
        <v>2016_337</v>
      </c>
      <c r="S838" t="str">
        <f>Table1[[#This Row],[year]]&amp;"_"&amp;Table1[[#This Row],[rank]]</f>
        <v>2016_337</v>
      </c>
    </row>
    <row r="839" spans="1:19" x14ac:dyDescent="0.2">
      <c r="A839" t="s">
        <v>2333</v>
      </c>
      <c r="B839">
        <v>338</v>
      </c>
      <c r="C839">
        <v>2016</v>
      </c>
      <c r="D839" t="s">
        <v>1104</v>
      </c>
      <c r="E839" t="s">
        <v>2054</v>
      </c>
      <c r="F839" t="s">
        <v>86</v>
      </c>
      <c r="G839" t="str">
        <f>_xlfn.XLOOKUP(F839,Regions!$A$2:$A$52,Regions!$B$2:$B$52)</f>
        <v>South</v>
      </c>
      <c r="H839" t="s">
        <v>1572</v>
      </c>
      <c r="I839">
        <v>14118</v>
      </c>
      <c r="J839">
        <v>8072</v>
      </c>
      <c r="K839">
        <v>615</v>
      </c>
      <c r="L839">
        <v>9942</v>
      </c>
      <c r="M839">
        <v>34100</v>
      </c>
      <c r="N839" t="s">
        <v>2043</v>
      </c>
      <c r="O839" t="s">
        <v>2043</v>
      </c>
      <c r="P839" t="s">
        <v>2043</v>
      </c>
      <c r="Q839" t="s">
        <v>2043</v>
      </c>
      <c r="R839" t="str">
        <f>Table1[[#This Row],[year]]&amp;"_"&amp;Table1[[#This Row],[rank]]</f>
        <v>2016_338</v>
      </c>
      <c r="S839" t="str">
        <f>Table1[[#This Row],[year]]&amp;"_"&amp;Table1[[#This Row],[rank]]</f>
        <v>2016_338</v>
      </c>
    </row>
    <row r="840" spans="1:19" x14ac:dyDescent="0.2">
      <c r="A840" t="s">
        <v>2319</v>
      </c>
      <c r="B840">
        <v>339</v>
      </c>
      <c r="C840">
        <v>2016</v>
      </c>
      <c r="D840" t="s">
        <v>17</v>
      </c>
      <c r="E840" t="s">
        <v>17</v>
      </c>
      <c r="F840" t="s">
        <v>18</v>
      </c>
      <c r="G840" t="str">
        <f>_xlfn.XLOOKUP(F840,Regions!$A$2:$A$52,Regions!$B$2:$B$52)</f>
        <v>Midwest</v>
      </c>
      <c r="H840" t="s">
        <v>1605</v>
      </c>
      <c r="I840">
        <v>8379</v>
      </c>
      <c r="J840">
        <v>8023</v>
      </c>
      <c r="K840">
        <v>610</v>
      </c>
      <c r="L840">
        <v>8842</v>
      </c>
      <c r="M840">
        <v>30000</v>
      </c>
      <c r="N840" t="s">
        <v>2043</v>
      </c>
      <c r="O840" t="s">
        <v>2043</v>
      </c>
      <c r="P840" t="s">
        <v>2043</v>
      </c>
      <c r="Q840" t="s">
        <v>2043</v>
      </c>
      <c r="R840" t="str">
        <f>Table1[[#This Row],[year]]&amp;"_"&amp;Table1[[#This Row],[rank]]</f>
        <v>2016_339</v>
      </c>
      <c r="S840" t="str">
        <f>Table1[[#This Row],[year]]&amp;"_"&amp;Table1[[#This Row],[rank]]</f>
        <v>2016_339</v>
      </c>
    </row>
    <row r="841" spans="1:19" x14ac:dyDescent="0.2">
      <c r="A841" t="s">
        <v>2323</v>
      </c>
      <c r="B841">
        <v>340</v>
      </c>
      <c r="C841">
        <v>2016</v>
      </c>
      <c r="D841" t="s">
        <v>283</v>
      </c>
      <c r="E841" t="s">
        <v>283</v>
      </c>
      <c r="F841" t="s">
        <v>28</v>
      </c>
      <c r="G841" t="str">
        <f>_xlfn.XLOOKUP(F841,Regions!$A$2:$A$52,Regions!$B$2:$B$52)</f>
        <v>Northeast</v>
      </c>
      <c r="H841" t="s">
        <v>1406</v>
      </c>
      <c r="I841">
        <v>8051</v>
      </c>
      <c r="J841">
        <v>8020</v>
      </c>
      <c r="K841">
        <v>572</v>
      </c>
      <c r="L841">
        <v>10696</v>
      </c>
      <c r="M841">
        <v>26200</v>
      </c>
      <c r="N841" t="s">
        <v>2043</v>
      </c>
      <c r="O841" t="s">
        <v>2043</v>
      </c>
      <c r="P841" t="s">
        <v>2043</v>
      </c>
      <c r="Q841" t="s">
        <v>2043</v>
      </c>
      <c r="R841" t="str">
        <f>Table1[[#This Row],[year]]&amp;"_"&amp;Table1[[#This Row],[rank]]</f>
        <v>2016_340</v>
      </c>
      <c r="S841" t="str">
        <f>Table1[[#This Row],[year]]&amp;"_"&amp;Table1[[#This Row],[rank]]</f>
        <v>2016_340</v>
      </c>
    </row>
    <row r="842" spans="1:19" x14ac:dyDescent="0.2">
      <c r="A842" t="s">
        <v>2305</v>
      </c>
      <c r="B842">
        <v>341</v>
      </c>
      <c r="C842">
        <v>2016</v>
      </c>
      <c r="D842" t="s">
        <v>1103</v>
      </c>
      <c r="E842" t="s">
        <v>2118</v>
      </c>
      <c r="F842" t="s">
        <v>181</v>
      </c>
      <c r="G842" t="str">
        <f>_xlfn.XLOOKUP(F842,Regions!$A$2:$A$52,Regions!$B$2:$B$52)</f>
        <v>West</v>
      </c>
      <c r="H842" t="s">
        <v>1591</v>
      </c>
      <c r="I842">
        <v>10058</v>
      </c>
      <c r="J842">
        <v>7997</v>
      </c>
      <c r="K842">
        <v>281</v>
      </c>
      <c r="L842">
        <v>9777</v>
      </c>
      <c r="M842">
        <v>15200</v>
      </c>
      <c r="N842" t="s">
        <v>2043</v>
      </c>
      <c r="O842" t="s">
        <v>2043</v>
      </c>
      <c r="P842" t="s">
        <v>2043</v>
      </c>
      <c r="Q842" t="s">
        <v>2043</v>
      </c>
      <c r="R842" t="str">
        <f>Table1[[#This Row],[year]]&amp;"_"&amp;Table1[[#This Row],[rank]]</f>
        <v>2016_341</v>
      </c>
      <c r="S842" t="str">
        <f>Table1[[#This Row],[year]]&amp;"_"&amp;Table1[[#This Row],[rank]]</f>
        <v>2016_341</v>
      </c>
    </row>
    <row r="843" spans="1:19" x14ac:dyDescent="0.2">
      <c r="A843" t="s">
        <v>2351</v>
      </c>
      <c r="B843">
        <v>342</v>
      </c>
      <c r="C843">
        <v>2016</v>
      </c>
      <c r="D843" t="s">
        <v>1830</v>
      </c>
      <c r="E843" t="s">
        <v>2042</v>
      </c>
      <c r="F843" t="s">
        <v>142</v>
      </c>
      <c r="G843" t="str">
        <f>_xlfn.XLOOKUP(F843,Regions!$A$2:$A$52,Regions!$B$2:$B$52)</f>
        <v>Midwest</v>
      </c>
      <c r="H843" t="s">
        <v>1462</v>
      </c>
      <c r="I843">
        <v>26553</v>
      </c>
      <c r="J843">
        <v>7967</v>
      </c>
      <c r="K843">
        <v>931</v>
      </c>
      <c r="L843">
        <v>6677</v>
      </c>
      <c r="M843">
        <v>54911</v>
      </c>
      <c r="N843" t="s">
        <v>2043</v>
      </c>
      <c r="O843" t="s">
        <v>2043</v>
      </c>
      <c r="P843" t="s">
        <v>2043</v>
      </c>
      <c r="Q843" t="s">
        <v>2043</v>
      </c>
      <c r="R843" t="str">
        <f>Table1[[#This Row],[year]]&amp;"_"&amp;Table1[[#This Row],[rank]]</f>
        <v>2016_342</v>
      </c>
      <c r="S843" t="str">
        <f>Table1[[#This Row],[year]]&amp;"_"&amp;Table1[[#This Row],[rank]]</f>
        <v>2016_342</v>
      </c>
    </row>
    <row r="844" spans="1:19" x14ac:dyDescent="0.2">
      <c r="A844" t="s">
        <v>2338</v>
      </c>
      <c r="B844">
        <v>343</v>
      </c>
      <c r="C844">
        <v>2016</v>
      </c>
      <c r="D844" t="s">
        <v>214</v>
      </c>
      <c r="E844" t="s">
        <v>920</v>
      </c>
      <c r="F844" t="s">
        <v>146</v>
      </c>
      <c r="G844" t="str">
        <f>_xlfn.XLOOKUP(F844,Regions!$A$2:$A$52,Regions!$B$2:$B$52)</f>
        <v>Northeast</v>
      </c>
      <c r="H844" t="s">
        <v>1462</v>
      </c>
      <c r="I844">
        <v>18505</v>
      </c>
      <c r="J844">
        <v>7955</v>
      </c>
      <c r="K844">
        <v>879</v>
      </c>
      <c r="L844">
        <v>30580</v>
      </c>
      <c r="M844">
        <v>7943</v>
      </c>
      <c r="N844" t="s">
        <v>2043</v>
      </c>
      <c r="O844" t="s">
        <v>2043</v>
      </c>
      <c r="P844" t="s">
        <v>2043</v>
      </c>
      <c r="Q844" t="s">
        <v>2043</v>
      </c>
      <c r="R844" t="str">
        <f>Table1[[#This Row],[year]]&amp;"_"&amp;Table1[[#This Row],[rank]]</f>
        <v>2016_343</v>
      </c>
      <c r="S844" t="str">
        <f>Table1[[#This Row],[year]]&amp;"_"&amp;Table1[[#This Row],[rank]]</f>
        <v>2016_343</v>
      </c>
    </row>
    <row r="845" spans="1:19" x14ac:dyDescent="0.2">
      <c r="A845" t="s">
        <v>2306</v>
      </c>
      <c r="B845">
        <v>344</v>
      </c>
      <c r="C845">
        <v>2016</v>
      </c>
      <c r="D845" t="s">
        <v>609</v>
      </c>
      <c r="E845" t="s">
        <v>2044</v>
      </c>
      <c r="F845" t="s">
        <v>55</v>
      </c>
      <c r="G845" t="str">
        <f>_xlfn.XLOOKUP(F845,Regions!$A$2:$A$52,Regions!$B$2:$B$52)</f>
        <v>West</v>
      </c>
      <c r="H845" t="s">
        <v>1641</v>
      </c>
      <c r="I845">
        <v>23143</v>
      </c>
      <c r="J845">
        <v>7949</v>
      </c>
      <c r="K845">
        <v>2035</v>
      </c>
      <c r="L845">
        <v>16336</v>
      </c>
      <c r="M845">
        <v>9489</v>
      </c>
      <c r="N845" t="s">
        <v>2043</v>
      </c>
      <c r="O845" t="s">
        <v>2043</v>
      </c>
      <c r="P845" t="s">
        <v>2043</v>
      </c>
      <c r="Q845" t="s">
        <v>2043</v>
      </c>
      <c r="R845" t="str">
        <f>Table1[[#This Row],[year]]&amp;"_"&amp;Table1[[#This Row],[rank]]</f>
        <v>2016_344</v>
      </c>
      <c r="S845" t="str">
        <f>Table1[[#This Row],[year]]&amp;"_"&amp;Table1[[#This Row],[rank]]</f>
        <v>2016_344</v>
      </c>
    </row>
    <row r="846" spans="1:19" x14ac:dyDescent="0.2">
      <c r="A846" t="s">
        <v>368</v>
      </c>
      <c r="B846">
        <v>345</v>
      </c>
      <c r="C846">
        <v>2016</v>
      </c>
      <c r="D846" t="s">
        <v>1104</v>
      </c>
      <c r="E846" t="s">
        <v>2054</v>
      </c>
      <c r="F846" t="s">
        <v>18</v>
      </c>
      <c r="G846" t="str">
        <f>_xlfn.XLOOKUP(F846,Regions!$A$2:$A$52,Regions!$B$2:$B$52)</f>
        <v>Midwest</v>
      </c>
      <c r="H846" t="s">
        <v>1523</v>
      </c>
      <c r="I846">
        <v>10469</v>
      </c>
      <c r="J846">
        <v>7904</v>
      </c>
      <c r="K846">
        <v>355</v>
      </c>
      <c r="L846">
        <v>5680</v>
      </c>
      <c r="M846">
        <v>25000</v>
      </c>
      <c r="N846" t="s">
        <v>2043</v>
      </c>
      <c r="O846" t="s">
        <v>2043</v>
      </c>
      <c r="P846" t="s">
        <v>2043</v>
      </c>
      <c r="Q846" t="s">
        <v>2043</v>
      </c>
      <c r="R846" t="str">
        <f>Table1[[#This Row],[year]]&amp;"_"&amp;Table1[[#This Row],[rank]]</f>
        <v>2016_345</v>
      </c>
      <c r="S846" t="str">
        <f>Table1[[#This Row],[year]]&amp;"_"&amp;Table1[[#This Row],[rank]]</f>
        <v>2016_345</v>
      </c>
    </row>
    <row r="847" spans="1:19" x14ac:dyDescent="0.2">
      <c r="A847" t="s">
        <v>2452</v>
      </c>
      <c r="B847">
        <v>346</v>
      </c>
      <c r="C847">
        <v>2016</v>
      </c>
      <c r="D847" t="s">
        <v>350</v>
      </c>
      <c r="E847" t="s">
        <v>2042</v>
      </c>
      <c r="F847" t="s">
        <v>370</v>
      </c>
      <c r="G847" t="str">
        <f>_xlfn.XLOOKUP(F847,Regions!$A$2:$A$52,Regions!$B$2:$B$52)</f>
        <v>West</v>
      </c>
      <c r="H847" t="s">
        <v>2453</v>
      </c>
      <c r="I847">
        <v>2246</v>
      </c>
      <c r="J847">
        <v>7864</v>
      </c>
      <c r="K847">
        <v>183</v>
      </c>
      <c r="L847">
        <v>3227</v>
      </c>
      <c r="M847">
        <v>9574</v>
      </c>
      <c r="N847" t="s">
        <v>2043</v>
      </c>
      <c r="O847" t="s">
        <v>2043</v>
      </c>
      <c r="P847" t="s">
        <v>2043</v>
      </c>
      <c r="Q847" t="s">
        <v>2043</v>
      </c>
      <c r="R847" t="str">
        <f>Table1[[#This Row],[year]]&amp;"_"&amp;Table1[[#This Row],[rank]]</f>
        <v>2016_346</v>
      </c>
      <c r="S847" t="str">
        <f>Table1[[#This Row],[year]]&amp;"_"&amp;Table1[[#This Row],[rank]]</f>
        <v>2016_346</v>
      </c>
    </row>
    <row r="848" spans="1:19" x14ac:dyDescent="0.2">
      <c r="A848" t="s">
        <v>2327</v>
      </c>
      <c r="B848">
        <v>347</v>
      </c>
      <c r="C848">
        <v>2016</v>
      </c>
      <c r="D848" t="s">
        <v>609</v>
      </c>
      <c r="E848" t="s">
        <v>2044</v>
      </c>
      <c r="F848" t="s">
        <v>28</v>
      </c>
      <c r="G848" t="str">
        <f>_xlfn.XLOOKUP(F848,Regions!$A$2:$A$52,Regions!$B$2:$B$52)</f>
        <v>Northeast</v>
      </c>
      <c r="H848" t="s">
        <v>1406</v>
      </c>
      <c r="I848">
        <v>6600</v>
      </c>
      <c r="J848">
        <v>7786</v>
      </c>
      <c r="K848">
        <v>489</v>
      </c>
      <c r="L848">
        <v>71058</v>
      </c>
      <c r="M848">
        <v>1196</v>
      </c>
      <c r="N848" t="s">
        <v>2046</v>
      </c>
      <c r="O848" t="s">
        <v>2043</v>
      </c>
      <c r="P848" t="s">
        <v>2043</v>
      </c>
      <c r="Q848" t="s">
        <v>2043</v>
      </c>
      <c r="R848" t="str">
        <f>Table1[[#This Row],[year]]&amp;"_"&amp;Table1[[#This Row],[rank]]</f>
        <v>2016_347</v>
      </c>
      <c r="S848" t="str">
        <f>Table1[[#This Row],[year]]&amp;"_"&amp;Table1[[#This Row],[rank]]</f>
        <v>2016_347</v>
      </c>
    </row>
    <row r="849" spans="1:19" x14ac:dyDescent="0.2">
      <c r="A849" t="s">
        <v>2227</v>
      </c>
      <c r="B849">
        <v>348</v>
      </c>
      <c r="C849">
        <v>2016</v>
      </c>
      <c r="D849" t="s">
        <v>223</v>
      </c>
      <c r="E849" t="s">
        <v>920</v>
      </c>
      <c r="F849" t="s">
        <v>116</v>
      </c>
      <c r="G849" t="str">
        <f>_xlfn.XLOOKUP(F849,Regions!$A$2:$A$52,Regions!$B$2:$B$52)</f>
        <v>South</v>
      </c>
      <c r="H849" t="s">
        <v>1529</v>
      </c>
      <c r="I849">
        <v>6270</v>
      </c>
      <c r="J849">
        <v>7763</v>
      </c>
      <c r="K849">
        <v>245</v>
      </c>
      <c r="L849">
        <v>15446</v>
      </c>
      <c r="M849">
        <v>2364</v>
      </c>
      <c r="N849" t="s">
        <v>2043</v>
      </c>
      <c r="O849" t="s">
        <v>2043</v>
      </c>
      <c r="P849" t="s">
        <v>2043</v>
      </c>
      <c r="Q849" t="s">
        <v>2043</v>
      </c>
      <c r="R849" t="str">
        <f>Table1[[#This Row],[year]]&amp;"_"&amp;Table1[[#This Row],[rank]]</f>
        <v>2016_348</v>
      </c>
      <c r="S849" t="str">
        <f>Table1[[#This Row],[year]]&amp;"_"&amp;Table1[[#This Row],[rank]]</f>
        <v>2016_348</v>
      </c>
    </row>
    <row r="850" spans="1:19" x14ac:dyDescent="0.2">
      <c r="A850" t="s">
        <v>2349</v>
      </c>
      <c r="B850">
        <v>349</v>
      </c>
      <c r="C850">
        <v>2016</v>
      </c>
      <c r="D850" t="s">
        <v>488</v>
      </c>
      <c r="E850" t="s">
        <v>920</v>
      </c>
      <c r="F850" t="s">
        <v>181</v>
      </c>
      <c r="G850" t="str">
        <f>_xlfn.XLOOKUP(F850,Regions!$A$2:$A$52,Regions!$B$2:$B$52)</f>
        <v>West</v>
      </c>
      <c r="H850" t="s">
        <v>1584</v>
      </c>
      <c r="I850">
        <v>14065</v>
      </c>
      <c r="J850">
        <v>7729</v>
      </c>
      <c r="K850">
        <v>220</v>
      </c>
      <c r="L850">
        <v>25182</v>
      </c>
      <c r="M850">
        <v>15601</v>
      </c>
      <c r="N850" t="s">
        <v>2043</v>
      </c>
      <c r="O850" t="s">
        <v>2043</v>
      </c>
      <c r="P850" t="s">
        <v>2043</v>
      </c>
      <c r="Q850" t="s">
        <v>2043</v>
      </c>
      <c r="R850" t="str">
        <f>Table1[[#This Row],[year]]&amp;"_"&amp;Table1[[#This Row],[rank]]</f>
        <v>2016_349</v>
      </c>
      <c r="S850" t="str">
        <f>Table1[[#This Row],[year]]&amp;"_"&amp;Table1[[#This Row],[rank]]</f>
        <v>2016_349</v>
      </c>
    </row>
    <row r="851" spans="1:19" x14ac:dyDescent="0.2">
      <c r="A851" t="s">
        <v>2245</v>
      </c>
      <c r="B851">
        <v>350</v>
      </c>
      <c r="C851">
        <v>2016</v>
      </c>
      <c r="D851" t="s">
        <v>214</v>
      </c>
      <c r="E851" t="s">
        <v>920</v>
      </c>
      <c r="F851" t="s">
        <v>98</v>
      </c>
      <c r="G851" t="str">
        <f>_xlfn.XLOOKUP(F851,Regions!$A$2:$A$52,Regions!$B$2:$B$52)</f>
        <v>Northeast</v>
      </c>
      <c r="H851" t="s">
        <v>1561</v>
      </c>
      <c r="I851">
        <v>25727</v>
      </c>
      <c r="J851">
        <v>7669</v>
      </c>
      <c r="K851">
        <v>682</v>
      </c>
      <c r="L851">
        <v>39301</v>
      </c>
      <c r="M851">
        <v>12799</v>
      </c>
      <c r="N851" t="s">
        <v>2043</v>
      </c>
      <c r="O851" t="s">
        <v>2043</v>
      </c>
      <c r="P851" t="s">
        <v>2043</v>
      </c>
      <c r="Q851" t="s">
        <v>2043</v>
      </c>
      <c r="R851" t="str">
        <f>Table1[[#This Row],[year]]&amp;"_"&amp;Table1[[#This Row],[rank]]</f>
        <v>2016_350</v>
      </c>
      <c r="S851" t="str">
        <f>Table1[[#This Row],[year]]&amp;"_"&amp;Table1[[#This Row],[rank]]</f>
        <v>2016_350</v>
      </c>
    </row>
    <row r="852" spans="1:19" x14ac:dyDescent="0.2">
      <c r="A852" t="s">
        <v>2329</v>
      </c>
      <c r="B852">
        <v>351</v>
      </c>
      <c r="C852">
        <v>2016</v>
      </c>
      <c r="D852" t="s">
        <v>985</v>
      </c>
      <c r="E852" t="s">
        <v>115</v>
      </c>
      <c r="F852" t="s">
        <v>18</v>
      </c>
      <c r="G852" t="str">
        <f>_xlfn.XLOOKUP(F852,Regions!$A$2:$A$52,Regions!$B$2:$B$52)</f>
        <v>Midwest</v>
      </c>
      <c r="H852" t="s">
        <v>2490</v>
      </c>
      <c r="I852">
        <v>1130</v>
      </c>
      <c r="J852">
        <v>7652</v>
      </c>
      <c r="K852">
        <v>63</v>
      </c>
      <c r="L852">
        <v>1925</v>
      </c>
      <c r="M852">
        <v>11850</v>
      </c>
      <c r="N852" t="s">
        <v>2043</v>
      </c>
      <c r="O852" t="s">
        <v>2043</v>
      </c>
      <c r="P852" t="s">
        <v>2043</v>
      </c>
      <c r="Q852" t="s">
        <v>2043</v>
      </c>
      <c r="R852" t="str">
        <f>Table1[[#This Row],[year]]&amp;"_"&amp;Table1[[#This Row],[rank]]</f>
        <v>2016_351</v>
      </c>
      <c r="S852" t="str">
        <f>Table1[[#This Row],[year]]&amp;"_"&amp;Table1[[#This Row],[rank]]</f>
        <v>2016_351</v>
      </c>
    </row>
    <row r="853" spans="1:19" x14ac:dyDescent="0.2">
      <c r="A853" t="s">
        <v>2332</v>
      </c>
      <c r="B853">
        <v>352</v>
      </c>
      <c r="C853">
        <v>2016</v>
      </c>
      <c r="D853" t="s">
        <v>221</v>
      </c>
      <c r="E853" t="s">
        <v>221</v>
      </c>
      <c r="F853" t="s">
        <v>22</v>
      </c>
      <c r="G853" t="str">
        <f>_xlfn.XLOOKUP(F853,Regions!$A$2:$A$52,Regions!$B$2:$B$52)</f>
        <v>South</v>
      </c>
      <c r="H853" t="s">
        <v>1403</v>
      </c>
      <c r="I853">
        <v>3605</v>
      </c>
      <c r="J853">
        <v>7632</v>
      </c>
      <c r="K853">
        <v>311</v>
      </c>
      <c r="L853">
        <v>5214</v>
      </c>
      <c r="M853">
        <v>24500</v>
      </c>
      <c r="N853" t="s">
        <v>2043</v>
      </c>
      <c r="O853" t="s">
        <v>2043</v>
      </c>
      <c r="P853" t="s">
        <v>2043</v>
      </c>
      <c r="Q853" t="s">
        <v>2043</v>
      </c>
      <c r="R853" t="str">
        <f>Table1[[#This Row],[year]]&amp;"_"&amp;Table1[[#This Row],[rank]]</f>
        <v>2016_352</v>
      </c>
      <c r="S853" t="str">
        <f>Table1[[#This Row],[year]]&amp;"_"&amp;Table1[[#This Row],[rank]]</f>
        <v>2016_352</v>
      </c>
    </row>
    <row r="854" spans="1:19" x14ac:dyDescent="0.2">
      <c r="A854" t="s">
        <v>2491</v>
      </c>
      <c r="B854">
        <v>353</v>
      </c>
      <c r="C854">
        <v>2016</v>
      </c>
      <c r="D854" t="s">
        <v>1164</v>
      </c>
      <c r="E854" t="s">
        <v>2061</v>
      </c>
      <c r="F854" t="s">
        <v>33</v>
      </c>
      <c r="G854" t="str">
        <f>_xlfn.XLOOKUP(F854,Regions!$A$2:$A$52,Regions!$B$2:$B$52)</f>
        <v>Northeast</v>
      </c>
      <c r="H854" t="s">
        <v>1624</v>
      </c>
      <c r="I854">
        <v>3366</v>
      </c>
      <c r="J854">
        <v>7623</v>
      </c>
      <c r="K854">
        <v>191</v>
      </c>
      <c r="L854">
        <v>12643</v>
      </c>
      <c r="M854">
        <v>89000</v>
      </c>
      <c r="N854" t="s">
        <v>2043</v>
      </c>
      <c r="O854" t="s">
        <v>2043</v>
      </c>
      <c r="P854" t="s">
        <v>2046</v>
      </c>
      <c r="Q854" t="s">
        <v>2043</v>
      </c>
      <c r="R854" t="str">
        <f>Table1[[#This Row],[year]]&amp;"_"&amp;Table1[[#This Row],[rank]]</f>
        <v>2016_353</v>
      </c>
      <c r="S854" t="str">
        <f>Table1[[#This Row],[year]]&amp;"_"&amp;Table1[[#This Row],[rank]]</f>
        <v>2016_353</v>
      </c>
    </row>
    <row r="855" spans="1:19" x14ac:dyDescent="0.2">
      <c r="A855" t="s">
        <v>2344</v>
      </c>
      <c r="B855">
        <v>354</v>
      </c>
      <c r="C855">
        <v>2016</v>
      </c>
      <c r="D855" t="s">
        <v>283</v>
      </c>
      <c r="E855" t="s">
        <v>283</v>
      </c>
      <c r="F855" t="s">
        <v>28</v>
      </c>
      <c r="G855" t="str">
        <f>_xlfn.XLOOKUP(F855,Regions!$A$2:$A$52,Regions!$B$2:$B$52)</f>
        <v>Northeast</v>
      </c>
      <c r="H855" t="s">
        <v>1406</v>
      </c>
      <c r="I855">
        <v>8087</v>
      </c>
      <c r="J855">
        <v>7620</v>
      </c>
      <c r="K855">
        <v>702</v>
      </c>
      <c r="L855">
        <v>6106</v>
      </c>
      <c r="M855">
        <v>20000</v>
      </c>
      <c r="N855" t="s">
        <v>2043</v>
      </c>
      <c r="O855" t="s">
        <v>2043</v>
      </c>
      <c r="P855" t="s">
        <v>2043</v>
      </c>
      <c r="Q855" t="s">
        <v>2043</v>
      </c>
      <c r="R855" t="str">
        <f>Table1[[#This Row],[year]]&amp;"_"&amp;Table1[[#This Row],[rank]]</f>
        <v>2016_354</v>
      </c>
      <c r="S855" t="str">
        <f>Table1[[#This Row],[year]]&amp;"_"&amp;Table1[[#This Row],[rank]]</f>
        <v>2016_354</v>
      </c>
    </row>
    <row r="856" spans="1:19" x14ac:dyDescent="0.2">
      <c r="A856" t="s">
        <v>790</v>
      </c>
      <c r="B856">
        <v>355</v>
      </c>
      <c r="C856">
        <v>2016</v>
      </c>
      <c r="D856" t="s">
        <v>715</v>
      </c>
      <c r="E856" t="s">
        <v>2143</v>
      </c>
      <c r="F856" t="s">
        <v>28</v>
      </c>
      <c r="G856" t="str">
        <f>_xlfn.XLOOKUP(F856,Regions!$A$2:$A$52,Regions!$B$2:$B$52)</f>
        <v>Northeast</v>
      </c>
      <c r="H856" t="s">
        <v>1406</v>
      </c>
      <c r="I856">
        <v>9229</v>
      </c>
      <c r="J856">
        <v>7614</v>
      </c>
      <c r="K856">
        <v>455</v>
      </c>
      <c r="L856">
        <v>12585</v>
      </c>
      <c r="M856">
        <v>49200</v>
      </c>
      <c r="N856" t="s">
        <v>2043</v>
      </c>
      <c r="O856" t="s">
        <v>2043</v>
      </c>
      <c r="P856" t="s">
        <v>2043</v>
      </c>
      <c r="Q856" t="s">
        <v>2043</v>
      </c>
      <c r="R856" t="str">
        <f>Table1[[#This Row],[year]]&amp;"_"&amp;Table1[[#This Row],[rank]]</f>
        <v>2016_355</v>
      </c>
      <c r="S856" t="str">
        <f>Table1[[#This Row],[year]]&amp;"_"&amp;Table1[[#This Row],[rank]]</f>
        <v>2016_355</v>
      </c>
    </row>
    <row r="857" spans="1:19" x14ac:dyDescent="0.2">
      <c r="A857" t="s">
        <v>2300</v>
      </c>
      <c r="B857">
        <v>356</v>
      </c>
      <c r="C857">
        <v>2016</v>
      </c>
      <c r="D857" t="s">
        <v>166</v>
      </c>
      <c r="E857" t="s">
        <v>2118</v>
      </c>
      <c r="F857" t="s">
        <v>255</v>
      </c>
      <c r="G857" t="str">
        <f>_xlfn.XLOOKUP(F857,Regions!$A$2:$A$52,Regions!$B$2:$B$52)</f>
        <v>Midwest</v>
      </c>
      <c r="H857" t="s">
        <v>1733</v>
      </c>
      <c r="I857">
        <v>5480</v>
      </c>
      <c r="J857">
        <v>7594</v>
      </c>
      <c r="K857">
        <v>130</v>
      </c>
      <c r="L857">
        <v>6202</v>
      </c>
      <c r="M857">
        <v>7500</v>
      </c>
      <c r="N857" t="s">
        <v>2046</v>
      </c>
      <c r="O857" t="s">
        <v>2043</v>
      </c>
      <c r="P857" t="s">
        <v>2043</v>
      </c>
      <c r="Q857" t="s">
        <v>2043</v>
      </c>
      <c r="R857" t="str">
        <f>Table1[[#This Row],[year]]&amp;"_"&amp;Table1[[#This Row],[rank]]</f>
        <v>2016_356</v>
      </c>
      <c r="S857" t="str">
        <f>Table1[[#This Row],[year]]&amp;"_"&amp;Table1[[#This Row],[rank]]</f>
        <v>2016_356</v>
      </c>
    </row>
    <row r="858" spans="1:19" x14ac:dyDescent="0.2">
      <c r="A858" t="s">
        <v>2331</v>
      </c>
      <c r="B858">
        <v>357</v>
      </c>
      <c r="C858">
        <v>2016</v>
      </c>
      <c r="D858" t="s">
        <v>998</v>
      </c>
      <c r="E858" t="s">
        <v>115</v>
      </c>
      <c r="F858" t="s">
        <v>98</v>
      </c>
      <c r="G858" t="str">
        <f>_xlfn.XLOOKUP(F858,Regions!$A$2:$A$52,Regions!$B$2:$B$52)</f>
        <v>Northeast</v>
      </c>
      <c r="H858" t="s">
        <v>1499</v>
      </c>
      <c r="I858">
        <v>2307</v>
      </c>
      <c r="J858">
        <v>7519</v>
      </c>
      <c r="K858">
        <v>211</v>
      </c>
      <c r="L858">
        <v>4587</v>
      </c>
      <c r="M858">
        <v>9300</v>
      </c>
      <c r="N858" t="s">
        <v>2043</v>
      </c>
      <c r="O858" t="s">
        <v>2043</v>
      </c>
      <c r="P858" t="s">
        <v>2043</v>
      </c>
      <c r="Q858" t="s">
        <v>2043</v>
      </c>
      <c r="R858" t="str">
        <f>Table1[[#This Row],[year]]&amp;"_"&amp;Table1[[#This Row],[rank]]</f>
        <v>2016_357</v>
      </c>
      <c r="S858" t="str">
        <f>Table1[[#This Row],[year]]&amp;"_"&amp;Table1[[#This Row],[rank]]</f>
        <v>2016_357</v>
      </c>
    </row>
    <row r="859" spans="1:19" x14ac:dyDescent="0.2">
      <c r="A859" t="s">
        <v>2345</v>
      </c>
      <c r="B859">
        <v>358</v>
      </c>
      <c r="C859">
        <v>2016</v>
      </c>
      <c r="D859" t="s">
        <v>1291</v>
      </c>
      <c r="E859" t="s">
        <v>112</v>
      </c>
      <c r="F859" t="s">
        <v>41</v>
      </c>
      <c r="G859" t="str">
        <f>_xlfn.XLOOKUP(F859,Regions!$A$2:$A$52,Regions!$B$2:$B$52)</f>
        <v>Northeast</v>
      </c>
      <c r="H859" t="s">
        <v>1478</v>
      </c>
      <c r="I859">
        <v>10200</v>
      </c>
      <c r="J859">
        <v>7493</v>
      </c>
      <c r="K859">
        <v>709</v>
      </c>
      <c r="L859">
        <v>9962</v>
      </c>
      <c r="M859">
        <v>44000</v>
      </c>
      <c r="N859" t="s">
        <v>2043</v>
      </c>
      <c r="O859" t="s">
        <v>2043</v>
      </c>
      <c r="P859" t="s">
        <v>2043</v>
      </c>
      <c r="Q859" t="s">
        <v>2043</v>
      </c>
      <c r="R859" t="str">
        <f>Table1[[#This Row],[year]]&amp;"_"&amp;Table1[[#This Row],[rank]]</f>
        <v>2016_358</v>
      </c>
      <c r="S859" t="str">
        <f>Table1[[#This Row],[year]]&amp;"_"&amp;Table1[[#This Row],[rank]]</f>
        <v>2016_358</v>
      </c>
    </row>
    <row r="860" spans="1:19" x14ac:dyDescent="0.2">
      <c r="A860" t="s">
        <v>2347</v>
      </c>
      <c r="B860">
        <v>359</v>
      </c>
      <c r="C860">
        <v>2016</v>
      </c>
      <c r="D860" t="s">
        <v>824</v>
      </c>
      <c r="E860" t="s">
        <v>112</v>
      </c>
      <c r="F860" t="s">
        <v>146</v>
      </c>
      <c r="G860" t="str">
        <f>_xlfn.XLOOKUP(F860,Regions!$A$2:$A$52,Regions!$B$2:$B$52)</f>
        <v>Northeast</v>
      </c>
      <c r="H860" t="s">
        <v>2348</v>
      </c>
      <c r="I860">
        <v>25473</v>
      </c>
      <c r="J860">
        <v>7477</v>
      </c>
      <c r="K860">
        <v>239</v>
      </c>
      <c r="L860">
        <v>18133</v>
      </c>
      <c r="M860">
        <v>25000</v>
      </c>
      <c r="N860" t="s">
        <v>2043</v>
      </c>
      <c r="O860" t="s">
        <v>2043</v>
      </c>
      <c r="P860" t="s">
        <v>2043</v>
      </c>
      <c r="Q860" t="s">
        <v>2043</v>
      </c>
      <c r="R860" t="str">
        <f>Table1[[#This Row],[year]]&amp;"_"&amp;Table1[[#This Row],[rank]]</f>
        <v>2016_359</v>
      </c>
      <c r="S860" t="str">
        <f>Table1[[#This Row],[year]]&amp;"_"&amp;Table1[[#This Row],[rank]]</f>
        <v>2016_359</v>
      </c>
    </row>
    <row r="861" spans="1:19" x14ac:dyDescent="0.2">
      <c r="A861" t="s">
        <v>2275</v>
      </c>
      <c r="B861">
        <v>360</v>
      </c>
      <c r="C861">
        <v>2016</v>
      </c>
      <c r="D861" t="s">
        <v>1722</v>
      </c>
      <c r="E861" t="s">
        <v>2064</v>
      </c>
      <c r="F861" t="s">
        <v>86</v>
      </c>
      <c r="G861" t="str">
        <f>_xlfn.XLOOKUP(F861,Regions!$A$2:$A$52,Regions!$B$2:$B$52)</f>
        <v>South</v>
      </c>
      <c r="H861" t="s">
        <v>1622</v>
      </c>
      <c r="I861">
        <v>4098</v>
      </c>
      <c r="J861">
        <v>7467</v>
      </c>
      <c r="K861">
        <v>266</v>
      </c>
      <c r="L861">
        <v>6501</v>
      </c>
      <c r="M861">
        <v>19588</v>
      </c>
      <c r="N861" t="s">
        <v>2043</v>
      </c>
      <c r="O861" t="s">
        <v>2043</v>
      </c>
      <c r="P861" t="s">
        <v>2043</v>
      </c>
      <c r="Q861" t="s">
        <v>2043</v>
      </c>
      <c r="R861" t="str">
        <f>Table1[[#This Row],[year]]&amp;"_"&amp;Table1[[#This Row],[rank]]</f>
        <v>2016_360</v>
      </c>
      <c r="S861" t="str">
        <f>Table1[[#This Row],[year]]&amp;"_"&amp;Table1[[#This Row],[rank]]</f>
        <v>2016_360</v>
      </c>
    </row>
    <row r="862" spans="1:19" x14ac:dyDescent="0.2">
      <c r="A862" t="s">
        <v>2354</v>
      </c>
      <c r="B862">
        <v>361</v>
      </c>
      <c r="C862">
        <v>2016</v>
      </c>
      <c r="D862" t="s">
        <v>1838</v>
      </c>
      <c r="E862" t="s">
        <v>2042</v>
      </c>
      <c r="F862" t="s">
        <v>28</v>
      </c>
      <c r="G862" t="str">
        <f>_xlfn.XLOOKUP(F862,Regions!$A$2:$A$52,Regions!$B$2:$B$52)</f>
        <v>Northeast</v>
      </c>
      <c r="H862" t="s">
        <v>1406</v>
      </c>
      <c r="I862">
        <v>8778</v>
      </c>
      <c r="J862">
        <v>7412</v>
      </c>
      <c r="K862">
        <v>541</v>
      </c>
      <c r="L862">
        <v>3775</v>
      </c>
      <c r="M862">
        <v>30985</v>
      </c>
      <c r="N862" t="s">
        <v>2043</v>
      </c>
      <c r="O862" t="s">
        <v>2043</v>
      </c>
      <c r="P862" t="s">
        <v>2043</v>
      </c>
      <c r="Q862" t="s">
        <v>2043</v>
      </c>
      <c r="R862" t="str">
        <f>Table1[[#This Row],[year]]&amp;"_"&amp;Table1[[#This Row],[rank]]</f>
        <v>2016_361</v>
      </c>
      <c r="S862" t="str">
        <f>Table1[[#This Row],[year]]&amp;"_"&amp;Table1[[#This Row],[rank]]</f>
        <v>2016_361</v>
      </c>
    </row>
    <row r="863" spans="1:19" x14ac:dyDescent="0.2">
      <c r="A863" t="s">
        <v>1644</v>
      </c>
      <c r="B863">
        <v>362</v>
      </c>
      <c r="C863">
        <v>2016</v>
      </c>
      <c r="D863" t="s">
        <v>980</v>
      </c>
      <c r="E863" t="s">
        <v>2055</v>
      </c>
      <c r="F863" t="s">
        <v>98</v>
      </c>
      <c r="G863" t="str">
        <f>_xlfn.XLOOKUP(F863,Regions!$A$2:$A$52,Regions!$B$2:$B$52)</f>
        <v>Northeast</v>
      </c>
      <c r="H863" t="s">
        <v>1644</v>
      </c>
      <c r="I863">
        <v>19797</v>
      </c>
      <c r="J863">
        <v>7387</v>
      </c>
      <c r="K863">
        <v>513</v>
      </c>
      <c r="L863">
        <v>5344</v>
      </c>
      <c r="M863">
        <v>19885</v>
      </c>
      <c r="N863" t="s">
        <v>2043</v>
      </c>
      <c r="O863" t="s">
        <v>2043</v>
      </c>
      <c r="P863" t="s">
        <v>2043</v>
      </c>
      <c r="Q863" t="s">
        <v>2043</v>
      </c>
      <c r="R863" t="str">
        <f>Table1[[#This Row],[year]]&amp;"_"&amp;Table1[[#This Row],[rank]]</f>
        <v>2016_362</v>
      </c>
      <c r="S863" t="str">
        <f>Table1[[#This Row],[year]]&amp;"_"&amp;Table1[[#This Row],[rank]]</f>
        <v>2016_362</v>
      </c>
    </row>
    <row r="864" spans="1:19" x14ac:dyDescent="0.2">
      <c r="A864" t="s">
        <v>2289</v>
      </c>
      <c r="B864">
        <v>363</v>
      </c>
      <c r="C864">
        <v>2016</v>
      </c>
      <c r="D864" t="s">
        <v>214</v>
      </c>
      <c r="E864" t="s">
        <v>920</v>
      </c>
      <c r="F864" t="s">
        <v>22</v>
      </c>
      <c r="G864" t="str">
        <f>_xlfn.XLOOKUP(F864,Regions!$A$2:$A$52,Regions!$B$2:$B$52)</f>
        <v>South</v>
      </c>
      <c r="H864" t="s">
        <v>1403</v>
      </c>
      <c r="I864">
        <v>9009</v>
      </c>
      <c r="J864">
        <v>7386</v>
      </c>
      <c r="K864">
        <v>692</v>
      </c>
      <c r="L864">
        <v>21334</v>
      </c>
      <c r="M864">
        <v>7505</v>
      </c>
      <c r="N864" t="s">
        <v>2043</v>
      </c>
      <c r="O864" t="s">
        <v>2043</v>
      </c>
      <c r="P864" t="s">
        <v>2043</v>
      </c>
      <c r="Q864" t="s">
        <v>2043</v>
      </c>
      <c r="R864" t="str">
        <f>Table1[[#This Row],[year]]&amp;"_"&amp;Table1[[#This Row],[rank]]</f>
        <v>2016_363</v>
      </c>
      <c r="S864" t="str">
        <f>Table1[[#This Row],[year]]&amp;"_"&amp;Table1[[#This Row],[rank]]</f>
        <v>2016_363</v>
      </c>
    </row>
    <row r="865" spans="1:19" x14ac:dyDescent="0.2">
      <c r="A865" t="s">
        <v>2341</v>
      </c>
      <c r="B865">
        <v>364</v>
      </c>
      <c r="C865">
        <v>2016</v>
      </c>
      <c r="D865" t="s">
        <v>920</v>
      </c>
      <c r="E865" t="s">
        <v>920</v>
      </c>
      <c r="F865" t="s">
        <v>116</v>
      </c>
      <c r="G865" t="str">
        <f>_xlfn.XLOOKUP(F865,Regions!$A$2:$A$52,Regions!$B$2:$B$52)</f>
        <v>South</v>
      </c>
      <c r="H865" t="s">
        <v>1529</v>
      </c>
      <c r="I865">
        <v>12054</v>
      </c>
      <c r="J865">
        <v>7360</v>
      </c>
      <c r="K865">
        <v>571</v>
      </c>
      <c r="L865">
        <v>49020</v>
      </c>
      <c r="M865">
        <v>6578</v>
      </c>
      <c r="N865" t="s">
        <v>2043</v>
      </c>
      <c r="O865" t="s">
        <v>2043</v>
      </c>
      <c r="P865" t="s">
        <v>2043</v>
      </c>
      <c r="Q865" t="s">
        <v>2043</v>
      </c>
      <c r="R865" t="str">
        <f>Table1[[#This Row],[year]]&amp;"_"&amp;Table1[[#This Row],[rank]]</f>
        <v>2016_364</v>
      </c>
      <c r="S865" t="str">
        <f>Table1[[#This Row],[year]]&amp;"_"&amp;Table1[[#This Row],[rank]]</f>
        <v>2016_364</v>
      </c>
    </row>
    <row r="866" spans="1:19" x14ac:dyDescent="0.2">
      <c r="A866" t="s">
        <v>2363</v>
      </c>
      <c r="B866">
        <v>365</v>
      </c>
      <c r="C866">
        <v>2016</v>
      </c>
      <c r="D866" t="s">
        <v>1830</v>
      </c>
      <c r="E866" t="s">
        <v>2042</v>
      </c>
      <c r="F866" t="s">
        <v>98</v>
      </c>
      <c r="G866" t="str">
        <f>_xlfn.XLOOKUP(F866,Regions!$A$2:$A$52,Regions!$B$2:$B$52)</f>
        <v>Northeast</v>
      </c>
      <c r="H866" t="s">
        <v>1816</v>
      </c>
      <c r="I866">
        <v>5373</v>
      </c>
      <c r="J866">
        <v>7271</v>
      </c>
      <c r="K866">
        <v>330</v>
      </c>
      <c r="L866">
        <v>3559</v>
      </c>
      <c r="M866">
        <v>25150</v>
      </c>
      <c r="N866" t="s">
        <v>2043</v>
      </c>
      <c r="O866" t="s">
        <v>2043</v>
      </c>
      <c r="P866" t="s">
        <v>2043</v>
      </c>
      <c r="Q866" t="s">
        <v>2043</v>
      </c>
      <c r="R866" t="str">
        <f>Table1[[#This Row],[year]]&amp;"_"&amp;Table1[[#This Row],[rank]]</f>
        <v>2016_365</v>
      </c>
      <c r="S866" t="str">
        <f>Table1[[#This Row],[year]]&amp;"_"&amp;Table1[[#This Row],[rank]]</f>
        <v>2016_365</v>
      </c>
    </row>
    <row r="867" spans="1:19" x14ac:dyDescent="0.2">
      <c r="A867" t="s">
        <v>2362</v>
      </c>
      <c r="B867">
        <v>366</v>
      </c>
      <c r="C867">
        <v>2016</v>
      </c>
      <c r="D867" t="s">
        <v>175</v>
      </c>
      <c r="E867" t="s">
        <v>2067</v>
      </c>
      <c r="F867" t="s">
        <v>55</v>
      </c>
      <c r="G867" t="str">
        <f>_xlfn.XLOOKUP(F867,Regions!$A$2:$A$52,Regions!$B$2:$B$52)</f>
        <v>West</v>
      </c>
      <c r="H867" t="s">
        <v>1567</v>
      </c>
      <c r="I867">
        <v>4517</v>
      </c>
      <c r="J867">
        <v>7246</v>
      </c>
      <c r="K867">
        <v>33</v>
      </c>
      <c r="L867">
        <v>6156</v>
      </c>
      <c r="M867">
        <v>12200</v>
      </c>
      <c r="N867" t="s">
        <v>2043</v>
      </c>
      <c r="O867" t="s">
        <v>2043</v>
      </c>
      <c r="P867" t="s">
        <v>2043</v>
      </c>
      <c r="Q867" t="s">
        <v>2043</v>
      </c>
      <c r="R867" t="str">
        <f>Table1[[#This Row],[year]]&amp;"_"&amp;Table1[[#This Row],[rank]]</f>
        <v>2016_366</v>
      </c>
      <c r="S867" t="str">
        <f>Table1[[#This Row],[year]]&amp;"_"&amp;Table1[[#This Row],[rank]]</f>
        <v>2016_366</v>
      </c>
    </row>
    <row r="868" spans="1:19" x14ac:dyDescent="0.2">
      <c r="A868" t="s">
        <v>2361</v>
      </c>
      <c r="B868">
        <v>367</v>
      </c>
      <c r="C868">
        <v>2016</v>
      </c>
      <c r="D868" t="s">
        <v>97</v>
      </c>
      <c r="E868" t="s">
        <v>2044</v>
      </c>
      <c r="F868" t="s">
        <v>68</v>
      </c>
      <c r="G868" t="str">
        <f>_xlfn.XLOOKUP(F868,Regions!$A$2:$A$52,Regions!$B$2:$B$52)</f>
        <v>Midwest</v>
      </c>
      <c r="H868" t="s">
        <v>1408</v>
      </c>
      <c r="J868">
        <v>7236</v>
      </c>
      <c r="K868">
        <v>333</v>
      </c>
      <c r="L868">
        <v>35629</v>
      </c>
      <c r="M868">
        <v>5488</v>
      </c>
      <c r="N868" t="s">
        <v>2043</v>
      </c>
      <c r="O868" t="s">
        <v>2043</v>
      </c>
      <c r="P868" t="s">
        <v>2043</v>
      </c>
      <c r="Q868" t="s">
        <v>2043</v>
      </c>
      <c r="R868" t="str">
        <f>Table1[[#This Row],[year]]&amp;"_"&amp;Table1[[#This Row],[rank]]</f>
        <v>2016_367</v>
      </c>
      <c r="S868" t="str">
        <f>Table1[[#This Row],[year]]&amp;"_"&amp;Table1[[#This Row],[rank]]</f>
        <v>2016_367</v>
      </c>
    </row>
    <row r="869" spans="1:19" x14ac:dyDescent="0.2">
      <c r="A869" t="s">
        <v>2355</v>
      </c>
      <c r="B869">
        <v>368</v>
      </c>
      <c r="C869">
        <v>2016</v>
      </c>
      <c r="D869" t="s">
        <v>65</v>
      </c>
      <c r="E869" t="s">
        <v>2044</v>
      </c>
      <c r="F869" t="s">
        <v>33</v>
      </c>
      <c r="G869" t="str">
        <f>_xlfn.XLOOKUP(F869,Regions!$A$2:$A$52,Regions!$B$2:$B$52)</f>
        <v>Northeast</v>
      </c>
      <c r="H869" t="s">
        <v>1624</v>
      </c>
      <c r="I869">
        <v>6889</v>
      </c>
      <c r="J869">
        <v>7207</v>
      </c>
      <c r="K869">
        <v>504</v>
      </c>
      <c r="L869">
        <v>21731</v>
      </c>
      <c r="M869">
        <v>7621</v>
      </c>
      <c r="N869" t="s">
        <v>2043</v>
      </c>
      <c r="O869" t="s">
        <v>2043</v>
      </c>
      <c r="P869" t="s">
        <v>2043</v>
      </c>
      <c r="Q869" t="s">
        <v>2043</v>
      </c>
      <c r="R869" t="str">
        <f>Table1[[#This Row],[year]]&amp;"_"&amp;Table1[[#This Row],[rank]]</f>
        <v>2016_368</v>
      </c>
      <c r="S869" t="str">
        <f>Table1[[#This Row],[year]]&amp;"_"&amp;Table1[[#This Row],[rank]]</f>
        <v>2016_368</v>
      </c>
    </row>
    <row r="870" spans="1:19" x14ac:dyDescent="0.2">
      <c r="A870" t="s">
        <v>2372</v>
      </c>
      <c r="B870">
        <v>369</v>
      </c>
      <c r="C870">
        <v>2016</v>
      </c>
      <c r="D870" t="s">
        <v>998</v>
      </c>
      <c r="E870" t="s">
        <v>115</v>
      </c>
      <c r="F870" t="s">
        <v>44</v>
      </c>
      <c r="G870" t="str">
        <f>_xlfn.XLOOKUP(F870,Regions!$A$2:$A$52,Regions!$B$2:$B$52)</f>
        <v>Midwest</v>
      </c>
      <c r="H870" t="s">
        <v>1417</v>
      </c>
      <c r="I870">
        <v>9777</v>
      </c>
      <c r="J870">
        <v>7193</v>
      </c>
      <c r="K870">
        <v>423</v>
      </c>
      <c r="L870">
        <v>5648</v>
      </c>
      <c r="M870">
        <v>31100</v>
      </c>
      <c r="N870" t="s">
        <v>2043</v>
      </c>
      <c r="O870" t="s">
        <v>2043</v>
      </c>
      <c r="P870" t="s">
        <v>2043</v>
      </c>
      <c r="Q870" t="s">
        <v>2043</v>
      </c>
      <c r="R870" t="str">
        <f>Table1[[#This Row],[year]]&amp;"_"&amp;Table1[[#This Row],[rank]]</f>
        <v>2016_369</v>
      </c>
      <c r="S870" t="str">
        <f>Table1[[#This Row],[year]]&amp;"_"&amp;Table1[[#This Row],[rank]]</f>
        <v>2016_369</v>
      </c>
    </row>
    <row r="871" spans="1:19" x14ac:dyDescent="0.2">
      <c r="A871" t="s">
        <v>2297</v>
      </c>
      <c r="B871">
        <v>370</v>
      </c>
      <c r="C871">
        <v>2016</v>
      </c>
      <c r="D871" t="s">
        <v>1077</v>
      </c>
      <c r="E871" t="s">
        <v>2054</v>
      </c>
      <c r="F871" t="s">
        <v>28</v>
      </c>
      <c r="G871" t="str">
        <f>_xlfn.XLOOKUP(F871,Regions!$A$2:$A$52,Regions!$B$2:$B$52)</f>
        <v>Northeast</v>
      </c>
      <c r="H871" t="s">
        <v>1406</v>
      </c>
      <c r="I871">
        <v>2095</v>
      </c>
      <c r="J871">
        <v>7173</v>
      </c>
      <c r="K871">
        <v>1149</v>
      </c>
      <c r="L871">
        <v>3880</v>
      </c>
      <c r="M871">
        <v>30900</v>
      </c>
      <c r="N871" t="s">
        <v>2043</v>
      </c>
      <c r="O871" t="s">
        <v>2046</v>
      </c>
      <c r="P871" t="s">
        <v>2043</v>
      </c>
      <c r="Q871" t="s">
        <v>2043</v>
      </c>
      <c r="R871" t="str">
        <f>Table1[[#This Row],[year]]&amp;"_"&amp;Table1[[#This Row],[rank]]</f>
        <v>2016_370</v>
      </c>
      <c r="S871" t="str">
        <f>Table1[[#This Row],[year]]&amp;"_"&amp;Table1[[#This Row],[rank]]</f>
        <v>2016_370</v>
      </c>
    </row>
    <row r="872" spans="1:19" x14ac:dyDescent="0.2">
      <c r="A872" t="s">
        <v>854</v>
      </c>
      <c r="B872">
        <v>371</v>
      </c>
      <c r="C872">
        <v>2016</v>
      </c>
      <c r="D872" t="s">
        <v>60</v>
      </c>
      <c r="E872" t="s">
        <v>2114</v>
      </c>
      <c r="F872" t="s">
        <v>177</v>
      </c>
      <c r="G872" t="str">
        <f>_xlfn.XLOOKUP(F872,Regions!$A$2:$A$52,Regions!$B$2:$B$52)</f>
        <v>South</v>
      </c>
      <c r="H872" t="s">
        <v>1618</v>
      </c>
      <c r="I872">
        <v>8502</v>
      </c>
      <c r="J872">
        <v>7164</v>
      </c>
      <c r="K872">
        <v>710</v>
      </c>
      <c r="L872">
        <v>5995</v>
      </c>
      <c r="M872">
        <v>148892</v>
      </c>
      <c r="N872" t="s">
        <v>2043</v>
      </c>
      <c r="O872" t="s">
        <v>2043</v>
      </c>
      <c r="P872" t="s">
        <v>2043</v>
      </c>
      <c r="Q872" t="s">
        <v>2043</v>
      </c>
      <c r="R872" t="str">
        <f>Table1[[#This Row],[year]]&amp;"_"&amp;Table1[[#This Row],[rank]]</f>
        <v>2016_371</v>
      </c>
      <c r="S872" t="str">
        <f>Table1[[#This Row],[year]]&amp;"_"&amp;Table1[[#This Row],[rank]]</f>
        <v>2016_371</v>
      </c>
    </row>
    <row r="873" spans="1:19" x14ac:dyDescent="0.2">
      <c r="A873" t="s">
        <v>2463</v>
      </c>
      <c r="B873">
        <v>372</v>
      </c>
      <c r="C873">
        <v>2016</v>
      </c>
      <c r="D873" t="s">
        <v>1294</v>
      </c>
      <c r="E873" t="s">
        <v>112</v>
      </c>
      <c r="F873" t="s">
        <v>190</v>
      </c>
      <c r="G873" t="str">
        <f>_xlfn.XLOOKUP(F873,Regions!$A$2:$A$52,Regions!$B$2:$B$52)</f>
        <v>South</v>
      </c>
      <c r="H873" t="s">
        <v>1476</v>
      </c>
      <c r="I873">
        <v>1035</v>
      </c>
      <c r="J873">
        <v>7098</v>
      </c>
      <c r="K873">
        <v>93</v>
      </c>
      <c r="L873">
        <v>6519</v>
      </c>
      <c r="M873">
        <v>77800</v>
      </c>
      <c r="N873" t="s">
        <v>2043</v>
      </c>
      <c r="O873" t="s">
        <v>2043</v>
      </c>
      <c r="P873" t="s">
        <v>2043</v>
      </c>
      <c r="Q873" t="s">
        <v>2043</v>
      </c>
      <c r="R873" t="str">
        <f>Table1[[#This Row],[year]]&amp;"_"&amp;Table1[[#This Row],[rank]]</f>
        <v>2016_372</v>
      </c>
      <c r="S873" t="str">
        <f>Table1[[#This Row],[year]]&amp;"_"&amp;Table1[[#This Row],[rank]]</f>
        <v>2016_372</v>
      </c>
    </row>
    <row r="874" spans="1:19" x14ac:dyDescent="0.2">
      <c r="A874" t="s">
        <v>2326</v>
      </c>
      <c r="B874">
        <v>373</v>
      </c>
      <c r="C874">
        <v>2016</v>
      </c>
      <c r="D874" t="s">
        <v>91</v>
      </c>
      <c r="E874" t="s">
        <v>2118</v>
      </c>
      <c r="F874" t="s">
        <v>93</v>
      </c>
      <c r="G874" t="str">
        <f>_xlfn.XLOOKUP(F874,Regions!$A$2:$A$52,Regions!$B$2:$B$52)</f>
        <v>West</v>
      </c>
      <c r="H874" t="s">
        <v>1472</v>
      </c>
      <c r="I874">
        <v>24455</v>
      </c>
      <c r="J874">
        <v>7082</v>
      </c>
      <c r="K874">
        <v>506</v>
      </c>
      <c r="L874">
        <v>12486</v>
      </c>
      <c r="M874">
        <v>12600</v>
      </c>
      <c r="N874" t="s">
        <v>2043</v>
      </c>
      <c r="O874" t="s">
        <v>2043</v>
      </c>
      <c r="P874" t="s">
        <v>2043</v>
      </c>
      <c r="Q874" t="s">
        <v>2043</v>
      </c>
      <c r="R874" t="str">
        <f>Table1[[#This Row],[year]]&amp;"_"&amp;Table1[[#This Row],[rank]]</f>
        <v>2016_373</v>
      </c>
      <c r="S874" t="str">
        <f>Table1[[#This Row],[year]]&amp;"_"&amp;Table1[[#This Row],[rank]]</f>
        <v>2016_373</v>
      </c>
    </row>
    <row r="875" spans="1:19" x14ac:dyDescent="0.2">
      <c r="A875" t="s">
        <v>2352</v>
      </c>
      <c r="B875">
        <v>374</v>
      </c>
      <c r="C875">
        <v>2016</v>
      </c>
      <c r="D875" t="s">
        <v>1830</v>
      </c>
      <c r="E875" t="s">
        <v>2042</v>
      </c>
      <c r="F875" t="s">
        <v>199</v>
      </c>
      <c r="G875" t="str">
        <f>_xlfn.XLOOKUP(F875,Regions!$A$2:$A$52,Regions!$B$2:$B$52)</f>
        <v>Midwest</v>
      </c>
      <c r="H875" t="s">
        <v>1825</v>
      </c>
      <c r="I875">
        <v>4425</v>
      </c>
      <c r="J875">
        <v>7052</v>
      </c>
      <c r="K875">
        <v>181</v>
      </c>
      <c r="L875">
        <v>2470</v>
      </c>
      <c r="M875">
        <v>22408</v>
      </c>
      <c r="N875" t="s">
        <v>2043</v>
      </c>
      <c r="O875" t="s">
        <v>2043</v>
      </c>
      <c r="P875" t="s">
        <v>2043</v>
      </c>
      <c r="Q875" t="s">
        <v>2043</v>
      </c>
      <c r="R875" t="str">
        <f>Table1[[#This Row],[year]]&amp;"_"&amp;Table1[[#This Row],[rank]]</f>
        <v>2016_374</v>
      </c>
      <c r="S875" t="str">
        <f>Table1[[#This Row],[year]]&amp;"_"&amp;Table1[[#This Row],[rank]]</f>
        <v>2016_374</v>
      </c>
    </row>
    <row r="876" spans="1:19" x14ac:dyDescent="0.2">
      <c r="A876" t="s">
        <v>2337</v>
      </c>
      <c r="B876">
        <v>375</v>
      </c>
      <c r="C876">
        <v>2016</v>
      </c>
      <c r="D876" t="s">
        <v>1103</v>
      </c>
      <c r="E876" t="s">
        <v>2118</v>
      </c>
      <c r="F876" t="s">
        <v>125</v>
      </c>
      <c r="G876" t="str">
        <f>_xlfn.XLOOKUP(F876,Regions!$A$2:$A$52,Regions!$B$2:$B$52)</f>
        <v>South</v>
      </c>
      <c r="H876" t="s">
        <v>1407</v>
      </c>
      <c r="I876">
        <v>9410</v>
      </c>
      <c r="J876">
        <v>7032</v>
      </c>
      <c r="K876">
        <v>335</v>
      </c>
      <c r="L876">
        <v>7426</v>
      </c>
      <c r="M876">
        <v>23000</v>
      </c>
      <c r="N876" t="s">
        <v>2043</v>
      </c>
      <c r="O876" t="s">
        <v>2043</v>
      </c>
      <c r="P876" t="s">
        <v>2043</v>
      </c>
      <c r="Q876" t="s">
        <v>2043</v>
      </c>
      <c r="R876" t="str">
        <f>Table1[[#This Row],[year]]&amp;"_"&amp;Table1[[#This Row],[rank]]</f>
        <v>2016_375</v>
      </c>
      <c r="S876" t="str">
        <f>Table1[[#This Row],[year]]&amp;"_"&amp;Table1[[#This Row],[rank]]</f>
        <v>2016_375</v>
      </c>
    </row>
    <row r="877" spans="1:19" x14ac:dyDescent="0.2">
      <c r="A877" t="s">
        <v>938</v>
      </c>
      <c r="B877">
        <v>376</v>
      </c>
      <c r="C877">
        <v>2016</v>
      </c>
      <c r="D877" t="s">
        <v>57</v>
      </c>
      <c r="E877" t="s">
        <v>2044</v>
      </c>
      <c r="F877" t="s">
        <v>53</v>
      </c>
      <c r="G877" t="str">
        <f>_xlfn.XLOOKUP(F877,Regions!$A$2:$A$52,Regions!$B$2:$B$52)</f>
        <v>Midwest</v>
      </c>
      <c r="H877" t="s">
        <v>1416</v>
      </c>
      <c r="I877">
        <v>13082</v>
      </c>
      <c r="J877">
        <v>7031</v>
      </c>
      <c r="K877">
        <v>1712</v>
      </c>
      <c r="L877">
        <v>141082</v>
      </c>
      <c r="M877">
        <v>18261</v>
      </c>
      <c r="N877" t="s">
        <v>2043</v>
      </c>
      <c r="O877" t="s">
        <v>2043</v>
      </c>
      <c r="P877" t="s">
        <v>2043</v>
      </c>
      <c r="Q877" t="s">
        <v>2043</v>
      </c>
      <c r="R877" t="str">
        <f>Table1[[#This Row],[year]]&amp;"_"&amp;Table1[[#This Row],[rank]]</f>
        <v>2016_376</v>
      </c>
      <c r="S877" t="str">
        <f>Table1[[#This Row],[year]]&amp;"_"&amp;Table1[[#This Row],[rank]]</f>
        <v>2016_376</v>
      </c>
    </row>
    <row r="878" spans="1:19" x14ac:dyDescent="0.2">
      <c r="A878" t="s">
        <v>2318</v>
      </c>
      <c r="B878">
        <v>377</v>
      </c>
      <c r="C878">
        <v>2016</v>
      </c>
      <c r="D878" t="s">
        <v>1727</v>
      </c>
      <c r="E878" t="s">
        <v>2064</v>
      </c>
      <c r="F878" t="s">
        <v>44</v>
      </c>
      <c r="G878" t="str">
        <f>_xlfn.XLOOKUP(F878,Regions!$A$2:$A$52,Regions!$B$2:$B$52)</f>
        <v>Midwest</v>
      </c>
      <c r="H878" t="s">
        <v>1488</v>
      </c>
      <c r="I878">
        <v>9979</v>
      </c>
      <c r="J878">
        <v>7029</v>
      </c>
      <c r="K878">
        <v>870</v>
      </c>
      <c r="L878">
        <v>8620</v>
      </c>
      <c r="M878">
        <v>26000</v>
      </c>
      <c r="N878" t="s">
        <v>2043</v>
      </c>
      <c r="O878" t="s">
        <v>2043</v>
      </c>
      <c r="P878" t="s">
        <v>2043</v>
      </c>
      <c r="Q878" t="s">
        <v>2043</v>
      </c>
      <c r="R878" t="str">
        <f>Table1[[#This Row],[year]]&amp;"_"&amp;Table1[[#This Row],[rank]]</f>
        <v>2016_377</v>
      </c>
      <c r="S878" t="str">
        <f>Table1[[#This Row],[year]]&amp;"_"&amp;Table1[[#This Row],[rank]]</f>
        <v>2016_377</v>
      </c>
    </row>
    <row r="879" spans="1:19" x14ac:dyDescent="0.2">
      <c r="A879" t="s">
        <v>2359</v>
      </c>
      <c r="B879">
        <v>378</v>
      </c>
      <c r="C879">
        <v>2016</v>
      </c>
      <c r="D879" t="s">
        <v>74</v>
      </c>
      <c r="E879" t="s">
        <v>74</v>
      </c>
      <c r="F879" t="s">
        <v>35</v>
      </c>
      <c r="G879" t="str">
        <f>_xlfn.XLOOKUP(F879,Regions!$A$2:$A$52,Regions!$B$2:$B$52)</f>
        <v>South</v>
      </c>
      <c r="H879" t="s">
        <v>2360</v>
      </c>
      <c r="I879">
        <v>6471</v>
      </c>
      <c r="J879">
        <v>7020</v>
      </c>
      <c r="K879">
        <v>404</v>
      </c>
      <c r="L879">
        <v>6024</v>
      </c>
      <c r="M879">
        <v>35995</v>
      </c>
      <c r="N879" t="s">
        <v>2043</v>
      </c>
      <c r="O879" t="s">
        <v>2043</v>
      </c>
      <c r="P879" t="s">
        <v>2043</v>
      </c>
      <c r="Q879" t="s">
        <v>2043</v>
      </c>
      <c r="R879" t="str">
        <f>Table1[[#This Row],[year]]&amp;"_"&amp;Table1[[#This Row],[rank]]</f>
        <v>2016_378</v>
      </c>
      <c r="S879" t="str">
        <f>Table1[[#This Row],[year]]&amp;"_"&amp;Table1[[#This Row],[rank]]</f>
        <v>2016_378</v>
      </c>
    </row>
    <row r="880" spans="1:19" x14ac:dyDescent="0.2">
      <c r="A880" t="s">
        <v>2443</v>
      </c>
      <c r="B880">
        <v>379</v>
      </c>
      <c r="C880">
        <v>2016</v>
      </c>
      <c r="D880" t="s">
        <v>1830</v>
      </c>
      <c r="E880" t="s">
        <v>2042</v>
      </c>
      <c r="F880" t="s">
        <v>55</v>
      </c>
      <c r="G880" t="str">
        <f>_xlfn.XLOOKUP(F880,Regions!$A$2:$A$52,Regions!$B$2:$B$52)</f>
        <v>West</v>
      </c>
      <c r="H880" t="s">
        <v>2444</v>
      </c>
      <c r="I880">
        <v>43763</v>
      </c>
      <c r="J880">
        <v>6780</v>
      </c>
      <c r="K880">
        <v>123</v>
      </c>
      <c r="L880">
        <v>10203</v>
      </c>
      <c r="M880">
        <v>3700</v>
      </c>
      <c r="N880" t="s">
        <v>2046</v>
      </c>
      <c r="O880" t="s">
        <v>2043</v>
      </c>
      <c r="P880" t="s">
        <v>2043</v>
      </c>
      <c r="Q880" t="s">
        <v>2043</v>
      </c>
      <c r="R880" t="str">
        <f>Table1[[#This Row],[year]]&amp;"_"&amp;Table1[[#This Row],[rank]]</f>
        <v>2016_379</v>
      </c>
      <c r="S880" t="str">
        <f>Table1[[#This Row],[year]]&amp;"_"&amp;Table1[[#This Row],[rank]]</f>
        <v>2016_379</v>
      </c>
    </row>
    <row r="881" spans="1:19" x14ac:dyDescent="0.2">
      <c r="A881" t="s">
        <v>2369</v>
      </c>
      <c r="B881">
        <v>380</v>
      </c>
      <c r="C881">
        <v>2016</v>
      </c>
      <c r="D881" t="s">
        <v>24</v>
      </c>
      <c r="E881" t="s">
        <v>2042</v>
      </c>
      <c r="F881" t="s">
        <v>25</v>
      </c>
      <c r="G881" t="str">
        <f>_xlfn.XLOOKUP(F881,Regions!$A$2:$A$52,Regions!$B$2:$B$52)</f>
        <v>South</v>
      </c>
      <c r="H881" t="s">
        <v>1552</v>
      </c>
      <c r="I881">
        <v>3050</v>
      </c>
      <c r="J881">
        <v>6755</v>
      </c>
      <c r="K881">
        <v>269</v>
      </c>
      <c r="L881">
        <v>3866</v>
      </c>
      <c r="M881">
        <v>30600</v>
      </c>
      <c r="N881" t="s">
        <v>2043</v>
      </c>
      <c r="O881" t="s">
        <v>2043</v>
      </c>
      <c r="P881" t="s">
        <v>2043</v>
      </c>
      <c r="Q881" t="s">
        <v>2043</v>
      </c>
      <c r="R881" t="str">
        <f>Table1[[#This Row],[year]]&amp;"_"&amp;Table1[[#This Row],[rank]]</f>
        <v>2016_380</v>
      </c>
      <c r="S881" t="str">
        <f>Table1[[#This Row],[year]]&amp;"_"&amp;Table1[[#This Row],[rank]]</f>
        <v>2016_380</v>
      </c>
    </row>
    <row r="882" spans="1:19" x14ac:dyDescent="0.2">
      <c r="A882" t="s">
        <v>2386</v>
      </c>
      <c r="B882">
        <v>381</v>
      </c>
      <c r="C882">
        <v>2016</v>
      </c>
      <c r="D882" t="s">
        <v>221</v>
      </c>
      <c r="E882" t="s">
        <v>221</v>
      </c>
      <c r="F882" t="s">
        <v>33</v>
      </c>
      <c r="G882" t="str">
        <f>_xlfn.XLOOKUP(F882,Regions!$A$2:$A$52,Regions!$B$2:$B$52)</f>
        <v>Northeast</v>
      </c>
      <c r="H882" t="s">
        <v>1642</v>
      </c>
      <c r="I882">
        <v>2948</v>
      </c>
      <c r="J882">
        <v>6723</v>
      </c>
      <c r="K882">
        <v>172</v>
      </c>
      <c r="L882">
        <v>3547</v>
      </c>
      <c r="M882">
        <v>29000</v>
      </c>
      <c r="N882" t="s">
        <v>2043</v>
      </c>
      <c r="O882" t="s">
        <v>2043</v>
      </c>
      <c r="P882" t="s">
        <v>2043</v>
      </c>
      <c r="Q882" t="s">
        <v>2043</v>
      </c>
      <c r="R882" t="str">
        <f>Table1[[#This Row],[year]]&amp;"_"&amp;Table1[[#This Row],[rank]]</f>
        <v>2016_381</v>
      </c>
      <c r="S882" t="str">
        <f>Table1[[#This Row],[year]]&amp;"_"&amp;Table1[[#This Row],[rank]]</f>
        <v>2016_381</v>
      </c>
    </row>
    <row r="883" spans="1:19" x14ac:dyDescent="0.2">
      <c r="A883" t="s">
        <v>2391</v>
      </c>
      <c r="B883">
        <v>382</v>
      </c>
      <c r="C883">
        <v>2016</v>
      </c>
      <c r="D883" t="s">
        <v>609</v>
      </c>
      <c r="E883" t="s">
        <v>2044</v>
      </c>
      <c r="F883" t="s">
        <v>142</v>
      </c>
      <c r="G883" t="str">
        <f>_xlfn.XLOOKUP(F883,Regions!$A$2:$A$52,Regions!$B$2:$B$52)</f>
        <v>Midwest</v>
      </c>
      <c r="H883" t="s">
        <v>2392</v>
      </c>
      <c r="J883">
        <v>6694</v>
      </c>
      <c r="K883">
        <v>838</v>
      </c>
      <c r="L883">
        <v>16356</v>
      </c>
      <c r="M883">
        <v>41000</v>
      </c>
      <c r="N883" t="s">
        <v>2043</v>
      </c>
      <c r="O883" t="s">
        <v>2043</v>
      </c>
      <c r="P883" t="s">
        <v>2043</v>
      </c>
      <c r="Q883" t="s">
        <v>2043</v>
      </c>
      <c r="R883" t="str">
        <f>Table1[[#This Row],[year]]&amp;"_"&amp;Table1[[#This Row],[rank]]</f>
        <v>2016_382</v>
      </c>
      <c r="S883" t="str">
        <f>Table1[[#This Row],[year]]&amp;"_"&amp;Table1[[#This Row],[rank]]</f>
        <v>2016_382</v>
      </c>
    </row>
    <row r="884" spans="1:19" x14ac:dyDescent="0.2">
      <c r="A884" t="s">
        <v>921</v>
      </c>
      <c r="B884">
        <v>383</v>
      </c>
      <c r="C884">
        <v>2016</v>
      </c>
      <c r="D884" t="s">
        <v>166</v>
      </c>
      <c r="E884" t="s">
        <v>2118</v>
      </c>
      <c r="F884" t="s">
        <v>53</v>
      </c>
      <c r="G884" t="str">
        <f>_xlfn.XLOOKUP(F884,Regions!$A$2:$A$52,Regions!$B$2:$B$52)</f>
        <v>Midwest</v>
      </c>
      <c r="H884" t="s">
        <v>1692</v>
      </c>
      <c r="I884">
        <v>737</v>
      </c>
      <c r="J884">
        <v>6693</v>
      </c>
      <c r="K884">
        <v>509</v>
      </c>
      <c r="L884">
        <v>4084</v>
      </c>
      <c r="M884">
        <v>8500</v>
      </c>
      <c r="N884" t="s">
        <v>2043</v>
      </c>
      <c r="O884" t="s">
        <v>2043</v>
      </c>
      <c r="P884" t="s">
        <v>2043</v>
      </c>
      <c r="Q884" t="s">
        <v>2043</v>
      </c>
      <c r="R884" t="str">
        <f>Table1[[#This Row],[year]]&amp;"_"&amp;Table1[[#This Row],[rank]]</f>
        <v>2016_383</v>
      </c>
      <c r="S884" t="str">
        <f>Table1[[#This Row],[year]]&amp;"_"&amp;Table1[[#This Row],[rank]]</f>
        <v>2016_383</v>
      </c>
    </row>
    <row r="885" spans="1:19" x14ac:dyDescent="0.2">
      <c r="A885" t="s">
        <v>2321</v>
      </c>
      <c r="B885">
        <v>384</v>
      </c>
      <c r="C885">
        <v>2016</v>
      </c>
      <c r="D885" t="s">
        <v>920</v>
      </c>
      <c r="E885" t="s">
        <v>920</v>
      </c>
      <c r="F885" t="s">
        <v>98</v>
      </c>
      <c r="G885" t="str">
        <f>_xlfn.XLOOKUP(F885,Regions!$A$2:$A$52,Regions!$B$2:$B$52)</f>
        <v>Northeast</v>
      </c>
      <c r="H885" t="s">
        <v>1631</v>
      </c>
      <c r="I885">
        <v>6926</v>
      </c>
      <c r="J885">
        <v>6691</v>
      </c>
      <c r="K885">
        <v>281</v>
      </c>
      <c r="L885">
        <v>10547</v>
      </c>
      <c r="M885">
        <v>13570</v>
      </c>
      <c r="N885" t="s">
        <v>2043</v>
      </c>
      <c r="O885" t="s">
        <v>2043</v>
      </c>
      <c r="P885" t="s">
        <v>2043</v>
      </c>
      <c r="Q885" t="s">
        <v>2043</v>
      </c>
      <c r="R885" t="str">
        <f>Table1[[#This Row],[year]]&amp;"_"&amp;Table1[[#This Row],[rank]]</f>
        <v>2016_384</v>
      </c>
      <c r="S885" t="str">
        <f>Table1[[#This Row],[year]]&amp;"_"&amp;Table1[[#This Row],[rank]]</f>
        <v>2016_384</v>
      </c>
    </row>
    <row r="886" spans="1:19" x14ac:dyDescent="0.2">
      <c r="A886" t="s">
        <v>2427</v>
      </c>
      <c r="B886">
        <v>385</v>
      </c>
      <c r="C886">
        <v>2016</v>
      </c>
      <c r="D886" t="s">
        <v>1363</v>
      </c>
      <c r="E886" t="s">
        <v>2045</v>
      </c>
      <c r="F886" t="s">
        <v>93</v>
      </c>
      <c r="G886" t="str">
        <f>_xlfn.XLOOKUP(F886,Regions!$A$2:$A$52,Regions!$B$2:$B$52)</f>
        <v>West</v>
      </c>
      <c r="H886" t="s">
        <v>1496</v>
      </c>
      <c r="I886">
        <v>16236</v>
      </c>
      <c r="J886">
        <v>6672</v>
      </c>
      <c r="K886">
        <v>765</v>
      </c>
      <c r="L886">
        <v>15504</v>
      </c>
      <c r="M886">
        <v>18730</v>
      </c>
      <c r="N886" t="s">
        <v>2043</v>
      </c>
      <c r="O886" t="s">
        <v>2043</v>
      </c>
      <c r="P886" t="s">
        <v>2043</v>
      </c>
      <c r="Q886" t="s">
        <v>2043</v>
      </c>
      <c r="R886" t="str">
        <f>Table1[[#This Row],[year]]&amp;"_"&amp;Table1[[#This Row],[rank]]</f>
        <v>2016_385</v>
      </c>
      <c r="S886" t="str">
        <f>Table1[[#This Row],[year]]&amp;"_"&amp;Table1[[#This Row],[rank]]</f>
        <v>2016_385</v>
      </c>
    </row>
    <row r="887" spans="1:19" x14ac:dyDescent="0.2">
      <c r="A887" t="s">
        <v>2454</v>
      </c>
      <c r="B887">
        <v>386</v>
      </c>
      <c r="C887">
        <v>2016</v>
      </c>
      <c r="D887" t="s">
        <v>636</v>
      </c>
      <c r="E887" t="s">
        <v>2045</v>
      </c>
      <c r="F887" t="s">
        <v>55</v>
      </c>
      <c r="G887" t="str">
        <f>_xlfn.XLOOKUP(F887,Regions!$A$2:$A$52,Regions!$B$2:$B$52)</f>
        <v>West</v>
      </c>
      <c r="H887" t="s">
        <v>1413</v>
      </c>
      <c r="I887">
        <v>49533</v>
      </c>
      <c r="J887">
        <v>6667</v>
      </c>
      <c r="K887">
        <v>47</v>
      </c>
      <c r="L887">
        <v>12771</v>
      </c>
      <c r="M887">
        <v>19742</v>
      </c>
      <c r="N887" t="s">
        <v>2046</v>
      </c>
      <c r="O887" t="s">
        <v>2043</v>
      </c>
      <c r="P887" t="s">
        <v>2043</v>
      </c>
      <c r="Q887" t="s">
        <v>2043</v>
      </c>
      <c r="R887" t="str">
        <f>Table1[[#This Row],[year]]&amp;"_"&amp;Table1[[#This Row],[rank]]</f>
        <v>2016_386</v>
      </c>
      <c r="S887" t="str">
        <f>Table1[[#This Row],[year]]&amp;"_"&amp;Table1[[#This Row],[rank]]</f>
        <v>2016_386</v>
      </c>
    </row>
    <row r="888" spans="1:19" x14ac:dyDescent="0.2">
      <c r="A888" t="s">
        <v>2302</v>
      </c>
      <c r="B888">
        <v>387</v>
      </c>
      <c r="C888">
        <v>2016</v>
      </c>
      <c r="D888" t="s">
        <v>223</v>
      </c>
      <c r="E888" t="s">
        <v>920</v>
      </c>
      <c r="F888" t="s">
        <v>22</v>
      </c>
      <c r="G888" t="str">
        <f>_xlfn.XLOOKUP(F888,Regions!$A$2:$A$52,Regions!$B$2:$B$52)</f>
        <v>South</v>
      </c>
      <c r="H888" t="s">
        <v>1403</v>
      </c>
      <c r="I888">
        <v>4795</v>
      </c>
      <c r="J888">
        <v>6659</v>
      </c>
      <c r="K888">
        <v>58</v>
      </c>
      <c r="L888">
        <v>13254</v>
      </c>
      <c r="M888">
        <v>1870</v>
      </c>
      <c r="N888" t="s">
        <v>2043</v>
      </c>
      <c r="O888" t="s">
        <v>2043</v>
      </c>
      <c r="P888" t="s">
        <v>2043</v>
      </c>
      <c r="Q888" t="s">
        <v>2043</v>
      </c>
      <c r="R888" t="str">
        <f>Table1[[#This Row],[year]]&amp;"_"&amp;Table1[[#This Row],[rank]]</f>
        <v>2016_387</v>
      </c>
      <c r="S888" t="str">
        <f>Table1[[#This Row],[year]]&amp;"_"&amp;Table1[[#This Row],[rank]]</f>
        <v>2016_387</v>
      </c>
    </row>
    <row r="889" spans="1:19" x14ac:dyDescent="0.2">
      <c r="A889" t="s">
        <v>2210</v>
      </c>
      <c r="B889">
        <v>388</v>
      </c>
      <c r="C889">
        <v>2016</v>
      </c>
      <c r="D889" t="s">
        <v>488</v>
      </c>
      <c r="E889" t="s">
        <v>920</v>
      </c>
      <c r="F889" t="s">
        <v>22</v>
      </c>
      <c r="G889" t="str">
        <f>_xlfn.XLOOKUP(F889,Regions!$A$2:$A$52,Regions!$B$2:$B$52)</f>
        <v>South</v>
      </c>
      <c r="H889" t="s">
        <v>1403</v>
      </c>
      <c r="I889">
        <v>18475</v>
      </c>
      <c r="J889">
        <v>6654</v>
      </c>
      <c r="K889">
        <v>23119</v>
      </c>
      <c r="L889">
        <v>18842</v>
      </c>
      <c r="M889">
        <v>3860</v>
      </c>
      <c r="N889" t="s">
        <v>2043</v>
      </c>
      <c r="O889" t="s">
        <v>2043</v>
      </c>
      <c r="P889" t="s">
        <v>2043</v>
      </c>
      <c r="Q889" t="s">
        <v>2043</v>
      </c>
      <c r="R889" t="str">
        <f>Table1[[#This Row],[year]]&amp;"_"&amp;Table1[[#This Row],[rank]]</f>
        <v>2016_388</v>
      </c>
      <c r="S889" t="str">
        <f>Table1[[#This Row],[year]]&amp;"_"&amp;Table1[[#This Row],[rank]]</f>
        <v>2016_388</v>
      </c>
    </row>
    <row r="890" spans="1:19" x14ac:dyDescent="0.2">
      <c r="A890" t="s">
        <v>2365</v>
      </c>
      <c r="B890">
        <v>389</v>
      </c>
      <c r="C890">
        <v>2016</v>
      </c>
      <c r="D890" t="s">
        <v>74</v>
      </c>
      <c r="E890" t="s">
        <v>74</v>
      </c>
      <c r="F890" t="s">
        <v>150</v>
      </c>
      <c r="G890" t="str">
        <f>_xlfn.XLOOKUP(F890,Regions!$A$2:$A$52,Regions!$B$2:$B$52)</f>
        <v>Midwest</v>
      </c>
      <c r="H890" t="s">
        <v>2366</v>
      </c>
      <c r="I890">
        <v>6026</v>
      </c>
      <c r="J890">
        <v>6644</v>
      </c>
      <c r="K890">
        <v>789</v>
      </c>
      <c r="L890">
        <v>5778</v>
      </c>
      <c r="M890">
        <v>15200</v>
      </c>
      <c r="N890" t="s">
        <v>2043</v>
      </c>
      <c r="O890" t="s">
        <v>2043</v>
      </c>
      <c r="P890" t="s">
        <v>2043</v>
      </c>
      <c r="Q890" t="s">
        <v>2043</v>
      </c>
      <c r="R890" t="str">
        <f>Table1[[#This Row],[year]]&amp;"_"&amp;Table1[[#This Row],[rank]]</f>
        <v>2016_389</v>
      </c>
      <c r="S890" t="str">
        <f>Table1[[#This Row],[year]]&amp;"_"&amp;Table1[[#This Row],[rank]]</f>
        <v>2016_389</v>
      </c>
    </row>
    <row r="891" spans="1:19" x14ac:dyDescent="0.2">
      <c r="A891" t="s">
        <v>2381</v>
      </c>
      <c r="B891">
        <v>390</v>
      </c>
      <c r="C891">
        <v>2016</v>
      </c>
      <c r="D891" t="s">
        <v>1164</v>
      </c>
      <c r="E891" t="s">
        <v>2061</v>
      </c>
      <c r="F891" t="s">
        <v>93</v>
      </c>
      <c r="G891" t="str">
        <f>_xlfn.XLOOKUP(F891,Regions!$A$2:$A$52,Regions!$B$2:$B$52)</f>
        <v>West</v>
      </c>
      <c r="H891" t="s">
        <v>1457</v>
      </c>
      <c r="I891">
        <v>8911</v>
      </c>
      <c r="J891">
        <v>6617</v>
      </c>
      <c r="K891">
        <v>457</v>
      </c>
      <c r="L891">
        <v>2582</v>
      </c>
      <c r="M891">
        <v>15397</v>
      </c>
      <c r="N891" t="s">
        <v>2043</v>
      </c>
      <c r="O891" t="s">
        <v>2043</v>
      </c>
      <c r="P891" t="s">
        <v>2043</v>
      </c>
      <c r="Q891" t="s">
        <v>2043</v>
      </c>
      <c r="R891" t="str">
        <f>Table1[[#This Row],[year]]&amp;"_"&amp;Table1[[#This Row],[rank]]</f>
        <v>2016_390</v>
      </c>
      <c r="S891" t="str">
        <f>Table1[[#This Row],[year]]&amp;"_"&amp;Table1[[#This Row],[rank]]</f>
        <v>2016_390</v>
      </c>
    </row>
    <row r="892" spans="1:19" x14ac:dyDescent="0.2">
      <c r="A892" t="s">
        <v>2385</v>
      </c>
      <c r="B892">
        <v>391</v>
      </c>
      <c r="C892">
        <v>2016</v>
      </c>
      <c r="D892" t="s">
        <v>998</v>
      </c>
      <c r="E892" t="s">
        <v>115</v>
      </c>
      <c r="F892" t="s">
        <v>44</v>
      </c>
      <c r="G892" t="str">
        <f>_xlfn.XLOOKUP(F892,Regions!$A$2:$A$52,Regions!$B$2:$B$52)</f>
        <v>Midwest</v>
      </c>
      <c r="H892" t="s">
        <v>1513</v>
      </c>
      <c r="I892">
        <v>1718</v>
      </c>
      <c r="J892">
        <v>6596</v>
      </c>
      <c r="K892">
        <v>128</v>
      </c>
      <c r="L892">
        <v>4142</v>
      </c>
      <c r="M892">
        <v>8700</v>
      </c>
      <c r="N892" t="s">
        <v>2043</v>
      </c>
      <c r="O892" t="s">
        <v>2043</v>
      </c>
      <c r="P892" t="s">
        <v>2043</v>
      </c>
      <c r="Q892" t="s">
        <v>2043</v>
      </c>
      <c r="R892" t="str">
        <f>Table1[[#This Row],[year]]&amp;"_"&amp;Table1[[#This Row],[rank]]</f>
        <v>2016_391</v>
      </c>
      <c r="S892" t="str">
        <f>Table1[[#This Row],[year]]&amp;"_"&amp;Table1[[#This Row],[rank]]</f>
        <v>2016_391</v>
      </c>
    </row>
    <row r="893" spans="1:19" x14ac:dyDescent="0.2">
      <c r="A893" t="s">
        <v>2387</v>
      </c>
      <c r="B893">
        <v>392</v>
      </c>
      <c r="C893">
        <v>2016</v>
      </c>
      <c r="D893" t="s">
        <v>1359</v>
      </c>
      <c r="E893" t="s">
        <v>2143</v>
      </c>
      <c r="F893" t="s">
        <v>177</v>
      </c>
      <c r="G893" t="str">
        <f>_xlfn.XLOOKUP(F893,Regions!$A$2:$A$52,Regions!$B$2:$B$52)</f>
        <v>South</v>
      </c>
      <c r="H893" t="s">
        <v>1554</v>
      </c>
      <c r="I893">
        <v>20564</v>
      </c>
      <c r="J893">
        <v>6595</v>
      </c>
      <c r="K893">
        <v>632</v>
      </c>
      <c r="L893">
        <v>26269</v>
      </c>
      <c r="M893">
        <v>55000</v>
      </c>
      <c r="N893" t="s">
        <v>2043</v>
      </c>
      <c r="O893" t="s">
        <v>2043</v>
      </c>
      <c r="P893" t="s">
        <v>2043</v>
      </c>
      <c r="Q893" t="s">
        <v>2043</v>
      </c>
      <c r="R893" t="str">
        <f>Table1[[#This Row],[year]]&amp;"_"&amp;Table1[[#This Row],[rank]]</f>
        <v>2016_392</v>
      </c>
      <c r="S893" t="str">
        <f>Table1[[#This Row],[year]]&amp;"_"&amp;Table1[[#This Row],[rank]]</f>
        <v>2016_392</v>
      </c>
    </row>
    <row r="894" spans="1:19" x14ac:dyDescent="0.2">
      <c r="A894" t="s">
        <v>2418</v>
      </c>
      <c r="B894">
        <v>393</v>
      </c>
      <c r="C894">
        <v>2016</v>
      </c>
      <c r="D894" t="s">
        <v>350</v>
      </c>
      <c r="E894" t="s">
        <v>2042</v>
      </c>
      <c r="F894" t="s">
        <v>86</v>
      </c>
      <c r="G894" t="str">
        <f>_xlfn.XLOOKUP(F894,Regions!$A$2:$A$52,Regions!$B$2:$B$52)</f>
        <v>South</v>
      </c>
      <c r="H894" t="s">
        <v>1622</v>
      </c>
      <c r="I894">
        <v>1494</v>
      </c>
      <c r="J894">
        <v>6588</v>
      </c>
      <c r="K894">
        <v>169</v>
      </c>
      <c r="L894">
        <v>2306</v>
      </c>
      <c r="M894">
        <v>8600</v>
      </c>
      <c r="N894" t="s">
        <v>2043</v>
      </c>
      <c r="O894" t="s">
        <v>2043</v>
      </c>
      <c r="P894" t="s">
        <v>2043</v>
      </c>
      <c r="Q894" t="s">
        <v>2043</v>
      </c>
      <c r="R894" t="str">
        <f>Table1[[#This Row],[year]]&amp;"_"&amp;Table1[[#This Row],[rank]]</f>
        <v>2016_393</v>
      </c>
      <c r="S894" t="str">
        <f>Table1[[#This Row],[year]]&amp;"_"&amp;Table1[[#This Row],[rank]]</f>
        <v>2016_393</v>
      </c>
    </row>
    <row r="895" spans="1:19" x14ac:dyDescent="0.2">
      <c r="A895" t="s">
        <v>2139</v>
      </c>
      <c r="B895">
        <v>394</v>
      </c>
      <c r="C895">
        <v>2016</v>
      </c>
      <c r="D895" t="s">
        <v>21</v>
      </c>
      <c r="E895" t="s">
        <v>920</v>
      </c>
      <c r="F895" t="s">
        <v>28</v>
      </c>
      <c r="G895" t="str">
        <f>_xlfn.XLOOKUP(F895,Regions!$A$2:$A$52,Regions!$B$2:$B$52)</f>
        <v>Northeast</v>
      </c>
      <c r="H895" t="s">
        <v>1406</v>
      </c>
      <c r="I895">
        <v>16676</v>
      </c>
      <c r="J895">
        <v>6575</v>
      </c>
      <c r="K895">
        <v>3056</v>
      </c>
      <c r="L895">
        <v>34195</v>
      </c>
      <c r="M895">
        <v>2770</v>
      </c>
      <c r="N895" t="s">
        <v>2043</v>
      </c>
      <c r="O895" t="s">
        <v>2043</v>
      </c>
      <c r="P895" t="s">
        <v>2043</v>
      </c>
      <c r="Q895" t="s">
        <v>2043</v>
      </c>
      <c r="R895" t="str">
        <f>Table1[[#This Row],[year]]&amp;"_"&amp;Table1[[#This Row],[rank]]</f>
        <v>2016_394</v>
      </c>
      <c r="S895" t="str">
        <f>Table1[[#This Row],[year]]&amp;"_"&amp;Table1[[#This Row],[rank]]</f>
        <v>2016_394</v>
      </c>
    </row>
    <row r="896" spans="1:19" x14ac:dyDescent="0.2">
      <c r="A896" t="s">
        <v>349</v>
      </c>
      <c r="B896">
        <v>395</v>
      </c>
      <c r="C896">
        <v>2016</v>
      </c>
      <c r="D896" t="s">
        <v>1010</v>
      </c>
      <c r="E896" t="s">
        <v>2061</v>
      </c>
      <c r="F896" t="s">
        <v>177</v>
      </c>
      <c r="G896" t="str">
        <f>_xlfn.XLOOKUP(F896,Regions!$A$2:$A$52,Regions!$B$2:$B$52)</f>
        <v>South</v>
      </c>
      <c r="H896" t="s">
        <v>1497</v>
      </c>
      <c r="I896">
        <v>3478</v>
      </c>
      <c r="J896">
        <v>6572</v>
      </c>
      <c r="K896">
        <v>305</v>
      </c>
      <c r="L896">
        <v>10968</v>
      </c>
      <c r="M896">
        <v>33100</v>
      </c>
      <c r="N896" t="s">
        <v>2043</v>
      </c>
      <c r="O896" t="s">
        <v>2043</v>
      </c>
      <c r="P896" t="s">
        <v>2043</v>
      </c>
      <c r="Q896" t="s">
        <v>2043</v>
      </c>
      <c r="R896" t="str">
        <f>Table1[[#This Row],[year]]&amp;"_"&amp;Table1[[#This Row],[rank]]</f>
        <v>2016_395</v>
      </c>
      <c r="S896" t="str">
        <f>Table1[[#This Row],[year]]&amp;"_"&amp;Table1[[#This Row],[rank]]</f>
        <v>2016_395</v>
      </c>
    </row>
    <row r="897" spans="1:19" x14ac:dyDescent="0.2">
      <c r="A897" t="s">
        <v>2346</v>
      </c>
      <c r="B897">
        <v>396</v>
      </c>
      <c r="C897">
        <v>2016</v>
      </c>
      <c r="D897" t="s">
        <v>1722</v>
      </c>
      <c r="E897" t="s">
        <v>2064</v>
      </c>
      <c r="F897" t="s">
        <v>33</v>
      </c>
      <c r="G897" t="str">
        <f>_xlfn.XLOOKUP(F897,Regions!$A$2:$A$52,Regions!$B$2:$B$52)</f>
        <v>Northeast</v>
      </c>
      <c r="H897" t="s">
        <v>1576</v>
      </c>
      <c r="I897">
        <v>2702</v>
      </c>
      <c r="J897">
        <v>6543</v>
      </c>
      <c r="K897">
        <v>146</v>
      </c>
      <c r="L897">
        <v>5637</v>
      </c>
      <c r="M897">
        <v>20400</v>
      </c>
      <c r="N897" t="s">
        <v>2043</v>
      </c>
      <c r="O897" t="s">
        <v>2043</v>
      </c>
      <c r="P897" t="s">
        <v>2043</v>
      </c>
      <c r="Q897" t="s">
        <v>2043</v>
      </c>
      <c r="R897" t="str">
        <f>Table1[[#This Row],[year]]&amp;"_"&amp;Table1[[#This Row],[rank]]</f>
        <v>2016_396</v>
      </c>
      <c r="S897" t="str">
        <f>Table1[[#This Row],[year]]&amp;"_"&amp;Table1[[#This Row],[rank]]</f>
        <v>2016_396</v>
      </c>
    </row>
    <row r="898" spans="1:19" x14ac:dyDescent="0.2">
      <c r="A898" t="s">
        <v>2492</v>
      </c>
      <c r="B898">
        <v>397</v>
      </c>
      <c r="C898">
        <v>2016</v>
      </c>
      <c r="D898" t="s">
        <v>108</v>
      </c>
      <c r="E898" t="s">
        <v>2055</v>
      </c>
      <c r="F898" t="s">
        <v>86</v>
      </c>
      <c r="G898" t="str">
        <f>_xlfn.XLOOKUP(F898,Regions!$A$2:$A$52,Regions!$B$2:$B$52)</f>
        <v>South</v>
      </c>
      <c r="H898" t="s">
        <v>1412</v>
      </c>
      <c r="I898">
        <v>11547</v>
      </c>
      <c r="J898">
        <v>6540</v>
      </c>
      <c r="K898">
        <v>596</v>
      </c>
      <c r="L898">
        <v>7611</v>
      </c>
      <c r="M898">
        <v>11500</v>
      </c>
      <c r="N898" t="s">
        <v>2043</v>
      </c>
      <c r="O898" t="s">
        <v>2043</v>
      </c>
      <c r="P898" t="s">
        <v>2043</v>
      </c>
      <c r="Q898" t="s">
        <v>2043</v>
      </c>
      <c r="R898" t="str">
        <f>Table1[[#This Row],[year]]&amp;"_"&amp;Table1[[#This Row],[rank]]</f>
        <v>2016_397</v>
      </c>
      <c r="S898" t="str">
        <f>Table1[[#This Row],[year]]&amp;"_"&amp;Table1[[#This Row],[rank]]</f>
        <v>2016_397</v>
      </c>
    </row>
    <row r="899" spans="1:19" x14ac:dyDescent="0.2">
      <c r="A899" t="s">
        <v>2390</v>
      </c>
      <c r="B899">
        <v>398</v>
      </c>
      <c r="C899">
        <v>2016</v>
      </c>
      <c r="D899" t="s">
        <v>43</v>
      </c>
      <c r="E899" t="s">
        <v>2044</v>
      </c>
      <c r="F899" t="s">
        <v>18</v>
      </c>
      <c r="G899" t="str">
        <f>_xlfn.XLOOKUP(F899,Regions!$A$2:$A$52,Regions!$B$2:$B$52)</f>
        <v>Midwest</v>
      </c>
      <c r="H899" t="s">
        <v>1640</v>
      </c>
      <c r="J899">
        <v>6517</v>
      </c>
      <c r="K899">
        <v>815</v>
      </c>
      <c r="L899">
        <v>20108</v>
      </c>
      <c r="M899">
        <v>4483</v>
      </c>
      <c r="N899" t="s">
        <v>2043</v>
      </c>
      <c r="O899" t="s">
        <v>2043</v>
      </c>
      <c r="P899" t="s">
        <v>2043</v>
      </c>
      <c r="Q899" t="s">
        <v>2043</v>
      </c>
      <c r="R899" t="str">
        <f>Table1[[#This Row],[year]]&amp;"_"&amp;Table1[[#This Row],[rank]]</f>
        <v>2016_398</v>
      </c>
      <c r="S899" t="str">
        <f>Table1[[#This Row],[year]]&amp;"_"&amp;Table1[[#This Row],[rank]]</f>
        <v>2016_398</v>
      </c>
    </row>
    <row r="900" spans="1:19" x14ac:dyDescent="0.2">
      <c r="A900" t="s">
        <v>1265</v>
      </c>
      <c r="B900">
        <v>399</v>
      </c>
      <c r="C900">
        <v>2016</v>
      </c>
      <c r="D900" t="s">
        <v>27</v>
      </c>
      <c r="E900" t="s">
        <v>27</v>
      </c>
      <c r="F900" t="s">
        <v>28</v>
      </c>
      <c r="G900" t="str">
        <f>_xlfn.XLOOKUP(F900,Regions!$A$2:$A$52,Regions!$B$2:$B$52)</f>
        <v>Northeast</v>
      </c>
      <c r="H900" t="s">
        <v>1607</v>
      </c>
      <c r="I900">
        <v>9130</v>
      </c>
      <c r="J900">
        <v>6510</v>
      </c>
      <c r="K900">
        <v>175</v>
      </c>
      <c r="L900">
        <v>6867</v>
      </c>
      <c r="M900">
        <v>13549</v>
      </c>
      <c r="N900" t="s">
        <v>2043</v>
      </c>
      <c r="O900" t="s">
        <v>2043</v>
      </c>
      <c r="P900" t="s">
        <v>2043</v>
      </c>
      <c r="Q900" t="s">
        <v>2043</v>
      </c>
      <c r="R900" t="str">
        <f>Table1[[#This Row],[year]]&amp;"_"&amp;Table1[[#This Row],[rank]]</f>
        <v>2016_399</v>
      </c>
      <c r="S900" t="str">
        <f>Table1[[#This Row],[year]]&amp;"_"&amp;Table1[[#This Row],[rank]]</f>
        <v>2016_399</v>
      </c>
    </row>
    <row r="901" spans="1:19" x14ac:dyDescent="0.2">
      <c r="A901" t="s">
        <v>2374</v>
      </c>
      <c r="B901">
        <v>400</v>
      </c>
      <c r="C901">
        <v>2016</v>
      </c>
      <c r="D901" t="s">
        <v>636</v>
      </c>
      <c r="E901" t="s">
        <v>2045</v>
      </c>
      <c r="F901" t="s">
        <v>55</v>
      </c>
      <c r="G901" t="str">
        <f>_xlfn.XLOOKUP(F901,Regions!$A$2:$A$52,Regions!$B$2:$B$52)</f>
        <v>West</v>
      </c>
      <c r="H901" t="s">
        <v>1543</v>
      </c>
      <c r="I901">
        <v>11988</v>
      </c>
      <c r="J901">
        <v>6508</v>
      </c>
      <c r="K901">
        <v>878</v>
      </c>
      <c r="L901">
        <v>13233</v>
      </c>
      <c r="M901">
        <v>19000</v>
      </c>
      <c r="N901" t="s">
        <v>2043</v>
      </c>
      <c r="O901" t="s">
        <v>2043</v>
      </c>
      <c r="P901" t="s">
        <v>2043</v>
      </c>
      <c r="Q901" t="s">
        <v>2043</v>
      </c>
      <c r="R901" t="str">
        <f>Table1[[#This Row],[year]]&amp;"_"&amp;Table1[[#This Row],[rank]]</f>
        <v>2016_400</v>
      </c>
      <c r="S901" t="str">
        <f>Table1[[#This Row],[year]]&amp;"_"&amp;Table1[[#This Row],[rank]]</f>
        <v>2016_400</v>
      </c>
    </row>
    <row r="902" spans="1:19" x14ac:dyDescent="0.2">
      <c r="A902" t="s">
        <v>2403</v>
      </c>
      <c r="B902">
        <v>401</v>
      </c>
      <c r="C902">
        <v>2016</v>
      </c>
      <c r="D902" t="s">
        <v>609</v>
      </c>
      <c r="E902" t="s">
        <v>2044</v>
      </c>
      <c r="F902" t="s">
        <v>55</v>
      </c>
      <c r="G902" t="str">
        <f>_xlfn.XLOOKUP(F902,Regions!$A$2:$A$52,Regions!$B$2:$B$52)</f>
        <v>West</v>
      </c>
      <c r="H902" t="s">
        <v>1413</v>
      </c>
      <c r="I902">
        <v>37026</v>
      </c>
      <c r="J902">
        <v>6501</v>
      </c>
      <c r="K902">
        <v>1447</v>
      </c>
      <c r="L902">
        <v>183718</v>
      </c>
      <c r="M902">
        <v>15300</v>
      </c>
      <c r="N902" t="s">
        <v>2043</v>
      </c>
      <c r="O902" t="s">
        <v>2043</v>
      </c>
      <c r="P902" t="s">
        <v>2043</v>
      </c>
      <c r="Q902" t="s">
        <v>2043</v>
      </c>
      <c r="R902" t="str">
        <f>Table1[[#This Row],[year]]&amp;"_"&amp;Table1[[#This Row],[rank]]</f>
        <v>2016_401</v>
      </c>
      <c r="S902" t="str">
        <f>Table1[[#This Row],[year]]&amp;"_"&amp;Table1[[#This Row],[rank]]</f>
        <v>2016_401</v>
      </c>
    </row>
    <row r="903" spans="1:19" x14ac:dyDescent="0.2">
      <c r="A903" t="s">
        <v>2325</v>
      </c>
      <c r="B903">
        <v>402</v>
      </c>
      <c r="C903">
        <v>2016</v>
      </c>
      <c r="D903" t="s">
        <v>920</v>
      </c>
      <c r="E903" t="s">
        <v>920</v>
      </c>
      <c r="F903" t="s">
        <v>22</v>
      </c>
      <c r="G903" t="str">
        <f>_xlfn.XLOOKUP(F903,Regions!$A$2:$A$52,Regions!$B$2:$B$52)</f>
        <v>South</v>
      </c>
      <c r="H903" t="s">
        <v>1403</v>
      </c>
      <c r="I903">
        <v>5447</v>
      </c>
      <c r="J903">
        <v>6472</v>
      </c>
      <c r="K903">
        <v>235</v>
      </c>
      <c r="L903">
        <v>18833</v>
      </c>
      <c r="M903">
        <v>2209</v>
      </c>
      <c r="N903" t="s">
        <v>2043</v>
      </c>
      <c r="O903" t="s">
        <v>2043</v>
      </c>
      <c r="P903" t="s">
        <v>2043</v>
      </c>
      <c r="Q903" t="s">
        <v>2043</v>
      </c>
      <c r="R903" t="str">
        <f>Table1[[#This Row],[year]]&amp;"_"&amp;Table1[[#This Row],[rank]]</f>
        <v>2016_402</v>
      </c>
      <c r="S903" t="str">
        <f>Table1[[#This Row],[year]]&amp;"_"&amp;Table1[[#This Row],[rank]]</f>
        <v>2016_402</v>
      </c>
    </row>
    <row r="904" spans="1:19" x14ac:dyDescent="0.2">
      <c r="A904" t="s">
        <v>2353</v>
      </c>
      <c r="B904">
        <v>403</v>
      </c>
      <c r="C904">
        <v>2016</v>
      </c>
      <c r="D904" t="s">
        <v>214</v>
      </c>
      <c r="E904" t="s">
        <v>920</v>
      </c>
      <c r="F904" t="s">
        <v>18</v>
      </c>
      <c r="G904" t="str">
        <f>_xlfn.XLOOKUP(F904,Regions!$A$2:$A$52,Regions!$B$2:$B$52)</f>
        <v>Midwest</v>
      </c>
      <c r="H904" t="s">
        <v>1588</v>
      </c>
      <c r="I904">
        <v>11797</v>
      </c>
      <c r="J904">
        <v>6456</v>
      </c>
      <c r="K904">
        <v>523</v>
      </c>
      <c r="L904">
        <v>20340</v>
      </c>
      <c r="M904">
        <v>7758</v>
      </c>
      <c r="N904" t="s">
        <v>2043</v>
      </c>
      <c r="O904" t="s">
        <v>2043</v>
      </c>
      <c r="P904" t="s">
        <v>2043</v>
      </c>
      <c r="Q904" t="s">
        <v>2043</v>
      </c>
      <c r="R904" t="str">
        <f>Table1[[#This Row],[year]]&amp;"_"&amp;Table1[[#This Row],[rank]]</f>
        <v>2016_403</v>
      </c>
      <c r="S904" t="str">
        <f>Table1[[#This Row],[year]]&amp;"_"&amp;Table1[[#This Row],[rank]]</f>
        <v>2016_403</v>
      </c>
    </row>
    <row r="905" spans="1:19" x14ac:dyDescent="0.2">
      <c r="A905" t="s">
        <v>2467</v>
      </c>
      <c r="B905">
        <v>404</v>
      </c>
      <c r="C905">
        <v>2016</v>
      </c>
      <c r="D905" t="s">
        <v>1359</v>
      </c>
      <c r="E905" t="s">
        <v>2143</v>
      </c>
      <c r="F905" t="s">
        <v>22</v>
      </c>
      <c r="G905" t="str">
        <f>_xlfn.XLOOKUP(F905,Regions!$A$2:$A$52,Regions!$B$2:$B$52)</f>
        <v>South</v>
      </c>
      <c r="H905" t="s">
        <v>1477</v>
      </c>
      <c r="I905">
        <v>13049</v>
      </c>
      <c r="J905">
        <v>6440</v>
      </c>
      <c r="K905">
        <v>597</v>
      </c>
      <c r="L905">
        <v>22422</v>
      </c>
      <c r="M905">
        <v>16000</v>
      </c>
      <c r="N905" t="s">
        <v>2043</v>
      </c>
      <c r="O905" t="s">
        <v>2043</v>
      </c>
      <c r="P905" t="s">
        <v>2043</v>
      </c>
      <c r="Q905" t="s">
        <v>2043</v>
      </c>
      <c r="R905" t="str">
        <f>Table1[[#This Row],[year]]&amp;"_"&amp;Table1[[#This Row],[rank]]</f>
        <v>2016_404</v>
      </c>
      <c r="S905" t="str">
        <f>Table1[[#This Row],[year]]&amp;"_"&amp;Table1[[#This Row],[rank]]</f>
        <v>2016_404</v>
      </c>
    </row>
    <row r="906" spans="1:19" x14ac:dyDescent="0.2">
      <c r="A906" t="s">
        <v>2422</v>
      </c>
      <c r="B906">
        <v>405</v>
      </c>
      <c r="C906">
        <v>2016</v>
      </c>
      <c r="D906" t="s">
        <v>118</v>
      </c>
      <c r="E906" t="s">
        <v>2061</v>
      </c>
      <c r="F906" t="s">
        <v>28</v>
      </c>
      <c r="G906" t="str">
        <f>_xlfn.XLOOKUP(F906,Regions!$A$2:$A$52,Regions!$B$2:$B$52)</f>
        <v>Northeast</v>
      </c>
      <c r="H906" t="s">
        <v>2423</v>
      </c>
      <c r="I906">
        <v>6802</v>
      </c>
      <c r="J906">
        <v>6416</v>
      </c>
      <c r="K906">
        <v>677</v>
      </c>
      <c r="L906">
        <v>8660</v>
      </c>
      <c r="M906">
        <v>14537</v>
      </c>
      <c r="N906" t="s">
        <v>2043</v>
      </c>
      <c r="O906" t="s">
        <v>2043</v>
      </c>
      <c r="P906" t="s">
        <v>2043</v>
      </c>
      <c r="Q906" t="s">
        <v>2043</v>
      </c>
      <c r="R906" t="str">
        <f>Table1[[#This Row],[year]]&amp;"_"&amp;Table1[[#This Row],[rank]]</f>
        <v>2016_405</v>
      </c>
      <c r="S906" t="str">
        <f>Table1[[#This Row],[year]]&amp;"_"&amp;Table1[[#This Row],[rank]]</f>
        <v>2016_405</v>
      </c>
    </row>
    <row r="907" spans="1:19" x14ac:dyDescent="0.2">
      <c r="A907" t="s">
        <v>2397</v>
      </c>
      <c r="B907">
        <v>406</v>
      </c>
      <c r="C907">
        <v>2016</v>
      </c>
      <c r="D907" t="s">
        <v>175</v>
      </c>
      <c r="E907" t="s">
        <v>2067</v>
      </c>
      <c r="F907" t="s">
        <v>75</v>
      </c>
      <c r="G907" t="str">
        <f>_xlfn.XLOOKUP(F907,Regions!$A$2:$A$52,Regions!$B$2:$B$52)</f>
        <v>South</v>
      </c>
      <c r="H907" t="s">
        <v>2398</v>
      </c>
      <c r="I907">
        <v>11733</v>
      </c>
      <c r="J907">
        <v>6394</v>
      </c>
      <c r="K907">
        <v>1034</v>
      </c>
      <c r="L907">
        <v>15864</v>
      </c>
      <c r="M907">
        <v>7000</v>
      </c>
      <c r="N907" t="s">
        <v>2043</v>
      </c>
      <c r="O907" t="s">
        <v>2043</v>
      </c>
      <c r="P907" t="s">
        <v>2043</v>
      </c>
      <c r="Q907" t="s">
        <v>2043</v>
      </c>
      <c r="R907" t="str">
        <f>Table1[[#This Row],[year]]&amp;"_"&amp;Table1[[#This Row],[rank]]</f>
        <v>2016_406</v>
      </c>
      <c r="S907" t="str">
        <f>Table1[[#This Row],[year]]&amp;"_"&amp;Table1[[#This Row],[rank]]</f>
        <v>2016_406</v>
      </c>
    </row>
    <row r="908" spans="1:19" x14ac:dyDescent="0.2">
      <c r="A908" t="s">
        <v>2400</v>
      </c>
      <c r="B908">
        <v>407</v>
      </c>
      <c r="C908">
        <v>2016</v>
      </c>
      <c r="D908" t="s">
        <v>686</v>
      </c>
      <c r="E908" t="s">
        <v>2061</v>
      </c>
      <c r="F908" t="s">
        <v>22</v>
      </c>
      <c r="G908" t="str">
        <f>_xlfn.XLOOKUP(F908,Regions!$A$2:$A$52,Regions!$B$2:$B$52)</f>
        <v>South</v>
      </c>
      <c r="H908" t="s">
        <v>1502</v>
      </c>
      <c r="I908">
        <v>2799</v>
      </c>
      <c r="J908">
        <v>6393</v>
      </c>
      <c r="K908">
        <v>797</v>
      </c>
      <c r="L908">
        <v>8886</v>
      </c>
      <c r="M908">
        <v>22030</v>
      </c>
      <c r="N908" t="s">
        <v>2043</v>
      </c>
      <c r="O908" t="s">
        <v>2043</v>
      </c>
      <c r="P908" t="s">
        <v>2043</v>
      </c>
      <c r="Q908" t="s">
        <v>2043</v>
      </c>
      <c r="R908" t="str">
        <f>Table1[[#This Row],[year]]&amp;"_"&amp;Table1[[#This Row],[rank]]</f>
        <v>2016_407</v>
      </c>
      <c r="S908" t="str">
        <f>Table1[[#This Row],[year]]&amp;"_"&amp;Table1[[#This Row],[rank]]</f>
        <v>2016_407</v>
      </c>
    </row>
    <row r="909" spans="1:19" x14ac:dyDescent="0.2">
      <c r="A909" t="s">
        <v>1954</v>
      </c>
      <c r="B909">
        <v>408</v>
      </c>
      <c r="C909">
        <v>2016</v>
      </c>
      <c r="D909" t="s">
        <v>974</v>
      </c>
      <c r="E909" t="s">
        <v>2045</v>
      </c>
      <c r="F909" t="s">
        <v>55</v>
      </c>
      <c r="G909" t="str">
        <f>_xlfn.XLOOKUP(F909,Regions!$A$2:$A$52,Regions!$B$2:$B$52)</f>
        <v>West</v>
      </c>
      <c r="H909" t="s">
        <v>1456</v>
      </c>
      <c r="I909">
        <v>1805</v>
      </c>
      <c r="J909">
        <v>6375</v>
      </c>
      <c r="K909">
        <v>377</v>
      </c>
      <c r="L909">
        <v>3493</v>
      </c>
      <c r="M909">
        <v>38910</v>
      </c>
      <c r="N909" t="s">
        <v>2046</v>
      </c>
      <c r="O909" t="s">
        <v>2043</v>
      </c>
      <c r="P909" t="s">
        <v>2043</v>
      </c>
      <c r="Q909" t="s">
        <v>2043</v>
      </c>
      <c r="R909" t="str">
        <f>Table1[[#This Row],[year]]&amp;"_"&amp;Table1[[#This Row],[rank]]</f>
        <v>2016_408</v>
      </c>
      <c r="S909" t="str">
        <f>Table1[[#This Row],[year]]&amp;"_"&amp;Table1[[#This Row],[rank]]</f>
        <v>2016_408</v>
      </c>
    </row>
    <row r="910" spans="1:19" x14ac:dyDescent="0.2">
      <c r="A910" t="s">
        <v>2380</v>
      </c>
      <c r="B910">
        <v>409</v>
      </c>
      <c r="C910">
        <v>2016</v>
      </c>
      <c r="D910" t="s">
        <v>30</v>
      </c>
      <c r="E910" t="s">
        <v>2045</v>
      </c>
      <c r="F910" t="s">
        <v>86</v>
      </c>
      <c r="G910" t="str">
        <f>_xlfn.XLOOKUP(F910,Regions!$A$2:$A$52,Regions!$B$2:$B$52)</f>
        <v>South</v>
      </c>
      <c r="H910" t="s">
        <v>1622</v>
      </c>
      <c r="I910">
        <v>3984</v>
      </c>
      <c r="J910">
        <v>6373</v>
      </c>
      <c r="K910">
        <v>178</v>
      </c>
      <c r="L910">
        <v>7635</v>
      </c>
      <c r="M910">
        <v>32600</v>
      </c>
      <c r="N910" t="s">
        <v>2043</v>
      </c>
      <c r="O910" t="s">
        <v>2043</v>
      </c>
      <c r="P910" t="s">
        <v>2043</v>
      </c>
      <c r="Q910" t="s">
        <v>2043</v>
      </c>
      <c r="R910" t="str">
        <f>Table1[[#This Row],[year]]&amp;"_"&amp;Table1[[#This Row],[rank]]</f>
        <v>2016_409</v>
      </c>
      <c r="S910" t="str">
        <f>Table1[[#This Row],[year]]&amp;"_"&amp;Table1[[#This Row],[rank]]</f>
        <v>2016_409</v>
      </c>
    </row>
    <row r="911" spans="1:19" x14ac:dyDescent="0.2">
      <c r="A911" t="s">
        <v>2328</v>
      </c>
      <c r="B911">
        <v>410</v>
      </c>
      <c r="C911">
        <v>2016</v>
      </c>
      <c r="D911" t="s">
        <v>1095</v>
      </c>
      <c r="E911" t="s">
        <v>920</v>
      </c>
      <c r="F911" t="s">
        <v>22</v>
      </c>
      <c r="G911" t="str">
        <f>_xlfn.XLOOKUP(F911,Regions!$A$2:$A$52,Regions!$B$2:$B$52)</f>
        <v>South</v>
      </c>
      <c r="H911" t="s">
        <v>1403</v>
      </c>
      <c r="I911">
        <v>6208</v>
      </c>
      <c r="J911">
        <v>6363</v>
      </c>
      <c r="K911">
        <v>393</v>
      </c>
      <c r="L911">
        <v>6438</v>
      </c>
      <c r="M911">
        <v>17400</v>
      </c>
      <c r="N911" t="s">
        <v>2043</v>
      </c>
      <c r="O911" t="s">
        <v>2043</v>
      </c>
      <c r="P911" t="s">
        <v>2043</v>
      </c>
      <c r="Q911" t="s">
        <v>2043</v>
      </c>
      <c r="R911" t="str">
        <f>Table1[[#This Row],[year]]&amp;"_"&amp;Table1[[#This Row],[rank]]</f>
        <v>2016_410</v>
      </c>
      <c r="S911" t="str">
        <f>Table1[[#This Row],[year]]&amp;"_"&amp;Table1[[#This Row],[rank]]</f>
        <v>2016_410</v>
      </c>
    </row>
    <row r="912" spans="1:19" x14ac:dyDescent="0.2">
      <c r="A912" t="s">
        <v>1216</v>
      </c>
      <c r="B912">
        <v>411</v>
      </c>
      <c r="C912">
        <v>2016</v>
      </c>
      <c r="D912" t="s">
        <v>65</v>
      </c>
      <c r="E912" t="s">
        <v>2044</v>
      </c>
      <c r="F912" t="s">
        <v>98</v>
      </c>
      <c r="G912" t="str">
        <f>_xlfn.XLOOKUP(F912,Regions!$A$2:$A$52,Regions!$B$2:$B$52)</f>
        <v>Northeast</v>
      </c>
      <c r="H912" t="s">
        <v>1648</v>
      </c>
      <c r="J912">
        <v>6351</v>
      </c>
      <c r="K912">
        <v>175</v>
      </c>
      <c r="L912">
        <v>18272</v>
      </c>
      <c r="M912">
        <v>4800</v>
      </c>
      <c r="N912" t="s">
        <v>2043</v>
      </c>
      <c r="O912" t="s">
        <v>2043</v>
      </c>
      <c r="P912" t="s">
        <v>2043</v>
      </c>
      <c r="Q912" t="s">
        <v>2043</v>
      </c>
      <c r="R912" t="str">
        <f>Table1[[#This Row],[year]]&amp;"_"&amp;Table1[[#This Row],[rank]]</f>
        <v>2016_411</v>
      </c>
      <c r="S912" t="str">
        <f>Table1[[#This Row],[year]]&amp;"_"&amp;Table1[[#This Row],[rank]]</f>
        <v>2016_411</v>
      </c>
    </row>
    <row r="913" spans="1:19" x14ac:dyDescent="0.2">
      <c r="A913" t="s">
        <v>2377</v>
      </c>
      <c r="B913">
        <v>412</v>
      </c>
      <c r="C913">
        <v>2016</v>
      </c>
      <c r="D913" t="s">
        <v>32</v>
      </c>
      <c r="E913" t="s">
        <v>2064</v>
      </c>
      <c r="F913" t="s">
        <v>187</v>
      </c>
      <c r="G913" t="str">
        <f>_xlfn.XLOOKUP(F913,Regions!$A$2:$A$52,Regions!$B$2:$B$52)</f>
        <v>Midwest</v>
      </c>
      <c r="H913" t="s">
        <v>1448</v>
      </c>
      <c r="I913">
        <v>14949</v>
      </c>
      <c r="J913">
        <v>6308</v>
      </c>
      <c r="K913">
        <v>828</v>
      </c>
      <c r="L913">
        <v>6405</v>
      </c>
      <c r="M913">
        <v>22500</v>
      </c>
      <c r="N913" t="s">
        <v>2043</v>
      </c>
      <c r="O913" t="s">
        <v>2043</v>
      </c>
      <c r="P913" t="s">
        <v>2043</v>
      </c>
      <c r="Q913" t="s">
        <v>2043</v>
      </c>
      <c r="R913" t="str">
        <f>Table1[[#This Row],[year]]&amp;"_"&amp;Table1[[#This Row],[rank]]</f>
        <v>2016_412</v>
      </c>
      <c r="S913" t="str">
        <f>Table1[[#This Row],[year]]&amp;"_"&amp;Table1[[#This Row],[rank]]</f>
        <v>2016_412</v>
      </c>
    </row>
    <row r="914" spans="1:19" x14ac:dyDescent="0.2">
      <c r="A914" t="s">
        <v>2404</v>
      </c>
      <c r="B914">
        <v>413</v>
      </c>
      <c r="C914">
        <v>2016</v>
      </c>
      <c r="D914" t="s">
        <v>108</v>
      </c>
      <c r="E914" t="s">
        <v>2055</v>
      </c>
      <c r="F914" t="s">
        <v>22</v>
      </c>
      <c r="G914" t="str">
        <f>_xlfn.XLOOKUP(F914,Regions!$A$2:$A$52,Regions!$B$2:$B$52)</f>
        <v>South</v>
      </c>
      <c r="H914" t="s">
        <v>1477</v>
      </c>
      <c r="I914">
        <v>16753</v>
      </c>
      <c r="J914">
        <v>6282</v>
      </c>
      <c r="K914">
        <v>764</v>
      </c>
      <c r="L914">
        <v>8869</v>
      </c>
      <c r="M914">
        <v>19000</v>
      </c>
      <c r="N914" t="s">
        <v>2043</v>
      </c>
      <c r="O914" t="s">
        <v>2043</v>
      </c>
      <c r="P914" t="s">
        <v>2043</v>
      </c>
      <c r="Q914" t="s">
        <v>2043</v>
      </c>
      <c r="R914" t="str">
        <f>Table1[[#This Row],[year]]&amp;"_"&amp;Table1[[#This Row],[rank]]</f>
        <v>2016_413</v>
      </c>
      <c r="S914" t="str">
        <f>Table1[[#This Row],[year]]&amp;"_"&amp;Table1[[#This Row],[rank]]</f>
        <v>2016_413</v>
      </c>
    </row>
    <row r="915" spans="1:19" x14ac:dyDescent="0.2">
      <c r="A915" t="s">
        <v>2396</v>
      </c>
      <c r="B915">
        <v>414</v>
      </c>
      <c r="C915">
        <v>2016</v>
      </c>
      <c r="D915" t="s">
        <v>175</v>
      </c>
      <c r="E915" t="s">
        <v>2067</v>
      </c>
      <c r="F915" t="s">
        <v>22</v>
      </c>
      <c r="G915" t="str">
        <f>_xlfn.XLOOKUP(F915,Regions!$A$2:$A$52,Regions!$B$2:$B$52)</f>
        <v>South</v>
      </c>
      <c r="H915" t="s">
        <v>1411</v>
      </c>
      <c r="I915">
        <v>99</v>
      </c>
      <c r="J915">
        <v>6242</v>
      </c>
      <c r="K915">
        <v>755</v>
      </c>
      <c r="L915">
        <v>13821</v>
      </c>
      <c r="M915">
        <v>18700</v>
      </c>
      <c r="N915" t="s">
        <v>2043</v>
      </c>
      <c r="O915" t="s">
        <v>2043</v>
      </c>
      <c r="P915" t="s">
        <v>2043</v>
      </c>
      <c r="Q915" t="s">
        <v>2043</v>
      </c>
      <c r="R915" t="str">
        <f>Table1[[#This Row],[year]]&amp;"_"&amp;Table1[[#This Row],[rank]]</f>
        <v>2016_414</v>
      </c>
      <c r="S915" t="str">
        <f>Table1[[#This Row],[year]]&amp;"_"&amp;Table1[[#This Row],[rank]]</f>
        <v>2016_414</v>
      </c>
    </row>
    <row r="916" spans="1:19" x14ac:dyDescent="0.2">
      <c r="A916" t="s">
        <v>2428</v>
      </c>
      <c r="B916">
        <v>415</v>
      </c>
      <c r="C916">
        <v>2016</v>
      </c>
      <c r="D916" t="s">
        <v>1830</v>
      </c>
      <c r="E916" t="s">
        <v>2042</v>
      </c>
      <c r="F916" t="s">
        <v>113</v>
      </c>
      <c r="G916" t="str">
        <f>_xlfn.XLOOKUP(F916,Regions!$A$2:$A$52,Regions!$B$2:$B$52)</f>
        <v>South</v>
      </c>
      <c r="H916" t="s">
        <v>2317</v>
      </c>
      <c r="I916">
        <v>12060</v>
      </c>
      <c r="J916">
        <v>6227</v>
      </c>
      <c r="K916">
        <v>410</v>
      </c>
      <c r="L916">
        <v>2371</v>
      </c>
      <c r="M916">
        <v>17500</v>
      </c>
      <c r="N916" t="s">
        <v>2043</v>
      </c>
      <c r="O916" t="s">
        <v>2043</v>
      </c>
      <c r="P916" t="s">
        <v>2043</v>
      </c>
      <c r="Q916" t="s">
        <v>2043</v>
      </c>
      <c r="R916" t="str">
        <f>Table1[[#This Row],[year]]&amp;"_"&amp;Table1[[#This Row],[rank]]</f>
        <v>2016_415</v>
      </c>
      <c r="S916" t="str">
        <f>Table1[[#This Row],[year]]&amp;"_"&amp;Table1[[#This Row],[rank]]</f>
        <v>2016_415</v>
      </c>
    </row>
    <row r="917" spans="1:19" x14ac:dyDescent="0.2">
      <c r="A917" t="s">
        <v>2401</v>
      </c>
      <c r="B917">
        <v>416</v>
      </c>
      <c r="C917">
        <v>2016</v>
      </c>
      <c r="D917" t="s">
        <v>1010</v>
      </c>
      <c r="E917" t="s">
        <v>2061</v>
      </c>
      <c r="F917" t="s">
        <v>25</v>
      </c>
      <c r="G917" t="str">
        <f>_xlfn.XLOOKUP(F917,Regions!$A$2:$A$52,Regions!$B$2:$B$52)</f>
        <v>South</v>
      </c>
      <c r="H917" t="s">
        <v>2402</v>
      </c>
      <c r="I917">
        <v>9500</v>
      </c>
      <c r="J917">
        <v>6188</v>
      </c>
      <c r="K917">
        <v>427</v>
      </c>
      <c r="L917">
        <v>3637</v>
      </c>
      <c r="M917">
        <v>21562</v>
      </c>
      <c r="N917" t="s">
        <v>2043</v>
      </c>
      <c r="O917" t="s">
        <v>2043</v>
      </c>
      <c r="P917" t="s">
        <v>2043</v>
      </c>
      <c r="Q917" t="s">
        <v>2043</v>
      </c>
      <c r="R917" t="str">
        <f>Table1[[#This Row],[year]]&amp;"_"&amp;Table1[[#This Row],[rank]]</f>
        <v>2016_416</v>
      </c>
      <c r="S917" t="str">
        <f>Table1[[#This Row],[year]]&amp;"_"&amp;Table1[[#This Row],[rank]]</f>
        <v>2016_416</v>
      </c>
    </row>
    <row r="918" spans="1:19" x14ac:dyDescent="0.2">
      <c r="A918" t="s">
        <v>2357</v>
      </c>
      <c r="B918">
        <v>417</v>
      </c>
      <c r="C918">
        <v>2016</v>
      </c>
      <c r="D918" t="s">
        <v>166</v>
      </c>
      <c r="E918" t="s">
        <v>2118</v>
      </c>
      <c r="F918" t="s">
        <v>22</v>
      </c>
      <c r="G918" t="str">
        <f>_xlfn.XLOOKUP(F918,Regions!$A$2:$A$52,Regions!$B$2:$B$52)</f>
        <v>South</v>
      </c>
      <c r="H918" t="s">
        <v>1400</v>
      </c>
      <c r="I918">
        <v>1944</v>
      </c>
      <c r="J918">
        <v>6162</v>
      </c>
      <c r="K918">
        <v>142</v>
      </c>
      <c r="L918">
        <v>3372</v>
      </c>
      <c r="M918">
        <v>9126</v>
      </c>
      <c r="N918" t="s">
        <v>2043</v>
      </c>
      <c r="O918" t="s">
        <v>2043</v>
      </c>
      <c r="P918" t="s">
        <v>2043</v>
      </c>
      <c r="Q918" t="s">
        <v>2043</v>
      </c>
      <c r="R918" t="str">
        <f>Table1[[#This Row],[year]]&amp;"_"&amp;Table1[[#This Row],[rank]]</f>
        <v>2016_417</v>
      </c>
      <c r="S918" t="str">
        <f>Table1[[#This Row],[year]]&amp;"_"&amp;Table1[[#This Row],[rank]]</f>
        <v>2016_417</v>
      </c>
    </row>
    <row r="919" spans="1:19" x14ac:dyDescent="0.2">
      <c r="A919" t="s">
        <v>1315</v>
      </c>
      <c r="B919">
        <v>418</v>
      </c>
      <c r="C919">
        <v>2016</v>
      </c>
      <c r="D919" t="s">
        <v>1103</v>
      </c>
      <c r="E919" t="s">
        <v>2118</v>
      </c>
      <c r="F919" t="s">
        <v>53</v>
      </c>
      <c r="G919" t="str">
        <f>_xlfn.XLOOKUP(F919,Regions!$A$2:$A$52,Regions!$B$2:$B$52)</f>
        <v>Midwest</v>
      </c>
      <c r="H919" t="s">
        <v>1578</v>
      </c>
      <c r="I919">
        <v>2569</v>
      </c>
      <c r="J919">
        <v>6156</v>
      </c>
      <c r="K919">
        <v>74</v>
      </c>
      <c r="L919">
        <v>9421</v>
      </c>
      <c r="M919">
        <v>27000</v>
      </c>
      <c r="N919" t="s">
        <v>2043</v>
      </c>
      <c r="O919" t="s">
        <v>2043</v>
      </c>
      <c r="P919" t="s">
        <v>2043</v>
      </c>
      <c r="Q919" t="s">
        <v>2043</v>
      </c>
      <c r="R919" t="str">
        <f>Table1[[#This Row],[year]]&amp;"_"&amp;Table1[[#This Row],[rank]]</f>
        <v>2016_418</v>
      </c>
      <c r="S919" t="str">
        <f>Table1[[#This Row],[year]]&amp;"_"&amp;Table1[[#This Row],[rank]]</f>
        <v>2016_418</v>
      </c>
    </row>
    <row r="920" spans="1:19" x14ac:dyDescent="0.2">
      <c r="A920" t="s">
        <v>2457</v>
      </c>
      <c r="B920">
        <v>419</v>
      </c>
      <c r="C920">
        <v>2016</v>
      </c>
      <c r="D920" t="s">
        <v>32</v>
      </c>
      <c r="E920" t="s">
        <v>2064</v>
      </c>
      <c r="F920" t="s">
        <v>33</v>
      </c>
      <c r="G920" t="str">
        <f>_xlfn.XLOOKUP(F920,Regions!$A$2:$A$52,Regions!$B$2:$B$52)</f>
        <v>Northeast</v>
      </c>
      <c r="H920" t="s">
        <v>1498</v>
      </c>
      <c r="I920">
        <v>6335</v>
      </c>
      <c r="J920">
        <v>6155</v>
      </c>
      <c r="K920">
        <v>343</v>
      </c>
      <c r="L920">
        <v>5930</v>
      </c>
      <c r="M920">
        <v>24197</v>
      </c>
      <c r="N920" t="s">
        <v>2043</v>
      </c>
      <c r="O920" t="s">
        <v>2043</v>
      </c>
      <c r="P920" t="s">
        <v>2043</v>
      </c>
      <c r="Q920" t="s">
        <v>2043</v>
      </c>
      <c r="R920" t="str">
        <f>Table1[[#This Row],[year]]&amp;"_"&amp;Table1[[#This Row],[rank]]</f>
        <v>2016_419</v>
      </c>
      <c r="S920" t="str">
        <f>Table1[[#This Row],[year]]&amp;"_"&amp;Table1[[#This Row],[rank]]</f>
        <v>2016_419</v>
      </c>
    </row>
    <row r="921" spans="1:19" x14ac:dyDescent="0.2">
      <c r="A921" t="s">
        <v>2493</v>
      </c>
      <c r="B921">
        <v>420</v>
      </c>
      <c r="C921">
        <v>2016</v>
      </c>
      <c r="D921" t="s">
        <v>100</v>
      </c>
      <c r="E921" t="s">
        <v>112</v>
      </c>
      <c r="F921" t="s">
        <v>44</v>
      </c>
      <c r="G921" t="str">
        <f>_xlfn.XLOOKUP(F921,Regions!$A$2:$A$52,Regions!$B$2:$B$52)</f>
        <v>Midwest</v>
      </c>
      <c r="H921" t="s">
        <v>2494</v>
      </c>
      <c r="I921">
        <v>27522</v>
      </c>
      <c r="J921">
        <v>6149</v>
      </c>
      <c r="K921">
        <v>956</v>
      </c>
      <c r="L921">
        <v>12329</v>
      </c>
      <c r="M921">
        <v>17000</v>
      </c>
      <c r="N921" t="s">
        <v>2043</v>
      </c>
      <c r="O921" t="s">
        <v>2043</v>
      </c>
      <c r="P921" t="s">
        <v>2046</v>
      </c>
      <c r="Q921" t="s">
        <v>2043</v>
      </c>
      <c r="R921" t="str">
        <f>Table1[[#This Row],[year]]&amp;"_"&amp;Table1[[#This Row],[rank]]</f>
        <v>2016_420</v>
      </c>
      <c r="S921" t="str">
        <f>Table1[[#This Row],[year]]&amp;"_"&amp;Table1[[#This Row],[rank]]</f>
        <v>2016_420</v>
      </c>
    </row>
    <row r="922" spans="1:19" x14ac:dyDescent="0.2">
      <c r="A922" t="s">
        <v>444</v>
      </c>
      <c r="B922">
        <v>421</v>
      </c>
      <c r="C922">
        <v>2016</v>
      </c>
      <c r="D922" t="s">
        <v>65</v>
      </c>
      <c r="E922" t="s">
        <v>2044</v>
      </c>
      <c r="F922" t="s">
        <v>53</v>
      </c>
      <c r="G922" t="str">
        <f>_xlfn.XLOOKUP(F922,Regions!$A$2:$A$52,Regions!$B$2:$B$52)</f>
        <v>Midwest</v>
      </c>
      <c r="H922" t="s">
        <v>1416</v>
      </c>
      <c r="I922">
        <v>6094</v>
      </c>
      <c r="J922">
        <v>6145</v>
      </c>
      <c r="K922">
        <v>352</v>
      </c>
      <c r="L922">
        <v>49859</v>
      </c>
      <c r="M922">
        <v>7400</v>
      </c>
      <c r="N922" t="s">
        <v>2043</v>
      </c>
      <c r="O922" t="s">
        <v>2043</v>
      </c>
      <c r="P922" t="s">
        <v>2043</v>
      </c>
      <c r="Q922" t="s">
        <v>2043</v>
      </c>
      <c r="R922" t="str">
        <f>Table1[[#This Row],[year]]&amp;"_"&amp;Table1[[#This Row],[rank]]</f>
        <v>2016_421</v>
      </c>
      <c r="S922" t="str">
        <f>Table1[[#This Row],[year]]&amp;"_"&amp;Table1[[#This Row],[rank]]</f>
        <v>2016_421</v>
      </c>
    </row>
    <row r="923" spans="1:19" x14ac:dyDescent="0.2">
      <c r="A923" t="s">
        <v>2395</v>
      </c>
      <c r="B923">
        <v>422</v>
      </c>
      <c r="C923">
        <v>2016</v>
      </c>
      <c r="D923" t="s">
        <v>637</v>
      </c>
      <c r="E923" t="s">
        <v>2045</v>
      </c>
      <c r="F923" t="s">
        <v>55</v>
      </c>
      <c r="G923" t="str">
        <f>_xlfn.XLOOKUP(F923,Regions!$A$2:$A$52,Regions!$B$2:$B$52)</f>
        <v>West</v>
      </c>
      <c r="H923" t="s">
        <v>1596</v>
      </c>
      <c r="I923">
        <v>7889</v>
      </c>
      <c r="J923">
        <v>6123</v>
      </c>
      <c r="K923">
        <v>560</v>
      </c>
      <c r="L923">
        <v>9401</v>
      </c>
      <c r="M923">
        <v>12810</v>
      </c>
      <c r="N923" t="s">
        <v>2043</v>
      </c>
      <c r="O923" t="s">
        <v>2043</v>
      </c>
      <c r="P923" t="s">
        <v>2043</v>
      </c>
      <c r="Q923" t="s">
        <v>2043</v>
      </c>
      <c r="R923" t="str">
        <f>Table1[[#This Row],[year]]&amp;"_"&amp;Table1[[#This Row],[rank]]</f>
        <v>2016_422</v>
      </c>
      <c r="S923" t="str">
        <f>Table1[[#This Row],[year]]&amp;"_"&amp;Table1[[#This Row],[rank]]</f>
        <v>2016_422</v>
      </c>
    </row>
    <row r="924" spans="1:19" x14ac:dyDescent="0.2">
      <c r="A924" t="s">
        <v>2413</v>
      </c>
      <c r="B924">
        <v>423</v>
      </c>
      <c r="C924">
        <v>2016</v>
      </c>
      <c r="D924" t="s">
        <v>998</v>
      </c>
      <c r="E924" t="s">
        <v>115</v>
      </c>
      <c r="F924" t="s">
        <v>142</v>
      </c>
      <c r="G924" t="str">
        <f>_xlfn.XLOOKUP(F924,Regions!$A$2:$A$52,Regions!$B$2:$B$52)</f>
        <v>Midwest</v>
      </c>
      <c r="H924" t="s">
        <v>1480</v>
      </c>
      <c r="J924">
        <v>6110</v>
      </c>
      <c r="K924">
        <v>91</v>
      </c>
      <c r="L924">
        <v>2050</v>
      </c>
      <c r="M924">
        <v>8300</v>
      </c>
      <c r="N924" t="s">
        <v>2043</v>
      </c>
      <c r="O924" t="s">
        <v>2046</v>
      </c>
      <c r="P924" t="s">
        <v>2043</v>
      </c>
      <c r="Q924" t="s">
        <v>2043</v>
      </c>
      <c r="R924" t="str">
        <f>Table1[[#This Row],[year]]&amp;"_"&amp;Table1[[#This Row],[rank]]</f>
        <v>2016_423</v>
      </c>
      <c r="S924" t="str">
        <f>Table1[[#This Row],[year]]&amp;"_"&amp;Table1[[#This Row],[rank]]</f>
        <v>2016_423</v>
      </c>
    </row>
    <row r="925" spans="1:19" x14ac:dyDescent="0.2">
      <c r="A925" t="s">
        <v>1697</v>
      </c>
      <c r="B925">
        <v>424</v>
      </c>
      <c r="C925">
        <v>2016</v>
      </c>
      <c r="D925" t="s">
        <v>17</v>
      </c>
      <c r="E925" t="s">
        <v>17</v>
      </c>
      <c r="F925" t="s">
        <v>187</v>
      </c>
      <c r="G925" t="str">
        <f>_xlfn.XLOOKUP(F925,Regions!$A$2:$A$52,Regions!$B$2:$B$52)</f>
        <v>Midwest</v>
      </c>
      <c r="H925" t="s">
        <v>1697</v>
      </c>
      <c r="I925">
        <v>2988</v>
      </c>
      <c r="J925">
        <v>6098</v>
      </c>
      <c r="K925">
        <v>230</v>
      </c>
      <c r="L925">
        <v>4613</v>
      </c>
      <c r="M925">
        <v>13300</v>
      </c>
      <c r="N925" t="s">
        <v>2043</v>
      </c>
      <c r="O925" t="s">
        <v>2043</v>
      </c>
      <c r="P925" t="s">
        <v>2043</v>
      </c>
      <c r="Q925" t="s">
        <v>2043</v>
      </c>
      <c r="R925" t="str">
        <f>Table1[[#This Row],[year]]&amp;"_"&amp;Table1[[#This Row],[rank]]</f>
        <v>2016_424</v>
      </c>
      <c r="S925" t="str">
        <f>Table1[[#This Row],[year]]&amp;"_"&amp;Table1[[#This Row],[rank]]</f>
        <v>2016_424</v>
      </c>
    </row>
    <row r="926" spans="1:19" x14ac:dyDescent="0.2">
      <c r="A926" t="s">
        <v>2405</v>
      </c>
      <c r="B926">
        <v>425</v>
      </c>
      <c r="C926">
        <v>2016</v>
      </c>
      <c r="D926" t="s">
        <v>214</v>
      </c>
      <c r="E926" t="s">
        <v>920</v>
      </c>
      <c r="F926" t="s">
        <v>142</v>
      </c>
      <c r="G926" t="str">
        <f>_xlfn.XLOOKUP(F926,Regions!$A$2:$A$52,Regions!$B$2:$B$52)</f>
        <v>Midwest</v>
      </c>
      <c r="H926" t="s">
        <v>1480</v>
      </c>
      <c r="I926">
        <v>12156</v>
      </c>
      <c r="J926">
        <v>6098</v>
      </c>
      <c r="K926">
        <v>630</v>
      </c>
      <c r="L926">
        <v>23640</v>
      </c>
      <c r="M926">
        <v>8527</v>
      </c>
      <c r="N926" t="s">
        <v>2043</v>
      </c>
      <c r="O926" t="s">
        <v>2043</v>
      </c>
      <c r="P926" t="s">
        <v>2043</v>
      </c>
      <c r="Q926" t="s">
        <v>2043</v>
      </c>
      <c r="R926" t="str">
        <f>Table1[[#This Row],[year]]&amp;"_"&amp;Table1[[#This Row],[rank]]</f>
        <v>2016_425</v>
      </c>
      <c r="S926" t="str">
        <f>Table1[[#This Row],[year]]&amp;"_"&amp;Table1[[#This Row],[rank]]</f>
        <v>2016_425</v>
      </c>
    </row>
    <row r="927" spans="1:19" x14ac:dyDescent="0.2">
      <c r="A927" t="s">
        <v>2411</v>
      </c>
      <c r="B927">
        <v>426</v>
      </c>
      <c r="C927">
        <v>2016</v>
      </c>
      <c r="D927" t="s">
        <v>2430</v>
      </c>
      <c r="E927" t="s">
        <v>2118</v>
      </c>
      <c r="F927" t="s">
        <v>55</v>
      </c>
      <c r="G927" t="str">
        <f>_xlfn.XLOOKUP(F927,Regions!$A$2:$A$52,Regions!$B$2:$B$52)</f>
        <v>West</v>
      </c>
      <c r="H927" t="s">
        <v>2412</v>
      </c>
      <c r="I927">
        <v>139</v>
      </c>
      <c r="J927">
        <v>6070</v>
      </c>
      <c r="K927">
        <v>7</v>
      </c>
      <c r="L927">
        <v>326</v>
      </c>
      <c r="M927">
        <v>52</v>
      </c>
      <c r="N927" t="s">
        <v>2043</v>
      </c>
      <c r="O927" t="s">
        <v>2043</v>
      </c>
      <c r="P927" t="s">
        <v>2043</v>
      </c>
      <c r="Q927" t="s">
        <v>2043</v>
      </c>
      <c r="R927" t="str">
        <f>Table1[[#This Row],[year]]&amp;"_"&amp;Table1[[#This Row],[rank]]</f>
        <v>2016_426</v>
      </c>
      <c r="S927" t="str">
        <f>Table1[[#This Row],[year]]&amp;"_"&amp;Table1[[#This Row],[rank]]</f>
        <v>2016_426</v>
      </c>
    </row>
    <row r="928" spans="1:19" x14ac:dyDescent="0.2">
      <c r="A928" t="s">
        <v>2388</v>
      </c>
      <c r="B928">
        <v>427</v>
      </c>
      <c r="C928">
        <v>2016</v>
      </c>
      <c r="D928" t="s">
        <v>1830</v>
      </c>
      <c r="E928" t="s">
        <v>2042</v>
      </c>
      <c r="F928" t="s">
        <v>28</v>
      </c>
      <c r="G928" t="str">
        <f>_xlfn.XLOOKUP(F928,Regions!$A$2:$A$52,Regions!$B$2:$B$52)</f>
        <v>Northeast</v>
      </c>
      <c r="H928" t="s">
        <v>1406</v>
      </c>
      <c r="I928">
        <v>923</v>
      </c>
      <c r="J928">
        <v>6070</v>
      </c>
      <c r="K928">
        <v>37</v>
      </c>
      <c r="L928">
        <v>3230</v>
      </c>
      <c r="M928">
        <v>37000</v>
      </c>
      <c r="N928" t="s">
        <v>2043</v>
      </c>
      <c r="O928" t="s">
        <v>2043</v>
      </c>
      <c r="P928" t="s">
        <v>2043</v>
      </c>
      <c r="Q928" t="s">
        <v>2043</v>
      </c>
      <c r="R928" t="str">
        <f>Table1[[#This Row],[year]]&amp;"_"&amp;Table1[[#This Row],[rank]]</f>
        <v>2016_427</v>
      </c>
      <c r="S928" t="str">
        <f>Table1[[#This Row],[year]]&amp;"_"&amp;Table1[[#This Row],[rank]]</f>
        <v>2016_427</v>
      </c>
    </row>
    <row r="929" spans="1:19" x14ac:dyDescent="0.2">
      <c r="A929" t="s">
        <v>2378</v>
      </c>
      <c r="B929">
        <v>428</v>
      </c>
      <c r="C929">
        <v>2016</v>
      </c>
      <c r="D929" t="s">
        <v>17</v>
      </c>
      <c r="E929" t="s">
        <v>17</v>
      </c>
      <c r="F929" t="s">
        <v>53</v>
      </c>
      <c r="G929" t="str">
        <f>_xlfn.XLOOKUP(F929,Regions!$A$2:$A$52,Regions!$B$2:$B$52)</f>
        <v>Midwest</v>
      </c>
      <c r="H929" t="s">
        <v>1793</v>
      </c>
      <c r="I929">
        <v>2097</v>
      </c>
      <c r="J929">
        <v>6060</v>
      </c>
      <c r="K929">
        <v>159</v>
      </c>
      <c r="L929">
        <v>4326</v>
      </c>
      <c r="M929">
        <v>23100</v>
      </c>
      <c r="N929" t="s">
        <v>2043</v>
      </c>
      <c r="O929" t="s">
        <v>2043</v>
      </c>
      <c r="P929" t="s">
        <v>2043</v>
      </c>
      <c r="Q929" t="s">
        <v>2043</v>
      </c>
      <c r="R929" t="str">
        <f>Table1[[#This Row],[year]]&amp;"_"&amp;Table1[[#This Row],[rank]]</f>
        <v>2016_428</v>
      </c>
      <c r="S929" t="str">
        <f>Table1[[#This Row],[year]]&amp;"_"&amp;Table1[[#This Row],[rank]]</f>
        <v>2016_428</v>
      </c>
    </row>
    <row r="930" spans="1:19" x14ac:dyDescent="0.2">
      <c r="A930" t="s">
        <v>2495</v>
      </c>
      <c r="B930">
        <v>429</v>
      </c>
      <c r="C930">
        <v>2016</v>
      </c>
      <c r="D930" t="s">
        <v>108</v>
      </c>
      <c r="E930" t="s">
        <v>2055</v>
      </c>
      <c r="F930" t="s">
        <v>28</v>
      </c>
      <c r="G930" t="str">
        <f>_xlfn.XLOOKUP(F930,Regions!$A$2:$A$52,Regions!$B$2:$B$52)</f>
        <v>Northeast</v>
      </c>
      <c r="H930" t="s">
        <v>2496</v>
      </c>
      <c r="I930">
        <v>30103</v>
      </c>
      <c r="J930">
        <v>6028</v>
      </c>
      <c r="K930">
        <v>839</v>
      </c>
      <c r="L930">
        <v>15145</v>
      </c>
      <c r="M930">
        <v>7200</v>
      </c>
      <c r="N930" t="s">
        <v>2043</v>
      </c>
      <c r="O930" t="s">
        <v>2043</v>
      </c>
      <c r="P930" t="s">
        <v>2046</v>
      </c>
      <c r="Q930" t="s">
        <v>2043</v>
      </c>
      <c r="R930" t="str">
        <f>Table1[[#This Row],[year]]&amp;"_"&amp;Table1[[#This Row],[rank]]</f>
        <v>2016_429</v>
      </c>
      <c r="S930" t="str">
        <f>Table1[[#This Row],[year]]&amp;"_"&amp;Table1[[#This Row],[rank]]</f>
        <v>2016_429</v>
      </c>
    </row>
    <row r="931" spans="1:19" x14ac:dyDescent="0.2">
      <c r="A931" t="s">
        <v>2468</v>
      </c>
      <c r="B931">
        <v>430</v>
      </c>
      <c r="C931">
        <v>2016</v>
      </c>
      <c r="D931" t="s">
        <v>1294</v>
      </c>
      <c r="E931" t="s">
        <v>112</v>
      </c>
      <c r="F931" t="s">
        <v>113</v>
      </c>
      <c r="G931" t="str">
        <f>_xlfn.XLOOKUP(F931,Regions!$A$2:$A$52,Regions!$B$2:$B$52)</f>
        <v>South</v>
      </c>
      <c r="H931" t="s">
        <v>2317</v>
      </c>
      <c r="I931">
        <v>2987</v>
      </c>
      <c r="J931">
        <v>6014</v>
      </c>
      <c r="K931">
        <v>182</v>
      </c>
      <c r="L931">
        <v>5997</v>
      </c>
      <c r="M931">
        <v>40000</v>
      </c>
      <c r="N931" t="s">
        <v>2046</v>
      </c>
      <c r="O931" t="s">
        <v>2043</v>
      </c>
      <c r="P931" t="s">
        <v>2043</v>
      </c>
      <c r="Q931" t="s">
        <v>2043</v>
      </c>
      <c r="R931" t="str">
        <f>Table1[[#This Row],[year]]&amp;"_"&amp;Table1[[#This Row],[rank]]</f>
        <v>2016_430</v>
      </c>
      <c r="S931" t="str">
        <f>Table1[[#This Row],[year]]&amp;"_"&amp;Table1[[#This Row],[rank]]</f>
        <v>2016_430</v>
      </c>
    </row>
    <row r="932" spans="1:19" x14ac:dyDescent="0.2">
      <c r="A932" t="s">
        <v>2497</v>
      </c>
      <c r="B932">
        <v>431</v>
      </c>
      <c r="C932">
        <v>2016</v>
      </c>
      <c r="D932" t="s">
        <v>824</v>
      </c>
      <c r="E932" t="s">
        <v>112</v>
      </c>
      <c r="F932" t="s">
        <v>255</v>
      </c>
      <c r="G932" t="str">
        <f>_xlfn.XLOOKUP(F932,Regions!$A$2:$A$52,Regions!$B$2:$B$52)</f>
        <v>Midwest</v>
      </c>
      <c r="H932" t="s">
        <v>2498</v>
      </c>
      <c r="I932">
        <v>21202</v>
      </c>
      <c r="J932">
        <v>5998</v>
      </c>
      <c r="K932">
        <v>147</v>
      </c>
      <c r="L932">
        <v>27220</v>
      </c>
      <c r="M932">
        <v>17500</v>
      </c>
      <c r="N932" t="s">
        <v>2043</v>
      </c>
      <c r="O932" t="s">
        <v>2043</v>
      </c>
      <c r="P932" t="s">
        <v>2046</v>
      </c>
      <c r="Q932" t="s">
        <v>2043</v>
      </c>
      <c r="R932" t="str">
        <f>Table1[[#This Row],[year]]&amp;"_"&amp;Table1[[#This Row],[rank]]</f>
        <v>2016_431</v>
      </c>
      <c r="S932" t="str">
        <f>Table1[[#This Row],[year]]&amp;"_"&amp;Table1[[#This Row],[rank]]</f>
        <v>2016_431</v>
      </c>
    </row>
    <row r="933" spans="1:19" x14ac:dyDescent="0.2">
      <c r="A933" t="s">
        <v>2399</v>
      </c>
      <c r="B933">
        <v>432</v>
      </c>
      <c r="C933">
        <v>2016</v>
      </c>
      <c r="D933" t="s">
        <v>686</v>
      </c>
      <c r="E933" t="s">
        <v>2061</v>
      </c>
      <c r="F933" t="s">
        <v>187</v>
      </c>
      <c r="G933" t="str">
        <f>_xlfn.XLOOKUP(F933,Regions!$A$2:$A$52,Regions!$B$2:$B$52)</f>
        <v>Midwest</v>
      </c>
      <c r="H933" t="s">
        <v>1448</v>
      </c>
      <c r="I933">
        <v>9417</v>
      </c>
      <c r="J933">
        <v>5995</v>
      </c>
      <c r="K933">
        <v>752</v>
      </c>
      <c r="L933">
        <v>9991</v>
      </c>
      <c r="M933">
        <v>6300</v>
      </c>
      <c r="N933" t="s">
        <v>2043</v>
      </c>
      <c r="O933" t="s">
        <v>2043</v>
      </c>
      <c r="P933" t="s">
        <v>2043</v>
      </c>
      <c r="Q933" t="s">
        <v>2043</v>
      </c>
      <c r="R933" t="str">
        <f>Table1[[#This Row],[year]]&amp;"_"&amp;Table1[[#This Row],[rank]]</f>
        <v>2016_432</v>
      </c>
      <c r="S933" t="str">
        <f>Table1[[#This Row],[year]]&amp;"_"&amp;Table1[[#This Row],[rank]]</f>
        <v>2016_432</v>
      </c>
    </row>
    <row r="934" spans="1:19" x14ac:dyDescent="0.2">
      <c r="A934" t="s">
        <v>2421</v>
      </c>
      <c r="B934">
        <v>433</v>
      </c>
      <c r="C934">
        <v>2016</v>
      </c>
      <c r="D934" t="s">
        <v>1111</v>
      </c>
      <c r="E934" t="s">
        <v>221</v>
      </c>
      <c r="F934" t="s">
        <v>86</v>
      </c>
      <c r="G934" t="str">
        <f>_xlfn.XLOOKUP(F934,Regions!$A$2:$A$52,Regions!$B$2:$B$52)</f>
        <v>South</v>
      </c>
      <c r="H934" t="s">
        <v>1412</v>
      </c>
      <c r="I934">
        <v>6481</v>
      </c>
      <c r="J934">
        <v>5982</v>
      </c>
      <c r="K934">
        <v>494</v>
      </c>
      <c r="L934">
        <v>8967</v>
      </c>
      <c r="M934">
        <v>4542</v>
      </c>
      <c r="N934" t="s">
        <v>2043</v>
      </c>
      <c r="O934" t="s">
        <v>2043</v>
      </c>
      <c r="P934" t="s">
        <v>2043</v>
      </c>
      <c r="Q934" t="s">
        <v>2043</v>
      </c>
      <c r="R934" t="str">
        <f>Table1[[#This Row],[year]]&amp;"_"&amp;Table1[[#This Row],[rank]]</f>
        <v>2016_433</v>
      </c>
      <c r="S934" t="str">
        <f>Table1[[#This Row],[year]]&amp;"_"&amp;Table1[[#This Row],[rank]]</f>
        <v>2016_433</v>
      </c>
    </row>
    <row r="935" spans="1:19" x14ac:dyDescent="0.2">
      <c r="A935" t="s">
        <v>2424</v>
      </c>
      <c r="B935">
        <v>434</v>
      </c>
      <c r="C935">
        <v>2016</v>
      </c>
      <c r="D935" t="s">
        <v>1104</v>
      </c>
      <c r="E935" t="s">
        <v>2054</v>
      </c>
      <c r="F935" t="s">
        <v>86</v>
      </c>
      <c r="G935" t="str">
        <f>_xlfn.XLOOKUP(F935,Regions!$A$2:$A$52,Regions!$B$2:$B$52)</f>
        <v>South</v>
      </c>
      <c r="H935" t="s">
        <v>1412</v>
      </c>
      <c r="I935">
        <v>11873</v>
      </c>
      <c r="J935">
        <v>5972</v>
      </c>
      <c r="K935">
        <v>350</v>
      </c>
      <c r="L935">
        <v>7278</v>
      </c>
      <c r="M935">
        <v>17200</v>
      </c>
      <c r="N935" t="s">
        <v>2043</v>
      </c>
      <c r="O935" t="s">
        <v>2043</v>
      </c>
      <c r="P935" t="s">
        <v>2043</v>
      </c>
      <c r="Q935" t="s">
        <v>2043</v>
      </c>
      <c r="R935" t="str">
        <f>Table1[[#This Row],[year]]&amp;"_"&amp;Table1[[#This Row],[rank]]</f>
        <v>2016_434</v>
      </c>
      <c r="S935" t="str">
        <f>Table1[[#This Row],[year]]&amp;"_"&amp;Table1[[#This Row],[rank]]</f>
        <v>2016_434</v>
      </c>
    </row>
    <row r="936" spans="1:19" x14ac:dyDescent="0.2">
      <c r="A936" t="s">
        <v>2393</v>
      </c>
      <c r="B936">
        <v>435</v>
      </c>
      <c r="C936">
        <v>2016</v>
      </c>
      <c r="D936" t="s">
        <v>1103</v>
      </c>
      <c r="E936" t="s">
        <v>2118</v>
      </c>
      <c r="F936" t="s">
        <v>55</v>
      </c>
      <c r="G936" t="str">
        <f>_xlfn.XLOOKUP(F936,Regions!$A$2:$A$52,Regions!$B$2:$B$52)</f>
        <v>West</v>
      </c>
      <c r="H936" t="s">
        <v>2394</v>
      </c>
      <c r="I936">
        <v>6449</v>
      </c>
      <c r="J936">
        <v>5967</v>
      </c>
      <c r="K936">
        <v>274</v>
      </c>
      <c r="L936">
        <v>4134</v>
      </c>
      <c r="M936">
        <v>25000</v>
      </c>
      <c r="N936" t="s">
        <v>2043</v>
      </c>
      <c r="O936" t="s">
        <v>2043</v>
      </c>
      <c r="P936" t="s">
        <v>2043</v>
      </c>
      <c r="Q936" t="s">
        <v>2043</v>
      </c>
      <c r="R936" t="str">
        <f>Table1[[#This Row],[year]]&amp;"_"&amp;Table1[[#This Row],[rank]]</f>
        <v>2016_435</v>
      </c>
      <c r="S936" t="str">
        <f>Table1[[#This Row],[year]]&amp;"_"&amp;Table1[[#This Row],[rank]]</f>
        <v>2016_435</v>
      </c>
    </row>
    <row r="937" spans="1:19" x14ac:dyDescent="0.2">
      <c r="A937" t="s">
        <v>2449</v>
      </c>
      <c r="B937">
        <v>436</v>
      </c>
      <c r="C937">
        <v>2016</v>
      </c>
      <c r="D937" t="s">
        <v>1138</v>
      </c>
      <c r="E937" t="s">
        <v>2044</v>
      </c>
      <c r="F937" t="s">
        <v>44</v>
      </c>
      <c r="G937" t="str">
        <f>_xlfn.XLOOKUP(F937,Regions!$A$2:$A$52,Regions!$B$2:$B$52)</f>
        <v>Midwest</v>
      </c>
      <c r="H937" t="s">
        <v>1417</v>
      </c>
      <c r="I937">
        <v>5289</v>
      </c>
      <c r="J937">
        <v>5966</v>
      </c>
      <c r="K937">
        <v>439</v>
      </c>
      <c r="L937">
        <v>6205</v>
      </c>
      <c r="M937">
        <v>61500</v>
      </c>
      <c r="N937" t="s">
        <v>2043</v>
      </c>
      <c r="O937" t="s">
        <v>2043</v>
      </c>
      <c r="P937" t="s">
        <v>2043</v>
      </c>
      <c r="Q937" t="s">
        <v>2043</v>
      </c>
      <c r="R937" t="str">
        <f>Table1[[#This Row],[year]]&amp;"_"&amp;Table1[[#This Row],[rank]]</f>
        <v>2016_436</v>
      </c>
      <c r="S937" t="str">
        <f>Table1[[#This Row],[year]]&amp;"_"&amp;Table1[[#This Row],[rank]]</f>
        <v>2016_436</v>
      </c>
    </row>
    <row r="938" spans="1:19" x14ac:dyDescent="0.2">
      <c r="A938" t="s">
        <v>2499</v>
      </c>
      <c r="B938">
        <v>437</v>
      </c>
      <c r="C938">
        <v>2016</v>
      </c>
      <c r="D938" t="s">
        <v>214</v>
      </c>
      <c r="E938" t="s">
        <v>920</v>
      </c>
      <c r="F938" t="s">
        <v>187</v>
      </c>
      <c r="G938" t="str">
        <f>_xlfn.XLOOKUP(F938,Regions!$A$2:$A$52,Regions!$B$2:$B$52)</f>
        <v>Midwest</v>
      </c>
      <c r="H938" t="s">
        <v>1448</v>
      </c>
      <c r="I938">
        <v>18961</v>
      </c>
      <c r="J938">
        <v>5926</v>
      </c>
      <c r="K938">
        <v>640</v>
      </c>
      <c r="L938">
        <v>29355</v>
      </c>
      <c r="M938">
        <v>8211</v>
      </c>
      <c r="N938" t="s">
        <v>2043</v>
      </c>
      <c r="O938" t="s">
        <v>2043</v>
      </c>
      <c r="P938" t="s">
        <v>2046</v>
      </c>
      <c r="Q938" t="s">
        <v>2043</v>
      </c>
      <c r="R938" t="str">
        <f>Table1[[#This Row],[year]]&amp;"_"&amp;Table1[[#This Row],[rank]]</f>
        <v>2016_437</v>
      </c>
      <c r="S938" t="str">
        <f>Table1[[#This Row],[year]]&amp;"_"&amp;Table1[[#This Row],[rank]]</f>
        <v>2016_437</v>
      </c>
    </row>
    <row r="939" spans="1:19" x14ac:dyDescent="0.2">
      <c r="A939" t="s">
        <v>2217</v>
      </c>
      <c r="B939">
        <v>438</v>
      </c>
      <c r="C939">
        <v>2016</v>
      </c>
      <c r="D939" t="s">
        <v>488</v>
      </c>
      <c r="E939" t="s">
        <v>920</v>
      </c>
      <c r="F939" t="s">
        <v>22</v>
      </c>
      <c r="G939" t="str">
        <f>_xlfn.XLOOKUP(F939,Regions!$A$2:$A$52,Regions!$B$2:$B$52)</f>
        <v>South</v>
      </c>
      <c r="H939" t="s">
        <v>1403</v>
      </c>
      <c r="I939">
        <v>9399</v>
      </c>
      <c r="J939">
        <v>5861</v>
      </c>
      <c r="K939">
        <v>2204</v>
      </c>
      <c r="L939">
        <v>32311</v>
      </c>
      <c r="M939">
        <v>2611</v>
      </c>
      <c r="N939" t="s">
        <v>2043</v>
      </c>
      <c r="O939" t="s">
        <v>2043</v>
      </c>
      <c r="P939" t="s">
        <v>2043</v>
      </c>
      <c r="Q939" t="s">
        <v>2043</v>
      </c>
      <c r="R939" t="str">
        <f>Table1[[#This Row],[year]]&amp;"_"&amp;Table1[[#This Row],[rank]]</f>
        <v>2016_438</v>
      </c>
      <c r="S939" t="str">
        <f>Table1[[#This Row],[year]]&amp;"_"&amp;Table1[[#This Row],[rank]]</f>
        <v>2016_438</v>
      </c>
    </row>
    <row r="940" spans="1:19" x14ac:dyDescent="0.2">
      <c r="A940" t="s">
        <v>2336</v>
      </c>
      <c r="B940">
        <v>439</v>
      </c>
      <c r="C940">
        <v>2016</v>
      </c>
      <c r="D940" t="s">
        <v>1830</v>
      </c>
      <c r="E940" t="s">
        <v>2042</v>
      </c>
      <c r="F940" t="s">
        <v>53</v>
      </c>
      <c r="G940" t="str">
        <f>_xlfn.XLOOKUP(F940,Regions!$A$2:$A$52,Regions!$B$2:$B$52)</f>
        <v>Midwest</v>
      </c>
      <c r="H940" t="s">
        <v>1700</v>
      </c>
      <c r="I940">
        <v>263</v>
      </c>
      <c r="J940">
        <v>5851</v>
      </c>
      <c r="K940">
        <v>28</v>
      </c>
      <c r="L940">
        <v>1635</v>
      </c>
      <c r="M940">
        <v>18450</v>
      </c>
      <c r="N940" t="s">
        <v>2043</v>
      </c>
      <c r="O940" t="s">
        <v>2043</v>
      </c>
      <c r="P940" t="s">
        <v>2043</v>
      </c>
      <c r="Q940" t="s">
        <v>2043</v>
      </c>
      <c r="R940" t="str">
        <f>Table1[[#This Row],[year]]&amp;"_"&amp;Table1[[#This Row],[rank]]</f>
        <v>2016_439</v>
      </c>
      <c r="S940" t="str">
        <f>Table1[[#This Row],[year]]&amp;"_"&amp;Table1[[#This Row],[rank]]</f>
        <v>2016_439</v>
      </c>
    </row>
    <row r="941" spans="1:19" x14ac:dyDescent="0.2">
      <c r="A941" t="s">
        <v>2429</v>
      </c>
      <c r="B941">
        <v>440</v>
      </c>
      <c r="C941">
        <v>2016</v>
      </c>
      <c r="D941" t="s">
        <v>2430</v>
      </c>
      <c r="E941" t="s">
        <v>2143</v>
      </c>
      <c r="F941" t="s">
        <v>33</v>
      </c>
      <c r="G941" t="str">
        <f>_xlfn.XLOOKUP(F941,Regions!$A$2:$A$52,Regions!$B$2:$B$52)</f>
        <v>Northeast</v>
      </c>
      <c r="H941" t="s">
        <v>1498</v>
      </c>
      <c r="I941">
        <v>5599</v>
      </c>
      <c r="J941">
        <v>5817</v>
      </c>
      <c r="K941">
        <v>585</v>
      </c>
      <c r="L941">
        <v>12083</v>
      </c>
      <c r="M941">
        <v>12700</v>
      </c>
      <c r="N941" t="s">
        <v>2043</v>
      </c>
      <c r="O941" t="s">
        <v>2043</v>
      </c>
      <c r="P941" t="s">
        <v>2043</v>
      </c>
      <c r="Q941" t="s">
        <v>2043</v>
      </c>
      <c r="R941" t="str">
        <f>Table1[[#This Row],[year]]&amp;"_"&amp;Table1[[#This Row],[rank]]</f>
        <v>2016_440</v>
      </c>
      <c r="S941" t="str">
        <f>Table1[[#This Row],[year]]&amp;"_"&amp;Table1[[#This Row],[rank]]</f>
        <v>2016_440</v>
      </c>
    </row>
    <row r="942" spans="1:19" x14ac:dyDescent="0.2">
      <c r="A942" t="s">
        <v>2415</v>
      </c>
      <c r="B942">
        <v>441</v>
      </c>
      <c r="C942">
        <v>2016</v>
      </c>
      <c r="D942" t="s">
        <v>1077</v>
      </c>
      <c r="E942" t="s">
        <v>2054</v>
      </c>
      <c r="F942" t="s">
        <v>28</v>
      </c>
      <c r="G942" t="str">
        <f>_xlfn.XLOOKUP(F942,Regions!$A$2:$A$52,Regions!$B$2:$B$52)</f>
        <v>Northeast</v>
      </c>
      <c r="H942" t="s">
        <v>1406</v>
      </c>
      <c r="I942">
        <v>2794</v>
      </c>
      <c r="J942">
        <v>5816</v>
      </c>
      <c r="K942">
        <v>557</v>
      </c>
      <c r="L942">
        <v>32334</v>
      </c>
      <c r="M942">
        <v>15922</v>
      </c>
      <c r="N942" t="s">
        <v>2043</v>
      </c>
      <c r="O942" t="s">
        <v>2043</v>
      </c>
      <c r="P942" t="s">
        <v>2043</v>
      </c>
      <c r="Q942" t="s">
        <v>2043</v>
      </c>
      <c r="R942" t="str">
        <f>Table1[[#This Row],[year]]&amp;"_"&amp;Table1[[#This Row],[rank]]</f>
        <v>2016_441</v>
      </c>
      <c r="S942" t="str">
        <f>Table1[[#This Row],[year]]&amp;"_"&amp;Table1[[#This Row],[rank]]</f>
        <v>2016_441</v>
      </c>
    </row>
    <row r="943" spans="1:19" x14ac:dyDescent="0.2">
      <c r="A943" t="s">
        <v>2441</v>
      </c>
      <c r="B943">
        <v>442</v>
      </c>
      <c r="C943">
        <v>2016</v>
      </c>
      <c r="D943" t="s">
        <v>65</v>
      </c>
      <c r="E943" t="s">
        <v>2044</v>
      </c>
      <c r="F943" t="s">
        <v>44</v>
      </c>
      <c r="G943" t="str">
        <f>_xlfn.XLOOKUP(F943,Regions!$A$2:$A$52,Regions!$B$2:$B$52)</f>
        <v>Midwest</v>
      </c>
      <c r="H943" t="s">
        <v>1417</v>
      </c>
      <c r="I943">
        <v>4790</v>
      </c>
      <c r="J943">
        <v>5766</v>
      </c>
      <c r="K943">
        <v>422</v>
      </c>
      <c r="L943">
        <v>17111</v>
      </c>
      <c r="M943">
        <v>8200</v>
      </c>
      <c r="N943" t="s">
        <v>2043</v>
      </c>
      <c r="O943" t="s">
        <v>2043</v>
      </c>
      <c r="P943" t="s">
        <v>2043</v>
      </c>
      <c r="Q943" t="s">
        <v>2043</v>
      </c>
      <c r="R943" t="str">
        <f>Table1[[#This Row],[year]]&amp;"_"&amp;Table1[[#This Row],[rank]]</f>
        <v>2016_442</v>
      </c>
      <c r="S943" t="str">
        <f>Table1[[#This Row],[year]]&amp;"_"&amp;Table1[[#This Row],[rank]]</f>
        <v>2016_442</v>
      </c>
    </row>
    <row r="944" spans="1:19" x14ac:dyDescent="0.2">
      <c r="A944" t="s">
        <v>2420</v>
      </c>
      <c r="B944">
        <v>443</v>
      </c>
      <c r="C944">
        <v>2016</v>
      </c>
      <c r="D944" t="s">
        <v>27</v>
      </c>
      <c r="E944" t="s">
        <v>27</v>
      </c>
      <c r="F944" t="s">
        <v>25</v>
      </c>
      <c r="G944" t="str">
        <f>_xlfn.XLOOKUP(F944,Regions!$A$2:$A$52,Regions!$B$2:$B$52)</f>
        <v>South</v>
      </c>
      <c r="H944" t="s">
        <v>1552</v>
      </c>
      <c r="I944">
        <v>703</v>
      </c>
      <c r="J944">
        <v>5765</v>
      </c>
      <c r="K944">
        <v>27</v>
      </c>
      <c r="L944">
        <v>12518</v>
      </c>
      <c r="M944">
        <v>12326</v>
      </c>
      <c r="N944" t="s">
        <v>2043</v>
      </c>
      <c r="O944" t="s">
        <v>2043</v>
      </c>
      <c r="P944" t="s">
        <v>2043</v>
      </c>
      <c r="Q944" t="s">
        <v>2043</v>
      </c>
      <c r="R944" t="str">
        <f>Table1[[#This Row],[year]]&amp;"_"&amp;Table1[[#This Row],[rank]]</f>
        <v>2016_443</v>
      </c>
      <c r="S944" t="str">
        <f>Table1[[#This Row],[year]]&amp;"_"&amp;Table1[[#This Row],[rank]]</f>
        <v>2016_443</v>
      </c>
    </row>
    <row r="945" spans="1:19" x14ac:dyDescent="0.2">
      <c r="A945" t="s">
        <v>2409</v>
      </c>
      <c r="B945">
        <v>444</v>
      </c>
      <c r="C945">
        <v>2016</v>
      </c>
      <c r="D945" t="s">
        <v>230</v>
      </c>
      <c r="E945" t="s">
        <v>2114</v>
      </c>
      <c r="F945" t="s">
        <v>33</v>
      </c>
      <c r="G945" t="str">
        <f>_xlfn.XLOOKUP(F945,Regions!$A$2:$A$52,Regions!$B$2:$B$52)</f>
        <v>Northeast</v>
      </c>
      <c r="H945" t="s">
        <v>1498</v>
      </c>
      <c r="I945">
        <v>14080</v>
      </c>
      <c r="J945">
        <v>5763</v>
      </c>
      <c r="K945">
        <v>489</v>
      </c>
      <c r="L945">
        <v>8268</v>
      </c>
      <c r="M945">
        <v>188000</v>
      </c>
      <c r="N945" t="s">
        <v>2043</v>
      </c>
      <c r="O945" t="s">
        <v>2043</v>
      </c>
      <c r="P945" t="s">
        <v>2043</v>
      </c>
      <c r="Q945" t="s">
        <v>2043</v>
      </c>
      <c r="R945" t="str">
        <f>Table1[[#This Row],[year]]&amp;"_"&amp;Table1[[#This Row],[rank]]</f>
        <v>2016_444</v>
      </c>
      <c r="S945" t="str">
        <f>Table1[[#This Row],[year]]&amp;"_"&amp;Table1[[#This Row],[rank]]</f>
        <v>2016_444</v>
      </c>
    </row>
    <row r="946" spans="1:19" x14ac:dyDescent="0.2">
      <c r="A946" t="s">
        <v>2316</v>
      </c>
      <c r="B946">
        <v>445</v>
      </c>
      <c r="C946">
        <v>2016</v>
      </c>
      <c r="D946" t="s">
        <v>21</v>
      </c>
      <c r="E946" t="s">
        <v>920</v>
      </c>
      <c r="F946" t="s">
        <v>113</v>
      </c>
      <c r="G946" t="str">
        <f>_xlfn.XLOOKUP(F946,Regions!$A$2:$A$52,Regions!$B$2:$B$52)</f>
        <v>South</v>
      </c>
      <c r="H946" t="s">
        <v>2317</v>
      </c>
      <c r="I946">
        <v>947</v>
      </c>
      <c r="J946">
        <v>5762</v>
      </c>
      <c r="K946">
        <v>19</v>
      </c>
      <c r="L946">
        <v>3325</v>
      </c>
      <c r="M946">
        <v>4584</v>
      </c>
      <c r="N946" t="s">
        <v>2043</v>
      </c>
      <c r="O946" t="s">
        <v>2043</v>
      </c>
      <c r="P946" t="s">
        <v>2043</v>
      </c>
      <c r="Q946" t="s">
        <v>2043</v>
      </c>
      <c r="R946" t="str">
        <f>Table1[[#This Row],[year]]&amp;"_"&amp;Table1[[#This Row],[rank]]</f>
        <v>2016_445</v>
      </c>
      <c r="S946" t="str">
        <f>Table1[[#This Row],[year]]&amp;"_"&amp;Table1[[#This Row],[rank]]</f>
        <v>2016_445</v>
      </c>
    </row>
    <row r="947" spans="1:19" x14ac:dyDescent="0.2">
      <c r="A947" t="s">
        <v>2419</v>
      </c>
      <c r="B947">
        <v>446</v>
      </c>
      <c r="C947">
        <v>2016</v>
      </c>
      <c r="D947" t="s">
        <v>1103</v>
      </c>
      <c r="E947" t="s">
        <v>2118</v>
      </c>
      <c r="F947" t="s">
        <v>44</v>
      </c>
      <c r="G947" t="str">
        <f>_xlfn.XLOOKUP(F947,Regions!$A$2:$A$52,Regions!$B$2:$B$52)</f>
        <v>Midwest</v>
      </c>
      <c r="H947" t="s">
        <v>1608</v>
      </c>
      <c r="I947">
        <v>5693</v>
      </c>
      <c r="J947">
        <v>5742</v>
      </c>
      <c r="K947">
        <v>437</v>
      </c>
      <c r="L947">
        <v>5285</v>
      </c>
      <c r="M947">
        <v>13000</v>
      </c>
      <c r="N947" t="s">
        <v>2043</v>
      </c>
      <c r="O947" t="s">
        <v>2043</v>
      </c>
      <c r="P947" t="s">
        <v>2043</v>
      </c>
      <c r="Q947" t="s">
        <v>2043</v>
      </c>
      <c r="R947" t="str">
        <f>Table1[[#This Row],[year]]&amp;"_"&amp;Table1[[#This Row],[rank]]</f>
        <v>2016_446</v>
      </c>
      <c r="S947" t="str">
        <f>Table1[[#This Row],[year]]&amp;"_"&amp;Table1[[#This Row],[rank]]</f>
        <v>2016_446</v>
      </c>
    </row>
    <row r="948" spans="1:19" x14ac:dyDescent="0.2">
      <c r="A948" t="s">
        <v>2500</v>
      </c>
      <c r="B948">
        <v>447</v>
      </c>
      <c r="C948">
        <v>2016</v>
      </c>
      <c r="D948" t="s">
        <v>1291</v>
      </c>
      <c r="E948" t="s">
        <v>112</v>
      </c>
      <c r="F948" t="s">
        <v>125</v>
      </c>
      <c r="G948" t="str">
        <f>_xlfn.XLOOKUP(F948,Regions!$A$2:$A$52,Regions!$B$2:$B$52)</f>
        <v>South</v>
      </c>
      <c r="H948" t="s">
        <v>2447</v>
      </c>
      <c r="I948">
        <v>7780</v>
      </c>
      <c r="J948">
        <v>5738</v>
      </c>
      <c r="K948">
        <v>387</v>
      </c>
      <c r="L948">
        <v>3926</v>
      </c>
      <c r="M948">
        <v>36100</v>
      </c>
      <c r="N948" t="s">
        <v>2043</v>
      </c>
      <c r="O948" t="s">
        <v>2043</v>
      </c>
      <c r="P948" t="s">
        <v>2043</v>
      </c>
      <c r="Q948" t="s">
        <v>2043</v>
      </c>
      <c r="R948" t="str">
        <f>Table1[[#This Row],[year]]&amp;"_"&amp;Table1[[#This Row],[rank]]</f>
        <v>2016_447</v>
      </c>
      <c r="S948" t="str">
        <f>Table1[[#This Row],[year]]&amp;"_"&amp;Table1[[#This Row],[rank]]</f>
        <v>2016_447</v>
      </c>
    </row>
    <row r="949" spans="1:19" x14ac:dyDescent="0.2">
      <c r="A949" t="s">
        <v>2462</v>
      </c>
      <c r="B949">
        <v>448</v>
      </c>
      <c r="C949">
        <v>2016</v>
      </c>
      <c r="D949" t="s">
        <v>283</v>
      </c>
      <c r="E949" t="s">
        <v>283</v>
      </c>
      <c r="F949" t="s">
        <v>125</v>
      </c>
      <c r="G949" t="str">
        <f>_xlfn.XLOOKUP(F949,Regions!$A$2:$A$52,Regions!$B$2:$B$52)</f>
        <v>South</v>
      </c>
      <c r="H949" t="s">
        <v>1555</v>
      </c>
      <c r="I949">
        <v>10997</v>
      </c>
      <c r="J949">
        <v>5732</v>
      </c>
      <c r="K949">
        <v>429</v>
      </c>
      <c r="L949">
        <v>5619</v>
      </c>
      <c r="M949">
        <v>65300</v>
      </c>
      <c r="N949" t="s">
        <v>2043</v>
      </c>
      <c r="O949" t="s">
        <v>2043</v>
      </c>
      <c r="P949" t="s">
        <v>2043</v>
      </c>
      <c r="Q949" t="s">
        <v>2043</v>
      </c>
      <c r="R949" t="str">
        <f>Table1[[#This Row],[year]]&amp;"_"&amp;Table1[[#This Row],[rank]]</f>
        <v>2016_448</v>
      </c>
      <c r="S949" t="str">
        <f>Table1[[#This Row],[year]]&amp;"_"&amp;Table1[[#This Row],[rank]]</f>
        <v>2016_448</v>
      </c>
    </row>
    <row r="950" spans="1:19" x14ac:dyDescent="0.2">
      <c r="A950" t="s">
        <v>2460</v>
      </c>
      <c r="B950">
        <v>449</v>
      </c>
      <c r="C950">
        <v>2016</v>
      </c>
      <c r="D950" t="s">
        <v>1138</v>
      </c>
      <c r="E950" t="s">
        <v>2044</v>
      </c>
      <c r="F950" t="s">
        <v>41</v>
      </c>
      <c r="G950" t="str">
        <f>_xlfn.XLOOKUP(F950,Regions!$A$2:$A$52,Regions!$B$2:$B$52)</f>
        <v>Northeast</v>
      </c>
      <c r="H950" t="s">
        <v>1478</v>
      </c>
      <c r="I950">
        <v>5308</v>
      </c>
      <c r="J950">
        <v>5706</v>
      </c>
      <c r="K950">
        <v>184</v>
      </c>
      <c r="L950">
        <v>7531</v>
      </c>
      <c r="M950">
        <v>11400</v>
      </c>
      <c r="N950" t="s">
        <v>2043</v>
      </c>
      <c r="O950" t="s">
        <v>2043</v>
      </c>
      <c r="P950" t="s">
        <v>2043</v>
      </c>
      <c r="Q950" t="s">
        <v>2043</v>
      </c>
      <c r="R950" t="str">
        <f>Table1[[#This Row],[year]]&amp;"_"&amp;Table1[[#This Row],[rank]]</f>
        <v>2016_449</v>
      </c>
      <c r="S950" t="str">
        <f>Table1[[#This Row],[year]]&amp;"_"&amp;Table1[[#This Row],[rank]]</f>
        <v>2016_449</v>
      </c>
    </row>
    <row r="951" spans="1:19" x14ac:dyDescent="0.2">
      <c r="A951" t="s">
        <v>2406</v>
      </c>
      <c r="B951">
        <v>450</v>
      </c>
      <c r="C951">
        <v>2016</v>
      </c>
      <c r="D951" t="s">
        <v>2430</v>
      </c>
      <c r="E951" t="s">
        <v>2054</v>
      </c>
      <c r="F951" t="s">
        <v>55</v>
      </c>
      <c r="G951" t="str">
        <f>_xlfn.XLOOKUP(F951,Regions!$A$2:$A$52,Regions!$B$2:$B$52)</f>
        <v>West</v>
      </c>
      <c r="H951" t="s">
        <v>1506</v>
      </c>
      <c r="I951">
        <v>11431</v>
      </c>
      <c r="J951">
        <v>5703</v>
      </c>
      <c r="K951">
        <v>369</v>
      </c>
      <c r="L951">
        <v>6553</v>
      </c>
      <c r="M951">
        <v>31000</v>
      </c>
      <c r="N951" t="s">
        <v>2043</v>
      </c>
      <c r="O951" t="s">
        <v>2043</v>
      </c>
      <c r="P951" t="s">
        <v>2043</v>
      </c>
      <c r="Q951" t="s">
        <v>2043</v>
      </c>
      <c r="R951" t="str">
        <f>Table1[[#This Row],[year]]&amp;"_"&amp;Table1[[#This Row],[rank]]</f>
        <v>2016_450</v>
      </c>
      <c r="S951" t="str">
        <f>Table1[[#This Row],[year]]&amp;"_"&amp;Table1[[#This Row],[rank]]</f>
        <v>2016_450</v>
      </c>
    </row>
    <row r="952" spans="1:19" x14ac:dyDescent="0.2">
      <c r="A952" t="s">
        <v>2334</v>
      </c>
      <c r="B952">
        <v>451</v>
      </c>
      <c r="C952">
        <v>2016</v>
      </c>
      <c r="D952" t="s">
        <v>970</v>
      </c>
      <c r="E952" t="s">
        <v>2045</v>
      </c>
      <c r="F952" t="s">
        <v>44</v>
      </c>
      <c r="G952" t="str">
        <f>_xlfn.XLOOKUP(F952,Regions!$A$2:$A$52,Regions!$B$2:$B$52)</f>
        <v>Midwest</v>
      </c>
      <c r="H952" t="s">
        <v>1434</v>
      </c>
      <c r="I952">
        <v>13224</v>
      </c>
      <c r="J952">
        <v>5695</v>
      </c>
      <c r="K952">
        <v>610</v>
      </c>
      <c r="L952">
        <v>8387</v>
      </c>
      <c r="M952">
        <v>14000</v>
      </c>
      <c r="N952" t="s">
        <v>2043</v>
      </c>
      <c r="O952" t="s">
        <v>2043</v>
      </c>
      <c r="P952" t="s">
        <v>2043</v>
      </c>
      <c r="Q952" t="s">
        <v>2043</v>
      </c>
      <c r="R952" t="str">
        <f>Table1[[#This Row],[year]]&amp;"_"&amp;Table1[[#This Row],[rank]]</f>
        <v>2016_451</v>
      </c>
      <c r="S952" t="str">
        <f>Table1[[#This Row],[year]]&amp;"_"&amp;Table1[[#This Row],[rank]]</f>
        <v>2016_451</v>
      </c>
    </row>
    <row r="953" spans="1:19" x14ac:dyDescent="0.2">
      <c r="A953" t="s">
        <v>2436</v>
      </c>
      <c r="B953">
        <v>452</v>
      </c>
      <c r="C953">
        <v>2016</v>
      </c>
      <c r="D953" t="s">
        <v>980</v>
      </c>
      <c r="E953" t="s">
        <v>2055</v>
      </c>
      <c r="F953" t="s">
        <v>53</v>
      </c>
      <c r="G953" t="str">
        <f>_xlfn.XLOOKUP(F953,Regions!$A$2:$A$52,Regions!$B$2:$B$52)</f>
        <v>Midwest</v>
      </c>
      <c r="H953" t="s">
        <v>1878</v>
      </c>
      <c r="I953">
        <v>15540</v>
      </c>
      <c r="J953">
        <v>5693</v>
      </c>
      <c r="K953">
        <v>345</v>
      </c>
      <c r="L953">
        <v>16883</v>
      </c>
      <c r="M953">
        <v>7370</v>
      </c>
      <c r="N953" t="s">
        <v>2043</v>
      </c>
      <c r="O953" t="s">
        <v>2043</v>
      </c>
      <c r="P953" t="s">
        <v>2043</v>
      </c>
      <c r="Q953" t="s">
        <v>2043</v>
      </c>
      <c r="R953" t="str">
        <f>Table1[[#This Row],[year]]&amp;"_"&amp;Table1[[#This Row],[rank]]</f>
        <v>2016_452</v>
      </c>
      <c r="S953" t="str">
        <f>Table1[[#This Row],[year]]&amp;"_"&amp;Table1[[#This Row],[rank]]</f>
        <v>2016_452</v>
      </c>
    </row>
    <row r="954" spans="1:19" x14ac:dyDescent="0.2">
      <c r="A954" t="s">
        <v>861</v>
      </c>
      <c r="B954">
        <v>453</v>
      </c>
      <c r="C954">
        <v>2016</v>
      </c>
      <c r="D954" t="s">
        <v>57</v>
      </c>
      <c r="E954" t="s">
        <v>2044</v>
      </c>
      <c r="F954" t="s">
        <v>542</v>
      </c>
      <c r="G954" t="str">
        <f>_xlfn.XLOOKUP(F954,Regions!$A$2:$A$52,Regions!$B$2:$B$52)</f>
        <v>South</v>
      </c>
      <c r="H954" t="s">
        <v>1575</v>
      </c>
      <c r="I954">
        <v>10025</v>
      </c>
      <c r="J954">
        <v>5674</v>
      </c>
      <c r="K954">
        <v>1062</v>
      </c>
      <c r="L954">
        <v>126050</v>
      </c>
      <c r="M954">
        <v>23916</v>
      </c>
      <c r="N954" t="s">
        <v>2043</v>
      </c>
      <c r="O954" t="s">
        <v>2043</v>
      </c>
      <c r="P954" t="s">
        <v>2043</v>
      </c>
      <c r="Q954" t="s">
        <v>2043</v>
      </c>
      <c r="R954" t="str">
        <f>Table1[[#This Row],[year]]&amp;"_"&amp;Table1[[#This Row],[rank]]</f>
        <v>2016_453</v>
      </c>
      <c r="S954" t="str">
        <f>Table1[[#This Row],[year]]&amp;"_"&amp;Table1[[#This Row],[rank]]</f>
        <v>2016_453</v>
      </c>
    </row>
    <row r="955" spans="1:19" x14ac:dyDescent="0.2">
      <c r="A955" t="s">
        <v>2364</v>
      </c>
      <c r="B955">
        <v>453</v>
      </c>
      <c r="C955">
        <v>2016</v>
      </c>
      <c r="D955" t="s">
        <v>46</v>
      </c>
      <c r="E955" t="s">
        <v>46</v>
      </c>
      <c r="F955" t="s">
        <v>22</v>
      </c>
      <c r="G955" t="str">
        <f>_xlfn.XLOOKUP(F955,Regions!$A$2:$A$52,Regions!$B$2:$B$52)</f>
        <v>South</v>
      </c>
      <c r="H955" t="s">
        <v>1400</v>
      </c>
      <c r="I955">
        <v>9655</v>
      </c>
      <c r="J955">
        <v>5674</v>
      </c>
      <c r="K955">
        <v>304</v>
      </c>
      <c r="L955">
        <v>8586</v>
      </c>
      <c r="M955">
        <v>7081</v>
      </c>
      <c r="N955" t="s">
        <v>2043</v>
      </c>
      <c r="O955" t="s">
        <v>2043</v>
      </c>
      <c r="P955" t="s">
        <v>2043</v>
      </c>
      <c r="Q955" t="s">
        <v>2043</v>
      </c>
      <c r="R955" t="str">
        <f>Table1[[#This Row],[year]]&amp;"_"&amp;Table1[[#This Row],[rank]]</f>
        <v>2016_453</v>
      </c>
      <c r="S955" t="str">
        <f>Table1[[#This Row],[year]]&amp;"_"&amp;Table1[[#This Row],[rank]]</f>
        <v>2016_453</v>
      </c>
    </row>
    <row r="956" spans="1:19" x14ac:dyDescent="0.2">
      <c r="A956" t="s">
        <v>2438</v>
      </c>
      <c r="B956">
        <v>455</v>
      </c>
      <c r="C956">
        <v>2016</v>
      </c>
      <c r="D956" t="s">
        <v>1077</v>
      </c>
      <c r="E956" t="s">
        <v>2054</v>
      </c>
      <c r="F956" t="s">
        <v>55</v>
      </c>
      <c r="G956" t="str">
        <f>_xlfn.XLOOKUP(F956,Regions!$A$2:$A$52,Regions!$B$2:$B$52)</f>
        <v>West</v>
      </c>
      <c r="H956" t="s">
        <v>1652</v>
      </c>
      <c r="I956">
        <v>16318</v>
      </c>
      <c r="J956">
        <v>5666</v>
      </c>
      <c r="K956">
        <v>580</v>
      </c>
      <c r="L956">
        <v>4164</v>
      </c>
      <c r="M956">
        <v>7700</v>
      </c>
      <c r="N956" t="s">
        <v>2043</v>
      </c>
      <c r="O956" t="s">
        <v>2043</v>
      </c>
      <c r="P956" t="s">
        <v>2043</v>
      </c>
      <c r="Q956" t="s">
        <v>2043</v>
      </c>
      <c r="R956" t="str">
        <f>Table1[[#This Row],[year]]&amp;"_"&amp;Table1[[#This Row],[rank]]</f>
        <v>2016_455</v>
      </c>
      <c r="S956" t="str">
        <f>Table1[[#This Row],[year]]&amp;"_"&amp;Table1[[#This Row],[rank]]</f>
        <v>2016_455</v>
      </c>
    </row>
    <row r="957" spans="1:19" x14ac:dyDescent="0.2">
      <c r="A957" t="s">
        <v>2431</v>
      </c>
      <c r="B957">
        <v>456</v>
      </c>
      <c r="C957">
        <v>2016</v>
      </c>
      <c r="D957" t="s">
        <v>987</v>
      </c>
      <c r="E957" t="s">
        <v>2055</v>
      </c>
      <c r="F957" t="s">
        <v>44</v>
      </c>
      <c r="G957" t="str">
        <f>_xlfn.XLOOKUP(F957,Regions!$A$2:$A$52,Regions!$B$2:$B$52)</f>
        <v>Midwest</v>
      </c>
      <c r="H957" t="s">
        <v>1910</v>
      </c>
      <c r="I957">
        <v>7677</v>
      </c>
      <c r="J957">
        <v>5621</v>
      </c>
      <c r="K957">
        <v>402</v>
      </c>
      <c r="L957">
        <v>5074</v>
      </c>
      <c r="M957">
        <v>11500</v>
      </c>
      <c r="N957" t="s">
        <v>2043</v>
      </c>
      <c r="O957" t="s">
        <v>2046</v>
      </c>
      <c r="P957" t="s">
        <v>2043</v>
      </c>
      <c r="Q957" t="s">
        <v>2043</v>
      </c>
      <c r="R957" t="str">
        <f>Table1[[#This Row],[year]]&amp;"_"&amp;Table1[[#This Row],[rank]]</f>
        <v>2016_456</v>
      </c>
      <c r="S957" t="str">
        <f>Table1[[#This Row],[year]]&amp;"_"&amp;Table1[[#This Row],[rank]]</f>
        <v>2016_456</v>
      </c>
    </row>
    <row r="958" spans="1:19" x14ac:dyDescent="0.2">
      <c r="A958" t="s">
        <v>2501</v>
      </c>
      <c r="B958">
        <v>457</v>
      </c>
      <c r="C958">
        <v>2016</v>
      </c>
      <c r="D958" t="s">
        <v>1294</v>
      </c>
      <c r="E958" t="s">
        <v>112</v>
      </c>
      <c r="F958" t="s">
        <v>98</v>
      </c>
      <c r="G958" t="str">
        <f>_xlfn.XLOOKUP(F958,Regions!$A$2:$A$52,Regions!$B$2:$B$52)</f>
        <v>Northeast</v>
      </c>
      <c r="H958" t="s">
        <v>2502</v>
      </c>
      <c r="I958">
        <v>356</v>
      </c>
      <c r="J958">
        <v>5619</v>
      </c>
      <c r="K958">
        <v>426</v>
      </c>
      <c r="L958">
        <v>6092</v>
      </c>
      <c r="M958">
        <v>88700</v>
      </c>
      <c r="N958" t="s">
        <v>2043</v>
      </c>
      <c r="O958" t="s">
        <v>2043</v>
      </c>
      <c r="P958" t="s">
        <v>2046</v>
      </c>
      <c r="Q958" t="s">
        <v>2043</v>
      </c>
      <c r="R958" t="str">
        <f>Table1[[#This Row],[year]]&amp;"_"&amp;Table1[[#This Row],[rank]]</f>
        <v>2016_457</v>
      </c>
      <c r="S958" t="str">
        <f>Table1[[#This Row],[year]]&amp;"_"&amp;Table1[[#This Row],[rank]]</f>
        <v>2016_457</v>
      </c>
    </row>
    <row r="959" spans="1:19" x14ac:dyDescent="0.2">
      <c r="A959" t="s">
        <v>2368</v>
      </c>
      <c r="B959">
        <v>458</v>
      </c>
      <c r="C959">
        <v>2016</v>
      </c>
      <c r="D959" t="s">
        <v>488</v>
      </c>
      <c r="E959" t="s">
        <v>920</v>
      </c>
      <c r="F959" t="s">
        <v>142</v>
      </c>
      <c r="G959" t="str">
        <f>_xlfn.XLOOKUP(F959,Regions!$A$2:$A$52,Regions!$B$2:$B$52)</f>
        <v>Midwest</v>
      </c>
      <c r="H959" t="s">
        <v>1480</v>
      </c>
      <c r="I959">
        <v>43</v>
      </c>
      <c r="J959">
        <v>5609</v>
      </c>
      <c r="K959">
        <v>1996</v>
      </c>
      <c r="L959">
        <v>11021</v>
      </c>
      <c r="M959">
        <v>7600</v>
      </c>
      <c r="N959" t="s">
        <v>2043</v>
      </c>
      <c r="O959" t="s">
        <v>2043</v>
      </c>
      <c r="P959" t="s">
        <v>2043</v>
      </c>
      <c r="Q959" t="s">
        <v>2043</v>
      </c>
      <c r="R959" t="str">
        <f>Table1[[#This Row],[year]]&amp;"_"&amp;Table1[[#This Row],[rank]]</f>
        <v>2016_458</v>
      </c>
      <c r="S959" t="str">
        <f>Table1[[#This Row],[year]]&amp;"_"&amp;Table1[[#This Row],[rank]]</f>
        <v>2016_458</v>
      </c>
    </row>
    <row r="960" spans="1:19" x14ac:dyDescent="0.2">
      <c r="A960" t="s">
        <v>2455</v>
      </c>
      <c r="B960">
        <v>459</v>
      </c>
      <c r="C960">
        <v>2016</v>
      </c>
      <c r="D960" t="s">
        <v>118</v>
      </c>
      <c r="E960" t="s">
        <v>2061</v>
      </c>
      <c r="F960" t="s">
        <v>93</v>
      </c>
      <c r="G960" t="str">
        <f>_xlfn.XLOOKUP(F960,Regions!$A$2:$A$52,Regions!$B$2:$B$52)</f>
        <v>West</v>
      </c>
      <c r="H960" t="s">
        <v>1457</v>
      </c>
      <c r="I960">
        <v>10230</v>
      </c>
      <c r="J960">
        <v>5598</v>
      </c>
      <c r="K960">
        <v>848</v>
      </c>
      <c r="L960">
        <v>6533</v>
      </c>
      <c r="M960">
        <v>13858</v>
      </c>
      <c r="N960" t="s">
        <v>2043</v>
      </c>
      <c r="O960" t="s">
        <v>2043</v>
      </c>
      <c r="P960" t="s">
        <v>2043</v>
      </c>
      <c r="Q960" t="s">
        <v>2043</v>
      </c>
      <c r="R960" t="str">
        <f>Table1[[#This Row],[year]]&amp;"_"&amp;Table1[[#This Row],[rank]]</f>
        <v>2016_459</v>
      </c>
      <c r="S960" t="str">
        <f>Table1[[#This Row],[year]]&amp;"_"&amp;Table1[[#This Row],[rank]]</f>
        <v>2016_459</v>
      </c>
    </row>
    <row r="961" spans="1:19" x14ac:dyDescent="0.2">
      <c r="A961" t="s">
        <v>2383</v>
      </c>
      <c r="B961">
        <v>460</v>
      </c>
      <c r="C961">
        <v>2016</v>
      </c>
      <c r="D961" t="s">
        <v>987</v>
      </c>
      <c r="E961" t="s">
        <v>2055</v>
      </c>
      <c r="F961" t="s">
        <v>150</v>
      </c>
      <c r="G961" t="str">
        <f>_xlfn.XLOOKUP(F961,Regions!$A$2:$A$52,Regions!$B$2:$B$52)</f>
        <v>Midwest</v>
      </c>
      <c r="H961" t="s">
        <v>2503</v>
      </c>
      <c r="I961">
        <v>3515</v>
      </c>
      <c r="J961">
        <v>5594</v>
      </c>
      <c r="K961">
        <v>171</v>
      </c>
      <c r="L961">
        <v>4431</v>
      </c>
      <c r="M961">
        <v>10772</v>
      </c>
      <c r="N961" t="s">
        <v>2043</v>
      </c>
      <c r="O961" t="s">
        <v>2043</v>
      </c>
      <c r="P961" t="s">
        <v>2043</v>
      </c>
      <c r="Q961" t="s">
        <v>2043</v>
      </c>
      <c r="R961" t="str">
        <f>Table1[[#This Row],[year]]&amp;"_"&amp;Table1[[#This Row],[rank]]</f>
        <v>2016_460</v>
      </c>
      <c r="S961" t="str">
        <f>Table1[[#This Row],[year]]&amp;"_"&amp;Table1[[#This Row],[rank]]</f>
        <v>2016_460</v>
      </c>
    </row>
    <row r="962" spans="1:19" x14ac:dyDescent="0.2">
      <c r="A962" t="s">
        <v>2504</v>
      </c>
      <c r="B962">
        <v>461</v>
      </c>
      <c r="C962">
        <v>2016</v>
      </c>
      <c r="D962" t="s">
        <v>27</v>
      </c>
      <c r="E962" t="s">
        <v>27</v>
      </c>
      <c r="F962" t="s">
        <v>33</v>
      </c>
      <c r="G962" t="str">
        <f>_xlfn.XLOOKUP(F962,Regions!$A$2:$A$52,Regions!$B$2:$B$52)</f>
        <v>Northeast</v>
      </c>
      <c r="H962" t="s">
        <v>1642</v>
      </c>
      <c r="I962">
        <v>6552</v>
      </c>
      <c r="J962">
        <v>5576</v>
      </c>
      <c r="K962">
        <v>196</v>
      </c>
      <c r="L962">
        <v>27084</v>
      </c>
      <c r="M962">
        <v>19200</v>
      </c>
      <c r="N962" t="s">
        <v>2043</v>
      </c>
      <c r="O962" t="s">
        <v>2043</v>
      </c>
      <c r="P962" t="s">
        <v>2046</v>
      </c>
      <c r="Q962" t="s">
        <v>2043</v>
      </c>
      <c r="R962" t="str">
        <f>Table1[[#This Row],[year]]&amp;"_"&amp;Table1[[#This Row],[rank]]</f>
        <v>2016_461</v>
      </c>
      <c r="S962" t="str">
        <f>Table1[[#This Row],[year]]&amp;"_"&amp;Table1[[#This Row],[rank]]</f>
        <v>2016_461</v>
      </c>
    </row>
    <row r="963" spans="1:19" x14ac:dyDescent="0.2">
      <c r="A963" t="s">
        <v>2458</v>
      </c>
      <c r="B963">
        <v>462</v>
      </c>
      <c r="C963">
        <v>2016</v>
      </c>
      <c r="D963" t="s">
        <v>970</v>
      </c>
      <c r="E963" t="s">
        <v>2045</v>
      </c>
      <c r="F963" t="s">
        <v>33</v>
      </c>
      <c r="G963" t="str">
        <f>_xlfn.XLOOKUP(F963,Regions!$A$2:$A$52,Regions!$B$2:$B$52)</f>
        <v>Northeast</v>
      </c>
      <c r="H963" t="s">
        <v>2459</v>
      </c>
      <c r="I963">
        <v>17811</v>
      </c>
      <c r="J963">
        <v>5569</v>
      </c>
      <c r="K963">
        <v>764</v>
      </c>
      <c r="L963">
        <v>7458</v>
      </c>
      <c r="M963">
        <v>50700</v>
      </c>
      <c r="N963" t="s">
        <v>2043</v>
      </c>
      <c r="O963" t="s">
        <v>2043</v>
      </c>
      <c r="P963" t="s">
        <v>2043</v>
      </c>
      <c r="Q963" t="s">
        <v>2043</v>
      </c>
      <c r="R963" t="str">
        <f>Table1[[#This Row],[year]]&amp;"_"&amp;Table1[[#This Row],[rank]]</f>
        <v>2016_462</v>
      </c>
      <c r="S963" t="str">
        <f>Table1[[#This Row],[year]]&amp;"_"&amp;Table1[[#This Row],[rank]]</f>
        <v>2016_462</v>
      </c>
    </row>
    <row r="964" spans="1:19" x14ac:dyDescent="0.2">
      <c r="A964" t="s">
        <v>2379</v>
      </c>
      <c r="B964">
        <v>463</v>
      </c>
      <c r="C964">
        <v>2016</v>
      </c>
      <c r="D964" t="s">
        <v>998</v>
      </c>
      <c r="E964" t="s">
        <v>115</v>
      </c>
      <c r="F964" t="s">
        <v>150</v>
      </c>
      <c r="G964" t="str">
        <f>_xlfn.XLOOKUP(F964,Regions!$A$2:$A$52,Regions!$B$2:$B$52)</f>
        <v>Midwest</v>
      </c>
      <c r="H964" t="s">
        <v>1547</v>
      </c>
      <c r="J964">
        <v>5565</v>
      </c>
      <c r="K964">
        <v>35</v>
      </c>
      <c r="L964">
        <v>1008</v>
      </c>
      <c r="M964">
        <v>500</v>
      </c>
      <c r="N964" t="s">
        <v>2043</v>
      </c>
      <c r="O964" t="s">
        <v>2043</v>
      </c>
      <c r="P964" t="s">
        <v>2043</v>
      </c>
      <c r="Q964" t="s">
        <v>2043</v>
      </c>
      <c r="R964" t="str">
        <f>Table1[[#This Row],[year]]&amp;"_"&amp;Table1[[#This Row],[rank]]</f>
        <v>2016_463</v>
      </c>
      <c r="S964" t="str">
        <f>Table1[[#This Row],[year]]&amp;"_"&amp;Table1[[#This Row],[rank]]</f>
        <v>2016_463</v>
      </c>
    </row>
    <row r="965" spans="1:19" x14ac:dyDescent="0.2">
      <c r="A965" t="s">
        <v>2376</v>
      </c>
      <c r="B965">
        <v>464</v>
      </c>
      <c r="C965">
        <v>2016</v>
      </c>
      <c r="D965" t="s">
        <v>974</v>
      </c>
      <c r="E965" t="s">
        <v>2045</v>
      </c>
      <c r="F965" t="s">
        <v>55</v>
      </c>
      <c r="G965" t="str">
        <f>_xlfn.XLOOKUP(F965,Regions!$A$2:$A$52,Regions!$B$2:$B$52)</f>
        <v>West</v>
      </c>
      <c r="H965" t="s">
        <v>1545</v>
      </c>
      <c r="I965">
        <v>15293</v>
      </c>
      <c r="J965">
        <v>5565</v>
      </c>
      <c r="K965">
        <v>389</v>
      </c>
      <c r="L965">
        <v>9231</v>
      </c>
      <c r="M965">
        <v>8790</v>
      </c>
      <c r="N965" t="s">
        <v>2043</v>
      </c>
      <c r="O965" t="s">
        <v>2043</v>
      </c>
      <c r="P965" t="s">
        <v>2043</v>
      </c>
      <c r="Q965" t="s">
        <v>2043</v>
      </c>
      <c r="R965" t="str">
        <f>Table1[[#This Row],[year]]&amp;"_"&amp;Table1[[#This Row],[rank]]</f>
        <v>2016_464</v>
      </c>
      <c r="S965" t="str">
        <f>Table1[[#This Row],[year]]&amp;"_"&amp;Table1[[#This Row],[rank]]</f>
        <v>2016_464</v>
      </c>
    </row>
    <row r="966" spans="1:19" x14ac:dyDescent="0.2">
      <c r="A966" t="s">
        <v>2435</v>
      </c>
      <c r="B966">
        <v>465</v>
      </c>
      <c r="C966">
        <v>2016</v>
      </c>
      <c r="D966" t="s">
        <v>824</v>
      </c>
      <c r="E966" t="s">
        <v>112</v>
      </c>
      <c r="F966" t="s">
        <v>72</v>
      </c>
      <c r="G966" t="str">
        <f>_xlfn.XLOOKUP(F966,Regions!$A$2:$A$52,Regions!$B$2:$B$52)</f>
        <v>Midwest</v>
      </c>
      <c r="H966" t="s">
        <v>1461</v>
      </c>
      <c r="I966">
        <v>15599</v>
      </c>
      <c r="J966">
        <v>5541</v>
      </c>
      <c r="K966">
        <v>880</v>
      </c>
      <c r="L966">
        <v>13064</v>
      </c>
      <c r="M966">
        <v>18000</v>
      </c>
      <c r="N966" t="s">
        <v>2043</v>
      </c>
      <c r="O966" t="s">
        <v>2043</v>
      </c>
      <c r="P966" t="s">
        <v>2043</v>
      </c>
      <c r="Q966" t="s">
        <v>2043</v>
      </c>
      <c r="R966" t="str">
        <f>Table1[[#This Row],[year]]&amp;"_"&amp;Table1[[#This Row],[rank]]</f>
        <v>2016_465</v>
      </c>
      <c r="S966" t="str">
        <f>Table1[[#This Row],[year]]&amp;"_"&amp;Table1[[#This Row],[rank]]</f>
        <v>2016_465</v>
      </c>
    </row>
    <row r="967" spans="1:19" x14ac:dyDescent="0.2">
      <c r="A967" t="s">
        <v>2470</v>
      </c>
      <c r="B967">
        <v>466</v>
      </c>
      <c r="C967">
        <v>2016</v>
      </c>
      <c r="D967" t="s">
        <v>230</v>
      </c>
      <c r="E967" t="s">
        <v>2114</v>
      </c>
      <c r="F967" t="s">
        <v>41</v>
      </c>
      <c r="G967" t="str">
        <f>_xlfn.XLOOKUP(F967,Regions!$A$2:$A$52,Regions!$B$2:$B$52)</f>
        <v>Northeast</v>
      </c>
      <c r="H967" t="s">
        <v>1594</v>
      </c>
      <c r="I967">
        <v>8576</v>
      </c>
      <c r="J967">
        <v>5536</v>
      </c>
      <c r="K967">
        <v>612</v>
      </c>
      <c r="L967">
        <v>9716</v>
      </c>
      <c r="M967">
        <v>37700</v>
      </c>
      <c r="N967" t="s">
        <v>2043</v>
      </c>
      <c r="O967" t="s">
        <v>2043</v>
      </c>
      <c r="P967" t="s">
        <v>2043</v>
      </c>
      <c r="Q967" t="s">
        <v>2043</v>
      </c>
      <c r="R967" t="str">
        <f>Table1[[#This Row],[year]]&amp;"_"&amp;Table1[[#This Row],[rank]]</f>
        <v>2016_466</v>
      </c>
      <c r="S967" t="str">
        <f>Table1[[#This Row],[year]]&amp;"_"&amp;Table1[[#This Row],[rank]]</f>
        <v>2016_466</v>
      </c>
    </row>
    <row r="968" spans="1:19" x14ac:dyDescent="0.2">
      <c r="A968" t="s">
        <v>2440</v>
      </c>
      <c r="B968">
        <v>467</v>
      </c>
      <c r="C968">
        <v>2016</v>
      </c>
      <c r="D968" t="s">
        <v>330</v>
      </c>
      <c r="E968" t="s">
        <v>2143</v>
      </c>
      <c r="F968" t="s">
        <v>18</v>
      </c>
      <c r="G968" t="str">
        <f>_xlfn.XLOOKUP(F968,Regions!$A$2:$A$52,Regions!$B$2:$B$52)</f>
        <v>Midwest</v>
      </c>
      <c r="H968" t="s">
        <v>1458</v>
      </c>
      <c r="I968">
        <v>726</v>
      </c>
      <c r="J968">
        <v>5518</v>
      </c>
      <c r="K968">
        <v>54</v>
      </c>
      <c r="L968">
        <v>1940</v>
      </c>
      <c r="M968">
        <v>8100</v>
      </c>
      <c r="N968" t="s">
        <v>2043</v>
      </c>
      <c r="O968" t="s">
        <v>2043</v>
      </c>
      <c r="P968" t="s">
        <v>2043</v>
      </c>
      <c r="Q968" t="s">
        <v>2043</v>
      </c>
      <c r="R968" t="str">
        <f>Table1[[#This Row],[year]]&amp;"_"&amp;Table1[[#This Row],[rank]]</f>
        <v>2016_467</v>
      </c>
      <c r="S968" t="str">
        <f>Table1[[#This Row],[year]]&amp;"_"&amp;Table1[[#This Row],[rank]]</f>
        <v>2016_467</v>
      </c>
    </row>
    <row r="969" spans="1:19" x14ac:dyDescent="0.2">
      <c r="A969" t="s">
        <v>2437</v>
      </c>
      <c r="B969">
        <v>468</v>
      </c>
      <c r="C969">
        <v>2016</v>
      </c>
      <c r="D969" t="s">
        <v>1359</v>
      </c>
      <c r="E969" t="s">
        <v>2143</v>
      </c>
      <c r="F969" t="s">
        <v>181</v>
      </c>
      <c r="G969" t="str">
        <f>_xlfn.XLOOKUP(F969,Regions!$A$2:$A$52,Regions!$B$2:$B$52)</f>
        <v>West</v>
      </c>
      <c r="H969" t="s">
        <v>1549</v>
      </c>
      <c r="I969">
        <v>9560</v>
      </c>
      <c r="J969">
        <v>5484</v>
      </c>
      <c r="K969">
        <v>838</v>
      </c>
      <c r="L969">
        <v>9459</v>
      </c>
      <c r="M969">
        <v>10000</v>
      </c>
      <c r="N969" t="s">
        <v>2043</v>
      </c>
      <c r="O969" t="s">
        <v>2043</v>
      </c>
      <c r="P969" t="s">
        <v>2043</v>
      </c>
      <c r="Q969" t="s">
        <v>2043</v>
      </c>
      <c r="R969" t="str">
        <f>Table1[[#This Row],[year]]&amp;"_"&amp;Table1[[#This Row],[rank]]</f>
        <v>2016_468</v>
      </c>
      <c r="S969" t="str">
        <f>Table1[[#This Row],[year]]&amp;"_"&amp;Table1[[#This Row],[rank]]</f>
        <v>2016_468</v>
      </c>
    </row>
    <row r="970" spans="1:19" x14ac:dyDescent="0.2">
      <c r="A970" t="s">
        <v>2505</v>
      </c>
      <c r="B970">
        <v>469</v>
      </c>
      <c r="C970">
        <v>2016</v>
      </c>
      <c r="D970" t="s">
        <v>1291</v>
      </c>
      <c r="E970" t="s">
        <v>112</v>
      </c>
      <c r="F970" t="s">
        <v>181</v>
      </c>
      <c r="G970" t="str">
        <f>_xlfn.XLOOKUP(F970,Regions!$A$2:$A$52,Regions!$B$2:$B$52)</f>
        <v>West</v>
      </c>
      <c r="H970" t="s">
        <v>1584</v>
      </c>
      <c r="I970">
        <v>3816</v>
      </c>
      <c r="J970">
        <v>5448</v>
      </c>
      <c r="K970">
        <v>145</v>
      </c>
      <c r="L970">
        <v>6388</v>
      </c>
      <c r="M970">
        <v>40888</v>
      </c>
      <c r="N970" t="s">
        <v>2043</v>
      </c>
      <c r="O970" t="s">
        <v>2043</v>
      </c>
      <c r="P970" t="s">
        <v>2046</v>
      </c>
      <c r="Q970" t="s">
        <v>2043</v>
      </c>
      <c r="R970" t="str">
        <f>Table1[[#This Row],[year]]&amp;"_"&amp;Table1[[#This Row],[rank]]</f>
        <v>2016_469</v>
      </c>
      <c r="S970" t="str">
        <f>Table1[[#This Row],[year]]&amp;"_"&amp;Table1[[#This Row],[rank]]</f>
        <v>2016_469</v>
      </c>
    </row>
    <row r="971" spans="1:19" x14ac:dyDescent="0.2">
      <c r="A971" t="s">
        <v>2315</v>
      </c>
      <c r="B971">
        <v>470</v>
      </c>
      <c r="C971">
        <v>2016</v>
      </c>
      <c r="D971" t="s">
        <v>17</v>
      </c>
      <c r="E971" t="s">
        <v>17</v>
      </c>
      <c r="F971" t="s">
        <v>18</v>
      </c>
      <c r="G971" t="str">
        <f>_xlfn.XLOOKUP(F971,Regions!$A$2:$A$52,Regions!$B$2:$B$52)</f>
        <v>Midwest</v>
      </c>
      <c r="H971" t="s">
        <v>1533</v>
      </c>
      <c r="I971">
        <v>3093</v>
      </c>
      <c r="J971">
        <v>5444</v>
      </c>
      <c r="K971">
        <v>2284</v>
      </c>
      <c r="L971">
        <v>4682</v>
      </c>
      <c r="M971">
        <v>11000</v>
      </c>
      <c r="N971" t="s">
        <v>2043</v>
      </c>
      <c r="O971" t="s">
        <v>2043</v>
      </c>
      <c r="P971" t="s">
        <v>2043</v>
      </c>
      <c r="Q971" t="s">
        <v>2043</v>
      </c>
      <c r="R971" t="str">
        <f>Table1[[#This Row],[year]]&amp;"_"&amp;Table1[[#This Row],[rank]]</f>
        <v>2016_470</v>
      </c>
      <c r="S971" t="str">
        <f>Table1[[#This Row],[year]]&amp;"_"&amp;Table1[[#This Row],[rank]]</f>
        <v>2016_470</v>
      </c>
    </row>
    <row r="972" spans="1:19" x14ac:dyDescent="0.2">
      <c r="A972" t="s">
        <v>2506</v>
      </c>
      <c r="B972">
        <v>471</v>
      </c>
      <c r="C972">
        <v>2016</v>
      </c>
      <c r="D972" t="s">
        <v>79</v>
      </c>
      <c r="E972" t="s">
        <v>2044</v>
      </c>
      <c r="F972" t="s">
        <v>44</v>
      </c>
      <c r="G972" t="str">
        <f>_xlfn.XLOOKUP(F972,Regions!$A$2:$A$52,Regions!$B$2:$B$52)</f>
        <v>Midwest</v>
      </c>
      <c r="H972" t="s">
        <v>2507</v>
      </c>
      <c r="I972">
        <v>7878</v>
      </c>
      <c r="J972">
        <v>5392</v>
      </c>
      <c r="K972">
        <v>357</v>
      </c>
      <c r="L972">
        <v>10914</v>
      </c>
      <c r="M972">
        <v>21537</v>
      </c>
      <c r="N972" t="s">
        <v>2043</v>
      </c>
      <c r="O972" t="s">
        <v>2043</v>
      </c>
      <c r="P972" t="s">
        <v>2046</v>
      </c>
      <c r="Q972" t="s">
        <v>2043</v>
      </c>
      <c r="R972" t="str">
        <f>Table1[[#This Row],[year]]&amp;"_"&amp;Table1[[#This Row],[rank]]</f>
        <v>2016_471</v>
      </c>
      <c r="S972" t="str">
        <f>Table1[[#This Row],[year]]&amp;"_"&amp;Table1[[#This Row],[rank]]</f>
        <v>2016_471</v>
      </c>
    </row>
    <row r="973" spans="1:19" x14ac:dyDescent="0.2">
      <c r="A973" t="s">
        <v>2456</v>
      </c>
      <c r="B973">
        <v>472</v>
      </c>
      <c r="C973">
        <v>2016</v>
      </c>
      <c r="D973" t="s">
        <v>1138</v>
      </c>
      <c r="E973" t="s">
        <v>2044</v>
      </c>
      <c r="F973" t="s">
        <v>75</v>
      </c>
      <c r="G973" t="str">
        <f>_xlfn.XLOOKUP(F973,Regions!$A$2:$A$52,Regions!$B$2:$B$52)</f>
        <v>South</v>
      </c>
      <c r="H973" t="s">
        <v>1439</v>
      </c>
      <c r="I973">
        <v>12563</v>
      </c>
      <c r="J973">
        <v>5387</v>
      </c>
      <c r="K973">
        <v>558</v>
      </c>
      <c r="L973">
        <v>11784</v>
      </c>
      <c r="M973">
        <v>240</v>
      </c>
      <c r="N973" t="s">
        <v>2043</v>
      </c>
      <c r="O973" t="s">
        <v>2043</v>
      </c>
      <c r="P973" t="s">
        <v>2043</v>
      </c>
      <c r="Q973" t="s">
        <v>2043</v>
      </c>
      <c r="R973" t="str">
        <f>Table1[[#This Row],[year]]&amp;"_"&amp;Table1[[#This Row],[rank]]</f>
        <v>2016_472</v>
      </c>
      <c r="S973" t="str">
        <f>Table1[[#This Row],[year]]&amp;"_"&amp;Table1[[#This Row],[rank]]</f>
        <v>2016_472</v>
      </c>
    </row>
    <row r="974" spans="1:19" x14ac:dyDescent="0.2">
      <c r="A974" t="s">
        <v>2342</v>
      </c>
      <c r="B974">
        <v>472</v>
      </c>
      <c r="C974">
        <v>2016</v>
      </c>
      <c r="D974" t="s">
        <v>46</v>
      </c>
      <c r="E974" t="s">
        <v>46</v>
      </c>
      <c r="F974" t="s">
        <v>190</v>
      </c>
      <c r="G974" t="str">
        <f>_xlfn.XLOOKUP(F974,Regions!$A$2:$A$52,Regions!$B$2:$B$52)</f>
        <v>South</v>
      </c>
      <c r="H974" t="s">
        <v>1546</v>
      </c>
      <c r="I974">
        <v>6952</v>
      </c>
      <c r="J974">
        <v>5387</v>
      </c>
      <c r="K974">
        <v>309</v>
      </c>
      <c r="L974">
        <v>10064</v>
      </c>
      <c r="M974">
        <v>10500</v>
      </c>
      <c r="N974" t="s">
        <v>2043</v>
      </c>
      <c r="O974" t="s">
        <v>2043</v>
      </c>
      <c r="P974" t="s">
        <v>2043</v>
      </c>
      <c r="Q974" t="s">
        <v>2043</v>
      </c>
      <c r="R974" t="str">
        <f>Table1[[#This Row],[year]]&amp;"_"&amp;Table1[[#This Row],[rank]]</f>
        <v>2016_472</v>
      </c>
      <c r="S974" t="str">
        <f>Table1[[#This Row],[year]]&amp;"_"&amp;Table1[[#This Row],[rank]]</f>
        <v>2016_472</v>
      </c>
    </row>
    <row r="975" spans="1:19" x14ac:dyDescent="0.2">
      <c r="A975" t="s">
        <v>2466</v>
      </c>
      <c r="B975">
        <v>474</v>
      </c>
      <c r="C975">
        <v>2016</v>
      </c>
      <c r="D975" t="s">
        <v>976</v>
      </c>
      <c r="E975" t="s">
        <v>115</v>
      </c>
      <c r="F975" t="s">
        <v>398</v>
      </c>
      <c r="G975" t="str">
        <f>_xlfn.XLOOKUP(F975,Regions!$A$2:$A$52,Regions!$B$2:$B$52)</f>
        <v>West</v>
      </c>
      <c r="H975" t="s">
        <v>1531</v>
      </c>
      <c r="I975">
        <v>1063</v>
      </c>
      <c r="J975">
        <v>5373</v>
      </c>
      <c r="K975">
        <v>76</v>
      </c>
      <c r="L975">
        <v>2014</v>
      </c>
      <c r="M975">
        <v>5761</v>
      </c>
      <c r="N975" t="s">
        <v>2043</v>
      </c>
      <c r="O975" t="s">
        <v>2043</v>
      </c>
      <c r="P975" t="s">
        <v>2043</v>
      </c>
      <c r="Q975" t="s">
        <v>2043</v>
      </c>
      <c r="R975" t="str">
        <f>Table1[[#This Row],[year]]&amp;"_"&amp;Table1[[#This Row],[rank]]</f>
        <v>2016_474</v>
      </c>
      <c r="S975" t="str">
        <f>Table1[[#This Row],[year]]&amp;"_"&amp;Table1[[#This Row],[rank]]</f>
        <v>2016_474</v>
      </c>
    </row>
    <row r="976" spans="1:19" x14ac:dyDescent="0.2">
      <c r="A976" t="s">
        <v>2414</v>
      </c>
      <c r="B976">
        <v>475</v>
      </c>
      <c r="C976">
        <v>2016</v>
      </c>
      <c r="D976" t="s">
        <v>920</v>
      </c>
      <c r="E976" t="s">
        <v>920</v>
      </c>
      <c r="F976" t="s">
        <v>22</v>
      </c>
      <c r="G976" t="str">
        <f>_xlfn.XLOOKUP(F976,Regions!$A$2:$A$52,Regions!$B$2:$B$52)</f>
        <v>South</v>
      </c>
      <c r="H976" t="s">
        <v>1502</v>
      </c>
      <c r="J976">
        <v>5370</v>
      </c>
      <c r="K976">
        <v>5342</v>
      </c>
      <c r="L976">
        <v>23330</v>
      </c>
      <c r="M976">
        <v>8860</v>
      </c>
      <c r="N976" t="s">
        <v>2043</v>
      </c>
      <c r="O976" t="s">
        <v>2043</v>
      </c>
      <c r="P976" t="s">
        <v>2043</v>
      </c>
      <c r="Q976" t="s">
        <v>2043</v>
      </c>
      <c r="R976" t="str">
        <f>Table1[[#This Row],[year]]&amp;"_"&amp;Table1[[#This Row],[rank]]</f>
        <v>2016_475</v>
      </c>
      <c r="S976" t="str">
        <f>Table1[[#This Row],[year]]&amp;"_"&amp;Table1[[#This Row],[rank]]</f>
        <v>2016_475</v>
      </c>
    </row>
    <row r="977" spans="1:19" x14ac:dyDescent="0.2">
      <c r="A977" t="s">
        <v>2508</v>
      </c>
      <c r="B977">
        <v>476</v>
      </c>
      <c r="C977">
        <v>2016</v>
      </c>
      <c r="D977" t="s">
        <v>65</v>
      </c>
      <c r="E977" t="s">
        <v>2044</v>
      </c>
      <c r="F977" t="s">
        <v>35</v>
      </c>
      <c r="G977" t="str">
        <f>_xlfn.XLOOKUP(F977,Regions!$A$2:$A$52,Regions!$B$2:$B$52)</f>
        <v>South</v>
      </c>
      <c r="H977" t="s">
        <v>1592</v>
      </c>
      <c r="I977">
        <v>12454</v>
      </c>
      <c r="J977">
        <v>5370</v>
      </c>
      <c r="K977">
        <v>583</v>
      </c>
      <c r="L977">
        <v>24941</v>
      </c>
      <c r="M977">
        <v>10600</v>
      </c>
      <c r="N977" t="s">
        <v>2043</v>
      </c>
      <c r="O977" t="s">
        <v>2043</v>
      </c>
      <c r="P977" t="s">
        <v>2046</v>
      </c>
      <c r="Q977" t="s">
        <v>2043</v>
      </c>
      <c r="R977" t="str">
        <f>Table1[[#This Row],[year]]&amp;"_"&amp;Table1[[#This Row],[rank]]</f>
        <v>2016_476</v>
      </c>
      <c r="S977" t="str">
        <f>Table1[[#This Row],[year]]&amp;"_"&amp;Table1[[#This Row],[rank]]</f>
        <v>2016_476</v>
      </c>
    </row>
    <row r="978" spans="1:19" x14ac:dyDescent="0.2">
      <c r="A978" t="s">
        <v>2461</v>
      </c>
      <c r="B978">
        <v>477</v>
      </c>
      <c r="C978">
        <v>2016</v>
      </c>
      <c r="D978" t="s">
        <v>976</v>
      </c>
      <c r="E978" t="s">
        <v>115</v>
      </c>
      <c r="F978" t="s">
        <v>44</v>
      </c>
      <c r="G978" t="str">
        <f>_xlfn.XLOOKUP(F978,Regions!$A$2:$A$52,Regions!$B$2:$B$52)</f>
        <v>Midwest</v>
      </c>
      <c r="H978" t="s">
        <v>1428</v>
      </c>
      <c r="I978">
        <v>1191</v>
      </c>
      <c r="J978">
        <v>5363</v>
      </c>
      <c r="K978">
        <v>44</v>
      </c>
      <c r="L978">
        <v>2263</v>
      </c>
      <c r="M978">
        <v>6400</v>
      </c>
      <c r="N978" t="s">
        <v>2043</v>
      </c>
      <c r="O978" t="s">
        <v>2043</v>
      </c>
      <c r="P978" t="s">
        <v>2043</v>
      </c>
      <c r="Q978" t="s">
        <v>2043</v>
      </c>
      <c r="R978" t="str">
        <f>Table1[[#This Row],[year]]&amp;"_"&amp;Table1[[#This Row],[rank]]</f>
        <v>2016_477</v>
      </c>
      <c r="S978" t="str">
        <f>Table1[[#This Row],[year]]&amp;"_"&amp;Table1[[#This Row],[rank]]</f>
        <v>2016_477</v>
      </c>
    </row>
    <row r="979" spans="1:19" x14ac:dyDescent="0.2">
      <c r="A979" t="s">
        <v>2450</v>
      </c>
      <c r="B979">
        <v>478</v>
      </c>
      <c r="C979">
        <v>2016</v>
      </c>
      <c r="D979" t="s">
        <v>221</v>
      </c>
      <c r="E979" t="s">
        <v>221</v>
      </c>
      <c r="F979" t="s">
        <v>181</v>
      </c>
      <c r="G979" t="str">
        <f>_xlfn.XLOOKUP(F979,Regions!$A$2:$A$52,Regions!$B$2:$B$52)</f>
        <v>West</v>
      </c>
      <c r="H979" t="s">
        <v>1549</v>
      </c>
      <c r="J979">
        <v>5362</v>
      </c>
      <c r="K979">
        <v>80</v>
      </c>
      <c r="L979">
        <v>2861</v>
      </c>
      <c r="M979">
        <v>22000</v>
      </c>
      <c r="N979" t="s">
        <v>2043</v>
      </c>
      <c r="O979" t="s">
        <v>2046</v>
      </c>
      <c r="P979" t="s">
        <v>2043</v>
      </c>
      <c r="Q979" t="s">
        <v>2043</v>
      </c>
      <c r="R979" t="str">
        <f>Table1[[#This Row],[year]]&amp;"_"&amp;Table1[[#This Row],[rank]]</f>
        <v>2016_478</v>
      </c>
      <c r="S979" t="str">
        <f>Table1[[#This Row],[year]]&amp;"_"&amp;Table1[[#This Row],[rank]]</f>
        <v>2016_478</v>
      </c>
    </row>
    <row r="980" spans="1:19" x14ac:dyDescent="0.2">
      <c r="A980" t="s">
        <v>2451</v>
      </c>
      <c r="B980">
        <v>479</v>
      </c>
      <c r="C980">
        <v>2016</v>
      </c>
      <c r="D980" t="s">
        <v>40</v>
      </c>
      <c r="E980" t="s">
        <v>2044</v>
      </c>
      <c r="F980" t="s">
        <v>53</v>
      </c>
      <c r="G980" t="str">
        <f>_xlfn.XLOOKUP(F980,Regions!$A$2:$A$52,Regions!$B$2:$B$52)</f>
        <v>Midwest</v>
      </c>
      <c r="H980" t="s">
        <v>1416</v>
      </c>
      <c r="J980">
        <v>5356</v>
      </c>
      <c r="K980">
        <v>457</v>
      </c>
      <c r="L980">
        <v>41952</v>
      </c>
      <c r="M980">
        <v>2168</v>
      </c>
      <c r="N980" t="s">
        <v>2043</v>
      </c>
      <c r="O980" t="s">
        <v>2043</v>
      </c>
      <c r="P980" t="s">
        <v>2043</v>
      </c>
      <c r="Q980" t="s">
        <v>2043</v>
      </c>
      <c r="R980" t="str">
        <f>Table1[[#This Row],[year]]&amp;"_"&amp;Table1[[#This Row],[rank]]</f>
        <v>2016_479</v>
      </c>
      <c r="S980" t="str">
        <f>Table1[[#This Row],[year]]&amp;"_"&amp;Table1[[#This Row],[rank]]</f>
        <v>2016_479</v>
      </c>
    </row>
    <row r="981" spans="1:19" x14ac:dyDescent="0.2">
      <c r="A981" t="s">
        <v>763</v>
      </c>
      <c r="B981">
        <v>480</v>
      </c>
      <c r="C981">
        <v>2016</v>
      </c>
      <c r="D981" t="s">
        <v>336</v>
      </c>
      <c r="E981" t="s">
        <v>2118</v>
      </c>
      <c r="F981" t="s">
        <v>53</v>
      </c>
      <c r="G981" t="str">
        <f>_xlfn.XLOOKUP(F981,Regions!$A$2:$A$52,Regions!$B$2:$B$52)</f>
        <v>Midwest</v>
      </c>
      <c r="H981" t="s">
        <v>1551</v>
      </c>
      <c r="I981">
        <v>5480</v>
      </c>
      <c r="J981">
        <v>5350</v>
      </c>
      <c r="K981">
        <v>330</v>
      </c>
      <c r="L981">
        <v>7380</v>
      </c>
      <c r="M981">
        <v>15000</v>
      </c>
      <c r="N981" t="s">
        <v>2043</v>
      </c>
      <c r="O981" t="s">
        <v>2043</v>
      </c>
      <c r="P981" t="s">
        <v>2043</v>
      </c>
      <c r="Q981" t="s">
        <v>2043</v>
      </c>
      <c r="R981" t="str">
        <f>Table1[[#This Row],[year]]&amp;"_"&amp;Table1[[#This Row],[rank]]</f>
        <v>2016_480</v>
      </c>
      <c r="S981" t="str">
        <f>Table1[[#This Row],[year]]&amp;"_"&amp;Table1[[#This Row],[rank]]</f>
        <v>2016_480</v>
      </c>
    </row>
    <row r="982" spans="1:19" x14ac:dyDescent="0.2">
      <c r="A982" t="s">
        <v>2509</v>
      </c>
      <c r="B982">
        <v>481</v>
      </c>
      <c r="C982">
        <v>2016</v>
      </c>
      <c r="D982" t="s">
        <v>1359</v>
      </c>
      <c r="E982" t="s">
        <v>2143</v>
      </c>
      <c r="F982" t="s">
        <v>28</v>
      </c>
      <c r="G982" t="str">
        <f>_xlfn.XLOOKUP(F982,Regions!$A$2:$A$52,Regions!$B$2:$B$52)</f>
        <v>Northeast</v>
      </c>
      <c r="H982" t="s">
        <v>1406</v>
      </c>
      <c r="I982">
        <v>26277</v>
      </c>
      <c r="J982">
        <v>5313</v>
      </c>
      <c r="K982">
        <v>1156</v>
      </c>
      <c r="L982">
        <v>8183</v>
      </c>
      <c r="M982">
        <v>20400</v>
      </c>
      <c r="N982" t="s">
        <v>2043</v>
      </c>
      <c r="O982" t="s">
        <v>2043</v>
      </c>
      <c r="P982" t="s">
        <v>2043</v>
      </c>
      <c r="Q982" t="s">
        <v>2043</v>
      </c>
      <c r="R982" t="str">
        <f>Table1[[#This Row],[year]]&amp;"_"&amp;Table1[[#This Row],[rank]]</f>
        <v>2016_481</v>
      </c>
      <c r="S982" t="str">
        <f>Table1[[#This Row],[year]]&amp;"_"&amp;Table1[[#This Row],[rank]]</f>
        <v>2016_481</v>
      </c>
    </row>
    <row r="983" spans="1:19" x14ac:dyDescent="0.2">
      <c r="A983" t="s">
        <v>2510</v>
      </c>
      <c r="B983">
        <v>482</v>
      </c>
      <c r="C983">
        <v>2016</v>
      </c>
      <c r="D983" t="s">
        <v>609</v>
      </c>
      <c r="E983" t="s">
        <v>2044</v>
      </c>
      <c r="F983" t="s">
        <v>177</v>
      </c>
      <c r="G983" t="str">
        <f>_xlfn.XLOOKUP(F983,Regions!$A$2:$A$52,Regions!$B$2:$B$52)</f>
        <v>South</v>
      </c>
      <c r="H983" t="s">
        <v>1680</v>
      </c>
      <c r="I983">
        <v>6726</v>
      </c>
      <c r="J983">
        <v>5308</v>
      </c>
      <c r="K983">
        <v>502</v>
      </c>
      <c r="L983">
        <v>26480</v>
      </c>
      <c r="M983">
        <v>11000</v>
      </c>
      <c r="N983" t="s">
        <v>2043</v>
      </c>
      <c r="O983" t="s">
        <v>2043</v>
      </c>
      <c r="P983" t="s">
        <v>2046</v>
      </c>
      <c r="Q983" t="s">
        <v>2043</v>
      </c>
      <c r="R983" t="str">
        <f>Table1[[#This Row],[year]]&amp;"_"&amp;Table1[[#This Row],[rank]]</f>
        <v>2016_482</v>
      </c>
      <c r="S983" t="str">
        <f>Table1[[#This Row],[year]]&amp;"_"&amp;Table1[[#This Row],[rank]]</f>
        <v>2016_482</v>
      </c>
    </row>
    <row r="984" spans="1:19" x14ac:dyDescent="0.2">
      <c r="A984" t="s">
        <v>2384</v>
      </c>
      <c r="B984">
        <v>483</v>
      </c>
      <c r="C984">
        <v>2016</v>
      </c>
      <c r="D984" t="s">
        <v>214</v>
      </c>
      <c r="E984" t="s">
        <v>920</v>
      </c>
      <c r="F984" t="s">
        <v>255</v>
      </c>
      <c r="G984" t="str">
        <f>_xlfn.XLOOKUP(F984,Regions!$A$2:$A$52,Regions!$B$2:$B$52)</f>
        <v>Midwest</v>
      </c>
      <c r="H984" t="s">
        <v>1579</v>
      </c>
      <c r="I984">
        <v>7533</v>
      </c>
      <c r="J984">
        <v>5308</v>
      </c>
      <c r="K984">
        <v>287</v>
      </c>
      <c r="L984">
        <v>17493</v>
      </c>
      <c r="M984">
        <v>7596</v>
      </c>
      <c r="N984" t="s">
        <v>2043</v>
      </c>
      <c r="O984" t="s">
        <v>2043</v>
      </c>
      <c r="P984" t="s">
        <v>2043</v>
      </c>
      <c r="Q984" t="s">
        <v>2043</v>
      </c>
      <c r="R984" t="str">
        <f>Table1[[#This Row],[year]]&amp;"_"&amp;Table1[[#This Row],[rank]]</f>
        <v>2016_483</v>
      </c>
      <c r="S984" t="str">
        <f>Table1[[#This Row],[year]]&amp;"_"&amp;Table1[[#This Row],[rank]]</f>
        <v>2016_483</v>
      </c>
    </row>
    <row r="985" spans="1:19" x14ac:dyDescent="0.2">
      <c r="A985" t="s">
        <v>2511</v>
      </c>
      <c r="B985">
        <v>484</v>
      </c>
      <c r="C985">
        <v>2016</v>
      </c>
      <c r="D985" t="s">
        <v>998</v>
      </c>
      <c r="E985" t="s">
        <v>115</v>
      </c>
      <c r="F985" t="s">
        <v>98</v>
      </c>
      <c r="G985" t="str">
        <f>_xlfn.XLOOKUP(F985,Regions!$A$2:$A$52,Regions!$B$2:$B$52)</f>
        <v>Northeast</v>
      </c>
      <c r="H985" t="s">
        <v>1684</v>
      </c>
      <c r="I985">
        <v>10259</v>
      </c>
      <c r="J985">
        <v>5305</v>
      </c>
      <c r="K985">
        <v>368</v>
      </c>
      <c r="L985">
        <v>5974</v>
      </c>
      <c r="M985">
        <v>17000</v>
      </c>
      <c r="N985" t="s">
        <v>2043</v>
      </c>
      <c r="O985" t="s">
        <v>2043</v>
      </c>
      <c r="P985" t="s">
        <v>2046</v>
      </c>
      <c r="Q985" t="s">
        <v>2043</v>
      </c>
      <c r="R985" t="str">
        <f>Table1[[#This Row],[year]]&amp;"_"&amp;Table1[[#This Row],[rank]]</f>
        <v>2016_484</v>
      </c>
      <c r="S985" t="str">
        <f>Table1[[#This Row],[year]]&amp;"_"&amp;Table1[[#This Row],[rank]]</f>
        <v>2016_484</v>
      </c>
    </row>
    <row r="986" spans="1:19" x14ac:dyDescent="0.2">
      <c r="A986" t="s">
        <v>2512</v>
      </c>
      <c r="B986">
        <v>485</v>
      </c>
      <c r="C986">
        <v>2016</v>
      </c>
      <c r="D986" t="s">
        <v>757</v>
      </c>
      <c r="E986" t="s">
        <v>2143</v>
      </c>
      <c r="F986" t="s">
        <v>28</v>
      </c>
      <c r="G986" t="str">
        <f>_xlfn.XLOOKUP(F986,Regions!$A$2:$A$52,Regions!$B$2:$B$52)</f>
        <v>Northeast</v>
      </c>
      <c r="H986" t="s">
        <v>1406</v>
      </c>
      <c r="I986">
        <v>1812</v>
      </c>
      <c r="J986">
        <v>5291</v>
      </c>
      <c r="K986">
        <v>76</v>
      </c>
      <c r="L986">
        <v>2150</v>
      </c>
      <c r="M986">
        <v>120000</v>
      </c>
      <c r="N986" t="s">
        <v>2043</v>
      </c>
      <c r="O986" t="s">
        <v>2043</v>
      </c>
      <c r="P986" t="s">
        <v>2046</v>
      </c>
      <c r="Q986" t="s">
        <v>2043</v>
      </c>
      <c r="R986" t="str">
        <f>Table1[[#This Row],[year]]&amp;"_"&amp;Table1[[#This Row],[rank]]</f>
        <v>2016_485</v>
      </c>
      <c r="S986" t="str">
        <f>Table1[[#This Row],[year]]&amp;"_"&amp;Table1[[#This Row],[rank]]</f>
        <v>2016_485</v>
      </c>
    </row>
    <row r="987" spans="1:19" x14ac:dyDescent="0.2">
      <c r="A987" t="s">
        <v>2513</v>
      </c>
      <c r="B987">
        <v>486</v>
      </c>
      <c r="C987">
        <v>2016</v>
      </c>
      <c r="D987" t="s">
        <v>57</v>
      </c>
      <c r="E987" t="s">
        <v>2044</v>
      </c>
      <c r="F987" t="s">
        <v>210</v>
      </c>
      <c r="G987" t="str">
        <f>_xlfn.XLOOKUP(F987,Regions!$A$2:$A$52,Regions!$B$2:$B$52)</f>
        <v>Northeast</v>
      </c>
      <c r="H987" t="s">
        <v>1526</v>
      </c>
      <c r="I987">
        <v>11058</v>
      </c>
      <c r="J987">
        <v>5276</v>
      </c>
      <c r="K987">
        <v>840</v>
      </c>
      <c r="L987">
        <v>138208</v>
      </c>
      <c r="M987">
        <v>17700</v>
      </c>
      <c r="N987" t="s">
        <v>2043</v>
      </c>
      <c r="O987" t="s">
        <v>2043</v>
      </c>
      <c r="P987" t="s">
        <v>2046</v>
      </c>
      <c r="Q987" t="s">
        <v>2043</v>
      </c>
      <c r="R987" t="str">
        <f>Table1[[#This Row],[year]]&amp;"_"&amp;Table1[[#This Row],[rank]]</f>
        <v>2016_486</v>
      </c>
      <c r="S987" t="str">
        <f>Table1[[#This Row],[year]]&amp;"_"&amp;Table1[[#This Row],[rank]]</f>
        <v>2016_486</v>
      </c>
    </row>
    <row r="988" spans="1:19" x14ac:dyDescent="0.2">
      <c r="A988" t="s">
        <v>2445</v>
      </c>
      <c r="B988">
        <v>487</v>
      </c>
      <c r="C988">
        <v>2016</v>
      </c>
      <c r="D988" t="s">
        <v>1353</v>
      </c>
      <c r="E988" t="s">
        <v>2045</v>
      </c>
      <c r="F988" t="s">
        <v>35</v>
      </c>
      <c r="G988" t="str">
        <f>_xlfn.XLOOKUP(F988,Regions!$A$2:$A$52,Regions!$B$2:$B$52)</f>
        <v>South</v>
      </c>
      <c r="H988" t="s">
        <v>1431</v>
      </c>
      <c r="I988">
        <v>4505</v>
      </c>
      <c r="J988">
        <v>5275</v>
      </c>
      <c r="K988">
        <v>233</v>
      </c>
      <c r="L988">
        <v>2878</v>
      </c>
      <c r="M988">
        <v>22500</v>
      </c>
      <c r="N988" t="s">
        <v>2043</v>
      </c>
      <c r="O988" t="s">
        <v>2043</v>
      </c>
      <c r="P988" t="s">
        <v>2043</v>
      </c>
      <c r="Q988" t="s">
        <v>2043</v>
      </c>
      <c r="R988" t="str">
        <f>Table1[[#This Row],[year]]&amp;"_"&amp;Table1[[#This Row],[rank]]</f>
        <v>2016_487</v>
      </c>
      <c r="S988" t="str">
        <f>Table1[[#This Row],[year]]&amp;"_"&amp;Table1[[#This Row],[rank]]</f>
        <v>2016_487</v>
      </c>
    </row>
    <row r="989" spans="1:19" x14ac:dyDescent="0.2">
      <c r="A989" t="s">
        <v>2514</v>
      </c>
      <c r="B989">
        <v>488</v>
      </c>
      <c r="C989">
        <v>2016</v>
      </c>
      <c r="D989" t="s">
        <v>1138</v>
      </c>
      <c r="E989" t="s">
        <v>2044</v>
      </c>
      <c r="F989" t="s">
        <v>255</v>
      </c>
      <c r="G989" t="str">
        <f>_xlfn.XLOOKUP(F989,Regions!$A$2:$A$52,Regions!$B$2:$B$52)</f>
        <v>Midwest</v>
      </c>
      <c r="H989" t="s">
        <v>1423</v>
      </c>
      <c r="I989">
        <v>65384</v>
      </c>
      <c r="J989">
        <v>5266</v>
      </c>
      <c r="K989">
        <v>1828</v>
      </c>
      <c r="L989">
        <v>30651</v>
      </c>
      <c r="M989">
        <v>4075</v>
      </c>
      <c r="N989" t="s">
        <v>2043</v>
      </c>
      <c r="O989" t="s">
        <v>2043</v>
      </c>
      <c r="P989" t="s">
        <v>2046</v>
      </c>
      <c r="Q989" t="s">
        <v>2043</v>
      </c>
      <c r="R989" t="str">
        <f>Table1[[#This Row],[year]]&amp;"_"&amp;Table1[[#This Row],[rank]]</f>
        <v>2016_488</v>
      </c>
      <c r="S989" t="str">
        <f>Table1[[#This Row],[year]]&amp;"_"&amp;Table1[[#This Row],[rank]]</f>
        <v>2016_488</v>
      </c>
    </row>
    <row r="990" spans="1:19" x14ac:dyDescent="0.2">
      <c r="A990" t="s">
        <v>2439</v>
      </c>
      <c r="B990">
        <v>489</v>
      </c>
      <c r="C990">
        <v>2016</v>
      </c>
      <c r="D990" t="s">
        <v>91</v>
      </c>
      <c r="E990" t="s">
        <v>2118</v>
      </c>
      <c r="F990" t="s">
        <v>535</v>
      </c>
      <c r="G990" t="str">
        <f>_xlfn.XLOOKUP(F990,Regions!$A$2:$A$52,Regions!$B$2:$B$52)</f>
        <v>South</v>
      </c>
      <c r="H990" t="s">
        <v>1743</v>
      </c>
      <c r="I990">
        <v>2538</v>
      </c>
      <c r="J990">
        <v>5264</v>
      </c>
      <c r="K990">
        <v>142</v>
      </c>
      <c r="L990">
        <v>5663</v>
      </c>
      <c r="M990">
        <v>9850</v>
      </c>
      <c r="N990" t="s">
        <v>2043</v>
      </c>
      <c r="O990" t="s">
        <v>2043</v>
      </c>
      <c r="P990" t="s">
        <v>2043</v>
      </c>
      <c r="Q990" t="s">
        <v>2043</v>
      </c>
      <c r="R990" t="str">
        <f>Table1[[#This Row],[year]]&amp;"_"&amp;Table1[[#This Row],[rank]]</f>
        <v>2016_489</v>
      </c>
      <c r="S990" t="str">
        <f>Table1[[#This Row],[year]]&amp;"_"&amp;Table1[[#This Row],[rank]]</f>
        <v>2016_489</v>
      </c>
    </row>
    <row r="991" spans="1:19" x14ac:dyDescent="0.2">
      <c r="A991" t="s">
        <v>2515</v>
      </c>
      <c r="B991">
        <v>490</v>
      </c>
      <c r="C991">
        <v>2016</v>
      </c>
      <c r="D991" t="s">
        <v>74</v>
      </c>
      <c r="E991" t="s">
        <v>74</v>
      </c>
      <c r="F991" t="s">
        <v>199</v>
      </c>
      <c r="G991" t="str">
        <f>_xlfn.XLOOKUP(F991,Regions!$A$2:$A$52,Regions!$B$2:$B$52)</f>
        <v>Midwest</v>
      </c>
      <c r="H991" t="s">
        <v>1773</v>
      </c>
      <c r="I991">
        <v>12092</v>
      </c>
      <c r="J991">
        <v>5262</v>
      </c>
      <c r="K991">
        <v>686</v>
      </c>
      <c r="L991">
        <v>7389</v>
      </c>
      <c r="M991">
        <v>19500</v>
      </c>
      <c r="N991" t="s">
        <v>2043</v>
      </c>
      <c r="O991" t="s">
        <v>2043</v>
      </c>
      <c r="P991" t="s">
        <v>2046</v>
      </c>
      <c r="Q991" t="s">
        <v>2043</v>
      </c>
      <c r="R991" t="str">
        <f>Table1[[#This Row],[year]]&amp;"_"&amp;Table1[[#This Row],[rank]]</f>
        <v>2016_490</v>
      </c>
      <c r="S991" t="str">
        <f>Table1[[#This Row],[year]]&amp;"_"&amp;Table1[[#This Row],[rank]]</f>
        <v>2016_490</v>
      </c>
    </row>
    <row r="992" spans="1:19" x14ac:dyDescent="0.2">
      <c r="A992" t="s">
        <v>2516</v>
      </c>
      <c r="B992">
        <v>491</v>
      </c>
      <c r="C992">
        <v>2016</v>
      </c>
      <c r="D992" t="s">
        <v>974</v>
      </c>
      <c r="E992" t="s">
        <v>2045</v>
      </c>
      <c r="F992" t="s">
        <v>55</v>
      </c>
      <c r="G992" t="str">
        <f>_xlfn.XLOOKUP(F992,Regions!$A$2:$A$52,Regions!$B$2:$B$52)</f>
        <v>West</v>
      </c>
      <c r="H992" t="s">
        <v>1599</v>
      </c>
      <c r="I992">
        <v>13125</v>
      </c>
      <c r="J992">
        <v>5259</v>
      </c>
      <c r="K992">
        <v>656</v>
      </c>
      <c r="L992">
        <v>9365</v>
      </c>
      <c r="M992">
        <v>7300</v>
      </c>
      <c r="N992" t="s">
        <v>2043</v>
      </c>
      <c r="O992" t="s">
        <v>2043</v>
      </c>
      <c r="P992" t="s">
        <v>2046</v>
      </c>
      <c r="Q992" t="s">
        <v>2043</v>
      </c>
      <c r="R992" t="str">
        <f>Table1[[#This Row],[year]]&amp;"_"&amp;Table1[[#This Row],[rank]]</f>
        <v>2016_491</v>
      </c>
      <c r="S992" t="str">
        <f>Table1[[#This Row],[year]]&amp;"_"&amp;Table1[[#This Row],[rank]]</f>
        <v>2016_491</v>
      </c>
    </row>
    <row r="993" spans="1:19" x14ac:dyDescent="0.2">
      <c r="A993" t="s">
        <v>2517</v>
      </c>
      <c r="B993">
        <v>492</v>
      </c>
      <c r="C993">
        <v>2016</v>
      </c>
      <c r="D993" t="s">
        <v>1359</v>
      </c>
      <c r="E993" t="s">
        <v>2143</v>
      </c>
      <c r="F993" t="s">
        <v>187</v>
      </c>
      <c r="G993" t="str">
        <f>_xlfn.XLOOKUP(F993,Regions!$A$2:$A$52,Regions!$B$2:$B$52)</f>
        <v>Midwest</v>
      </c>
      <c r="H993" t="s">
        <v>1659</v>
      </c>
      <c r="I993">
        <v>22869</v>
      </c>
      <c r="J993">
        <v>5254</v>
      </c>
      <c r="K993">
        <v>712</v>
      </c>
      <c r="L993">
        <v>9340</v>
      </c>
      <c r="M993">
        <v>22000</v>
      </c>
      <c r="N993" t="s">
        <v>2043</v>
      </c>
      <c r="O993" t="s">
        <v>2043</v>
      </c>
      <c r="P993" t="s">
        <v>2046</v>
      </c>
      <c r="Q993" t="s">
        <v>2043</v>
      </c>
      <c r="R993" t="str">
        <f>Table1[[#This Row],[year]]&amp;"_"&amp;Table1[[#This Row],[rank]]</f>
        <v>2016_492</v>
      </c>
      <c r="S993" t="str">
        <f>Table1[[#This Row],[year]]&amp;"_"&amp;Table1[[#This Row],[rank]]</f>
        <v>2016_492</v>
      </c>
    </row>
    <row r="994" spans="1:19" x14ac:dyDescent="0.2">
      <c r="A994" t="s">
        <v>2417</v>
      </c>
      <c r="B994">
        <v>493</v>
      </c>
      <c r="C994">
        <v>2016</v>
      </c>
      <c r="D994" t="s">
        <v>223</v>
      </c>
      <c r="E994" t="s">
        <v>920</v>
      </c>
      <c r="F994" t="s">
        <v>22</v>
      </c>
      <c r="G994" t="str">
        <f>_xlfn.XLOOKUP(F994,Regions!$A$2:$A$52,Regions!$B$2:$B$52)</f>
        <v>South</v>
      </c>
      <c r="H994" t="s">
        <v>1403</v>
      </c>
      <c r="I994">
        <v>20560</v>
      </c>
      <c r="J994">
        <v>5234</v>
      </c>
      <c r="K994">
        <v>196</v>
      </c>
      <c r="L994">
        <v>32923</v>
      </c>
      <c r="M994">
        <v>6250</v>
      </c>
      <c r="N994" t="s">
        <v>2043</v>
      </c>
      <c r="O994" t="s">
        <v>2043</v>
      </c>
      <c r="P994" t="s">
        <v>2043</v>
      </c>
      <c r="Q994" t="s">
        <v>2043</v>
      </c>
      <c r="R994" t="str">
        <f>Table1[[#This Row],[year]]&amp;"_"&amp;Table1[[#This Row],[rank]]</f>
        <v>2016_493</v>
      </c>
      <c r="S994" t="str">
        <f>Table1[[#This Row],[year]]&amp;"_"&amp;Table1[[#This Row],[rank]]</f>
        <v>2016_493</v>
      </c>
    </row>
    <row r="995" spans="1:19" x14ac:dyDescent="0.2">
      <c r="A995" t="s">
        <v>2432</v>
      </c>
      <c r="B995">
        <v>494</v>
      </c>
      <c r="C995">
        <v>2016</v>
      </c>
      <c r="D995" t="s">
        <v>79</v>
      </c>
      <c r="E995" t="s">
        <v>2044</v>
      </c>
      <c r="F995" t="s">
        <v>47</v>
      </c>
      <c r="G995" t="str">
        <f>_xlfn.XLOOKUP(F995,Regions!$A$2:$A$52,Regions!$B$2:$B$52)</f>
        <v>South</v>
      </c>
      <c r="H995" t="s">
        <v>1454</v>
      </c>
      <c r="I995">
        <v>4104</v>
      </c>
      <c r="J995">
        <v>5197</v>
      </c>
      <c r="K995">
        <v>997</v>
      </c>
      <c r="L995">
        <v>134112</v>
      </c>
      <c r="M995">
        <v>7300</v>
      </c>
      <c r="N995" t="s">
        <v>2043</v>
      </c>
      <c r="O995" t="s">
        <v>2043</v>
      </c>
      <c r="P995" t="s">
        <v>2043</v>
      </c>
      <c r="Q995" t="s">
        <v>2043</v>
      </c>
      <c r="R995" t="str">
        <f>Table1[[#This Row],[year]]&amp;"_"&amp;Table1[[#This Row],[rank]]</f>
        <v>2016_494</v>
      </c>
      <c r="S995" t="str">
        <f>Table1[[#This Row],[year]]&amp;"_"&amp;Table1[[#This Row],[rank]]</f>
        <v>2016_494</v>
      </c>
    </row>
    <row r="996" spans="1:19" x14ac:dyDescent="0.2">
      <c r="A996" t="s">
        <v>2518</v>
      </c>
      <c r="B996">
        <v>495</v>
      </c>
      <c r="C996">
        <v>2016</v>
      </c>
      <c r="D996" t="s">
        <v>1830</v>
      </c>
      <c r="E996" t="s">
        <v>2042</v>
      </c>
      <c r="F996" t="s">
        <v>53</v>
      </c>
      <c r="G996" t="str">
        <f>_xlfn.XLOOKUP(F996,Regions!$A$2:$A$52,Regions!$B$2:$B$52)</f>
        <v>Midwest</v>
      </c>
      <c r="H996" t="s">
        <v>1471</v>
      </c>
      <c r="I996">
        <v>2250</v>
      </c>
      <c r="J996">
        <v>5191</v>
      </c>
      <c r="K996">
        <v>143</v>
      </c>
      <c r="L996">
        <v>1640</v>
      </c>
      <c r="M996">
        <v>23650</v>
      </c>
      <c r="N996" t="s">
        <v>2043</v>
      </c>
      <c r="O996" t="s">
        <v>2043</v>
      </c>
      <c r="P996" t="s">
        <v>2046</v>
      </c>
      <c r="Q996" t="s">
        <v>2043</v>
      </c>
      <c r="R996" t="str">
        <f>Table1[[#This Row],[year]]&amp;"_"&amp;Table1[[#This Row],[rank]]</f>
        <v>2016_495</v>
      </c>
      <c r="S996" t="str">
        <f>Table1[[#This Row],[year]]&amp;"_"&amp;Table1[[#This Row],[rank]]</f>
        <v>2016_495</v>
      </c>
    </row>
    <row r="997" spans="1:19" x14ac:dyDescent="0.2">
      <c r="A997" t="s">
        <v>2519</v>
      </c>
      <c r="B997">
        <v>496</v>
      </c>
      <c r="C997">
        <v>2016</v>
      </c>
      <c r="D997" t="s">
        <v>27</v>
      </c>
      <c r="E997" t="s">
        <v>27</v>
      </c>
      <c r="F997" t="s">
        <v>44</v>
      </c>
      <c r="G997" t="str">
        <f>_xlfn.XLOOKUP(F997,Regions!$A$2:$A$52,Regions!$B$2:$B$52)</f>
        <v>Midwest</v>
      </c>
      <c r="H997" t="s">
        <v>1417</v>
      </c>
      <c r="I997">
        <v>3276</v>
      </c>
      <c r="J997">
        <v>5176</v>
      </c>
      <c r="K997">
        <v>219</v>
      </c>
      <c r="L997">
        <v>9423</v>
      </c>
      <c r="M997">
        <v>10400</v>
      </c>
      <c r="N997" t="s">
        <v>2043</v>
      </c>
      <c r="O997" t="s">
        <v>2043</v>
      </c>
      <c r="P997" t="s">
        <v>2046</v>
      </c>
      <c r="Q997" t="s">
        <v>2043</v>
      </c>
      <c r="R997" t="str">
        <f>Table1[[#This Row],[year]]&amp;"_"&amp;Table1[[#This Row],[rank]]</f>
        <v>2016_496</v>
      </c>
      <c r="S997" t="str">
        <f>Table1[[#This Row],[year]]&amp;"_"&amp;Table1[[#This Row],[rank]]</f>
        <v>2016_496</v>
      </c>
    </row>
    <row r="998" spans="1:19" x14ac:dyDescent="0.2">
      <c r="A998" t="s">
        <v>2520</v>
      </c>
      <c r="B998">
        <v>497</v>
      </c>
      <c r="C998">
        <v>2016</v>
      </c>
      <c r="D998" t="s">
        <v>65</v>
      </c>
      <c r="E998" t="s">
        <v>2044</v>
      </c>
      <c r="F998" t="s">
        <v>55</v>
      </c>
      <c r="G998" t="str">
        <f>_xlfn.XLOOKUP(F998,Regions!$A$2:$A$52,Regions!$B$2:$B$52)</f>
        <v>West</v>
      </c>
      <c r="H998" t="s">
        <v>1451</v>
      </c>
      <c r="I998">
        <v>4164</v>
      </c>
      <c r="J998">
        <v>5176</v>
      </c>
      <c r="K998">
        <v>288</v>
      </c>
      <c r="L998">
        <v>8254</v>
      </c>
      <c r="M998">
        <v>17955</v>
      </c>
      <c r="N998" t="s">
        <v>2043</v>
      </c>
      <c r="O998" t="s">
        <v>2043</v>
      </c>
      <c r="P998" t="s">
        <v>2046</v>
      </c>
      <c r="Q998" t="s">
        <v>2043</v>
      </c>
      <c r="R998" t="str">
        <f>Table1[[#This Row],[year]]&amp;"_"&amp;Table1[[#This Row],[rank]]</f>
        <v>2016_497</v>
      </c>
      <c r="S998" t="str">
        <f>Table1[[#This Row],[year]]&amp;"_"&amp;Table1[[#This Row],[rank]]</f>
        <v>2016_497</v>
      </c>
    </row>
    <row r="999" spans="1:19" x14ac:dyDescent="0.2">
      <c r="A999" t="s">
        <v>2521</v>
      </c>
      <c r="B999">
        <v>498</v>
      </c>
      <c r="C999">
        <v>2016</v>
      </c>
      <c r="D999" t="s">
        <v>1111</v>
      </c>
      <c r="E999" t="s">
        <v>221</v>
      </c>
      <c r="F999" t="s">
        <v>35</v>
      </c>
      <c r="G999" t="str">
        <f>_xlfn.XLOOKUP(F999,Regions!$A$2:$A$52,Regions!$B$2:$B$52)</f>
        <v>South</v>
      </c>
      <c r="H999" t="s">
        <v>1435</v>
      </c>
      <c r="I999">
        <v>6724</v>
      </c>
      <c r="J999">
        <v>5170</v>
      </c>
      <c r="K999">
        <v>383</v>
      </c>
      <c r="L999">
        <v>2515</v>
      </c>
      <c r="M999">
        <v>4300</v>
      </c>
      <c r="N999" t="s">
        <v>2043</v>
      </c>
      <c r="O999" t="s">
        <v>2043</v>
      </c>
      <c r="P999" t="s">
        <v>2046</v>
      </c>
      <c r="Q999" t="s">
        <v>2043</v>
      </c>
      <c r="R999" t="str">
        <f>Table1[[#This Row],[year]]&amp;"_"&amp;Table1[[#This Row],[rank]]</f>
        <v>2016_498</v>
      </c>
      <c r="S999" t="str">
        <f>Table1[[#This Row],[year]]&amp;"_"&amp;Table1[[#This Row],[rank]]</f>
        <v>2016_498</v>
      </c>
    </row>
    <row r="1000" spans="1:19" x14ac:dyDescent="0.2">
      <c r="A1000" t="s">
        <v>2522</v>
      </c>
      <c r="B1000">
        <v>499</v>
      </c>
      <c r="C1000">
        <v>2016</v>
      </c>
      <c r="D1000" t="s">
        <v>65</v>
      </c>
      <c r="E1000" t="s">
        <v>2044</v>
      </c>
      <c r="F1000" t="s">
        <v>53</v>
      </c>
      <c r="G1000" t="str">
        <f>_xlfn.XLOOKUP(F1000,Regions!$A$2:$A$52,Regions!$B$2:$B$52)</f>
        <v>Midwest</v>
      </c>
      <c r="H1000" t="s">
        <v>1404</v>
      </c>
      <c r="I1000">
        <v>10741</v>
      </c>
      <c r="J1000">
        <v>5142</v>
      </c>
      <c r="K1000">
        <v>634</v>
      </c>
      <c r="L1000">
        <v>18888</v>
      </c>
      <c r="M1000">
        <v>4493</v>
      </c>
      <c r="N1000" t="s">
        <v>2043</v>
      </c>
      <c r="O1000" t="s">
        <v>2043</v>
      </c>
      <c r="P1000" t="s">
        <v>2046</v>
      </c>
      <c r="Q1000" t="s">
        <v>2043</v>
      </c>
      <c r="R1000" t="str">
        <f>Table1[[#This Row],[year]]&amp;"_"&amp;Table1[[#This Row],[rank]]</f>
        <v>2016_499</v>
      </c>
      <c r="S1000" t="str">
        <f>Table1[[#This Row],[year]]&amp;"_"&amp;Table1[[#This Row],[rank]]</f>
        <v>2016_499</v>
      </c>
    </row>
    <row r="1001" spans="1:19" x14ac:dyDescent="0.2">
      <c r="A1001" t="s">
        <v>2523</v>
      </c>
      <c r="B1001">
        <v>500</v>
      </c>
      <c r="C1001">
        <v>2016</v>
      </c>
      <c r="D1001" t="s">
        <v>1838</v>
      </c>
      <c r="E1001" t="s">
        <v>2042</v>
      </c>
      <c r="F1001" t="s">
        <v>41</v>
      </c>
      <c r="G1001" t="str">
        <f>_xlfn.XLOOKUP(F1001,Regions!$A$2:$A$52,Regions!$B$2:$B$52)</f>
        <v>Northeast</v>
      </c>
      <c r="H1001" t="s">
        <v>1804</v>
      </c>
      <c r="I1001">
        <v>4053</v>
      </c>
      <c r="J1001">
        <v>5130</v>
      </c>
      <c r="K1001">
        <v>151</v>
      </c>
      <c r="L1001">
        <v>2580</v>
      </c>
      <c r="M1001">
        <v>37500</v>
      </c>
      <c r="N1001" t="s">
        <v>2043</v>
      </c>
      <c r="O1001" t="s">
        <v>2043</v>
      </c>
      <c r="P1001" t="s">
        <v>2046</v>
      </c>
      <c r="Q1001" t="s">
        <v>2043</v>
      </c>
      <c r="R1001" t="str">
        <f>Table1[[#This Row],[year]]&amp;"_"&amp;Table1[[#This Row],[rank]]</f>
        <v>2016_500</v>
      </c>
      <c r="S1001" t="str">
        <f>Table1[[#This Row],[year]]&amp;"_"&amp;Table1[[#This Row],[rank]]</f>
        <v>2016_500</v>
      </c>
    </row>
    <row r="1002" spans="1:19" ht="15" customHeight="1" x14ac:dyDescent="0.2">
      <c r="A1002" t="s">
        <v>2041</v>
      </c>
      <c r="B1002">
        <v>1</v>
      </c>
      <c r="C1002">
        <v>2017</v>
      </c>
      <c r="D1002" t="s">
        <v>24</v>
      </c>
      <c r="E1002" t="s">
        <v>2042</v>
      </c>
      <c r="F1002" t="s">
        <v>25</v>
      </c>
      <c r="G1002" t="str">
        <f>_xlfn.XLOOKUP(F1002,Regions!$A$2:$A$52,Regions!$B$2:$B$52)</f>
        <v>South</v>
      </c>
      <c r="H1002" t="s">
        <v>1399</v>
      </c>
      <c r="I1002">
        <v>218619</v>
      </c>
      <c r="J1002">
        <v>485873</v>
      </c>
      <c r="K1002">
        <v>13643</v>
      </c>
      <c r="L1002">
        <v>198825</v>
      </c>
      <c r="M1002">
        <v>2300000</v>
      </c>
      <c r="N1002" t="s">
        <v>2043</v>
      </c>
      <c r="O1002" t="s">
        <v>2043</v>
      </c>
      <c r="P1002" t="s">
        <v>2043</v>
      </c>
      <c r="Q1002" t="s">
        <v>2046</v>
      </c>
      <c r="R1002" t="str">
        <f>Table1[[#This Row],[year]]&amp;"_"&amp;Table1[[#This Row],[rank]]</f>
        <v>2017_1</v>
      </c>
      <c r="S1002" t="str">
        <f>Table1[[#This Row],[year]]&amp;"_"&amp;Table1[[#This Row],[rank]]</f>
        <v>2017_1</v>
      </c>
    </row>
    <row r="1003" spans="1:19" x14ac:dyDescent="0.2">
      <c r="A1003" t="s">
        <v>1969</v>
      </c>
      <c r="B1003">
        <v>2</v>
      </c>
      <c r="C1003">
        <v>2017</v>
      </c>
      <c r="D1003" t="s">
        <v>65</v>
      </c>
      <c r="E1003" t="s">
        <v>2044</v>
      </c>
      <c r="F1003" t="s">
        <v>68</v>
      </c>
      <c r="G1003" t="str">
        <f>_xlfn.XLOOKUP(F1003,Regions!$A$2:$A$52,Regions!$B$2:$B$52)</f>
        <v>Midwest</v>
      </c>
      <c r="H1003" t="s">
        <v>1408</v>
      </c>
      <c r="I1003">
        <v>411035</v>
      </c>
      <c r="J1003">
        <v>223604</v>
      </c>
      <c r="K1003">
        <v>24074</v>
      </c>
      <c r="L1003">
        <v>620854</v>
      </c>
      <c r="M1003">
        <v>367700</v>
      </c>
      <c r="N1003" t="s">
        <v>2043</v>
      </c>
      <c r="O1003" t="s">
        <v>2043</v>
      </c>
      <c r="P1003" t="s">
        <v>2043</v>
      </c>
      <c r="Q1003" t="s">
        <v>2046</v>
      </c>
      <c r="R1003" t="str">
        <f>Table1[[#This Row],[year]]&amp;"_"&amp;Table1[[#This Row],[rank]]</f>
        <v>2017_2</v>
      </c>
      <c r="S1003" t="str">
        <f>Table1[[#This Row],[year]]&amp;"_"&amp;Table1[[#This Row],[rank]]</f>
        <v>2017_2</v>
      </c>
    </row>
    <row r="1004" spans="1:19" x14ac:dyDescent="0.2">
      <c r="A1004" t="s">
        <v>1970</v>
      </c>
      <c r="B1004">
        <v>3</v>
      </c>
      <c r="C1004">
        <v>2017</v>
      </c>
      <c r="D1004" t="s">
        <v>30</v>
      </c>
      <c r="E1004" t="s">
        <v>2045</v>
      </c>
      <c r="F1004" t="s">
        <v>55</v>
      </c>
      <c r="G1004" t="str">
        <f>_xlfn.XLOOKUP(F1004,Regions!$A$2:$A$52,Regions!$B$2:$B$52)</f>
        <v>West</v>
      </c>
      <c r="H1004" t="s">
        <v>1486</v>
      </c>
      <c r="I1004">
        <v>753718</v>
      </c>
      <c r="J1004">
        <v>215639</v>
      </c>
      <c r="K1004">
        <v>45687</v>
      </c>
      <c r="L1004">
        <v>321686</v>
      </c>
      <c r="M1004">
        <v>116000</v>
      </c>
      <c r="N1004" t="s">
        <v>2043</v>
      </c>
      <c r="O1004" t="s">
        <v>2043</v>
      </c>
      <c r="P1004" t="s">
        <v>2043</v>
      </c>
      <c r="Q1004" t="s">
        <v>2046</v>
      </c>
      <c r="R1004" t="str">
        <f>Table1[[#This Row],[year]]&amp;"_"&amp;Table1[[#This Row],[rank]]</f>
        <v>2017_3</v>
      </c>
      <c r="S1004" t="str">
        <f>Table1[[#This Row],[year]]&amp;"_"&amp;Table1[[#This Row],[rank]]</f>
        <v>2017_3</v>
      </c>
    </row>
    <row r="1005" spans="1:19" x14ac:dyDescent="0.2">
      <c r="A1005" t="s">
        <v>1967</v>
      </c>
      <c r="B1005">
        <v>4</v>
      </c>
      <c r="C1005">
        <v>2017</v>
      </c>
      <c r="D1005" t="s">
        <v>21</v>
      </c>
      <c r="E1005" t="s">
        <v>920</v>
      </c>
      <c r="F1005" t="s">
        <v>22</v>
      </c>
      <c r="G1005" t="str">
        <f>_xlfn.XLOOKUP(F1005,Regions!$A$2:$A$52,Regions!$B$2:$B$52)</f>
        <v>South</v>
      </c>
      <c r="H1005" t="s">
        <v>1400</v>
      </c>
      <c r="I1005">
        <v>340056</v>
      </c>
      <c r="J1005">
        <v>205004</v>
      </c>
      <c r="K1005">
        <v>7840</v>
      </c>
      <c r="L1005">
        <v>330314</v>
      </c>
      <c r="M1005">
        <v>72700</v>
      </c>
      <c r="N1005" t="s">
        <v>2043</v>
      </c>
      <c r="O1005" t="s">
        <v>2043</v>
      </c>
      <c r="P1005" t="s">
        <v>2043</v>
      </c>
      <c r="Q1005" t="s">
        <v>2046</v>
      </c>
      <c r="R1005" t="str">
        <f>Table1[[#This Row],[year]]&amp;"_"&amp;Table1[[#This Row],[rank]]</f>
        <v>2017_4</v>
      </c>
      <c r="S1005" t="str">
        <f>Table1[[#This Row],[year]]&amp;"_"&amp;Table1[[#This Row],[rank]]</f>
        <v>2017_4</v>
      </c>
    </row>
    <row r="1006" spans="1:19" x14ac:dyDescent="0.2">
      <c r="A1006" t="s">
        <v>1977</v>
      </c>
      <c r="B1006">
        <v>5</v>
      </c>
      <c r="C1006">
        <v>2017</v>
      </c>
      <c r="D1006" t="s">
        <v>972</v>
      </c>
      <c r="E1006" t="s">
        <v>115</v>
      </c>
      <c r="F1006" t="s">
        <v>55</v>
      </c>
      <c r="G1006" t="str">
        <f>_xlfn.XLOOKUP(F1006,Regions!$A$2:$A$52,Regions!$B$2:$B$52)</f>
        <v>West</v>
      </c>
      <c r="H1006" t="s">
        <v>1413</v>
      </c>
      <c r="I1006">
        <v>31439</v>
      </c>
      <c r="J1006">
        <v>192487</v>
      </c>
      <c r="K1006">
        <v>2258</v>
      </c>
      <c r="L1006">
        <v>56563</v>
      </c>
      <c r="M1006">
        <v>68000</v>
      </c>
      <c r="N1006" t="s">
        <v>2043</v>
      </c>
      <c r="O1006" t="s">
        <v>2043</v>
      </c>
      <c r="P1006" t="s">
        <v>2043</v>
      </c>
      <c r="Q1006" t="s">
        <v>2046</v>
      </c>
      <c r="R1006" t="str">
        <f>Table1[[#This Row],[year]]&amp;"_"&amp;Table1[[#This Row],[rank]]</f>
        <v>2017_5</v>
      </c>
      <c r="S1006" t="str">
        <f>Table1[[#This Row],[year]]&amp;"_"&amp;Table1[[#This Row],[rank]]</f>
        <v>2017_5</v>
      </c>
    </row>
    <row r="1007" spans="1:19" x14ac:dyDescent="0.2">
      <c r="A1007" t="s">
        <v>1976</v>
      </c>
      <c r="B1007">
        <v>6</v>
      </c>
      <c r="C1007">
        <v>2017</v>
      </c>
      <c r="D1007" t="s">
        <v>1288</v>
      </c>
      <c r="E1007" t="s">
        <v>112</v>
      </c>
      <c r="F1007" t="s">
        <v>72</v>
      </c>
      <c r="G1007" t="str">
        <f>_xlfn.XLOOKUP(F1007,Regions!$A$2:$A$52,Regions!$B$2:$B$52)</f>
        <v>Midwest</v>
      </c>
      <c r="H1007" t="s">
        <v>1415</v>
      </c>
      <c r="I1007">
        <v>157793</v>
      </c>
      <c r="J1007">
        <v>184840</v>
      </c>
      <c r="K1007">
        <v>7017</v>
      </c>
      <c r="L1007">
        <v>122810</v>
      </c>
      <c r="M1007">
        <v>230000</v>
      </c>
      <c r="N1007" t="s">
        <v>2043</v>
      </c>
      <c r="O1007" t="s">
        <v>2043</v>
      </c>
      <c r="P1007" t="s">
        <v>2043</v>
      </c>
      <c r="Q1007" t="s">
        <v>2046</v>
      </c>
      <c r="R1007" t="str">
        <f>Table1[[#This Row],[year]]&amp;"_"&amp;Table1[[#This Row],[rank]]</f>
        <v>2017_6</v>
      </c>
      <c r="S1007" t="str">
        <f>Table1[[#This Row],[year]]&amp;"_"&amp;Table1[[#This Row],[rank]]</f>
        <v>2017_6</v>
      </c>
    </row>
    <row r="1008" spans="1:19" x14ac:dyDescent="0.2">
      <c r="A1008" t="s">
        <v>2047</v>
      </c>
      <c r="B1008">
        <v>7</v>
      </c>
      <c r="C1008">
        <v>2017</v>
      </c>
      <c r="D1008" t="s">
        <v>1291</v>
      </c>
      <c r="E1008" t="s">
        <v>112</v>
      </c>
      <c r="F1008" t="s">
        <v>210</v>
      </c>
      <c r="G1008" t="str">
        <f>_xlfn.XLOOKUP(F1008,Regions!$A$2:$A$52,Regions!$B$2:$B$52)</f>
        <v>Northeast</v>
      </c>
      <c r="H1008" t="s">
        <v>1433</v>
      </c>
      <c r="I1008">
        <v>81310</v>
      </c>
      <c r="J1008">
        <v>177526</v>
      </c>
      <c r="K1008">
        <v>5317</v>
      </c>
      <c r="L1008">
        <v>94462</v>
      </c>
      <c r="M1008">
        <v>204000</v>
      </c>
      <c r="N1008" t="s">
        <v>2043</v>
      </c>
      <c r="O1008" t="s">
        <v>2043</v>
      </c>
      <c r="P1008" t="s">
        <v>2043</v>
      </c>
      <c r="Q1008" t="s">
        <v>2046</v>
      </c>
      <c r="R1008" t="str">
        <f>Table1[[#This Row],[year]]&amp;"_"&amp;Table1[[#This Row],[rank]]</f>
        <v>2017_7</v>
      </c>
      <c r="S1008" t="str">
        <f>Table1[[#This Row],[year]]&amp;"_"&amp;Table1[[#This Row],[rank]]</f>
        <v>2017_7</v>
      </c>
    </row>
    <row r="1009" spans="1:19" x14ac:dyDescent="0.2">
      <c r="A1009" t="s">
        <v>1971</v>
      </c>
      <c r="B1009">
        <v>8</v>
      </c>
      <c r="C1009">
        <v>2017</v>
      </c>
      <c r="D1009" t="s">
        <v>17</v>
      </c>
      <c r="E1009" t="s">
        <v>17</v>
      </c>
      <c r="F1009" t="s">
        <v>18</v>
      </c>
      <c r="G1009" t="str">
        <f>_xlfn.XLOOKUP(F1009,Regions!$A$2:$A$52,Regions!$B$2:$B$52)</f>
        <v>Midwest</v>
      </c>
      <c r="H1009" t="s">
        <v>1401</v>
      </c>
      <c r="I1009">
        <v>52968</v>
      </c>
      <c r="J1009">
        <v>166380</v>
      </c>
      <c r="K1009">
        <v>9427</v>
      </c>
      <c r="L1009">
        <v>221690</v>
      </c>
      <c r="M1009">
        <v>225000</v>
      </c>
      <c r="N1009" t="s">
        <v>2043</v>
      </c>
      <c r="O1009" t="s">
        <v>2046</v>
      </c>
      <c r="P1009" t="s">
        <v>2043</v>
      </c>
      <c r="Q1009" t="s">
        <v>2046</v>
      </c>
      <c r="R1009" t="str">
        <f>Table1[[#This Row],[year]]&amp;"_"&amp;Table1[[#This Row],[rank]]</f>
        <v>2017_8</v>
      </c>
      <c r="S1009" t="str">
        <f>Table1[[#This Row],[year]]&amp;"_"&amp;Table1[[#This Row],[rank]]</f>
        <v>2017_8</v>
      </c>
    </row>
    <row r="1010" spans="1:19" x14ac:dyDescent="0.2">
      <c r="A1010" t="s">
        <v>1170</v>
      </c>
      <c r="B1010">
        <v>9</v>
      </c>
      <c r="C1010">
        <v>2017</v>
      </c>
      <c r="D1010" t="s">
        <v>27</v>
      </c>
      <c r="E1010" t="s">
        <v>27</v>
      </c>
      <c r="F1010" t="s">
        <v>22</v>
      </c>
      <c r="G1010" t="str">
        <f>_xlfn.XLOOKUP(F1010,Regions!$A$2:$A$52,Regions!$B$2:$B$52)</f>
        <v>South</v>
      </c>
      <c r="H1010" t="s">
        <v>1502</v>
      </c>
      <c r="I1010">
        <v>255679</v>
      </c>
      <c r="J1010">
        <v>163786</v>
      </c>
      <c r="K1010">
        <v>12976</v>
      </c>
      <c r="L1010">
        <v>403821</v>
      </c>
      <c r="M1010">
        <v>268540</v>
      </c>
      <c r="N1010" t="s">
        <v>2043</v>
      </c>
      <c r="O1010" t="s">
        <v>2043</v>
      </c>
      <c r="P1010" t="s">
        <v>2043</v>
      </c>
      <c r="Q1010" t="s">
        <v>2046</v>
      </c>
      <c r="R1010" t="str">
        <f>Table1[[#This Row],[year]]&amp;"_"&amp;Table1[[#This Row],[rank]]</f>
        <v>2017_9</v>
      </c>
      <c r="S1010" t="str">
        <f>Table1[[#This Row],[year]]&amp;"_"&amp;Table1[[#This Row],[rank]]</f>
        <v>2017_9</v>
      </c>
    </row>
    <row r="1011" spans="1:19" x14ac:dyDescent="0.2">
      <c r="A1011" t="s">
        <v>1972</v>
      </c>
      <c r="B1011">
        <v>10</v>
      </c>
      <c r="C1011">
        <v>2017</v>
      </c>
      <c r="D1011" t="s">
        <v>17</v>
      </c>
      <c r="E1011" t="s">
        <v>17</v>
      </c>
      <c r="F1011" t="s">
        <v>18</v>
      </c>
      <c r="G1011" t="str">
        <f>_xlfn.XLOOKUP(F1011,Regions!$A$2:$A$52,Regions!$B$2:$B$52)</f>
        <v>Midwest</v>
      </c>
      <c r="H1011" t="s">
        <v>1405</v>
      </c>
      <c r="I1011">
        <v>46349</v>
      </c>
      <c r="J1011">
        <v>151800</v>
      </c>
      <c r="K1011">
        <v>4596</v>
      </c>
      <c r="L1011">
        <v>237951</v>
      </c>
      <c r="M1011">
        <v>201000</v>
      </c>
      <c r="N1011" t="s">
        <v>2043</v>
      </c>
      <c r="O1011" t="s">
        <v>2043</v>
      </c>
      <c r="P1011" t="s">
        <v>2043</v>
      </c>
      <c r="Q1011" t="s">
        <v>2046</v>
      </c>
      <c r="R1011" t="str">
        <f>Table1[[#This Row],[year]]&amp;"_"&amp;Table1[[#This Row],[rank]]</f>
        <v>2017_10</v>
      </c>
      <c r="S1011" t="str">
        <f>Table1[[#This Row],[year]]&amp;"_"&amp;Table1[[#This Row],[rank]]</f>
        <v>2017_10</v>
      </c>
    </row>
    <row r="1012" spans="1:19" x14ac:dyDescent="0.2">
      <c r="A1012" t="s">
        <v>1989</v>
      </c>
      <c r="B1012">
        <v>11</v>
      </c>
      <c r="C1012">
        <v>2017</v>
      </c>
      <c r="D1012" t="s">
        <v>972</v>
      </c>
      <c r="E1012" t="s">
        <v>115</v>
      </c>
      <c r="F1012" t="s">
        <v>98</v>
      </c>
      <c r="G1012" t="str">
        <f>_xlfn.XLOOKUP(F1012,Regions!$A$2:$A$52,Regions!$B$2:$B$52)</f>
        <v>Northeast</v>
      </c>
      <c r="H1012" t="s">
        <v>1418</v>
      </c>
      <c r="I1012">
        <v>19229</v>
      </c>
      <c r="J1012">
        <v>146850</v>
      </c>
      <c r="K1012">
        <v>1428</v>
      </c>
      <c r="L1012">
        <v>33656</v>
      </c>
      <c r="M1012">
        <v>18500</v>
      </c>
      <c r="N1012" t="s">
        <v>2043</v>
      </c>
      <c r="O1012" t="s">
        <v>2043</v>
      </c>
      <c r="P1012" t="s">
        <v>2043</v>
      </c>
      <c r="Q1012" t="s">
        <v>2046</v>
      </c>
      <c r="R1012" t="str">
        <f>Table1[[#This Row],[year]]&amp;"_"&amp;Table1[[#This Row],[rank]]</f>
        <v>2017_11</v>
      </c>
      <c r="S1012" t="str">
        <f>Table1[[#This Row],[year]]&amp;"_"&amp;Table1[[#This Row],[rank]]</f>
        <v>2017_11</v>
      </c>
    </row>
    <row r="1013" spans="1:19" x14ac:dyDescent="0.2">
      <c r="A1013" t="s">
        <v>1993</v>
      </c>
      <c r="B1013">
        <v>12</v>
      </c>
      <c r="C1013">
        <v>2017</v>
      </c>
      <c r="D1013" t="s">
        <v>1363</v>
      </c>
      <c r="E1013" t="s">
        <v>2045</v>
      </c>
      <c r="F1013" t="s">
        <v>93</v>
      </c>
      <c r="G1013" t="str">
        <f>_xlfn.XLOOKUP(F1013,Regions!$A$2:$A$52,Regions!$B$2:$B$52)</f>
        <v>West</v>
      </c>
      <c r="H1013" t="s">
        <v>1457</v>
      </c>
      <c r="I1013">
        <v>423031</v>
      </c>
      <c r="J1013">
        <v>135987</v>
      </c>
      <c r="K1013">
        <v>2371</v>
      </c>
      <c r="L1013">
        <v>83402</v>
      </c>
      <c r="M1013">
        <v>341400</v>
      </c>
      <c r="N1013" t="s">
        <v>2046</v>
      </c>
      <c r="O1013" t="s">
        <v>2043</v>
      </c>
      <c r="P1013" t="s">
        <v>2043</v>
      </c>
      <c r="Q1013" t="s">
        <v>2046</v>
      </c>
      <c r="R1013" t="str">
        <f>Table1[[#This Row],[year]]&amp;"_"&amp;Table1[[#This Row],[rank]]</f>
        <v>2017_12</v>
      </c>
      <c r="S1013" t="str">
        <f>Table1[[#This Row],[year]]&amp;"_"&amp;Table1[[#This Row],[rank]]</f>
        <v>2017_12</v>
      </c>
    </row>
    <row r="1014" spans="1:19" x14ac:dyDescent="0.2">
      <c r="A1014" t="s">
        <v>1973</v>
      </c>
      <c r="B1014">
        <v>13</v>
      </c>
      <c r="C1014">
        <v>2017</v>
      </c>
      <c r="D1014" t="s">
        <v>1727</v>
      </c>
      <c r="E1014" t="s">
        <v>2064</v>
      </c>
      <c r="F1014" t="s">
        <v>146</v>
      </c>
      <c r="G1014" t="str">
        <f>_xlfn.XLOOKUP(F1014,Regions!$A$2:$A$52,Regions!$B$2:$B$52)</f>
        <v>Northeast</v>
      </c>
      <c r="H1014" t="s">
        <v>1465</v>
      </c>
      <c r="I1014">
        <v>259520</v>
      </c>
      <c r="J1014">
        <v>126661</v>
      </c>
      <c r="K1014">
        <v>8831</v>
      </c>
      <c r="L1014">
        <v>365183</v>
      </c>
      <c r="M1014">
        <v>295000</v>
      </c>
      <c r="N1014" t="s">
        <v>2043</v>
      </c>
      <c r="O1014" t="s">
        <v>2043</v>
      </c>
      <c r="P1014" t="s">
        <v>2043</v>
      </c>
      <c r="Q1014" t="s">
        <v>2046</v>
      </c>
      <c r="R1014" t="str">
        <f>Table1[[#This Row],[year]]&amp;"_"&amp;Table1[[#This Row],[rank]]</f>
        <v>2017_13</v>
      </c>
      <c r="S1014" t="str">
        <f>Table1[[#This Row],[year]]&amp;"_"&amp;Table1[[#This Row],[rank]]</f>
        <v>2017_13</v>
      </c>
    </row>
    <row r="1015" spans="1:19" x14ac:dyDescent="0.2">
      <c r="A1015" t="s">
        <v>1978</v>
      </c>
      <c r="B1015">
        <v>14</v>
      </c>
      <c r="C1015">
        <v>2017</v>
      </c>
      <c r="D1015" t="s">
        <v>27</v>
      </c>
      <c r="E1015" t="s">
        <v>27</v>
      </c>
      <c r="F1015" t="s">
        <v>28</v>
      </c>
      <c r="G1015" t="str">
        <f>_xlfn.XLOOKUP(F1015,Regions!$A$2:$A$52,Regions!$B$2:$B$52)</f>
        <v>Northeast</v>
      </c>
      <c r="H1015" t="s">
        <v>1406</v>
      </c>
      <c r="I1015">
        <v>198900</v>
      </c>
      <c r="J1015">
        <v>125980</v>
      </c>
      <c r="K1015">
        <v>13127</v>
      </c>
      <c r="L1015">
        <v>244180</v>
      </c>
      <c r="M1015">
        <v>160900</v>
      </c>
      <c r="N1015" t="s">
        <v>2043</v>
      </c>
      <c r="O1015" t="s">
        <v>2043</v>
      </c>
      <c r="P1015" t="s">
        <v>2043</v>
      </c>
      <c r="Q1015" t="s">
        <v>2046</v>
      </c>
      <c r="R1015" t="str">
        <f>Table1[[#This Row],[year]]&amp;"_"&amp;Table1[[#This Row],[rank]]</f>
        <v>2017_14</v>
      </c>
      <c r="S1015" t="str">
        <f>Table1[[#This Row],[year]]&amp;"_"&amp;Table1[[#This Row],[rank]]</f>
        <v>2017_14</v>
      </c>
    </row>
    <row r="1016" spans="1:19" x14ac:dyDescent="0.2">
      <c r="A1016" t="s">
        <v>1983</v>
      </c>
      <c r="B1016">
        <v>15</v>
      </c>
      <c r="C1016">
        <v>2017</v>
      </c>
      <c r="D1016" t="s">
        <v>972</v>
      </c>
      <c r="E1016" t="s">
        <v>115</v>
      </c>
      <c r="F1016" t="s">
        <v>53</v>
      </c>
      <c r="G1016" t="str">
        <f>_xlfn.XLOOKUP(F1016,Regions!$A$2:$A$52,Regions!$B$2:$B$52)</f>
        <v>Midwest</v>
      </c>
      <c r="H1016" t="s">
        <v>1414</v>
      </c>
      <c r="I1016">
        <v>25725</v>
      </c>
      <c r="J1016">
        <v>121546</v>
      </c>
      <c r="K1016">
        <v>1427</v>
      </c>
      <c r="L1016">
        <v>34122</v>
      </c>
      <c r="M1016">
        <v>37300</v>
      </c>
      <c r="N1016" t="s">
        <v>2043</v>
      </c>
      <c r="O1016" t="s">
        <v>2043</v>
      </c>
      <c r="P1016" t="s">
        <v>2043</v>
      </c>
      <c r="Q1016" t="s">
        <v>2046</v>
      </c>
      <c r="R1016" t="str">
        <f>Table1[[#This Row],[year]]&amp;"_"&amp;Table1[[#This Row],[rank]]</f>
        <v>2017_15</v>
      </c>
      <c r="S1016" t="str">
        <f>Table1[[#This Row],[year]]&amp;"_"&amp;Table1[[#This Row],[rank]]</f>
        <v>2017_15</v>
      </c>
    </row>
    <row r="1017" spans="1:19" x14ac:dyDescent="0.2">
      <c r="A1017" t="s">
        <v>2049</v>
      </c>
      <c r="B1017">
        <v>16</v>
      </c>
      <c r="C1017">
        <v>2017</v>
      </c>
      <c r="D1017" t="s">
        <v>24</v>
      </c>
      <c r="E1017" t="s">
        <v>2042</v>
      </c>
      <c r="F1017" t="s">
        <v>93</v>
      </c>
      <c r="G1017" t="str">
        <f>_xlfn.XLOOKUP(F1017,Regions!$A$2:$A$52,Regions!$B$2:$B$52)</f>
        <v>West</v>
      </c>
      <c r="H1017" t="s">
        <v>1420</v>
      </c>
      <c r="I1017">
        <v>73606</v>
      </c>
      <c r="J1017">
        <v>118719</v>
      </c>
      <c r="K1017">
        <v>2350</v>
      </c>
      <c r="L1017">
        <v>33163</v>
      </c>
      <c r="M1017">
        <v>172000</v>
      </c>
      <c r="N1017" t="s">
        <v>2043</v>
      </c>
      <c r="O1017" t="s">
        <v>2043</v>
      </c>
      <c r="P1017" t="s">
        <v>2043</v>
      </c>
      <c r="Q1017" t="s">
        <v>2046</v>
      </c>
      <c r="R1017" t="str">
        <f>Table1[[#This Row],[year]]&amp;"_"&amp;Table1[[#This Row],[rank]]</f>
        <v>2017_16</v>
      </c>
      <c r="S1017" t="str">
        <f>Table1[[#This Row],[year]]&amp;"_"&amp;Table1[[#This Row],[rank]]</f>
        <v>2017_16</v>
      </c>
    </row>
    <row r="1018" spans="1:19" x14ac:dyDescent="0.2">
      <c r="A1018" t="s">
        <v>2473</v>
      </c>
      <c r="B1018">
        <v>17</v>
      </c>
      <c r="C1018">
        <v>2017</v>
      </c>
      <c r="D1018" t="s">
        <v>70</v>
      </c>
      <c r="E1018" t="s">
        <v>70</v>
      </c>
      <c r="F1018" t="s">
        <v>44</v>
      </c>
      <c r="G1018" t="str">
        <f>_xlfn.XLOOKUP(F1018,Regions!$A$2:$A$52,Regions!$B$2:$B$52)</f>
        <v>Midwest</v>
      </c>
      <c r="H1018" t="s">
        <v>1428</v>
      </c>
      <c r="I1018">
        <v>89645</v>
      </c>
      <c r="J1018">
        <v>117351</v>
      </c>
      <c r="K1018">
        <v>4173</v>
      </c>
      <c r="L1018">
        <v>72688</v>
      </c>
      <c r="M1018" s="1">
        <v>300000</v>
      </c>
      <c r="N1018" t="s">
        <v>2043</v>
      </c>
      <c r="O1018" t="s">
        <v>2043</v>
      </c>
      <c r="P1018" t="s">
        <v>2043</v>
      </c>
      <c r="Q1018" t="s">
        <v>2046</v>
      </c>
      <c r="R1018" t="str">
        <f>Table1[[#This Row],[year]]&amp;"_"&amp;Table1[[#This Row],[rank]]</f>
        <v>2017_17</v>
      </c>
      <c r="S1018" t="str">
        <f>Table1[[#This Row],[year]]&amp;"_"&amp;Table1[[#This Row],[rank]]</f>
        <v>2017_17</v>
      </c>
    </row>
    <row r="1019" spans="1:19" x14ac:dyDescent="0.2">
      <c r="A1019" t="s">
        <v>1985</v>
      </c>
      <c r="B1019">
        <v>18</v>
      </c>
      <c r="C1019">
        <v>2017</v>
      </c>
      <c r="D1019" t="s">
        <v>70</v>
      </c>
      <c r="E1019" t="s">
        <v>70</v>
      </c>
      <c r="F1019" t="s">
        <v>53</v>
      </c>
      <c r="G1019" t="str">
        <f>_xlfn.XLOOKUP(F1019,Regions!$A$2:$A$52,Regions!$B$2:$B$52)</f>
        <v>Midwest</v>
      </c>
      <c r="H1019" t="s">
        <v>1416</v>
      </c>
      <c r="I1019">
        <v>26961</v>
      </c>
      <c r="J1019">
        <v>115337</v>
      </c>
      <c r="K1019">
        <v>1975</v>
      </c>
      <c r="L1019">
        <v>36505</v>
      </c>
      <c r="M1019">
        <v>443000</v>
      </c>
      <c r="N1019" t="s">
        <v>2043</v>
      </c>
      <c r="O1019" t="s">
        <v>2043</v>
      </c>
      <c r="P1019" t="s">
        <v>2043</v>
      </c>
      <c r="Q1019" t="s">
        <v>2046</v>
      </c>
      <c r="R1019" t="str">
        <f>Table1[[#This Row],[year]]&amp;"_"&amp;Table1[[#This Row],[rank]]</f>
        <v>2017_18</v>
      </c>
      <c r="S1019" t="str">
        <f>Table1[[#This Row],[year]]&amp;"_"&amp;Table1[[#This Row],[rank]]</f>
        <v>2017_18</v>
      </c>
    </row>
    <row r="1020" spans="1:19" x14ac:dyDescent="0.2">
      <c r="A1020" t="s">
        <v>1968</v>
      </c>
      <c r="B1020">
        <v>19</v>
      </c>
      <c r="C1020">
        <v>2017</v>
      </c>
      <c r="D1020" t="s">
        <v>21</v>
      </c>
      <c r="E1020" t="s">
        <v>920</v>
      </c>
      <c r="F1020" t="s">
        <v>55</v>
      </c>
      <c r="G1020" t="str">
        <f>_xlfn.XLOOKUP(F1020,Regions!$A$2:$A$52,Regions!$B$2:$B$52)</f>
        <v>West</v>
      </c>
      <c r="H1020" t="s">
        <v>1402</v>
      </c>
      <c r="I1020">
        <v>203263</v>
      </c>
      <c r="J1020">
        <v>107567</v>
      </c>
      <c r="K1020">
        <v>497</v>
      </c>
      <c r="L1020">
        <v>260078</v>
      </c>
      <c r="M1020">
        <v>55200</v>
      </c>
      <c r="N1020" t="s">
        <v>2043</v>
      </c>
      <c r="O1020" t="s">
        <v>2043</v>
      </c>
      <c r="P1020" t="s">
        <v>2043</v>
      </c>
      <c r="Q1020" t="s">
        <v>2046</v>
      </c>
      <c r="R1020" t="str">
        <f>Table1[[#This Row],[year]]&amp;"_"&amp;Table1[[#This Row],[rank]]</f>
        <v>2017_19</v>
      </c>
      <c r="S1020" t="str">
        <f>Table1[[#This Row],[year]]&amp;"_"&amp;Table1[[#This Row],[rank]]</f>
        <v>2017_19</v>
      </c>
    </row>
    <row r="1021" spans="1:19" x14ac:dyDescent="0.2">
      <c r="A1021" t="s">
        <v>607</v>
      </c>
      <c r="B1021">
        <v>20</v>
      </c>
      <c r="C1021">
        <v>2017</v>
      </c>
      <c r="D1021" t="s">
        <v>79</v>
      </c>
      <c r="E1021" t="s">
        <v>2044</v>
      </c>
      <c r="F1021" t="s">
        <v>80</v>
      </c>
      <c r="G1021" t="str">
        <f>_xlfn.XLOOKUP(F1021,Regions!$A$2:$A$52,Regions!$B$2:$B$52)</f>
        <v>South</v>
      </c>
      <c r="H1021" t="s">
        <v>1553</v>
      </c>
      <c r="I1021">
        <v>3011</v>
      </c>
      <c r="J1021">
        <v>107162</v>
      </c>
      <c r="K1021">
        <v>12313</v>
      </c>
      <c r="L1021">
        <v>3287968</v>
      </c>
      <c r="M1021">
        <v>7000</v>
      </c>
      <c r="N1021" t="s">
        <v>2043</v>
      </c>
      <c r="O1021" t="s">
        <v>2043</v>
      </c>
      <c r="P1021" t="s">
        <v>2043</v>
      </c>
      <c r="Q1021" t="s">
        <v>2046</v>
      </c>
      <c r="R1021" t="str">
        <f>Table1[[#This Row],[year]]&amp;"_"&amp;Table1[[#This Row],[rank]]</f>
        <v>2017_20</v>
      </c>
      <c r="S1021" t="str">
        <f>Table1[[#This Row],[year]]&amp;"_"&amp;Table1[[#This Row],[rank]]</f>
        <v>2017_20</v>
      </c>
    </row>
    <row r="1022" spans="1:19" x14ac:dyDescent="0.2">
      <c r="A1022" t="s">
        <v>2474</v>
      </c>
      <c r="B1022">
        <v>21</v>
      </c>
      <c r="C1022">
        <v>2017</v>
      </c>
      <c r="D1022" t="s">
        <v>57</v>
      </c>
      <c r="E1022" t="s">
        <v>2044</v>
      </c>
      <c r="F1022" t="s">
        <v>28</v>
      </c>
      <c r="G1022" t="str">
        <f>_xlfn.XLOOKUP(F1022,Regions!$A$2:$A$52,Regions!$B$2:$B$52)</f>
        <v>Northeast</v>
      </c>
      <c r="H1022" t="s">
        <v>1406</v>
      </c>
      <c r="I1022">
        <v>313761</v>
      </c>
      <c r="J1022">
        <v>105486</v>
      </c>
      <c r="K1022">
        <v>24733</v>
      </c>
      <c r="L1022">
        <v>2490972</v>
      </c>
      <c r="M1022">
        <v>243355</v>
      </c>
      <c r="N1022" t="s">
        <v>2043</v>
      </c>
      <c r="O1022" t="s">
        <v>2043</v>
      </c>
      <c r="P1022" t="s">
        <v>2043</v>
      </c>
      <c r="Q1022" t="s">
        <v>2046</v>
      </c>
      <c r="R1022" t="str">
        <f>Table1[[#This Row],[year]]&amp;"_"&amp;Table1[[#This Row],[rank]]</f>
        <v>2017_21</v>
      </c>
      <c r="S1022" t="str">
        <f>Table1[[#This Row],[year]]&amp;"_"&amp;Table1[[#This Row],[rank]]</f>
        <v>2017_21</v>
      </c>
    </row>
    <row r="1023" spans="1:19" x14ac:dyDescent="0.2">
      <c r="A1023" t="s">
        <v>1981</v>
      </c>
      <c r="B1023">
        <v>22</v>
      </c>
      <c r="C1023">
        <v>2017</v>
      </c>
      <c r="D1023" t="s">
        <v>1291</v>
      </c>
      <c r="E1023" t="s">
        <v>112</v>
      </c>
      <c r="F1023" t="s">
        <v>142</v>
      </c>
      <c r="G1023" t="str">
        <f>_xlfn.XLOOKUP(F1023,Regions!$A$2:$A$52,Regions!$B$2:$B$52)</f>
        <v>Midwest</v>
      </c>
      <c r="H1023" t="s">
        <v>1480</v>
      </c>
      <c r="I1023">
        <v>39567</v>
      </c>
      <c r="J1023">
        <v>100288</v>
      </c>
      <c r="K1023">
        <v>3404</v>
      </c>
      <c r="L1023">
        <v>51745</v>
      </c>
      <c r="M1023">
        <v>25600</v>
      </c>
      <c r="N1023" t="s">
        <v>2043</v>
      </c>
      <c r="O1023" t="s">
        <v>2043</v>
      </c>
      <c r="P1023" t="s">
        <v>2043</v>
      </c>
      <c r="Q1023" t="s">
        <v>2046</v>
      </c>
      <c r="R1023" t="str">
        <f>Table1[[#This Row],[year]]&amp;"_"&amp;Table1[[#This Row],[rank]]</f>
        <v>2017_22</v>
      </c>
      <c r="S1023" t="str">
        <f>Table1[[#This Row],[year]]&amp;"_"&amp;Table1[[#This Row],[rank]]</f>
        <v>2017_22</v>
      </c>
    </row>
    <row r="1024" spans="1:19" x14ac:dyDescent="0.2">
      <c r="A1024" t="s">
        <v>1991</v>
      </c>
      <c r="B1024">
        <v>23</v>
      </c>
      <c r="C1024">
        <v>2017</v>
      </c>
      <c r="D1024" t="s">
        <v>1830</v>
      </c>
      <c r="E1024" t="s">
        <v>2042</v>
      </c>
      <c r="F1024" t="s">
        <v>86</v>
      </c>
      <c r="G1024" t="str">
        <f>_xlfn.XLOOKUP(F1024,Regions!$A$2:$A$52,Regions!$B$2:$B$52)</f>
        <v>South</v>
      </c>
      <c r="H1024" t="s">
        <v>1412</v>
      </c>
      <c r="I1024">
        <v>176368</v>
      </c>
      <c r="J1024">
        <v>94595</v>
      </c>
      <c r="K1024">
        <v>7957</v>
      </c>
      <c r="L1024">
        <v>42966</v>
      </c>
      <c r="M1024">
        <v>406000</v>
      </c>
      <c r="N1024" t="s">
        <v>2043</v>
      </c>
      <c r="O1024" t="s">
        <v>2043</v>
      </c>
      <c r="P1024" t="s">
        <v>2043</v>
      </c>
      <c r="Q1024" t="s">
        <v>2046</v>
      </c>
      <c r="R1024" t="str">
        <f>Table1[[#This Row],[year]]&amp;"_"&amp;Table1[[#This Row],[rank]]</f>
        <v>2017_23</v>
      </c>
      <c r="S1024" t="str">
        <f>Table1[[#This Row],[year]]&amp;"_"&amp;Table1[[#This Row],[rank]]</f>
        <v>2017_23</v>
      </c>
    </row>
    <row r="1025" spans="1:19" x14ac:dyDescent="0.2">
      <c r="A1025" t="s">
        <v>1285</v>
      </c>
      <c r="B1025">
        <v>24</v>
      </c>
      <c r="C1025">
        <v>2017</v>
      </c>
      <c r="D1025" t="s">
        <v>74</v>
      </c>
      <c r="E1025" t="s">
        <v>74</v>
      </c>
      <c r="F1025" t="s">
        <v>44</v>
      </c>
      <c r="G1025" t="str">
        <f>_xlfn.XLOOKUP(F1025,Regions!$A$2:$A$52,Regions!$B$2:$B$52)</f>
        <v>Midwest</v>
      </c>
      <c r="H1025" t="s">
        <v>1417</v>
      </c>
      <c r="I1025">
        <v>107546</v>
      </c>
      <c r="J1025">
        <v>94571</v>
      </c>
      <c r="K1025">
        <v>4895</v>
      </c>
      <c r="L1025">
        <v>89997</v>
      </c>
      <c r="M1025">
        <v>150540</v>
      </c>
      <c r="N1025" t="s">
        <v>2043</v>
      </c>
      <c r="O1025" t="s">
        <v>2043</v>
      </c>
      <c r="P1025" t="s">
        <v>2043</v>
      </c>
      <c r="Q1025" t="s">
        <v>2046</v>
      </c>
      <c r="R1025" t="str">
        <f>Table1[[#This Row],[year]]&amp;"_"&amp;Table1[[#This Row],[rank]]</f>
        <v>2017_24</v>
      </c>
      <c r="S1025" t="str">
        <f>Table1[[#This Row],[year]]&amp;"_"&amp;Table1[[#This Row],[rank]]</f>
        <v>2017_24</v>
      </c>
    </row>
    <row r="1026" spans="1:19" x14ac:dyDescent="0.2">
      <c r="A1026" t="s">
        <v>1238</v>
      </c>
      <c r="B1026">
        <v>25</v>
      </c>
      <c r="C1026">
        <v>2017</v>
      </c>
      <c r="D1026" t="s">
        <v>57</v>
      </c>
      <c r="E1026" t="s">
        <v>2044</v>
      </c>
      <c r="F1026" t="s">
        <v>55</v>
      </c>
      <c r="G1026" t="str">
        <f>_xlfn.XLOOKUP(F1026,Regions!$A$2:$A$52,Regions!$B$2:$B$52)</f>
        <v>West</v>
      </c>
      <c r="H1026" t="s">
        <v>1413</v>
      </c>
      <c r="I1026">
        <v>278516</v>
      </c>
      <c r="J1026">
        <v>94176</v>
      </c>
      <c r="K1026">
        <v>21938</v>
      </c>
      <c r="L1026">
        <v>1930115</v>
      </c>
      <c r="M1026">
        <v>269100</v>
      </c>
      <c r="N1026" t="s">
        <v>2043</v>
      </c>
      <c r="O1026" t="s">
        <v>2043</v>
      </c>
      <c r="P1026" t="s">
        <v>2043</v>
      </c>
      <c r="Q1026" t="s">
        <v>2046</v>
      </c>
      <c r="R1026" t="str">
        <f>Table1[[#This Row],[year]]&amp;"_"&amp;Table1[[#This Row],[rank]]</f>
        <v>2017_25</v>
      </c>
      <c r="S1026" t="str">
        <f>Table1[[#This Row],[year]]&amp;"_"&amp;Table1[[#This Row],[rank]]</f>
        <v>2017_25</v>
      </c>
    </row>
    <row r="1027" spans="1:19" x14ac:dyDescent="0.2">
      <c r="A1027" t="s">
        <v>2052</v>
      </c>
      <c r="B1027">
        <v>26</v>
      </c>
      <c r="C1027">
        <v>2017</v>
      </c>
      <c r="D1027" t="s">
        <v>57</v>
      </c>
      <c r="E1027" t="s">
        <v>2044</v>
      </c>
      <c r="F1027" t="s">
        <v>125</v>
      </c>
      <c r="G1027" t="str">
        <f>_xlfn.XLOOKUP(F1027,Regions!$A$2:$A$52,Regions!$B$2:$B$52)</f>
        <v>South</v>
      </c>
      <c r="H1027" t="s">
        <v>1407</v>
      </c>
      <c r="I1027">
        <v>236182</v>
      </c>
      <c r="J1027">
        <v>93662</v>
      </c>
      <c r="K1027">
        <v>17906</v>
      </c>
      <c r="L1027">
        <v>2187702</v>
      </c>
      <c r="M1027">
        <v>208024</v>
      </c>
      <c r="N1027" t="s">
        <v>2043</v>
      </c>
      <c r="O1027" t="s">
        <v>2043</v>
      </c>
      <c r="P1027" t="s">
        <v>2043</v>
      </c>
      <c r="Q1027" t="s">
        <v>2046</v>
      </c>
      <c r="R1027" t="str">
        <f>Table1[[#This Row],[year]]&amp;"_"&amp;Table1[[#This Row],[rank]]</f>
        <v>2017_26</v>
      </c>
      <c r="S1027" t="str">
        <f>Table1[[#This Row],[year]]&amp;"_"&amp;Table1[[#This Row],[rank]]</f>
        <v>2017_26</v>
      </c>
    </row>
    <row r="1028" spans="1:19" x14ac:dyDescent="0.2">
      <c r="A1028" t="s">
        <v>2058</v>
      </c>
      <c r="B1028">
        <v>27</v>
      </c>
      <c r="C1028">
        <v>2017</v>
      </c>
      <c r="D1028" t="s">
        <v>1363</v>
      </c>
      <c r="E1028" t="s">
        <v>2045</v>
      </c>
      <c r="F1028" t="s">
        <v>55</v>
      </c>
      <c r="G1028" t="str">
        <f>_xlfn.XLOOKUP(F1028,Regions!$A$2:$A$52,Regions!$B$2:$B$52)</f>
        <v>West</v>
      </c>
      <c r="H1028" t="s">
        <v>1543</v>
      </c>
      <c r="I1028">
        <v>579426</v>
      </c>
      <c r="J1028">
        <v>90272</v>
      </c>
      <c r="K1028">
        <v>19478</v>
      </c>
      <c r="L1028">
        <v>167497</v>
      </c>
      <c r="M1028">
        <v>72053</v>
      </c>
      <c r="N1028" t="s">
        <v>2046</v>
      </c>
      <c r="O1028" t="s">
        <v>2043</v>
      </c>
      <c r="P1028" t="s">
        <v>2043</v>
      </c>
      <c r="Q1028" t="s">
        <v>2046</v>
      </c>
      <c r="R1028" t="str">
        <f>Table1[[#This Row],[year]]&amp;"_"&amp;Table1[[#This Row],[rank]]</f>
        <v>2017_27</v>
      </c>
      <c r="S1028" t="str">
        <f>Table1[[#This Row],[year]]&amp;"_"&amp;Table1[[#This Row],[rank]]</f>
        <v>2017_27</v>
      </c>
    </row>
    <row r="1029" spans="1:19" x14ac:dyDescent="0.2">
      <c r="A1029" t="s">
        <v>1992</v>
      </c>
      <c r="B1029">
        <v>28</v>
      </c>
      <c r="C1029">
        <v>2017</v>
      </c>
      <c r="D1029" t="s">
        <v>636</v>
      </c>
      <c r="E1029" t="s">
        <v>2045</v>
      </c>
      <c r="F1029" t="s">
        <v>93</v>
      </c>
      <c r="G1029" t="str">
        <f>_xlfn.XLOOKUP(F1029,Regions!$A$2:$A$52,Regions!$B$2:$B$52)</f>
        <v>West</v>
      </c>
      <c r="H1029" t="s">
        <v>1430</v>
      </c>
      <c r="I1029">
        <v>508935</v>
      </c>
      <c r="J1029">
        <v>85320</v>
      </c>
      <c r="K1029">
        <v>16798</v>
      </c>
      <c r="L1029">
        <v>193694</v>
      </c>
      <c r="M1029">
        <v>114000</v>
      </c>
      <c r="N1029" t="s">
        <v>2043</v>
      </c>
      <c r="O1029" t="s">
        <v>2043</v>
      </c>
      <c r="P1029" t="s">
        <v>2043</v>
      </c>
      <c r="Q1029" t="s">
        <v>2046</v>
      </c>
      <c r="R1029" t="str">
        <f>Table1[[#This Row],[year]]&amp;"_"&amp;Table1[[#This Row],[rank]]</f>
        <v>2017_28</v>
      </c>
      <c r="S1029" t="str">
        <f>Table1[[#This Row],[year]]&amp;"_"&amp;Table1[[#This Row],[rank]]</f>
        <v>2017_28</v>
      </c>
    </row>
    <row r="1030" spans="1:19" x14ac:dyDescent="0.2">
      <c r="A1030" t="s">
        <v>2057</v>
      </c>
      <c r="B1030">
        <v>29</v>
      </c>
      <c r="C1030">
        <v>2017</v>
      </c>
      <c r="D1030" t="s">
        <v>1288</v>
      </c>
      <c r="E1030" t="s">
        <v>112</v>
      </c>
      <c r="F1030" t="s">
        <v>255</v>
      </c>
      <c r="G1030" t="str">
        <f>_xlfn.XLOOKUP(F1030,Regions!$A$2:$A$52,Regions!$B$2:$B$52)</f>
        <v>Midwest</v>
      </c>
      <c r="H1030" t="s">
        <v>1423</v>
      </c>
      <c r="I1030">
        <v>43813</v>
      </c>
      <c r="J1030">
        <v>84863</v>
      </c>
      <c r="K1030">
        <v>2470</v>
      </c>
      <c r="L1030">
        <v>65083</v>
      </c>
      <c r="M1030">
        <v>53000</v>
      </c>
      <c r="N1030" t="s">
        <v>2043</v>
      </c>
      <c r="O1030" t="s">
        <v>2043</v>
      </c>
      <c r="P1030" t="s">
        <v>2043</v>
      </c>
      <c r="Q1030" t="s">
        <v>2046</v>
      </c>
      <c r="R1030" t="str">
        <f>Table1[[#This Row],[year]]&amp;"_"&amp;Table1[[#This Row],[rank]]</f>
        <v>2017_29</v>
      </c>
      <c r="S1030" t="str">
        <f>Table1[[#This Row],[year]]&amp;"_"&amp;Table1[[#This Row],[rank]]</f>
        <v>2017_29</v>
      </c>
    </row>
    <row r="1031" spans="1:19" x14ac:dyDescent="0.2">
      <c r="A1031" t="s">
        <v>1987</v>
      </c>
      <c r="B1031">
        <v>30</v>
      </c>
      <c r="C1031">
        <v>2017</v>
      </c>
      <c r="D1031" t="s">
        <v>57</v>
      </c>
      <c r="E1031" t="s">
        <v>2044</v>
      </c>
      <c r="F1031" t="s">
        <v>28</v>
      </c>
      <c r="G1031" t="str">
        <f>_xlfn.XLOOKUP(F1031,Regions!$A$2:$A$52,Regions!$B$2:$B$52)</f>
        <v>Northeast</v>
      </c>
      <c r="H1031" t="s">
        <v>1406</v>
      </c>
      <c r="I1031">
        <v>165394</v>
      </c>
      <c r="J1031">
        <v>82386</v>
      </c>
      <c r="K1031">
        <v>14912</v>
      </c>
      <c r="L1031">
        <v>1792077</v>
      </c>
      <c r="M1031">
        <v>219000</v>
      </c>
      <c r="N1031" t="s">
        <v>2043</v>
      </c>
      <c r="O1031" t="s">
        <v>2043</v>
      </c>
      <c r="P1031" t="s">
        <v>2043</v>
      </c>
      <c r="Q1031" t="s">
        <v>2046</v>
      </c>
      <c r="R1031" t="str">
        <f>Table1[[#This Row],[year]]&amp;"_"&amp;Table1[[#This Row],[rank]]</f>
        <v>2017_30</v>
      </c>
      <c r="S1031" t="str">
        <f>Table1[[#This Row],[year]]&amp;"_"&amp;Table1[[#This Row],[rank]]</f>
        <v>2017_30</v>
      </c>
    </row>
    <row r="1032" spans="1:19" x14ac:dyDescent="0.2">
      <c r="A1032" t="s">
        <v>1998</v>
      </c>
      <c r="B1032">
        <v>31</v>
      </c>
      <c r="C1032">
        <v>2017</v>
      </c>
      <c r="D1032" t="s">
        <v>27</v>
      </c>
      <c r="E1032" t="s">
        <v>27</v>
      </c>
      <c r="F1032" t="s">
        <v>98</v>
      </c>
      <c r="G1032" t="str">
        <f>_xlfn.XLOOKUP(F1032,Regions!$A$2:$A$52,Regions!$B$2:$B$52)</f>
        <v>Northeast</v>
      </c>
      <c r="H1032" t="s">
        <v>1442</v>
      </c>
      <c r="I1032">
        <v>178258</v>
      </c>
      <c r="J1032">
        <v>80403</v>
      </c>
      <c r="K1032">
        <v>8695</v>
      </c>
      <c r="L1032">
        <v>180500</v>
      </c>
      <c r="M1032">
        <v>159000</v>
      </c>
      <c r="N1032" t="s">
        <v>2043</v>
      </c>
      <c r="O1032" t="s">
        <v>2043</v>
      </c>
      <c r="P1032" t="s">
        <v>2043</v>
      </c>
      <c r="Q1032" t="s">
        <v>2046</v>
      </c>
      <c r="R1032" t="str">
        <f>Table1[[#This Row],[year]]&amp;"_"&amp;Table1[[#This Row],[rank]]</f>
        <v>2017_31</v>
      </c>
      <c r="S1032" t="str">
        <f>Table1[[#This Row],[year]]&amp;"_"&amp;Table1[[#This Row],[rank]]</f>
        <v>2017_31</v>
      </c>
    </row>
    <row r="1033" spans="1:19" x14ac:dyDescent="0.2">
      <c r="A1033" t="s">
        <v>2053</v>
      </c>
      <c r="B1033">
        <v>32</v>
      </c>
      <c r="C1033">
        <v>2017</v>
      </c>
      <c r="D1033" t="s">
        <v>1353</v>
      </c>
      <c r="E1033" t="s">
        <v>2045</v>
      </c>
      <c r="F1033" t="s">
        <v>28</v>
      </c>
      <c r="G1033" t="str">
        <f>_xlfn.XLOOKUP(F1033,Regions!$A$2:$A$52,Regions!$B$2:$B$52)</f>
        <v>Northeast</v>
      </c>
      <c r="H1033" t="s">
        <v>1410</v>
      </c>
      <c r="I1033">
        <v>164251</v>
      </c>
      <c r="J1033">
        <v>79919</v>
      </c>
      <c r="K1033">
        <v>11872</v>
      </c>
      <c r="L1033">
        <v>117470</v>
      </c>
      <c r="M1033">
        <v>414400</v>
      </c>
      <c r="N1033" t="s">
        <v>2043</v>
      </c>
      <c r="O1033" t="s">
        <v>2046</v>
      </c>
      <c r="P1033" t="s">
        <v>2043</v>
      </c>
      <c r="Q1033" t="s">
        <v>2046</v>
      </c>
      <c r="R1033" t="str">
        <f>Table1[[#This Row],[year]]&amp;"_"&amp;Table1[[#This Row],[rank]]</f>
        <v>2017_32</v>
      </c>
      <c r="S1033" t="str">
        <f>Table1[[#This Row],[year]]&amp;"_"&amp;Table1[[#This Row],[rank]]</f>
        <v>2017_32</v>
      </c>
    </row>
    <row r="1034" spans="1:19" x14ac:dyDescent="0.2">
      <c r="A1034" t="s">
        <v>968</v>
      </c>
      <c r="B1034">
        <v>33</v>
      </c>
      <c r="C1034">
        <v>2017</v>
      </c>
      <c r="D1034" t="s">
        <v>43</v>
      </c>
      <c r="E1034" t="s">
        <v>2044</v>
      </c>
      <c r="F1034" t="s">
        <v>44</v>
      </c>
      <c r="G1034" t="str">
        <f>_xlfn.XLOOKUP(F1034,Regions!$A$2:$A$52,Regions!$B$2:$B$52)</f>
        <v>Midwest</v>
      </c>
      <c r="H1034" t="s">
        <v>1419</v>
      </c>
      <c r="J1034">
        <v>76132</v>
      </c>
      <c r="K1034">
        <v>350</v>
      </c>
      <c r="L1034">
        <v>256030</v>
      </c>
      <c r="M1034">
        <v>68234</v>
      </c>
      <c r="N1034" t="s">
        <v>2043</v>
      </c>
      <c r="O1034" t="s">
        <v>2043</v>
      </c>
      <c r="P1034" t="s">
        <v>2043</v>
      </c>
      <c r="Q1034" t="s">
        <v>2046</v>
      </c>
      <c r="R1034" t="str">
        <f>Table1[[#This Row],[year]]&amp;"_"&amp;Table1[[#This Row],[rank]]</f>
        <v>2017_33</v>
      </c>
      <c r="S1034" t="str">
        <f>Table1[[#This Row],[year]]&amp;"_"&amp;Table1[[#This Row],[rank]]</f>
        <v>2017_33</v>
      </c>
    </row>
    <row r="1035" spans="1:19" x14ac:dyDescent="0.2">
      <c r="A1035" t="s">
        <v>1937</v>
      </c>
      <c r="B1035">
        <v>34</v>
      </c>
      <c r="C1035">
        <v>2017</v>
      </c>
      <c r="D1035" t="s">
        <v>21</v>
      </c>
      <c r="E1035" t="s">
        <v>920</v>
      </c>
      <c r="F1035" t="s">
        <v>22</v>
      </c>
      <c r="G1035" t="str">
        <f>_xlfn.XLOOKUP(F1035,Regions!$A$2:$A$52,Regions!$B$2:$B$52)</f>
        <v>South</v>
      </c>
      <c r="H1035" t="s">
        <v>1403</v>
      </c>
      <c r="I1035">
        <v>40954</v>
      </c>
      <c r="J1035">
        <v>72396</v>
      </c>
      <c r="K1035">
        <v>1555</v>
      </c>
      <c r="L1035">
        <v>51653</v>
      </c>
      <c r="M1035">
        <v>14800</v>
      </c>
      <c r="N1035" t="s">
        <v>2043</v>
      </c>
      <c r="O1035" t="s">
        <v>2043</v>
      </c>
      <c r="P1035" t="s">
        <v>2043</v>
      </c>
      <c r="Q1035" t="s">
        <v>2046</v>
      </c>
      <c r="R1035" t="str">
        <f>Table1[[#This Row],[year]]&amp;"_"&amp;Table1[[#This Row],[rank]]</f>
        <v>2017_34</v>
      </c>
      <c r="S1035" t="str">
        <f>Table1[[#This Row],[year]]&amp;"_"&amp;Table1[[#This Row],[rank]]</f>
        <v>2017_34</v>
      </c>
    </row>
    <row r="1036" spans="1:19" x14ac:dyDescent="0.2">
      <c r="A1036" t="s">
        <v>99</v>
      </c>
      <c r="B1036">
        <v>35</v>
      </c>
      <c r="C1036">
        <v>2017</v>
      </c>
      <c r="D1036" t="s">
        <v>100</v>
      </c>
      <c r="E1036" t="s">
        <v>112</v>
      </c>
      <c r="F1036" t="s">
        <v>41</v>
      </c>
      <c r="G1036" t="str">
        <f>_xlfn.XLOOKUP(F1036,Regions!$A$2:$A$52,Regions!$B$2:$B$52)</f>
        <v>Northeast</v>
      </c>
      <c r="H1036" t="s">
        <v>1424</v>
      </c>
      <c r="I1036">
        <v>337642</v>
      </c>
      <c r="J1036">
        <v>71890</v>
      </c>
      <c r="K1036">
        <v>16540</v>
      </c>
      <c r="L1036">
        <v>141208</v>
      </c>
      <c r="M1036">
        <v>126400</v>
      </c>
      <c r="N1036" t="s">
        <v>2043</v>
      </c>
      <c r="O1036" t="s">
        <v>2043</v>
      </c>
      <c r="P1036" t="s">
        <v>2043</v>
      </c>
      <c r="Q1036" t="s">
        <v>2046</v>
      </c>
      <c r="R1036" t="str">
        <f>Table1[[#This Row],[year]]&amp;"_"&amp;Table1[[#This Row],[rank]]</f>
        <v>2017_35</v>
      </c>
      <c r="S1036" t="str">
        <f>Table1[[#This Row],[year]]&amp;"_"&amp;Table1[[#This Row],[rank]]</f>
        <v>2017_35</v>
      </c>
    </row>
    <row r="1037" spans="1:19" x14ac:dyDescent="0.2">
      <c r="A1037" t="s">
        <v>1990</v>
      </c>
      <c r="B1037">
        <v>36</v>
      </c>
      <c r="C1037">
        <v>2017</v>
      </c>
      <c r="D1037" t="s">
        <v>1077</v>
      </c>
      <c r="E1037" t="s">
        <v>2054</v>
      </c>
      <c r="F1037" t="s">
        <v>53</v>
      </c>
      <c r="G1037" t="str">
        <f>_xlfn.XLOOKUP(F1037,Regions!$A$2:$A$52,Regions!$B$2:$B$52)</f>
        <v>Midwest</v>
      </c>
      <c r="H1037" t="s">
        <v>1416</v>
      </c>
      <c r="I1037">
        <v>229700</v>
      </c>
      <c r="J1037">
        <v>71726</v>
      </c>
      <c r="K1037">
        <v>10508</v>
      </c>
      <c r="L1037">
        <v>127136</v>
      </c>
      <c r="M1037">
        <v>105000</v>
      </c>
      <c r="N1037" t="s">
        <v>2043</v>
      </c>
      <c r="O1037" t="s">
        <v>2043</v>
      </c>
      <c r="P1037" t="s">
        <v>2043</v>
      </c>
      <c r="Q1037" t="s">
        <v>2046</v>
      </c>
      <c r="R1037" t="str">
        <f>Table1[[#This Row],[year]]&amp;"_"&amp;Table1[[#This Row],[rank]]</f>
        <v>2017_36</v>
      </c>
      <c r="S1037" t="str">
        <f>Table1[[#This Row],[year]]&amp;"_"&amp;Table1[[#This Row],[rank]]</f>
        <v>2017_36</v>
      </c>
    </row>
    <row r="1038" spans="1:19" x14ac:dyDescent="0.2">
      <c r="A1038" t="s">
        <v>1974</v>
      </c>
      <c r="B1038">
        <v>37</v>
      </c>
      <c r="C1038">
        <v>2017</v>
      </c>
      <c r="D1038" t="s">
        <v>21</v>
      </c>
      <c r="E1038" t="s">
        <v>920</v>
      </c>
      <c r="F1038" t="s">
        <v>22</v>
      </c>
      <c r="G1038" t="str">
        <f>_xlfn.XLOOKUP(F1038,Regions!$A$2:$A$52,Regions!$B$2:$B$52)</f>
        <v>South</v>
      </c>
      <c r="H1038" t="s">
        <v>1411</v>
      </c>
      <c r="I1038">
        <v>29746</v>
      </c>
      <c r="J1038">
        <v>70166</v>
      </c>
      <c r="K1038">
        <v>2289</v>
      </c>
      <c r="L1038">
        <v>46173</v>
      </c>
      <c r="M1038">
        <v>9996</v>
      </c>
      <c r="N1038" t="s">
        <v>2043</v>
      </c>
      <c r="O1038" t="s">
        <v>2043</v>
      </c>
      <c r="P1038" t="s">
        <v>2043</v>
      </c>
      <c r="Q1038" t="s">
        <v>2046</v>
      </c>
      <c r="R1038" t="str">
        <f>Table1[[#This Row],[year]]&amp;"_"&amp;Table1[[#This Row],[rank]]</f>
        <v>2017_37</v>
      </c>
      <c r="S1038" t="str">
        <f>Table1[[#This Row],[year]]&amp;"_"&amp;Table1[[#This Row],[rank]]</f>
        <v>2017_37</v>
      </c>
    </row>
    <row r="1039" spans="1:19" x14ac:dyDescent="0.2">
      <c r="A1039" t="s">
        <v>877</v>
      </c>
      <c r="B1039">
        <v>38</v>
      </c>
      <c r="C1039">
        <v>2017</v>
      </c>
      <c r="D1039" t="s">
        <v>24</v>
      </c>
      <c r="E1039" t="s">
        <v>2042</v>
      </c>
      <c r="F1039" t="s">
        <v>72</v>
      </c>
      <c r="G1039" t="str">
        <f>_xlfn.XLOOKUP(F1039,Regions!$A$2:$A$52,Regions!$B$2:$B$52)</f>
        <v>Midwest</v>
      </c>
      <c r="H1039" t="s">
        <v>1421</v>
      </c>
      <c r="I1039">
        <v>30502</v>
      </c>
      <c r="J1039">
        <v>69495</v>
      </c>
      <c r="K1039">
        <v>2737</v>
      </c>
      <c r="L1039">
        <v>37431</v>
      </c>
      <c r="M1039">
        <v>323000</v>
      </c>
      <c r="N1039" t="s">
        <v>2043</v>
      </c>
      <c r="O1039" t="s">
        <v>2043</v>
      </c>
      <c r="P1039" t="s">
        <v>2043</v>
      </c>
      <c r="Q1039" t="s">
        <v>2046</v>
      </c>
      <c r="R1039" t="str">
        <f>Table1[[#This Row],[year]]&amp;"_"&amp;Table1[[#This Row],[rank]]</f>
        <v>2017_38</v>
      </c>
      <c r="S1039" t="str">
        <f>Table1[[#This Row],[year]]&amp;"_"&amp;Table1[[#This Row],[rank]]</f>
        <v>2017_38</v>
      </c>
    </row>
    <row r="1040" spans="1:19" x14ac:dyDescent="0.2">
      <c r="A1040" t="s">
        <v>808</v>
      </c>
      <c r="B1040">
        <v>39</v>
      </c>
      <c r="C1040">
        <v>2017</v>
      </c>
      <c r="D1040" t="s">
        <v>79</v>
      </c>
      <c r="E1040" t="s">
        <v>2044</v>
      </c>
      <c r="F1040" t="s">
        <v>35</v>
      </c>
      <c r="G1040" t="str">
        <f>_xlfn.XLOOKUP(F1040,Regions!$A$2:$A$52,Regions!$B$2:$B$52)</f>
        <v>South</v>
      </c>
      <c r="H1040" t="s">
        <v>1431</v>
      </c>
      <c r="I1040">
        <v>1612</v>
      </c>
      <c r="J1040">
        <v>65665</v>
      </c>
      <c r="K1040">
        <v>7815</v>
      </c>
      <c r="L1040">
        <v>2023376</v>
      </c>
      <c r="M1040">
        <v>5982</v>
      </c>
      <c r="N1040" t="s">
        <v>2043</v>
      </c>
      <c r="O1040" t="s">
        <v>2043</v>
      </c>
      <c r="P1040" t="s">
        <v>2043</v>
      </c>
      <c r="Q1040" t="s">
        <v>2046</v>
      </c>
      <c r="R1040" t="str">
        <f>Table1[[#This Row],[year]]&amp;"_"&amp;Table1[[#This Row],[rank]]</f>
        <v>2017_39</v>
      </c>
      <c r="S1040" t="str">
        <f>Table1[[#This Row],[year]]&amp;"_"&amp;Table1[[#This Row],[rank]]</f>
        <v>2017_39</v>
      </c>
    </row>
    <row r="1041" spans="1:19" x14ac:dyDescent="0.2">
      <c r="A1041" t="s">
        <v>2062</v>
      </c>
      <c r="B1041">
        <v>40</v>
      </c>
      <c r="C1041">
        <v>2017</v>
      </c>
      <c r="D1041" t="s">
        <v>1830</v>
      </c>
      <c r="E1041" t="s">
        <v>2042</v>
      </c>
      <c r="F1041" t="s">
        <v>125</v>
      </c>
      <c r="G1041" t="str">
        <f>_xlfn.XLOOKUP(F1041,Regions!$A$2:$A$52,Regions!$B$2:$B$52)</f>
        <v>South</v>
      </c>
      <c r="H1041" t="s">
        <v>1429</v>
      </c>
      <c r="I1041">
        <v>70481</v>
      </c>
      <c r="J1041">
        <v>65017</v>
      </c>
      <c r="K1041">
        <v>3093</v>
      </c>
      <c r="L1041">
        <v>34408</v>
      </c>
      <c r="M1041">
        <v>240000</v>
      </c>
      <c r="N1041" t="s">
        <v>2043</v>
      </c>
      <c r="O1041" t="s">
        <v>2043</v>
      </c>
      <c r="P1041" t="s">
        <v>2043</v>
      </c>
      <c r="Q1041" t="s">
        <v>2046</v>
      </c>
      <c r="R1041" t="str">
        <f>Table1[[#This Row],[year]]&amp;"_"&amp;Table1[[#This Row],[rank]]</f>
        <v>2017_40</v>
      </c>
      <c r="S1041" t="str">
        <f>Table1[[#This Row],[year]]&amp;"_"&amp;Table1[[#This Row],[rank]]</f>
        <v>2017_40</v>
      </c>
    </row>
    <row r="1042" spans="1:19" x14ac:dyDescent="0.2">
      <c r="A1042" t="s">
        <v>2524</v>
      </c>
      <c r="B1042">
        <v>41</v>
      </c>
      <c r="C1042">
        <v>2017</v>
      </c>
      <c r="D1042" t="s">
        <v>30</v>
      </c>
      <c r="E1042" t="s">
        <v>2045</v>
      </c>
      <c r="F1042" t="s">
        <v>22</v>
      </c>
      <c r="G1042" t="str">
        <f>_xlfn.XLOOKUP(F1042,Regions!$A$2:$A$52,Regions!$B$2:$B$52)</f>
        <v>South</v>
      </c>
      <c r="H1042" t="s">
        <v>1422</v>
      </c>
      <c r="J1042">
        <v>64806</v>
      </c>
      <c r="K1042">
        <v>1672</v>
      </c>
      <c r="L1042">
        <v>118206</v>
      </c>
      <c r="M1042">
        <v>138000</v>
      </c>
      <c r="N1042" t="s">
        <v>2043</v>
      </c>
      <c r="O1042" t="s">
        <v>2043</v>
      </c>
      <c r="P1042" t="s">
        <v>2043</v>
      </c>
      <c r="Q1042" t="s">
        <v>2043</v>
      </c>
      <c r="R1042" t="str">
        <f>Table1[[#This Row],[year]]&amp;"_"&amp;Table1[[#This Row],[rank]]</f>
        <v>2017_41</v>
      </c>
      <c r="S1042" t="str">
        <f>Table1[[#This Row],[year]]&amp;"_"&amp;Table1[[#This Row],[rank]]</f>
        <v>2017_41</v>
      </c>
    </row>
    <row r="1043" spans="1:19" x14ac:dyDescent="0.2">
      <c r="A1043" t="s">
        <v>1996</v>
      </c>
      <c r="B1043">
        <v>42</v>
      </c>
      <c r="C1043">
        <v>2017</v>
      </c>
      <c r="D1043" t="s">
        <v>97</v>
      </c>
      <c r="E1043" t="s">
        <v>2044</v>
      </c>
      <c r="F1043" t="s">
        <v>28</v>
      </c>
      <c r="G1043" t="str">
        <f>_xlfn.XLOOKUP(F1043,Regions!$A$2:$A$52,Regions!$B$2:$B$52)</f>
        <v>Northeast</v>
      </c>
      <c r="H1043" t="s">
        <v>1406</v>
      </c>
      <c r="I1043">
        <v>57429</v>
      </c>
      <c r="J1043">
        <v>63476</v>
      </c>
      <c r="K1043">
        <v>800</v>
      </c>
      <c r="L1043">
        <v>898764</v>
      </c>
      <c r="M1043">
        <v>58000</v>
      </c>
      <c r="N1043" t="s">
        <v>2043</v>
      </c>
      <c r="O1043" t="s">
        <v>2043</v>
      </c>
      <c r="P1043" t="s">
        <v>2043</v>
      </c>
      <c r="Q1043" t="s">
        <v>2046</v>
      </c>
      <c r="R1043" t="str">
        <f>Table1[[#This Row],[year]]&amp;"_"&amp;Table1[[#This Row],[rank]]</f>
        <v>2017_42</v>
      </c>
      <c r="S1043" t="str">
        <f>Table1[[#This Row],[year]]&amp;"_"&amp;Table1[[#This Row],[rank]]</f>
        <v>2017_42</v>
      </c>
    </row>
    <row r="1044" spans="1:19" x14ac:dyDescent="0.2">
      <c r="A1044" t="s">
        <v>978</v>
      </c>
      <c r="B1044">
        <v>43</v>
      </c>
      <c r="C1044">
        <v>2017</v>
      </c>
      <c r="D1044" t="s">
        <v>1288</v>
      </c>
      <c r="E1044" t="s">
        <v>112</v>
      </c>
      <c r="F1044" t="s">
        <v>33</v>
      </c>
      <c r="G1044" t="str">
        <f>_xlfn.XLOOKUP(F1044,Regions!$A$2:$A$52,Regions!$B$2:$B$52)</f>
        <v>Northeast</v>
      </c>
      <c r="H1044" t="s">
        <v>1427</v>
      </c>
      <c r="I1044">
        <v>44859</v>
      </c>
      <c r="J1044">
        <v>63155</v>
      </c>
      <c r="K1044">
        <v>2271</v>
      </c>
      <c r="L1044">
        <v>69146</v>
      </c>
      <c r="M1044">
        <v>49500</v>
      </c>
      <c r="N1044" t="s">
        <v>2043</v>
      </c>
      <c r="O1044" t="s">
        <v>2043</v>
      </c>
      <c r="P1044" t="s">
        <v>2043</v>
      </c>
      <c r="Q1044" t="s">
        <v>2046</v>
      </c>
      <c r="R1044" t="str">
        <f>Table1[[#This Row],[year]]&amp;"_"&amp;Table1[[#This Row],[rank]]</f>
        <v>2017_43</v>
      </c>
      <c r="S1044" t="str">
        <f>Table1[[#This Row],[year]]&amp;"_"&amp;Table1[[#This Row],[rank]]</f>
        <v>2017_43</v>
      </c>
    </row>
    <row r="1045" spans="1:19" x14ac:dyDescent="0.2">
      <c r="A1045" t="s">
        <v>1997</v>
      </c>
      <c r="B1045">
        <v>44</v>
      </c>
      <c r="C1045">
        <v>2017</v>
      </c>
      <c r="D1045" t="s">
        <v>980</v>
      </c>
      <c r="E1045" t="s">
        <v>2055</v>
      </c>
      <c r="F1045" t="s">
        <v>28</v>
      </c>
      <c r="G1045" t="str">
        <f>_xlfn.XLOOKUP(F1045,Regions!$A$2:$A$52,Regions!$B$2:$B$52)</f>
        <v>Northeast</v>
      </c>
      <c r="H1045" t="s">
        <v>1445</v>
      </c>
      <c r="I1045">
        <v>159763</v>
      </c>
      <c r="J1045">
        <v>62799</v>
      </c>
      <c r="K1045">
        <v>6329</v>
      </c>
      <c r="L1045">
        <v>74129</v>
      </c>
      <c r="M1045">
        <v>264000</v>
      </c>
      <c r="N1045" t="s">
        <v>2043</v>
      </c>
      <c r="O1045" t="s">
        <v>2046</v>
      </c>
      <c r="P1045" t="s">
        <v>2043</v>
      </c>
      <c r="Q1045" t="s">
        <v>2046</v>
      </c>
      <c r="R1045" t="str">
        <f>Table1[[#This Row],[year]]&amp;"_"&amp;Table1[[#This Row],[rank]]</f>
        <v>2017_44</v>
      </c>
      <c r="S1045" t="str">
        <f>Table1[[#This Row],[year]]&amp;"_"&amp;Table1[[#This Row],[rank]]</f>
        <v>2017_44</v>
      </c>
    </row>
    <row r="1046" spans="1:19" x14ac:dyDescent="0.2">
      <c r="A1046" t="s">
        <v>1988</v>
      </c>
      <c r="B1046">
        <v>45</v>
      </c>
      <c r="C1046">
        <v>2017</v>
      </c>
      <c r="D1046" t="s">
        <v>987</v>
      </c>
      <c r="E1046" t="s">
        <v>2055</v>
      </c>
      <c r="F1046" t="s">
        <v>44</v>
      </c>
      <c r="G1046" t="str">
        <f>_xlfn.XLOOKUP(F1046,Regions!$A$2:$A$52,Regions!$B$2:$B$52)</f>
        <v>Midwest</v>
      </c>
      <c r="H1046" t="s">
        <v>1417</v>
      </c>
      <c r="I1046">
        <v>26274</v>
      </c>
      <c r="J1046">
        <v>62346</v>
      </c>
      <c r="K1046">
        <v>1279</v>
      </c>
      <c r="L1046">
        <v>39769</v>
      </c>
      <c r="M1046">
        <v>31800</v>
      </c>
      <c r="N1046" t="s">
        <v>2043</v>
      </c>
      <c r="O1046" t="s">
        <v>2043</v>
      </c>
      <c r="P1046" t="s">
        <v>2043</v>
      </c>
      <c r="Q1046" t="s">
        <v>2046</v>
      </c>
      <c r="R1046" t="str">
        <f>Table1[[#This Row],[year]]&amp;"_"&amp;Table1[[#This Row],[rank]]</f>
        <v>2017_45</v>
      </c>
      <c r="S1046" t="str">
        <f>Table1[[#This Row],[year]]&amp;"_"&amp;Table1[[#This Row],[rank]]</f>
        <v>2017_45</v>
      </c>
    </row>
    <row r="1047" spans="1:19" x14ac:dyDescent="0.2">
      <c r="A1047" t="s">
        <v>2060</v>
      </c>
      <c r="B1047">
        <v>46</v>
      </c>
      <c r="C1047">
        <v>2017</v>
      </c>
      <c r="D1047" t="s">
        <v>85</v>
      </c>
      <c r="E1047" t="s">
        <v>2061</v>
      </c>
      <c r="F1047" t="s">
        <v>86</v>
      </c>
      <c r="G1047" t="str">
        <f>_xlfn.XLOOKUP(F1047,Regions!$A$2:$A$52,Regions!$B$2:$B$52)</f>
        <v>South</v>
      </c>
      <c r="H1047" t="s">
        <v>1412</v>
      </c>
      <c r="I1047">
        <v>93276</v>
      </c>
      <c r="J1047">
        <v>60906</v>
      </c>
      <c r="K1047">
        <v>3431</v>
      </c>
      <c r="L1047">
        <v>40377</v>
      </c>
      <c r="M1047">
        <v>335520</v>
      </c>
      <c r="N1047" t="s">
        <v>2043</v>
      </c>
      <c r="O1047" t="s">
        <v>2043</v>
      </c>
      <c r="P1047" t="s">
        <v>2043</v>
      </c>
      <c r="Q1047" t="s">
        <v>2046</v>
      </c>
      <c r="R1047" t="str">
        <f>Table1[[#This Row],[year]]&amp;"_"&amp;Table1[[#This Row],[rank]]</f>
        <v>2017_46</v>
      </c>
      <c r="S1047" t="str">
        <f>Table1[[#This Row],[year]]&amp;"_"&amp;Table1[[#This Row],[rank]]</f>
        <v>2017_46</v>
      </c>
    </row>
    <row r="1048" spans="1:19" x14ac:dyDescent="0.2">
      <c r="A1048" t="s">
        <v>1084</v>
      </c>
      <c r="B1048">
        <v>47</v>
      </c>
      <c r="C1048">
        <v>2017</v>
      </c>
      <c r="D1048" t="s">
        <v>974</v>
      </c>
      <c r="E1048" t="s">
        <v>2045</v>
      </c>
      <c r="F1048" t="s">
        <v>55</v>
      </c>
      <c r="G1048" t="str">
        <f>_xlfn.XLOOKUP(F1048,Regions!$A$2:$A$52,Regions!$B$2:$B$52)</f>
        <v>West</v>
      </c>
      <c r="H1048" t="s">
        <v>1444</v>
      </c>
      <c r="I1048">
        <v>170539</v>
      </c>
      <c r="J1048">
        <v>59387</v>
      </c>
      <c r="K1048">
        <v>10316</v>
      </c>
      <c r="L1048">
        <v>113327</v>
      </c>
      <c r="M1048">
        <v>106000</v>
      </c>
      <c r="N1048" t="s">
        <v>2043</v>
      </c>
      <c r="O1048" t="s">
        <v>2043</v>
      </c>
      <c r="P1048" t="s">
        <v>2043</v>
      </c>
      <c r="Q1048" t="s">
        <v>2046</v>
      </c>
      <c r="R1048" t="str">
        <f>Table1[[#This Row],[year]]&amp;"_"&amp;Table1[[#This Row],[rank]]</f>
        <v>2017_47</v>
      </c>
      <c r="S1048" t="str">
        <f>Table1[[#This Row],[year]]&amp;"_"&amp;Table1[[#This Row],[rank]]</f>
        <v>2017_47</v>
      </c>
    </row>
    <row r="1049" spans="1:19" x14ac:dyDescent="0.2">
      <c r="A1049" t="s">
        <v>2065</v>
      </c>
      <c r="B1049">
        <v>48</v>
      </c>
      <c r="C1049">
        <v>2017</v>
      </c>
      <c r="D1049" t="s">
        <v>97</v>
      </c>
      <c r="E1049" t="s">
        <v>2044</v>
      </c>
      <c r="F1049" t="s">
        <v>41</v>
      </c>
      <c r="G1049" t="str">
        <f>_xlfn.XLOOKUP(F1049,Regions!$A$2:$A$52,Regions!$B$2:$B$52)</f>
        <v>Northeast</v>
      </c>
      <c r="H1049" t="s">
        <v>1447</v>
      </c>
      <c r="I1049">
        <v>45912</v>
      </c>
      <c r="J1049">
        <v>58779</v>
      </c>
      <c r="K1049">
        <v>4368</v>
      </c>
      <c r="L1049">
        <v>783962</v>
      </c>
      <c r="M1049">
        <v>49739</v>
      </c>
      <c r="N1049" t="s">
        <v>2043</v>
      </c>
      <c r="O1049" t="s">
        <v>2043</v>
      </c>
      <c r="P1049" t="s">
        <v>2043</v>
      </c>
      <c r="Q1049" t="s">
        <v>2046</v>
      </c>
      <c r="R1049" t="str">
        <f>Table1[[#This Row],[year]]&amp;"_"&amp;Table1[[#This Row],[rank]]</f>
        <v>2017_48</v>
      </c>
      <c r="S1049" t="str">
        <f>Table1[[#This Row],[year]]&amp;"_"&amp;Table1[[#This Row],[rank]]</f>
        <v>2017_48</v>
      </c>
    </row>
    <row r="1050" spans="1:19" x14ac:dyDescent="0.2">
      <c r="A1050" t="s">
        <v>2525</v>
      </c>
      <c r="B1050">
        <v>49</v>
      </c>
      <c r="C1050">
        <v>2017</v>
      </c>
      <c r="D1050" t="s">
        <v>70</v>
      </c>
      <c r="E1050" t="s">
        <v>70</v>
      </c>
      <c r="F1050" t="s">
        <v>168</v>
      </c>
      <c r="G1050" t="str">
        <f>_xlfn.XLOOKUP(F1050,Regions!$A$2:$A$52,Regions!$B$2:$B$52)</f>
        <v>West</v>
      </c>
      <c r="H1050" t="s">
        <v>1614</v>
      </c>
      <c r="J1050">
        <v>58734</v>
      </c>
      <c r="K1050">
        <v>502</v>
      </c>
      <c r="L1050">
        <v>23770</v>
      </c>
      <c r="M1050">
        <v>274000</v>
      </c>
      <c r="N1050" t="s">
        <v>2043</v>
      </c>
      <c r="O1050" t="s">
        <v>2043</v>
      </c>
      <c r="P1050" t="s">
        <v>2043</v>
      </c>
      <c r="Q1050" t="s">
        <v>2043</v>
      </c>
      <c r="R1050" t="str">
        <f>Table1[[#This Row],[year]]&amp;"_"&amp;Table1[[#This Row],[rank]]</f>
        <v>2017_49</v>
      </c>
      <c r="S1050" t="str">
        <f>Table1[[#This Row],[year]]&amp;"_"&amp;Table1[[#This Row],[rank]]</f>
        <v>2017_49</v>
      </c>
    </row>
    <row r="1051" spans="1:19" x14ac:dyDescent="0.2">
      <c r="A1051" t="s">
        <v>1999</v>
      </c>
      <c r="B1051">
        <v>50</v>
      </c>
      <c r="C1051">
        <v>2017</v>
      </c>
      <c r="D1051" t="s">
        <v>74</v>
      </c>
      <c r="E1051" t="s">
        <v>74</v>
      </c>
      <c r="F1051" t="s">
        <v>33</v>
      </c>
      <c r="G1051" t="str">
        <f>_xlfn.XLOOKUP(F1051,Regions!$A$2:$A$52,Regions!$B$2:$B$52)</f>
        <v>Northeast</v>
      </c>
      <c r="H1051" t="s">
        <v>2475</v>
      </c>
      <c r="I1051">
        <v>89957</v>
      </c>
      <c r="J1051">
        <v>57244</v>
      </c>
      <c r="K1051">
        <v>5055</v>
      </c>
      <c r="L1051">
        <v>89706</v>
      </c>
      <c r="M1051">
        <v>201600</v>
      </c>
      <c r="N1051" t="s">
        <v>2043</v>
      </c>
      <c r="O1051" t="s">
        <v>2043</v>
      </c>
      <c r="P1051" t="s">
        <v>2043</v>
      </c>
      <c r="Q1051" t="s">
        <v>2046</v>
      </c>
      <c r="R1051" t="str">
        <f>Table1[[#This Row],[year]]&amp;"_"&amp;Table1[[#This Row],[rank]]</f>
        <v>2017_50</v>
      </c>
      <c r="S1051" t="str">
        <f>Table1[[#This Row],[year]]&amp;"_"&amp;Table1[[#This Row],[rank]]</f>
        <v>2017_50</v>
      </c>
    </row>
    <row r="1052" spans="1:19" x14ac:dyDescent="0.2">
      <c r="A1052" t="s">
        <v>1986</v>
      </c>
      <c r="B1052">
        <v>51</v>
      </c>
      <c r="C1052">
        <v>2017</v>
      </c>
      <c r="D1052" t="s">
        <v>21</v>
      </c>
      <c r="E1052" t="s">
        <v>920</v>
      </c>
      <c r="F1052" t="s">
        <v>53</v>
      </c>
      <c r="G1052" t="str">
        <f>_xlfn.XLOOKUP(F1052,Regions!$A$2:$A$52,Regions!$B$2:$B$52)</f>
        <v>Midwest</v>
      </c>
      <c r="H1052" t="s">
        <v>1888</v>
      </c>
      <c r="I1052">
        <v>26679</v>
      </c>
      <c r="J1052">
        <v>55858</v>
      </c>
      <c r="K1052">
        <v>1174</v>
      </c>
      <c r="L1052">
        <v>44413</v>
      </c>
      <c r="M1052">
        <v>44460</v>
      </c>
      <c r="N1052" t="s">
        <v>2043</v>
      </c>
      <c r="O1052" t="s">
        <v>2043</v>
      </c>
      <c r="P1052" t="s">
        <v>2043</v>
      </c>
      <c r="Q1052" t="s">
        <v>2046</v>
      </c>
      <c r="R1052" t="str">
        <f>Table1[[#This Row],[year]]&amp;"_"&amp;Table1[[#This Row],[rank]]</f>
        <v>2017_51</v>
      </c>
      <c r="S1052" t="str">
        <f>Table1[[#This Row],[year]]&amp;"_"&amp;Table1[[#This Row],[rank]]</f>
        <v>2017_51</v>
      </c>
    </row>
    <row r="1053" spans="1:19" x14ac:dyDescent="0.2">
      <c r="A1053" t="s">
        <v>2476</v>
      </c>
      <c r="B1053">
        <v>52</v>
      </c>
      <c r="C1053">
        <v>2017</v>
      </c>
      <c r="D1053" t="s">
        <v>175</v>
      </c>
      <c r="E1053" t="s">
        <v>2067</v>
      </c>
      <c r="F1053" t="s">
        <v>55</v>
      </c>
      <c r="G1053" t="str">
        <f>_xlfn.XLOOKUP(F1053,Regions!$A$2:$A$52,Regions!$B$2:$B$52)</f>
        <v>West</v>
      </c>
      <c r="H1053" t="s">
        <v>1446</v>
      </c>
      <c r="I1053">
        <v>179298</v>
      </c>
      <c r="J1053">
        <v>55632</v>
      </c>
      <c r="K1053">
        <v>9391</v>
      </c>
      <c r="L1053">
        <v>92033</v>
      </c>
      <c r="M1053">
        <v>195000</v>
      </c>
      <c r="N1053" t="s">
        <v>2043</v>
      </c>
      <c r="O1053" t="s">
        <v>2043</v>
      </c>
      <c r="P1053" t="s">
        <v>2043</v>
      </c>
      <c r="Q1053" t="s">
        <v>2046</v>
      </c>
      <c r="R1053" t="str">
        <f>Table1[[#This Row],[year]]&amp;"_"&amp;Table1[[#This Row],[rank]]</f>
        <v>2017_52</v>
      </c>
      <c r="S1053" t="str">
        <f>Table1[[#This Row],[year]]&amp;"_"&amp;Table1[[#This Row],[rank]]</f>
        <v>2017_52</v>
      </c>
    </row>
    <row r="1054" spans="1:19" x14ac:dyDescent="0.2">
      <c r="A1054" t="s">
        <v>2068</v>
      </c>
      <c r="B1054">
        <v>53</v>
      </c>
      <c r="C1054">
        <v>2017</v>
      </c>
      <c r="D1054" t="s">
        <v>1288</v>
      </c>
      <c r="E1054" t="s">
        <v>112</v>
      </c>
      <c r="F1054" t="s">
        <v>190</v>
      </c>
      <c r="G1054" t="str">
        <f>_xlfn.XLOOKUP(F1054,Regions!$A$2:$A$52,Regions!$B$2:$B$52)</f>
        <v>South</v>
      </c>
      <c r="H1054" t="s">
        <v>1476</v>
      </c>
      <c r="I1054">
        <v>29743</v>
      </c>
      <c r="J1054">
        <v>54379</v>
      </c>
      <c r="K1054">
        <v>614</v>
      </c>
      <c r="L1054">
        <v>25396</v>
      </c>
      <c r="M1054">
        <v>51600</v>
      </c>
      <c r="N1054" t="s">
        <v>2043</v>
      </c>
      <c r="O1054" t="s">
        <v>2043</v>
      </c>
      <c r="P1054" t="s">
        <v>2043</v>
      </c>
      <c r="Q1054" t="s">
        <v>2046</v>
      </c>
      <c r="R1054" t="str">
        <f>Table1[[#This Row],[year]]&amp;"_"&amp;Table1[[#This Row],[rank]]</f>
        <v>2017_53</v>
      </c>
      <c r="S1054" t="str">
        <f>Table1[[#This Row],[year]]&amp;"_"&amp;Table1[[#This Row],[rank]]</f>
        <v>2017_53</v>
      </c>
    </row>
    <row r="1055" spans="1:19" x14ac:dyDescent="0.2">
      <c r="A1055" t="s">
        <v>2003</v>
      </c>
      <c r="B1055">
        <v>54</v>
      </c>
      <c r="C1055">
        <v>2017</v>
      </c>
      <c r="D1055" t="s">
        <v>100</v>
      </c>
      <c r="E1055" t="s">
        <v>112</v>
      </c>
      <c r="F1055" t="s">
        <v>28</v>
      </c>
      <c r="G1055" t="str">
        <f>_xlfn.XLOOKUP(F1055,Regions!$A$2:$A$52,Regions!$B$2:$B$52)</f>
        <v>Northeast</v>
      </c>
      <c r="H1055" t="s">
        <v>1406</v>
      </c>
      <c r="I1055">
        <v>203725</v>
      </c>
      <c r="J1055">
        <v>52824</v>
      </c>
      <c r="K1055">
        <v>7215</v>
      </c>
      <c r="L1055">
        <v>171615</v>
      </c>
      <c r="M1055">
        <v>96500</v>
      </c>
      <c r="N1055" t="s">
        <v>2043</v>
      </c>
      <c r="O1055" t="s">
        <v>2043</v>
      </c>
      <c r="P1055" t="s">
        <v>2043</v>
      </c>
      <c r="Q1055" t="s">
        <v>2046</v>
      </c>
      <c r="R1055" t="str">
        <f>Table1[[#This Row],[year]]&amp;"_"&amp;Table1[[#This Row],[rank]]</f>
        <v>2017_54</v>
      </c>
      <c r="S1055" t="str">
        <f>Table1[[#This Row],[year]]&amp;"_"&amp;Table1[[#This Row],[rank]]</f>
        <v>2017_54</v>
      </c>
    </row>
    <row r="1056" spans="1:19" x14ac:dyDescent="0.2">
      <c r="A1056" t="s">
        <v>2059</v>
      </c>
      <c r="B1056">
        <v>55</v>
      </c>
      <c r="C1056">
        <v>2017</v>
      </c>
      <c r="D1056" t="s">
        <v>65</v>
      </c>
      <c r="E1056" t="s">
        <v>2044</v>
      </c>
      <c r="F1056" t="s">
        <v>28</v>
      </c>
      <c r="G1056" t="str">
        <f>_xlfn.XLOOKUP(F1056,Regions!$A$2:$A$52,Regions!$B$2:$B$52)</f>
        <v>Northeast</v>
      </c>
      <c r="H1056" t="s">
        <v>1406</v>
      </c>
      <c r="I1056">
        <v>61154</v>
      </c>
      <c r="J1056">
        <v>52367</v>
      </c>
      <c r="K1056">
        <v>849</v>
      </c>
      <c r="L1056">
        <v>498264</v>
      </c>
      <c r="M1056">
        <v>56400</v>
      </c>
      <c r="N1056" t="s">
        <v>2043</v>
      </c>
      <c r="O1056" t="s">
        <v>2043</v>
      </c>
      <c r="P1056" t="s">
        <v>2043</v>
      </c>
      <c r="Q1056" t="s">
        <v>2046</v>
      </c>
      <c r="R1056" t="str">
        <f>Table1[[#This Row],[year]]&amp;"_"&amp;Table1[[#This Row],[rank]]</f>
        <v>2017_55</v>
      </c>
      <c r="S1056" t="str">
        <f>Table1[[#This Row],[year]]&amp;"_"&amp;Table1[[#This Row],[rank]]</f>
        <v>2017_55</v>
      </c>
    </row>
    <row r="1057" spans="1:19" x14ac:dyDescent="0.2">
      <c r="A1057" t="s">
        <v>2074</v>
      </c>
      <c r="B1057">
        <v>56</v>
      </c>
      <c r="C1057">
        <v>2017</v>
      </c>
      <c r="D1057" t="s">
        <v>74</v>
      </c>
      <c r="E1057" t="s">
        <v>74</v>
      </c>
      <c r="F1057" t="s">
        <v>75</v>
      </c>
      <c r="G1057" t="str">
        <f>_xlfn.XLOOKUP(F1057,Regions!$A$2:$A$52,Regions!$B$2:$B$52)</f>
        <v>South</v>
      </c>
      <c r="H1057" t="s">
        <v>1439</v>
      </c>
      <c r="I1057">
        <v>77557</v>
      </c>
      <c r="J1057">
        <v>50658</v>
      </c>
      <c r="K1057">
        <v>5302</v>
      </c>
      <c r="L1057">
        <v>47806</v>
      </c>
      <c r="M1057">
        <v>97000</v>
      </c>
      <c r="N1057" t="s">
        <v>2043</v>
      </c>
      <c r="O1057" t="s">
        <v>2046</v>
      </c>
      <c r="P1057" t="s">
        <v>2043</v>
      </c>
      <c r="Q1057" t="s">
        <v>2046</v>
      </c>
      <c r="R1057" t="str">
        <f>Table1[[#This Row],[year]]&amp;"_"&amp;Table1[[#This Row],[rank]]</f>
        <v>2017_56</v>
      </c>
      <c r="S1057" t="str">
        <f>Table1[[#This Row],[year]]&amp;"_"&amp;Table1[[#This Row],[rank]]</f>
        <v>2017_56</v>
      </c>
    </row>
    <row r="1058" spans="1:19" x14ac:dyDescent="0.2">
      <c r="A1058" t="s">
        <v>2071</v>
      </c>
      <c r="B1058">
        <v>57</v>
      </c>
      <c r="C1058">
        <v>2017</v>
      </c>
      <c r="D1058" t="s">
        <v>985</v>
      </c>
      <c r="E1058" t="s">
        <v>115</v>
      </c>
      <c r="F1058" t="s">
        <v>22</v>
      </c>
      <c r="G1058" t="str">
        <f>_xlfn.XLOOKUP(F1058,Regions!$A$2:$A$52,Regions!$B$2:$B$52)</f>
        <v>South</v>
      </c>
      <c r="H1058" t="s">
        <v>1403</v>
      </c>
      <c r="I1058">
        <v>28048</v>
      </c>
      <c r="J1058">
        <v>50367</v>
      </c>
      <c r="K1058">
        <v>950</v>
      </c>
      <c r="L1058">
        <v>16722</v>
      </c>
      <c r="M1058">
        <v>51900</v>
      </c>
      <c r="N1058" t="s">
        <v>2043</v>
      </c>
      <c r="O1058" t="s">
        <v>2043</v>
      </c>
      <c r="P1058" t="s">
        <v>2043</v>
      </c>
      <c r="Q1058" t="s">
        <v>2046</v>
      </c>
      <c r="R1058" t="str">
        <f>Table1[[#This Row],[year]]&amp;"_"&amp;Table1[[#This Row],[rank]]</f>
        <v>2017_57</v>
      </c>
      <c r="S1058" t="str">
        <f>Table1[[#This Row],[year]]&amp;"_"&amp;Table1[[#This Row],[rank]]</f>
        <v>2017_57</v>
      </c>
    </row>
    <row r="1059" spans="1:19" x14ac:dyDescent="0.2">
      <c r="A1059" t="s">
        <v>2075</v>
      </c>
      <c r="B1059">
        <v>58</v>
      </c>
      <c r="C1059">
        <v>2017</v>
      </c>
      <c r="D1059" t="s">
        <v>85</v>
      </c>
      <c r="E1059" t="s">
        <v>2061</v>
      </c>
      <c r="F1059" t="s">
        <v>113</v>
      </c>
      <c r="G1059" t="str">
        <f>_xlfn.XLOOKUP(F1059,Regions!$A$2:$A$52,Regions!$B$2:$B$52)</f>
        <v>South</v>
      </c>
      <c r="H1059" t="s">
        <v>1449</v>
      </c>
      <c r="I1059">
        <v>52178</v>
      </c>
      <c r="J1059">
        <v>50365</v>
      </c>
      <c r="K1059">
        <v>1820</v>
      </c>
      <c r="L1059">
        <v>46064</v>
      </c>
      <c r="M1059">
        <v>335767</v>
      </c>
      <c r="N1059" t="s">
        <v>2046</v>
      </c>
      <c r="O1059" t="s">
        <v>2043</v>
      </c>
      <c r="P1059" t="s">
        <v>2043</v>
      </c>
      <c r="Q1059" t="s">
        <v>2046</v>
      </c>
      <c r="R1059" t="str">
        <f>Table1[[#This Row],[year]]&amp;"_"&amp;Table1[[#This Row],[rank]]</f>
        <v>2017_58</v>
      </c>
      <c r="S1059" t="str">
        <f>Table1[[#This Row],[year]]&amp;"_"&amp;Table1[[#This Row],[rank]]</f>
        <v>2017_58</v>
      </c>
    </row>
    <row r="1060" spans="1:19" x14ac:dyDescent="0.2">
      <c r="A1060" t="s">
        <v>2526</v>
      </c>
      <c r="B1060">
        <v>59</v>
      </c>
      <c r="C1060">
        <v>2017</v>
      </c>
      <c r="D1060" t="s">
        <v>1353</v>
      </c>
      <c r="E1060" t="s">
        <v>2045</v>
      </c>
      <c r="F1060" t="s">
        <v>55</v>
      </c>
      <c r="G1060" t="str">
        <f>_xlfn.XLOOKUP(F1060,Regions!$A$2:$A$52,Regions!$B$2:$B$52)</f>
        <v>West</v>
      </c>
      <c r="H1060" t="s">
        <v>1409</v>
      </c>
      <c r="I1060">
        <v>39288</v>
      </c>
      <c r="J1060">
        <v>50123</v>
      </c>
      <c r="K1060">
        <v>3161</v>
      </c>
      <c r="L1060">
        <v>79679</v>
      </c>
      <c r="M1060">
        <v>195000</v>
      </c>
      <c r="N1060" t="s">
        <v>2043</v>
      </c>
      <c r="O1060" t="s">
        <v>2046</v>
      </c>
      <c r="P1060" t="s">
        <v>2046</v>
      </c>
      <c r="Q1060" t="s">
        <v>2043</v>
      </c>
      <c r="R1060" t="str">
        <f>Table1[[#This Row],[year]]&amp;"_"&amp;Table1[[#This Row],[rank]]</f>
        <v>2017_59</v>
      </c>
      <c r="S1060" t="str">
        <f>Table1[[#This Row],[year]]&amp;"_"&amp;Table1[[#This Row],[rank]]</f>
        <v>2017_59</v>
      </c>
    </row>
    <row r="1061" spans="1:19" x14ac:dyDescent="0.2">
      <c r="A1061" t="s">
        <v>2070</v>
      </c>
      <c r="B1061">
        <v>60</v>
      </c>
      <c r="C1061">
        <v>2017</v>
      </c>
      <c r="D1061" t="s">
        <v>970</v>
      </c>
      <c r="E1061" t="s">
        <v>2045</v>
      </c>
      <c r="F1061" t="s">
        <v>55</v>
      </c>
      <c r="G1061" t="str">
        <f>_xlfn.XLOOKUP(F1061,Regions!$A$2:$A$52,Regions!$B$2:$B$52)</f>
        <v>West</v>
      </c>
      <c r="H1061" t="s">
        <v>1456</v>
      </c>
      <c r="I1061">
        <v>169266</v>
      </c>
      <c r="J1061">
        <v>49247</v>
      </c>
      <c r="K1061">
        <v>10739</v>
      </c>
      <c r="L1061">
        <v>121652</v>
      </c>
      <c r="M1061">
        <v>73700</v>
      </c>
      <c r="N1061" t="s">
        <v>2043</v>
      </c>
      <c r="O1061" t="s">
        <v>2043</v>
      </c>
      <c r="P1061" t="s">
        <v>2043</v>
      </c>
      <c r="Q1061" t="s">
        <v>2046</v>
      </c>
      <c r="R1061" t="str">
        <f>Table1[[#This Row],[year]]&amp;"_"&amp;Table1[[#This Row],[rank]]</f>
        <v>2017_60</v>
      </c>
      <c r="S1061" t="str">
        <f>Table1[[#This Row],[year]]&amp;"_"&amp;Table1[[#This Row],[rank]]</f>
        <v>2017_60</v>
      </c>
    </row>
    <row r="1062" spans="1:19" x14ac:dyDescent="0.2">
      <c r="A1062" t="s">
        <v>2050</v>
      </c>
      <c r="B1062">
        <v>61</v>
      </c>
      <c r="C1062">
        <v>2017</v>
      </c>
      <c r="D1062" t="s">
        <v>30</v>
      </c>
      <c r="E1062" t="s">
        <v>2045</v>
      </c>
      <c r="F1062" t="s">
        <v>55</v>
      </c>
      <c r="G1062" t="str">
        <f>_xlfn.XLOOKUP(F1062,Regions!$A$2:$A$52,Regions!$B$2:$B$52)</f>
        <v>West</v>
      </c>
      <c r="H1062" t="s">
        <v>1409</v>
      </c>
      <c r="I1062">
        <v>30231</v>
      </c>
      <c r="J1062">
        <v>48238</v>
      </c>
      <c r="K1062">
        <v>2496</v>
      </c>
      <c r="L1062">
        <v>29010</v>
      </c>
      <c r="M1062">
        <v>49000</v>
      </c>
      <c r="N1062" t="s">
        <v>2043</v>
      </c>
      <c r="O1062" t="s">
        <v>2043</v>
      </c>
      <c r="P1062" t="s">
        <v>2043</v>
      </c>
      <c r="Q1062" t="s">
        <v>2046</v>
      </c>
      <c r="R1062" t="str">
        <f>Table1[[#This Row],[year]]&amp;"_"&amp;Table1[[#This Row],[rank]]</f>
        <v>2017_61</v>
      </c>
      <c r="S1062" t="str">
        <f>Table1[[#This Row],[year]]&amp;"_"&amp;Table1[[#This Row],[rank]]</f>
        <v>2017_61</v>
      </c>
    </row>
    <row r="1063" spans="1:19" x14ac:dyDescent="0.2">
      <c r="A1063" t="s">
        <v>981</v>
      </c>
      <c r="B1063">
        <v>62</v>
      </c>
      <c r="C1063">
        <v>2017</v>
      </c>
      <c r="D1063" t="s">
        <v>46</v>
      </c>
      <c r="E1063" t="s">
        <v>46</v>
      </c>
      <c r="F1063" t="s">
        <v>18</v>
      </c>
      <c r="G1063" t="str">
        <f>_xlfn.XLOOKUP(F1063,Regions!$A$2:$A$52,Regions!$B$2:$B$52)</f>
        <v>Midwest</v>
      </c>
      <c r="H1063" t="s">
        <v>1426</v>
      </c>
      <c r="I1063">
        <v>77460</v>
      </c>
      <c r="J1063">
        <v>48158</v>
      </c>
      <c r="K1063">
        <v>4318</v>
      </c>
      <c r="L1063">
        <v>79511</v>
      </c>
      <c r="M1063">
        <v>56000</v>
      </c>
      <c r="N1063" t="s">
        <v>2043</v>
      </c>
      <c r="O1063" t="s">
        <v>2043</v>
      </c>
      <c r="P1063" t="s">
        <v>2043</v>
      </c>
      <c r="Q1063" t="s">
        <v>2046</v>
      </c>
      <c r="R1063" t="str">
        <f>Table1[[#This Row],[year]]&amp;"_"&amp;Table1[[#This Row],[rank]]</f>
        <v>2017_62</v>
      </c>
      <c r="S1063" t="str">
        <f>Table1[[#This Row],[year]]&amp;"_"&amp;Table1[[#This Row],[rank]]</f>
        <v>2017_62</v>
      </c>
    </row>
    <row r="1064" spans="1:19" x14ac:dyDescent="0.2">
      <c r="A1064" t="s">
        <v>2085</v>
      </c>
      <c r="B1064">
        <v>63</v>
      </c>
      <c r="C1064">
        <v>2017</v>
      </c>
      <c r="D1064" t="s">
        <v>1294</v>
      </c>
      <c r="E1064" t="s">
        <v>112</v>
      </c>
      <c r="F1064" t="s">
        <v>113</v>
      </c>
      <c r="G1064" t="str">
        <f>_xlfn.XLOOKUP(F1064,Regions!$A$2:$A$52,Regions!$B$2:$B$52)</f>
        <v>South</v>
      </c>
      <c r="H1064" t="s">
        <v>1440</v>
      </c>
      <c r="I1064">
        <v>32966</v>
      </c>
      <c r="J1064">
        <v>44747</v>
      </c>
      <c r="K1064">
        <v>2890</v>
      </c>
      <c r="L1064">
        <v>33758</v>
      </c>
      <c r="M1064">
        <v>210500</v>
      </c>
      <c r="N1064" t="s">
        <v>2043</v>
      </c>
      <c r="O1064" t="s">
        <v>2043</v>
      </c>
      <c r="P1064" t="s">
        <v>2043</v>
      </c>
      <c r="Q1064" t="s">
        <v>2046</v>
      </c>
      <c r="R1064" t="str">
        <f>Table1[[#This Row],[year]]&amp;"_"&amp;Table1[[#This Row],[rank]]</f>
        <v>2017_63</v>
      </c>
      <c r="S1064" t="str">
        <f>Table1[[#This Row],[year]]&amp;"_"&amp;Table1[[#This Row],[rank]]</f>
        <v>2017_63</v>
      </c>
    </row>
    <row r="1065" spans="1:19" x14ac:dyDescent="0.2">
      <c r="A1065" t="s">
        <v>2073</v>
      </c>
      <c r="B1065">
        <v>64</v>
      </c>
      <c r="C1065">
        <v>2017</v>
      </c>
      <c r="D1065" t="s">
        <v>108</v>
      </c>
      <c r="E1065" t="s">
        <v>2055</v>
      </c>
      <c r="F1065" t="s">
        <v>86</v>
      </c>
      <c r="G1065" t="str">
        <f>_xlfn.XLOOKUP(F1065,Regions!$A$2:$A$52,Regions!$B$2:$B$52)</f>
        <v>South</v>
      </c>
      <c r="H1065" t="s">
        <v>1412</v>
      </c>
      <c r="I1065">
        <v>182153</v>
      </c>
      <c r="J1065">
        <v>41863</v>
      </c>
      <c r="K1065">
        <v>6527</v>
      </c>
      <c r="L1065">
        <v>87270</v>
      </c>
      <c r="M1065">
        <v>100300</v>
      </c>
      <c r="N1065" t="s">
        <v>2043</v>
      </c>
      <c r="O1065" t="s">
        <v>2043</v>
      </c>
      <c r="P1065" t="s">
        <v>2043</v>
      </c>
      <c r="Q1065" t="s">
        <v>2046</v>
      </c>
      <c r="R1065" t="str">
        <f>Table1[[#This Row],[year]]&amp;"_"&amp;Table1[[#This Row],[rank]]</f>
        <v>2017_64</v>
      </c>
      <c r="S1065" t="str">
        <f>Table1[[#This Row],[year]]&amp;"_"&amp;Table1[[#This Row],[rank]]</f>
        <v>2017_64</v>
      </c>
    </row>
    <row r="1066" spans="1:19" x14ac:dyDescent="0.2">
      <c r="A1066" t="s">
        <v>2089</v>
      </c>
      <c r="B1066">
        <v>65</v>
      </c>
      <c r="C1066">
        <v>2017</v>
      </c>
      <c r="D1066" t="s">
        <v>40</v>
      </c>
      <c r="E1066" t="s">
        <v>2044</v>
      </c>
      <c r="F1066" t="s">
        <v>28</v>
      </c>
      <c r="G1066" t="str">
        <f>_xlfn.XLOOKUP(F1066,Regions!$A$2:$A$52,Regions!$B$2:$B$52)</f>
        <v>Northeast</v>
      </c>
      <c r="H1066" t="s">
        <v>1406</v>
      </c>
      <c r="J1066">
        <v>40787</v>
      </c>
      <c r="K1066">
        <v>1088</v>
      </c>
      <c r="L1066">
        <v>287196</v>
      </c>
      <c r="M1066">
        <v>11320</v>
      </c>
      <c r="N1066" t="s">
        <v>2043</v>
      </c>
      <c r="O1066" t="s">
        <v>2043</v>
      </c>
      <c r="P1066" t="s">
        <v>2043</v>
      </c>
      <c r="Q1066" t="s">
        <v>2046</v>
      </c>
      <c r="R1066" t="str">
        <f>Table1[[#This Row],[year]]&amp;"_"&amp;Table1[[#This Row],[rank]]</f>
        <v>2017_65</v>
      </c>
      <c r="S1066" t="str">
        <f>Table1[[#This Row],[year]]&amp;"_"&amp;Table1[[#This Row],[rank]]</f>
        <v>2017_65</v>
      </c>
    </row>
    <row r="1067" spans="1:19" x14ac:dyDescent="0.2">
      <c r="A1067" t="s">
        <v>2180</v>
      </c>
      <c r="B1067">
        <v>66</v>
      </c>
      <c r="C1067">
        <v>2017</v>
      </c>
      <c r="D1067" t="s">
        <v>1288</v>
      </c>
      <c r="E1067" t="s">
        <v>112</v>
      </c>
      <c r="F1067" t="s">
        <v>142</v>
      </c>
      <c r="G1067" t="str">
        <f>_xlfn.XLOOKUP(F1067,Regions!$A$2:$A$52,Regions!$B$2:$B$52)</f>
        <v>Midwest</v>
      </c>
      <c r="H1067" t="s">
        <v>1480</v>
      </c>
      <c r="I1067">
        <v>12271</v>
      </c>
      <c r="J1067">
        <v>40721</v>
      </c>
      <c r="K1067">
        <v>562</v>
      </c>
      <c r="L1067">
        <v>20197</v>
      </c>
      <c r="M1067">
        <v>30500</v>
      </c>
      <c r="N1067" t="s">
        <v>2043</v>
      </c>
      <c r="O1067" t="s">
        <v>2043</v>
      </c>
      <c r="P1067" t="s">
        <v>2043</v>
      </c>
      <c r="Q1067" t="s">
        <v>2046</v>
      </c>
      <c r="R1067" t="str">
        <f>Table1[[#This Row],[year]]&amp;"_"&amp;Table1[[#This Row],[rank]]</f>
        <v>2017_66</v>
      </c>
      <c r="S1067" t="str">
        <f>Table1[[#This Row],[year]]&amp;"_"&amp;Table1[[#This Row],[rank]]</f>
        <v>2017_66</v>
      </c>
    </row>
    <row r="1068" spans="1:19" x14ac:dyDescent="0.2">
      <c r="A1068" t="s">
        <v>2080</v>
      </c>
      <c r="B1068">
        <v>67</v>
      </c>
      <c r="C1068">
        <v>2017</v>
      </c>
      <c r="D1068" t="s">
        <v>118</v>
      </c>
      <c r="E1068" t="s">
        <v>2061</v>
      </c>
      <c r="F1068" t="s">
        <v>22</v>
      </c>
      <c r="G1068" t="str">
        <f>_xlfn.XLOOKUP(F1068,Regions!$A$2:$A$52,Regions!$B$2:$B$52)</f>
        <v>South</v>
      </c>
      <c r="H1068" t="s">
        <v>1469</v>
      </c>
      <c r="I1068">
        <v>21326</v>
      </c>
      <c r="J1068">
        <v>40180</v>
      </c>
      <c r="K1068">
        <v>2676</v>
      </c>
      <c r="L1068">
        <v>51274</v>
      </c>
      <c r="M1068">
        <v>122300</v>
      </c>
      <c r="N1068" t="s">
        <v>2043</v>
      </c>
      <c r="O1068" t="s">
        <v>2043</v>
      </c>
      <c r="P1068" t="s">
        <v>2043</v>
      </c>
      <c r="Q1068" t="s">
        <v>2046</v>
      </c>
      <c r="R1068" t="str">
        <f>Table1[[#This Row],[year]]&amp;"_"&amp;Table1[[#This Row],[rank]]</f>
        <v>2017_67</v>
      </c>
      <c r="S1068" t="str">
        <f>Table1[[#This Row],[year]]&amp;"_"&amp;Table1[[#This Row],[rank]]</f>
        <v>2017_67</v>
      </c>
    </row>
    <row r="1069" spans="1:19" x14ac:dyDescent="0.2">
      <c r="A1069" t="s">
        <v>2093</v>
      </c>
      <c r="B1069">
        <v>68</v>
      </c>
      <c r="C1069">
        <v>2017</v>
      </c>
      <c r="D1069" t="s">
        <v>43</v>
      </c>
      <c r="E1069" t="s">
        <v>2044</v>
      </c>
      <c r="F1069" t="s">
        <v>53</v>
      </c>
      <c r="G1069" t="str">
        <f>_xlfn.XLOOKUP(F1069,Regions!$A$2:$A$52,Regions!$B$2:$B$52)</f>
        <v>Midwest</v>
      </c>
      <c r="H1069" t="s">
        <v>1471</v>
      </c>
      <c r="J1069">
        <v>40074</v>
      </c>
      <c r="K1069">
        <v>334</v>
      </c>
      <c r="L1069">
        <v>197790</v>
      </c>
      <c r="M1069">
        <v>34320</v>
      </c>
      <c r="N1069" t="s">
        <v>2043</v>
      </c>
      <c r="O1069" t="s">
        <v>2043</v>
      </c>
      <c r="P1069" t="s">
        <v>2043</v>
      </c>
      <c r="Q1069" t="s">
        <v>2046</v>
      </c>
      <c r="R1069" t="str">
        <f>Table1[[#This Row],[year]]&amp;"_"&amp;Table1[[#This Row],[rank]]</f>
        <v>2017_68</v>
      </c>
      <c r="S1069" t="str">
        <f>Table1[[#This Row],[year]]&amp;"_"&amp;Table1[[#This Row],[rank]]</f>
        <v>2017_68</v>
      </c>
    </row>
    <row r="1070" spans="1:19" x14ac:dyDescent="0.2">
      <c r="A1070" t="s">
        <v>2081</v>
      </c>
      <c r="B1070">
        <v>69</v>
      </c>
      <c r="C1070">
        <v>2017</v>
      </c>
      <c r="D1070" t="s">
        <v>100</v>
      </c>
      <c r="E1070" t="s">
        <v>112</v>
      </c>
      <c r="F1070" t="s">
        <v>41</v>
      </c>
      <c r="G1070" t="str">
        <f>_xlfn.XLOOKUP(F1070,Regions!$A$2:$A$52,Regions!$B$2:$B$52)</f>
        <v>Northeast</v>
      </c>
      <c r="H1070" t="s">
        <v>1544</v>
      </c>
      <c r="I1070">
        <v>174454</v>
      </c>
      <c r="J1070">
        <v>39807</v>
      </c>
      <c r="K1070">
        <v>3920</v>
      </c>
      <c r="L1070">
        <v>95377</v>
      </c>
      <c r="M1070">
        <v>68000</v>
      </c>
      <c r="N1070" t="s">
        <v>2043</v>
      </c>
      <c r="O1070" t="s">
        <v>2043</v>
      </c>
      <c r="P1070" t="s">
        <v>2043</v>
      </c>
      <c r="Q1070" t="s">
        <v>2046</v>
      </c>
      <c r="R1070" t="str">
        <f>Table1[[#This Row],[year]]&amp;"_"&amp;Table1[[#This Row],[rank]]</f>
        <v>2017_69</v>
      </c>
      <c r="S1070" t="str">
        <f>Table1[[#This Row],[year]]&amp;"_"&amp;Table1[[#This Row],[rank]]</f>
        <v>2017_69</v>
      </c>
    </row>
    <row r="1071" spans="1:19" x14ac:dyDescent="0.2">
      <c r="A1071" t="s">
        <v>2098</v>
      </c>
      <c r="B1071">
        <v>70</v>
      </c>
      <c r="C1071">
        <v>2017</v>
      </c>
      <c r="D1071" t="s">
        <v>1288</v>
      </c>
      <c r="E1071" t="s">
        <v>112</v>
      </c>
      <c r="F1071" t="s">
        <v>33</v>
      </c>
      <c r="G1071" t="str">
        <f>_xlfn.XLOOKUP(F1071,Regions!$A$2:$A$52,Regions!$B$2:$B$52)</f>
        <v>Northeast</v>
      </c>
      <c r="H1071" t="s">
        <v>1895</v>
      </c>
      <c r="I1071">
        <v>37604</v>
      </c>
      <c r="J1071">
        <v>39668</v>
      </c>
      <c r="K1071">
        <v>1867</v>
      </c>
      <c r="L1071">
        <v>59360</v>
      </c>
      <c r="M1071">
        <v>41000</v>
      </c>
      <c r="N1071" t="s">
        <v>2043</v>
      </c>
      <c r="O1071" t="s">
        <v>2043</v>
      </c>
      <c r="P1071" t="s">
        <v>2043</v>
      </c>
      <c r="Q1071" t="s">
        <v>2046</v>
      </c>
      <c r="R1071" t="str">
        <f>Table1[[#This Row],[year]]&amp;"_"&amp;Table1[[#This Row],[rank]]</f>
        <v>2017_70</v>
      </c>
      <c r="S1071" t="str">
        <f>Table1[[#This Row],[year]]&amp;"_"&amp;Table1[[#This Row],[rank]]</f>
        <v>2017_70</v>
      </c>
    </row>
    <row r="1072" spans="1:19" x14ac:dyDescent="0.2">
      <c r="A1072" t="s">
        <v>2083</v>
      </c>
      <c r="B1072">
        <v>71</v>
      </c>
      <c r="C1072">
        <v>2017</v>
      </c>
      <c r="D1072" t="s">
        <v>118</v>
      </c>
      <c r="E1072" t="s">
        <v>2061</v>
      </c>
      <c r="F1072" t="s">
        <v>86</v>
      </c>
      <c r="G1072" t="str">
        <f>_xlfn.XLOOKUP(F1072,Regions!$A$2:$A$52,Regions!$B$2:$B$52)</f>
        <v>South</v>
      </c>
      <c r="H1072" t="s">
        <v>1412</v>
      </c>
      <c r="I1072">
        <v>33586</v>
      </c>
      <c r="J1072">
        <v>39639</v>
      </c>
      <c r="K1072">
        <v>4373</v>
      </c>
      <c r="L1072">
        <v>51261</v>
      </c>
      <c r="M1072">
        <v>83756</v>
      </c>
      <c r="N1072" t="s">
        <v>2043</v>
      </c>
      <c r="O1072" t="s">
        <v>2043</v>
      </c>
      <c r="P1072" t="s">
        <v>2043</v>
      </c>
      <c r="Q1072" t="s">
        <v>2046</v>
      </c>
      <c r="R1072" t="str">
        <f>Table1[[#This Row],[year]]&amp;"_"&amp;Table1[[#This Row],[rank]]</f>
        <v>2017_71</v>
      </c>
      <c r="S1072" t="str">
        <f>Table1[[#This Row],[year]]&amp;"_"&amp;Table1[[#This Row],[rank]]</f>
        <v>2017_71</v>
      </c>
    </row>
    <row r="1073" spans="1:19" x14ac:dyDescent="0.2">
      <c r="A1073" t="s">
        <v>2082</v>
      </c>
      <c r="B1073">
        <v>72</v>
      </c>
      <c r="C1073">
        <v>2017</v>
      </c>
      <c r="D1073" t="s">
        <v>1830</v>
      </c>
      <c r="E1073" t="s">
        <v>2042</v>
      </c>
      <c r="F1073" t="s">
        <v>72</v>
      </c>
      <c r="G1073" t="str">
        <f>_xlfn.XLOOKUP(F1073,Regions!$A$2:$A$52,Regions!$B$2:$B$52)</f>
        <v>Midwest</v>
      </c>
      <c r="H1073" t="s">
        <v>1452</v>
      </c>
      <c r="I1073">
        <v>15193</v>
      </c>
      <c r="J1073">
        <v>39403</v>
      </c>
      <c r="K1073">
        <v>1228</v>
      </c>
      <c r="L1073">
        <v>13856</v>
      </c>
      <c r="M1073">
        <v>125000</v>
      </c>
      <c r="N1073" t="s">
        <v>2043</v>
      </c>
      <c r="O1073" t="s">
        <v>2043</v>
      </c>
      <c r="P1073" t="s">
        <v>2043</v>
      </c>
      <c r="Q1073" t="s">
        <v>2046</v>
      </c>
      <c r="R1073" t="str">
        <f>Table1[[#This Row],[year]]&amp;"_"&amp;Table1[[#This Row],[rank]]</f>
        <v>2017_72</v>
      </c>
      <c r="S1073" t="str">
        <f>Table1[[#This Row],[year]]&amp;"_"&amp;Table1[[#This Row],[rank]]</f>
        <v>2017_72</v>
      </c>
    </row>
    <row r="1074" spans="1:19" x14ac:dyDescent="0.2">
      <c r="A1074" t="s">
        <v>2084</v>
      </c>
      <c r="B1074">
        <v>73</v>
      </c>
      <c r="C1074">
        <v>2017</v>
      </c>
      <c r="D1074" t="s">
        <v>32</v>
      </c>
      <c r="E1074" t="s">
        <v>2064</v>
      </c>
      <c r="F1074" t="s">
        <v>41</v>
      </c>
      <c r="G1074" t="str">
        <f>_xlfn.XLOOKUP(F1074,Regions!$A$2:$A$52,Regions!$B$2:$B$52)</f>
        <v>Northeast</v>
      </c>
      <c r="H1074" t="s">
        <v>2477</v>
      </c>
      <c r="I1074">
        <v>94991</v>
      </c>
      <c r="J1074">
        <v>39302</v>
      </c>
      <c r="K1074">
        <v>4809</v>
      </c>
      <c r="L1074">
        <v>54146</v>
      </c>
      <c r="M1074">
        <v>131000</v>
      </c>
      <c r="N1074" t="s">
        <v>2043</v>
      </c>
      <c r="O1074" t="s">
        <v>2043</v>
      </c>
      <c r="P1074" t="s">
        <v>2043</v>
      </c>
      <c r="Q1074" t="s">
        <v>2046</v>
      </c>
      <c r="R1074" t="str">
        <f>Table1[[#This Row],[year]]&amp;"_"&amp;Table1[[#This Row],[rank]]</f>
        <v>2017_73</v>
      </c>
      <c r="S1074" t="str">
        <f>Table1[[#This Row],[year]]&amp;"_"&amp;Table1[[#This Row],[rank]]</f>
        <v>2017_73</v>
      </c>
    </row>
    <row r="1075" spans="1:19" x14ac:dyDescent="0.2">
      <c r="A1075" t="s">
        <v>2001</v>
      </c>
      <c r="B1075">
        <v>74</v>
      </c>
      <c r="C1075">
        <v>2017</v>
      </c>
      <c r="D1075" t="s">
        <v>1722</v>
      </c>
      <c r="E1075" t="s">
        <v>2064</v>
      </c>
      <c r="F1075" t="s">
        <v>44</v>
      </c>
      <c r="G1075" t="str">
        <f>_xlfn.XLOOKUP(F1075,Regions!$A$2:$A$52,Regions!$B$2:$B$52)</f>
        <v>Midwest</v>
      </c>
      <c r="H1075" t="s">
        <v>1437</v>
      </c>
      <c r="I1075">
        <v>54402</v>
      </c>
      <c r="J1075">
        <v>38537</v>
      </c>
      <c r="K1075">
        <v>67</v>
      </c>
      <c r="L1075">
        <v>74704</v>
      </c>
      <c r="M1075">
        <v>95400</v>
      </c>
      <c r="N1075" t="s">
        <v>2043</v>
      </c>
      <c r="O1075" t="s">
        <v>2043</v>
      </c>
      <c r="P1075" t="s">
        <v>2043</v>
      </c>
      <c r="Q1075" t="s">
        <v>2046</v>
      </c>
      <c r="R1075" t="str">
        <f>Table1[[#This Row],[year]]&amp;"_"&amp;Table1[[#This Row],[rank]]</f>
        <v>2017_74</v>
      </c>
      <c r="S1075" t="str">
        <f>Table1[[#This Row],[year]]&amp;"_"&amp;Table1[[#This Row],[rank]]</f>
        <v>2017_74</v>
      </c>
    </row>
    <row r="1076" spans="1:19" x14ac:dyDescent="0.2">
      <c r="A1076" t="s">
        <v>219</v>
      </c>
      <c r="B1076">
        <v>75</v>
      </c>
      <c r="C1076">
        <v>2017</v>
      </c>
      <c r="D1076" t="s">
        <v>65</v>
      </c>
      <c r="E1076" t="s">
        <v>2044</v>
      </c>
      <c r="F1076" t="s">
        <v>146</v>
      </c>
      <c r="G1076" t="str">
        <f>_xlfn.XLOOKUP(F1076,Regions!$A$2:$A$52,Regions!$B$2:$B$52)</f>
        <v>Northeast</v>
      </c>
      <c r="H1076" t="s">
        <v>1465</v>
      </c>
      <c r="J1076">
        <v>38308</v>
      </c>
      <c r="K1076">
        <v>1006</v>
      </c>
      <c r="L1076">
        <v>125592</v>
      </c>
      <c r="M1076">
        <v>50000</v>
      </c>
      <c r="N1076" t="s">
        <v>2043</v>
      </c>
      <c r="O1076" t="s">
        <v>2043</v>
      </c>
      <c r="P1076" t="s">
        <v>2043</v>
      </c>
      <c r="Q1076" t="s">
        <v>2046</v>
      </c>
      <c r="R1076" t="str">
        <f>Table1[[#This Row],[year]]&amp;"_"&amp;Table1[[#This Row],[rank]]</f>
        <v>2017_75</v>
      </c>
      <c r="S1076" t="str">
        <f>Table1[[#This Row],[year]]&amp;"_"&amp;Table1[[#This Row],[rank]]</f>
        <v>2017_75</v>
      </c>
    </row>
    <row r="1077" spans="1:19" x14ac:dyDescent="0.2">
      <c r="A1077" t="s">
        <v>1173</v>
      </c>
      <c r="B1077">
        <v>76</v>
      </c>
      <c r="C1077">
        <v>2017</v>
      </c>
      <c r="D1077" t="s">
        <v>57</v>
      </c>
      <c r="E1077" t="s">
        <v>2044</v>
      </c>
      <c r="F1077" t="s">
        <v>28</v>
      </c>
      <c r="G1077" t="str">
        <f>_xlfn.XLOOKUP(F1077,Regions!$A$2:$A$52,Regions!$B$2:$B$52)</f>
        <v>Northeast</v>
      </c>
      <c r="H1077" t="s">
        <v>1406</v>
      </c>
      <c r="I1077">
        <v>79947</v>
      </c>
      <c r="J1077">
        <v>37949</v>
      </c>
      <c r="K1077">
        <v>5979</v>
      </c>
      <c r="L1077">
        <v>814949</v>
      </c>
      <c r="M1077">
        <v>55311</v>
      </c>
      <c r="N1077" t="s">
        <v>2043</v>
      </c>
      <c r="O1077" t="s">
        <v>2043</v>
      </c>
      <c r="P1077" t="s">
        <v>2043</v>
      </c>
      <c r="Q1077" t="s">
        <v>2046</v>
      </c>
      <c r="R1077" t="str">
        <f>Table1[[#This Row],[year]]&amp;"_"&amp;Table1[[#This Row],[rank]]</f>
        <v>2017_76</v>
      </c>
      <c r="S1077" t="str">
        <f>Table1[[#This Row],[year]]&amp;"_"&amp;Table1[[#This Row],[rank]]</f>
        <v>2017_76</v>
      </c>
    </row>
    <row r="1078" spans="1:19" x14ac:dyDescent="0.2">
      <c r="A1078" t="s">
        <v>276</v>
      </c>
      <c r="B1078">
        <v>77</v>
      </c>
      <c r="C1078">
        <v>2017</v>
      </c>
      <c r="D1078" t="s">
        <v>40</v>
      </c>
      <c r="E1078" t="s">
        <v>2044</v>
      </c>
      <c r="F1078" t="s">
        <v>146</v>
      </c>
      <c r="G1078" t="str">
        <f>_xlfn.XLOOKUP(F1078,Regions!$A$2:$A$52,Regions!$B$2:$B$52)</f>
        <v>Northeast</v>
      </c>
      <c r="H1078" t="s">
        <v>1462</v>
      </c>
      <c r="J1078">
        <v>37788</v>
      </c>
      <c r="K1078">
        <v>1274</v>
      </c>
      <c r="L1078">
        <v>271040</v>
      </c>
      <c r="M1078">
        <v>11737</v>
      </c>
      <c r="N1078" t="s">
        <v>2043</v>
      </c>
      <c r="O1078" t="s">
        <v>2043</v>
      </c>
      <c r="P1078" t="s">
        <v>2043</v>
      </c>
      <c r="Q1078" t="s">
        <v>2046</v>
      </c>
      <c r="R1078" t="str">
        <f>Table1[[#This Row],[year]]&amp;"_"&amp;Table1[[#This Row],[rank]]</f>
        <v>2017_77</v>
      </c>
      <c r="S1078" t="str">
        <f>Table1[[#This Row],[year]]&amp;"_"&amp;Table1[[#This Row],[rank]]</f>
        <v>2017_77</v>
      </c>
    </row>
    <row r="1079" spans="1:19" x14ac:dyDescent="0.2">
      <c r="A1079" t="s">
        <v>2086</v>
      </c>
      <c r="B1079">
        <v>78</v>
      </c>
      <c r="C1079">
        <v>2017</v>
      </c>
      <c r="D1079" t="s">
        <v>57</v>
      </c>
      <c r="E1079" t="s">
        <v>2044</v>
      </c>
      <c r="F1079" t="s">
        <v>28</v>
      </c>
      <c r="G1079" t="str">
        <f>_xlfn.XLOOKUP(F1079,Regions!$A$2:$A$52,Regions!$B$2:$B$52)</f>
        <v>Northeast</v>
      </c>
      <c r="H1079" t="s">
        <v>1406</v>
      </c>
      <c r="I1079">
        <v>91380</v>
      </c>
      <c r="J1079">
        <v>37712</v>
      </c>
      <c r="K1079">
        <v>7398</v>
      </c>
      <c r="L1079">
        <v>860165</v>
      </c>
      <c r="M1079">
        <v>34400</v>
      </c>
      <c r="N1079" t="s">
        <v>2043</v>
      </c>
      <c r="O1079" t="s">
        <v>2043</v>
      </c>
      <c r="P1079" t="s">
        <v>2043</v>
      </c>
      <c r="Q1079" t="s">
        <v>2046</v>
      </c>
      <c r="R1079" t="str">
        <f>Table1[[#This Row],[year]]&amp;"_"&amp;Table1[[#This Row],[rank]]</f>
        <v>2017_78</v>
      </c>
      <c r="S1079" t="str">
        <f>Table1[[#This Row],[year]]&amp;"_"&amp;Table1[[#This Row],[rank]]</f>
        <v>2017_78</v>
      </c>
    </row>
    <row r="1080" spans="1:19" x14ac:dyDescent="0.2">
      <c r="A1080" t="s">
        <v>2063</v>
      </c>
      <c r="B1080">
        <v>79</v>
      </c>
      <c r="C1080">
        <v>2017</v>
      </c>
      <c r="D1080" t="s">
        <v>223</v>
      </c>
      <c r="E1080" t="s">
        <v>920</v>
      </c>
      <c r="F1080" t="s">
        <v>22</v>
      </c>
      <c r="G1080" t="str">
        <f>_xlfn.XLOOKUP(F1080,Regions!$A$2:$A$52,Regions!$B$2:$B$52)</f>
        <v>South</v>
      </c>
      <c r="H1080" t="s">
        <v>1502</v>
      </c>
      <c r="I1080">
        <v>21292</v>
      </c>
      <c r="J1080">
        <v>37504</v>
      </c>
      <c r="K1080">
        <v>995</v>
      </c>
      <c r="L1080">
        <v>79011</v>
      </c>
      <c r="M1080">
        <v>30992</v>
      </c>
      <c r="N1080" t="s">
        <v>2043</v>
      </c>
      <c r="O1080" t="s">
        <v>2043</v>
      </c>
      <c r="P1080" t="s">
        <v>2043</v>
      </c>
      <c r="Q1080" t="s">
        <v>2046</v>
      </c>
      <c r="R1080" t="str">
        <f>Table1[[#This Row],[year]]&amp;"_"&amp;Table1[[#This Row],[rank]]</f>
        <v>2017_79</v>
      </c>
      <c r="S1080" t="str">
        <f>Table1[[#This Row],[year]]&amp;"_"&amp;Table1[[#This Row],[rank]]</f>
        <v>2017_79</v>
      </c>
    </row>
    <row r="1081" spans="1:19" x14ac:dyDescent="0.2">
      <c r="A1081" t="s">
        <v>2478</v>
      </c>
      <c r="B1081">
        <v>80</v>
      </c>
      <c r="C1081">
        <v>2017</v>
      </c>
      <c r="D1081" t="s">
        <v>40</v>
      </c>
      <c r="E1081" t="s">
        <v>2044</v>
      </c>
      <c r="F1081" t="s">
        <v>28</v>
      </c>
      <c r="G1081" t="str">
        <f>_xlfn.XLOOKUP(F1081,Regions!$A$2:$A$52,Regions!$B$2:$B$52)</f>
        <v>Northeast</v>
      </c>
      <c r="H1081" t="s">
        <v>1406</v>
      </c>
      <c r="J1081">
        <v>37105</v>
      </c>
      <c r="K1081">
        <v>1492</v>
      </c>
      <c r="L1081">
        <v>523194</v>
      </c>
      <c r="M1081">
        <v>12997</v>
      </c>
      <c r="N1081" t="s">
        <v>2043</v>
      </c>
      <c r="O1081" t="s">
        <v>2043</v>
      </c>
      <c r="P1081" t="s">
        <v>2043</v>
      </c>
      <c r="Q1081" t="s">
        <v>2046</v>
      </c>
      <c r="R1081" t="str">
        <f>Table1[[#This Row],[year]]&amp;"_"&amp;Table1[[#This Row],[rank]]</f>
        <v>2017_80</v>
      </c>
      <c r="S1081" t="str">
        <f>Table1[[#This Row],[year]]&amp;"_"&amp;Table1[[#This Row],[rank]]</f>
        <v>2017_80</v>
      </c>
    </row>
    <row r="1082" spans="1:19" x14ac:dyDescent="0.2">
      <c r="A1082" t="s">
        <v>2090</v>
      </c>
      <c r="B1082">
        <v>81</v>
      </c>
      <c r="C1082">
        <v>2017</v>
      </c>
      <c r="D1082" t="s">
        <v>636</v>
      </c>
      <c r="E1082" t="s">
        <v>2045</v>
      </c>
      <c r="F1082" t="s">
        <v>55</v>
      </c>
      <c r="G1082" t="str">
        <f>_xlfn.XLOOKUP(F1082,Regions!$A$2:$A$52,Regions!$B$2:$B$52)</f>
        <v>West</v>
      </c>
      <c r="H1082" t="s">
        <v>1508</v>
      </c>
      <c r="I1082">
        <v>183556</v>
      </c>
      <c r="J1082">
        <v>37047</v>
      </c>
      <c r="K1082">
        <v>8901</v>
      </c>
      <c r="L1082">
        <v>112180</v>
      </c>
      <c r="M1082">
        <v>136000</v>
      </c>
      <c r="N1082" t="s">
        <v>2043</v>
      </c>
      <c r="O1082" t="s">
        <v>2046</v>
      </c>
      <c r="P1082" t="s">
        <v>2043</v>
      </c>
      <c r="Q1082" t="s">
        <v>2046</v>
      </c>
      <c r="R1082" t="str">
        <f>Table1[[#This Row],[year]]&amp;"_"&amp;Table1[[#This Row],[rank]]</f>
        <v>2017_81</v>
      </c>
      <c r="S1082" t="str">
        <f>Table1[[#This Row],[year]]&amp;"_"&amp;Table1[[#This Row],[rank]]</f>
        <v>2017_81</v>
      </c>
    </row>
    <row r="1083" spans="1:19" x14ac:dyDescent="0.2">
      <c r="A1083" t="s">
        <v>2091</v>
      </c>
      <c r="B1083">
        <v>82</v>
      </c>
      <c r="C1083">
        <v>2017</v>
      </c>
      <c r="D1083" t="s">
        <v>987</v>
      </c>
      <c r="E1083" t="s">
        <v>2055</v>
      </c>
      <c r="F1083" t="s">
        <v>25</v>
      </c>
      <c r="G1083" t="str">
        <f>_xlfn.XLOOKUP(F1083,Regions!$A$2:$A$52,Regions!$B$2:$B$52)</f>
        <v>South</v>
      </c>
      <c r="H1083" t="s">
        <v>1459</v>
      </c>
      <c r="I1083">
        <v>22028</v>
      </c>
      <c r="J1083">
        <v>36881</v>
      </c>
      <c r="K1083">
        <v>1768</v>
      </c>
      <c r="L1083">
        <v>22373</v>
      </c>
      <c r="M1083">
        <v>114000</v>
      </c>
      <c r="N1083" t="s">
        <v>2043</v>
      </c>
      <c r="O1083" t="s">
        <v>2043</v>
      </c>
      <c r="P1083" t="s">
        <v>2043</v>
      </c>
      <c r="Q1083" t="s">
        <v>2046</v>
      </c>
      <c r="R1083" t="str">
        <f>Table1[[#This Row],[year]]&amp;"_"&amp;Table1[[#This Row],[rank]]</f>
        <v>2017_82</v>
      </c>
      <c r="S1083" t="str">
        <f>Table1[[#This Row],[year]]&amp;"_"&amp;Table1[[#This Row],[rank]]</f>
        <v>2017_82</v>
      </c>
    </row>
    <row r="1084" spans="1:19" x14ac:dyDescent="0.2">
      <c r="A1084" t="s">
        <v>2088</v>
      </c>
      <c r="B1084">
        <v>83</v>
      </c>
      <c r="C1084">
        <v>2017</v>
      </c>
      <c r="D1084" t="s">
        <v>118</v>
      </c>
      <c r="E1084" t="s">
        <v>2061</v>
      </c>
      <c r="F1084" t="s">
        <v>44</v>
      </c>
      <c r="G1084" t="str">
        <f>_xlfn.XLOOKUP(F1084,Regions!$A$2:$A$52,Regions!$B$2:$B$52)</f>
        <v>Midwest</v>
      </c>
      <c r="H1084" t="s">
        <v>1417</v>
      </c>
      <c r="I1084">
        <v>22225</v>
      </c>
      <c r="J1084">
        <v>36556</v>
      </c>
      <c r="K1084">
        <v>2263</v>
      </c>
      <c r="L1084">
        <v>40140</v>
      </c>
      <c r="M1084">
        <v>88000</v>
      </c>
      <c r="N1084" t="s">
        <v>2043</v>
      </c>
      <c r="O1084" t="s">
        <v>2043</v>
      </c>
      <c r="P1084" t="s">
        <v>2043</v>
      </c>
      <c r="Q1084" t="s">
        <v>2046</v>
      </c>
      <c r="R1084" t="str">
        <f>Table1[[#This Row],[year]]&amp;"_"&amp;Table1[[#This Row],[rank]]</f>
        <v>2017_83</v>
      </c>
      <c r="S1084" t="str">
        <f>Table1[[#This Row],[year]]&amp;"_"&amp;Table1[[#This Row],[rank]]</f>
        <v>2017_83</v>
      </c>
    </row>
    <row r="1085" spans="1:19" x14ac:dyDescent="0.2">
      <c r="A1085" t="s">
        <v>2097</v>
      </c>
      <c r="B1085">
        <v>84</v>
      </c>
      <c r="C1085">
        <v>2017</v>
      </c>
      <c r="D1085" t="s">
        <v>65</v>
      </c>
      <c r="E1085" t="s">
        <v>2044</v>
      </c>
      <c r="F1085" t="s">
        <v>44</v>
      </c>
      <c r="G1085" t="str">
        <f>_xlfn.XLOOKUP(F1085,Regions!$A$2:$A$52,Regions!$B$2:$B$52)</f>
        <v>Midwest</v>
      </c>
      <c r="H1085" t="s">
        <v>1443</v>
      </c>
      <c r="I1085">
        <v>29754</v>
      </c>
      <c r="J1085">
        <v>36534</v>
      </c>
      <c r="K1085">
        <v>1877</v>
      </c>
      <c r="L1085">
        <v>108610</v>
      </c>
      <c r="M1085">
        <v>43275</v>
      </c>
      <c r="N1085" t="s">
        <v>2043</v>
      </c>
      <c r="O1085" t="s">
        <v>2043</v>
      </c>
      <c r="P1085" t="s">
        <v>2043</v>
      </c>
      <c r="Q1085" t="s">
        <v>2046</v>
      </c>
      <c r="R1085" t="str">
        <f>Table1[[#This Row],[year]]&amp;"_"&amp;Table1[[#This Row],[rank]]</f>
        <v>2017_84</v>
      </c>
      <c r="S1085" t="str">
        <f>Table1[[#This Row],[year]]&amp;"_"&amp;Table1[[#This Row],[rank]]</f>
        <v>2017_84</v>
      </c>
    </row>
    <row r="1086" spans="1:19" x14ac:dyDescent="0.2">
      <c r="A1086" t="s">
        <v>2105</v>
      </c>
      <c r="B1086">
        <v>85</v>
      </c>
      <c r="C1086">
        <v>2017</v>
      </c>
      <c r="D1086" t="s">
        <v>70</v>
      </c>
      <c r="E1086" t="s">
        <v>70</v>
      </c>
      <c r="F1086" t="s">
        <v>177</v>
      </c>
      <c r="G1086" t="str">
        <f>_xlfn.XLOOKUP(F1086,Regions!$A$2:$A$52,Regions!$B$2:$B$52)</f>
        <v>South</v>
      </c>
      <c r="H1086" t="s">
        <v>1473</v>
      </c>
      <c r="J1086">
        <v>34274</v>
      </c>
      <c r="K1086">
        <v>2026</v>
      </c>
      <c r="L1086">
        <v>17464</v>
      </c>
      <c r="M1086">
        <v>191000</v>
      </c>
      <c r="N1086" t="s">
        <v>2043</v>
      </c>
      <c r="O1086" t="s">
        <v>2043</v>
      </c>
      <c r="P1086" t="s">
        <v>2043</v>
      </c>
      <c r="Q1086" t="s">
        <v>2046</v>
      </c>
      <c r="R1086" t="str">
        <f>Table1[[#This Row],[year]]&amp;"_"&amp;Table1[[#This Row],[rank]]</f>
        <v>2017_85</v>
      </c>
      <c r="S1086" t="str">
        <f>Table1[[#This Row],[year]]&amp;"_"&amp;Table1[[#This Row],[rank]]</f>
        <v>2017_85</v>
      </c>
    </row>
    <row r="1087" spans="1:19" x14ac:dyDescent="0.2">
      <c r="A1087" t="s">
        <v>2096</v>
      </c>
      <c r="B1087">
        <v>86</v>
      </c>
      <c r="C1087">
        <v>2017</v>
      </c>
      <c r="D1087" t="s">
        <v>79</v>
      </c>
      <c r="E1087" t="s">
        <v>2044</v>
      </c>
      <c r="F1087" t="s">
        <v>28</v>
      </c>
      <c r="G1087" t="str">
        <f>_xlfn.XLOOKUP(F1087,Regions!$A$2:$A$52,Regions!$B$2:$B$52)</f>
        <v>Northeast</v>
      </c>
      <c r="H1087" t="s">
        <v>1406</v>
      </c>
      <c r="I1087">
        <v>71193</v>
      </c>
      <c r="J1087">
        <v>33823</v>
      </c>
      <c r="K1087">
        <v>5408</v>
      </c>
      <c r="L1087">
        <v>158893</v>
      </c>
      <c r="M1087">
        <v>56400</v>
      </c>
      <c r="N1087" t="s">
        <v>2043</v>
      </c>
      <c r="O1087" t="s">
        <v>2043</v>
      </c>
      <c r="P1087" t="s">
        <v>2043</v>
      </c>
      <c r="Q1087" t="s">
        <v>2046</v>
      </c>
      <c r="R1087" t="str">
        <f>Table1[[#This Row],[year]]&amp;"_"&amp;Table1[[#This Row],[rank]]</f>
        <v>2017_86</v>
      </c>
      <c r="S1087" t="str">
        <f>Table1[[#This Row],[year]]&amp;"_"&amp;Table1[[#This Row],[rank]]</f>
        <v>2017_86</v>
      </c>
    </row>
    <row r="1088" spans="1:19" x14ac:dyDescent="0.2">
      <c r="A1088" t="s">
        <v>2107</v>
      </c>
      <c r="B1088">
        <v>87</v>
      </c>
      <c r="C1088">
        <v>2017</v>
      </c>
      <c r="D1088" t="s">
        <v>1838</v>
      </c>
      <c r="E1088" t="s">
        <v>2042</v>
      </c>
      <c r="F1088" t="s">
        <v>146</v>
      </c>
      <c r="G1088" t="str">
        <f>_xlfn.XLOOKUP(F1088,Regions!$A$2:$A$52,Regions!$B$2:$B$52)</f>
        <v>Northeast</v>
      </c>
      <c r="H1088" t="s">
        <v>1489</v>
      </c>
      <c r="I1088">
        <v>51053</v>
      </c>
      <c r="J1088">
        <v>33184</v>
      </c>
      <c r="K1088">
        <v>2298</v>
      </c>
      <c r="L1088">
        <v>12884</v>
      </c>
      <c r="M1088">
        <v>235000</v>
      </c>
      <c r="N1088" t="s">
        <v>2043</v>
      </c>
      <c r="O1088" t="s">
        <v>2043</v>
      </c>
      <c r="P1088" t="s">
        <v>2043</v>
      </c>
      <c r="Q1088" t="s">
        <v>2046</v>
      </c>
      <c r="R1088" t="str">
        <f>Table1[[#This Row],[year]]&amp;"_"&amp;Table1[[#This Row],[rank]]</f>
        <v>2017_87</v>
      </c>
      <c r="S1088" t="str">
        <f>Table1[[#This Row],[year]]&amp;"_"&amp;Table1[[#This Row],[rank]]</f>
        <v>2017_87</v>
      </c>
    </row>
    <row r="1089" spans="1:19" x14ac:dyDescent="0.2">
      <c r="A1089" t="s">
        <v>2110</v>
      </c>
      <c r="B1089">
        <v>88</v>
      </c>
      <c r="C1089">
        <v>2017</v>
      </c>
      <c r="D1089" t="s">
        <v>283</v>
      </c>
      <c r="E1089" t="s">
        <v>283</v>
      </c>
      <c r="F1089" t="s">
        <v>370</v>
      </c>
      <c r="G1089" t="str">
        <f>_xlfn.XLOOKUP(F1089,Regions!$A$2:$A$52,Regions!$B$2:$B$52)</f>
        <v>West</v>
      </c>
      <c r="H1089" t="s">
        <v>1504</v>
      </c>
      <c r="I1089">
        <v>92204</v>
      </c>
      <c r="J1089">
        <v>32376</v>
      </c>
      <c r="K1089">
        <v>3760</v>
      </c>
      <c r="L1089">
        <v>21396</v>
      </c>
      <c r="M1089">
        <v>70700</v>
      </c>
      <c r="N1089" t="s">
        <v>2043</v>
      </c>
      <c r="O1089" t="s">
        <v>2043</v>
      </c>
      <c r="P1089" t="s">
        <v>2043</v>
      </c>
      <c r="Q1089" t="s">
        <v>2046</v>
      </c>
      <c r="R1089" t="str">
        <f>Table1[[#This Row],[year]]&amp;"_"&amp;Table1[[#This Row],[rank]]</f>
        <v>2017_88</v>
      </c>
      <c r="S1089" t="str">
        <f>Table1[[#This Row],[year]]&amp;"_"&amp;Table1[[#This Row],[rank]]</f>
        <v>2017_88</v>
      </c>
    </row>
    <row r="1090" spans="1:19" x14ac:dyDescent="0.2">
      <c r="A1090" t="s">
        <v>2115</v>
      </c>
      <c r="B1090">
        <v>89</v>
      </c>
      <c r="C1090">
        <v>2017</v>
      </c>
      <c r="D1090" t="s">
        <v>214</v>
      </c>
      <c r="E1090" t="s">
        <v>920</v>
      </c>
      <c r="F1090" t="s">
        <v>44</v>
      </c>
      <c r="G1090" t="str">
        <f>_xlfn.XLOOKUP(F1090,Regions!$A$2:$A$52,Regions!$B$2:$B$52)</f>
        <v>Midwest</v>
      </c>
      <c r="H1090" t="s">
        <v>1417</v>
      </c>
      <c r="I1090">
        <v>33309</v>
      </c>
      <c r="J1090">
        <v>31360</v>
      </c>
      <c r="K1090">
        <v>1134</v>
      </c>
      <c r="L1090">
        <v>114904</v>
      </c>
      <c r="M1090">
        <v>34396</v>
      </c>
      <c r="N1090" t="s">
        <v>2043</v>
      </c>
      <c r="O1090" t="s">
        <v>2043</v>
      </c>
      <c r="P1090" t="s">
        <v>2043</v>
      </c>
      <c r="Q1090" t="s">
        <v>2046</v>
      </c>
      <c r="R1090" t="str">
        <f>Table1[[#This Row],[year]]&amp;"_"&amp;Table1[[#This Row],[rank]]</f>
        <v>2017_89</v>
      </c>
      <c r="S1090" t="str">
        <f>Table1[[#This Row],[year]]&amp;"_"&amp;Table1[[#This Row],[rank]]</f>
        <v>2017_89</v>
      </c>
    </row>
    <row r="1091" spans="1:19" x14ac:dyDescent="0.2">
      <c r="A1091" t="s">
        <v>2104</v>
      </c>
      <c r="B1091">
        <v>90</v>
      </c>
      <c r="C1091">
        <v>2017</v>
      </c>
      <c r="D1091" t="s">
        <v>74</v>
      </c>
      <c r="E1091" t="s">
        <v>74</v>
      </c>
      <c r="F1091" t="s">
        <v>35</v>
      </c>
      <c r="G1091" t="str">
        <f>_xlfn.XLOOKUP(F1091,Regions!$A$2:$A$52,Regions!$B$2:$B$52)</f>
        <v>South</v>
      </c>
      <c r="H1091" t="s">
        <v>1464</v>
      </c>
      <c r="I1091">
        <v>56791</v>
      </c>
      <c r="J1091">
        <v>31353</v>
      </c>
      <c r="K1091">
        <v>2955</v>
      </c>
      <c r="L1091">
        <v>32872</v>
      </c>
      <c r="M1091">
        <v>98800</v>
      </c>
      <c r="N1091" t="s">
        <v>2043</v>
      </c>
      <c r="O1091" t="s">
        <v>2046</v>
      </c>
      <c r="P1091" t="s">
        <v>2043</v>
      </c>
      <c r="Q1091" t="s">
        <v>2046</v>
      </c>
      <c r="R1091" t="str">
        <f>Table1[[#This Row],[year]]&amp;"_"&amp;Table1[[#This Row],[rank]]</f>
        <v>2017_90</v>
      </c>
      <c r="S1091" t="str">
        <f>Table1[[#This Row],[year]]&amp;"_"&amp;Table1[[#This Row],[rank]]</f>
        <v>2017_90</v>
      </c>
    </row>
    <row r="1092" spans="1:19" x14ac:dyDescent="0.2">
      <c r="A1092" t="s">
        <v>2120</v>
      </c>
      <c r="B1092">
        <v>91</v>
      </c>
      <c r="C1092">
        <v>2017</v>
      </c>
      <c r="D1092" t="s">
        <v>70</v>
      </c>
      <c r="E1092" t="s">
        <v>70</v>
      </c>
      <c r="F1092" t="s">
        <v>98</v>
      </c>
      <c r="G1092" t="str">
        <f>_xlfn.XLOOKUP(F1092,Regions!$A$2:$A$52,Regions!$B$2:$B$52)</f>
        <v>Northeast</v>
      </c>
      <c r="H1092" t="s">
        <v>1493</v>
      </c>
      <c r="I1092">
        <v>4473</v>
      </c>
      <c r="J1092">
        <v>30737</v>
      </c>
      <c r="K1092">
        <v>166</v>
      </c>
      <c r="L1092">
        <v>11277</v>
      </c>
      <c r="M1092">
        <v>70580</v>
      </c>
      <c r="N1092" t="s">
        <v>2043</v>
      </c>
      <c r="O1092" t="s">
        <v>2043</v>
      </c>
      <c r="P1092" t="s">
        <v>2043</v>
      </c>
      <c r="Q1092" t="s">
        <v>2046</v>
      </c>
      <c r="R1092" t="str">
        <f>Table1[[#This Row],[year]]&amp;"_"&amp;Table1[[#This Row],[rank]]</f>
        <v>2017_91</v>
      </c>
      <c r="S1092" t="str">
        <f>Table1[[#This Row],[year]]&amp;"_"&amp;Table1[[#This Row],[rank]]</f>
        <v>2017_91</v>
      </c>
    </row>
    <row r="1093" spans="1:19" x14ac:dyDescent="0.2">
      <c r="A1093" t="s">
        <v>2121</v>
      </c>
      <c r="B1093">
        <v>92</v>
      </c>
      <c r="C1093">
        <v>2017</v>
      </c>
      <c r="D1093" t="s">
        <v>100</v>
      </c>
      <c r="E1093" t="s">
        <v>112</v>
      </c>
      <c r="F1093" t="s">
        <v>55</v>
      </c>
      <c r="G1093" t="str">
        <f>_xlfn.XLOOKUP(F1093,Regions!$A$2:$A$52,Regions!$B$2:$B$52)</f>
        <v>West</v>
      </c>
      <c r="H1093" t="s">
        <v>1751</v>
      </c>
      <c r="I1093">
        <v>88788</v>
      </c>
      <c r="J1093">
        <v>30390</v>
      </c>
      <c r="K1093">
        <v>13501</v>
      </c>
      <c r="L1093">
        <v>56977</v>
      </c>
      <c r="M1093">
        <v>9000</v>
      </c>
      <c r="N1093" t="s">
        <v>2043</v>
      </c>
      <c r="O1093" t="s">
        <v>2043</v>
      </c>
      <c r="P1093" t="s">
        <v>2043</v>
      </c>
      <c r="Q1093" t="s">
        <v>2046</v>
      </c>
      <c r="R1093" t="str">
        <f>Table1[[#This Row],[year]]&amp;"_"&amp;Table1[[#This Row],[rank]]</f>
        <v>2017_92</v>
      </c>
      <c r="S1093" t="str">
        <f>Table1[[#This Row],[year]]&amp;"_"&amp;Table1[[#This Row],[rank]]</f>
        <v>2017_92</v>
      </c>
    </row>
    <row r="1094" spans="1:19" x14ac:dyDescent="0.2">
      <c r="A1094" t="s">
        <v>2079</v>
      </c>
      <c r="B1094">
        <v>93</v>
      </c>
      <c r="C1094">
        <v>2017</v>
      </c>
      <c r="D1094" t="s">
        <v>987</v>
      </c>
      <c r="E1094" t="s">
        <v>2055</v>
      </c>
      <c r="F1094" t="s">
        <v>72</v>
      </c>
      <c r="G1094" t="str">
        <f>_xlfn.XLOOKUP(F1094,Regions!$A$2:$A$52,Regions!$B$2:$B$52)</f>
        <v>Midwest</v>
      </c>
      <c r="H1094" t="s">
        <v>1507</v>
      </c>
      <c r="J1094">
        <v>30347</v>
      </c>
      <c r="K1094">
        <v>424</v>
      </c>
      <c r="L1094">
        <v>17318</v>
      </c>
      <c r="M1094">
        <v>12157</v>
      </c>
      <c r="N1094" t="s">
        <v>2043</v>
      </c>
      <c r="O1094" t="s">
        <v>2043</v>
      </c>
      <c r="P1094" t="s">
        <v>2043</v>
      </c>
      <c r="Q1094" t="s">
        <v>2046</v>
      </c>
      <c r="R1094" t="str">
        <f>Table1[[#This Row],[year]]&amp;"_"&amp;Table1[[#This Row],[rank]]</f>
        <v>2017_93</v>
      </c>
      <c r="S1094" t="str">
        <f>Table1[[#This Row],[year]]&amp;"_"&amp;Table1[[#This Row],[rank]]</f>
        <v>2017_93</v>
      </c>
    </row>
    <row r="1095" spans="1:19" x14ac:dyDescent="0.2">
      <c r="A1095" t="s">
        <v>1243</v>
      </c>
      <c r="B1095">
        <v>94</v>
      </c>
      <c r="C1095">
        <v>2017</v>
      </c>
      <c r="D1095" t="s">
        <v>2430</v>
      </c>
      <c r="E1095" t="s">
        <v>2064</v>
      </c>
      <c r="F1095" t="s">
        <v>72</v>
      </c>
      <c r="G1095" t="str">
        <f>_xlfn.XLOOKUP(F1095,Regions!$A$2:$A$52,Regions!$B$2:$B$52)</f>
        <v>Midwest</v>
      </c>
      <c r="H1095" t="s">
        <v>1461</v>
      </c>
      <c r="I1095">
        <v>114338</v>
      </c>
      <c r="J1095">
        <v>30109</v>
      </c>
      <c r="K1095">
        <v>5050</v>
      </c>
      <c r="L1095">
        <v>32906</v>
      </c>
      <c r="M1095">
        <v>91584</v>
      </c>
      <c r="N1095" t="s">
        <v>2043</v>
      </c>
      <c r="O1095" t="s">
        <v>2043</v>
      </c>
      <c r="P1095" t="s">
        <v>2043</v>
      </c>
      <c r="Q1095" t="s">
        <v>2046</v>
      </c>
      <c r="R1095" t="str">
        <f>Table1[[#This Row],[year]]&amp;"_"&amp;Table1[[#This Row],[rank]]</f>
        <v>2017_94</v>
      </c>
      <c r="S1095" t="str">
        <f>Table1[[#This Row],[year]]&amp;"_"&amp;Table1[[#This Row],[rank]]</f>
        <v>2017_94</v>
      </c>
    </row>
    <row r="1096" spans="1:19" x14ac:dyDescent="0.2">
      <c r="A1096" t="s">
        <v>2108</v>
      </c>
      <c r="B1096">
        <v>95</v>
      </c>
      <c r="C1096">
        <v>2017</v>
      </c>
      <c r="D1096" t="s">
        <v>175</v>
      </c>
      <c r="E1096" t="s">
        <v>2067</v>
      </c>
      <c r="F1096" t="s">
        <v>28</v>
      </c>
      <c r="G1096" t="str">
        <f>_xlfn.XLOOKUP(F1096,Regions!$A$2:$A$52,Regions!$B$2:$B$52)</f>
        <v>Northeast</v>
      </c>
      <c r="H1096" t="s">
        <v>1406</v>
      </c>
      <c r="I1096">
        <v>75660</v>
      </c>
      <c r="J1096">
        <v>29318</v>
      </c>
      <c r="K1096">
        <v>3926</v>
      </c>
      <c r="L1096">
        <v>65966</v>
      </c>
      <c r="M1096">
        <v>25000</v>
      </c>
      <c r="N1096" t="s">
        <v>2043</v>
      </c>
      <c r="O1096" t="s">
        <v>2043</v>
      </c>
      <c r="P1096" t="s">
        <v>2043</v>
      </c>
      <c r="Q1096" t="s">
        <v>2046</v>
      </c>
      <c r="R1096" t="str">
        <f>Table1[[#This Row],[year]]&amp;"_"&amp;Table1[[#This Row],[rank]]</f>
        <v>2017_95</v>
      </c>
      <c r="S1096" t="str">
        <f>Table1[[#This Row],[year]]&amp;"_"&amp;Table1[[#This Row],[rank]]</f>
        <v>2017_95</v>
      </c>
    </row>
    <row r="1097" spans="1:19" x14ac:dyDescent="0.2">
      <c r="A1097" t="s">
        <v>2292</v>
      </c>
      <c r="B1097">
        <v>96</v>
      </c>
      <c r="C1097">
        <v>2017</v>
      </c>
      <c r="D1097" t="s">
        <v>27</v>
      </c>
      <c r="E1097" t="s">
        <v>27</v>
      </c>
      <c r="F1097" t="s">
        <v>33</v>
      </c>
      <c r="G1097" t="str">
        <f>_xlfn.XLOOKUP(F1097,Regions!$A$2:$A$52,Regions!$B$2:$B$52)</f>
        <v>Northeast</v>
      </c>
      <c r="H1097" t="s">
        <v>1498</v>
      </c>
      <c r="I1097">
        <v>100595</v>
      </c>
      <c r="J1097">
        <v>29003</v>
      </c>
      <c r="K1097">
        <v>3522</v>
      </c>
      <c r="L1097">
        <v>149067</v>
      </c>
      <c r="M1097">
        <v>91500</v>
      </c>
      <c r="N1097" t="s">
        <v>2043</v>
      </c>
      <c r="O1097" t="s">
        <v>2043</v>
      </c>
      <c r="P1097" t="s">
        <v>2043</v>
      </c>
      <c r="Q1097" t="s">
        <v>2043</v>
      </c>
      <c r="R1097" t="str">
        <f>Table1[[#This Row],[year]]&amp;"_"&amp;Table1[[#This Row],[rank]]</f>
        <v>2017_96</v>
      </c>
      <c r="S1097" t="str">
        <f>Table1[[#This Row],[year]]&amp;"_"&amp;Table1[[#This Row],[rank]]</f>
        <v>2017_96</v>
      </c>
    </row>
    <row r="1098" spans="1:19" x14ac:dyDescent="0.2">
      <c r="A1098" t="s">
        <v>2112</v>
      </c>
      <c r="B1098">
        <v>97</v>
      </c>
      <c r="C1098">
        <v>2017</v>
      </c>
      <c r="D1098" t="s">
        <v>40</v>
      </c>
      <c r="E1098" t="s">
        <v>2044</v>
      </c>
      <c r="F1098" t="s">
        <v>187</v>
      </c>
      <c r="G1098" t="str">
        <f>_xlfn.XLOOKUP(F1098,Regions!$A$2:$A$52,Regions!$B$2:$B$52)</f>
        <v>Midwest</v>
      </c>
      <c r="H1098" t="s">
        <v>1448</v>
      </c>
      <c r="J1098">
        <v>28799</v>
      </c>
      <c r="K1098">
        <v>818</v>
      </c>
      <c r="L1098">
        <v>250441</v>
      </c>
      <c r="M1098">
        <v>5646</v>
      </c>
      <c r="N1098" t="s">
        <v>2043</v>
      </c>
      <c r="O1098" t="s">
        <v>2043</v>
      </c>
      <c r="P1098" t="s">
        <v>2043</v>
      </c>
      <c r="Q1098" t="s">
        <v>2046</v>
      </c>
      <c r="R1098" t="str">
        <f>Table1[[#This Row],[year]]&amp;"_"&amp;Table1[[#This Row],[rank]]</f>
        <v>2017_97</v>
      </c>
      <c r="S1098" t="str">
        <f>Table1[[#This Row],[year]]&amp;"_"&amp;Table1[[#This Row],[rank]]</f>
        <v>2017_97</v>
      </c>
    </row>
    <row r="1099" spans="1:19" x14ac:dyDescent="0.2">
      <c r="A1099" t="s">
        <v>2231</v>
      </c>
      <c r="B1099">
        <v>98</v>
      </c>
      <c r="C1099">
        <v>2017</v>
      </c>
      <c r="D1099" t="s">
        <v>1363</v>
      </c>
      <c r="E1099" t="s">
        <v>2045</v>
      </c>
      <c r="F1099" t="s">
        <v>55</v>
      </c>
      <c r="G1099" t="str">
        <f>_xlfn.XLOOKUP(F1099,Regions!$A$2:$A$52,Regions!$B$2:$B$52)</f>
        <v>West</v>
      </c>
      <c r="H1099" t="s">
        <v>1718</v>
      </c>
      <c r="I1099">
        <v>410522</v>
      </c>
      <c r="J1099">
        <v>27638</v>
      </c>
      <c r="K1099">
        <v>10217</v>
      </c>
      <c r="L1099">
        <v>64961</v>
      </c>
      <c r="M1099">
        <v>17048</v>
      </c>
      <c r="N1099" t="s">
        <v>2046</v>
      </c>
      <c r="O1099" t="s">
        <v>2043</v>
      </c>
      <c r="P1099" t="s">
        <v>2043</v>
      </c>
      <c r="Q1099" t="s">
        <v>2043</v>
      </c>
      <c r="R1099" t="str">
        <f>Table1[[#This Row],[year]]&amp;"_"&amp;Table1[[#This Row],[rank]]</f>
        <v>2017_98</v>
      </c>
      <c r="S1099" t="str">
        <f>Table1[[#This Row],[year]]&amp;"_"&amp;Table1[[#This Row],[rank]]</f>
        <v>2017_98</v>
      </c>
    </row>
    <row r="1100" spans="1:19" x14ac:dyDescent="0.2">
      <c r="A1100" t="s">
        <v>2116</v>
      </c>
      <c r="B1100">
        <v>99</v>
      </c>
      <c r="C1100">
        <v>2017</v>
      </c>
      <c r="D1100" t="s">
        <v>65</v>
      </c>
      <c r="E1100" t="s">
        <v>2044</v>
      </c>
      <c r="F1100" t="s">
        <v>28</v>
      </c>
      <c r="G1100" t="str">
        <f>_xlfn.XLOOKUP(F1100,Regions!$A$2:$A$52,Regions!$B$2:$B$52)</f>
        <v>Northeast</v>
      </c>
      <c r="H1100" t="s">
        <v>1406</v>
      </c>
      <c r="I1100">
        <v>33689</v>
      </c>
      <c r="J1100">
        <v>27625</v>
      </c>
      <c r="K1100">
        <v>3014</v>
      </c>
      <c r="L1100">
        <v>100245</v>
      </c>
      <c r="M1100">
        <v>30900</v>
      </c>
      <c r="N1100" t="s">
        <v>2043</v>
      </c>
      <c r="O1100" t="s">
        <v>2043</v>
      </c>
      <c r="P1100" t="s">
        <v>2043</v>
      </c>
      <c r="Q1100" t="s">
        <v>2046</v>
      </c>
      <c r="R1100" t="str">
        <f>Table1[[#This Row],[year]]&amp;"_"&amp;Table1[[#This Row],[rank]]</f>
        <v>2017_99</v>
      </c>
      <c r="S1100" t="str">
        <f>Table1[[#This Row],[year]]&amp;"_"&amp;Table1[[#This Row],[rank]]</f>
        <v>2017_99</v>
      </c>
    </row>
    <row r="1101" spans="1:19" x14ac:dyDescent="0.2">
      <c r="A1101" t="s">
        <v>2127</v>
      </c>
      <c r="B1101">
        <v>100</v>
      </c>
      <c r="C1101">
        <v>2017</v>
      </c>
      <c r="D1101" t="s">
        <v>57</v>
      </c>
      <c r="E1101" t="s">
        <v>2044</v>
      </c>
      <c r="F1101" t="s">
        <v>35</v>
      </c>
      <c r="G1101" t="str">
        <f>_xlfn.XLOOKUP(F1101,Regions!$A$2:$A$52,Regions!$B$2:$B$52)</f>
        <v>South</v>
      </c>
      <c r="H1101" t="s">
        <v>1431</v>
      </c>
      <c r="I1101">
        <v>41831</v>
      </c>
      <c r="J1101">
        <v>27519</v>
      </c>
      <c r="K1101">
        <v>3751</v>
      </c>
      <c r="L1101">
        <v>357033</v>
      </c>
      <c r="M1101">
        <v>47300</v>
      </c>
      <c r="N1101" t="s">
        <v>2046</v>
      </c>
      <c r="O1101" t="s">
        <v>2043</v>
      </c>
      <c r="P1101" t="s">
        <v>2043</v>
      </c>
      <c r="Q1101" t="s">
        <v>2046</v>
      </c>
      <c r="R1101" t="str">
        <f>Table1[[#This Row],[year]]&amp;"_"&amp;Table1[[#This Row],[rank]]</f>
        <v>2017_100</v>
      </c>
      <c r="S1101" t="str">
        <f>Table1[[#This Row],[year]]&amp;"_"&amp;Table1[[#This Row],[rank]]</f>
        <v>2017_100</v>
      </c>
    </row>
    <row r="1102" spans="1:19" x14ac:dyDescent="0.2">
      <c r="A1102" t="s">
        <v>2102</v>
      </c>
      <c r="B1102">
        <v>101</v>
      </c>
      <c r="C1102">
        <v>2017</v>
      </c>
      <c r="D1102" t="s">
        <v>175</v>
      </c>
      <c r="E1102" t="s">
        <v>2067</v>
      </c>
      <c r="F1102" t="s">
        <v>28</v>
      </c>
      <c r="G1102" t="str">
        <f>_xlfn.XLOOKUP(F1102,Regions!$A$2:$A$52,Regions!$B$2:$B$52)</f>
        <v>Northeast</v>
      </c>
      <c r="H1102" t="s">
        <v>1406</v>
      </c>
      <c r="I1102">
        <v>59949</v>
      </c>
      <c r="J1102">
        <v>27326</v>
      </c>
      <c r="K1102">
        <v>2755</v>
      </c>
      <c r="L1102">
        <v>48365</v>
      </c>
      <c r="M1102">
        <v>21500</v>
      </c>
      <c r="N1102" t="s">
        <v>2043</v>
      </c>
      <c r="O1102" t="s">
        <v>2043</v>
      </c>
      <c r="P1102" t="s">
        <v>2043</v>
      </c>
      <c r="Q1102" t="s">
        <v>2046</v>
      </c>
      <c r="R1102" t="str">
        <f>Table1[[#This Row],[year]]&amp;"_"&amp;Table1[[#This Row],[rank]]</f>
        <v>2017_101</v>
      </c>
      <c r="S1102" t="str">
        <f>Table1[[#This Row],[year]]&amp;"_"&amp;Table1[[#This Row],[rank]]</f>
        <v>2017_101</v>
      </c>
    </row>
    <row r="1103" spans="1:19" x14ac:dyDescent="0.2">
      <c r="A1103" t="s">
        <v>2125</v>
      </c>
      <c r="B1103">
        <v>102</v>
      </c>
      <c r="C1103">
        <v>2017</v>
      </c>
      <c r="D1103" t="s">
        <v>65</v>
      </c>
      <c r="E1103" t="s">
        <v>2044</v>
      </c>
      <c r="F1103" t="s">
        <v>22</v>
      </c>
      <c r="G1103" t="str">
        <f>_xlfn.XLOOKUP(F1103,Regions!$A$2:$A$52,Regions!$B$2:$B$52)</f>
        <v>South</v>
      </c>
      <c r="H1103" t="s">
        <v>1411</v>
      </c>
      <c r="J1103">
        <v>27131</v>
      </c>
      <c r="K1103">
        <v>1779</v>
      </c>
      <c r="L1103">
        <v>147290</v>
      </c>
      <c r="M1103">
        <v>29943</v>
      </c>
      <c r="N1103" t="s">
        <v>2043</v>
      </c>
      <c r="O1103" t="s">
        <v>2043</v>
      </c>
      <c r="P1103" t="s">
        <v>2043</v>
      </c>
      <c r="Q1103" t="s">
        <v>2046</v>
      </c>
      <c r="R1103" t="str">
        <f>Table1[[#This Row],[year]]&amp;"_"&amp;Table1[[#This Row],[rank]]</f>
        <v>2017_102</v>
      </c>
      <c r="S1103" t="str">
        <f>Table1[[#This Row],[year]]&amp;"_"&amp;Table1[[#This Row],[rank]]</f>
        <v>2017_102</v>
      </c>
    </row>
    <row r="1104" spans="1:19" x14ac:dyDescent="0.2">
      <c r="A1104" t="s">
        <v>2078</v>
      </c>
      <c r="B1104">
        <v>103</v>
      </c>
      <c r="C1104">
        <v>2017</v>
      </c>
      <c r="D1104" t="s">
        <v>920</v>
      </c>
      <c r="E1104" t="s">
        <v>920</v>
      </c>
      <c r="F1104" t="s">
        <v>177</v>
      </c>
      <c r="G1104" t="str">
        <f>_xlfn.XLOOKUP(F1104,Regions!$A$2:$A$52,Regions!$B$2:$B$52)</f>
        <v>South</v>
      </c>
      <c r="H1104" t="s">
        <v>1497</v>
      </c>
      <c r="I1104">
        <v>2535</v>
      </c>
      <c r="J1104">
        <v>27016</v>
      </c>
      <c r="K1104">
        <v>127</v>
      </c>
      <c r="L1104">
        <v>5413</v>
      </c>
      <c r="M1104">
        <v>5000</v>
      </c>
      <c r="N1104" t="s">
        <v>2043</v>
      </c>
      <c r="O1104" t="s">
        <v>2043</v>
      </c>
      <c r="P1104" t="s">
        <v>2043</v>
      </c>
      <c r="Q1104" t="s">
        <v>2046</v>
      </c>
      <c r="R1104" t="str">
        <f>Table1[[#This Row],[year]]&amp;"_"&amp;Table1[[#This Row],[rank]]</f>
        <v>2017_103</v>
      </c>
      <c r="S1104" t="str">
        <f>Table1[[#This Row],[year]]&amp;"_"&amp;Table1[[#This Row],[rank]]</f>
        <v>2017_103</v>
      </c>
    </row>
    <row r="1105" spans="1:19" x14ac:dyDescent="0.2">
      <c r="A1105" t="s">
        <v>2106</v>
      </c>
      <c r="B1105">
        <v>104</v>
      </c>
      <c r="C1105">
        <v>2017</v>
      </c>
      <c r="D1105" t="s">
        <v>38</v>
      </c>
      <c r="E1105" t="s">
        <v>2055</v>
      </c>
      <c r="F1105" t="s">
        <v>28</v>
      </c>
      <c r="G1105" t="str">
        <f>_xlfn.XLOOKUP(F1105,Regions!$A$2:$A$52,Regions!$B$2:$B$52)</f>
        <v>Northeast</v>
      </c>
      <c r="H1105" t="s">
        <v>1406</v>
      </c>
      <c r="I1105">
        <v>175349</v>
      </c>
      <c r="J1105">
        <v>26685</v>
      </c>
      <c r="K1105">
        <v>6967</v>
      </c>
      <c r="L1105">
        <v>36851</v>
      </c>
      <c r="M1105">
        <v>79500</v>
      </c>
      <c r="N1105" t="s">
        <v>2043</v>
      </c>
      <c r="O1105" t="s">
        <v>2043</v>
      </c>
      <c r="P1105" t="s">
        <v>2043</v>
      </c>
      <c r="Q1105" t="s">
        <v>2046</v>
      </c>
      <c r="R1105" t="str">
        <f>Table1[[#This Row],[year]]&amp;"_"&amp;Table1[[#This Row],[rank]]</f>
        <v>2017_104</v>
      </c>
      <c r="S1105" t="str">
        <f>Table1[[#This Row],[year]]&amp;"_"&amp;Table1[[#This Row],[rank]]</f>
        <v>2017_104</v>
      </c>
    </row>
    <row r="1106" spans="1:19" x14ac:dyDescent="0.2">
      <c r="A1106" t="s">
        <v>2094</v>
      </c>
      <c r="B1106">
        <v>105</v>
      </c>
      <c r="C1106">
        <v>2017</v>
      </c>
      <c r="D1106" t="s">
        <v>1722</v>
      </c>
      <c r="E1106" t="s">
        <v>2064</v>
      </c>
      <c r="F1106" t="s">
        <v>44</v>
      </c>
      <c r="G1106" t="str">
        <f>_xlfn.XLOOKUP(F1106,Regions!$A$2:$A$52,Regions!$B$2:$B$52)</f>
        <v>Midwest</v>
      </c>
      <c r="H1106" t="s">
        <v>1467</v>
      </c>
      <c r="I1106">
        <v>34648</v>
      </c>
      <c r="J1106">
        <v>26644</v>
      </c>
      <c r="K1106">
        <v>1524</v>
      </c>
      <c r="L1106">
        <v>57981</v>
      </c>
      <c r="M1106">
        <v>56767</v>
      </c>
      <c r="N1106" t="s">
        <v>2043</v>
      </c>
      <c r="O1106" t="s">
        <v>2043</v>
      </c>
      <c r="P1106" t="s">
        <v>2043</v>
      </c>
      <c r="Q1106" t="s">
        <v>2046</v>
      </c>
      <c r="R1106" t="str">
        <f>Table1[[#This Row],[year]]&amp;"_"&amp;Table1[[#This Row],[rank]]</f>
        <v>2017_105</v>
      </c>
      <c r="S1106" t="str">
        <f>Table1[[#This Row],[year]]&amp;"_"&amp;Table1[[#This Row],[rank]]</f>
        <v>2017_105</v>
      </c>
    </row>
    <row r="1107" spans="1:19" x14ac:dyDescent="0.2">
      <c r="A1107" t="s">
        <v>2481</v>
      </c>
      <c r="B1107">
        <v>106</v>
      </c>
      <c r="C1107">
        <v>2017</v>
      </c>
      <c r="D1107" t="s">
        <v>980</v>
      </c>
      <c r="E1107" t="s">
        <v>2055</v>
      </c>
      <c r="F1107" t="s">
        <v>98</v>
      </c>
      <c r="G1107" t="str">
        <f>_xlfn.XLOOKUP(F1107,Regions!$A$2:$A$52,Regions!$B$2:$B$52)</f>
        <v>Northeast</v>
      </c>
      <c r="H1107" t="s">
        <v>1499</v>
      </c>
      <c r="I1107">
        <v>110528</v>
      </c>
      <c r="J1107">
        <v>26487</v>
      </c>
      <c r="K1107">
        <v>3632</v>
      </c>
      <c r="L1107">
        <v>120480</v>
      </c>
      <c r="M1107">
        <v>41000</v>
      </c>
      <c r="N1107" t="s">
        <v>2043</v>
      </c>
      <c r="O1107" t="s">
        <v>2043</v>
      </c>
      <c r="P1107" t="s">
        <v>2043</v>
      </c>
      <c r="Q1107" t="s">
        <v>2043</v>
      </c>
      <c r="R1107" t="str">
        <f>Table1[[#This Row],[year]]&amp;"_"&amp;Table1[[#This Row],[rank]]</f>
        <v>2017_106</v>
      </c>
      <c r="S1107" t="str">
        <f>Table1[[#This Row],[year]]&amp;"_"&amp;Table1[[#This Row],[rank]]</f>
        <v>2017_106</v>
      </c>
    </row>
    <row r="1108" spans="1:19" x14ac:dyDescent="0.2">
      <c r="A1108" t="s">
        <v>2111</v>
      </c>
      <c r="B1108">
        <v>107</v>
      </c>
      <c r="C1108">
        <v>2017</v>
      </c>
      <c r="D1108" t="s">
        <v>976</v>
      </c>
      <c r="E1108" t="s">
        <v>115</v>
      </c>
      <c r="F1108" t="s">
        <v>177</v>
      </c>
      <c r="G1108" t="str">
        <f>_xlfn.XLOOKUP(F1108,Regions!$A$2:$A$52,Regions!$B$2:$B$52)</f>
        <v>South</v>
      </c>
      <c r="H1108" t="s">
        <v>1475</v>
      </c>
      <c r="I1108">
        <v>3569</v>
      </c>
      <c r="J1108">
        <v>26235</v>
      </c>
      <c r="K1108">
        <v>195</v>
      </c>
      <c r="L1108">
        <v>7932</v>
      </c>
      <c r="M1108">
        <v>9500</v>
      </c>
      <c r="N1108" t="s">
        <v>2043</v>
      </c>
      <c r="O1108" t="s">
        <v>2043</v>
      </c>
      <c r="P1108" t="s">
        <v>2043</v>
      </c>
      <c r="Q1108" t="s">
        <v>2046</v>
      </c>
      <c r="R1108" t="str">
        <f>Table1[[#This Row],[year]]&amp;"_"&amp;Table1[[#This Row],[rank]]</f>
        <v>2017_107</v>
      </c>
      <c r="S1108" t="str">
        <f>Table1[[#This Row],[year]]&amp;"_"&amp;Table1[[#This Row],[rank]]</f>
        <v>2017_107</v>
      </c>
    </row>
    <row r="1109" spans="1:19" x14ac:dyDescent="0.2">
      <c r="A1109" t="s">
        <v>393</v>
      </c>
      <c r="B1109">
        <v>108</v>
      </c>
      <c r="C1109">
        <v>2017</v>
      </c>
      <c r="D1109" t="s">
        <v>976</v>
      </c>
      <c r="E1109" t="s">
        <v>115</v>
      </c>
      <c r="F1109" t="s">
        <v>398</v>
      </c>
      <c r="G1109" t="str">
        <f>_xlfn.XLOOKUP(F1109,Regions!$A$2:$A$52,Regions!$B$2:$B$52)</f>
        <v>West</v>
      </c>
      <c r="H1109" t="s">
        <v>1512</v>
      </c>
      <c r="I1109">
        <v>5898</v>
      </c>
      <c r="J1109">
        <v>26219</v>
      </c>
      <c r="K1109">
        <v>507</v>
      </c>
      <c r="L1109">
        <v>11240</v>
      </c>
      <c r="M1109">
        <v>17700</v>
      </c>
      <c r="N1109" t="s">
        <v>2043</v>
      </c>
      <c r="O1109" t="s">
        <v>2043</v>
      </c>
      <c r="P1109" t="s">
        <v>2043</v>
      </c>
      <c r="Q1109" t="s">
        <v>2046</v>
      </c>
      <c r="R1109" t="str">
        <f>Table1[[#This Row],[year]]&amp;"_"&amp;Table1[[#This Row],[rank]]</f>
        <v>2017_108</v>
      </c>
      <c r="S1109" t="str">
        <f>Table1[[#This Row],[year]]&amp;"_"&amp;Table1[[#This Row],[rank]]</f>
        <v>2017_108</v>
      </c>
    </row>
    <row r="1110" spans="1:19" x14ac:dyDescent="0.2">
      <c r="A1110" t="s">
        <v>2099</v>
      </c>
      <c r="B1110">
        <v>109</v>
      </c>
      <c r="C1110">
        <v>2017</v>
      </c>
      <c r="D1110" t="s">
        <v>980</v>
      </c>
      <c r="E1110" t="s">
        <v>2055</v>
      </c>
      <c r="F1110" t="s">
        <v>44</v>
      </c>
      <c r="G1110" t="str">
        <f>_xlfn.XLOOKUP(F1110,Regions!$A$2:$A$52,Regions!$B$2:$B$52)</f>
        <v>Midwest</v>
      </c>
      <c r="H1110" t="s">
        <v>1428</v>
      </c>
      <c r="I1110">
        <v>65676</v>
      </c>
      <c r="J1110">
        <v>25923</v>
      </c>
      <c r="K1110">
        <v>1659</v>
      </c>
      <c r="L1110">
        <v>61538</v>
      </c>
      <c r="M1110">
        <v>90000</v>
      </c>
      <c r="N1110" t="s">
        <v>2043</v>
      </c>
      <c r="O1110" t="s">
        <v>2046</v>
      </c>
      <c r="P1110" t="s">
        <v>2043</v>
      </c>
      <c r="Q1110" t="s">
        <v>2046</v>
      </c>
      <c r="R1110" t="str">
        <f>Table1[[#This Row],[year]]&amp;"_"&amp;Table1[[#This Row],[rank]]</f>
        <v>2017_109</v>
      </c>
      <c r="S1110" t="str">
        <f>Table1[[#This Row],[year]]&amp;"_"&amp;Table1[[#This Row],[rank]]</f>
        <v>2017_109</v>
      </c>
    </row>
    <row r="1111" spans="1:19" x14ac:dyDescent="0.2">
      <c r="A1111" t="s">
        <v>2109</v>
      </c>
      <c r="B1111">
        <v>110</v>
      </c>
      <c r="C1111">
        <v>2017</v>
      </c>
      <c r="D1111" t="s">
        <v>24</v>
      </c>
      <c r="E1111" t="s">
        <v>2042</v>
      </c>
      <c r="F1111" t="s">
        <v>53</v>
      </c>
      <c r="G1111" t="str">
        <f>_xlfn.XLOOKUP(F1111,Regions!$A$2:$A$52,Regions!$B$2:$B$52)</f>
        <v>Midwest</v>
      </c>
      <c r="H1111" t="s">
        <v>1416</v>
      </c>
      <c r="I1111">
        <v>9046</v>
      </c>
      <c r="J1111">
        <v>25778</v>
      </c>
      <c r="K1111">
        <v>619</v>
      </c>
      <c r="L1111">
        <v>19851</v>
      </c>
      <c r="M1111">
        <v>148300</v>
      </c>
      <c r="N1111" t="s">
        <v>2043</v>
      </c>
      <c r="O1111" t="s">
        <v>2043</v>
      </c>
      <c r="P1111" t="s">
        <v>2043</v>
      </c>
      <c r="Q1111" t="s">
        <v>2046</v>
      </c>
      <c r="R1111" t="str">
        <f>Table1[[#This Row],[year]]&amp;"_"&amp;Table1[[#This Row],[rank]]</f>
        <v>2017_110</v>
      </c>
      <c r="S1111" t="str">
        <f>Table1[[#This Row],[year]]&amp;"_"&amp;Table1[[#This Row],[rank]]</f>
        <v>2017_110</v>
      </c>
    </row>
    <row r="1112" spans="1:19" x14ac:dyDescent="0.2">
      <c r="A1112" t="s">
        <v>2144</v>
      </c>
      <c r="B1112">
        <v>111</v>
      </c>
      <c r="C1112">
        <v>2017</v>
      </c>
      <c r="D1112" t="s">
        <v>100</v>
      </c>
      <c r="E1112" t="s">
        <v>112</v>
      </c>
      <c r="F1112" t="s">
        <v>44</v>
      </c>
      <c r="G1112" t="str">
        <f>_xlfn.XLOOKUP(F1112,Regions!$A$2:$A$52,Regions!$B$2:$B$52)</f>
        <v>Midwest</v>
      </c>
      <c r="H1112" t="s">
        <v>2145</v>
      </c>
      <c r="I1112">
        <v>103838</v>
      </c>
      <c r="J1112">
        <v>25638</v>
      </c>
      <c r="K1112">
        <v>5953</v>
      </c>
      <c r="L1112">
        <v>66099</v>
      </c>
      <c r="M1112">
        <v>30000</v>
      </c>
      <c r="N1112" t="s">
        <v>2043</v>
      </c>
      <c r="O1112" t="s">
        <v>2043</v>
      </c>
      <c r="P1112" t="s">
        <v>2043</v>
      </c>
      <c r="Q1112" t="s">
        <v>2046</v>
      </c>
      <c r="R1112" t="str">
        <f>Table1[[#This Row],[year]]&amp;"_"&amp;Table1[[#This Row],[rank]]</f>
        <v>2017_111</v>
      </c>
      <c r="S1112" t="str">
        <f>Table1[[#This Row],[year]]&amp;"_"&amp;Table1[[#This Row],[rank]]</f>
        <v>2017_111</v>
      </c>
    </row>
    <row r="1113" spans="1:19" x14ac:dyDescent="0.2">
      <c r="A1113" t="s">
        <v>2113</v>
      </c>
      <c r="B1113">
        <v>112</v>
      </c>
      <c r="C1113">
        <v>2017</v>
      </c>
      <c r="D1113" t="s">
        <v>60</v>
      </c>
      <c r="E1113" t="s">
        <v>2114</v>
      </c>
      <c r="F1113" t="s">
        <v>44</v>
      </c>
      <c r="G1113" t="str">
        <f>_xlfn.XLOOKUP(F1113,Regions!$A$2:$A$52,Regions!$B$2:$B$52)</f>
        <v>Midwest</v>
      </c>
      <c r="H1113" t="s">
        <v>1474</v>
      </c>
      <c r="I1113">
        <v>106150</v>
      </c>
      <c r="J1113">
        <v>24622</v>
      </c>
      <c r="K1113">
        <v>4687</v>
      </c>
      <c r="L1113">
        <v>31024</v>
      </c>
      <c r="M1113">
        <v>375000</v>
      </c>
      <c r="N1113" t="s">
        <v>2043</v>
      </c>
      <c r="O1113" t="s">
        <v>2043</v>
      </c>
      <c r="P1113" t="s">
        <v>2043</v>
      </c>
      <c r="Q1113" t="s">
        <v>2046</v>
      </c>
      <c r="R1113" t="str">
        <f>Table1[[#This Row],[year]]&amp;"_"&amp;Table1[[#This Row],[rank]]</f>
        <v>2017_112</v>
      </c>
      <c r="S1113" t="str">
        <f>Table1[[#This Row],[year]]&amp;"_"&amp;Table1[[#This Row],[rank]]</f>
        <v>2017_112</v>
      </c>
    </row>
    <row r="1114" spans="1:19" x14ac:dyDescent="0.2">
      <c r="A1114" t="s">
        <v>2095</v>
      </c>
      <c r="B1114">
        <v>113</v>
      </c>
      <c r="C1114">
        <v>2017</v>
      </c>
      <c r="D1114" t="s">
        <v>46</v>
      </c>
      <c r="E1114" t="s">
        <v>46</v>
      </c>
      <c r="F1114" t="s">
        <v>47</v>
      </c>
      <c r="G1114" t="str">
        <f>_xlfn.XLOOKUP(F1114,Regions!$A$2:$A$52,Regions!$B$2:$B$52)</f>
        <v>South</v>
      </c>
      <c r="H1114" t="s">
        <v>1454</v>
      </c>
      <c r="I1114">
        <v>69451</v>
      </c>
      <c r="J1114">
        <v>24594</v>
      </c>
      <c r="K1114">
        <v>2513</v>
      </c>
      <c r="L1114">
        <v>39964</v>
      </c>
      <c r="M1114">
        <v>46000</v>
      </c>
      <c r="N1114" t="s">
        <v>2043</v>
      </c>
      <c r="O1114" t="s">
        <v>2043</v>
      </c>
      <c r="P1114" t="s">
        <v>2043</v>
      </c>
      <c r="Q1114" t="s">
        <v>2046</v>
      </c>
      <c r="R1114" t="str">
        <f>Table1[[#This Row],[year]]&amp;"_"&amp;Table1[[#This Row],[rank]]</f>
        <v>2017_113</v>
      </c>
      <c r="S1114" t="str">
        <f>Table1[[#This Row],[year]]&amp;"_"&amp;Table1[[#This Row],[rank]]</f>
        <v>2017_113</v>
      </c>
    </row>
    <row r="1115" spans="1:19" x14ac:dyDescent="0.2">
      <c r="A1115" t="s">
        <v>2126</v>
      </c>
      <c r="B1115">
        <v>114</v>
      </c>
      <c r="C1115">
        <v>2017</v>
      </c>
      <c r="D1115" t="s">
        <v>74</v>
      </c>
      <c r="E1115" t="s">
        <v>74</v>
      </c>
      <c r="F1115" t="s">
        <v>35</v>
      </c>
      <c r="G1115" t="str">
        <f>_xlfn.XLOOKUP(F1115,Regions!$A$2:$A$52,Regions!$B$2:$B$52)</f>
        <v>South</v>
      </c>
      <c r="H1115" t="s">
        <v>1464</v>
      </c>
      <c r="I1115">
        <v>41577</v>
      </c>
      <c r="J1115">
        <v>24508</v>
      </c>
      <c r="K1115">
        <v>2200</v>
      </c>
      <c r="L1115">
        <v>25614</v>
      </c>
      <c r="M1115">
        <v>67000</v>
      </c>
      <c r="N1115" t="s">
        <v>2043</v>
      </c>
      <c r="O1115" t="s">
        <v>2043</v>
      </c>
      <c r="P1115" t="s">
        <v>2043</v>
      </c>
      <c r="Q1115" t="s">
        <v>2046</v>
      </c>
      <c r="R1115" t="str">
        <f>Table1[[#This Row],[year]]&amp;"_"&amp;Table1[[#This Row],[rank]]</f>
        <v>2017_114</v>
      </c>
      <c r="S1115" t="str">
        <f>Table1[[#This Row],[year]]&amp;"_"&amp;Table1[[#This Row],[rank]]</f>
        <v>2017_114</v>
      </c>
    </row>
    <row r="1116" spans="1:19" x14ac:dyDescent="0.2">
      <c r="A1116" t="s">
        <v>1169</v>
      </c>
      <c r="B1116">
        <v>115</v>
      </c>
      <c r="C1116">
        <v>2017</v>
      </c>
      <c r="D1116" t="s">
        <v>488</v>
      </c>
      <c r="E1116" t="s">
        <v>920</v>
      </c>
      <c r="F1116" t="s">
        <v>22</v>
      </c>
      <c r="G1116" t="str">
        <f>_xlfn.XLOOKUP(F1116,Regions!$A$2:$A$52,Regions!$B$2:$B$52)</f>
        <v>South</v>
      </c>
      <c r="H1116" t="s">
        <v>1403</v>
      </c>
      <c r="I1116">
        <v>61692</v>
      </c>
      <c r="J1116">
        <v>24360</v>
      </c>
      <c r="K1116">
        <v>3615</v>
      </c>
      <c r="L1116">
        <v>89772</v>
      </c>
      <c r="M1116">
        <v>13300</v>
      </c>
      <c r="N1116" t="s">
        <v>2043</v>
      </c>
      <c r="O1116" t="s">
        <v>2043</v>
      </c>
      <c r="P1116" t="s">
        <v>2043</v>
      </c>
      <c r="Q1116" t="s">
        <v>2046</v>
      </c>
      <c r="R1116" t="str">
        <f>Table1[[#This Row],[year]]&amp;"_"&amp;Table1[[#This Row],[rank]]</f>
        <v>2017_115</v>
      </c>
      <c r="S1116" t="str">
        <f>Table1[[#This Row],[year]]&amp;"_"&amp;Table1[[#This Row],[rank]]</f>
        <v>2017_115</v>
      </c>
    </row>
    <row r="1117" spans="1:19" x14ac:dyDescent="0.2">
      <c r="A1117" t="s">
        <v>2131</v>
      </c>
      <c r="B1117">
        <v>116</v>
      </c>
      <c r="C1117">
        <v>2017</v>
      </c>
      <c r="D1117" t="s">
        <v>74</v>
      </c>
      <c r="E1117" t="s">
        <v>74</v>
      </c>
      <c r="F1117" t="s">
        <v>146</v>
      </c>
      <c r="G1117" t="str">
        <f>_xlfn.XLOOKUP(F1117,Regions!$A$2:$A$52,Regions!$B$2:$B$52)</f>
        <v>Northeast</v>
      </c>
      <c r="H1117" t="s">
        <v>1466</v>
      </c>
      <c r="I1117">
        <v>44664</v>
      </c>
      <c r="J1117">
        <v>24069</v>
      </c>
      <c r="K1117">
        <v>2211</v>
      </c>
      <c r="L1117">
        <v>30052</v>
      </c>
      <c r="M1117">
        <v>63000</v>
      </c>
      <c r="N1117" t="s">
        <v>2043</v>
      </c>
      <c r="O1117" t="s">
        <v>2043</v>
      </c>
      <c r="P1117" t="s">
        <v>2043</v>
      </c>
      <c r="Q1117" t="s">
        <v>2046</v>
      </c>
      <c r="R1117" t="str">
        <f>Table1[[#This Row],[year]]&amp;"_"&amp;Table1[[#This Row],[rank]]</f>
        <v>2017_116</v>
      </c>
      <c r="S1117" t="str">
        <f>Table1[[#This Row],[year]]&amp;"_"&amp;Table1[[#This Row],[rank]]</f>
        <v>2017_116</v>
      </c>
    </row>
    <row r="1118" spans="1:19" x14ac:dyDescent="0.2">
      <c r="A1118" t="s">
        <v>2527</v>
      </c>
      <c r="B1118">
        <v>117</v>
      </c>
      <c r="C1118">
        <v>2017</v>
      </c>
      <c r="D1118" t="s">
        <v>21</v>
      </c>
      <c r="E1118" t="s">
        <v>920</v>
      </c>
      <c r="F1118" t="s">
        <v>22</v>
      </c>
      <c r="G1118" t="str">
        <f>_xlfn.XLOOKUP(F1118,Regions!$A$2:$A$52,Regions!$B$2:$B$52)</f>
        <v>South</v>
      </c>
      <c r="H1118" t="s">
        <v>1411</v>
      </c>
      <c r="I1118">
        <v>9515</v>
      </c>
      <c r="J1118">
        <v>24005</v>
      </c>
      <c r="K1118">
        <v>734</v>
      </c>
      <c r="L1118">
        <v>20398</v>
      </c>
      <c r="M1118">
        <v>6308</v>
      </c>
      <c r="N1118" t="s">
        <v>2043</v>
      </c>
      <c r="O1118" t="s">
        <v>2043</v>
      </c>
      <c r="P1118" t="s">
        <v>2043</v>
      </c>
      <c r="Q1118" t="s">
        <v>2046</v>
      </c>
      <c r="R1118" t="str">
        <f>Table1[[#This Row],[year]]&amp;"_"&amp;Table1[[#This Row],[rank]]</f>
        <v>2017_117</v>
      </c>
      <c r="S1118" t="str">
        <f>Table1[[#This Row],[year]]&amp;"_"&amp;Table1[[#This Row],[rank]]</f>
        <v>2017_117</v>
      </c>
    </row>
    <row r="1119" spans="1:19" x14ac:dyDescent="0.2">
      <c r="A1119" t="s">
        <v>308</v>
      </c>
      <c r="B1119">
        <v>118</v>
      </c>
      <c r="C1119">
        <v>2017</v>
      </c>
      <c r="D1119" t="s">
        <v>976</v>
      </c>
      <c r="E1119" t="s">
        <v>115</v>
      </c>
      <c r="F1119" t="s">
        <v>181</v>
      </c>
      <c r="G1119" t="str">
        <f>_xlfn.XLOOKUP(F1119,Regions!$A$2:$A$52,Regions!$B$2:$B$52)</f>
        <v>West</v>
      </c>
      <c r="H1119" t="s">
        <v>2133</v>
      </c>
      <c r="I1119">
        <v>6546</v>
      </c>
      <c r="J1119">
        <v>23825</v>
      </c>
      <c r="K1119">
        <v>523</v>
      </c>
      <c r="L1119">
        <v>14206</v>
      </c>
      <c r="M1119">
        <v>18700</v>
      </c>
      <c r="N1119" t="s">
        <v>2043</v>
      </c>
      <c r="O1119" t="s">
        <v>2043</v>
      </c>
      <c r="P1119" t="s">
        <v>2043</v>
      </c>
      <c r="Q1119" t="s">
        <v>2046</v>
      </c>
      <c r="R1119" t="str">
        <f>Table1[[#This Row],[year]]&amp;"_"&amp;Table1[[#This Row],[rank]]</f>
        <v>2017_118</v>
      </c>
      <c r="S1119" t="str">
        <f>Table1[[#This Row],[year]]&amp;"_"&amp;Table1[[#This Row],[rank]]</f>
        <v>2017_118</v>
      </c>
    </row>
    <row r="1120" spans="1:19" x14ac:dyDescent="0.2">
      <c r="A1120" t="s">
        <v>852</v>
      </c>
      <c r="B1120">
        <v>119</v>
      </c>
      <c r="C1120">
        <v>2017</v>
      </c>
      <c r="D1120" t="s">
        <v>974</v>
      </c>
      <c r="E1120" t="s">
        <v>2045</v>
      </c>
      <c r="F1120" t="s">
        <v>55</v>
      </c>
      <c r="G1120" t="str">
        <f>_xlfn.XLOOKUP(F1120,Regions!$A$2:$A$52,Regions!$B$2:$B$52)</f>
        <v>West</v>
      </c>
      <c r="H1120" t="s">
        <v>1530</v>
      </c>
      <c r="I1120">
        <v>84694</v>
      </c>
      <c r="J1120">
        <v>23554</v>
      </c>
      <c r="K1120">
        <v>5705</v>
      </c>
      <c r="L1120">
        <v>52359</v>
      </c>
      <c r="M1120">
        <v>30500</v>
      </c>
      <c r="N1120" t="s">
        <v>2043</v>
      </c>
      <c r="O1120" t="s">
        <v>2043</v>
      </c>
      <c r="P1120" t="s">
        <v>2043</v>
      </c>
      <c r="Q1120" t="s">
        <v>2046</v>
      </c>
      <c r="R1120" t="str">
        <f>Table1[[#This Row],[year]]&amp;"_"&amp;Table1[[#This Row],[rank]]</f>
        <v>2017_119</v>
      </c>
      <c r="S1120" t="str">
        <f>Table1[[#This Row],[year]]&amp;"_"&amp;Table1[[#This Row],[rank]]</f>
        <v>2017_119</v>
      </c>
    </row>
    <row r="1121" spans="1:19" x14ac:dyDescent="0.2">
      <c r="A1121" t="s">
        <v>2151</v>
      </c>
      <c r="B1121">
        <v>120</v>
      </c>
      <c r="C1121">
        <v>2017</v>
      </c>
      <c r="D1121" t="s">
        <v>65</v>
      </c>
      <c r="E1121" t="s">
        <v>2044</v>
      </c>
      <c r="F1121" t="s">
        <v>53</v>
      </c>
      <c r="G1121" t="str">
        <f>_xlfn.XLOOKUP(F1121,Regions!$A$2:$A$52,Regions!$B$2:$B$52)</f>
        <v>Midwest</v>
      </c>
      <c r="H1121" t="s">
        <v>1505</v>
      </c>
      <c r="I1121">
        <v>22760</v>
      </c>
      <c r="J1121">
        <v>23441</v>
      </c>
      <c r="K1121">
        <v>1031</v>
      </c>
      <c r="L1121">
        <v>33428</v>
      </c>
      <c r="M1121">
        <v>31721</v>
      </c>
      <c r="N1121" t="s">
        <v>2043</v>
      </c>
      <c r="O1121" t="s">
        <v>2046</v>
      </c>
      <c r="P1121" t="s">
        <v>2043</v>
      </c>
      <c r="Q1121" t="s">
        <v>2043</v>
      </c>
      <c r="R1121" t="str">
        <f>Table1[[#This Row],[year]]&amp;"_"&amp;Table1[[#This Row],[rank]]</f>
        <v>2017_120</v>
      </c>
      <c r="S1121" t="str">
        <f>Table1[[#This Row],[year]]&amp;"_"&amp;Table1[[#This Row],[rank]]</f>
        <v>2017_120</v>
      </c>
    </row>
    <row r="1122" spans="1:19" x14ac:dyDescent="0.2">
      <c r="A1122" t="s">
        <v>1241</v>
      </c>
      <c r="B1122">
        <v>121</v>
      </c>
      <c r="C1122">
        <v>2017</v>
      </c>
      <c r="D1122" t="s">
        <v>214</v>
      </c>
      <c r="E1122" t="s">
        <v>920</v>
      </c>
      <c r="F1122" t="s">
        <v>125</v>
      </c>
      <c r="G1122" t="str">
        <f>_xlfn.XLOOKUP(F1122,Regions!$A$2:$A$52,Regions!$B$2:$B$52)</f>
        <v>South</v>
      </c>
      <c r="H1122" t="s">
        <v>1407</v>
      </c>
      <c r="I1122">
        <v>57397</v>
      </c>
      <c r="J1122">
        <v>23369</v>
      </c>
      <c r="K1122">
        <v>2152</v>
      </c>
      <c r="L1122">
        <v>132761</v>
      </c>
      <c r="M1122">
        <v>28798</v>
      </c>
      <c r="N1122" t="s">
        <v>2043</v>
      </c>
      <c r="O1122" t="s">
        <v>2046</v>
      </c>
      <c r="P1122" t="s">
        <v>2043</v>
      </c>
      <c r="Q1122" t="s">
        <v>2046</v>
      </c>
      <c r="R1122" t="str">
        <f>Table1[[#This Row],[year]]&amp;"_"&amp;Table1[[#This Row],[rank]]</f>
        <v>2017_121</v>
      </c>
      <c r="S1122" t="str">
        <f>Table1[[#This Row],[year]]&amp;"_"&amp;Table1[[#This Row],[rank]]</f>
        <v>2017_121</v>
      </c>
    </row>
    <row r="1123" spans="1:19" x14ac:dyDescent="0.2">
      <c r="A1123" t="s">
        <v>2069</v>
      </c>
      <c r="B1123">
        <v>122</v>
      </c>
      <c r="C1123">
        <v>2017</v>
      </c>
      <c r="D1123" t="s">
        <v>223</v>
      </c>
      <c r="E1123" t="s">
        <v>920</v>
      </c>
      <c r="F1123" t="s">
        <v>22</v>
      </c>
      <c r="G1123" t="str">
        <f>_xlfn.XLOOKUP(F1123,Regions!$A$2:$A$52,Regions!$B$2:$B$52)</f>
        <v>South</v>
      </c>
      <c r="H1123" t="s">
        <v>1403</v>
      </c>
      <c r="I1123">
        <v>58522</v>
      </c>
      <c r="J1123">
        <v>23022</v>
      </c>
      <c r="K1123">
        <v>2513</v>
      </c>
      <c r="L1123">
        <v>52194</v>
      </c>
      <c r="M1123">
        <v>6800</v>
      </c>
      <c r="N1123" t="s">
        <v>2043</v>
      </c>
      <c r="O1123" t="s">
        <v>2043</v>
      </c>
      <c r="P1123" t="s">
        <v>2043</v>
      </c>
      <c r="Q1123" t="s">
        <v>2046</v>
      </c>
      <c r="R1123" t="str">
        <f>Table1[[#This Row],[year]]&amp;"_"&amp;Table1[[#This Row],[rank]]</f>
        <v>2017_122</v>
      </c>
      <c r="S1123" t="str">
        <f>Table1[[#This Row],[year]]&amp;"_"&amp;Table1[[#This Row],[rank]]</f>
        <v>2017_122</v>
      </c>
    </row>
    <row r="1124" spans="1:19" x14ac:dyDescent="0.2">
      <c r="A1124" t="s">
        <v>1131</v>
      </c>
      <c r="B1124">
        <v>123</v>
      </c>
      <c r="C1124">
        <v>2017</v>
      </c>
      <c r="D1124" t="s">
        <v>100</v>
      </c>
      <c r="E1124" t="s">
        <v>112</v>
      </c>
      <c r="F1124" t="s">
        <v>55</v>
      </c>
      <c r="G1124" t="str">
        <f>_xlfn.XLOOKUP(F1124,Regions!$A$2:$A$52,Regions!$B$2:$B$52)</f>
        <v>West</v>
      </c>
      <c r="H1124" t="s">
        <v>1511</v>
      </c>
      <c r="I1124">
        <v>120830</v>
      </c>
      <c r="J1124">
        <v>22991</v>
      </c>
      <c r="K1124">
        <v>7722</v>
      </c>
      <c r="L1124">
        <v>77626</v>
      </c>
      <c r="M1124">
        <v>19200</v>
      </c>
      <c r="N1124" t="s">
        <v>2043</v>
      </c>
      <c r="O1124" t="s">
        <v>2043</v>
      </c>
      <c r="P1124" t="s">
        <v>2043</v>
      </c>
      <c r="Q1124" t="s">
        <v>2046</v>
      </c>
      <c r="R1124" t="str">
        <f>Table1[[#This Row],[year]]&amp;"_"&amp;Table1[[#This Row],[rank]]</f>
        <v>2017_123</v>
      </c>
      <c r="S1124" t="str">
        <f>Table1[[#This Row],[year]]&amp;"_"&amp;Table1[[#This Row],[rank]]</f>
        <v>2017_123</v>
      </c>
    </row>
    <row r="1125" spans="1:19" x14ac:dyDescent="0.2">
      <c r="A1125" t="s">
        <v>2479</v>
      </c>
      <c r="B1125">
        <v>124</v>
      </c>
      <c r="C1125">
        <v>2017</v>
      </c>
      <c r="D1125" t="s">
        <v>985</v>
      </c>
      <c r="E1125" t="s">
        <v>115</v>
      </c>
      <c r="F1125" t="s">
        <v>44</v>
      </c>
      <c r="G1125" t="str">
        <f>_xlfn.XLOOKUP(F1125,Regions!$A$2:$A$52,Regions!$B$2:$B$52)</f>
        <v>Midwest</v>
      </c>
      <c r="H1125" t="s">
        <v>2130</v>
      </c>
      <c r="I1125">
        <v>6207</v>
      </c>
      <c r="J1125">
        <v>22919</v>
      </c>
      <c r="K1125">
        <v>210</v>
      </c>
      <c r="L1125">
        <v>8945</v>
      </c>
      <c r="M1125">
        <v>25000</v>
      </c>
      <c r="N1125" t="s">
        <v>2043</v>
      </c>
      <c r="O1125" t="s">
        <v>2043</v>
      </c>
      <c r="P1125" t="s">
        <v>2043</v>
      </c>
      <c r="Q1125" t="s">
        <v>2046</v>
      </c>
      <c r="R1125" t="str">
        <f>Table1[[#This Row],[year]]&amp;"_"&amp;Table1[[#This Row],[rank]]</f>
        <v>2017_124</v>
      </c>
      <c r="S1125" t="str">
        <f>Table1[[#This Row],[year]]&amp;"_"&amp;Table1[[#This Row],[rank]]</f>
        <v>2017_124</v>
      </c>
    </row>
    <row r="1126" spans="1:19" x14ac:dyDescent="0.2">
      <c r="A1126" t="s">
        <v>531</v>
      </c>
      <c r="B1126">
        <v>125</v>
      </c>
      <c r="C1126">
        <v>2017</v>
      </c>
      <c r="D1126" t="s">
        <v>57</v>
      </c>
      <c r="E1126" t="s">
        <v>2044</v>
      </c>
      <c r="F1126" t="s">
        <v>72</v>
      </c>
      <c r="G1126" t="str">
        <f>_xlfn.XLOOKUP(F1126,Regions!$A$2:$A$52,Regions!$B$2:$B$52)</f>
        <v>Midwest</v>
      </c>
      <c r="H1126" t="s">
        <v>1421</v>
      </c>
      <c r="I1126">
        <v>87201</v>
      </c>
      <c r="J1126">
        <v>22744</v>
      </c>
      <c r="K1126">
        <v>5888</v>
      </c>
      <c r="L1126">
        <v>445964</v>
      </c>
      <c r="M1126">
        <v>71191</v>
      </c>
      <c r="N1126" t="s">
        <v>2043</v>
      </c>
      <c r="O1126" t="s">
        <v>2043</v>
      </c>
      <c r="P1126" t="s">
        <v>2043</v>
      </c>
      <c r="Q1126" t="s">
        <v>2046</v>
      </c>
      <c r="R1126" t="str">
        <f>Table1[[#This Row],[year]]&amp;"_"&amp;Table1[[#This Row],[rank]]</f>
        <v>2017_125</v>
      </c>
      <c r="S1126" t="str">
        <f>Table1[[#This Row],[year]]&amp;"_"&amp;Table1[[#This Row],[rank]]</f>
        <v>2017_125</v>
      </c>
    </row>
    <row r="1127" spans="1:19" x14ac:dyDescent="0.2">
      <c r="A1127" t="s">
        <v>2134</v>
      </c>
      <c r="B1127">
        <v>126</v>
      </c>
      <c r="C1127">
        <v>2017</v>
      </c>
      <c r="D1127" t="s">
        <v>97</v>
      </c>
      <c r="E1127" t="s">
        <v>2044</v>
      </c>
      <c r="F1127" t="s">
        <v>86</v>
      </c>
      <c r="G1127" t="str">
        <f>_xlfn.XLOOKUP(F1127,Regions!$A$2:$A$52,Regions!$B$2:$B$52)</f>
        <v>South</v>
      </c>
      <c r="H1127" t="s">
        <v>1471</v>
      </c>
      <c r="I1127">
        <v>29053</v>
      </c>
      <c r="J1127">
        <v>22559</v>
      </c>
      <c r="K1127">
        <v>2659</v>
      </c>
      <c r="L1127">
        <v>129819</v>
      </c>
      <c r="M1127">
        <v>10212</v>
      </c>
      <c r="N1127" t="s">
        <v>2043</v>
      </c>
      <c r="O1127" t="s">
        <v>2043</v>
      </c>
      <c r="P1127" t="s">
        <v>2043</v>
      </c>
      <c r="Q1127" t="s">
        <v>2043</v>
      </c>
      <c r="R1127" t="str">
        <f>Table1[[#This Row],[year]]&amp;"_"&amp;Table1[[#This Row],[rank]]</f>
        <v>2017_126</v>
      </c>
      <c r="S1127" t="str">
        <f>Table1[[#This Row],[year]]&amp;"_"&amp;Table1[[#This Row],[rank]]</f>
        <v>2017_126</v>
      </c>
    </row>
    <row r="1128" spans="1:19" x14ac:dyDescent="0.2">
      <c r="A1128" t="s">
        <v>2103</v>
      </c>
      <c r="B1128">
        <v>127</v>
      </c>
      <c r="C1128">
        <v>2017</v>
      </c>
      <c r="D1128" t="s">
        <v>24</v>
      </c>
      <c r="E1128" t="s">
        <v>2042</v>
      </c>
      <c r="F1128" t="s">
        <v>44</v>
      </c>
      <c r="G1128" t="str">
        <f>_xlfn.XLOOKUP(F1128,Regions!$A$2:$A$52,Regions!$B$2:$B$52)</f>
        <v>Midwest</v>
      </c>
      <c r="H1128" t="s">
        <v>1425</v>
      </c>
      <c r="I1128">
        <v>1231</v>
      </c>
      <c r="J1128">
        <v>22138</v>
      </c>
      <c r="K1128">
        <v>2221</v>
      </c>
      <c r="L1128">
        <v>9362</v>
      </c>
      <c r="M1128">
        <v>140000</v>
      </c>
      <c r="N1128" t="s">
        <v>2043</v>
      </c>
      <c r="O1128" t="s">
        <v>2043</v>
      </c>
      <c r="P1128" t="s">
        <v>2043</v>
      </c>
      <c r="Q1128" t="s">
        <v>2046</v>
      </c>
      <c r="R1128" t="str">
        <f>Table1[[#This Row],[year]]&amp;"_"&amp;Table1[[#This Row],[rank]]</f>
        <v>2017_127</v>
      </c>
      <c r="S1128" t="str">
        <f>Table1[[#This Row],[year]]&amp;"_"&amp;Table1[[#This Row],[rank]]</f>
        <v>2017_127</v>
      </c>
    </row>
    <row r="1129" spans="1:19" x14ac:dyDescent="0.2">
      <c r="A1129" t="s">
        <v>2156</v>
      </c>
      <c r="B1129">
        <v>128</v>
      </c>
      <c r="C1129">
        <v>2017</v>
      </c>
      <c r="D1129" t="s">
        <v>1830</v>
      </c>
      <c r="E1129" t="s">
        <v>2042</v>
      </c>
      <c r="F1129" t="s">
        <v>113</v>
      </c>
      <c r="G1129" t="str">
        <f>_xlfn.XLOOKUP(F1129,Regions!$A$2:$A$52,Regions!$B$2:$B$52)</f>
        <v>South</v>
      </c>
      <c r="H1129" t="s">
        <v>1560</v>
      </c>
      <c r="I1129">
        <v>19182</v>
      </c>
      <c r="J1129">
        <v>21987</v>
      </c>
      <c r="K1129">
        <v>1251</v>
      </c>
      <c r="L1129">
        <v>11672</v>
      </c>
      <c r="M1129">
        <v>121000</v>
      </c>
      <c r="N1129" t="s">
        <v>2043</v>
      </c>
      <c r="O1129" t="s">
        <v>2043</v>
      </c>
      <c r="P1129" t="s">
        <v>2043</v>
      </c>
      <c r="Q1129" t="s">
        <v>2043</v>
      </c>
      <c r="R1129" t="str">
        <f>Table1[[#This Row],[year]]&amp;"_"&amp;Table1[[#This Row],[rank]]</f>
        <v>2017_128</v>
      </c>
      <c r="S1129" t="str">
        <f>Table1[[#This Row],[year]]&amp;"_"&amp;Table1[[#This Row],[rank]]</f>
        <v>2017_128</v>
      </c>
    </row>
    <row r="1130" spans="1:19" x14ac:dyDescent="0.2">
      <c r="A1130" t="s">
        <v>2153</v>
      </c>
      <c r="B1130">
        <v>129</v>
      </c>
      <c r="C1130">
        <v>2017</v>
      </c>
      <c r="D1130" t="s">
        <v>350</v>
      </c>
      <c r="E1130" t="s">
        <v>2042</v>
      </c>
      <c r="F1130" t="s">
        <v>177</v>
      </c>
      <c r="G1130" t="str">
        <f>_xlfn.XLOOKUP(F1130,Regions!$A$2:$A$52,Regions!$B$2:$B$52)</f>
        <v>South</v>
      </c>
      <c r="H1130" t="s">
        <v>1487</v>
      </c>
      <c r="I1130">
        <v>4268</v>
      </c>
      <c r="J1130">
        <v>21609</v>
      </c>
      <c r="K1130">
        <v>431</v>
      </c>
      <c r="L1130">
        <v>10060</v>
      </c>
      <c r="M1130">
        <v>26000</v>
      </c>
      <c r="N1130" t="s">
        <v>2043</v>
      </c>
      <c r="O1130" t="s">
        <v>2043</v>
      </c>
      <c r="P1130" t="s">
        <v>2043</v>
      </c>
      <c r="Q1130" t="s">
        <v>2043</v>
      </c>
      <c r="R1130" t="str">
        <f>Table1[[#This Row],[year]]&amp;"_"&amp;Table1[[#This Row],[rank]]</f>
        <v>2017_129</v>
      </c>
      <c r="S1130" t="str">
        <f>Table1[[#This Row],[year]]&amp;"_"&amp;Table1[[#This Row],[rank]]</f>
        <v>2017_129</v>
      </c>
    </row>
    <row r="1131" spans="1:19" x14ac:dyDescent="0.2">
      <c r="A1131" t="s">
        <v>2136</v>
      </c>
      <c r="B1131">
        <v>130</v>
      </c>
      <c r="C1131">
        <v>2017</v>
      </c>
      <c r="D1131" t="s">
        <v>1294</v>
      </c>
      <c r="E1131" t="s">
        <v>112</v>
      </c>
      <c r="F1131" t="s">
        <v>113</v>
      </c>
      <c r="G1131" t="str">
        <f>_xlfn.XLOOKUP(F1131,Regions!$A$2:$A$52,Regions!$B$2:$B$52)</f>
        <v>South</v>
      </c>
      <c r="H1131" t="s">
        <v>1664</v>
      </c>
      <c r="I1131">
        <v>1010</v>
      </c>
      <c r="J1131">
        <v>21374</v>
      </c>
      <c r="K1131">
        <v>1721</v>
      </c>
      <c r="L1131">
        <v>21944</v>
      </c>
      <c r="M1131">
        <v>108000</v>
      </c>
      <c r="N1131" t="s">
        <v>2043</v>
      </c>
      <c r="O1131" t="s">
        <v>2043</v>
      </c>
      <c r="P1131" t="s">
        <v>2043</v>
      </c>
      <c r="Q1131" t="s">
        <v>2046</v>
      </c>
      <c r="R1131" t="str">
        <f>Table1[[#This Row],[year]]&amp;"_"&amp;Table1[[#This Row],[rank]]</f>
        <v>2017_130</v>
      </c>
      <c r="S1131" t="str">
        <f>Table1[[#This Row],[year]]&amp;"_"&amp;Table1[[#This Row],[rank]]</f>
        <v>2017_130</v>
      </c>
    </row>
    <row r="1132" spans="1:19" x14ac:dyDescent="0.2">
      <c r="A1132" t="s">
        <v>2181</v>
      </c>
      <c r="B1132">
        <v>131</v>
      </c>
      <c r="C1132">
        <v>2017</v>
      </c>
      <c r="D1132" t="s">
        <v>60</v>
      </c>
      <c r="E1132" t="s">
        <v>2114</v>
      </c>
      <c r="F1132" t="s">
        <v>93</v>
      </c>
      <c r="G1132" t="str">
        <f>_xlfn.XLOOKUP(F1132,Regions!$A$2:$A$52,Regions!$B$2:$B$52)</f>
        <v>West</v>
      </c>
      <c r="H1132" t="s">
        <v>1457</v>
      </c>
      <c r="I1132">
        <v>85092</v>
      </c>
      <c r="J1132">
        <v>21316</v>
      </c>
      <c r="K1132">
        <v>2818</v>
      </c>
      <c r="L1132">
        <v>14330</v>
      </c>
      <c r="M1132">
        <v>254000</v>
      </c>
      <c r="N1132" t="s">
        <v>2043</v>
      </c>
      <c r="O1132" t="s">
        <v>2043</v>
      </c>
      <c r="P1132" t="s">
        <v>2043</v>
      </c>
      <c r="Q1132" t="s">
        <v>2043</v>
      </c>
      <c r="R1132" t="str">
        <f>Table1[[#This Row],[year]]&amp;"_"&amp;Table1[[#This Row],[rank]]</f>
        <v>2017_131</v>
      </c>
      <c r="S1132" t="str">
        <f>Table1[[#This Row],[year]]&amp;"_"&amp;Table1[[#This Row],[rank]]</f>
        <v>2017_131</v>
      </c>
    </row>
    <row r="1133" spans="1:19" x14ac:dyDescent="0.2">
      <c r="A1133" t="s">
        <v>2149</v>
      </c>
      <c r="B1133">
        <v>132</v>
      </c>
      <c r="C1133">
        <v>2017</v>
      </c>
      <c r="D1133" t="s">
        <v>100</v>
      </c>
      <c r="E1133" t="s">
        <v>112</v>
      </c>
      <c r="F1133" t="s">
        <v>255</v>
      </c>
      <c r="G1133" t="str">
        <f>_xlfn.XLOOKUP(F1133,Regions!$A$2:$A$52,Regions!$B$2:$B$52)</f>
        <v>Midwest</v>
      </c>
      <c r="H1133" t="s">
        <v>1423</v>
      </c>
      <c r="I1133">
        <v>92803</v>
      </c>
      <c r="J1133">
        <v>21222</v>
      </c>
      <c r="K1133">
        <v>2738</v>
      </c>
      <c r="L1133">
        <v>38806</v>
      </c>
      <c r="M1133">
        <v>41975</v>
      </c>
      <c r="N1133" t="s">
        <v>2043</v>
      </c>
      <c r="O1133" t="s">
        <v>2043</v>
      </c>
      <c r="P1133" t="s">
        <v>2043</v>
      </c>
      <c r="Q1133" t="s">
        <v>2043</v>
      </c>
      <c r="R1133" t="str">
        <f>Table1[[#This Row],[year]]&amp;"_"&amp;Table1[[#This Row],[rank]]</f>
        <v>2017_132</v>
      </c>
      <c r="S1133" t="str">
        <f>Table1[[#This Row],[year]]&amp;"_"&amp;Table1[[#This Row],[rank]]</f>
        <v>2017_132</v>
      </c>
    </row>
    <row r="1134" spans="1:19" x14ac:dyDescent="0.2">
      <c r="A1134" t="s">
        <v>2117</v>
      </c>
      <c r="B1134">
        <v>133</v>
      </c>
      <c r="C1134">
        <v>2017</v>
      </c>
      <c r="D1134" t="s">
        <v>1103</v>
      </c>
      <c r="E1134" t="s">
        <v>2118</v>
      </c>
      <c r="F1134" t="s">
        <v>113</v>
      </c>
      <c r="G1134" t="str">
        <f>_xlfn.XLOOKUP(F1134,Regions!$A$2:$A$52,Regions!$B$2:$B$52)</f>
        <v>South</v>
      </c>
      <c r="H1134" t="s">
        <v>1449</v>
      </c>
      <c r="I1134">
        <v>20884</v>
      </c>
      <c r="J1134">
        <v>21079</v>
      </c>
      <c r="K1134">
        <v>904</v>
      </c>
      <c r="L1134">
        <v>33345</v>
      </c>
      <c r="M1134">
        <v>55000</v>
      </c>
      <c r="N1134" t="s">
        <v>2043</v>
      </c>
      <c r="O1134" t="s">
        <v>2043</v>
      </c>
      <c r="P1134" t="s">
        <v>2043</v>
      </c>
      <c r="Q1134" t="s">
        <v>2046</v>
      </c>
      <c r="R1134" t="str">
        <f>Table1[[#This Row],[year]]&amp;"_"&amp;Table1[[#This Row],[rank]]</f>
        <v>2017_133</v>
      </c>
      <c r="S1134" t="str">
        <f>Table1[[#This Row],[year]]&amp;"_"&amp;Table1[[#This Row],[rank]]</f>
        <v>2017_133</v>
      </c>
    </row>
    <row r="1135" spans="1:19" x14ac:dyDescent="0.2">
      <c r="A1135" t="s">
        <v>2166</v>
      </c>
      <c r="B1135">
        <v>134</v>
      </c>
      <c r="C1135">
        <v>2017</v>
      </c>
      <c r="D1135" t="s">
        <v>1294</v>
      </c>
      <c r="E1135" t="s">
        <v>112</v>
      </c>
      <c r="F1135" t="s">
        <v>22</v>
      </c>
      <c r="G1135" t="str">
        <f>_xlfn.XLOOKUP(F1135,Regions!$A$2:$A$52,Regions!$B$2:$B$52)</f>
        <v>South</v>
      </c>
      <c r="H1135" t="s">
        <v>1502</v>
      </c>
      <c r="I1135">
        <v>1777</v>
      </c>
      <c r="J1135">
        <v>21070</v>
      </c>
      <c r="K1135">
        <v>192</v>
      </c>
      <c r="L1135">
        <v>24701</v>
      </c>
      <c r="M1135">
        <v>116475</v>
      </c>
      <c r="N1135" t="s">
        <v>2043</v>
      </c>
      <c r="O1135" t="s">
        <v>2043</v>
      </c>
      <c r="P1135" t="s">
        <v>2043</v>
      </c>
      <c r="Q1135" t="s">
        <v>2043</v>
      </c>
      <c r="R1135" t="str">
        <f>Table1[[#This Row],[year]]&amp;"_"&amp;Table1[[#This Row],[rank]]</f>
        <v>2017_134</v>
      </c>
      <c r="S1135" t="str">
        <f>Table1[[#This Row],[year]]&amp;"_"&amp;Table1[[#This Row],[rank]]</f>
        <v>2017_134</v>
      </c>
    </row>
    <row r="1136" spans="1:19" x14ac:dyDescent="0.2">
      <c r="A1136" t="s">
        <v>208</v>
      </c>
      <c r="B1136">
        <v>135</v>
      </c>
      <c r="C1136">
        <v>2017</v>
      </c>
      <c r="D1136" t="s">
        <v>824</v>
      </c>
      <c r="E1136" t="s">
        <v>112</v>
      </c>
      <c r="F1136" t="s">
        <v>44</v>
      </c>
      <c r="G1136" t="str">
        <f>_xlfn.XLOOKUP(F1136,Regions!$A$2:$A$52,Regions!$B$2:$B$52)</f>
        <v>Midwest</v>
      </c>
      <c r="H1136" t="s">
        <v>1470</v>
      </c>
      <c r="I1136">
        <v>76740</v>
      </c>
      <c r="J1136">
        <v>20853</v>
      </c>
      <c r="K1136">
        <v>1400</v>
      </c>
      <c r="L1136">
        <v>52666</v>
      </c>
      <c r="M1136">
        <v>75000</v>
      </c>
      <c r="N1136" t="s">
        <v>2043</v>
      </c>
      <c r="O1136" t="s">
        <v>2043</v>
      </c>
      <c r="P1136" t="s">
        <v>2043</v>
      </c>
      <c r="Q1136" t="s">
        <v>2043</v>
      </c>
      <c r="R1136" t="str">
        <f>Table1[[#This Row],[year]]&amp;"_"&amp;Table1[[#This Row],[rank]]</f>
        <v>2017_135</v>
      </c>
      <c r="S1136" t="str">
        <f>Table1[[#This Row],[year]]&amp;"_"&amp;Table1[[#This Row],[rank]]</f>
        <v>2017_135</v>
      </c>
    </row>
    <row r="1137" spans="1:19" x14ac:dyDescent="0.2">
      <c r="A1137" t="s">
        <v>2303</v>
      </c>
      <c r="B1137">
        <v>136</v>
      </c>
      <c r="C1137">
        <v>2017</v>
      </c>
      <c r="D1137" t="s">
        <v>1830</v>
      </c>
      <c r="E1137" t="s">
        <v>2042</v>
      </c>
      <c r="F1137" t="s">
        <v>35</v>
      </c>
      <c r="G1137" t="str">
        <f>_xlfn.XLOOKUP(F1137,Regions!$A$2:$A$52,Regions!$B$2:$B$52)</f>
        <v>South</v>
      </c>
      <c r="H1137" t="s">
        <v>1781</v>
      </c>
      <c r="I1137">
        <v>18540</v>
      </c>
      <c r="J1137">
        <v>20719</v>
      </c>
      <c r="K1137">
        <v>896</v>
      </c>
      <c r="L1137">
        <v>15702</v>
      </c>
      <c r="M1137">
        <v>116050</v>
      </c>
      <c r="N1137" t="s">
        <v>2043</v>
      </c>
      <c r="O1137" t="s">
        <v>2043</v>
      </c>
      <c r="P1137" t="s">
        <v>2043</v>
      </c>
      <c r="Q1137" t="s">
        <v>2043</v>
      </c>
      <c r="R1137" t="str">
        <f>Table1[[#This Row],[year]]&amp;"_"&amp;Table1[[#This Row],[rank]]</f>
        <v>2017_136</v>
      </c>
      <c r="S1137" t="str">
        <f>Table1[[#This Row],[year]]&amp;"_"&amp;Table1[[#This Row],[rank]]</f>
        <v>2017_136</v>
      </c>
    </row>
    <row r="1138" spans="1:19" x14ac:dyDescent="0.2">
      <c r="A1138" t="s">
        <v>2146</v>
      </c>
      <c r="B1138">
        <v>137</v>
      </c>
      <c r="C1138">
        <v>2017</v>
      </c>
      <c r="D1138" t="s">
        <v>32</v>
      </c>
      <c r="E1138" t="s">
        <v>2064</v>
      </c>
      <c r="F1138" t="s">
        <v>18</v>
      </c>
      <c r="G1138" t="str">
        <f>_xlfn.XLOOKUP(F1138,Regions!$A$2:$A$52,Regions!$B$2:$B$52)</f>
        <v>Midwest</v>
      </c>
      <c r="H1138" t="s">
        <v>1490</v>
      </c>
      <c r="I1138">
        <v>12762</v>
      </c>
      <c r="J1138">
        <v>20718</v>
      </c>
      <c r="K1138">
        <v>888</v>
      </c>
      <c r="L1138">
        <v>19153</v>
      </c>
      <c r="M1138">
        <v>93000</v>
      </c>
      <c r="N1138" t="s">
        <v>2043</v>
      </c>
      <c r="O1138" t="s">
        <v>2043</v>
      </c>
      <c r="P1138" t="s">
        <v>2043</v>
      </c>
      <c r="Q1138" t="s">
        <v>2043</v>
      </c>
      <c r="R1138" t="str">
        <f>Table1[[#This Row],[year]]&amp;"_"&amp;Table1[[#This Row],[rank]]</f>
        <v>2017_137</v>
      </c>
      <c r="S1138" t="str">
        <f>Table1[[#This Row],[year]]&amp;"_"&amp;Table1[[#This Row],[rank]]</f>
        <v>2017_137</v>
      </c>
    </row>
    <row r="1139" spans="1:19" x14ac:dyDescent="0.2">
      <c r="A1139" t="s">
        <v>2158</v>
      </c>
      <c r="B1139">
        <v>138</v>
      </c>
      <c r="C1139">
        <v>2017</v>
      </c>
      <c r="D1139" t="s">
        <v>118</v>
      </c>
      <c r="E1139" t="s">
        <v>2061</v>
      </c>
      <c r="F1139" t="s">
        <v>22</v>
      </c>
      <c r="G1139" t="str">
        <f>_xlfn.XLOOKUP(F1139,Regions!$A$2:$A$52,Regions!$B$2:$B$52)</f>
        <v>South</v>
      </c>
      <c r="H1139" t="s">
        <v>1502</v>
      </c>
      <c r="I1139">
        <v>33076</v>
      </c>
      <c r="J1139">
        <v>20425</v>
      </c>
      <c r="K1139">
        <v>2244</v>
      </c>
      <c r="L1139">
        <v>23286</v>
      </c>
      <c r="M1139">
        <v>53536</v>
      </c>
      <c r="N1139" t="s">
        <v>2043</v>
      </c>
      <c r="O1139" t="s">
        <v>2043</v>
      </c>
      <c r="P1139" t="s">
        <v>2043</v>
      </c>
      <c r="Q1139" t="s">
        <v>2043</v>
      </c>
      <c r="R1139" t="str">
        <f>Table1[[#This Row],[year]]&amp;"_"&amp;Table1[[#This Row],[rank]]</f>
        <v>2017_138</v>
      </c>
      <c r="S1139" t="str">
        <f>Table1[[#This Row],[year]]&amp;"_"&amp;Table1[[#This Row],[rank]]</f>
        <v>2017_138</v>
      </c>
    </row>
    <row r="1140" spans="1:19" x14ac:dyDescent="0.2">
      <c r="A1140" t="s">
        <v>2123</v>
      </c>
      <c r="B1140">
        <v>139</v>
      </c>
      <c r="C1140">
        <v>2017</v>
      </c>
      <c r="D1140" t="s">
        <v>32</v>
      </c>
      <c r="E1140" t="s">
        <v>2064</v>
      </c>
      <c r="F1140" t="s">
        <v>142</v>
      </c>
      <c r="G1140" t="str">
        <f>_xlfn.XLOOKUP(F1140,Regions!$A$2:$A$52,Regions!$B$2:$B$52)</f>
        <v>Midwest</v>
      </c>
      <c r="H1140" t="s">
        <v>1480</v>
      </c>
      <c r="I1140">
        <v>38614</v>
      </c>
      <c r="J1140">
        <v>20268</v>
      </c>
      <c r="K1140">
        <v>1635</v>
      </c>
      <c r="L1140">
        <v>21743</v>
      </c>
      <c r="M1140">
        <v>103500</v>
      </c>
      <c r="N1140" t="s">
        <v>2043</v>
      </c>
      <c r="O1140" t="s">
        <v>2043</v>
      </c>
      <c r="P1140" t="s">
        <v>2043</v>
      </c>
      <c r="Q1140" t="s">
        <v>2046</v>
      </c>
      <c r="R1140" t="str">
        <f>Table1[[#This Row],[year]]&amp;"_"&amp;Table1[[#This Row],[rank]]</f>
        <v>2017_139</v>
      </c>
      <c r="S1140" t="str">
        <f>Table1[[#This Row],[year]]&amp;"_"&amp;Table1[[#This Row],[rank]]</f>
        <v>2017_139</v>
      </c>
    </row>
    <row r="1141" spans="1:19" x14ac:dyDescent="0.2">
      <c r="A1141" t="s">
        <v>2135</v>
      </c>
      <c r="B1141">
        <v>140</v>
      </c>
      <c r="C1141">
        <v>2017</v>
      </c>
      <c r="D1141" t="s">
        <v>1830</v>
      </c>
      <c r="E1141" t="s">
        <v>2042</v>
      </c>
      <c r="F1141" t="s">
        <v>146</v>
      </c>
      <c r="G1141" t="str">
        <f>_xlfn.XLOOKUP(F1141,Regions!$A$2:$A$52,Regions!$B$2:$B$52)</f>
        <v>Northeast</v>
      </c>
      <c r="H1141" t="s">
        <v>1489</v>
      </c>
      <c r="I1141">
        <v>5723</v>
      </c>
      <c r="J1141">
        <v>20217</v>
      </c>
      <c r="K1141">
        <v>1497</v>
      </c>
      <c r="L1141">
        <v>8271</v>
      </c>
      <c r="M1141">
        <v>61503</v>
      </c>
      <c r="N1141" t="s">
        <v>2043</v>
      </c>
      <c r="O1141" t="s">
        <v>2046</v>
      </c>
      <c r="P1141" t="s">
        <v>2043</v>
      </c>
      <c r="Q1141" t="s">
        <v>2046</v>
      </c>
      <c r="R1141" t="str">
        <f>Table1[[#This Row],[year]]&amp;"_"&amp;Table1[[#This Row],[rank]]</f>
        <v>2017_140</v>
      </c>
      <c r="S1141" t="str">
        <f>Table1[[#This Row],[year]]&amp;"_"&amp;Table1[[#This Row],[rank]]</f>
        <v>2017_140</v>
      </c>
    </row>
    <row r="1142" spans="1:19" x14ac:dyDescent="0.2">
      <c r="A1142" t="s">
        <v>2077</v>
      </c>
      <c r="B1142">
        <v>141</v>
      </c>
      <c r="C1142">
        <v>2017</v>
      </c>
      <c r="D1142" t="s">
        <v>223</v>
      </c>
      <c r="E1142" t="s">
        <v>920</v>
      </c>
      <c r="F1142" t="s">
        <v>22</v>
      </c>
      <c r="G1142" t="str">
        <f>_xlfn.XLOOKUP(F1142,Regions!$A$2:$A$52,Regions!$B$2:$B$52)</f>
        <v>South</v>
      </c>
      <c r="H1142" t="s">
        <v>1403</v>
      </c>
      <c r="I1142">
        <v>9127</v>
      </c>
      <c r="J1142">
        <v>20182</v>
      </c>
      <c r="K1142">
        <v>94</v>
      </c>
      <c r="L1142">
        <v>26103</v>
      </c>
      <c r="M1142">
        <v>5100</v>
      </c>
      <c r="N1142" t="s">
        <v>2043</v>
      </c>
      <c r="O1142" t="s">
        <v>2043</v>
      </c>
      <c r="P1142" t="s">
        <v>2043</v>
      </c>
      <c r="Q1142" t="s">
        <v>2046</v>
      </c>
      <c r="R1142" t="str">
        <f>Table1[[#This Row],[year]]&amp;"_"&amp;Table1[[#This Row],[rank]]</f>
        <v>2017_141</v>
      </c>
      <c r="S1142" t="str">
        <f>Table1[[#This Row],[year]]&amp;"_"&amp;Table1[[#This Row],[rank]]</f>
        <v>2017_141</v>
      </c>
    </row>
    <row r="1143" spans="1:19" x14ac:dyDescent="0.2">
      <c r="A1143" t="s">
        <v>2173</v>
      </c>
      <c r="B1143">
        <v>142</v>
      </c>
      <c r="C1143">
        <v>2017</v>
      </c>
      <c r="D1143" t="s">
        <v>350</v>
      </c>
      <c r="E1143" t="s">
        <v>2042</v>
      </c>
      <c r="F1143" t="s">
        <v>18</v>
      </c>
      <c r="G1143" t="str">
        <f>_xlfn.XLOOKUP(F1143,Regions!$A$2:$A$52,Regions!$B$2:$B$52)</f>
        <v>Midwest</v>
      </c>
      <c r="H1143" t="s">
        <v>1510</v>
      </c>
      <c r="I1143">
        <v>4001</v>
      </c>
      <c r="J1143">
        <v>20143</v>
      </c>
      <c r="K1143">
        <v>343</v>
      </c>
      <c r="L1143">
        <v>8861</v>
      </c>
      <c r="M1143">
        <v>24000</v>
      </c>
      <c r="N1143" t="s">
        <v>2046</v>
      </c>
      <c r="O1143" t="s">
        <v>2043</v>
      </c>
      <c r="P1143" t="s">
        <v>2043</v>
      </c>
      <c r="Q1143" t="s">
        <v>2043</v>
      </c>
      <c r="R1143" t="str">
        <f>Table1[[#This Row],[year]]&amp;"_"&amp;Table1[[#This Row],[rank]]</f>
        <v>2017_142</v>
      </c>
      <c r="S1143" t="str">
        <f>Table1[[#This Row],[year]]&amp;"_"&amp;Table1[[#This Row],[rank]]</f>
        <v>2017_142</v>
      </c>
    </row>
    <row r="1144" spans="1:19" x14ac:dyDescent="0.2">
      <c r="A1144" t="s">
        <v>742</v>
      </c>
      <c r="B1144">
        <v>143</v>
      </c>
      <c r="C1144">
        <v>2017</v>
      </c>
      <c r="D1144" t="s">
        <v>201</v>
      </c>
      <c r="E1144" t="s">
        <v>2061</v>
      </c>
      <c r="F1144" t="s">
        <v>68</v>
      </c>
      <c r="G1144" t="str">
        <f>_xlfn.XLOOKUP(F1144,Regions!$A$2:$A$52,Regions!$B$2:$B$52)</f>
        <v>Midwest</v>
      </c>
      <c r="H1144" t="s">
        <v>1408</v>
      </c>
      <c r="I1144">
        <v>85911</v>
      </c>
      <c r="J1144">
        <v>19941</v>
      </c>
      <c r="K1144">
        <v>4233</v>
      </c>
      <c r="L1144">
        <v>55718</v>
      </c>
      <c r="M1144">
        <v>42919</v>
      </c>
      <c r="N1144" t="s">
        <v>2043</v>
      </c>
      <c r="O1144" t="s">
        <v>2043</v>
      </c>
      <c r="P1144" t="s">
        <v>2043</v>
      </c>
      <c r="Q1144" t="s">
        <v>2046</v>
      </c>
      <c r="R1144" t="str">
        <f>Table1[[#This Row],[year]]&amp;"_"&amp;Table1[[#This Row],[rank]]</f>
        <v>2017_143</v>
      </c>
      <c r="S1144" t="str">
        <f>Table1[[#This Row],[year]]&amp;"_"&amp;Table1[[#This Row],[rank]]</f>
        <v>2017_143</v>
      </c>
    </row>
    <row r="1145" spans="1:19" x14ac:dyDescent="0.2">
      <c r="A1145" t="s">
        <v>1259</v>
      </c>
      <c r="B1145">
        <v>144</v>
      </c>
      <c r="C1145">
        <v>2017</v>
      </c>
      <c r="D1145" t="s">
        <v>95</v>
      </c>
      <c r="E1145" t="s">
        <v>2045</v>
      </c>
      <c r="F1145" t="s">
        <v>80</v>
      </c>
      <c r="G1145" t="str">
        <f>_xlfn.XLOOKUP(F1145,Regions!$A$2:$A$52,Regions!$B$2:$B$52)</f>
        <v>South</v>
      </c>
      <c r="H1145" t="s">
        <v>1553</v>
      </c>
      <c r="I1145">
        <v>59359</v>
      </c>
      <c r="J1145">
        <v>19912</v>
      </c>
      <c r="K1145">
        <v>2554</v>
      </c>
      <c r="L1145">
        <v>45295</v>
      </c>
      <c r="M1145">
        <v>62000</v>
      </c>
      <c r="N1145" t="s">
        <v>2043</v>
      </c>
      <c r="O1145" t="s">
        <v>2043</v>
      </c>
      <c r="P1145" t="s">
        <v>2043</v>
      </c>
      <c r="Q1145" t="s">
        <v>2043</v>
      </c>
      <c r="R1145" t="str">
        <f>Table1[[#This Row],[year]]&amp;"_"&amp;Table1[[#This Row],[rank]]</f>
        <v>2017_144</v>
      </c>
      <c r="S1145" t="str">
        <f>Table1[[#This Row],[year]]&amp;"_"&amp;Table1[[#This Row],[rank]]</f>
        <v>2017_144</v>
      </c>
    </row>
    <row r="1146" spans="1:19" x14ac:dyDescent="0.2">
      <c r="A1146" t="s">
        <v>2160</v>
      </c>
      <c r="B1146">
        <v>145</v>
      </c>
      <c r="C1146">
        <v>2017</v>
      </c>
      <c r="D1146" t="s">
        <v>214</v>
      </c>
      <c r="E1146" t="s">
        <v>920</v>
      </c>
      <c r="F1146" t="s">
        <v>86</v>
      </c>
      <c r="G1146" t="str">
        <f>_xlfn.XLOOKUP(F1146,Regions!$A$2:$A$52,Regions!$B$2:$B$52)</f>
        <v>South</v>
      </c>
      <c r="H1146" t="s">
        <v>1412</v>
      </c>
      <c r="I1146">
        <v>49335</v>
      </c>
      <c r="J1146">
        <v>19896</v>
      </c>
      <c r="K1146">
        <v>2448</v>
      </c>
      <c r="L1146">
        <v>109697</v>
      </c>
      <c r="M1146">
        <v>32015</v>
      </c>
      <c r="N1146" t="s">
        <v>2043</v>
      </c>
      <c r="O1146" t="s">
        <v>2043</v>
      </c>
      <c r="P1146" t="s">
        <v>2043</v>
      </c>
      <c r="Q1146" t="s">
        <v>2043</v>
      </c>
      <c r="R1146" t="str">
        <f>Table1[[#This Row],[year]]&amp;"_"&amp;Table1[[#This Row],[rank]]</f>
        <v>2017_145</v>
      </c>
      <c r="S1146" t="str">
        <f>Table1[[#This Row],[year]]&amp;"_"&amp;Table1[[#This Row],[rank]]</f>
        <v>2017_145</v>
      </c>
    </row>
    <row r="1147" spans="1:19" x14ac:dyDescent="0.2">
      <c r="A1147" t="s">
        <v>2142</v>
      </c>
      <c r="B1147">
        <v>146</v>
      </c>
      <c r="C1147">
        <v>2017</v>
      </c>
      <c r="D1147" t="s">
        <v>330</v>
      </c>
      <c r="E1147" t="s">
        <v>2143</v>
      </c>
      <c r="F1147" t="s">
        <v>187</v>
      </c>
      <c r="G1147" t="str">
        <f>_xlfn.XLOOKUP(F1147,Regions!$A$2:$A$52,Regions!$B$2:$B$52)</f>
        <v>Midwest</v>
      </c>
      <c r="H1147" t="s">
        <v>1448</v>
      </c>
      <c r="I1147">
        <v>6938</v>
      </c>
      <c r="J1147">
        <v>19654</v>
      </c>
      <c r="K1147">
        <v>444</v>
      </c>
      <c r="L1147">
        <v>7574</v>
      </c>
      <c r="M1147">
        <v>28000</v>
      </c>
      <c r="N1147" t="s">
        <v>2043</v>
      </c>
      <c r="O1147" t="s">
        <v>2043</v>
      </c>
      <c r="P1147" t="s">
        <v>2043</v>
      </c>
      <c r="Q1147" t="s">
        <v>2043</v>
      </c>
      <c r="R1147" t="str">
        <f>Table1[[#This Row],[year]]&amp;"_"&amp;Table1[[#This Row],[rank]]</f>
        <v>2017_146</v>
      </c>
      <c r="S1147" t="str">
        <f>Table1[[#This Row],[year]]&amp;"_"&amp;Table1[[#This Row],[rank]]</f>
        <v>2017_146</v>
      </c>
    </row>
    <row r="1148" spans="1:19" x14ac:dyDescent="0.2">
      <c r="A1148" t="s">
        <v>2188</v>
      </c>
      <c r="B1148">
        <v>147</v>
      </c>
      <c r="C1148">
        <v>2017</v>
      </c>
      <c r="D1148" t="s">
        <v>100</v>
      </c>
      <c r="E1148" t="s">
        <v>112</v>
      </c>
      <c r="F1148" t="s">
        <v>28</v>
      </c>
      <c r="G1148" t="str">
        <f>_xlfn.XLOOKUP(F1148,Regions!$A$2:$A$52,Regions!$B$2:$B$52)</f>
        <v>Northeast</v>
      </c>
      <c r="H1148" t="s">
        <v>1406</v>
      </c>
      <c r="I1148">
        <v>89591</v>
      </c>
      <c r="J1148">
        <v>19427</v>
      </c>
      <c r="K1148">
        <v>4457</v>
      </c>
      <c r="L1148">
        <v>33707</v>
      </c>
      <c r="M1148">
        <v>25000</v>
      </c>
      <c r="N1148" t="s">
        <v>2043</v>
      </c>
      <c r="O1148" t="s">
        <v>2043</v>
      </c>
      <c r="P1148" t="s">
        <v>2043</v>
      </c>
      <c r="Q1148" t="s">
        <v>2043</v>
      </c>
      <c r="R1148" t="str">
        <f>Table1[[#This Row],[year]]&amp;"_"&amp;Table1[[#This Row],[rank]]</f>
        <v>2017_147</v>
      </c>
      <c r="S1148" t="str">
        <f>Table1[[#This Row],[year]]&amp;"_"&amp;Table1[[#This Row],[rank]]</f>
        <v>2017_147</v>
      </c>
    </row>
    <row r="1149" spans="1:19" x14ac:dyDescent="0.2">
      <c r="A1149" t="s">
        <v>2165</v>
      </c>
      <c r="B1149">
        <v>148</v>
      </c>
      <c r="C1149">
        <v>2017</v>
      </c>
      <c r="D1149" t="s">
        <v>38</v>
      </c>
      <c r="E1149" t="s">
        <v>2055</v>
      </c>
      <c r="F1149" t="s">
        <v>35</v>
      </c>
      <c r="G1149" t="str">
        <f>_xlfn.XLOOKUP(F1149,Regions!$A$2:$A$52,Regions!$B$2:$B$52)</f>
        <v>South</v>
      </c>
      <c r="H1149" t="s">
        <v>1494</v>
      </c>
      <c r="I1149">
        <v>138513</v>
      </c>
      <c r="J1149">
        <v>19337</v>
      </c>
      <c r="K1149">
        <v>14239</v>
      </c>
      <c r="L1149">
        <v>45932</v>
      </c>
      <c r="M1149">
        <v>8300</v>
      </c>
      <c r="N1149" t="s">
        <v>2043</v>
      </c>
      <c r="O1149" t="s">
        <v>2043</v>
      </c>
      <c r="P1149" t="s">
        <v>2043</v>
      </c>
      <c r="Q1149" t="s">
        <v>2043</v>
      </c>
      <c r="R1149" t="str">
        <f>Table1[[#This Row],[year]]&amp;"_"&amp;Table1[[#This Row],[rank]]</f>
        <v>2017_148</v>
      </c>
      <c r="S1149" t="str">
        <f>Table1[[#This Row],[year]]&amp;"_"&amp;Table1[[#This Row],[rank]]</f>
        <v>2017_148</v>
      </c>
    </row>
    <row r="1150" spans="1:19" x14ac:dyDescent="0.2">
      <c r="A1150" t="s">
        <v>1250</v>
      </c>
      <c r="B1150">
        <v>149</v>
      </c>
      <c r="C1150">
        <v>2017</v>
      </c>
      <c r="D1150" t="s">
        <v>221</v>
      </c>
      <c r="E1150" t="s">
        <v>221</v>
      </c>
      <c r="F1150" t="s">
        <v>22</v>
      </c>
      <c r="G1150" t="str">
        <f>_xlfn.XLOOKUP(F1150,Regions!$A$2:$A$52,Regions!$B$2:$B$52)</f>
        <v>South</v>
      </c>
      <c r="H1150" t="s">
        <v>1400</v>
      </c>
      <c r="I1150">
        <v>7353</v>
      </c>
      <c r="J1150">
        <v>19037</v>
      </c>
      <c r="K1150">
        <v>281</v>
      </c>
      <c r="L1150">
        <v>9216</v>
      </c>
      <c r="M1150">
        <v>61551</v>
      </c>
      <c r="N1150" t="s">
        <v>2043</v>
      </c>
      <c r="O1150" t="s">
        <v>2043</v>
      </c>
      <c r="P1150" t="s">
        <v>2043</v>
      </c>
      <c r="Q1150" t="s">
        <v>2043</v>
      </c>
      <c r="R1150" t="str">
        <f>Table1[[#This Row],[year]]&amp;"_"&amp;Table1[[#This Row],[rank]]</f>
        <v>2017_149</v>
      </c>
      <c r="S1150" t="str">
        <f>Table1[[#This Row],[year]]&amp;"_"&amp;Table1[[#This Row],[rank]]</f>
        <v>2017_149</v>
      </c>
    </row>
    <row r="1151" spans="1:19" x14ac:dyDescent="0.2">
      <c r="A1151" t="s">
        <v>2154</v>
      </c>
      <c r="B1151">
        <v>150</v>
      </c>
      <c r="C1151">
        <v>2017</v>
      </c>
      <c r="D1151" t="s">
        <v>24</v>
      </c>
      <c r="E1151" t="s">
        <v>2042</v>
      </c>
      <c r="F1151" t="s">
        <v>187</v>
      </c>
      <c r="G1151" t="str">
        <f>_xlfn.XLOOKUP(F1151,Regions!$A$2:$A$52,Regions!$B$2:$B$52)</f>
        <v>Midwest</v>
      </c>
      <c r="H1151" t="s">
        <v>1501</v>
      </c>
      <c r="I1151">
        <v>6862</v>
      </c>
      <c r="J1151">
        <v>18686</v>
      </c>
      <c r="K1151">
        <v>556</v>
      </c>
      <c r="L1151">
        <v>13574</v>
      </c>
      <c r="M1151">
        <v>85000</v>
      </c>
      <c r="N1151" t="s">
        <v>2043</v>
      </c>
      <c r="O1151" t="s">
        <v>2043</v>
      </c>
      <c r="P1151" t="s">
        <v>2043</v>
      </c>
      <c r="Q1151" t="s">
        <v>2043</v>
      </c>
      <c r="R1151" t="str">
        <f>Table1[[#This Row],[year]]&amp;"_"&amp;Table1[[#This Row],[rank]]</f>
        <v>2017_150</v>
      </c>
      <c r="S1151" t="str">
        <f>Table1[[#This Row],[year]]&amp;"_"&amp;Table1[[#This Row],[rank]]</f>
        <v>2017_150</v>
      </c>
    </row>
    <row r="1152" spans="1:19" x14ac:dyDescent="0.2">
      <c r="A1152" t="s">
        <v>2170</v>
      </c>
      <c r="B1152">
        <v>151</v>
      </c>
      <c r="C1152">
        <v>2017</v>
      </c>
      <c r="D1152" t="s">
        <v>17</v>
      </c>
      <c r="E1152" t="s">
        <v>17</v>
      </c>
      <c r="F1152" t="s">
        <v>18</v>
      </c>
      <c r="G1152" t="str">
        <f>_xlfn.XLOOKUP(F1152,Regions!$A$2:$A$52,Regions!$B$2:$B$52)</f>
        <v>Midwest</v>
      </c>
      <c r="H1152" t="s">
        <v>1491</v>
      </c>
      <c r="I1152">
        <v>9726</v>
      </c>
      <c r="J1152">
        <v>18558</v>
      </c>
      <c r="K1152">
        <v>975</v>
      </c>
      <c r="L1152">
        <v>9901</v>
      </c>
      <c r="M1152">
        <v>148400</v>
      </c>
      <c r="N1152" t="s">
        <v>2043</v>
      </c>
      <c r="O1152" t="s">
        <v>2043</v>
      </c>
      <c r="P1152" t="s">
        <v>2043</v>
      </c>
      <c r="Q1152" t="s">
        <v>2043</v>
      </c>
      <c r="R1152" t="str">
        <f>Table1[[#This Row],[year]]&amp;"_"&amp;Table1[[#This Row],[rank]]</f>
        <v>2017_151</v>
      </c>
      <c r="S1152" t="str">
        <f>Table1[[#This Row],[year]]&amp;"_"&amp;Table1[[#This Row],[rank]]</f>
        <v>2017_151</v>
      </c>
    </row>
    <row r="1153" spans="1:19" x14ac:dyDescent="0.2">
      <c r="A1153" t="s">
        <v>2528</v>
      </c>
      <c r="B1153">
        <v>152</v>
      </c>
      <c r="C1153">
        <v>2017</v>
      </c>
      <c r="D1153" t="s">
        <v>974</v>
      </c>
      <c r="E1153" t="s">
        <v>2045</v>
      </c>
      <c r="F1153" t="s">
        <v>177</v>
      </c>
      <c r="G1153" t="str">
        <f>_xlfn.XLOOKUP(F1153,Regions!$A$2:$A$52,Regions!$B$2:$B$52)</f>
        <v>South</v>
      </c>
      <c r="H1153" t="s">
        <v>1680</v>
      </c>
      <c r="I1153">
        <v>5270</v>
      </c>
      <c r="J1153">
        <v>18353</v>
      </c>
      <c r="K1153">
        <v>254</v>
      </c>
      <c r="L1153">
        <v>10323</v>
      </c>
      <c r="M1153">
        <v>138000</v>
      </c>
      <c r="N1153" t="s">
        <v>2043</v>
      </c>
      <c r="O1153" t="s">
        <v>2043</v>
      </c>
      <c r="P1153" t="s">
        <v>2043</v>
      </c>
      <c r="Q1153" t="s">
        <v>2043</v>
      </c>
      <c r="R1153" t="str">
        <f>Table1[[#This Row],[year]]&amp;"_"&amp;Table1[[#This Row],[rank]]</f>
        <v>2017_152</v>
      </c>
      <c r="S1153" t="str">
        <f>Table1[[#This Row],[year]]&amp;"_"&amp;Table1[[#This Row],[rank]]</f>
        <v>2017_152</v>
      </c>
    </row>
    <row r="1154" spans="1:19" x14ac:dyDescent="0.2">
      <c r="A1154" t="s">
        <v>2157</v>
      </c>
      <c r="B1154">
        <v>153</v>
      </c>
      <c r="C1154">
        <v>2017</v>
      </c>
      <c r="D1154" t="s">
        <v>65</v>
      </c>
      <c r="E1154" t="s">
        <v>2044</v>
      </c>
      <c r="F1154" t="s">
        <v>33</v>
      </c>
      <c r="G1154" t="str">
        <f>_xlfn.XLOOKUP(F1154,Regions!$A$2:$A$52,Regions!$B$2:$B$52)</f>
        <v>Northeast</v>
      </c>
      <c r="H1154" t="s">
        <v>1427</v>
      </c>
      <c r="I1154">
        <v>17795</v>
      </c>
      <c r="J1154">
        <v>18300</v>
      </c>
      <c r="K1154">
        <v>896</v>
      </c>
      <c r="L1154">
        <v>223432</v>
      </c>
      <c r="M1154">
        <v>16900</v>
      </c>
      <c r="N1154" t="s">
        <v>2043</v>
      </c>
      <c r="O1154" t="s">
        <v>2043</v>
      </c>
      <c r="P1154" t="s">
        <v>2043</v>
      </c>
      <c r="Q1154" t="s">
        <v>2043</v>
      </c>
      <c r="R1154" t="str">
        <f>Table1[[#This Row],[year]]&amp;"_"&amp;Table1[[#This Row],[rank]]</f>
        <v>2017_153</v>
      </c>
      <c r="S1154" t="str">
        <f>Table1[[#This Row],[year]]&amp;"_"&amp;Table1[[#This Row],[rank]]</f>
        <v>2017_153</v>
      </c>
    </row>
    <row r="1155" spans="1:19" x14ac:dyDescent="0.2">
      <c r="A1155" t="s">
        <v>2177</v>
      </c>
      <c r="B1155">
        <v>154</v>
      </c>
      <c r="C1155">
        <v>2017</v>
      </c>
      <c r="D1155" t="s">
        <v>95</v>
      </c>
      <c r="E1155" t="s">
        <v>2045</v>
      </c>
      <c r="F1155" t="s">
        <v>146</v>
      </c>
      <c r="G1155" t="str">
        <f>_xlfn.XLOOKUP(F1155,Regions!$A$2:$A$52,Regions!$B$2:$B$52)</f>
        <v>Northeast</v>
      </c>
      <c r="H1155" t="s">
        <v>1466</v>
      </c>
      <c r="I1155">
        <v>59964</v>
      </c>
      <c r="J1155">
        <v>18274</v>
      </c>
      <c r="K1155">
        <v>2022</v>
      </c>
      <c r="L1155">
        <v>45908</v>
      </c>
      <c r="M1155">
        <v>54800</v>
      </c>
      <c r="N1155" t="s">
        <v>2043</v>
      </c>
      <c r="O1155" t="s">
        <v>2043</v>
      </c>
      <c r="P1155" t="s">
        <v>2043</v>
      </c>
      <c r="Q1155" t="s">
        <v>2043</v>
      </c>
      <c r="R1155" t="str">
        <f>Table1[[#This Row],[year]]&amp;"_"&amp;Table1[[#This Row],[rank]]</f>
        <v>2017_154</v>
      </c>
      <c r="S1155" t="str">
        <f>Table1[[#This Row],[year]]&amp;"_"&amp;Table1[[#This Row],[rank]]</f>
        <v>2017_154</v>
      </c>
    </row>
    <row r="1156" spans="1:19" x14ac:dyDescent="0.2">
      <c r="A1156" t="s">
        <v>2138</v>
      </c>
      <c r="B1156">
        <v>155</v>
      </c>
      <c r="C1156">
        <v>2017</v>
      </c>
      <c r="D1156" t="s">
        <v>1077</v>
      </c>
      <c r="E1156" t="s">
        <v>2054</v>
      </c>
      <c r="F1156" t="s">
        <v>22</v>
      </c>
      <c r="G1156" t="str">
        <f>_xlfn.XLOOKUP(F1156,Regions!$A$2:$A$52,Regions!$B$2:$B$52)</f>
        <v>South</v>
      </c>
      <c r="H1156" t="s">
        <v>1400</v>
      </c>
      <c r="I1156">
        <v>46828</v>
      </c>
      <c r="J1156">
        <v>18202</v>
      </c>
      <c r="K1156">
        <v>2166</v>
      </c>
      <c r="L1156">
        <v>14602</v>
      </c>
      <c r="M1156">
        <v>42000</v>
      </c>
      <c r="N1156" t="s">
        <v>2043</v>
      </c>
      <c r="O1156" t="s">
        <v>2043</v>
      </c>
      <c r="P1156" t="s">
        <v>2043</v>
      </c>
      <c r="Q1156" t="s">
        <v>2043</v>
      </c>
      <c r="R1156" t="str">
        <f>Table1[[#This Row],[year]]&amp;"_"&amp;Table1[[#This Row],[rank]]</f>
        <v>2017_155</v>
      </c>
      <c r="S1156" t="str">
        <f>Table1[[#This Row],[year]]&amp;"_"&amp;Table1[[#This Row],[rank]]</f>
        <v>2017_155</v>
      </c>
    </row>
    <row r="1157" spans="1:19" x14ac:dyDescent="0.2">
      <c r="A1157" t="s">
        <v>2279</v>
      </c>
      <c r="B1157">
        <v>156</v>
      </c>
      <c r="C1157">
        <v>2017</v>
      </c>
      <c r="D1157" t="s">
        <v>1288</v>
      </c>
      <c r="E1157" t="s">
        <v>112</v>
      </c>
      <c r="F1157" t="s">
        <v>55</v>
      </c>
      <c r="G1157" t="str">
        <f>_xlfn.XLOOKUP(F1157,Regions!$A$2:$A$52,Regions!$B$2:$B$52)</f>
        <v>West</v>
      </c>
      <c r="H1157" t="s">
        <v>1936</v>
      </c>
      <c r="I1157">
        <v>2601</v>
      </c>
      <c r="J1157">
        <v>17782</v>
      </c>
      <c r="K1157">
        <v>52</v>
      </c>
      <c r="L1157">
        <v>7449</v>
      </c>
      <c r="M1157">
        <v>21000</v>
      </c>
      <c r="N1157" t="s">
        <v>2043</v>
      </c>
      <c r="O1157" t="s">
        <v>2043</v>
      </c>
      <c r="P1157" t="s">
        <v>2043</v>
      </c>
      <c r="Q1157" t="s">
        <v>2043</v>
      </c>
      <c r="R1157" t="str">
        <f>Table1[[#This Row],[year]]&amp;"_"&amp;Table1[[#This Row],[rank]]</f>
        <v>2017_156</v>
      </c>
      <c r="S1157" t="str">
        <f>Table1[[#This Row],[year]]&amp;"_"&amp;Table1[[#This Row],[rank]]</f>
        <v>2017_156</v>
      </c>
    </row>
    <row r="1158" spans="1:19" x14ac:dyDescent="0.2">
      <c r="A1158" t="s">
        <v>633</v>
      </c>
      <c r="B1158">
        <v>157</v>
      </c>
      <c r="C1158">
        <v>2017</v>
      </c>
      <c r="D1158" t="s">
        <v>214</v>
      </c>
      <c r="E1158" t="s">
        <v>920</v>
      </c>
      <c r="F1158" t="s">
        <v>55</v>
      </c>
      <c r="G1158" t="str">
        <f>_xlfn.XLOOKUP(F1158,Regions!$A$2:$A$52,Regions!$B$2:$B$52)</f>
        <v>West</v>
      </c>
      <c r="H1158" t="s">
        <v>1413</v>
      </c>
      <c r="I1158">
        <v>33696</v>
      </c>
      <c r="J1158">
        <v>17666</v>
      </c>
      <c r="K1158">
        <v>1393</v>
      </c>
      <c r="L1158">
        <v>68598</v>
      </c>
      <c r="M1158">
        <v>24000</v>
      </c>
      <c r="N1158" t="s">
        <v>2043</v>
      </c>
      <c r="O1158" t="s">
        <v>2046</v>
      </c>
      <c r="P1158" t="s">
        <v>2043</v>
      </c>
      <c r="Q1158" t="s">
        <v>2043</v>
      </c>
      <c r="R1158" t="str">
        <f>Table1[[#This Row],[year]]&amp;"_"&amp;Table1[[#This Row],[rank]]</f>
        <v>2017_157</v>
      </c>
      <c r="S1158" t="str">
        <f>Table1[[#This Row],[year]]&amp;"_"&amp;Table1[[#This Row],[rank]]</f>
        <v>2017_157</v>
      </c>
    </row>
    <row r="1159" spans="1:19" x14ac:dyDescent="0.2">
      <c r="A1159" t="s">
        <v>2161</v>
      </c>
      <c r="B1159">
        <v>158</v>
      </c>
      <c r="C1159">
        <v>2017</v>
      </c>
      <c r="D1159" t="s">
        <v>70</v>
      </c>
      <c r="E1159" t="s">
        <v>70</v>
      </c>
      <c r="F1159" t="s">
        <v>72</v>
      </c>
      <c r="G1159" t="str">
        <f>_xlfn.XLOOKUP(F1159,Regions!$A$2:$A$52,Regions!$B$2:$B$52)</f>
        <v>Midwest</v>
      </c>
      <c r="H1159" t="s">
        <v>1481</v>
      </c>
      <c r="I1159">
        <v>1033</v>
      </c>
      <c r="J1159">
        <v>17529</v>
      </c>
      <c r="K1159">
        <v>178</v>
      </c>
      <c r="L1159">
        <v>4370</v>
      </c>
      <c r="M1159">
        <v>38000</v>
      </c>
      <c r="N1159" t="s">
        <v>2043</v>
      </c>
      <c r="O1159" t="s">
        <v>2043</v>
      </c>
      <c r="P1159" t="s">
        <v>2043</v>
      </c>
      <c r="Q1159" t="s">
        <v>2043</v>
      </c>
      <c r="R1159" t="str">
        <f>Table1[[#This Row],[year]]&amp;"_"&amp;Table1[[#This Row],[rank]]</f>
        <v>2017_158</v>
      </c>
      <c r="S1159" t="str">
        <f>Table1[[#This Row],[year]]&amp;"_"&amp;Table1[[#This Row],[rank]]</f>
        <v>2017_158</v>
      </c>
    </row>
    <row r="1160" spans="1:19" x14ac:dyDescent="0.2">
      <c r="A1160" t="s">
        <v>1116</v>
      </c>
      <c r="B1160">
        <v>159</v>
      </c>
      <c r="C1160">
        <v>2017</v>
      </c>
      <c r="D1160" t="s">
        <v>1727</v>
      </c>
      <c r="E1160" t="s">
        <v>2064</v>
      </c>
      <c r="F1160" t="s">
        <v>255</v>
      </c>
      <c r="G1160" t="str">
        <f>_xlfn.XLOOKUP(F1160,Regions!$A$2:$A$52,Regions!$B$2:$B$52)</f>
        <v>Midwest</v>
      </c>
      <c r="H1160" t="s">
        <v>1471</v>
      </c>
      <c r="I1160">
        <v>25397</v>
      </c>
      <c r="J1160">
        <v>17509</v>
      </c>
      <c r="K1160">
        <v>1394</v>
      </c>
      <c r="L1160">
        <v>15011</v>
      </c>
      <c r="M1160">
        <v>55400</v>
      </c>
      <c r="N1160" t="s">
        <v>2043</v>
      </c>
      <c r="O1160" t="s">
        <v>2043</v>
      </c>
      <c r="P1160" t="s">
        <v>2043</v>
      </c>
      <c r="Q1160" t="s">
        <v>2043</v>
      </c>
      <c r="R1160" t="str">
        <f>Table1[[#This Row],[year]]&amp;"_"&amp;Table1[[#This Row],[rank]]</f>
        <v>2017_159</v>
      </c>
      <c r="S1160" t="str">
        <f>Table1[[#This Row],[year]]&amp;"_"&amp;Table1[[#This Row],[rank]]</f>
        <v>2017_159</v>
      </c>
    </row>
    <row r="1161" spans="1:19" x14ac:dyDescent="0.2">
      <c r="A1161" t="s">
        <v>2164</v>
      </c>
      <c r="B1161">
        <v>160</v>
      </c>
      <c r="C1161">
        <v>2017</v>
      </c>
      <c r="D1161" t="s">
        <v>27</v>
      </c>
      <c r="E1161" t="s">
        <v>27</v>
      </c>
      <c r="F1161" t="s">
        <v>297</v>
      </c>
      <c r="G1161" t="str">
        <f>_xlfn.XLOOKUP(F1161,Regions!$A$2:$A$52,Regions!$B$2:$B$52)</f>
        <v>South</v>
      </c>
      <c r="H1161" t="s">
        <v>1801</v>
      </c>
      <c r="I1161">
        <v>12883</v>
      </c>
      <c r="J1161">
        <v>17470</v>
      </c>
      <c r="K1161">
        <v>626</v>
      </c>
      <c r="L1161">
        <v>47017</v>
      </c>
      <c r="M1161">
        <v>40000</v>
      </c>
      <c r="N1161" t="s">
        <v>2043</v>
      </c>
      <c r="O1161" t="s">
        <v>2043</v>
      </c>
      <c r="P1161" t="s">
        <v>2043</v>
      </c>
      <c r="Q1161" t="s">
        <v>2043</v>
      </c>
      <c r="R1161" t="str">
        <f>Table1[[#This Row],[year]]&amp;"_"&amp;Table1[[#This Row],[rank]]</f>
        <v>2017_160</v>
      </c>
      <c r="S1161" t="str">
        <f>Table1[[#This Row],[year]]&amp;"_"&amp;Table1[[#This Row],[rank]]</f>
        <v>2017_160</v>
      </c>
    </row>
    <row r="1162" spans="1:19" x14ac:dyDescent="0.2">
      <c r="A1162" t="s">
        <v>2314</v>
      </c>
      <c r="B1162">
        <v>161</v>
      </c>
      <c r="C1162">
        <v>2017</v>
      </c>
      <c r="D1162" t="s">
        <v>221</v>
      </c>
      <c r="E1162" t="s">
        <v>221</v>
      </c>
      <c r="F1162" t="s">
        <v>55</v>
      </c>
      <c r="G1162" t="str">
        <f>_xlfn.XLOOKUP(F1162,Regions!$A$2:$A$52,Regions!$B$2:$B$52)</f>
        <v>West</v>
      </c>
      <c r="H1162" t="s">
        <v>1453</v>
      </c>
      <c r="I1162">
        <v>5528</v>
      </c>
      <c r="J1162">
        <v>17411</v>
      </c>
      <c r="K1162">
        <v>96</v>
      </c>
      <c r="L1162">
        <v>13727</v>
      </c>
      <c r="M1162">
        <v>87000</v>
      </c>
      <c r="N1162" t="s">
        <v>2043</v>
      </c>
      <c r="O1162" t="s">
        <v>2043</v>
      </c>
      <c r="P1162" t="s">
        <v>2043</v>
      </c>
      <c r="Q1162" t="s">
        <v>2043</v>
      </c>
      <c r="R1162" t="str">
        <f>Table1[[#This Row],[year]]&amp;"_"&amp;Table1[[#This Row],[rank]]</f>
        <v>2017_161</v>
      </c>
      <c r="S1162" t="str">
        <f>Table1[[#This Row],[year]]&amp;"_"&amp;Table1[[#This Row],[rank]]</f>
        <v>2017_161</v>
      </c>
    </row>
    <row r="1163" spans="1:19" x14ac:dyDescent="0.2">
      <c r="A1163" t="s">
        <v>2141</v>
      </c>
      <c r="B1163">
        <v>162</v>
      </c>
      <c r="C1163">
        <v>2017</v>
      </c>
      <c r="D1163" t="s">
        <v>637</v>
      </c>
      <c r="E1163" t="s">
        <v>2045</v>
      </c>
      <c r="F1163" t="s">
        <v>33</v>
      </c>
      <c r="G1163" t="str">
        <f>_xlfn.XLOOKUP(F1163,Regions!$A$2:$A$52,Regions!$B$2:$B$52)</f>
        <v>Northeast</v>
      </c>
      <c r="H1163" t="s">
        <v>1642</v>
      </c>
      <c r="I1163">
        <v>7462</v>
      </c>
      <c r="J1163">
        <v>17126</v>
      </c>
      <c r="K1163">
        <v>477</v>
      </c>
      <c r="L1163">
        <v>18145</v>
      </c>
      <c r="M1163">
        <v>133600</v>
      </c>
      <c r="N1163" t="s">
        <v>2043</v>
      </c>
      <c r="O1163" t="s">
        <v>2043</v>
      </c>
      <c r="P1163" t="s">
        <v>2043</v>
      </c>
      <c r="Q1163" t="s">
        <v>2043</v>
      </c>
      <c r="R1163" t="str">
        <f>Table1[[#This Row],[year]]&amp;"_"&amp;Table1[[#This Row],[rank]]</f>
        <v>2017_162</v>
      </c>
      <c r="S1163" t="str">
        <f>Table1[[#This Row],[year]]&amp;"_"&amp;Table1[[#This Row],[rank]]</f>
        <v>2017_162</v>
      </c>
    </row>
    <row r="1164" spans="1:19" x14ac:dyDescent="0.2">
      <c r="A1164" t="s">
        <v>229</v>
      </c>
      <c r="B1164">
        <v>163</v>
      </c>
      <c r="C1164">
        <v>2017</v>
      </c>
      <c r="D1164" t="s">
        <v>230</v>
      </c>
      <c r="E1164" t="s">
        <v>2114</v>
      </c>
      <c r="F1164" t="s">
        <v>75</v>
      </c>
      <c r="G1164" t="str">
        <f>_xlfn.XLOOKUP(F1164,Regions!$A$2:$A$52,Regions!$B$2:$B$52)</f>
        <v>South</v>
      </c>
      <c r="H1164" t="s">
        <v>1439</v>
      </c>
      <c r="I1164">
        <v>36124</v>
      </c>
      <c r="J1164">
        <v>17072</v>
      </c>
      <c r="K1164">
        <v>780</v>
      </c>
      <c r="L1164">
        <v>24140</v>
      </c>
      <c r="M1164">
        <v>226500</v>
      </c>
      <c r="N1164" t="s">
        <v>2043</v>
      </c>
      <c r="O1164" t="s">
        <v>2043</v>
      </c>
      <c r="P1164" t="s">
        <v>2043</v>
      </c>
      <c r="Q1164" t="s">
        <v>2043</v>
      </c>
      <c r="R1164" t="str">
        <f>Table1[[#This Row],[year]]&amp;"_"&amp;Table1[[#This Row],[rank]]</f>
        <v>2017_163</v>
      </c>
      <c r="S1164" t="str">
        <f>Table1[[#This Row],[year]]&amp;"_"&amp;Table1[[#This Row],[rank]]</f>
        <v>2017_163</v>
      </c>
    </row>
    <row r="1165" spans="1:19" x14ac:dyDescent="0.2">
      <c r="A1165" t="s">
        <v>2155</v>
      </c>
      <c r="B1165">
        <v>164</v>
      </c>
      <c r="C1165">
        <v>2017</v>
      </c>
      <c r="D1165" t="s">
        <v>1722</v>
      </c>
      <c r="E1165" t="s">
        <v>2064</v>
      </c>
      <c r="F1165" t="s">
        <v>93</v>
      </c>
      <c r="G1165" t="str">
        <f>_xlfn.XLOOKUP(F1165,Regions!$A$2:$A$52,Regions!$B$2:$B$52)</f>
        <v>West</v>
      </c>
      <c r="H1165" t="s">
        <v>1496</v>
      </c>
      <c r="I1165">
        <v>23604</v>
      </c>
      <c r="J1165">
        <v>17033</v>
      </c>
      <c r="K1165">
        <v>522</v>
      </c>
      <c r="L1165">
        <v>20639</v>
      </c>
      <c r="M1165">
        <v>23000</v>
      </c>
      <c r="N1165" t="s">
        <v>2043</v>
      </c>
      <c r="O1165" t="s">
        <v>2043</v>
      </c>
      <c r="P1165" t="s">
        <v>2043</v>
      </c>
      <c r="Q1165" t="s">
        <v>2043</v>
      </c>
      <c r="R1165" t="str">
        <f>Table1[[#This Row],[year]]&amp;"_"&amp;Table1[[#This Row],[rank]]</f>
        <v>2017_164</v>
      </c>
      <c r="S1165" t="str">
        <f>Table1[[#This Row],[year]]&amp;"_"&amp;Table1[[#This Row],[rank]]</f>
        <v>2017_164</v>
      </c>
    </row>
    <row r="1166" spans="1:19" x14ac:dyDescent="0.2">
      <c r="A1166" t="s">
        <v>2167</v>
      </c>
      <c r="B1166">
        <v>165</v>
      </c>
      <c r="C1166">
        <v>2017</v>
      </c>
      <c r="D1166" t="s">
        <v>980</v>
      </c>
      <c r="E1166" t="s">
        <v>2055</v>
      </c>
      <c r="F1166" t="s">
        <v>72</v>
      </c>
      <c r="G1166" t="str">
        <f>_xlfn.XLOOKUP(F1166,Regions!$A$2:$A$52,Regions!$B$2:$B$52)</f>
        <v>Midwest</v>
      </c>
      <c r="H1166" t="s">
        <v>1421</v>
      </c>
      <c r="I1166">
        <v>33998</v>
      </c>
      <c r="J1166">
        <v>16563</v>
      </c>
      <c r="K1166">
        <v>1697</v>
      </c>
      <c r="L1166">
        <v>21712</v>
      </c>
      <c r="M1166">
        <v>39000</v>
      </c>
      <c r="N1166" t="s">
        <v>2043</v>
      </c>
      <c r="O1166" t="s">
        <v>2043</v>
      </c>
      <c r="P1166" t="s">
        <v>2043</v>
      </c>
      <c r="Q1166" t="s">
        <v>2043</v>
      </c>
      <c r="R1166" t="str">
        <f>Table1[[#This Row],[year]]&amp;"_"&amp;Table1[[#This Row],[rank]]</f>
        <v>2017_165</v>
      </c>
      <c r="S1166" t="str">
        <f>Table1[[#This Row],[year]]&amp;"_"&amp;Table1[[#This Row],[rank]]</f>
        <v>2017_165</v>
      </c>
    </row>
    <row r="1167" spans="1:19" x14ac:dyDescent="0.2">
      <c r="A1167" t="s">
        <v>897</v>
      </c>
      <c r="B1167">
        <v>166</v>
      </c>
      <c r="C1167">
        <v>2017</v>
      </c>
      <c r="D1167" t="s">
        <v>57</v>
      </c>
      <c r="E1167" t="s">
        <v>2044</v>
      </c>
      <c r="F1167" t="s">
        <v>98</v>
      </c>
      <c r="G1167" t="str">
        <f>_xlfn.XLOOKUP(F1167,Regions!$A$2:$A$52,Regions!$B$2:$B$52)</f>
        <v>Northeast</v>
      </c>
      <c r="H1167" t="s">
        <v>1499</v>
      </c>
      <c r="I1167">
        <v>58455</v>
      </c>
      <c r="J1167">
        <v>16423</v>
      </c>
      <c r="K1167">
        <v>3903</v>
      </c>
      <c r="L1167">
        <v>366380</v>
      </c>
      <c r="M1167">
        <v>50683</v>
      </c>
      <c r="N1167" t="s">
        <v>2043</v>
      </c>
      <c r="O1167" t="s">
        <v>2043</v>
      </c>
      <c r="P1167" t="s">
        <v>2043</v>
      </c>
      <c r="Q1167" t="s">
        <v>2043</v>
      </c>
      <c r="R1167" t="str">
        <f>Table1[[#This Row],[year]]&amp;"_"&amp;Table1[[#This Row],[rank]]</f>
        <v>2017_166</v>
      </c>
      <c r="S1167" t="str">
        <f>Table1[[#This Row],[year]]&amp;"_"&amp;Table1[[#This Row],[rank]]</f>
        <v>2017_166</v>
      </c>
    </row>
    <row r="1168" spans="1:19" x14ac:dyDescent="0.2">
      <c r="A1168" t="s">
        <v>2179</v>
      </c>
      <c r="B1168">
        <v>167</v>
      </c>
      <c r="C1168">
        <v>2017</v>
      </c>
      <c r="D1168" t="s">
        <v>214</v>
      </c>
      <c r="E1168" t="s">
        <v>920</v>
      </c>
      <c r="F1168" t="s">
        <v>53</v>
      </c>
      <c r="G1168" t="str">
        <f>_xlfn.XLOOKUP(F1168,Regions!$A$2:$A$52,Regions!$B$2:$B$52)</f>
        <v>Midwest</v>
      </c>
      <c r="H1168" t="s">
        <v>1471</v>
      </c>
      <c r="I1168">
        <v>33009</v>
      </c>
      <c r="J1168">
        <v>16380</v>
      </c>
      <c r="K1168">
        <v>611</v>
      </c>
      <c r="L1168">
        <v>63468</v>
      </c>
      <c r="M1168">
        <v>17634</v>
      </c>
      <c r="N1168" t="s">
        <v>2043</v>
      </c>
      <c r="O1168" t="s">
        <v>2043</v>
      </c>
      <c r="P1168" t="s">
        <v>2043</v>
      </c>
      <c r="Q1168" t="s">
        <v>2043</v>
      </c>
      <c r="R1168" t="str">
        <f>Table1[[#This Row],[year]]&amp;"_"&amp;Table1[[#This Row],[rank]]</f>
        <v>2017_167</v>
      </c>
      <c r="S1168" t="str">
        <f>Table1[[#This Row],[year]]&amp;"_"&amp;Table1[[#This Row],[rank]]</f>
        <v>2017_167</v>
      </c>
    </row>
    <row r="1169" spans="1:19" x14ac:dyDescent="0.2">
      <c r="A1169" t="s">
        <v>2152</v>
      </c>
      <c r="B1169">
        <v>168</v>
      </c>
      <c r="C1169">
        <v>2017</v>
      </c>
      <c r="D1169" t="s">
        <v>79</v>
      </c>
      <c r="E1169" t="s">
        <v>2044</v>
      </c>
      <c r="F1169" t="s">
        <v>28</v>
      </c>
      <c r="G1169" t="str">
        <f>_xlfn.XLOOKUP(F1169,Regions!$A$2:$A$52,Regions!$B$2:$B$52)</f>
        <v>Northeast</v>
      </c>
      <c r="H1169" t="s">
        <v>1406</v>
      </c>
      <c r="I1169">
        <v>7989</v>
      </c>
      <c r="J1169">
        <v>16348</v>
      </c>
      <c r="K1169">
        <v>1128</v>
      </c>
      <c r="L1169">
        <v>33335</v>
      </c>
      <c r="M1169">
        <v>90980</v>
      </c>
      <c r="N1169" t="s">
        <v>2043</v>
      </c>
      <c r="O1169" t="s">
        <v>2043</v>
      </c>
      <c r="P1169" t="s">
        <v>2043</v>
      </c>
      <c r="Q1169" t="s">
        <v>2043</v>
      </c>
      <c r="R1169" t="str">
        <f>Table1[[#This Row],[year]]&amp;"_"&amp;Table1[[#This Row],[rank]]</f>
        <v>2017_168</v>
      </c>
      <c r="S1169" t="str">
        <f>Table1[[#This Row],[year]]&amp;"_"&amp;Table1[[#This Row],[rank]]</f>
        <v>2017_168</v>
      </c>
    </row>
    <row r="1170" spans="1:19" x14ac:dyDescent="0.2">
      <c r="A1170" t="s">
        <v>1199</v>
      </c>
      <c r="B1170">
        <v>169</v>
      </c>
      <c r="C1170">
        <v>2017</v>
      </c>
      <c r="D1170" t="s">
        <v>166</v>
      </c>
      <c r="E1170" t="s">
        <v>2118</v>
      </c>
      <c r="F1170" t="s">
        <v>125</v>
      </c>
      <c r="G1170" t="str">
        <f>_xlfn.XLOOKUP(F1170,Regions!$A$2:$A$52,Regions!$B$2:$B$52)</f>
        <v>South</v>
      </c>
      <c r="H1170" t="s">
        <v>1407</v>
      </c>
      <c r="I1170">
        <v>19051</v>
      </c>
      <c r="J1170">
        <v>16208</v>
      </c>
      <c r="K1170">
        <v>796</v>
      </c>
      <c r="L1170">
        <v>15224</v>
      </c>
      <c r="M1170">
        <v>23900</v>
      </c>
      <c r="N1170" t="s">
        <v>2043</v>
      </c>
      <c r="O1170" t="s">
        <v>2043</v>
      </c>
      <c r="P1170" t="s">
        <v>2043</v>
      </c>
      <c r="Q1170" t="s">
        <v>2043</v>
      </c>
      <c r="R1170" t="str">
        <f>Table1[[#This Row],[year]]&amp;"_"&amp;Table1[[#This Row],[rank]]</f>
        <v>2017_169</v>
      </c>
      <c r="S1170" t="str">
        <f>Table1[[#This Row],[year]]&amp;"_"&amp;Table1[[#This Row],[rank]]</f>
        <v>2017_169</v>
      </c>
    </row>
    <row r="1171" spans="1:19" x14ac:dyDescent="0.2">
      <c r="A1171" t="s">
        <v>2178</v>
      </c>
      <c r="B1171">
        <v>170</v>
      </c>
      <c r="C1171">
        <v>2017</v>
      </c>
      <c r="D1171" t="s">
        <v>214</v>
      </c>
      <c r="E1171" t="s">
        <v>920</v>
      </c>
      <c r="F1171" t="s">
        <v>177</v>
      </c>
      <c r="G1171" t="str">
        <f>_xlfn.XLOOKUP(F1171,Regions!$A$2:$A$52,Regions!$B$2:$B$52)</f>
        <v>South</v>
      </c>
      <c r="H1171" t="s">
        <v>1500</v>
      </c>
      <c r="I1171">
        <v>60099</v>
      </c>
      <c r="J1171">
        <v>16155</v>
      </c>
      <c r="K1171">
        <v>2912</v>
      </c>
      <c r="L1171">
        <v>89993</v>
      </c>
      <c r="M1171">
        <v>14700</v>
      </c>
      <c r="N1171" t="s">
        <v>2043</v>
      </c>
      <c r="O1171" t="s">
        <v>2043</v>
      </c>
      <c r="P1171" t="s">
        <v>2043</v>
      </c>
      <c r="Q1171" t="s">
        <v>2043</v>
      </c>
      <c r="R1171" t="str">
        <f>Table1[[#This Row],[year]]&amp;"_"&amp;Table1[[#This Row],[rank]]</f>
        <v>2017_170</v>
      </c>
      <c r="S1171" t="str">
        <f>Table1[[#This Row],[year]]&amp;"_"&amp;Table1[[#This Row],[rank]]</f>
        <v>2017_170</v>
      </c>
    </row>
    <row r="1172" spans="1:19" x14ac:dyDescent="0.2">
      <c r="A1172" t="s">
        <v>2482</v>
      </c>
      <c r="B1172">
        <v>171</v>
      </c>
      <c r="C1172">
        <v>2017</v>
      </c>
      <c r="D1172" t="s">
        <v>985</v>
      </c>
      <c r="E1172" t="s">
        <v>115</v>
      </c>
      <c r="F1172" t="s">
        <v>35</v>
      </c>
      <c r="G1172" t="str">
        <f>_xlfn.XLOOKUP(F1172,Regions!$A$2:$A$52,Regions!$B$2:$B$52)</f>
        <v>South</v>
      </c>
      <c r="H1172" t="s">
        <v>1494</v>
      </c>
      <c r="I1172">
        <v>2464</v>
      </c>
      <c r="J1172">
        <v>16105</v>
      </c>
      <c r="K1172">
        <v>68</v>
      </c>
      <c r="L1172">
        <v>3455</v>
      </c>
      <c r="M1172">
        <v>13000</v>
      </c>
      <c r="N1172" t="s">
        <v>2043</v>
      </c>
      <c r="O1172" t="s">
        <v>2043</v>
      </c>
      <c r="P1172" t="s">
        <v>2043</v>
      </c>
      <c r="Q1172" t="s">
        <v>2043</v>
      </c>
      <c r="R1172" t="str">
        <f>Table1[[#This Row],[year]]&amp;"_"&amp;Table1[[#This Row],[rank]]</f>
        <v>2017_171</v>
      </c>
      <c r="S1172" t="str">
        <f>Table1[[#This Row],[year]]&amp;"_"&amp;Table1[[#This Row],[rank]]</f>
        <v>2017_171</v>
      </c>
    </row>
    <row r="1173" spans="1:19" x14ac:dyDescent="0.2">
      <c r="A1173" t="s">
        <v>2147</v>
      </c>
      <c r="B1173">
        <v>172</v>
      </c>
      <c r="C1173">
        <v>2017</v>
      </c>
      <c r="D1173" t="s">
        <v>21</v>
      </c>
      <c r="E1173" t="s">
        <v>920</v>
      </c>
      <c r="F1173" t="s">
        <v>41</v>
      </c>
      <c r="G1173" t="str">
        <f>_xlfn.XLOOKUP(F1173,Regions!$A$2:$A$52,Regions!$B$2:$B$52)</f>
        <v>Northeast</v>
      </c>
      <c r="H1173" t="s">
        <v>1594</v>
      </c>
      <c r="I1173">
        <v>2431</v>
      </c>
      <c r="J1173">
        <v>15920</v>
      </c>
      <c r="K1173">
        <v>171</v>
      </c>
      <c r="L1173">
        <v>7622</v>
      </c>
      <c r="M1173">
        <v>3165</v>
      </c>
      <c r="N1173" t="s">
        <v>2043</v>
      </c>
      <c r="O1173" t="s">
        <v>2043</v>
      </c>
      <c r="P1173" t="s">
        <v>2043</v>
      </c>
      <c r="Q1173" t="s">
        <v>2043</v>
      </c>
      <c r="R1173" t="str">
        <f>Table1[[#This Row],[year]]&amp;"_"&amp;Table1[[#This Row],[rank]]</f>
        <v>2017_172</v>
      </c>
      <c r="S1173" t="str">
        <f>Table1[[#This Row],[year]]&amp;"_"&amp;Table1[[#This Row],[rank]]</f>
        <v>2017_172</v>
      </c>
    </row>
    <row r="1174" spans="1:19" x14ac:dyDescent="0.2">
      <c r="A1174" t="s">
        <v>989</v>
      </c>
      <c r="B1174">
        <v>173</v>
      </c>
      <c r="C1174">
        <v>2017</v>
      </c>
      <c r="D1174" t="s">
        <v>1095</v>
      </c>
      <c r="E1174" t="s">
        <v>920</v>
      </c>
      <c r="F1174" t="s">
        <v>22</v>
      </c>
      <c r="G1174" t="str">
        <f>_xlfn.XLOOKUP(F1174,Regions!$A$2:$A$52,Regions!$B$2:$B$52)</f>
        <v>South</v>
      </c>
      <c r="H1174" t="s">
        <v>1403</v>
      </c>
      <c r="I1174">
        <v>42662</v>
      </c>
      <c r="J1174">
        <v>15887</v>
      </c>
      <c r="K1174">
        <v>5763</v>
      </c>
      <c r="L1174">
        <v>27000</v>
      </c>
      <c r="M1174">
        <v>50000</v>
      </c>
      <c r="N1174" t="s">
        <v>2043</v>
      </c>
      <c r="O1174" t="s">
        <v>2043</v>
      </c>
      <c r="P1174" t="s">
        <v>2043</v>
      </c>
      <c r="Q1174" t="s">
        <v>2046</v>
      </c>
      <c r="R1174" t="str">
        <f>Table1[[#This Row],[year]]&amp;"_"&amp;Table1[[#This Row],[rank]]</f>
        <v>2017_173</v>
      </c>
      <c r="S1174" t="str">
        <f>Table1[[#This Row],[year]]&amp;"_"&amp;Table1[[#This Row],[rank]]</f>
        <v>2017_173</v>
      </c>
    </row>
    <row r="1175" spans="1:19" x14ac:dyDescent="0.2">
      <c r="A1175" t="s">
        <v>2222</v>
      </c>
      <c r="B1175">
        <v>174</v>
      </c>
      <c r="C1175">
        <v>2017</v>
      </c>
      <c r="D1175" t="s">
        <v>350</v>
      </c>
      <c r="E1175" t="s">
        <v>2042</v>
      </c>
      <c r="F1175" t="s">
        <v>35</v>
      </c>
      <c r="G1175" t="str">
        <f>_xlfn.XLOOKUP(F1175,Regions!$A$2:$A$52,Regions!$B$2:$B$52)</f>
        <v>South</v>
      </c>
      <c r="H1175" t="s">
        <v>1494</v>
      </c>
      <c r="I1175">
        <v>11081</v>
      </c>
      <c r="J1175">
        <v>15833</v>
      </c>
      <c r="K1175">
        <v>623</v>
      </c>
      <c r="L1175">
        <v>14482</v>
      </c>
      <c r="M1175">
        <v>22429</v>
      </c>
      <c r="N1175" t="s">
        <v>2043</v>
      </c>
      <c r="O1175" t="s">
        <v>2043</v>
      </c>
      <c r="P1175" t="s">
        <v>2043</v>
      </c>
      <c r="Q1175" t="s">
        <v>2043</v>
      </c>
      <c r="R1175" t="str">
        <f>Table1[[#This Row],[year]]&amp;"_"&amp;Table1[[#This Row],[rank]]</f>
        <v>2017_174</v>
      </c>
      <c r="S1175" t="str">
        <f>Table1[[#This Row],[year]]&amp;"_"&amp;Table1[[#This Row],[rank]]</f>
        <v>2017_174</v>
      </c>
    </row>
    <row r="1176" spans="1:19" x14ac:dyDescent="0.2">
      <c r="A1176" t="s">
        <v>2137</v>
      </c>
      <c r="B1176">
        <v>175</v>
      </c>
      <c r="C1176">
        <v>2017</v>
      </c>
      <c r="D1176" t="s">
        <v>488</v>
      </c>
      <c r="E1176" t="s">
        <v>920</v>
      </c>
      <c r="F1176" t="s">
        <v>398</v>
      </c>
      <c r="G1176" t="str">
        <f>_xlfn.XLOOKUP(F1176,Regions!$A$2:$A$52,Regions!$B$2:$B$52)</f>
        <v>West</v>
      </c>
      <c r="H1176" t="s">
        <v>1512</v>
      </c>
      <c r="I1176">
        <v>19310</v>
      </c>
      <c r="J1176">
        <v>15789</v>
      </c>
      <c r="K1176">
        <v>4154</v>
      </c>
      <c r="L1176">
        <v>37317</v>
      </c>
      <c r="M1176">
        <v>30000</v>
      </c>
      <c r="N1176" t="s">
        <v>2043</v>
      </c>
      <c r="O1176" t="s">
        <v>2043</v>
      </c>
      <c r="P1176" t="s">
        <v>2043</v>
      </c>
      <c r="Q1176" t="s">
        <v>2043</v>
      </c>
      <c r="R1176" t="str">
        <f>Table1[[#This Row],[year]]&amp;"_"&amp;Table1[[#This Row],[rank]]</f>
        <v>2017_175</v>
      </c>
      <c r="S1176" t="str">
        <f>Table1[[#This Row],[year]]&amp;"_"&amp;Table1[[#This Row],[rank]]</f>
        <v>2017_175</v>
      </c>
    </row>
    <row r="1177" spans="1:19" x14ac:dyDescent="0.2">
      <c r="A1177" t="s">
        <v>2207</v>
      </c>
      <c r="B1177">
        <v>176</v>
      </c>
      <c r="C1177">
        <v>2017</v>
      </c>
      <c r="D1177" t="s">
        <v>70</v>
      </c>
      <c r="E1177" t="s">
        <v>70</v>
      </c>
      <c r="F1177" t="s">
        <v>22</v>
      </c>
      <c r="G1177" t="str">
        <f>_xlfn.XLOOKUP(F1177,Regions!$A$2:$A$52,Regions!$B$2:$B$52)</f>
        <v>South</v>
      </c>
      <c r="H1177" t="s">
        <v>1617</v>
      </c>
      <c r="I1177">
        <v>9468</v>
      </c>
      <c r="J1177">
        <v>15724</v>
      </c>
      <c r="K1177">
        <v>507</v>
      </c>
      <c r="L1177">
        <v>6341</v>
      </c>
      <c r="M1177">
        <v>73515</v>
      </c>
      <c r="N1177" t="s">
        <v>2046</v>
      </c>
      <c r="O1177" t="s">
        <v>2043</v>
      </c>
      <c r="P1177" t="s">
        <v>2043</v>
      </c>
      <c r="Q1177" t="s">
        <v>2043</v>
      </c>
      <c r="R1177" t="str">
        <f>Table1[[#This Row],[year]]&amp;"_"&amp;Table1[[#This Row],[rank]]</f>
        <v>2017_176</v>
      </c>
      <c r="S1177" t="str">
        <f>Table1[[#This Row],[year]]&amp;"_"&amp;Table1[[#This Row],[rank]]</f>
        <v>2017_176</v>
      </c>
    </row>
    <row r="1178" spans="1:19" x14ac:dyDescent="0.2">
      <c r="A1178" t="s">
        <v>2529</v>
      </c>
      <c r="B1178">
        <v>177</v>
      </c>
      <c r="C1178">
        <v>2017</v>
      </c>
      <c r="D1178" t="s">
        <v>57</v>
      </c>
      <c r="E1178" t="s">
        <v>2044</v>
      </c>
      <c r="F1178" t="s">
        <v>28</v>
      </c>
      <c r="G1178" t="str">
        <f>_xlfn.XLOOKUP(F1178,Regions!$A$2:$A$52,Regions!$B$2:$B$52)</f>
        <v>Northeast</v>
      </c>
      <c r="H1178" t="s">
        <v>1406</v>
      </c>
      <c r="I1178">
        <v>48913</v>
      </c>
      <c r="J1178">
        <v>15683</v>
      </c>
      <c r="K1178">
        <v>3547</v>
      </c>
      <c r="L1178">
        <v>333469</v>
      </c>
      <c r="M1178">
        <v>52000</v>
      </c>
      <c r="N1178" t="s">
        <v>2043</v>
      </c>
      <c r="O1178" t="s">
        <v>2043</v>
      </c>
      <c r="P1178" t="s">
        <v>2043</v>
      </c>
      <c r="Q1178" t="s">
        <v>2043</v>
      </c>
      <c r="R1178" t="str">
        <f>Table1[[#This Row],[year]]&amp;"_"&amp;Table1[[#This Row],[rank]]</f>
        <v>2017_177</v>
      </c>
      <c r="S1178" t="str">
        <f>Table1[[#This Row],[year]]&amp;"_"&amp;Table1[[#This Row],[rank]]</f>
        <v>2017_177</v>
      </c>
    </row>
    <row r="1179" spans="1:19" x14ac:dyDescent="0.2">
      <c r="A1179" t="s">
        <v>2182</v>
      </c>
      <c r="B1179">
        <v>178</v>
      </c>
      <c r="C1179">
        <v>2017</v>
      </c>
      <c r="D1179" t="s">
        <v>1838</v>
      </c>
      <c r="E1179" t="s">
        <v>2042</v>
      </c>
      <c r="F1179" t="s">
        <v>55</v>
      </c>
      <c r="G1179" t="str">
        <f>_xlfn.XLOOKUP(F1179,Regions!$A$2:$A$52,Regions!$B$2:$B$52)</f>
        <v>West</v>
      </c>
      <c r="H1179" t="s">
        <v>1413</v>
      </c>
      <c r="I1179">
        <v>9712</v>
      </c>
      <c r="J1179">
        <v>15516</v>
      </c>
      <c r="K1179">
        <v>676</v>
      </c>
      <c r="L1179">
        <v>7610</v>
      </c>
      <c r="M1179">
        <v>135000</v>
      </c>
      <c r="N1179" t="s">
        <v>2043</v>
      </c>
      <c r="O1179" t="s">
        <v>2043</v>
      </c>
      <c r="P1179" t="s">
        <v>2043</v>
      </c>
      <c r="Q1179" t="s">
        <v>2043</v>
      </c>
      <c r="R1179" t="str">
        <f>Table1[[#This Row],[year]]&amp;"_"&amp;Table1[[#This Row],[rank]]</f>
        <v>2017_178</v>
      </c>
      <c r="S1179" t="str">
        <f>Table1[[#This Row],[year]]&amp;"_"&amp;Table1[[#This Row],[rank]]</f>
        <v>2017_178</v>
      </c>
    </row>
    <row r="1180" spans="1:19" x14ac:dyDescent="0.2">
      <c r="A1180" t="s">
        <v>2193</v>
      </c>
      <c r="B1180">
        <v>179</v>
      </c>
      <c r="C1180">
        <v>2017</v>
      </c>
      <c r="D1180" t="s">
        <v>715</v>
      </c>
      <c r="E1180" t="s">
        <v>2143</v>
      </c>
      <c r="F1180" t="s">
        <v>28</v>
      </c>
      <c r="G1180" t="str">
        <f>_xlfn.XLOOKUP(F1180,Regions!$A$2:$A$52,Regions!$B$2:$B$52)</f>
        <v>Northeast</v>
      </c>
      <c r="H1180" t="s">
        <v>1406</v>
      </c>
      <c r="I1180">
        <v>20219</v>
      </c>
      <c r="J1180">
        <v>15417</v>
      </c>
      <c r="K1180">
        <v>1149</v>
      </c>
      <c r="L1180">
        <v>23165</v>
      </c>
      <c r="M1180">
        <v>78500</v>
      </c>
      <c r="N1180" t="s">
        <v>2043</v>
      </c>
      <c r="O1180" t="s">
        <v>2043</v>
      </c>
      <c r="P1180" t="s">
        <v>2043</v>
      </c>
      <c r="Q1180" t="s">
        <v>2043</v>
      </c>
      <c r="R1180" t="str">
        <f>Table1[[#This Row],[year]]&amp;"_"&amp;Table1[[#This Row],[rank]]</f>
        <v>2017_179</v>
      </c>
      <c r="S1180" t="str">
        <f>Table1[[#This Row],[year]]&amp;"_"&amp;Table1[[#This Row],[rank]]</f>
        <v>2017_179</v>
      </c>
    </row>
    <row r="1181" spans="1:19" x14ac:dyDescent="0.2">
      <c r="A1181" t="s">
        <v>2192</v>
      </c>
      <c r="B1181">
        <v>180</v>
      </c>
      <c r="C1181">
        <v>2017</v>
      </c>
      <c r="D1181" t="s">
        <v>998</v>
      </c>
      <c r="E1181" t="s">
        <v>115</v>
      </c>
      <c r="F1181" t="s">
        <v>86</v>
      </c>
      <c r="G1181" t="str">
        <f>_xlfn.XLOOKUP(F1181,Regions!$A$2:$A$52,Regions!$B$2:$B$52)</f>
        <v>South</v>
      </c>
      <c r="H1181" t="s">
        <v>1412</v>
      </c>
      <c r="I1181">
        <v>13712</v>
      </c>
      <c r="J1181">
        <v>15340</v>
      </c>
      <c r="K1181">
        <v>687</v>
      </c>
      <c r="L1181">
        <v>8859</v>
      </c>
      <c r="M1181">
        <v>40000</v>
      </c>
      <c r="N1181" t="s">
        <v>2043</v>
      </c>
      <c r="O1181" t="s">
        <v>2043</v>
      </c>
      <c r="P1181" t="s">
        <v>2043</v>
      </c>
      <c r="Q1181" t="s">
        <v>2043</v>
      </c>
      <c r="R1181" t="str">
        <f>Table1[[#This Row],[year]]&amp;"_"&amp;Table1[[#This Row],[rank]]</f>
        <v>2017_180</v>
      </c>
      <c r="S1181" t="str">
        <f>Table1[[#This Row],[year]]&amp;"_"&amp;Table1[[#This Row],[rank]]</f>
        <v>2017_180</v>
      </c>
    </row>
    <row r="1182" spans="1:19" x14ac:dyDescent="0.2">
      <c r="A1182" t="s">
        <v>1646</v>
      </c>
      <c r="B1182">
        <v>181</v>
      </c>
      <c r="C1182">
        <v>2017</v>
      </c>
      <c r="D1182" t="s">
        <v>1294</v>
      </c>
      <c r="E1182" t="s">
        <v>112</v>
      </c>
      <c r="F1182" t="s">
        <v>181</v>
      </c>
      <c r="G1182" t="str">
        <f>_xlfn.XLOOKUP(F1182,Regions!$A$2:$A$52,Regions!$B$2:$B$52)</f>
        <v>West</v>
      </c>
      <c r="H1182" t="s">
        <v>1516</v>
      </c>
      <c r="I1182">
        <v>13227</v>
      </c>
      <c r="J1182">
        <v>15197</v>
      </c>
      <c r="K1182">
        <v>880</v>
      </c>
      <c r="L1182">
        <v>18741</v>
      </c>
      <c r="M1182">
        <v>70300</v>
      </c>
      <c r="N1182" t="s">
        <v>2043</v>
      </c>
      <c r="O1182" t="s">
        <v>2043</v>
      </c>
      <c r="P1182" t="s">
        <v>2043</v>
      </c>
      <c r="Q1182" t="s">
        <v>2043</v>
      </c>
      <c r="R1182" t="str">
        <f>Table1[[#This Row],[year]]&amp;"_"&amp;Table1[[#This Row],[rank]]</f>
        <v>2017_181</v>
      </c>
      <c r="S1182" t="str">
        <f>Table1[[#This Row],[year]]&amp;"_"&amp;Table1[[#This Row],[rank]]</f>
        <v>2017_181</v>
      </c>
    </row>
    <row r="1183" spans="1:19" x14ac:dyDescent="0.2">
      <c r="A1183" t="s">
        <v>2175</v>
      </c>
      <c r="B1183">
        <v>182</v>
      </c>
      <c r="C1183">
        <v>2017</v>
      </c>
      <c r="D1183" t="s">
        <v>1077</v>
      </c>
      <c r="E1183" t="s">
        <v>2054</v>
      </c>
      <c r="F1183" t="s">
        <v>28</v>
      </c>
      <c r="G1183" t="str">
        <f>_xlfn.XLOOKUP(F1183,Regions!$A$2:$A$52,Regions!$B$2:$B$52)</f>
        <v>Northeast</v>
      </c>
      <c r="H1183" t="s">
        <v>1406</v>
      </c>
      <c r="I1183">
        <v>64715</v>
      </c>
      <c r="J1183">
        <v>15195</v>
      </c>
      <c r="K1183">
        <v>2441</v>
      </c>
      <c r="L1183">
        <v>12123</v>
      </c>
      <c r="M1183">
        <v>36700</v>
      </c>
      <c r="N1183" t="s">
        <v>2043</v>
      </c>
      <c r="O1183" t="s">
        <v>2043</v>
      </c>
      <c r="P1183" t="s">
        <v>2043</v>
      </c>
      <c r="Q1183" t="s">
        <v>2043</v>
      </c>
      <c r="R1183" t="str">
        <f>Table1[[#This Row],[year]]&amp;"_"&amp;Table1[[#This Row],[rank]]</f>
        <v>2017_182</v>
      </c>
      <c r="S1183" t="str">
        <f>Table1[[#This Row],[year]]&amp;"_"&amp;Table1[[#This Row],[rank]]</f>
        <v>2017_182</v>
      </c>
    </row>
    <row r="1184" spans="1:19" x14ac:dyDescent="0.2">
      <c r="A1184" t="s">
        <v>2191</v>
      </c>
      <c r="B1184">
        <v>183</v>
      </c>
      <c r="C1184">
        <v>2017</v>
      </c>
      <c r="D1184" t="s">
        <v>46</v>
      </c>
      <c r="E1184" t="s">
        <v>46</v>
      </c>
      <c r="F1184" t="s">
        <v>98</v>
      </c>
      <c r="G1184" t="str">
        <f>_xlfn.XLOOKUP(F1184,Regions!$A$2:$A$52,Regions!$B$2:$B$52)</f>
        <v>Northeast</v>
      </c>
      <c r="H1184" t="s">
        <v>1499</v>
      </c>
      <c r="I1184">
        <v>26970</v>
      </c>
      <c r="J1184">
        <v>15178</v>
      </c>
      <c r="K1184">
        <v>877</v>
      </c>
      <c r="L1184">
        <v>15769</v>
      </c>
      <c r="M1184">
        <v>47000</v>
      </c>
      <c r="N1184" t="s">
        <v>2043</v>
      </c>
      <c r="O1184" t="s">
        <v>2043</v>
      </c>
      <c r="P1184" t="s">
        <v>2043</v>
      </c>
      <c r="Q1184" t="s">
        <v>2043</v>
      </c>
      <c r="R1184" t="str">
        <f>Table1[[#This Row],[year]]&amp;"_"&amp;Table1[[#This Row],[rank]]</f>
        <v>2017_183</v>
      </c>
      <c r="S1184" t="str">
        <f>Table1[[#This Row],[year]]&amp;"_"&amp;Table1[[#This Row],[rank]]</f>
        <v>2017_183</v>
      </c>
    </row>
    <row r="1185" spans="1:19" x14ac:dyDescent="0.2">
      <c r="A1185" t="s">
        <v>1178</v>
      </c>
      <c r="B1185">
        <v>184</v>
      </c>
      <c r="C1185">
        <v>2017</v>
      </c>
      <c r="D1185" t="s">
        <v>17</v>
      </c>
      <c r="E1185" t="s">
        <v>17</v>
      </c>
      <c r="F1185" t="s">
        <v>53</v>
      </c>
      <c r="G1185" t="str">
        <f>_xlfn.XLOOKUP(F1185,Regions!$A$2:$A$52,Regions!$B$2:$B$52)</f>
        <v>Midwest</v>
      </c>
      <c r="H1185" t="s">
        <v>1479</v>
      </c>
      <c r="I1185">
        <v>9070</v>
      </c>
      <c r="J1185">
        <v>15158</v>
      </c>
      <c r="K1185">
        <v>1264</v>
      </c>
      <c r="L1185">
        <v>16511</v>
      </c>
      <c r="M1185">
        <v>66000</v>
      </c>
      <c r="N1185" t="s">
        <v>2043</v>
      </c>
      <c r="O1185" t="s">
        <v>2043</v>
      </c>
      <c r="P1185" t="s">
        <v>2043</v>
      </c>
      <c r="Q1185" t="s">
        <v>2043</v>
      </c>
      <c r="R1185" t="str">
        <f>Table1[[#This Row],[year]]&amp;"_"&amp;Table1[[#This Row],[rank]]</f>
        <v>2017_184</v>
      </c>
      <c r="S1185" t="str">
        <f>Table1[[#This Row],[year]]&amp;"_"&amp;Table1[[#This Row],[rank]]</f>
        <v>2017_184</v>
      </c>
    </row>
    <row r="1186" spans="1:19" x14ac:dyDescent="0.2">
      <c r="A1186" t="s">
        <v>2530</v>
      </c>
      <c r="B1186">
        <v>185</v>
      </c>
      <c r="C1186">
        <v>2017</v>
      </c>
      <c r="D1186" t="s">
        <v>79</v>
      </c>
      <c r="E1186" t="s">
        <v>2044</v>
      </c>
      <c r="F1186" t="s">
        <v>33</v>
      </c>
      <c r="G1186" t="str">
        <f>_xlfn.XLOOKUP(F1186,Regions!$A$2:$A$52,Regions!$B$2:$B$52)</f>
        <v>Northeast</v>
      </c>
      <c r="H1186" t="s">
        <v>1498</v>
      </c>
      <c r="I1186">
        <v>27810</v>
      </c>
      <c r="J1186">
        <v>15122</v>
      </c>
      <c r="K1186">
        <v>2251</v>
      </c>
      <c r="L1186">
        <v>90207</v>
      </c>
      <c r="M1186">
        <v>15000</v>
      </c>
      <c r="N1186" t="s">
        <v>2043</v>
      </c>
      <c r="O1186" t="s">
        <v>2046</v>
      </c>
      <c r="P1186" t="s">
        <v>2046</v>
      </c>
      <c r="Q1186" t="s">
        <v>2043</v>
      </c>
      <c r="R1186" t="str">
        <f>Table1[[#This Row],[year]]&amp;"_"&amp;Table1[[#This Row],[rank]]</f>
        <v>2017_185</v>
      </c>
      <c r="S1186" t="str">
        <f>Table1[[#This Row],[year]]&amp;"_"&amp;Table1[[#This Row],[rank]]</f>
        <v>2017_185</v>
      </c>
    </row>
    <row r="1187" spans="1:19" x14ac:dyDescent="0.2">
      <c r="A1187" t="s">
        <v>2201</v>
      </c>
      <c r="B1187">
        <v>186</v>
      </c>
      <c r="C1187">
        <v>2017</v>
      </c>
      <c r="D1187" t="s">
        <v>27</v>
      </c>
      <c r="E1187" t="s">
        <v>27</v>
      </c>
      <c r="F1187" t="s">
        <v>181</v>
      </c>
      <c r="G1187" t="str">
        <f>_xlfn.XLOOKUP(F1187,Regions!$A$2:$A$52,Regions!$B$2:$B$52)</f>
        <v>West</v>
      </c>
      <c r="H1187" t="s">
        <v>1549</v>
      </c>
      <c r="I1187">
        <v>29547</v>
      </c>
      <c r="J1187">
        <v>15095</v>
      </c>
      <c r="K1187">
        <v>1450</v>
      </c>
      <c r="L1187">
        <v>28092</v>
      </c>
      <c r="M1187">
        <v>16000</v>
      </c>
      <c r="N1187" t="s">
        <v>2046</v>
      </c>
      <c r="O1187" t="s">
        <v>2043</v>
      </c>
      <c r="P1187" t="s">
        <v>2043</v>
      </c>
      <c r="Q1187" t="s">
        <v>2043</v>
      </c>
      <c r="R1187" t="str">
        <f>Table1[[#This Row],[year]]&amp;"_"&amp;Table1[[#This Row],[rank]]</f>
        <v>2017_186</v>
      </c>
      <c r="S1187" t="str">
        <f>Table1[[#This Row],[year]]&amp;"_"&amp;Table1[[#This Row],[rank]]</f>
        <v>2017_186</v>
      </c>
    </row>
    <row r="1188" spans="1:19" x14ac:dyDescent="0.2">
      <c r="A1188" t="s">
        <v>2228</v>
      </c>
      <c r="B1188">
        <v>187</v>
      </c>
      <c r="C1188">
        <v>2017</v>
      </c>
      <c r="D1188" t="s">
        <v>1359</v>
      </c>
      <c r="E1188" t="s">
        <v>2143</v>
      </c>
      <c r="F1188" t="s">
        <v>55</v>
      </c>
      <c r="G1188" t="str">
        <f>_xlfn.XLOOKUP(F1188,Regions!$A$2:$A$52,Regions!$B$2:$B$52)</f>
        <v>West</v>
      </c>
      <c r="H1188" t="s">
        <v>1751</v>
      </c>
      <c r="I1188">
        <v>206242</v>
      </c>
      <c r="J1188">
        <v>15082</v>
      </c>
      <c r="K1188">
        <v>5991</v>
      </c>
      <c r="L1188">
        <v>64035</v>
      </c>
      <c r="M1188">
        <v>14200</v>
      </c>
      <c r="N1188" t="s">
        <v>2043</v>
      </c>
      <c r="O1188" t="s">
        <v>2043</v>
      </c>
      <c r="P1188" t="s">
        <v>2043</v>
      </c>
      <c r="Q1188" t="s">
        <v>2043</v>
      </c>
      <c r="R1188" t="str">
        <f>Table1[[#This Row],[year]]&amp;"_"&amp;Table1[[#This Row],[rank]]</f>
        <v>2017_187</v>
      </c>
      <c r="S1188" t="str">
        <f>Table1[[#This Row],[year]]&amp;"_"&amp;Table1[[#This Row],[rank]]</f>
        <v>2017_187</v>
      </c>
    </row>
    <row r="1189" spans="1:19" x14ac:dyDescent="0.2">
      <c r="A1189" t="s">
        <v>2215</v>
      </c>
      <c r="B1189">
        <v>188</v>
      </c>
      <c r="C1189">
        <v>2017</v>
      </c>
      <c r="D1189" t="s">
        <v>24</v>
      </c>
      <c r="E1189" t="s">
        <v>2042</v>
      </c>
      <c r="F1189" t="s">
        <v>93</v>
      </c>
      <c r="G1189" t="str">
        <f>_xlfn.XLOOKUP(F1189,Regions!$A$2:$A$52,Regions!$B$2:$B$52)</f>
        <v>West</v>
      </c>
      <c r="H1189" t="s">
        <v>1457</v>
      </c>
      <c r="I1189">
        <v>7770</v>
      </c>
      <c r="J1189">
        <v>14757</v>
      </c>
      <c r="K1189">
        <v>354</v>
      </c>
      <c r="L1189">
        <v>7858</v>
      </c>
      <c r="M1189">
        <v>72500</v>
      </c>
      <c r="N1189" t="s">
        <v>2043</v>
      </c>
      <c r="O1189" t="s">
        <v>2043</v>
      </c>
      <c r="P1189" t="s">
        <v>2043</v>
      </c>
      <c r="Q1189" t="s">
        <v>2043</v>
      </c>
      <c r="R1189" t="str">
        <f>Table1[[#This Row],[year]]&amp;"_"&amp;Table1[[#This Row],[rank]]</f>
        <v>2017_188</v>
      </c>
      <c r="S1189" t="str">
        <f>Table1[[#This Row],[year]]&amp;"_"&amp;Table1[[#This Row],[rank]]</f>
        <v>2017_188</v>
      </c>
    </row>
    <row r="1190" spans="1:19" x14ac:dyDescent="0.2">
      <c r="A1190" t="s">
        <v>2100</v>
      </c>
      <c r="B1190">
        <v>189</v>
      </c>
      <c r="C1190">
        <v>2017</v>
      </c>
      <c r="D1190" t="s">
        <v>79</v>
      </c>
      <c r="E1190" t="s">
        <v>2044</v>
      </c>
      <c r="F1190" t="s">
        <v>28</v>
      </c>
      <c r="G1190" t="str">
        <f>_xlfn.XLOOKUP(F1190,Regions!$A$2:$A$52,Regions!$B$2:$B$52)</f>
        <v>Northeast</v>
      </c>
      <c r="H1190" t="s">
        <v>1406</v>
      </c>
      <c r="I1190">
        <v>708</v>
      </c>
      <c r="J1190">
        <v>14755</v>
      </c>
      <c r="K1190">
        <v>55</v>
      </c>
      <c r="L1190">
        <v>5951</v>
      </c>
      <c r="M1190">
        <v>1464</v>
      </c>
      <c r="N1190" t="s">
        <v>2043</v>
      </c>
      <c r="O1190" t="s">
        <v>2043</v>
      </c>
      <c r="P1190" t="s">
        <v>2043</v>
      </c>
      <c r="Q1190" t="s">
        <v>2046</v>
      </c>
      <c r="R1190" t="str">
        <f>Table1[[#This Row],[year]]&amp;"_"&amp;Table1[[#This Row],[rank]]</f>
        <v>2017_189</v>
      </c>
      <c r="S1190" t="str">
        <f>Table1[[#This Row],[year]]&amp;"_"&amp;Table1[[#This Row],[rank]]</f>
        <v>2017_189</v>
      </c>
    </row>
    <row r="1191" spans="1:19" x14ac:dyDescent="0.2">
      <c r="A1191" t="s">
        <v>2272</v>
      </c>
      <c r="B1191">
        <v>190</v>
      </c>
      <c r="C1191">
        <v>2017</v>
      </c>
      <c r="D1191" t="s">
        <v>1103</v>
      </c>
      <c r="E1191" t="s">
        <v>2118</v>
      </c>
      <c r="F1191" t="s">
        <v>35</v>
      </c>
      <c r="G1191" t="str">
        <f>_xlfn.XLOOKUP(F1191,Regions!$A$2:$A$52,Regions!$B$2:$B$52)</f>
        <v>South</v>
      </c>
      <c r="H1191" t="s">
        <v>1494</v>
      </c>
      <c r="I1191">
        <v>13029</v>
      </c>
      <c r="J1191">
        <v>14706</v>
      </c>
      <c r="K1191">
        <v>396</v>
      </c>
      <c r="L1191">
        <v>23038</v>
      </c>
      <c r="M1191">
        <v>39000</v>
      </c>
      <c r="N1191" t="s">
        <v>2043</v>
      </c>
      <c r="O1191" t="s">
        <v>2043</v>
      </c>
      <c r="P1191" t="s">
        <v>2043</v>
      </c>
      <c r="Q1191" t="s">
        <v>2043</v>
      </c>
      <c r="R1191" t="str">
        <f>Table1[[#This Row],[year]]&amp;"_"&amp;Table1[[#This Row],[rank]]</f>
        <v>2017_190</v>
      </c>
      <c r="S1191" t="str">
        <f>Table1[[#This Row],[year]]&amp;"_"&amp;Table1[[#This Row],[rank]]</f>
        <v>2017_190</v>
      </c>
    </row>
    <row r="1192" spans="1:19" x14ac:dyDescent="0.2">
      <c r="A1192" t="s">
        <v>2491</v>
      </c>
      <c r="B1192">
        <v>191</v>
      </c>
      <c r="C1192">
        <v>2017</v>
      </c>
      <c r="D1192" t="s">
        <v>1164</v>
      </c>
      <c r="E1192" t="s">
        <v>2061</v>
      </c>
      <c r="F1192" t="s">
        <v>33</v>
      </c>
      <c r="G1192" t="str">
        <f>_xlfn.XLOOKUP(F1192,Regions!$A$2:$A$52,Regions!$B$2:$B$52)</f>
        <v>Northeast</v>
      </c>
      <c r="H1192" t="s">
        <v>1624</v>
      </c>
      <c r="I1192">
        <v>5338</v>
      </c>
      <c r="J1192">
        <v>14619</v>
      </c>
      <c r="K1192">
        <v>69</v>
      </c>
      <c r="L1192">
        <v>11698</v>
      </c>
      <c r="M1192">
        <v>87000</v>
      </c>
      <c r="N1192" t="s">
        <v>2043</v>
      </c>
      <c r="O1192" t="s">
        <v>2043</v>
      </c>
      <c r="P1192" t="s">
        <v>2043</v>
      </c>
      <c r="Q1192" t="s">
        <v>2043</v>
      </c>
      <c r="R1192" t="str">
        <f>Table1[[#This Row],[year]]&amp;"_"&amp;Table1[[#This Row],[rank]]</f>
        <v>2017_191</v>
      </c>
      <c r="S1192" t="str">
        <f>Table1[[#This Row],[year]]&amp;"_"&amp;Table1[[#This Row],[rank]]</f>
        <v>2017_191</v>
      </c>
    </row>
    <row r="1193" spans="1:19" x14ac:dyDescent="0.2">
      <c r="A1193" t="s">
        <v>2200</v>
      </c>
      <c r="B1193">
        <v>192</v>
      </c>
      <c r="C1193">
        <v>2017</v>
      </c>
      <c r="D1193" t="s">
        <v>757</v>
      </c>
      <c r="E1193" t="s">
        <v>2143</v>
      </c>
      <c r="F1193" t="s">
        <v>98</v>
      </c>
      <c r="G1193" t="str">
        <f>_xlfn.XLOOKUP(F1193,Regions!$A$2:$A$52,Regions!$B$2:$B$52)</f>
        <v>Northeast</v>
      </c>
      <c r="H1193" t="s">
        <v>1442</v>
      </c>
      <c r="I1193">
        <v>9081</v>
      </c>
      <c r="J1193">
        <v>14416</v>
      </c>
      <c r="K1193">
        <v>288</v>
      </c>
      <c r="L1193">
        <v>10582</v>
      </c>
      <c r="M1193">
        <v>217250</v>
      </c>
      <c r="N1193" t="s">
        <v>2043</v>
      </c>
      <c r="O1193" t="s">
        <v>2043</v>
      </c>
      <c r="P1193" t="s">
        <v>2043</v>
      </c>
      <c r="Q1193" t="s">
        <v>2043</v>
      </c>
      <c r="R1193" t="str">
        <f>Table1[[#This Row],[year]]&amp;"_"&amp;Table1[[#This Row],[rank]]</f>
        <v>2017_192</v>
      </c>
      <c r="S1193" t="str">
        <f>Table1[[#This Row],[year]]&amp;"_"&amp;Table1[[#This Row],[rank]]</f>
        <v>2017_192</v>
      </c>
    </row>
    <row r="1194" spans="1:19" x14ac:dyDescent="0.2">
      <c r="A1194" t="s">
        <v>2205</v>
      </c>
      <c r="B1194">
        <v>193</v>
      </c>
      <c r="C1194">
        <v>2017</v>
      </c>
      <c r="D1194" t="s">
        <v>175</v>
      </c>
      <c r="E1194" t="s">
        <v>2067</v>
      </c>
      <c r="F1194" t="s">
        <v>28</v>
      </c>
      <c r="G1194" t="str">
        <f>_xlfn.XLOOKUP(F1194,Regions!$A$2:$A$52,Regions!$B$2:$B$52)</f>
        <v>Northeast</v>
      </c>
      <c r="H1194" t="s">
        <v>1406</v>
      </c>
      <c r="I1194">
        <v>28405</v>
      </c>
      <c r="J1194">
        <v>14386</v>
      </c>
      <c r="K1194">
        <v>1261</v>
      </c>
      <c r="L1194">
        <v>24238</v>
      </c>
      <c r="M1194">
        <v>18410</v>
      </c>
      <c r="N1194" t="s">
        <v>2043</v>
      </c>
      <c r="O1194" t="s">
        <v>2043</v>
      </c>
      <c r="P1194" t="s">
        <v>2043</v>
      </c>
      <c r="Q1194" t="s">
        <v>2043</v>
      </c>
      <c r="R1194" t="str">
        <f>Table1[[#This Row],[year]]&amp;"_"&amp;Table1[[#This Row],[rank]]</f>
        <v>2017_193</v>
      </c>
      <c r="S1194" t="str">
        <f>Table1[[#This Row],[year]]&amp;"_"&amp;Table1[[#This Row],[rank]]</f>
        <v>2017_193</v>
      </c>
    </row>
    <row r="1195" spans="1:19" x14ac:dyDescent="0.2">
      <c r="A1195" t="s">
        <v>2174</v>
      </c>
      <c r="B1195">
        <v>194</v>
      </c>
      <c r="C1195">
        <v>2017</v>
      </c>
      <c r="D1195" t="s">
        <v>214</v>
      </c>
      <c r="E1195" t="s">
        <v>920</v>
      </c>
      <c r="F1195" t="s">
        <v>35</v>
      </c>
      <c r="G1195" t="str">
        <f>_xlfn.XLOOKUP(F1195,Regions!$A$2:$A$52,Regions!$B$2:$B$52)</f>
        <v>South</v>
      </c>
      <c r="H1195" t="s">
        <v>1678</v>
      </c>
      <c r="I1195">
        <v>7371</v>
      </c>
      <c r="J1195">
        <v>14287</v>
      </c>
      <c r="K1195">
        <v>1130</v>
      </c>
      <c r="L1195">
        <v>36119</v>
      </c>
      <c r="M1195">
        <v>19000</v>
      </c>
      <c r="N1195" t="s">
        <v>2043</v>
      </c>
      <c r="O1195" t="s">
        <v>2043</v>
      </c>
      <c r="P1195" t="s">
        <v>2043</v>
      </c>
      <c r="Q1195" t="s">
        <v>2043</v>
      </c>
      <c r="R1195" t="str">
        <f>Table1[[#This Row],[year]]&amp;"_"&amp;Table1[[#This Row],[rank]]</f>
        <v>2017_194</v>
      </c>
      <c r="S1195" t="str">
        <f>Table1[[#This Row],[year]]&amp;"_"&amp;Table1[[#This Row],[rank]]</f>
        <v>2017_194</v>
      </c>
    </row>
    <row r="1196" spans="1:19" x14ac:dyDescent="0.2">
      <c r="A1196" t="s">
        <v>2224</v>
      </c>
      <c r="B1196">
        <v>195</v>
      </c>
      <c r="C1196">
        <v>2017</v>
      </c>
      <c r="D1196" t="s">
        <v>1288</v>
      </c>
      <c r="E1196" t="s">
        <v>112</v>
      </c>
      <c r="F1196" t="s">
        <v>177</v>
      </c>
      <c r="G1196" t="str">
        <f>_xlfn.XLOOKUP(F1196,Regions!$A$2:$A$52,Regions!$B$2:$B$52)</f>
        <v>South</v>
      </c>
      <c r="H1196" t="s">
        <v>1741</v>
      </c>
      <c r="I1196">
        <v>6212</v>
      </c>
      <c r="J1196">
        <v>14237</v>
      </c>
      <c r="K1196">
        <v>242</v>
      </c>
      <c r="L1196">
        <v>6153</v>
      </c>
      <c r="M1196">
        <v>7400</v>
      </c>
      <c r="N1196" t="s">
        <v>2043</v>
      </c>
      <c r="O1196" t="s">
        <v>2043</v>
      </c>
      <c r="P1196" t="s">
        <v>2043</v>
      </c>
      <c r="Q1196" t="s">
        <v>2043</v>
      </c>
      <c r="R1196" t="str">
        <f>Table1[[#This Row],[year]]&amp;"_"&amp;Table1[[#This Row],[rank]]</f>
        <v>2017_195</v>
      </c>
      <c r="S1196" t="str">
        <f>Table1[[#This Row],[year]]&amp;"_"&amp;Table1[[#This Row],[rank]]</f>
        <v>2017_195</v>
      </c>
    </row>
    <row r="1197" spans="1:19" x14ac:dyDescent="0.2">
      <c r="A1197" t="s">
        <v>2199</v>
      </c>
      <c r="B1197">
        <v>196</v>
      </c>
      <c r="C1197">
        <v>2017</v>
      </c>
      <c r="D1197" t="s">
        <v>214</v>
      </c>
      <c r="E1197" t="s">
        <v>920</v>
      </c>
      <c r="F1197" t="s">
        <v>53</v>
      </c>
      <c r="G1197" t="str">
        <f>_xlfn.XLOOKUP(F1197,Regions!$A$2:$A$52,Regions!$B$2:$B$52)</f>
        <v>Midwest</v>
      </c>
      <c r="H1197" t="s">
        <v>1479</v>
      </c>
      <c r="I1197">
        <v>14118</v>
      </c>
      <c r="J1197">
        <v>14156</v>
      </c>
      <c r="K1197">
        <v>6177</v>
      </c>
      <c r="L1197">
        <v>43148</v>
      </c>
      <c r="M1197">
        <v>15707</v>
      </c>
      <c r="N1197" t="s">
        <v>2043</v>
      </c>
      <c r="O1197" t="s">
        <v>2043</v>
      </c>
      <c r="P1197" t="s">
        <v>2043</v>
      </c>
      <c r="Q1197" t="s">
        <v>2043</v>
      </c>
      <c r="R1197" t="str">
        <f>Table1[[#This Row],[year]]&amp;"_"&amp;Table1[[#This Row],[rank]]</f>
        <v>2017_196</v>
      </c>
      <c r="S1197" t="str">
        <f>Table1[[#This Row],[year]]&amp;"_"&amp;Table1[[#This Row],[rank]]</f>
        <v>2017_196</v>
      </c>
    </row>
    <row r="1198" spans="1:19" x14ac:dyDescent="0.2">
      <c r="A1198" t="s">
        <v>2531</v>
      </c>
      <c r="B1198">
        <v>197</v>
      </c>
      <c r="C1198">
        <v>2017</v>
      </c>
      <c r="D1198" t="s">
        <v>980</v>
      </c>
      <c r="E1198" t="s">
        <v>2055</v>
      </c>
      <c r="F1198" t="s">
        <v>44</v>
      </c>
      <c r="G1198" t="str">
        <f>_xlfn.XLOOKUP(F1198,Regions!$A$2:$A$52,Regions!$B$2:$B$52)</f>
        <v>Midwest</v>
      </c>
      <c r="H1198" t="s">
        <v>1417</v>
      </c>
      <c r="I1198">
        <v>17557</v>
      </c>
      <c r="J1198">
        <v>14134</v>
      </c>
      <c r="K1198">
        <v>677</v>
      </c>
      <c r="L1198">
        <v>13391</v>
      </c>
      <c r="M1198">
        <v>20900</v>
      </c>
      <c r="N1198" t="s">
        <v>2043</v>
      </c>
      <c r="O1198" t="s">
        <v>2043</v>
      </c>
      <c r="P1198" t="s">
        <v>2043</v>
      </c>
      <c r="Q1198" t="s">
        <v>2043</v>
      </c>
      <c r="R1198" t="str">
        <f>Table1[[#This Row],[year]]&amp;"_"&amp;Table1[[#This Row],[rank]]</f>
        <v>2017_197</v>
      </c>
      <c r="S1198" t="str">
        <f>Table1[[#This Row],[year]]&amp;"_"&amp;Table1[[#This Row],[rank]]</f>
        <v>2017_197</v>
      </c>
    </row>
    <row r="1199" spans="1:19" x14ac:dyDescent="0.2">
      <c r="A1199" t="s">
        <v>2212</v>
      </c>
      <c r="B1199">
        <v>198</v>
      </c>
      <c r="C1199">
        <v>2017</v>
      </c>
      <c r="D1199" t="s">
        <v>976</v>
      </c>
      <c r="E1199" t="s">
        <v>115</v>
      </c>
      <c r="F1199" t="s">
        <v>55</v>
      </c>
      <c r="G1199" t="str">
        <f>_xlfn.XLOOKUP(F1199,Regions!$A$2:$A$52,Regions!$B$2:$B$52)</f>
        <v>West</v>
      </c>
      <c r="H1199" t="s">
        <v>1599</v>
      </c>
      <c r="I1199">
        <v>4469</v>
      </c>
      <c r="J1199">
        <v>14062</v>
      </c>
      <c r="K1199">
        <v>235</v>
      </c>
      <c r="L1199">
        <v>5223</v>
      </c>
      <c r="M1199">
        <v>110000</v>
      </c>
      <c r="N1199" t="s">
        <v>2043</v>
      </c>
      <c r="O1199" t="s">
        <v>2043</v>
      </c>
      <c r="P1199" t="s">
        <v>2043</v>
      </c>
      <c r="Q1199" t="s">
        <v>2043</v>
      </c>
      <c r="R1199" t="str">
        <f>Table1[[#This Row],[year]]&amp;"_"&amp;Table1[[#This Row],[rank]]</f>
        <v>2017_198</v>
      </c>
      <c r="S1199" t="str">
        <f>Table1[[#This Row],[year]]&amp;"_"&amp;Table1[[#This Row],[rank]]</f>
        <v>2017_198</v>
      </c>
    </row>
    <row r="1200" spans="1:19" x14ac:dyDescent="0.2">
      <c r="A1200" t="s">
        <v>2242</v>
      </c>
      <c r="B1200">
        <v>199</v>
      </c>
      <c r="C1200">
        <v>2017</v>
      </c>
      <c r="D1200" t="s">
        <v>1353</v>
      </c>
      <c r="E1200" t="s">
        <v>2045</v>
      </c>
      <c r="F1200" t="s">
        <v>44</v>
      </c>
      <c r="G1200" t="str">
        <f>_xlfn.XLOOKUP(F1200,Regions!$A$2:$A$52,Regions!$B$2:$B$52)</f>
        <v>Midwest</v>
      </c>
      <c r="H1200" t="s">
        <v>2483</v>
      </c>
      <c r="I1200">
        <v>9197</v>
      </c>
      <c r="J1200">
        <v>13982</v>
      </c>
      <c r="K1200">
        <v>424</v>
      </c>
      <c r="L1200">
        <v>6948</v>
      </c>
      <c r="M1200">
        <v>8516</v>
      </c>
      <c r="N1200" t="s">
        <v>2043</v>
      </c>
      <c r="O1200" t="s">
        <v>2043</v>
      </c>
      <c r="P1200" t="s">
        <v>2043</v>
      </c>
      <c r="Q1200" t="s">
        <v>2043</v>
      </c>
      <c r="R1200" t="str">
        <f>Table1[[#This Row],[year]]&amp;"_"&amp;Table1[[#This Row],[rank]]</f>
        <v>2017_199</v>
      </c>
      <c r="S1200" t="str">
        <f>Table1[[#This Row],[year]]&amp;"_"&amp;Table1[[#This Row],[rank]]</f>
        <v>2017_199</v>
      </c>
    </row>
    <row r="1201" spans="1:19" x14ac:dyDescent="0.2">
      <c r="A1201" t="s">
        <v>2211</v>
      </c>
      <c r="B1201">
        <v>200</v>
      </c>
      <c r="C1201">
        <v>2017</v>
      </c>
      <c r="D1201" t="s">
        <v>74</v>
      </c>
      <c r="E1201" t="s">
        <v>74</v>
      </c>
      <c r="F1201" t="s">
        <v>210</v>
      </c>
      <c r="G1201" t="str">
        <f>_xlfn.XLOOKUP(F1201,Regions!$A$2:$A$52,Regions!$B$2:$B$52)</f>
        <v>Northeast</v>
      </c>
      <c r="H1201" t="s">
        <v>1526</v>
      </c>
      <c r="I1201">
        <v>12851</v>
      </c>
      <c r="J1201">
        <v>13788</v>
      </c>
      <c r="K1201">
        <v>962</v>
      </c>
      <c r="L1201">
        <v>15358</v>
      </c>
      <c r="M1201">
        <v>36000</v>
      </c>
      <c r="N1201" t="s">
        <v>2043</v>
      </c>
      <c r="O1201" t="s">
        <v>2043</v>
      </c>
      <c r="P1201" t="s">
        <v>2043</v>
      </c>
      <c r="Q1201" t="s">
        <v>2043</v>
      </c>
      <c r="R1201" t="str">
        <f>Table1[[#This Row],[year]]&amp;"_"&amp;Table1[[#This Row],[rank]]</f>
        <v>2017_200</v>
      </c>
      <c r="S1201" t="str">
        <f>Table1[[#This Row],[year]]&amp;"_"&amp;Table1[[#This Row],[rank]]</f>
        <v>2017_200</v>
      </c>
    </row>
    <row r="1202" spans="1:19" x14ac:dyDescent="0.2">
      <c r="A1202" t="s">
        <v>193</v>
      </c>
      <c r="B1202">
        <v>201</v>
      </c>
      <c r="C1202">
        <v>2017</v>
      </c>
      <c r="D1202" t="s">
        <v>193</v>
      </c>
      <c r="E1202" t="s">
        <v>2143</v>
      </c>
      <c r="F1202" t="s">
        <v>22</v>
      </c>
      <c r="G1202" t="str">
        <f>_xlfn.XLOOKUP(F1202,Regions!$A$2:$A$52,Regions!$B$2:$B$52)</f>
        <v>South</v>
      </c>
      <c r="H1202" t="s">
        <v>1403</v>
      </c>
      <c r="I1202">
        <v>32216</v>
      </c>
      <c r="J1202">
        <v>13609</v>
      </c>
      <c r="K1202">
        <v>1182</v>
      </c>
      <c r="L1202">
        <v>20859</v>
      </c>
      <c r="M1202">
        <v>41200</v>
      </c>
      <c r="N1202" t="s">
        <v>2043</v>
      </c>
      <c r="O1202" t="s">
        <v>2043</v>
      </c>
      <c r="P1202" t="s">
        <v>2043</v>
      </c>
      <c r="Q1202" t="s">
        <v>2043</v>
      </c>
      <c r="R1202" t="str">
        <f>Table1[[#This Row],[year]]&amp;"_"&amp;Table1[[#This Row],[rank]]</f>
        <v>2017_201</v>
      </c>
      <c r="S1202" t="str">
        <f>Table1[[#This Row],[year]]&amp;"_"&amp;Table1[[#This Row],[rank]]</f>
        <v>2017_201</v>
      </c>
    </row>
    <row r="1203" spans="1:19" x14ac:dyDescent="0.2">
      <c r="A1203" t="s">
        <v>2194</v>
      </c>
      <c r="B1203">
        <v>202</v>
      </c>
      <c r="C1203">
        <v>2017</v>
      </c>
      <c r="D1203" t="s">
        <v>1727</v>
      </c>
      <c r="E1203" t="s">
        <v>2064</v>
      </c>
      <c r="F1203" t="s">
        <v>44</v>
      </c>
      <c r="G1203" t="str">
        <f>_xlfn.XLOOKUP(F1203,Regions!$A$2:$A$52,Regions!$B$2:$B$52)</f>
        <v>Midwest</v>
      </c>
      <c r="H1203" t="s">
        <v>1513</v>
      </c>
      <c r="I1203">
        <v>45791</v>
      </c>
      <c r="J1203">
        <v>13599</v>
      </c>
      <c r="K1203">
        <v>2035</v>
      </c>
      <c r="L1203">
        <v>15201</v>
      </c>
      <c r="M1203">
        <v>50000</v>
      </c>
      <c r="N1203" t="s">
        <v>2043</v>
      </c>
      <c r="O1203" t="s">
        <v>2043</v>
      </c>
      <c r="P1203" t="s">
        <v>2043</v>
      </c>
      <c r="Q1203" t="s">
        <v>2043</v>
      </c>
      <c r="R1203" t="str">
        <f>Table1[[#This Row],[year]]&amp;"_"&amp;Table1[[#This Row],[rank]]</f>
        <v>2017_202</v>
      </c>
      <c r="S1203" t="str">
        <f>Table1[[#This Row],[year]]&amp;"_"&amp;Table1[[#This Row],[rank]]</f>
        <v>2017_202</v>
      </c>
    </row>
    <row r="1204" spans="1:19" x14ac:dyDescent="0.2">
      <c r="A1204" t="s">
        <v>2187</v>
      </c>
      <c r="B1204">
        <v>203</v>
      </c>
      <c r="C1204">
        <v>2017</v>
      </c>
      <c r="D1204" t="s">
        <v>1830</v>
      </c>
      <c r="E1204" t="s">
        <v>2042</v>
      </c>
      <c r="F1204" t="s">
        <v>177</v>
      </c>
      <c r="G1204" t="str">
        <f>_xlfn.XLOOKUP(F1204,Regions!$A$2:$A$52,Regions!$B$2:$B$52)</f>
        <v>South</v>
      </c>
      <c r="H1204" t="s">
        <v>1729</v>
      </c>
      <c r="I1204">
        <v>2402</v>
      </c>
      <c r="J1204">
        <v>13585</v>
      </c>
      <c r="K1204">
        <v>529</v>
      </c>
      <c r="L1204">
        <v>5540</v>
      </c>
      <c r="M1204">
        <v>38000</v>
      </c>
      <c r="N1204" t="s">
        <v>2043</v>
      </c>
      <c r="O1204" t="s">
        <v>2043</v>
      </c>
      <c r="P1204" t="s">
        <v>2043</v>
      </c>
      <c r="Q1204" t="s">
        <v>2043</v>
      </c>
      <c r="R1204" t="str">
        <f>Table1[[#This Row],[year]]&amp;"_"&amp;Table1[[#This Row],[rank]]</f>
        <v>2017_203</v>
      </c>
      <c r="S1204" t="str">
        <f>Table1[[#This Row],[year]]&amp;"_"&amp;Table1[[#This Row],[rank]]</f>
        <v>2017_203</v>
      </c>
    </row>
    <row r="1205" spans="1:19" x14ac:dyDescent="0.2">
      <c r="A1205" t="s">
        <v>2190</v>
      </c>
      <c r="B1205">
        <v>204</v>
      </c>
      <c r="C1205">
        <v>2017</v>
      </c>
      <c r="D1205" t="s">
        <v>46</v>
      </c>
      <c r="E1205" t="s">
        <v>46</v>
      </c>
      <c r="F1205" t="s">
        <v>142</v>
      </c>
      <c r="G1205" t="str">
        <f>_xlfn.XLOOKUP(F1205,Regions!$A$2:$A$52,Regions!$B$2:$B$52)</f>
        <v>Midwest</v>
      </c>
      <c r="H1205" t="s">
        <v>1480</v>
      </c>
      <c r="I1205">
        <v>49644</v>
      </c>
      <c r="J1205">
        <v>13502</v>
      </c>
      <c r="K1205">
        <v>1336</v>
      </c>
      <c r="L1205">
        <v>19736</v>
      </c>
      <c r="M1205">
        <v>22450</v>
      </c>
      <c r="N1205" t="s">
        <v>2043</v>
      </c>
      <c r="O1205" t="s">
        <v>2043</v>
      </c>
      <c r="P1205" t="s">
        <v>2043</v>
      </c>
      <c r="Q1205" t="s">
        <v>2043</v>
      </c>
      <c r="R1205" t="str">
        <f>Table1[[#This Row],[year]]&amp;"_"&amp;Table1[[#This Row],[rank]]</f>
        <v>2017_204</v>
      </c>
      <c r="S1205" t="str">
        <f>Table1[[#This Row],[year]]&amp;"_"&amp;Table1[[#This Row],[rank]]</f>
        <v>2017_204</v>
      </c>
    </row>
    <row r="1206" spans="1:19" x14ac:dyDescent="0.2">
      <c r="A1206" t="s">
        <v>2269</v>
      </c>
      <c r="B1206">
        <v>205</v>
      </c>
      <c r="C1206">
        <v>2017</v>
      </c>
      <c r="D1206" t="s">
        <v>1353</v>
      </c>
      <c r="E1206" t="s">
        <v>2045</v>
      </c>
      <c r="F1206" t="s">
        <v>41</v>
      </c>
      <c r="G1206" t="str">
        <f>_xlfn.XLOOKUP(F1206,Regions!$A$2:$A$52,Regions!$B$2:$B$52)</f>
        <v>Northeast</v>
      </c>
      <c r="H1206" t="s">
        <v>1880</v>
      </c>
      <c r="I1206">
        <v>36226</v>
      </c>
      <c r="J1206">
        <v>13487</v>
      </c>
      <c r="K1206">
        <v>1553</v>
      </c>
      <c r="L1206">
        <v>14262</v>
      </c>
      <c r="M1206">
        <v>260200</v>
      </c>
      <c r="N1206" t="s">
        <v>2043</v>
      </c>
      <c r="O1206" t="s">
        <v>2043</v>
      </c>
      <c r="P1206" t="s">
        <v>2043</v>
      </c>
      <c r="Q1206" t="s">
        <v>2043</v>
      </c>
      <c r="R1206" t="str">
        <f>Table1[[#This Row],[year]]&amp;"_"&amp;Table1[[#This Row],[rank]]</f>
        <v>2017_205</v>
      </c>
      <c r="S1206" t="str">
        <f>Table1[[#This Row],[year]]&amp;"_"&amp;Table1[[#This Row],[rank]]</f>
        <v>2017_205</v>
      </c>
    </row>
    <row r="1207" spans="1:19" x14ac:dyDescent="0.2">
      <c r="A1207" t="s">
        <v>2223</v>
      </c>
      <c r="B1207">
        <v>206</v>
      </c>
      <c r="C1207">
        <v>2017</v>
      </c>
      <c r="D1207" t="s">
        <v>974</v>
      </c>
      <c r="E1207" t="s">
        <v>2045</v>
      </c>
      <c r="F1207" t="s">
        <v>22</v>
      </c>
      <c r="G1207" t="str">
        <f>_xlfn.XLOOKUP(F1207,Regions!$A$2:$A$52,Regions!$B$2:$B$52)</f>
        <v>South</v>
      </c>
      <c r="H1207" t="s">
        <v>1502</v>
      </c>
      <c r="I1207">
        <v>80531</v>
      </c>
      <c r="J1207">
        <v>13370</v>
      </c>
      <c r="K1207">
        <v>3595</v>
      </c>
      <c r="L1207">
        <v>16431</v>
      </c>
      <c r="M1207">
        <v>29865</v>
      </c>
      <c r="N1207" t="s">
        <v>2043</v>
      </c>
      <c r="O1207" t="s">
        <v>2043</v>
      </c>
      <c r="P1207" t="s">
        <v>2043</v>
      </c>
      <c r="Q1207" t="s">
        <v>2043</v>
      </c>
      <c r="R1207" t="str">
        <f>Table1[[#This Row],[year]]&amp;"_"&amp;Table1[[#This Row],[rank]]</f>
        <v>2017_206</v>
      </c>
      <c r="S1207" t="str">
        <f>Table1[[#This Row],[year]]&amp;"_"&amp;Table1[[#This Row],[rank]]</f>
        <v>2017_206</v>
      </c>
    </row>
    <row r="1208" spans="1:19" x14ac:dyDescent="0.2">
      <c r="A1208" t="s">
        <v>2214</v>
      </c>
      <c r="B1208">
        <v>207</v>
      </c>
      <c r="C1208">
        <v>2017</v>
      </c>
      <c r="D1208" t="s">
        <v>97</v>
      </c>
      <c r="E1208" t="s">
        <v>2044</v>
      </c>
      <c r="F1208" t="s">
        <v>98</v>
      </c>
      <c r="G1208" t="str">
        <f>_xlfn.XLOOKUP(F1208,Regions!$A$2:$A$52,Regions!$B$2:$B$52)</f>
        <v>Northeast</v>
      </c>
      <c r="H1208" t="s">
        <v>1684</v>
      </c>
      <c r="I1208">
        <v>14760</v>
      </c>
      <c r="J1208">
        <v>13330</v>
      </c>
      <c r="K1208">
        <v>1192</v>
      </c>
      <c r="L1208">
        <v>261627</v>
      </c>
      <c r="M1208">
        <v>9057</v>
      </c>
      <c r="N1208" t="s">
        <v>2043</v>
      </c>
      <c r="O1208" t="s">
        <v>2043</v>
      </c>
      <c r="P1208" t="s">
        <v>2043</v>
      </c>
      <c r="Q1208" t="s">
        <v>2043</v>
      </c>
      <c r="R1208" t="str">
        <f>Table1[[#This Row],[year]]&amp;"_"&amp;Table1[[#This Row],[rank]]</f>
        <v>2017_207</v>
      </c>
      <c r="S1208" t="str">
        <f>Table1[[#This Row],[year]]&amp;"_"&amp;Table1[[#This Row],[rank]]</f>
        <v>2017_207</v>
      </c>
    </row>
    <row r="1209" spans="1:19" x14ac:dyDescent="0.2">
      <c r="A1209" t="s">
        <v>2424</v>
      </c>
      <c r="B1209">
        <v>208</v>
      </c>
      <c r="C1209">
        <v>2017</v>
      </c>
      <c r="D1209" t="s">
        <v>1104</v>
      </c>
      <c r="E1209" t="s">
        <v>2054</v>
      </c>
      <c r="F1209" t="s">
        <v>41</v>
      </c>
      <c r="G1209" t="str">
        <f>_xlfn.XLOOKUP(F1209,Regions!$A$2:$A$52,Regions!$B$2:$B$52)</f>
        <v>Northeast</v>
      </c>
      <c r="H1209" t="s">
        <v>2532</v>
      </c>
      <c r="I1209">
        <v>22787</v>
      </c>
      <c r="J1209">
        <v>13264</v>
      </c>
      <c r="K1209">
        <v>528</v>
      </c>
      <c r="L1209">
        <v>33838</v>
      </c>
      <c r="M1209">
        <v>53400</v>
      </c>
      <c r="N1209" t="s">
        <v>2043</v>
      </c>
      <c r="O1209" t="s">
        <v>2043</v>
      </c>
      <c r="P1209" t="s">
        <v>2043</v>
      </c>
      <c r="Q1209" t="s">
        <v>2043</v>
      </c>
      <c r="R1209" t="str">
        <f>Table1[[#This Row],[year]]&amp;"_"&amp;Table1[[#This Row],[rank]]</f>
        <v>2017_208</v>
      </c>
      <c r="S1209" t="str">
        <f>Table1[[#This Row],[year]]&amp;"_"&amp;Table1[[#This Row],[rank]]</f>
        <v>2017_208</v>
      </c>
    </row>
    <row r="1210" spans="1:19" x14ac:dyDescent="0.2">
      <c r="A1210" t="s">
        <v>2196</v>
      </c>
      <c r="B1210">
        <v>209</v>
      </c>
      <c r="C1210">
        <v>2017</v>
      </c>
      <c r="D1210" t="s">
        <v>980</v>
      </c>
      <c r="E1210" t="s">
        <v>2055</v>
      </c>
      <c r="F1210" t="s">
        <v>72</v>
      </c>
      <c r="G1210" t="str">
        <f>_xlfn.XLOOKUP(F1210,Regions!$A$2:$A$52,Regions!$B$2:$B$52)</f>
        <v>Midwest</v>
      </c>
      <c r="H1210" t="s">
        <v>1583</v>
      </c>
      <c r="J1210">
        <v>13233</v>
      </c>
      <c r="K1210">
        <v>245</v>
      </c>
      <c r="L1210">
        <v>8305</v>
      </c>
      <c r="M1210">
        <v>10000</v>
      </c>
      <c r="N1210" t="s">
        <v>2043</v>
      </c>
      <c r="O1210" t="s">
        <v>2043</v>
      </c>
      <c r="P1210" t="s">
        <v>2043</v>
      </c>
      <c r="Q1210" t="s">
        <v>2043</v>
      </c>
      <c r="R1210" t="str">
        <f>Table1[[#This Row],[year]]&amp;"_"&amp;Table1[[#This Row],[rank]]</f>
        <v>2017_209</v>
      </c>
      <c r="S1210" t="str">
        <f>Table1[[#This Row],[year]]&amp;"_"&amp;Table1[[#This Row],[rank]]</f>
        <v>2017_209</v>
      </c>
    </row>
    <row r="1211" spans="1:19" x14ac:dyDescent="0.2">
      <c r="A1211" t="s">
        <v>2225</v>
      </c>
      <c r="B1211">
        <v>210</v>
      </c>
      <c r="C1211">
        <v>2017</v>
      </c>
      <c r="D1211" t="s">
        <v>79</v>
      </c>
      <c r="E1211" t="s">
        <v>2044</v>
      </c>
      <c r="F1211" t="s">
        <v>28</v>
      </c>
      <c r="G1211" t="str">
        <f>_xlfn.XLOOKUP(F1211,Regions!$A$2:$A$52,Regions!$B$2:$B$52)</f>
        <v>Northeast</v>
      </c>
      <c r="H1211" t="s">
        <v>1406</v>
      </c>
      <c r="I1211">
        <v>38078</v>
      </c>
      <c r="J1211">
        <v>13211</v>
      </c>
      <c r="K1211">
        <v>1768</v>
      </c>
      <c r="L1211">
        <v>18190</v>
      </c>
      <c r="M1211">
        <v>60000</v>
      </c>
      <c r="N1211" t="s">
        <v>2043</v>
      </c>
      <c r="O1211" t="s">
        <v>2043</v>
      </c>
      <c r="P1211" t="s">
        <v>2043</v>
      </c>
      <c r="Q1211" t="s">
        <v>2043</v>
      </c>
      <c r="R1211" t="str">
        <f>Table1[[#This Row],[year]]&amp;"_"&amp;Table1[[#This Row],[rank]]</f>
        <v>2017_210</v>
      </c>
      <c r="S1211" t="str">
        <f>Table1[[#This Row],[year]]&amp;"_"&amp;Table1[[#This Row],[rank]]</f>
        <v>2017_210</v>
      </c>
    </row>
    <row r="1212" spans="1:19" x14ac:dyDescent="0.2">
      <c r="A1212" t="s">
        <v>2206</v>
      </c>
      <c r="B1212">
        <v>211</v>
      </c>
      <c r="C1212">
        <v>2017</v>
      </c>
      <c r="D1212" t="s">
        <v>46</v>
      </c>
      <c r="E1212" t="s">
        <v>46</v>
      </c>
      <c r="F1212" t="s">
        <v>72</v>
      </c>
      <c r="G1212" t="str">
        <f>_xlfn.XLOOKUP(F1212,Regions!$A$2:$A$52,Regions!$B$2:$B$52)</f>
        <v>Midwest</v>
      </c>
      <c r="H1212" t="s">
        <v>1461</v>
      </c>
      <c r="I1212">
        <v>36356</v>
      </c>
      <c r="J1212">
        <v>13153</v>
      </c>
      <c r="K1212">
        <v>1230</v>
      </c>
      <c r="L1212">
        <v>18330</v>
      </c>
      <c r="M1212">
        <v>47565</v>
      </c>
      <c r="N1212" t="s">
        <v>2043</v>
      </c>
      <c r="O1212" t="s">
        <v>2043</v>
      </c>
      <c r="P1212" t="s">
        <v>2043</v>
      </c>
      <c r="Q1212" t="s">
        <v>2043</v>
      </c>
      <c r="R1212" t="str">
        <f>Table1[[#This Row],[year]]&amp;"_"&amp;Table1[[#This Row],[rank]]</f>
        <v>2017_211</v>
      </c>
      <c r="S1212" t="str">
        <f>Table1[[#This Row],[year]]&amp;"_"&amp;Table1[[#This Row],[rank]]</f>
        <v>2017_211</v>
      </c>
    </row>
    <row r="1213" spans="1:19" x14ac:dyDescent="0.2">
      <c r="A1213" t="s">
        <v>2216</v>
      </c>
      <c r="B1213">
        <v>212</v>
      </c>
      <c r="C1213">
        <v>2017</v>
      </c>
      <c r="D1213" t="s">
        <v>1164</v>
      </c>
      <c r="E1213" t="s">
        <v>2061</v>
      </c>
      <c r="F1213" t="s">
        <v>72</v>
      </c>
      <c r="G1213" t="str">
        <f>_xlfn.XLOOKUP(F1213,Regions!$A$2:$A$52,Regions!$B$2:$B$52)</f>
        <v>Midwest</v>
      </c>
      <c r="H1213" t="s">
        <v>1481</v>
      </c>
      <c r="I1213">
        <v>10958</v>
      </c>
      <c r="J1213">
        <v>13144</v>
      </c>
      <c r="K1213">
        <v>513</v>
      </c>
      <c r="L1213">
        <v>3688</v>
      </c>
      <c r="M1213">
        <v>14125</v>
      </c>
      <c r="N1213" t="s">
        <v>2043</v>
      </c>
      <c r="O1213" t="s">
        <v>2043</v>
      </c>
      <c r="P1213" t="s">
        <v>2043</v>
      </c>
      <c r="Q1213" t="s">
        <v>2043</v>
      </c>
      <c r="R1213" t="str">
        <f>Table1[[#This Row],[year]]&amp;"_"&amp;Table1[[#This Row],[rank]]</f>
        <v>2017_212</v>
      </c>
      <c r="S1213" t="str">
        <f>Table1[[#This Row],[year]]&amp;"_"&amp;Table1[[#This Row],[rank]]</f>
        <v>2017_212</v>
      </c>
    </row>
    <row r="1214" spans="1:19" x14ac:dyDescent="0.2">
      <c r="A1214" t="s">
        <v>2204</v>
      </c>
      <c r="B1214">
        <v>213</v>
      </c>
      <c r="C1214">
        <v>2017</v>
      </c>
      <c r="D1214" t="s">
        <v>65</v>
      </c>
      <c r="E1214" t="s">
        <v>2044</v>
      </c>
      <c r="F1214" t="s">
        <v>28</v>
      </c>
      <c r="G1214" t="str">
        <f>_xlfn.XLOOKUP(F1214,Regions!$A$2:$A$52,Regions!$B$2:$B$52)</f>
        <v>Northeast</v>
      </c>
      <c r="H1214" t="s">
        <v>1406</v>
      </c>
      <c r="I1214">
        <v>15747</v>
      </c>
      <c r="J1214">
        <v>13105</v>
      </c>
      <c r="K1214">
        <v>654</v>
      </c>
      <c r="L1214">
        <v>76594</v>
      </c>
      <c r="M1214">
        <v>15800</v>
      </c>
      <c r="N1214" t="s">
        <v>2043</v>
      </c>
      <c r="O1214" t="s">
        <v>2043</v>
      </c>
      <c r="P1214" t="s">
        <v>2043</v>
      </c>
      <c r="Q1214" t="s">
        <v>2043</v>
      </c>
      <c r="R1214" t="str">
        <f>Table1[[#This Row],[year]]&amp;"_"&amp;Table1[[#This Row],[rank]]</f>
        <v>2017_213</v>
      </c>
      <c r="S1214" t="str">
        <f>Table1[[#This Row],[year]]&amp;"_"&amp;Table1[[#This Row],[rank]]</f>
        <v>2017_213</v>
      </c>
    </row>
    <row r="1215" spans="1:19" x14ac:dyDescent="0.2">
      <c r="A1215" t="s">
        <v>2296</v>
      </c>
      <c r="B1215">
        <v>214</v>
      </c>
      <c r="C1215">
        <v>2017</v>
      </c>
      <c r="D1215" t="s">
        <v>1138</v>
      </c>
      <c r="E1215" t="s">
        <v>2044</v>
      </c>
      <c r="F1215" t="s">
        <v>55</v>
      </c>
      <c r="G1215" t="str">
        <f>_xlfn.XLOOKUP(F1215,Regions!$A$2:$A$52,Regions!$B$2:$B$52)</f>
        <v>West</v>
      </c>
      <c r="H1215" t="s">
        <v>1453</v>
      </c>
      <c r="I1215">
        <v>11753</v>
      </c>
      <c r="J1215">
        <v>13072</v>
      </c>
      <c r="K1215">
        <v>572</v>
      </c>
      <c r="L1215">
        <v>10780</v>
      </c>
      <c r="M1215">
        <v>75000</v>
      </c>
      <c r="N1215" t="s">
        <v>2043</v>
      </c>
      <c r="O1215" t="s">
        <v>2043</v>
      </c>
      <c r="P1215" t="s">
        <v>2043</v>
      </c>
      <c r="Q1215" t="s">
        <v>2043</v>
      </c>
      <c r="R1215" t="str">
        <f>Table1[[#This Row],[year]]&amp;"_"&amp;Table1[[#This Row],[rank]]</f>
        <v>2017_214</v>
      </c>
      <c r="S1215" t="str">
        <f>Table1[[#This Row],[year]]&amp;"_"&amp;Table1[[#This Row],[rank]]</f>
        <v>2017_214</v>
      </c>
    </row>
    <row r="1216" spans="1:19" x14ac:dyDescent="0.2">
      <c r="A1216" t="s">
        <v>2186</v>
      </c>
      <c r="B1216">
        <v>215</v>
      </c>
      <c r="C1216">
        <v>2017</v>
      </c>
      <c r="D1216" t="s">
        <v>223</v>
      </c>
      <c r="E1216" t="s">
        <v>920</v>
      </c>
      <c r="F1216" t="s">
        <v>22</v>
      </c>
      <c r="G1216" t="str">
        <f>_xlfn.XLOOKUP(F1216,Regions!$A$2:$A$52,Regions!$B$2:$B$52)</f>
        <v>South</v>
      </c>
      <c r="H1216" t="s">
        <v>1403</v>
      </c>
      <c r="I1216">
        <v>48533</v>
      </c>
      <c r="J1216">
        <v>13058</v>
      </c>
      <c r="K1216">
        <v>708</v>
      </c>
      <c r="L1216">
        <v>80305</v>
      </c>
      <c r="M1216">
        <v>11121</v>
      </c>
      <c r="N1216" t="s">
        <v>2043</v>
      </c>
      <c r="O1216" t="s">
        <v>2043</v>
      </c>
      <c r="P1216" t="s">
        <v>2043</v>
      </c>
      <c r="Q1216" t="s">
        <v>2043</v>
      </c>
      <c r="R1216" t="str">
        <f>Table1[[#This Row],[year]]&amp;"_"&amp;Table1[[#This Row],[rank]]</f>
        <v>2017_215</v>
      </c>
      <c r="S1216" t="str">
        <f>Table1[[#This Row],[year]]&amp;"_"&amp;Table1[[#This Row],[rank]]</f>
        <v>2017_215</v>
      </c>
    </row>
    <row r="1217" spans="1:19" x14ac:dyDescent="0.2">
      <c r="A1217" t="s">
        <v>2203</v>
      </c>
      <c r="B1217">
        <v>216</v>
      </c>
      <c r="C1217">
        <v>2017</v>
      </c>
      <c r="D1217" t="s">
        <v>980</v>
      </c>
      <c r="E1217" t="s">
        <v>2055</v>
      </c>
      <c r="F1217" t="s">
        <v>18</v>
      </c>
      <c r="G1217" t="str">
        <f>_xlfn.XLOOKUP(F1217,Regions!$A$2:$A$52,Regions!$B$2:$B$52)</f>
        <v>Midwest</v>
      </c>
      <c r="H1217" t="s">
        <v>1537</v>
      </c>
      <c r="I1217">
        <v>25417</v>
      </c>
      <c r="J1217">
        <v>13014</v>
      </c>
      <c r="K1217">
        <v>694</v>
      </c>
      <c r="L1217">
        <v>15111</v>
      </c>
      <c r="M1217">
        <v>37369</v>
      </c>
      <c r="N1217" t="s">
        <v>2043</v>
      </c>
      <c r="O1217" t="s">
        <v>2043</v>
      </c>
      <c r="P1217" t="s">
        <v>2043</v>
      </c>
      <c r="Q1217" t="s">
        <v>2043</v>
      </c>
      <c r="R1217" t="str">
        <f>Table1[[#This Row],[year]]&amp;"_"&amp;Table1[[#This Row],[rank]]</f>
        <v>2017_216</v>
      </c>
      <c r="S1217" t="str">
        <f>Table1[[#This Row],[year]]&amp;"_"&amp;Table1[[#This Row],[rank]]</f>
        <v>2017_216</v>
      </c>
    </row>
    <row r="1218" spans="1:19" x14ac:dyDescent="0.2">
      <c r="A1218" t="s">
        <v>2198</v>
      </c>
      <c r="B1218">
        <v>217</v>
      </c>
      <c r="C1218">
        <v>2017</v>
      </c>
      <c r="D1218" t="s">
        <v>637</v>
      </c>
      <c r="E1218" t="s">
        <v>2045</v>
      </c>
      <c r="F1218" t="s">
        <v>55</v>
      </c>
      <c r="G1218" t="str">
        <f>_xlfn.XLOOKUP(F1218,Regions!$A$2:$A$52,Regions!$B$2:$B$52)</f>
        <v>West</v>
      </c>
      <c r="H1218" t="s">
        <v>1777</v>
      </c>
      <c r="I1218">
        <v>23775</v>
      </c>
      <c r="J1218">
        <v>12994</v>
      </c>
      <c r="K1218">
        <v>242</v>
      </c>
      <c r="L1218">
        <v>32862</v>
      </c>
      <c r="M1218">
        <v>72878</v>
      </c>
      <c r="N1218" t="s">
        <v>2043</v>
      </c>
      <c r="O1218" t="s">
        <v>2043</v>
      </c>
      <c r="P1218" t="s">
        <v>2043</v>
      </c>
      <c r="Q1218" t="s">
        <v>2043</v>
      </c>
      <c r="R1218" t="str">
        <f>Table1[[#This Row],[year]]&amp;"_"&amp;Table1[[#This Row],[rank]]</f>
        <v>2017_217</v>
      </c>
      <c r="S1218" t="str">
        <f>Table1[[#This Row],[year]]&amp;"_"&amp;Table1[[#This Row],[rank]]</f>
        <v>2017_217</v>
      </c>
    </row>
    <row r="1219" spans="1:19" x14ac:dyDescent="0.2">
      <c r="A1219" t="s">
        <v>1311</v>
      </c>
      <c r="B1219">
        <v>218</v>
      </c>
      <c r="C1219">
        <v>2017</v>
      </c>
      <c r="D1219" t="s">
        <v>40</v>
      </c>
      <c r="E1219" t="s">
        <v>2044</v>
      </c>
      <c r="F1219" t="s">
        <v>28</v>
      </c>
      <c r="G1219" t="str">
        <f>_xlfn.XLOOKUP(F1219,Regions!$A$2:$A$52,Regions!$B$2:$B$52)</f>
        <v>Northeast</v>
      </c>
      <c r="H1219" t="s">
        <v>1406</v>
      </c>
      <c r="J1219">
        <v>12919</v>
      </c>
      <c r="K1219">
        <v>264</v>
      </c>
      <c r="L1219">
        <v>70339</v>
      </c>
      <c r="M1219">
        <v>8876</v>
      </c>
      <c r="N1219" t="s">
        <v>2043</v>
      </c>
      <c r="O1219" t="s">
        <v>2046</v>
      </c>
      <c r="P1219" t="s">
        <v>2043</v>
      </c>
      <c r="Q1219" t="s">
        <v>2043</v>
      </c>
      <c r="R1219" t="str">
        <f>Table1[[#This Row],[year]]&amp;"_"&amp;Table1[[#This Row],[rank]]</f>
        <v>2017_218</v>
      </c>
      <c r="S1219" t="str">
        <f>Table1[[#This Row],[year]]&amp;"_"&amp;Table1[[#This Row],[rank]]</f>
        <v>2017_218</v>
      </c>
    </row>
    <row r="1220" spans="1:19" x14ac:dyDescent="0.2">
      <c r="A1220" t="s">
        <v>2255</v>
      </c>
      <c r="B1220">
        <v>219</v>
      </c>
      <c r="C1220">
        <v>2017</v>
      </c>
      <c r="D1220" t="s">
        <v>1838</v>
      </c>
      <c r="E1220" t="s">
        <v>2042</v>
      </c>
      <c r="F1220" t="s">
        <v>55</v>
      </c>
      <c r="G1220" t="str">
        <f>_xlfn.XLOOKUP(F1220,Regions!$A$2:$A$52,Regions!$B$2:$B$52)</f>
        <v>West</v>
      </c>
      <c r="H1220" t="s">
        <v>1414</v>
      </c>
      <c r="I1220">
        <v>25814</v>
      </c>
      <c r="J1220">
        <v>12867</v>
      </c>
      <c r="K1220">
        <v>1118</v>
      </c>
      <c r="L1220">
        <v>5309</v>
      </c>
      <c r="M1220">
        <v>78600</v>
      </c>
      <c r="N1220" t="s">
        <v>2043</v>
      </c>
      <c r="O1220" t="s">
        <v>2046</v>
      </c>
      <c r="P1220" t="s">
        <v>2043</v>
      </c>
      <c r="Q1220" t="s">
        <v>2043</v>
      </c>
      <c r="R1220" t="str">
        <f>Table1[[#This Row],[year]]&amp;"_"&amp;Table1[[#This Row],[rank]]</f>
        <v>2017_219</v>
      </c>
      <c r="S1220" t="str">
        <f>Table1[[#This Row],[year]]&amp;"_"&amp;Table1[[#This Row],[rank]]</f>
        <v>2017_219</v>
      </c>
    </row>
    <row r="1221" spans="1:19" x14ac:dyDescent="0.2">
      <c r="A1221" t="s">
        <v>2248</v>
      </c>
      <c r="B1221">
        <v>220</v>
      </c>
      <c r="C1221">
        <v>2017</v>
      </c>
      <c r="D1221" t="s">
        <v>1838</v>
      </c>
      <c r="E1221" t="s">
        <v>2042</v>
      </c>
      <c r="F1221" t="s">
        <v>53</v>
      </c>
      <c r="G1221" t="str">
        <f>_xlfn.XLOOKUP(F1221,Regions!$A$2:$A$52,Regions!$B$2:$B$52)</f>
        <v>Midwest</v>
      </c>
      <c r="H1221" t="s">
        <v>1471</v>
      </c>
      <c r="I1221">
        <v>13426</v>
      </c>
      <c r="J1221">
        <v>12574</v>
      </c>
      <c r="K1221">
        <v>1158</v>
      </c>
      <c r="L1221">
        <v>8170</v>
      </c>
      <c r="M1221">
        <v>59100</v>
      </c>
      <c r="N1221" t="s">
        <v>2046</v>
      </c>
      <c r="O1221" t="s">
        <v>2043</v>
      </c>
      <c r="P1221" t="s">
        <v>2043</v>
      </c>
      <c r="Q1221" t="s">
        <v>2043</v>
      </c>
      <c r="R1221" t="str">
        <f>Table1[[#This Row],[year]]&amp;"_"&amp;Table1[[#This Row],[rank]]</f>
        <v>2017_220</v>
      </c>
      <c r="S1221" t="str">
        <f>Table1[[#This Row],[year]]&amp;"_"&amp;Table1[[#This Row],[rank]]</f>
        <v>2017_220</v>
      </c>
    </row>
    <row r="1222" spans="1:19" x14ac:dyDescent="0.2">
      <c r="A1222" t="s">
        <v>2239</v>
      </c>
      <c r="B1222">
        <v>221</v>
      </c>
      <c r="C1222">
        <v>2017</v>
      </c>
      <c r="D1222" t="s">
        <v>24</v>
      </c>
      <c r="E1222" t="s">
        <v>2042</v>
      </c>
      <c r="F1222" t="s">
        <v>22</v>
      </c>
      <c r="G1222" t="str">
        <f>_xlfn.XLOOKUP(F1222,Regions!$A$2:$A$52,Regions!$B$2:$B$52)</f>
        <v>South</v>
      </c>
      <c r="H1222" t="s">
        <v>1477</v>
      </c>
      <c r="I1222">
        <v>1901</v>
      </c>
      <c r="J1222">
        <v>12547</v>
      </c>
      <c r="K1222">
        <v>1</v>
      </c>
      <c r="L1222">
        <v>9314</v>
      </c>
      <c r="M1222">
        <v>106000</v>
      </c>
      <c r="N1222" t="s">
        <v>2043</v>
      </c>
      <c r="O1222" t="s">
        <v>2043</v>
      </c>
      <c r="P1222" t="s">
        <v>2043</v>
      </c>
      <c r="Q1222" t="s">
        <v>2043</v>
      </c>
      <c r="R1222" t="str">
        <f>Table1[[#This Row],[year]]&amp;"_"&amp;Table1[[#This Row],[rank]]</f>
        <v>2017_221</v>
      </c>
      <c r="S1222" t="str">
        <f>Table1[[#This Row],[year]]&amp;"_"&amp;Table1[[#This Row],[rank]]</f>
        <v>2017_221</v>
      </c>
    </row>
    <row r="1223" spans="1:19" x14ac:dyDescent="0.2">
      <c r="A1223" t="s">
        <v>2250</v>
      </c>
      <c r="B1223">
        <v>222</v>
      </c>
      <c r="C1223">
        <v>2017</v>
      </c>
      <c r="D1223" t="s">
        <v>43</v>
      </c>
      <c r="E1223" t="s">
        <v>2044</v>
      </c>
      <c r="F1223" t="s">
        <v>55</v>
      </c>
      <c r="G1223" t="str">
        <f>_xlfn.XLOOKUP(F1223,Regions!$A$2:$A$52,Regions!$B$2:$B$52)</f>
        <v>West</v>
      </c>
      <c r="H1223" t="s">
        <v>1522</v>
      </c>
      <c r="J1223">
        <v>12513</v>
      </c>
      <c r="K1223">
        <v>148</v>
      </c>
      <c r="L1223">
        <v>16057</v>
      </c>
      <c r="M1223">
        <v>13309</v>
      </c>
      <c r="N1223" t="s">
        <v>2043</v>
      </c>
      <c r="O1223" t="s">
        <v>2043</v>
      </c>
      <c r="P1223" t="s">
        <v>2043</v>
      </c>
      <c r="Q1223" t="s">
        <v>2043</v>
      </c>
      <c r="R1223" t="str">
        <f>Table1[[#This Row],[year]]&amp;"_"&amp;Table1[[#This Row],[rank]]</f>
        <v>2017_222</v>
      </c>
      <c r="S1223" t="str">
        <f>Table1[[#This Row],[year]]&amp;"_"&amp;Table1[[#This Row],[rank]]</f>
        <v>2017_222</v>
      </c>
    </row>
    <row r="1224" spans="1:19" x14ac:dyDescent="0.2">
      <c r="A1224" t="s">
        <v>2308</v>
      </c>
      <c r="B1224">
        <v>223</v>
      </c>
      <c r="C1224">
        <v>2017</v>
      </c>
      <c r="D1224" t="s">
        <v>38</v>
      </c>
      <c r="E1224" t="s">
        <v>2055</v>
      </c>
      <c r="F1224" t="s">
        <v>125</v>
      </c>
      <c r="G1224" t="str">
        <f>_xlfn.XLOOKUP(F1224,Regions!$A$2:$A$52,Regions!$B$2:$B$52)</f>
        <v>South</v>
      </c>
      <c r="H1224" t="s">
        <v>1555</v>
      </c>
      <c r="I1224">
        <v>89862</v>
      </c>
      <c r="J1224">
        <v>12503</v>
      </c>
      <c r="K1224">
        <v>6073</v>
      </c>
      <c r="L1224">
        <v>51095</v>
      </c>
      <c r="M1224">
        <v>5525</v>
      </c>
      <c r="N1224" t="s">
        <v>2043</v>
      </c>
      <c r="O1224" t="s">
        <v>2046</v>
      </c>
      <c r="P1224" t="s">
        <v>2043</v>
      </c>
      <c r="Q1224" t="s">
        <v>2043</v>
      </c>
      <c r="R1224" t="str">
        <f>Table1[[#This Row],[year]]&amp;"_"&amp;Table1[[#This Row],[rank]]</f>
        <v>2017_223</v>
      </c>
      <c r="S1224" t="str">
        <f>Table1[[#This Row],[year]]&amp;"_"&amp;Table1[[#This Row],[rank]]</f>
        <v>2017_223</v>
      </c>
    </row>
    <row r="1225" spans="1:19" x14ac:dyDescent="0.2">
      <c r="A1225" t="s">
        <v>2213</v>
      </c>
      <c r="B1225">
        <v>224</v>
      </c>
      <c r="C1225">
        <v>2017</v>
      </c>
      <c r="D1225" t="s">
        <v>175</v>
      </c>
      <c r="E1225" t="s">
        <v>2067</v>
      </c>
      <c r="F1225" t="s">
        <v>28</v>
      </c>
      <c r="G1225" t="str">
        <f>_xlfn.XLOOKUP(F1225,Regions!$A$2:$A$52,Regions!$B$2:$B$52)</f>
        <v>Northeast</v>
      </c>
      <c r="H1225" t="s">
        <v>1406</v>
      </c>
      <c r="I1225">
        <v>18503</v>
      </c>
      <c r="J1225">
        <v>12488</v>
      </c>
      <c r="K1225">
        <v>1438</v>
      </c>
      <c r="L1225">
        <v>22508</v>
      </c>
      <c r="M1225">
        <v>9650</v>
      </c>
      <c r="N1225" t="s">
        <v>2043</v>
      </c>
      <c r="O1225" t="s">
        <v>2043</v>
      </c>
      <c r="P1225" t="s">
        <v>2043</v>
      </c>
      <c r="Q1225" t="s">
        <v>2043</v>
      </c>
      <c r="R1225" t="str">
        <f>Table1[[#This Row],[year]]&amp;"_"&amp;Table1[[#This Row],[rank]]</f>
        <v>2017_224</v>
      </c>
      <c r="S1225" t="str">
        <f>Table1[[#This Row],[year]]&amp;"_"&amp;Table1[[#This Row],[rank]]</f>
        <v>2017_224</v>
      </c>
    </row>
    <row r="1226" spans="1:19" x14ac:dyDescent="0.2">
      <c r="A1226" t="s">
        <v>2309</v>
      </c>
      <c r="B1226">
        <v>225</v>
      </c>
      <c r="C1226">
        <v>2017</v>
      </c>
      <c r="D1226" t="s">
        <v>824</v>
      </c>
      <c r="E1226" t="s">
        <v>112</v>
      </c>
      <c r="F1226" t="s">
        <v>41</v>
      </c>
      <c r="G1226" t="str">
        <f>_xlfn.XLOOKUP(F1226,Regions!$A$2:$A$52,Regions!$B$2:$B$52)</f>
        <v>Northeast</v>
      </c>
      <c r="H1226" t="s">
        <v>1436</v>
      </c>
      <c r="I1226">
        <v>39041</v>
      </c>
      <c r="J1226">
        <v>12483</v>
      </c>
      <c r="K1226">
        <v>976</v>
      </c>
      <c r="L1226">
        <v>25586</v>
      </c>
      <c r="M1226">
        <v>50928</v>
      </c>
      <c r="N1226" t="s">
        <v>2043</v>
      </c>
      <c r="O1226" t="s">
        <v>2043</v>
      </c>
      <c r="P1226" t="s">
        <v>2043</v>
      </c>
      <c r="Q1226" t="s">
        <v>2043</v>
      </c>
      <c r="R1226" t="str">
        <f>Table1[[#This Row],[year]]&amp;"_"&amp;Table1[[#This Row],[rank]]</f>
        <v>2017_225</v>
      </c>
      <c r="S1226" t="str">
        <f>Table1[[#This Row],[year]]&amp;"_"&amp;Table1[[#This Row],[rank]]</f>
        <v>2017_225</v>
      </c>
    </row>
    <row r="1227" spans="1:19" x14ac:dyDescent="0.2">
      <c r="A1227" t="s">
        <v>2184</v>
      </c>
      <c r="B1227">
        <v>226</v>
      </c>
      <c r="C1227">
        <v>2017</v>
      </c>
      <c r="D1227" t="s">
        <v>974</v>
      </c>
      <c r="E1227" t="s">
        <v>2045</v>
      </c>
      <c r="F1227" t="s">
        <v>168</v>
      </c>
      <c r="G1227" t="str">
        <f>_xlfn.XLOOKUP(F1227,Regions!$A$2:$A$52,Regions!$B$2:$B$52)</f>
        <v>West</v>
      </c>
      <c r="H1227" t="s">
        <v>1614</v>
      </c>
      <c r="I1227">
        <v>31972</v>
      </c>
      <c r="J1227">
        <v>12399</v>
      </c>
      <c r="K1227">
        <v>276</v>
      </c>
      <c r="L1227">
        <v>27540</v>
      </c>
      <c r="M1227">
        <v>31400</v>
      </c>
      <c r="N1227" t="s">
        <v>2043</v>
      </c>
      <c r="O1227" t="s">
        <v>2043</v>
      </c>
      <c r="P1227" t="s">
        <v>2043</v>
      </c>
      <c r="Q1227" t="s">
        <v>2043</v>
      </c>
      <c r="R1227" t="str">
        <f>Table1[[#This Row],[year]]&amp;"_"&amp;Table1[[#This Row],[rank]]</f>
        <v>2017_226</v>
      </c>
      <c r="S1227" t="str">
        <f>Table1[[#This Row],[year]]&amp;"_"&amp;Table1[[#This Row],[rank]]</f>
        <v>2017_226</v>
      </c>
    </row>
    <row r="1228" spans="1:19" x14ac:dyDescent="0.2">
      <c r="A1228" t="s">
        <v>2264</v>
      </c>
      <c r="B1228">
        <v>227</v>
      </c>
      <c r="C1228">
        <v>2017</v>
      </c>
      <c r="D1228" t="s">
        <v>97</v>
      </c>
      <c r="E1228" t="s">
        <v>2044</v>
      </c>
      <c r="F1228" t="s">
        <v>199</v>
      </c>
      <c r="G1228" t="str">
        <f>_xlfn.XLOOKUP(F1228,Regions!$A$2:$A$52,Regions!$B$2:$B$52)</f>
        <v>Midwest</v>
      </c>
      <c r="H1228" t="s">
        <v>1548</v>
      </c>
      <c r="I1228">
        <v>18143</v>
      </c>
      <c r="J1228">
        <v>12394</v>
      </c>
      <c r="K1228">
        <v>1317</v>
      </c>
      <c r="L1228">
        <v>228014</v>
      </c>
      <c r="M1228">
        <v>14854</v>
      </c>
      <c r="N1228" t="s">
        <v>2043</v>
      </c>
      <c r="O1228" t="s">
        <v>2043</v>
      </c>
      <c r="P1228" t="s">
        <v>2043</v>
      </c>
      <c r="Q1228" t="s">
        <v>2043</v>
      </c>
      <c r="R1228" t="str">
        <f>Table1[[#This Row],[year]]&amp;"_"&amp;Table1[[#This Row],[rank]]</f>
        <v>2017_227</v>
      </c>
      <c r="S1228" t="str">
        <f>Table1[[#This Row],[year]]&amp;"_"&amp;Table1[[#This Row],[rank]]</f>
        <v>2017_227</v>
      </c>
    </row>
    <row r="1229" spans="1:19" x14ac:dyDescent="0.2">
      <c r="A1229" t="s">
        <v>2480</v>
      </c>
      <c r="B1229">
        <v>228</v>
      </c>
      <c r="C1229">
        <v>2017</v>
      </c>
      <c r="D1229" t="s">
        <v>74</v>
      </c>
      <c r="E1229" t="s">
        <v>74</v>
      </c>
      <c r="F1229" t="s">
        <v>28</v>
      </c>
      <c r="G1229" t="str">
        <f>_xlfn.XLOOKUP(F1229,Regions!$A$2:$A$52,Regions!$B$2:$B$52)</f>
        <v>Northeast</v>
      </c>
      <c r="H1229" t="s">
        <v>1406</v>
      </c>
      <c r="I1229">
        <v>11604</v>
      </c>
      <c r="J1229">
        <v>12394</v>
      </c>
      <c r="K1229">
        <v>941</v>
      </c>
      <c r="L1229">
        <v>20038</v>
      </c>
      <c r="M1229">
        <v>41500</v>
      </c>
      <c r="N1229" t="s">
        <v>2043</v>
      </c>
      <c r="O1229" t="s">
        <v>2043</v>
      </c>
      <c r="P1229" t="s">
        <v>2043</v>
      </c>
      <c r="Q1229" t="s">
        <v>2046</v>
      </c>
      <c r="R1229" t="str">
        <f>Table1[[#This Row],[year]]&amp;"_"&amp;Table1[[#This Row],[rank]]</f>
        <v>2017_228</v>
      </c>
      <c r="S1229" t="str">
        <f>Table1[[#This Row],[year]]&amp;"_"&amp;Table1[[#This Row],[rank]]</f>
        <v>2017_228</v>
      </c>
    </row>
    <row r="1230" spans="1:19" x14ac:dyDescent="0.2">
      <c r="A1230" t="s">
        <v>2189</v>
      </c>
      <c r="B1230">
        <v>229</v>
      </c>
      <c r="C1230">
        <v>2017</v>
      </c>
      <c r="D1230" t="s">
        <v>920</v>
      </c>
      <c r="E1230" t="s">
        <v>920</v>
      </c>
      <c r="F1230" t="s">
        <v>41</v>
      </c>
      <c r="G1230" t="str">
        <f>_xlfn.XLOOKUP(F1230,Regions!$A$2:$A$52,Regions!$B$2:$B$52)</f>
        <v>Northeast</v>
      </c>
      <c r="H1230" t="s">
        <v>1611</v>
      </c>
      <c r="I1230">
        <v>5911</v>
      </c>
      <c r="J1230">
        <v>12351</v>
      </c>
      <c r="K1230">
        <v>774</v>
      </c>
      <c r="L1230">
        <v>30355</v>
      </c>
      <c r="M1230">
        <v>8763</v>
      </c>
      <c r="N1230" t="s">
        <v>2043</v>
      </c>
      <c r="O1230" t="s">
        <v>2043</v>
      </c>
      <c r="P1230" t="s">
        <v>2043</v>
      </c>
      <c r="Q1230" t="s">
        <v>2043</v>
      </c>
      <c r="R1230" t="str">
        <f>Table1[[#This Row],[year]]&amp;"_"&amp;Table1[[#This Row],[rank]]</f>
        <v>2017_229</v>
      </c>
      <c r="S1230" t="str">
        <f>Table1[[#This Row],[year]]&amp;"_"&amp;Table1[[#This Row],[rank]]</f>
        <v>2017_229</v>
      </c>
    </row>
    <row r="1231" spans="1:19" x14ac:dyDescent="0.2">
      <c r="A1231" t="s">
        <v>2237</v>
      </c>
      <c r="B1231">
        <v>230</v>
      </c>
      <c r="C1231">
        <v>2017</v>
      </c>
      <c r="D1231" t="s">
        <v>283</v>
      </c>
      <c r="E1231" t="s">
        <v>283</v>
      </c>
      <c r="F1231" t="s">
        <v>125</v>
      </c>
      <c r="G1231" t="str">
        <f>_xlfn.XLOOKUP(F1231,Regions!$A$2:$A$52,Regions!$B$2:$B$52)</f>
        <v>South</v>
      </c>
      <c r="H1231" t="s">
        <v>1585</v>
      </c>
      <c r="I1231">
        <v>22786</v>
      </c>
      <c r="J1231">
        <v>12207</v>
      </c>
      <c r="K1231">
        <v>1074</v>
      </c>
      <c r="L1231">
        <v>9739</v>
      </c>
      <c r="M1231">
        <v>69000</v>
      </c>
      <c r="N1231" t="s">
        <v>2043</v>
      </c>
      <c r="O1231" t="s">
        <v>2043</v>
      </c>
      <c r="P1231" t="s">
        <v>2043</v>
      </c>
      <c r="Q1231" t="s">
        <v>2043</v>
      </c>
      <c r="R1231" t="str">
        <f>Table1[[#This Row],[year]]&amp;"_"&amp;Table1[[#This Row],[rank]]</f>
        <v>2017_230</v>
      </c>
      <c r="S1231" t="str">
        <f>Table1[[#This Row],[year]]&amp;"_"&amp;Table1[[#This Row],[rank]]</f>
        <v>2017_230</v>
      </c>
    </row>
    <row r="1232" spans="1:19" x14ac:dyDescent="0.2">
      <c r="A1232" t="s">
        <v>2150</v>
      </c>
      <c r="B1232">
        <v>231</v>
      </c>
      <c r="C1232">
        <v>2017</v>
      </c>
      <c r="D1232" t="s">
        <v>488</v>
      </c>
      <c r="E1232" t="s">
        <v>920</v>
      </c>
      <c r="F1232" t="s">
        <v>116</v>
      </c>
      <c r="G1232" t="str">
        <f>_xlfn.XLOOKUP(F1232,Regions!$A$2:$A$52,Regions!$B$2:$B$52)</f>
        <v>South</v>
      </c>
      <c r="H1232" t="s">
        <v>1542</v>
      </c>
      <c r="I1232">
        <v>21886</v>
      </c>
      <c r="J1232">
        <v>12197</v>
      </c>
      <c r="K1232">
        <v>3302</v>
      </c>
      <c r="L1232">
        <v>25913</v>
      </c>
      <c r="M1232">
        <v>3545</v>
      </c>
      <c r="N1232" t="s">
        <v>2043</v>
      </c>
      <c r="O1232" t="s">
        <v>2043</v>
      </c>
      <c r="P1232" t="s">
        <v>2043</v>
      </c>
      <c r="Q1232" t="s">
        <v>2043</v>
      </c>
      <c r="R1232" t="str">
        <f>Table1[[#This Row],[year]]&amp;"_"&amp;Table1[[#This Row],[rank]]</f>
        <v>2017_231</v>
      </c>
      <c r="S1232" t="str">
        <f>Table1[[#This Row],[year]]&amp;"_"&amp;Table1[[#This Row],[rank]]</f>
        <v>2017_231</v>
      </c>
    </row>
    <row r="1233" spans="1:19" x14ac:dyDescent="0.2">
      <c r="A1233" t="s">
        <v>958</v>
      </c>
      <c r="B1233">
        <v>232</v>
      </c>
      <c r="C1233">
        <v>2017</v>
      </c>
      <c r="D1233" t="s">
        <v>1111</v>
      </c>
      <c r="E1233" t="s">
        <v>221</v>
      </c>
      <c r="F1233" t="s">
        <v>22</v>
      </c>
      <c r="G1233" t="str">
        <f>_xlfn.XLOOKUP(F1233,Regions!$A$2:$A$52,Regions!$B$2:$B$52)</f>
        <v>South</v>
      </c>
      <c r="H1233" t="s">
        <v>1678</v>
      </c>
      <c r="I1233">
        <v>12438</v>
      </c>
      <c r="J1233">
        <v>12157</v>
      </c>
      <c r="K1233">
        <v>886</v>
      </c>
      <c r="L1233">
        <v>11559</v>
      </c>
      <c r="M1233">
        <v>6976</v>
      </c>
      <c r="N1233" t="s">
        <v>2043</v>
      </c>
      <c r="O1233" t="s">
        <v>2043</v>
      </c>
      <c r="P1233" t="s">
        <v>2043</v>
      </c>
      <c r="Q1233" t="s">
        <v>2043</v>
      </c>
      <c r="R1233" t="str">
        <f>Table1[[#This Row],[year]]&amp;"_"&amp;Table1[[#This Row],[rank]]</f>
        <v>2017_232</v>
      </c>
      <c r="S1233" t="str">
        <f>Table1[[#This Row],[year]]&amp;"_"&amp;Table1[[#This Row],[rank]]</f>
        <v>2017_232</v>
      </c>
    </row>
    <row r="1234" spans="1:19" x14ac:dyDescent="0.2">
      <c r="A1234" t="s">
        <v>2247</v>
      </c>
      <c r="B1234">
        <v>233</v>
      </c>
      <c r="C1234">
        <v>2017</v>
      </c>
      <c r="D1234" t="s">
        <v>1830</v>
      </c>
      <c r="E1234" t="s">
        <v>2042</v>
      </c>
      <c r="F1234" t="s">
        <v>41</v>
      </c>
      <c r="G1234" t="str">
        <f>_xlfn.XLOOKUP(F1234,Regions!$A$2:$A$52,Regions!$B$2:$B$52)</f>
        <v>Northeast</v>
      </c>
      <c r="H1234" t="s">
        <v>1612</v>
      </c>
      <c r="I1234">
        <v>5931</v>
      </c>
      <c r="J1234">
        <v>12104</v>
      </c>
      <c r="K1234">
        <v>842</v>
      </c>
      <c r="L1234">
        <v>6499</v>
      </c>
      <c r="M1234">
        <v>62000</v>
      </c>
      <c r="N1234" t="s">
        <v>2043</v>
      </c>
      <c r="O1234" t="s">
        <v>2043</v>
      </c>
      <c r="P1234" t="s">
        <v>2043</v>
      </c>
      <c r="Q1234" t="s">
        <v>2043</v>
      </c>
      <c r="R1234" t="str">
        <f>Table1[[#This Row],[year]]&amp;"_"&amp;Table1[[#This Row],[rank]]</f>
        <v>2017_233</v>
      </c>
      <c r="S1234" t="str">
        <f>Table1[[#This Row],[year]]&amp;"_"&amp;Table1[[#This Row],[rank]]</f>
        <v>2017_233</v>
      </c>
    </row>
    <row r="1235" spans="1:19" x14ac:dyDescent="0.2">
      <c r="A1235" t="s">
        <v>2226</v>
      </c>
      <c r="B1235">
        <v>234</v>
      </c>
      <c r="C1235">
        <v>2017</v>
      </c>
      <c r="D1235" t="s">
        <v>214</v>
      </c>
      <c r="E1235" t="s">
        <v>920</v>
      </c>
      <c r="F1235" t="s">
        <v>28</v>
      </c>
      <c r="G1235" t="str">
        <f>_xlfn.XLOOKUP(F1235,Regions!$A$2:$A$52,Regions!$B$2:$B$52)</f>
        <v>Northeast</v>
      </c>
      <c r="H1235" t="s">
        <v>1406</v>
      </c>
      <c r="I1235">
        <v>23708</v>
      </c>
      <c r="J1235">
        <v>12075</v>
      </c>
      <c r="K1235">
        <v>1245</v>
      </c>
      <c r="L1235">
        <v>48255</v>
      </c>
      <c r="M1235">
        <v>14960</v>
      </c>
      <c r="N1235" t="s">
        <v>2043</v>
      </c>
      <c r="O1235" t="s">
        <v>2043</v>
      </c>
      <c r="P1235" t="s">
        <v>2043</v>
      </c>
      <c r="Q1235" t="s">
        <v>2043</v>
      </c>
      <c r="R1235" t="str">
        <f>Table1[[#This Row],[year]]&amp;"_"&amp;Table1[[#This Row],[rank]]</f>
        <v>2017_234</v>
      </c>
      <c r="S1235" t="str">
        <f>Table1[[#This Row],[year]]&amp;"_"&amp;Table1[[#This Row],[rank]]</f>
        <v>2017_234</v>
      </c>
    </row>
    <row r="1236" spans="1:19" x14ac:dyDescent="0.2">
      <c r="A1236" t="s">
        <v>238</v>
      </c>
      <c r="B1236">
        <v>235</v>
      </c>
      <c r="C1236">
        <v>2017</v>
      </c>
      <c r="D1236" t="s">
        <v>214</v>
      </c>
      <c r="E1236" t="s">
        <v>920</v>
      </c>
      <c r="F1236" t="s">
        <v>55</v>
      </c>
      <c r="G1236" t="str">
        <f>_xlfn.XLOOKUP(F1236,Regions!$A$2:$A$52,Regions!$B$2:$B$52)</f>
        <v>West</v>
      </c>
      <c r="H1236" t="s">
        <v>1525</v>
      </c>
      <c r="I1236">
        <v>25938</v>
      </c>
      <c r="J1236">
        <v>11869</v>
      </c>
      <c r="K1236">
        <v>1311</v>
      </c>
      <c r="L1236">
        <v>51319</v>
      </c>
      <c r="M1236">
        <v>12390</v>
      </c>
      <c r="N1236" t="s">
        <v>2043</v>
      </c>
      <c r="O1236" t="s">
        <v>2043</v>
      </c>
      <c r="P1236" t="s">
        <v>2043</v>
      </c>
      <c r="Q1236" t="s">
        <v>2043</v>
      </c>
      <c r="R1236" t="str">
        <f>Table1[[#This Row],[year]]&amp;"_"&amp;Table1[[#This Row],[rank]]</f>
        <v>2017_235</v>
      </c>
      <c r="S1236" t="str">
        <f>Table1[[#This Row],[year]]&amp;"_"&amp;Table1[[#This Row],[rank]]</f>
        <v>2017_235</v>
      </c>
    </row>
    <row r="1237" spans="1:19" x14ac:dyDescent="0.2">
      <c r="A1237" t="s">
        <v>2252</v>
      </c>
      <c r="B1237">
        <v>236</v>
      </c>
      <c r="C1237">
        <v>2017</v>
      </c>
      <c r="D1237" t="s">
        <v>46</v>
      </c>
      <c r="E1237" t="s">
        <v>46</v>
      </c>
      <c r="F1237" t="s">
        <v>53</v>
      </c>
      <c r="G1237" t="str">
        <f>_xlfn.XLOOKUP(F1237,Regions!$A$2:$A$52,Regions!$B$2:$B$52)</f>
        <v>Midwest</v>
      </c>
      <c r="H1237" t="s">
        <v>1521</v>
      </c>
      <c r="I1237">
        <v>28891</v>
      </c>
      <c r="J1237">
        <v>11856</v>
      </c>
      <c r="K1237">
        <v>1133</v>
      </c>
      <c r="L1237">
        <v>6753</v>
      </c>
      <c r="M1237">
        <v>42550</v>
      </c>
      <c r="N1237" t="s">
        <v>2043</v>
      </c>
      <c r="O1237" t="s">
        <v>2043</v>
      </c>
      <c r="P1237" t="s">
        <v>2043</v>
      </c>
      <c r="Q1237" t="s">
        <v>2043</v>
      </c>
      <c r="R1237" t="str">
        <f>Table1[[#This Row],[year]]&amp;"_"&amp;Table1[[#This Row],[rank]]</f>
        <v>2017_236</v>
      </c>
      <c r="S1237" t="str">
        <f>Table1[[#This Row],[year]]&amp;"_"&amp;Table1[[#This Row],[rank]]</f>
        <v>2017_236</v>
      </c>
    </row>
    <row r="1238" spans="1:19" x14ac:dyDescent="0.2">
      <c r="A1238" t="s">
        <v>2277</v>
      </c>
      <c r="B1238">
        <v>237</v>
      </c>
      <c r="C1238">
        <v>2017</v>
      </c>
      <c r="D1238" t="s">
        <v>920</v>
      </c>
      <c r="E1238" t="s">
        <v>920</v>
      </c>
      <c r="F1238" t="s">
        <v>116</v>
      </c>
      <c r="G1238" t="str">
        <f>_xlfn.XLOOKUP(F1238,Regions!$A$2:$A$52,Regions!$B$2:$B$52)</f>
        <v>South</v>
      </c>
      <c r="H1238" t="s">
        <v>1529</v>
      </c>
      <c r="I1238">
        <v>2686</v>
      </c>
      <c r="J1238">
        <v>11742</v>
      </c>
      <c r="K1238">
        <v>199</v>
      </c>
      <c r="L1238">
        <v>5560</v>
      </c>
      <c r="M1238">
        <v>3200</v>
      </c>
      <c r="N1238" t="s">
        <v>2043</v>
      </c>
      <c r="O1238" t="s">
        <v>2043</v>
      </c>
      <c r="P1238" t="s">
        <v>2043</v>
      </c>
      <c r="Q1238" t="s">
        <v>2043</v>
      </c>
      <c r="R1238" t="str">
        <f>Table1[[#This Row],[year]]&amp;"_"&amp;Table1[[#This Row],[rank]]</f>
        <v>2017_237</v>
      </c>
      <c r="S1238" t="str">
        <f>Table1[[#This Row],[year]]&amp;"_"&amp;Table1[[#This Row],[rank]]</f>
        <v>2017_237</v>
      </c>
    </row>
    <row r="1239" spans="1:19" x14ac:dyDescent="0.2">
      <c r="A1239" t="s">
        <v>2533</v>
      </c>
      <c r="B1239">
        <v>238</v>
      </c>
      <c r="C1239">
        <v>2017</v>
      </c>
      <c r="D1239" t="s">
        <v>214</v>
      </c>
      <c r="E1239" t="s">
        <v>920</v>
      </c>
      <c r="F1239" t="s">
        <v>35</v>
      </c>
      <c r="G1239" t="str">
        <f>_xlfn.XLOOKUP(F1239,Regions!$A$2:$A$52,Regions!$B$2:$B$52)</f>
        <v>South</v>
      </c>
      <c r="H1239" t="s">
        <v>1494</v>
      </c>
      <c r="I1239">
        <v>48732</v>
      </c>
      <c r="J1239">
        <v>11737</v>
      </c>
      <c r="K1239">
        <v>2123</v>
      </c>
      <c r="L1239">
        <v>71610</v>
      </c>
      <c r="M1239">
        <v>16200</v>
      </c>
      <c r="N1239" t="s">
        <v>2043</v>
      </c>
      <c r="O1239" t="s">
        <v>2043</v>
      </c>
      <c r="P1239" t="s">
        <v>2043</v>
      </c>
      <c r="Q1239" t="s">
        <v>2043</v>
      </c>
      <c r="R1239" t="str">
        <f>Table1[[#This Row],[year]]&amp;"_"&amp;Table1[[#This Row],[rank]]</f>
        <v>2017_238</v>
      </c>
      <c r="S1239" t="str">
        <f>Table1[[#This Row],[year]]&amp;"_"&amp;Table1[[#This Row],[rank]]</f>
        <v>2017_238</v>
      </c>
    </row>
    <row r="1240" spans="1:19" x14ac:dyDescent="0.2">
      <c r="A1240" t="s">
        <v>2236</v>
      </c>
      <c r="B1240">
        <v>239</v>
      </c>
      <c r="C1240">
        <v>2017</v>
      </c>
      <c r="D1240" t="s">
        <v>79</v>
      </c>
      <c r="E1240" t="s">
        <v>2044</v>
      </c>
      <c r="F1240" t="s">
        <v>72</v>
      </c>
      <c r="G1240" t="str">
        <f>_xlfn.XLOOKUP(F1240,Regions!$A$2:$A$52,Regions!$B$2:$B$52)</f>
        <v>Midwest</v>
      </c>
      <c r="H1240" t="s">
        <v>1421</v>
      </c>
      <c r="I1240">
        <v>19953</v>
      </c>
      <c r="J1240">
        <v>11735</v>
      </c>
      <c r="K1240">
        <v>1314</v>
      </c>
      <c r="L1240">
        <v>139821</v>
      </c>
      <c r="M1240">
        <v>13195</v>
      </c>
      <c r="N1240" t="s">
        <v>2043</v>
      </c>
      <c r="O1240" t="s">
        <v>2043</v>
      </c>
      <c r="P1240" t="s">
        <v>2043</v>
      </c>
      <c r="Q1240" t="s">
        <v>2043</v>
      </c>
      <c r="R1240" t="str">
        <f>Table1[[#This Row],[year]]&amp;"_"&amp;Table1[[#This Row],[rank]]</f>
        <v>2017_239</v>
      </c>
      <c r="S1240" t="str">
        <f>Table1[[#This Row],[year]]&amp;"_"&amp;Table1[[#This Row],[rank]]</f>
        <v>2017_239</v>
      </c>
    </row>
    <row r="1241" spans="1:19" x14ac:dyDescent="0.2">
      <c r="A1241" t="s">
        <v>2484</v>
      </c>
      <c r="B1241">
        <v>240</v>
      </c>
      <c r="C1241">
        <v>2017</v>
      </c>
      <c r="D1241" t="s">
        <v>757</v>
      </c>
      <c r="E1241" t="s">
        <v>2143</v>
      </c>
      <c r="F1241" t="s">
        <v>41</v>
      </c>
      <c r="G1241" t="str">
        <f>_xlfn.XLOOKUP(F1241,Regions!$A$2:$A$52,Regions!$B$2:$B$52)</f>
        <v>Northeast</v>
      </c>
      <c r="H1241" t="s">
        <v>1559</v>
      </c>
      <c r="I1241">
        <v>45963</v>
      </c>
      <c r="J1241">
        <v>11668</v>
      </c>
      <c r="K1241">
        <v>1493</v>
      </c>
      <c r="L1241">
        <v>43670</v>
      </c>
      <c r="M1241">
        <v>57000</v>
      </c>
      <c r="N1241" t="s">
        <v>2043</v>
      </c>
      <c r="O1241" t="s">
        <v>2043</v>
      </c>
      <c r="P1241" t="s">
        <v>2043</v>
      </c>
      <c r="Q1241" t="s">
        <v>2043</v>
      </c>
      <c r="R1241" t="str">
        <f>Table1[[#This Row],[year]]&amp;"_"&amp;Table1[[#This Row],[rank]]</f>
        <v>2017_240</v>
      </c>
      <c r="S1241" t="str">
        <f>Table1[[#This Row],[year]]&amp;"_"&amp;Table1[[#This Row],[rank]]</f>
        <v>2017_240</v>
      </c>
    </row>
    <row r="1242" spans="1:19" x14ac:dyDescent="0.2">
      <c r="A1242" t="s">
        <v>2262</v>
      </c>
      <c r="B1242">
        <v>241</v>
      </c>
      <c r="C1242">
        <v>2017</v>
      </c>
      <c r="D1242" t="s">
        <v>230</v>
      </c>
      <c r="E1242" t="s">
        <v>2114</v>
      </c>
      <c r="F1242" t="s">
        <v>35</v>
      </c>
      <c r="G1242" t="str">
        <f>_xlfn.XLOOKUP(F1242,Regions!$A$2:$A$52,Regions!$B$2:$B$52)</f>
        <v>South</v>
      </c>
      <c r="H1242" t="s">
        <v>1431</v>
      </c>
      <c r="I1242">
        <v>19276</v>
      </c>
      <c r="J1242">
        <v>11663</v>
      </c>
      <c r="K1242">
        <v>348</v>
      </c>
      <c r="L1242">
        <v>26211</v>
      </c>
      <c r="M1242">
        <v>169000</v>
      </c>
      <c r="N1242" t="s">
        <v>2043</v>
      </c>
      <c r="O1242" t="s">
        <v>2043</v>
      </c>
      <c r="P1242" t="s">
        <v>2043</v>
      </c>
      <c r="Q1242" t="s">
        <v>2043</v>
      </c>
      <c r="R1242" t="str">
        <f>Table1[[#This Row],[year]]&amp;"_"&amp;Table1[[#This Row],[rank]]</f>
        <v>2017_241</v>
      </c>
      <c r="S1242" t="str">
        <f>Table1[[#This Row],[year]]&amp;"_"&amp;Table1[[#This Row],[rank]]</f>
        <v>2017_241</v>
      </c>
    </row>
    <row r="1243" spans="1:19" x14ac:dyDescent="0.2">
      <c r="A1243" t="s">
        <v>2251</v>
      </c>
      <c r="B1243">
        <v>242</v>
      </c>
      <c r="C1243">
        <v>2017</v>
      </c>
      <c r="D1243" t="s">
        <v>1359</v>
      </c>
      <c r="E1243" t="s">
        <v>2143</v>
      </c>
      <c r="F1243" t="s">
        <v>86</v>
      </c>
      <c r="G1243" t="str">
        <f>_xlfn.XLOOKUP(F1243,Regions!$A$2:$A$52,Regions!$B$2:$B$52)</f>
        <v>South</v>
      </c>
      <c r="H1243" t="s">
        <v>1412</v>
      </c>
      <c r="I1243">
        <v>14224</v>
      </c>
      <c r="J1243">
        <v>11584</v>
      </c>
      <c r="K1243">
        <v>420</v>
      </c>
      <c r="L1243">
        <v>40292</v>
      </c>
      <c r="M1243">
        <v>24000</v>
      </c>
      <c r="N1243" t="s">
        <v>2043</v>
      </c>
      <c r="O1243" t="s">
        <v>2043</v>
      </c>
      <c r="P1243" t="s">
        <v>2043</v>
      </c>
      <c r="Q1243" t="s">
        <v>2043</v>
      </c>
      <c r="R1243" t="str">
        <f>Table1[[#This Row],[year]]&amp;"_"&amp;Table1[[#This Row],[rank]]</f>
        <v>2017_242</v>
      </c>
      <c r="S1243" t="str">
        <f>Table1[[#This Row],[year]]&amp;"_"&amp;Table1[[#This Row],[rank]]</f>
        <v>2017_242</v>
      </c>
    </row>
    <row r="1244" spans="1:19" x14ac:dyDescent="0.2">
      <c r="A1244" t="s">
        <v>2268</v>
      </c>
      <c r="B1244">
        <v>243</v>
      </c>
      <c r="C1244">
        <v>2017</v>
      </c>
      <c r="D1244" t="s">
        <v>972</v>
      </c>
      <c r="E1244" t="s">
        <v>115</v>
      </c>
      <c r="F1244" t="s">
        <v>28</v>
      </c>
      <c r="G1244" t="str">
        <f>_xlfn.XLOOKUP(F1244,Regions!$A$2:$A$52,Regions!$B$2:$B$52)</f>
        <v>Northeast</v>
      </c>
      <c r="H1244" t="s">
        <v>1517</v>
      </c>
      <c r="I1244">
        <v>13461</v>
      </c>
      <c r="J1244">
        <v>11572</v>
      </c>
      <c r="K1244">
        <v>507</v>
      </c>
      <c r="L1244">
        <v>6730</v>
      </c>
      <c r="M1244">
        <v>21000</v>
      </c>
      <c r="N1244" t="s">
        <v>2043</v>
      </c>
      <c r="O1244" t="s">
        <v>2043</v>
      </c>
      <c r="P1244" t="s">
        <v>2043</v>
      </c>
      <c r="Q1244" t="s">
        <v>2043</v>
      </c>
      <c r="R1244" t="str">
        <f>Table1[[#This Row],[year]]&amp;"_"&amp;Table1[[#This Row],[rank]]</f>
        <v>2017_243</v>
      </c>
      <c r="S1244" t="str">
        <f>Table1[[#This Row],[year]]&amp;"_"&amp;Table1[[#This Row],[rank]]</f>
        <v>2017_243</v>
      </c>
    </row>
    <row r="1245" spans="1:19" x14ac:dyDescent="0.2">
      <c r="A1245" t="s">
        <v>2234</v>
      </c>
      <c r="B1245">
        <v>244</v>
      </c>
      <c r="C1245">
        <v>2017</v>
      </c>
      <c r="D1245" t="s">
        <v>1830</v>
      </c>
      <c r="E1245" t="s">
        <v>2042</v>
      </c>
      <c r="F1245" t="s">
        <v>41</v>
      </c>
      <c r="G1245" t="str">
        <f>_xlfn.XLOOKUP(F1245,Regions!$A$2:$A$52,Regions!$B$2:$B$52)</f>
        <v>Northeast</v>
      </c>
      <c r="H1245" t="s">
        <v>1528</v>
      </c>
      <c r="J1245">
        <v>11540</v>
      </c>
      <c r="K1245">
        <v>36</v>
      </c>
      <c r="L1245">
        <v>6908</v>
      </c>
      <c r="M1245">
        <v>64000</v>
      </c>
      <c r="N1245" t="s">
        <v>2043</v>
      </c>
      <c r="O1245" t="s">
        <v>2043</v>
      </c>
      <c r="P1245" t="s">
        <v>2043</v>
      </c>
      <c r="Q1245" t="s">
        <v>2043</v>
      </c>
      <c r="R1245" t="str">
        <f>Table1[[#This Row],[year]]&amp;"_"&amp;Table1[[#This Row],[rank]]</f>
        <v>2017_244</v>
      </c>
      <c r="S1245" t="str">
        <f>Table1[[#This Row],[year]]&amp;"_"&amp;Table1[[#This Row],[rank]]</f>
        <v>2017_244</v>
      </c>
    </row>
    <row r="1246" spans="1:19" x14ac:dyDescent="0.2">
      <c r="A1246" t="s">
        <v>1112</v>
      </c>
      <c r="B1246">
        <v>245</v>
      </c>
      <c r="C1246">
        <v>2017</v>
      </c>
      <c r="D1246" t="s">
        <v>57</v>
      </c>
      <c r="E1246" t="s">
        <v>2044</v>
      </c>
      <c r="F1246" t="s">
        <v>125</v>
      </c>
      <c r="G1246" t="str">
        <f>_xlfn.XLOOKUP(F1246,Regions!$A$2:$A$52,Regions!$B$2:$B$52)</f>
        <v>South</v>
      </c>
      <c r="H1246" t="s">
        <v>1555</v>
      </c>
      <c r="I1246">
        <v>36141</v>
      </c>
      <c r="J1246">
        <v>11538</v>
      </c>
      <c r="K1246">
        <v>2426</v>
      </c>
      <c r="L1246">
        <v>219276</v>
      </c>
      <c r="M1246">
        <v>37500</v>
      </c>
      <c r="N1246" t="s">
        <v>2043</v>
      </c>
      <c r="O1246" t="s">
        <v>2043</v>
      </c>
      <c r="P1246" t="s">
        <v>2043</v>
      </c>
      <c r="Q1246" t="s">
        <v>2043</v>
      </c>
      <c r="R1246" t="str">
        <f>Table1[[#This Row],[year]]&amp;"_"&amp;Table1[[#This Row],[rank]]</f>
        <v>2017_245</v>
      </c>
      <c r="S1246" t="str">
        <f>Table1[[#This Row],[year]]&amp;"_"&amp;Table1[[#This Row],[rank]]</f>
        <v>2017_245</v>
      </c>
    </row>
    <row r="1247" spans="1:19" x14ac:dyDescent="0.2">
      <c r="A1247" t="s">
        <v>2257</v>
      </c>
      <c r="B1247">
        <v>246</v>
      </c>
      <c r="C1247">
        <v>2017</v>
      </c>
      <c r="D1247" t="s">
        <v>97</v>
      </c>
      <c r="E1247" t="s">
        <v>2044</v>
      </c>
      <c r="F1247" t="s">
        <v>142</v>
      </c>
      <c r="G1247" t="str">
        <f>_xlfn.XLOOKUP(F1247,Regions!$A$2:$A$52,Regions!$B$2:$B$52)</f>
        <v>Midwest</v>
      </c>
      <c r="H1247" t="s">
        <v>1790</v>
      </c>
      <c r="I1247">
        <v>8169</v>
      </c>
      <c r="J1247">
        <v>11522</v>
      </c>
      <c r="K1247">
        <v>701</v>
      </c>
      <c r="L1247">
        <v>53098</v>
      </c>
      <c r="M1247">
        <v>2371</v>
      </c>
      <c r="N1247" t="s">
        <v>2043</v>
      </c>
      <c r="O1247" t="s">
        <v>2046</v>
      </c>
      <c r="P1247" t="s">
        <v>2043</v>
      </c>
      <c r="Q1247" t="s">
        <v>2043</v>
      </c>
      <c r="R1247" t="str">
        <f>Table1[[#This Row],[year]]&amp;"_"&amp;Table1[[#This Row],[rank]]</f>
        <v>2017_246</v>
      </c>
      <c r="S1247" t="str">
        <f>Table1[[#This Row],[year]]&amp;"_"&amp;Table1[[#This Row],[rank]]</f>
        <v>2017_246</v>
      </c>
    </row>
    <row r="1248" spans="1:19" x14ac:dyDescent="0.2">
      <c r="A1248" t="s">
        <v>2324</v>
      </c>
      <c r="B1248">
        <v>247</v>
      </c>
      <c r="C1248">
        <v>2017</v>
      </c>
      <c r="D1248" t="s">
        <v>985</v>
      </c>
      <c r="E1248" t="s">
        <v>115</v>
      </c>
      <c r="F1248" t="s">
        <v>55</v>
      </c>
      <c r="G1248" t="str">
        <f>_xlfn.XLOOKUP(F1248,Regions!$A$2:$A$52,Regions!$B$2:$B$52)</f>
        <v>West</v>
      </c>
      <c r="H1248" t="s">
        <v>1799</v>
      </c>
      <c r="I1248">
        <v>1445</v>
      </c>
      <c r="J1248">
        <v>11507</v>
      </c>
      <c r="K1248">
        <v>54</v>
      </c>
      <c r="L1248">
        <v>1497</v>
      </c>
      <c r="M1248">
        <v>7688</v>
      </c>
      <c r="N1248" t="s">
        <v>2043</v>
      </c>
      <c r="O1248" t="s">
        <v>2043</v>
      </c>
      <c r="P1248" t="s">
        <v>2043</v>
      </c>
      <c r="Q1248" t="s">
        <v>2043</v>
      </c>
      <c r="R1248" t="str">
        <f>Table1[[#This Row],[year]]&amp;"_"&amp;Table1[[#This Row],[rank]]</f>
        <v>2017_247</v>
      </c>
      <c r="S1248" t="str">
        <f>Table1[[#This Row],[year]]&amp;"_"&amp;Table1[[#This Row],[rank]]</f>
        <v>2017_247</v>
      </c>
    </row>
    <row r="1249" spans="1:19" x14ac:dyDescent="0.2">
      <c r="A1249" t="s">
        <v>2276</v>
      </c>
      <c r="B1249">
        <v>248</v>
      </c>
      <c r="C1249">
        <v>2017</v>
      </c>
      <c r="D1249" t="s">
        <v>100</v>
      </c>
      <c r="E1249" t="s">
        <v>112</v>
      </c>
      <c r="F1249" t="s">
        <v>146</v>
      </c>
      <c r="G1249" t="str">
        <f>_xlfn.XLOOKUP(F1249,Regions!$A$2:$A$52,Regions!$B$2:$B$52)</f>
        <v>Northeast</v>
      </c>
      <c r="H1249" t="s">
        <v>1813</v>
      </c>
      <c r="I1249">
        <v>59046</v>
      </c>
      <c r="J1249">
        <v>11449</v>
      </c>
      <c r="K1249">
        <v>3703</v>
      </c>
      <c r="L1249">
        <v>22877</v>
      </c>
      <c r="M1249">
        <v>7400</v>
      </c>
      <c r="N1249" t="s">
        <v>2043</v>
      </c>
      <c r="O1249" t="s">
        <v>2043</v>
      </c>
      <c r="P1249" t="s">
        <v>2043</v>
      </c>
      <c r="Q1249" t="s">
        <v>2043</v>
      </c>
      <c r="R1249" t="str">
        <f>Table1[[#This Row],[year]]&amp;"_"&amp;Table1[[#This Row],[rank]]</f>
        <v>2017_248</v>
      </c>
      <c r="S1249" t="str">
        <f>Table1[[#This Row],[year]]&amp;"_"&amp;Table1[[#This Row],[rank]]</f>
        <v>2017_248</v>
      </c>
    </row>
    <row r="1250" spans="1:19" x14ac:dyDescent="0.2">
      <c r="A1250" t="s">
        <v>2202</v>
      </c>
      <c r="B1250">
        <v>249</v>
      </c>
      <c r="C1250">
        <v>2017</v>
      </c>
      <c r="D1250" t="s">
        <v>230</v>
      </c>
      <c r="E1250" t="s">
        <v>2114</v>
      </c>
      <c r="F1250" t="s">
        <v>954</v>
      </c>
      <c r="G1250" t="str">
        <f>_xlfn.XLOOKUP(F1250,Regions!$A$2:$A$52,Regions!$B$2:$B$52)</f>
        <v>West</v>
      </c>
      <c r="H1250" t="s">
        <v>1550</v>
      </c>
      <c r="I1250">
        <v>45313</v>
      </c>
      <c r="J1250">
        <v>11410</v>
      </c>
      <c r="K1250">
        <v>1670</v>
      </c>
      <c r="L1250">
        <v>20469</v>
      </c>
      <c r="M1250">
        <v>49000</v>
      </c>
      <c r="N1250" t="s">
        <v>2043</v>
      </c>
      <c r="O1250" t="s">
        <v>2043</v>
      </c>
      <c r="P1250" t="s">
        <v>2043</v>
      </c>
      <c r="Q1250" t="s">
        <v>2043</v>
      </c>
      <c r="R1250" t="str">
        <f>Table1[[#This Row],[year]]&amp;"_"&amp;Table1[[#This Row],[rank]]</f>
        <v>2017_249</v>
      </c>
      <c r="S1250" t="str">
        <f>Table1[[#This Row],[year]]&amp;"_"&amp;Table1[[#This Row],[rank]]</f>
        <v>2017_249</v>
      </c>
    </row>
    <row r="1251" spans="1:19" x14ac:dyDescent="0.2">
      <c r="A1251" t="s">
        <v>1849</v>
      </c>
      <c r="B1251">
        <v>250</v>
      </c>
      <c r="C1251">
        <v>2017</v>
      </c>
      <c r="D1251" t="s">
        <v>1104</v>
      </c>
      <c r="E1251" t="s">
        <v>2054</v>
      </c>
      <c r="F1251" t="s">
        <v>33</v>
      </c>
      <c r="G1251" t="str">
        <f>_xlfn.XLOOKUP(F1251,Regions!$A$2:$A$52,Regions!$B$2:$B$52)</f>
        <v>Northeast</v>
      </c>
      <c r="H1251" t="s">
        <v>1850</v>
      </c>
      <c r="I1251">
        <v>20280</v>
      </c>
      <c r="J1251">
        <v>11407</v>
      </c>
      <c r="K1251">
        <v>965</v>
      </c>
      <c r="L1251">
        <v>15635</v>
      </c>
      <c r="M1251">
        <v>54023</v>
      </c>
      <c r="N1251" t="s">
        <v>2043</v>
      </c>
      <c r="O1251" t="s">
        <v>2043</v>
      </c>
      <c r="P1251" t="s">
        <v>2043</v>
      </c>
      <c r="Q1251" t="s">
        <v>2043</v>
      </c>
      <c r="R1251" t="str">
        <f>Table1[[#This Row],[year]]&amp;"_"&amp;Table1[[#This Row],[rank]]</f>
        <v>2017_250</v>
      </c>
      <c r="S1251" t="str">
        <f>Table1[[#This Row],[year]]&amp;"_"&amp;Table1[[#This Row],[rank]]</f>
        <v>2017_250</v>
      </c>
    </row>
    <row r="1252" spans="1:19" x14ac:dyDescent="0.2">
      <c r="A1252" t="s">
        <v>2220</v>
      </c>
      <c r="B1252">
        <v>251</v>
      </c>
      <c r="C1252">
        <v>2017</v>
      </c>
      <c r="D1252" t="s">
        <v>1727</v>
      </c>
      <c r="E1252" t="s">
        <v>2064</v>
      </c>
      <c r="F1252" t="s">
        <v>53</v>
      </c>
      <c r="G1252" t="str">
        <f>_xlfn.XLOOKUP(F1252,Regions!$A$2:$A$52,Regions!$B$2:$B$52)</f>
        <v>Midwest</v>
      </c>
      <c r="H1252" t="s">
        <v>1521</v>
      </c>
      <c r="I1252">
        <v>21370</v>
      </c>
      <c r="J1252">
        <v>11361</v>
      </c>
      <c r="K1252">
        <v>807</v>
      </c>
      <c r="L1252">
        <v>12057</v>
      </c>
      <c r="M1252">
        <v>48950</v>
      </c>
      <c r="N1252" t="s">
        <v>2043</v>
      </c>
      <c r="O1252" t="s">
        <v>2043</v>
      </c>
      <c r="P1252" t="s">
        <v>2043</v>
      </c>
      <c r="Q1252" t="s">
        <v>2043</v>
      </c>
      <c r="R1252" t="str">
        <f>Table1[[#This Row],[year]]&amp;"_"&amp;Table1[[#This Row],[rank]]</f>
        <v>2017_251</v>
      </c>
      <c r="S1252" t="str">
        <f>Table1[[#This Row],[year]]&amp;"_"&amp;Table1[[#This Row],[rank]]</f>
        <v>2017_251</v>
      </c>
    </row>
    <row r="1253" spans="1:19" x14ac:dyDescent="0.2">
      <c r="A1253" t="s">
        <v>2278</v>
      </c>
      <c r="B1253">
        <v>252</v>
      </c>
      <c r="C1253">
        <v>2017</v>
      </c>
      <c r="D1253" t="s">
        <v>824</v>
      </c>
      <c r="E1253" t="s">
        <v>112</v>
      </c>
      <c r="F1253" t="s">
        <v>18</v>
      </c>
      <c r="G1253" t="str">
        <f>_xlfn.XLOOKUP(F1253,Regions!$A$2:$A$52,Regions!$B$2:$B$52)</f>
        <v>Midwest</v>
      </c>
      <c r="H1253" t="s">
        <v>1623</v>
      </c>
      <c r="I1253">
        <v>49115</v>
      </c>
      <c r="J1253">
        <v>11325</v>
      </c>
      <c r="K1253">
        <v>1647</v>
      </c>
      <c r="L1253">
        <v>20435</v>
      </c>
      <c r="M1253">
        <v>33000</v>
      </c>
      <c r="N1253" t="s">
        <v>2043</v>
      </c>
      <c r="O1253" t="s">
        <v>2043</v>
      </c>
      <c r="P1253" t="s">
        <v>2043</v>
      </c>
      <c r="Q1253" t="s">
        <v>2043</v>
      </c>
      <c r="R1253" t="str">
        <f>Table1[[#This Row],[year]]&amp;"_"&amp;Table1[[#This Row],[rank]]</f>
        <v>2017_252</v>
      </c>
      <c r="S1253" t="str">
        <f>Table1[[#This Row],[year]]&amp;"_"&amp;Table1[[#This Row],[rank]]</f>
        <v>2017_252</v>
      </c>
    </row>
    <row r="1254" spans="1:19" x14ac:dyDescent="0.2">
      <c r="A1254" t="s">
        <v>1788</v>
      </c>
      <c r="B1254">
        <v>253</v>
      </c>
      <c r="C1254">
        <v>2017</v>
      </c>
      <c r="D1254" t="s">
        <v>1077</v>
      </c>
      <c r="E1254" t="s">
        <v>2054</v>
      </c>
      <c r="F1254" t="s">
        <v>28</v>
      </c>
      <c r="G1254" t="str">
        <f>_xlfn.XLOOKUP(F1254,Regions!$A$2:$A$52,Regions!$B$2:$B$52)</f>
        <v>Northeast</v>
      </c>
      <c r="H1254" t="s">
        <v>1406</v>
      </c>
      <c r="I1254">
        <v>31068</v>
      </c>
      <c r="J1254">
        <v>11262</v>
      </c>
      <c r="K1254">
        <v>1115</v>
      </c>
      <c r="L1254">
        <v>9223</v>
      </c>
      <c r="M1254">
        <v>46000</v>
      </c>
      <c r="N1254" t="s">
        <v>2043</v>
      </c>
      <c r="O1254" t="s">
        <v>2043</v>
      </c>
      <c r="P1254" t="s">
        <v>2043</v>
      </c>
      <c r="Q1254" t="s">
        <v>2043</v>
      </c>
      <c r="R1254" t="str">
        <f>Table1[[#This Row],[year]]&amp;"_"&amp;Table1[[#This Row],[rank]]</f>
        <v>2017_253</v>
      </c>
      <c r="S1254" t="str">
        <f>Table1[[#This Row],[year]]&amp;"_"&amp;Table1[[#This Row],[rank]]</f>
        <v>2017_253</v>
      </c>
    </row>
    <row r="1255" spans="1:19" x14ac:dyDescent="0.2">
      <c r="A1255" t="s">
        <v>2340</v>
      </c>
      <c r="B1255">
        <v>254</v>
      </c>
      <c r="C1255">
        <v>2017</v>
      </c>
      <c r="D1255" t="s">
        <v>100</v>
      </c>
      <c r="E1255" t="s">
        <v>112</v>
      </c>
      <c r="F1255" t="s">
        <v>41</v>
      </c>
      <c r="G1255" t="str">
        <f>_xlfn.XLOOKUP(F1255,Regions!$A$2:$A$52,Regions!$B$2:$B$52)</f>
        <v>Northeast</v>
      </c>
      <c r="H1255" t="s">
        <v>1932</v>
      </c>
      <c r="I1255">
        <v>96802</v>
      </c>
      <c r="J1255">
        <v>11229</v>
      </c>
      <c r="K1255">
        <v>1999</v>
      </c>
      <c r="L1255">
        <v>28086</v>
      </c>
      <c r="M1255">
        <v>7132</v>
      </c>
      <c r="N1255" t="s">
        <v>2043</v>
      </c>
      <c r="O1255" t="s">
        <v>2043</v>
      </c>
      <c r="P1255" t="s">
        <v>2043</v>
      </c>
      <c r="Q1255" t="s">
        <v>2043</v>
      </c>
      <c r="R1255" t="str">
        <f>Table1[[#This Row],[year]]&amp;"_"&amp;Table1[[#This Row],[rank]]</f>
        <v>2017_254</v>
      </c>
      <c r="S1255" t="str">
        <f>Table1[[#This Row],[year]]&amp;"_"&amp;Table1[[#This Row],[rank]]</f>
        <v>2017_254</v>
      </c>
    </row>
    <row r="1256" spans="1:19" x14ac:dyDescent="0.2">
      <c r="A1256" t="s">
        <v>2253</v>
      </c>
      <c r="B1256">
        <v>255</v>
      </c>
      <c r="C1256">
        <v>2017</v>
      </c>
      <c r="D1256" t="s">
        <v>609</v>
      </c>
      <c r="E1256" t="s">
        <v>2044</v>
      </c>
      <c r="F1256" t="s">
        <v>28</v>
      </c>
      <c r="G1256" t="str">
        <f>_xlfn.XLOOKUP(F1256,Regions!$A$2:$A$52,Regions!$B$2:$B$52)</f>
        <v>Northeast</v>
      </c>
      <c r="H1256" t="s">
        <v>1406</v>
      </c>
      <c r="I1256">
        <v>62225</v>
      </c>
      <c r="J1256">
        <v>11155</v>
      </c>
      <c r="K1256">
        <v>3172</v>
      </c>
      <c r="L1256">
        <v>220177</v>
      </c>
      <c r="M1256">
        <v>13000</v>
      </c>
      <c r="N1256" t="s">
        <v>2046</v>
      </c>
      <c r="O1256" t="s">
        <v>2043</v>
      </c>
      <c r="P1256" t="s">
        <v>2043</v>
      </c>
      <c r="Q1256" t="s">
        <v>2043</v>
      </c>
      <c r="R1256" t="str">
        <f>Table1[[#This Row],[year]]&amp;"_"&amp;Table1[[#This Row],[rank]]</f>
        <v>2017_255</v>
      </c>
      <c r="S1256" t="str">
        <f>Table1[[#This Row],[year]]&amp;"_"&amp;Table1[[#This Row],[rank]]</f>
        <v>2017_255</v>
      </c>
    </row>
    <row r="1257" spans="1:19" x14ac:dyDescent="0.2">
      <c r="A1257" t="s">
        <v>2243</v>
      </c>
      <c r="B1257">
        <v>256</v>
      </c>
      <c r="C1257">
        <v>2017</v>
      </c>
      <c r="D1257" t="s">
        <v>214</v>
      </c>
      <c r="E1257" t="s">
        <v>920</v>
      </c>
      <c r="F1257" t="s">
        <v>72</v>
      </c>
      <c r="G1257" t="str">
        <f>_xlfn.XLOOKUP(F1257,Regions!$A$2:$A$52,Regions!$B$2:$B$52)</f>
        <v>Midwest</v>
      </c>
      <c r="H1257" t="s">
        <v>1421</v>
      </c>
      <c r="I1257">
        <v>22546</v>
      </c>
      <c r="J1257">
        <v>11107</v>
      </c>
      <c r="K1257">
        <v>1123</v>
      </c>
      <c r="L1257">
        <v>41155</v>
      </c>
      <c r="M1257">
        <v>11476</v>
      </c>
      <c r="N1257" t="s">
        <v>2043</v>
      </c>
      <c r="O1257" t="s">
        <v>2043</v>
      </c>
      <c r="P1257" t="s">
        <v>2043</v>
      </c>
      <c r="Q1257" t="s">
        <v>2043</v>
      </c>
      <c r="R1257" t="str">
        <f>Table1[[#This Row],[year]]&amp;"_"&amp;Table1[[#This Row],[rank]]</f>
        <v>2017_256</v>
      </c>
      <c r="S1257" t="str">
        <f>Table1[[#This Row],[year]]&amp;"_"&amp;Table1[[#This Row],[rank]]</f>
        <v>2017_256</v>
      </c>
    </row>
    <row r="1258" spans="1:19" x14ac:dyDescent="0.2">
      <c r="A1258" t="s">
        <v>1105</v>
      </c>
      <c r="B1258">
        <v>257</v>
      </c>
      <c r="C1258">
        <v>2017</v>
      </c>
      <c r="D1258" t="s">
        <v>201</v>
      </c>
      <c r="E1258" t="s">
        <v>2061</v>
      </c>
      <c r="F1258" t="s">
        <v>177</v>
      </c>
      <c r="G1258" t="str">
        <f>_xlfn.XLOOKUP(F1258,Regions!$A$2:$A$52,Regions!$B$2:$B$52)</f>
        <v>South</v>
      </c>
      <c r="H1258" t="s">
        <v>1554</v>
      </c>
      <c r="I1258">
        <v>43126</v>
      </c>
      <c r="J1258">
        <v>11069</v>
      </c>
      <c r="K1258">
        <v>1714</v>
      </c>
      <c r="L1258">
        <v>35414</v>
      </c>
      <c r="M1258">
        <v>26628</v>
      </c>
      <c r="N1258" t="s">
        <v>2043</v>
      </c>
      <c r="O1258" t="s">
        <v>2043</v>
      </c>
      <c r="P1258" t="s">
        <v>2043</v>
      </c>
      <c r="Q1258" t="s">
        <v>2043</v>
      </c>
      <c r="R1258" t="str">
        <f>Table1[[#This Row],[year]]&amp;"_"&amp;Table1[[#This Row],[rank]]</f>
        <v>2017_257</v>
      </c>
      <c r="S1258" t="str">
        <f>Table1[[#This Row],[year]]&amp;"_"&amp;Table1[[#This Row],[rank]]</f>
        <v>2017_257</v>
      </c>
    </row>
    <row r="1259" spans="1:19" x14ac:dyDescent="0.2">
      <c r="A1259" t="s">
        <v>1539</v>
      </c>
      <c r="B1259">
        <v>258</v>
      </c>
      <c r="C1259">
        <v>2017</v>
      </c>
      <c r="D1259" t="s">
        <v>97</v>
      </c>
      <c r="E1259" t="s">
        <v>2044</v>
      </c>
      <c r="F1259" t="s">
        <v>113</v>
      </c>
      <c r="G1259" t="str">
        <f>_xlfn.XLOOKUP(F1259,Regions!$A$2:$A$52,Regions!$B$2:$B$52)</f>
        <v>South</v>
      </c>
      <c r="H1259" t="s">
        <v>1540</v>
      </c>
      <c r="I1259">
        <v>10749</v>
      </c>
      <c r="J1259">
        <v>11047</v>
      </c>
      <c r="K1259">
        <v>931</v>
      </c>
      <c r="L1259">
        <v>61942</v>
      </c>
      <c r="M1259">
        <v>9400</v>
      </c>
      <c r="N1259" t="s">
        <v>2043</v>
      </c>
      <c r="O1259" t="s">
        <v>2043</v>
      </c>
      <c r="P1259" t="s">
        <v>2043</v>
      </c>
      <c r="Q1259" t="s">
        <v>2043</v>
      </c>
      <c r="R1259" t="str">
        <f>Table1[[#This Row],[year]]&amp;"_"&amp;Table1[[#This Row],[rank]]</f>
        <v>2017_258</v>
      </c>
      <c r="S1259" t="str">
        <f>Table1[[#This Row],[year]]&amp;"_"&amp;Table1[[#This Row],[rank]]</f>
        <v>2017_258</v>
      </c>
    </row>
    <row r="1260" spans="1:19" x14ac:dyDescent="0.2">
      <c r="A1260" t="s">
        <v>2229</v>
      </c>
      <c r="B1260">
        <v>259</v>
      </c>
      <c r="C1260">
        <v>2017</v>
      </c>
      <c r="D1260" t="s">
        <v>221</v>
      </c>
      <c r="E1260" t="s">
        <v>221</v>
      </c>
      <c r="F1260" t="s">
        <v>22</v>
      </c>
      <c r="G1260" t="str">
        <f>_xlfn.XLOOKUP(F1260,Regions!$A$2:$A$52,Regions!$B$2:$B$52)</f>
        <v>South</v>
      </c>
      <c r="H1260" t="s">
        <v>1502</v>
      </c>
      <c r="I1260">
        <v>6693</v>
      </c>
      <c r="J1260">
        <v>10964</v>
      </c>
      <c r="K1260">
        <v>211</v>
      </c>
      <c r="L1260">
        <v>7360</v>
      </c>
      <c r="M1260">
        <v>49350</v>
      </c>
      <c r="N1260" t="s">
        <v>2043</v>
      </c>
      <c r="O1260" t="s">
        <v>2043</v>
      </c>
      <c r="P1260" t="s">
        <v>2043</v>
      </c>
      <c r="Q1260" t="s">
        <v>2043</v>
      </c>
      <c r="R1260" t="str">
        <f>Table1[[#This Row],[year]]&amp;"_"&amp;Table1[[#This Row],[rank]]</f>
        <v>2017_259</v>
      </c>
      <c r="S1260" t="str">
        <f>Table1[[#This Row],[year]]&amp;"_"&amp;Table1[[#This Row],[rank]]</f>
        <v>2017_259</v>
      </c>
    </row>
    <row r="1261" spans="1:19" x14ac:dyDescent="0.2">
      <c r="A1261" t="s">
        <v>2335</v>
      </c>
      <c r="B1261">
        <v>260</v>
      </c>
      <c r="C1261">
        <v>2017</v>
      </c>
      <c r="D1261" t="s">
        <v>1111</v>
      </c>
      <c r="E1261" t="s">
        <v>221</v>
      </c>
      <c r="F1261" t="s">
        <v>177</v>
      </c>
      <c r="G1261" t="str">
        <f>_xlfn.XLOOKUP(F1261,Regions!$A$2:$A$52,Regions!$B$2:$B$52)</f>
        <v>South</v>
      </c>
      <c r="H1261" t="s">
        <v>1497</v>
      </c>
      <c r="I1261">
        <v>12002</v>
      </c>
      <c r="J1261">
        <v>10950</v>
      </c>
      <c r="K1261">
        <v>912</v>
      </c>
      <c r="L1261">
        <v>15362</v>
      </c>
      <c r="M1261">
        <v>8335</v>
      </c>
      <c r="N1261" t="s">
        <v>2043</v>
      </c>
      <c r="O1261" t="s">
        <v>2043</v>
      </c>
      <c r="P1261" t="s">
        <v>2043</v>
      </c>
      <c r="Q1261" t="s">
        <v>2043</v>
      </c>
      <c r="R1261" t="str">
        <f>Table1[[#This Row],[year]]&amp;"_"&amp;Table1[[#This Row],[rank]]</f>
        <v>2017_260</v>
      </c>
      <c r="S1261" t="str">
        <f>Table1[[#This Row],[year]]&amp;"_"&amp;Table1[[#This Row],[rank]]</f>
        <v>2017_260</v>
      </c>
    </row>
    <row r="1262" spans="1:19" x14ac:dyDescent="0.2">
      <c r="A1262" t="s">
        <v>2271</v>
      </c>
      <c r="B1262">
        <v>261</v>
      </c>
      <c r="C1262">
        <v>2017</v>
      </c>
      <c r="D1262" t="s">
        <v>350</v>
      </c>
      <c r="E1262" t="s">
        <v>2042</v>
      </c>
      <c r="F1262" t="s">
        <v>22</v>
      </c>
      <c r="G1262" t="str">
        <f>_xlfn.XLOOKUP(F1262,Regions!$A$2:$A$52,Regions!$B$2:$B$52)</f>
        <v>South</v>
      </c>
      <c r="H1262" t="s">
        <v>1403</v>
      </c>
      <c r="I1262">
        <v>1584</v>
      </c>
      <c r="J1262">
        <v>10888</v>
      </c>
      <c r="K1262">
        <v>147</v>
      </c>
      <c r="L1262">
        <v>4462</v>
      </c>
      <c r="M1262">
        <v>13500</v>
      </c>
      <c r="N1262" t="s">
        <v>2043</v>
      </c>
      <c r="O1262" t="s">
        <v>2043</v>
      </c>
      <c r="P1262" t="s">
        <v>2043</v>
      </c>
      <c r="Q1262" t="s">
        <v>2043</v>
      </c>
      <c r="R1262" t="str">
        <f>Table1[[#This Row],[year]]&amp;"_"&amp;Table1[[#This Row],[rank]]</f>
        <v>2017_261</v>
      </c>
      <c r="S1262" t="str">
        <f>Table1[[#This Row],[year]]&amp;"_"&amp;Table1[[#This Row],[rank]]</f>
        <v>2017_261</v>
      </c>
    </row>
    <row r="1263" spans="1:19" x14ac:dyDescent="0.2">
      <c r="A1263" t="s">
        <v>2233</v>
      </c>
      <c r="B1263">
        <v>262</v>
      </c>
      <c r="C1263">
        <v>2017</v>
      </c>
      <c r="D1263" t="s">
        <v>79</v>
      </c>
      <c r="E1263" t="s">
        <v>2044</v>
      </c>
      <c r="F1263" t="s">
        <v>28</v>
      </c>
      <c r="G1263" t="str">
        <f>_xlfn.XLOOKUP(F1263,Regions!$A$2:$A$52,Regions!$B$2:$B$52)</f>
        <v>Northeast</v>
      </c>
      <c r="H1263" t="s">
        <v>1406</v>
      </c>
      <c r="I1263">
        <v>9355</v>
      </c>
      <c r="J1263">
        <v>10875</v>
      </c>
      <c r="K1263">
        <v>130</v>
      </c>
      <c r="L1263">
        <v>45071</v>
      </c>
      <c r="M1263">
        <v>13000</v>
      </c>
      <c r="N1263" t="s">
        <v>2043</v>
      </c>
      <c r="O1263" t="s">
        <v>2043</v>
      </c>
      <c r="P1263" t="s">
        <v>2043</v>
      </c>
      <c r="Q1263" t="s">
        <v>2043</v>
      </c>
      <c r="R1263" t="str">
        <f>Table1[[#This Row],[year]]&amp;"_"&amp;Table1[[#This Row],[rank]]</f>
        <v>2017_262</v>
      </c>
      <c r="S1263" t="str">
        <f>Table1[[#This Row],[year]]&amp;"_"&amp;Table1[[#This Row],[rank]]</f>
        <v>2017_262</v>
      </c>
    </row>
    <row r="1264" spans="1:19" x14ac:dyDescent="0.2">
      <c r="A1264" t="s">
        <v>2230</v>
      </c>
      <c r="B1264">
        <v>263</v>
      </c>
      <c r="C1264">
        <v>2017</v>
      </c>
      <c r="D1264" t="s">
        <v>214</v>
      </c>
      <c r="E1264" t="s">
        <v>920</v>
      </c>
      <c r="F1264" t="s">
        <v>297</v>
      </c>
      <c r="G1264" t="str">
        <f>_xlfn.XLOOKUP(F1264,Regions!$A$2:$A$52,Regions!$B$2:$B$52)</f>
        <v>South</v>
      </c>
      <c r="H1264" t="s">
        <v>1536</v>
      </c>
      <c r="I1264">
        <v>13685</v>
      </c>
      <c r="J1264">
        <v>10846</v>
      </c>
      <c r="K1264">
        <v>584</v>
      </c>
      <c r="L1264">
        <v>45904</v>
      </c>
      <c r="M1264">
        <v>13513</v>
      </c>
      <c r="N1264" t="s">
        <v>2043</v>
      </c>
      <c r="O1264" t="s">
        <v>2043</v>
      </c>
      <c r="P1264" t="s">
        <v>2043</v>
      </c>
      <c r="Q1264" t="s">
        <v>2043</v>
      </c>
      <c r="R1264" t="str">
        <f>Table1[[#This Row],[year]]&amp;"_"&amp;Table1[[#This Row],[rank]]</f>
        <v>2017_263</v>
      </c>
      <c r="S1264" t="str">
        <f>Table1[[#This Row],[year]]&amp;"_"&amp;Table1[[#This Row],[rank]]</f>
        <v>2017_263</v>
      </c>
    </row>
    <row r="1265" spans="1:19" x14ac:dyDescent="0.2">
      <c r="A1265" t="s">
        <v>2487</v>
      </c>
      <c r="B1265">
        <v>264</v>
      </c>
      <c r="C1265">
        <v>2017</v>
      </c>
      <c r="D1265" t="s">
        <v>1359</v>
      </c>
      <c r="E1265" t="s">
        <v>2143</v>
      </c>
      <c r="F1265" t="s">
        <v>55</v>
      </c>
      <c r="G1265" t="str">
        <f>_xlfn.XLOOKUP(F1265,Regions!$A$2:$A$52,Regions!$B$2:$B$52)</f>
        <v>West</v>
      </c>
      <c r="H1265" t="s">
        <v>1456</v>
      </c>
      <c r="I1265">
        <v>51650</v>
      </c>
      <c r="J1265">
        <v>10842</v>
      </c>
      <c r="K1265">
        <v>1401</v>
      </c>
      <c r="L1265">
        <v>33103</v>
      </c>
      <c r="M1265">
        <v>18100</v>
      </c>
      <c r="N1265" t="s">
        <v>2043</v>
      </c>
      <c r="O1265" t="s">
        <v>2043</v>
      </c>
      <c r="P1265" t="s">
        <v>2043</v>
      </c>
      <c r="Q1265" t="s">
        <v>2043</v>
      </c>
      <c r="R1265" t="str">
        <f>Table1[[#This Row],[year]]&amp;"_"&amp;Table1[[#This Row],[rank]]</f>
        <v>2017_264</v>
      </c>
      <c r="S1265" t="str">
        <f>Table1[[#This Row],[year]]&amp;"_"&amp;Table1[[#This Row],[rank]]</f>
        <v>2017_264</v>
      </c>
    </row>
    <row r="1266" spans="1:19" x14ac:dyDescent="0.2">
      <c r="A1266" t="s">
        <v>2294</v>
      </c>
      <c r="B1266">
        <v>265</v>
      </c>
      <c r="C1266">
        <v>2017</v>
      </c>
      <c r="D1266" t="s">
        <v>974</v>
      </c>
      <c r="E1266" t="s">
        <v>2045</v>
      </c>
      <c r="F1266" t="s">
        <v>55</v>
      </c>
      <c r="G1266" t="str">
        <f>_xlfn.XLOOKUP(F1266,Regions!$A$2:$A$52,Regions!$B$2:$B$52)</f>
        <v>West</v>
      </c>
      <c r="H1266" t="s">
        <v>1444</v>
      </c>
      <c r="I1266">
        <v>42005</v>
      </c>
      <c r="J1266">
        <v>10825</v>
      </c>
      <c r="K1266">
        <v>1721</v>
      </c>
      <c r="L1266">
        <v>14588</v>
      </c>
      <c r="M1266">
        <v>16150</v>
      </c>
      <c r="N1266" t="s">
        <v>2043</v>
      </c>
      <c r="O1266" t="s">
        <v>2043</v>
      </c>
      <c r="P1266" t="s">
        <v>2043</v>
      </c>
      <c r="Q1266" t="s">
        <v>2043</v>
      </c>
      <c r="R1266" t="str">
        <f>Table1[[#This Row],[year]]&amp;"_"&amp;Table1[[#This Row],[rank]]</f>
        <v>2017_265</v>
      </c>
      <c r="S1266" t="str">
        <f>Table1[[#This Row],[year]]&amp;"_"&amp;Table1[[#This Row],[rank]]</f>
        <v>2017_265</v>
      </c>
    </row>
    <row r="1267" spans="1:19" x14ac:dyDescent="0.2">
      <c r="A1267" t="s">
        <v>2254</v>
      </c>
      <c r="B1267">
        <v>266</v>
      </c>
      <c r="C1267">
        <v>2017</v>
      </c>
      <c r="D1267" t="s">
        <v>79</v>
      </c>
      <c r="E1267" t="s">
        <v>2044</v>
      </c>
      <c r="F1267" t="s">
        <v>28</v>
      </c>
      <c r="G1267" t="str">
        <f>_xlfn.XLOOKUP(F1267,Regions!$A$2:$A$52,Regions!$B$2:$B$52)</f>
        <v>Northeast</v>
      </c>
      <c r="H1267" t="s">
        <v>1406</v>
      </c>
      <c r="I1267">
        <v>7191</v>
      </c>
      <c r="J1267">
        <v>10782</v>
      </c>
      <c r="K1267">
        <v>428</v>
      </c>
      <c r="L1267">
        <v>214235</v>
      </c>
      <c r="M1267">
        <v>6700</v>
      </c>
      <c r="N1267" t="s">
        <v>2043</v>
      </c>
      <c r="O1267" t="s">
        <v>2043</v>
      </c>
      <c r="P1267" t="s">
        <v>2043</v>
      </c>
      <c r="Q1267" t="s">
        <v>2043</v>
      </c>
      <c r="R1267" t="str">
        <f>Table1[[#This Row],[year]]&amp;"_"&amp;Table1[[#This Row],[rank]]</f>
        <v>2017_266</v>
      </c>
      <c r="S1267" t="str">
        <f>Table1[[#This Row],[year]]&amp;"_"&amp;Table1[[#This Row],[rank]]</f>
        <v>2017_266</v>
      </c>
    </row>
    <row r="1268" spans="1:19" x14ac:dyDescent="0.2">
      <c r="A1268" t="s">
        <v>2534</v>
      </c>
      <c r="B1268">
        <v>267</v>
      </c>
      <c r="C1268">
        <v>2017</v>
      </c>
      <c r="D1268" t="s">
        <v>1359</v>
      </c>
      <c r="E1268" t="s">
        <v>2143</v>
      </c>
      <c r="F1268" t="s">
        <v>28</v>
      </c>
      <c r="G1268" t="str">
        <f>_xlfn.XLOOKUP(F1268,Regions!$A$2:$A$52,Regions!$B$2:$B$52)</f>
        <v>Northeast</v>
      </c>
      <c r="H1268" t="s">
        <v>1445</v>
      </c>
      <c r="I1268">
        <v>121234</v>
      </c>
      <c r="J1268">
        <v>10776</v>
      </c>
      <c r="K1268">
        <v>4059</v>
      </c>
      <c r="L1268">
        <v>18675</v>
      </c>
      <c r="M1268">
        <v>11900</v>
      </c>
      <c r="N1268" t="s">
        <v>2043</v>
      </c>
      <c r="O1268" t="s">
        <v>2043</v>
      </c>
      <c r="P1268" t="s">
        <v>2043</v>
      </c>
      <c r="Q1268" t="s">
        <v>2043</v>
      </c>
      <c r="R1268" t="str">
        <f>Table1[[#This Row],[year]]&amp;"_"&amp;Table1[[#This Row],[rank]]</f>
        <v>2017_267</v>
      </c>
      <c r="S1268" t="str">
        <f>Table1[[#This Row],[year]]&amp;"_"&amp;Table1[[#This Row],[rank]]</f>
        <v>2017_267</v>
      </c>
    </row>
    <row r="1269" spans="1:19" x14ac:dyDescent="0.2">
      <c r="A1269" t="s">
        <v>2310</v>
      </c>
      <c r="B1269">
        <v>268</v>
      </c>
      <c r="C1269">
        <v>2017</v>
      </c>
      <c r="D1269" t="s">
        <v>1363</v>
      </c>
      <c r="E1269" t="s">
        <v>2045</v>
      </c>
      <c r="F1269" t="s">
        <v>33</v>
      </c>
      <c r="G1269" t="str">
        <f>_xlfn.XLOOKUP(F1269,Regions!$A$2:$A$52,Regions!$B$2:$B$52)</f>
        <v>Northeast</v>
      </c>
      <c r="H1269" t="s">
        <v>1642</v>
      </c>
      <c r="I1269">
        <v>87522</v>
      </c>
      <c r="J1269">
        <v>10743</v>
      </c>
      <c r="K1269">
        <v>2135</v>
      </c>
      <c r="L1269">
        <v>19839</v>
      </c>
      <c r="M1269">
        <v>18500</v>
      </c>
      <c r="N1269" t="s">
        <v>2043</v>
      </c>
      <c r="O1269" t="s">
        <v>2043</v>
      </c>
      <c r="P1269" t="s">
        <v>2043</v>
      </c>
      <c r="Q1269" t="s">
        <v>2043</v>
      </c>
      <c r="R1269" t="str">
        <f>Table1[[#This Row],[year]]&amp;"_"&amp;Table1[[#This Row],[rank]]</f>
        <v>2017_268</v>
      </c>
      <c r="S1269" t="str">
        <f>Table1[[#This Row],[year]]&amp;"_"&amp;Table1[[#This Row],[rank]]</f>
        <v>2017_268</v>
      </c>
    </row>
    <row r="1270" spans="1:19" x14ac:dyDescent="0.2">
      <c r="A1270" t="s">
        <v>2249</v>
      </c>
      <c r="B1270">
        <v>269</v>
      </c>
      <c r="C1270">
        <v>2017</v>
      </c>
      <c r="D1270" t="s">
        <v>1363</v>
      </c>
      <c r="E1270" t="s">
        <v>2042</v>
      </c>
      <c r="F1270" t="s">
        <v>181</v>
      </c>
      <c r="G1270" t="str">
        <f>_xlfn.XLOOKUP(F1270,Regions!$A$2:$A$52,Regions!$B$2:$B$52)</f>
        <v>West</v>
      </c>
      <c r="H1270" t="s">
        <v>1549</v>
      </c>
      <c r="I1270">
        <v>9101</v>
      </c>
      <c r="J1270">
        <v>10647</v>
      </c>
      <c r="K1270">
        <v>1235</v>
      </c>
      <c r="L1270">
        <v>20355</v>
      </c>
      <c r="M1270">
        <v>21080</v>
      </c>
      <c r="N1270" t="s">
        <v>2043</v>
      </c>
      <c r="O1270" t="s">
        <v>2043</v>
      </c>
      <c r="P1270" t="s">
        <v>2043</v>
      </c>
      <c r="Q1270" t="s">
        <v>2043</v>
      </c>
      <c r="R1270" t="str">
        <f>Table1[[#This Row],[year]]&amp;"_"&amp;Table1[[#This Row],[rank]]</f>
        <v>2017_269</v>
      </c>
      <c r="S1270" t="str">
        <f>Table1[[#This Row],[year]]&amp;"_"&amp;Table1[[#This Row],[rank]]</f>
        <v>2017_269</v>
      </c>
    </row>
    <row r="1271" spans="1:19" x14ac:dyDescent="0.2">
      <c r="A1271" t="s">
        <v>2283</v>
      </c>
      <c r="B1271">
        <v>270</v>
      </c>
      <c r="C1271">
        <v>2017</v>
      </c>
      <c r="D1271" t="s">
        <v>1830</v>
      </c>
      <c r="E1271" t="s">
        <v>2042</v>
      </c>
      <c r="F1271" t="s">
        <v>113</v>
      </c>
      <c r="G1271" t="str">
        <f>_xlfn.XLOOKUP(F1271,Regions!$A$2:$A$52,Regions!$B$2:$B$52)</f>
        <v>South</v>
      </c>
      <c r="H1271" t="s">
        <v>1449</v>
      </c>
      <c r="I1271">
        <v>20540</v>
      </c>
      <c r="J1271">
        <v>10636</v>
      </c>
      <c r="K1271">
        <v>1241</v>
      </c>
      <c r="L1271">
        <v>8600</v>
      </c>
      <c r="M1271">
        <v>66780</v>
      </c>
      <c r="N1271" t="s">
        <v>2043</v>
      </c>
      <c r="O1271" t="s">
        <v>2043</v>
      </c>
      <c r="P1271" t="s">
        <v>2043</v>
      </c>
      <c r="Q1271" t="s">
        <v>2043</v>
      </c>
      <c r="R1271" t="str">
        <f>Table1[[#This Row],[year]]&amp;"_"&amp;Table1[[#This Row],[rank]]</f>
        <v>2017_270</v>
      </c>
      <c r="S1271" t="str">
        <f>Table1[[#This Row],[year]]&amp;"_"&amp;Table1[[#This Row],[rank]]</f>
        <v>2017_270</v>
      </c>
    </row>
    <row r="1272" spans="1:19" x14ac:dyDescent="0.2">
      <c r="A1272" t="s">
        <v>705</v>
      </c>
      <c r="B1272">
        <v>271</v>
      </c>
      <c r="C1272">
        <v>2017</v>
      </c>
      <c r="D1272" t="s">
        <v>57</v>
      </c>
      <c r="E1272" t="s">
        <v>2044</v>
      </c>
      <c r="F1272" t="s">
        <v>146</v>
      </c>
      <c r="G1272" t="str">
        <f>_xlfn.XLOOKUP(F1272,Regions!$A$2:$A$52,Regions!$B$2:$B$52)</f>
        <v>Northeast</v>
      </c>
      <c r="H1272" t="s">
        <v>1465</v>
      </c>
      <c r="I1272">
        <v>30406</v>
      </c>
      <c r="J1272">
        <v>10635</v>
      </c>
      <c r="K1272">
        <v>2143</v>
      </c>
      <c r="L1272">
        <v>242698</v>
      </c>
      <c r="M1272">
        <v>33783</v>
      </c>
      <c r="N1272" t="s">
        <v>2043</v>
      </c>
      <c r="O1272" t="s">
        <v>2043</v>
      </c>
      <c r="P1272" t="s">
        <v>2043</v>
      </c>
      <c r="Q1272" t="s">
        <v>2043</v>
      </c>
      <c r="R1272" t="str">
        <f>Table1[[#This Row],[year]]&amp;"_"&amp;Table1[[#This Row],[rank]]</f>
        <v>2017_271</v>
      </c>
      <c r="S1272" t="str">
        <f>Table1[[#This Row],[year]]&amp;"_"&amp;Table1[[#This Row],[rank]]</f>
        <v>2017_271</v>
      </c>
    </row>
    <row r="1273" spans="1:19" x14ac:dyDescent="0.2">
      <c r="A1273" t="s">
        <v>2235</v>
      </c>
      <c r="B1273">
        <v>272</v>
      </c>
      <c r="C1273">
        <v>2017</v>
      </c>
      <c r="D1273" t="s">
        <v>214</v>
      </c>
      <c r="E1273" t="s">
        <v>920</v>
      </c>
      <c r="F1273" t="s">
        <v>18</v>
      </c>
      <c r="G1273" t="str">
        <f>_xlfn.XLOOKUP(F1273,Regions!$A$2:$A$52,Regions!$B$2:$B$52)</f>
        <v>Midwest</v>
      </c>
      <c r="H1273" t="s">
        <v>1401</v>
      </c>
      <c r="I1273">
        <v>18317</v>
      </c>
      <c r="J1273">
        <v>10630</v>
      </c>
      <c r="K1273">
        <v>868</v>
      </c>
      <c r="L1273">
        <v>32041</v>
      </c>
      <c r="M1273">
        <v>10000</v>
      </c>
      <c r="N1273" t="s">
        <v>2043</v>
      </c>
      <c r="O1273" t="s">
        <v>2043</v>
      </c>
      <c r="P1273" t="s">
        <v>2043</v>
      </c>
      <c r="Q1273" t="s">
        <v>2043</v>
      </c>
      <c r="R1273" t="str">
        <f>Table1[[#This Row],[year]]&amp;"_"&amp;Table1[[#This Row],[rank]]</f>
        <v>2017_272</v>
      </c>
      <c r="S1273" t="str">
        <f>Table1[[#This Row],[year]]&amp;"_"&amp;Table1[[#This Row],[rank]]</f>
        <v>2017_272</v>
      </c>
    </row>
    <row r="1274" spans="1:19" x14ac:dyDescent="0.2">
      <c r="A1274" t="s">
        <v>2535</v>
      </c>
      <c r="B1274">
        <v>273</v>
      </c>
      <c r="C1274">
        <v>2017</v>
      </c>
      <c r="D1274" t="s">
        <v>74</v>
      </c>
      <c r="E1274" t="s">
        <v>74</v>
      </c>
      <c r="F1274" t="s">
        <v>28</v>
      </c>
      <c r="G1274" t="str">
        <f>_xlfn.XLOOKUP(F1274,Regions!$A$2:$A$52,Regions!$B$2:$B$52)</f>
        <v>Northeast</v>
      </c>
      <c r="H1274" t="s">
        <v>1406</v>
      </c>
      <c r="I1274">
        <v>12859</v>
      </c>
      <c r="J1274">
        <v>10597</v>
      </c>
      <c r="K1274">
        <v>710</v>
      </c>
      <c r="L1274">
        <v>11865</v>
      </c>
      <c r="M1274">
        <v>38000</v>
      </c>
      <c r="N1274" t="s">
        <v>2043</v>
      </c>
      <c r="O1274" t="s">
        <v>2043</v>
      </c>
      <c r="P1274" t="s">
        <v>2043</v>
      </c>
      <c r="Q1274" t="s">
        <v>2043</v>
      </c>
      <c r="R1274" t="str">
        <f>Table1[[#This Row],[year]]&amp;"_"&amp;Table1[[#This Row],[rank]]</f>
        <v>2017_273</v>
      </c>
      <c r="S1274" t="str">
        <f>Table1[[#This Row],[year]]&amp;"_"&amp;Table1[[#This Row],[rank]]</f>
        <v>2017_273</v>
      </c>
    </row>
    <row r="1275" spans="1:19" x14ac:dyDescent="0.2">
      <c r="A1275" t="s">
        <v>2148</v>
      </c>
      <c r="B1275">
        <v>274</v>
      </c>
      <c r="C1275">
        <v>2017</v>
      </c>
      <c r="D1275" t="s">
        <v>21</v>
      </c>
      <c r="E1275" t="s">
        <v>920</v>
      </c>
      <c r="F1275" t="s">
        <v>22</v>
      </c>
      <c r="G1275" t="str">
        <f>_xlfn.XLOOKUP(F1275,Regions!$A$2:$A$52,Regions!$B$2:$B$52)</f>
        <v>South</v>
      </c>
      <c r="H1275" t="s">
        <v>1502</v>
      </c>
      <c r="I1275">
        <v>5048</v>
      </c>
      <c r="J1275">
        <v>10536</v>
      </c>
      <c r="K1275">
        <v>261</v>
      </c>
      <c r="L1275">
        <v>9436</v>
      </c>
      <c r="M1275">
        <v>2676</v>
      </c>
      <c r="N1275" t="s">
        <v>2043</v>
      </c>
      <c r="O1275" t="s">
        <v>2043</v>
      </c>
      <c r="P1275" t="s">
        <v>2043</v>
      </c>
      <c r="Q1275" t="s">
        <v>2043</v>
      </c>
      <c r="R1275" t="str">
        <f>Table1[[#This Row],[year]]&amp;"_"&amp;Table1[[#This Row],[rank]]</f>
        <v>2017_274</v>
      </c>
      <c r="S1275" t="str">
        <f>Table1[[#This Row],[year]]&amp;"_"&amp;Table1[[#This Row],[rank]]</f>
        <v>2017_274</v>
      </c>
    </row>
    <row r="1276" spans="1:19" x14ac:dyDescent="0.2">
      <c r="A1276" t="s">
        <v>2238</v>
      </c>
      <c r="B1276">
        <v>275</v>
      </c>
      <c r="C1276">
        <v>2017</v>
      </c>
      <c r="D1276" t="s">
        <v>46</v>
      </c>
      <c r="E1276" t="s">
        <v>46</v>
      </c>
      <c r="F1276" t="s">
        <v>33</v>
      </c>
      <c r="G1276" t="str">
        <f>_xlfn.XLOOKUP(F1276,Regions!$A$2:$A$52,Regions!$B$2:$B$52)</f>
        <v>Northeast</v>
      </c>
      <c r="H1276" t="s">
        <v>1565</v>
      </c>
      <c r="I1276">
        <v>33834</v>
      </c>
      <c r="J1276">
        <v>10534</v>
      </c>
      <c r="K1276">
        <v>1500</v>
      </c>
      <c r="L1276">
        <v>19332</v>
      </c>
      <c r="M1276">
        <v>26498</v>
      </c>
      <c r="N1276" t="s">
        <v>2043</v>
      </c>
      <c r="O1276" t="s">
        <v>2043</v>
      </c>
      <c r="P1276" t="s">
        <v>2043</v>
      </c>
      <c r="Q1276" t="s">
        <v>2043</v>
      </c>
      <c r="R1276" t="str">
        <f>Table1[[#This Row],[year]]&amp;"_"&amp;Table1[[#This Row],[rank]]</f>
        <v>2017_275</v>
      </c>
      <c r="S1276" t="str">
        <f>Table1[[#This Row],[year]]&amp;"_"&amp;Table1[[#This Row],[rank]]</f>
        <v>2017_275</v>
      </c>
    </row>
    <row r="1277" spans="1:19" x14ac:dyDescent="0.2">
      <c r="A1277" t="s">
        <v>2299</v>
      </c>
      <c r="B1277">
        <v>276</v>
      </c>
      <c r="C1277">
        <v>2017</v>
      </c>
      <c r="D1277" t="s">
        <v>1294</v>
      </c>
      <c r="E1277" t="s">
        <v>112</v>
      </c>
      <c r="F1277" t="s">
        <v>98</v>
      </c>
      <c r="G1277" t="str">
        <f>_xlfn.XLOOKUP(F1277,Regions!$A$2:$A$52,Regions!$B$2:$B$52)</f>
        <v>Northeast</v>
      </c>
      <c r="H1277" t="s">
        <v>1631</v>
      </c>
      <c r="I1277">
        <v>12022</v>
      </c>
      <c r="J1277">
        <v>10508</v>
      </c>
      <c r="K1277">
        <v>702</v>
      </c>
      <c r="L1277">
        <v>10318</v>
      </c>
      <c r="M1277">
        <v>70863</v>
      </c>
      <c r="N1277" t="s">
        <v>2043</v>
      </c>
      <c r="O1277" t="s">
        <v>2043</v>
      </c>
      <c r="P1277" t="s">
        <v>2043</v>
      </c>
      <c r="Q1277" t="s">
        <v>2043</v>
      </c>
      <c r="R1277" t="str">
        <f>Table1[[#This Row],[year]]&amp;"_"&amp;Table1[[#This Row],[rank]]</f>
        <v>2017_276</v>
      </c>
      <c r="S1277" t="str">
        <f>Table1[[#This Row],[year]]&amp;"_"&amp;Table1[[#This Row],[rank]]</f>
        <v>2017_276</v>
      </c>
    </row>
    <row r="1278" spans="1:19" x14ac:dyDescent="0.2">
      <c r="A1278" t="s">
        <v>1735</v>
      </c>
      <c r="B1278">
        <v>277</v>
      </c>
      <c r="C1278">
        <v>2017</v>
      </c>
      <c r="D1278" t="s">
        <v>57</v>
      </c>
      <c r="E1278" t="s">
        <v>2044</v>
      </c>
      <c r="F1278" t="s">
        <v>44</v>
      </c>
      <c r="G1278" t="str">
        <f>_xlfn.XLOOKUP(F1278,Regions!$A$2:$A$52,Regions!$B$2:$B$52)</f>
        <v>Midwest</v>
      </c>
      <c r="H1278" t="s">
        <v>1736</v>
      </c>
      <c r="I1278">
        <v>26255</v>
      </c>
      <c r="J1278">
        <v>10497</v>
      </c>
      <c r="K1278">
        <v>2393</v>
      </c>
      <c r="L1278">
        <v>92308</v>
      </c>
      <c r="M1278">
        <v>15549</v>
      </c>
      <c r="N1278" t="s">
        <v>2043</v>
      </c>
      <c r="O1278" t="s">
        <v>2043</v>
      </c>
      <c r="P1278" t="s">
        <v>2043</v>
      </c>
      <c r="Q1278" t="s">
        <v>2043</v>
      </c>
      <c r="R1278" t="str">
        <f>Table1[[#This Row],[year]]&amp;"_"&amp;Table1[[#This Row],[rank]]</f>
        <v>2017_277</v>
      </c>
      <c r="S1278" t="str">
        <f>Table1[[#This Row],[year]]&amp;"_"&amp;Table1[[#This Row],[rank]]</f>
        <v>2017_277</v>
      </c>
    </row>
    <row r="1279" spans="1:19" x14ac:dyDescent="0.2">
      <c r="A1279" t="s">
        <v>2119</v>
      </c>
      <c r="B1279">
        <v>278</v>
      </c>
      <c r="C1279">
        <v>2017</v>
      </c>
      <c r="D1279" t="s">
        <v>488</v>
      </c>
      <c r="E1279" t="s">
        <v>920</v>
      </c>
      <c r="F1279" t="s">
        <v>22</v>
      </c>
      <c r="G1279" t="str">
        <f>_xlfn.XLOOKUP(F1279,Regions!$A$2:$A$52,Regions!$B$2:$B$52)</f>
        <v>South</v>
      </c>
      <c r="H1279" t="s">
        <v>1403</v>
      </c>
      <c r="I1279">
        <v>48444</v>
      </c>
      <c r="J1279">
        <v>10398</v>
      </c>
      <c r="K1279">
        <v>574</v>
      </c>
      <c r="L1279">
        <v>43109</v>
      </c>
      <c r="M1279">
        <v>11000</v>
      </c>
      <c r="N1279" t="s">
        <v>2043</v>
      </c>
      <c r="O1279" t="s">
        <v>2046</v>
      </c>
      <c r="P1279" t="s">
        <v>2043</v>
      </c>
      <c r="Q1279" t="s">
        <v>2043</v>
      </c>
      <c r="R1279" t="str">
        <f>Table1[[#This Row],[year]]&amp;"_"&amp;Table1[[#This Row],[rank]]</f>
        <v>2017_278</v>
      </c>
      <c r="S1279" t="str">
        <f>Table1[[#This Row],[year]]&amp;"_"&amp;Table1[[#This Row],[rank]]</f>
        <v>2017_278</v>
      </c>
    </row>
    <row r="1280" spans="1:19" x14ac:dyDescent="0.2">
      <c r="A1280" t="s">
        <v>2172</v>
      </c>
      <c r="B1280">
        <v>279</v>
      </c>
      <c r="C1280">
        <v>2017</v>
      </c>
      <c r="D1280" t="s">
        <v>166</v>
      </c>
      <c r="E1280" t="s">
        <v>2118</v>
      </c>
      <c r="F1280" t="s">
        <v>98</v>
      </c>
      <c r="G1280" t="str">
        <f>_xlfn.XLOOKUP(F1280,Regions!$A$2:$A$52,Regions!$B$2:$B$52)</f>
        <v>Northeast</v>
      </c>
      <c r="H1280" t="s">
        <v>1499</v>
      </c>
      <c r="I1280">
        <v>5893</v>
      </c>
      <c r="J1280">
        <v>10261</v>
      </c>
      <c r="K1280">
        <v>440</v>
      </c>
      <c r="L1280">
        <v>9160</v>
      </c>
      <c r="M1280">
        <v>29800</v>
      </c>
      <c r="N1280" t="s">
        <v>2043</v>
      </c>
      <c r="O1280" t="s">
        <v>2043</v>
      </c>
      <c r="P1280" t="s">
        <v>2043</v>
      </c>
      <c r="Q1280" t="s">
        <v>2043</v>
      </c>
      <c r="R1280" t="str">
        <f>Table1[[#This Row],[year]]&amp;"_"&amp;Table1[[#This Row],[rank]]</f>
        <v>2017_279</v>
      </c>
      <c r="S1280" t="str">
        <f>Table1[[#This Row],[year]]&amp;"_"&amp;Table1[[#This Row],[rank]]</f>
        <v>2017_279</v>
      </c>
    </row>
    <row r="1281" spans="1:19" x14ac:dyDescent="0.2">
      <c r="A1281" t="s">
        <v>830</v>
      </c>
      <c r="B1281">
        <v>280</v>
      </c>
      <c r="C1281">
        <v>2017</v>
      </c>
      <c r="D1281" t="s">
        <v>214</v>
      </c>
      <c r="E1281" t="s">
        <v>920</v>
      </c>
      <c r="F1281" t="s">
        <v>55</v>
      </c>
      <c r="G1281" t="str">
        <f>_xlfn.XLOOKUP(F1281,Regions!$A$2:$A$52,Regions!$B$2:$B$52)</f>
        <v>West</v>
      </c>
      <c r="H1281" t="s">
        <v>1530</v>
      </c>
      <c r="I1281">
        <v>27692</v>
      </c>
      <c r="J1281">
        <v>10183</v>
      </c>
      <c r="K1281">
        <v>1370</v>
      </c>
      <c r="L1281">
        <v>47786</v>
      </c>
      <c r="M1281">
        <v>16575</v>
      </c>
      <c r="N1281" t="s">
        <v>2043</v>
      </c>
      <c r="O1281" t="s">
        <v>2046</v>
      </c>
      <c r="P1281" t="s">
        <v>2043</v>
      </c>
      <c r="Q1281" t="s">
        <v>2043</v>
      </c>
      <c r="R1281" t="str">
        <f>Table1[[#This Row],[year]]&amp;"_"&amp;Table1[[#This Row],[rank]]</f>
        <v>2017_280</v>
      </c>
      <c r="S1281" t="str">
        <f>Table1[[#This Row],[year]]&amp;"_"&amp;Table1[[#This Row],[rank]]</f>
        <v>2017_280</v>
      </c>
    </row>
    <row r="1282" spans="1:19" x14ac:dyDescent="0.2">
      <c r="A1282" t="s">
        <v>1249</v>
      </c>
      <c r="B1282">
        <v>281</v>
      </c>
      <c r="C1282">
        <v>2017</v>
      </c>
      <c r="D1282" t="s">
        <v>824</v>
      </c>
      <c r="E1282" t="s">
        <v>112</v>
      </c>
      <c r="F1282" t="s">
        <v>44</v>
      </c>
      <c r="G1282" t="str">
        <f>_xlfn.XLOOKUP(F1282,Regions!$A$2:$A$52,Regions!$B$2:$B$52)</f>
        <v>Midwest</v>
      </c>
      <c r="H1282" t="s">
        <v>1428</v>
      </c>
      <c r="I1282">
        <v>28106</v>
      </c>
      <c r="J1282">
        <v>10163</v>
      </c>
      <c r="K1282">
        <v>4965</v>
      </c>
      <c r="L1282">
        <v>15546</v>
      </c>
      <c r="M1282">
        <v>48000</v>
      </c>
      <c r="N1282" t="s">
        <v>2043</v>
      </c>
      <c r="O1282" t="s">
        <v>2043</v>
      </c>
      <c r="P1282" t="s">
        <v>2043</v>
      </c>
      <c r="Q1282" t="s">
        <v>2043</v>
      </c>
      <c r="R1282" t="str">
        <f>Table1[[#This Row],[year]]&amp;"_"&amp;Table1[[#This Row],[rank]]</f>
        <v>2017_281</v>
      </c>
      <c r="S1282" t="str">
        <f>Table1[[#This Row],[year]]&amp;"_"&amp;Table1[[#This Row],[rank]]</f>
        <v>2017_281</v>
      </c>
    </row>
    <row r="1283" spans="1:19" x14ac:dyDescent="0.2">
      <c r="A1283" t="s">
        <v>2270</v>
      </c>
      <c r="B1283">
        <v>282</v>
      </c>
      <c r="C1283">
        <v>2017</v>
      </c>
      <c r="D1283" t="s">
        <v>998</v>
      </c>
      <c r="E1283" t="s">
        <v>115</v>
      </c>
      <c r="F1283" t="s">
        <v>44</v>
      </c>
      <c r="G1283" t="str">
        <f>_xlfn.XLOOKUP(F1283,Regions!$A$2:$A$52,Regions!$B$2:$B$52)</f>
        <v>Midwest</v>
      </c>
      <c r="H1283" t="s">
        <v>1608</v>
      </c>
      <c r="I1283">
        <v>13668</v>
      </c>
      <c r="J1283">
        <v>10137</v>
      </c>
      <c r="K1283">
        <v>606</v>
      </c>
      <c r="L1283">
        <v>5694</v>
      </c>
      <c r="M1283">
        <v>25000</v>
      </c>
      <c r="N1283" t="s">
        <v>2043</v>
      </c>
      <c r="O1283" t="s">
        <v>2043</v>
      </c>
      <c r="P1283" t="s">
        <v>2043</v>
      </c>
      <c r="Q1283" t="s">
        <v>2043</v>
      </c>
      <c r="R1283" t="str">
        <f>Table1[[#This Row],[year]]&amp;"_"&amp;Table1[[#This Row],[rank]]</f>
        <v>2017_282</v>
      </c>
      <c r="S1283" t="str">
        <f>Table1[[#This Row],[year]]&amp;"_"&amp;Table1[[#This Row],[rank]]</f>
        <v>2017_282</v>
      </c>
    </row>
    <row r="1284" spans="1:19" x14ac:dyDescent="0.2">
      <c r="A1284" t="s">
        <v>2288</v>
      </c>
      <c r="B1284">
        <v>283</v>
      </c>
      <c r="C1284">
        <v>2017</v>
      </c>
      <c r="D1284" t="s">
        <v>17</v>
      </c>
      <c r="E1284" t="s">
        <v>17</v>
      </c>
      <c r="F1284" t="s">
        <v>18</v>
      </c>
      <c r="G1284" t="str">
        <f>_xlfn.XLOOKUP(F1284,Regions!$A$2:$A$52,Regions!$B$2:$B$52)</f>
        <v>Midwest</v>
      </c>
      <c r="H1284" t="s">
        <v>1605</v>
      </c>
      <c r="I1284">
        <v>9032</v>
      </c>
      <c r="J1284">
        <v>10074</v>
      </c>
      <c r="K1284">
        <v>567</v>
      </c>
      <c r="L1284">
        <v>8234</v>
      </c>
      <c r="M1284">
        <v>65900</v>
      </c>
      <c r="N1284" t="s">
        <v>2043</v>
      </c>
      <c r="O1284" t="s">
        <v>2043</v>
      </c>
      <c r="P1284" t="s">
        <v>2043</v>
      </c>
      <c r="Q1284" t="s">
        <v>2043</v>
      </c>
      <c r="R1284" t="str">
        <f>Table1[[#This Row],[year]]&amp;"_"&amp;Table1[[#This Row],[rank]]</f>
        <v>2017_283</v>
      </c>
      <c r="S1284" t="str">
        <f>Table1[[#This Row],[year]]&amp;"_"&amp;Table1[[#This Row],[rank]]</f>
        <v>2017_283</v>
      </c>
    </row>
    <row r="1285" spans="1:19" x14ac:dyDescent="0.2">
      <c r="A1285" t="s">
        <v>2244</v>
      </c>
      <c r="B1285">
        <v>284</v>
      </c>
      <c r="C1285">
        <v>2017</v>
      </c>
      <c r="D1285" t="s">
        <v>201</v>
      </c>
      <c r="E1285" t="s">
        <v>2061</v>
      </c>
      <c r="F1285" t="s">
        <v>35</v>
      </c>
      <c r="G1285" t="str">
        <f>_xlfn.XLOOKUP(F1285,Regions!$A$2:$A$52,Regions!$B$2:$B$52)</f>
        <v>South</v>
      </c>
      <c r="H1285" t="s">
        <v>1556</v>
      </c>
      <c r="I1285">
        <v>32515</v>
      </c>
      <c r="J1285">
        <v>9888</v>
      </c>
      <c r="K1285">
        <v>1668</v>
      </c>
      <c r="L1285">
        <v>34892</v>
      </c>
      <c r="M1285">
        <v>27856</v>
      </c>
      <c r="N1285" t="s">
        <v>2043</v>
      </c>
      <c r="O1285" t="s">
        <v>2043</v>
      </c>
      <c r="P1285" t="s">
        <v>2043</v>
      </c>
      <c r="Q1285" t="s">
        <v>2043</v>
      </c>
      <c r="R1285" t="str">
        <f>Table1[[#This Row],[year]]&amp;"_"&amp;Table1[[#This Row],[rank]]</f>
        <v>2017_284</v>
      </c>
      <c r="S1285" t="str">
        <f>Table1[[#This Row],[year]]&amp;"_"&amp;Table1[[#This Row],[rank]]</f>
        <v>2017_284</v>
      </c>
    </row>
    <row r="1286" spans="1:19" x14ac:dyDescent="0.2">
      <c r="A1286" t="s">
        <v>2122</v>
      </c>
      <c r="B1286">
        <v>285</v>
      </c>
      <c r="C1286">
        <v>2017</v>
      </c>
      <c r="D1286" t="s">
        <v>1095</v>
      </c>
      <c r="E1286" t="s">
        <v>920</v>
      </c>
      <c r="F1286" t="s">
        <v>22</v>
      </c>
      <c r="G1286" t="str">
        <f>_xlfn.XLOOKUP(F1286,Regions!$A$2:$A$52,Regions!$B$2:$B$52)</f>
        <v>South</v>
      </c>
      <c r="H1286" t="s">
        <v>1403</v>
      </c>
      <c r="I1286">
        <v>25444</v>
      </c>
      <c r="J1286">
        <v>9841</v>
      </c>
      <c r="K1286">
        <v>2738</v>
      </c>
      <c r="L1286">
        <v>19034</v>
      </c>
      <c r="M1286">
        <v>33000</v>
      </c>
      <c r="N1286" t="s">
        <v>2043</v>
      </c>
      <c r="O1286" t="s">
        <v>2043</v>
      </c>
      <c r="P1286" t="s">
        <v>2043</v>
      </c>
      <c r="Q1286" t="s">
        <v>2043</v>
      </c>
      <c r="R1286" t="str">
        <f>Table1[[#This Row],[year]]&amp;"_"&amp;Table1[[#This Row],[rank]]</f>
        <v>2017_285</v>
      </c>
      <c r="S1286" t="str">
        <f>Table1[[#This Row],[year]]&amp;"_"&amp;Table1[[#This Row],[rank]]</f>
        <v>2017_285</v>
      </c>
    </row>
    <row r="1287" spans="1:19" x14ac:dyDescent="0.2">
      <c r="A1287" t="s">
        <v>2274</v>
      </c>
      <c r="B1287">
        <v>286</v>
      </c>
      <c r="C1287">
        <v>2017</v>
      </c>
      <c r="D1287" t="s">
        <v>79</v>
      </c>
      <c r="E1287" t="s">
        <v>2044</v>
      </c>
      <c r="F1287" t="s">
        <v>18</v>
      </c>
      <c r="G1287" t="str">
        <f>_xlfn.XLOOKUP(F1287,Regions!$A$2:$A$52,Regions!$B$2:$B$52)</f>
        <v>Midwest</v>
      </c>
      <c r="H1287" t="s">
        <v>1401</v>
      </c>
      <c r="I1287">
        <v>9437</v>
      </c>
      <c r="J1287">
        <v>9835</v>
      </c>
      <c r="K1287">
        <v>1067</v>
      </c>
      <c r="L1287">
        <v>163728</v>
      </c>
      <c r="M1287">
        <v>7600</v>
      </c>
      <c r="N1287" t="s">
        <v>2043</v>
      </c>
      <c r="O1287" t="s">
        <v>2043</v>
      </c>
      <c r="P1287" t="s">
        <v>2043</v>
      </c>
      <c r="Q1287" t="s">
        <v>2043</v>
      </c>
      <c r="R1287" t="str">
        <f>Table1[[#This Row],[year]]&amp;"_"&amp;Table1[[#This Row],[rank]]</f>
        <v>2017_286</v>
      </c>
      <c r="S1287" t="str">
        <f>Table1[[#This Row],[year]]&amp;"_"&amp;Table1[[#This Row],[rank]]</f>
        <v>2017_286</v>
      </c>
    </row>
    <row r="1288" spans="1:19" x14ac:dyDescent="0.2">
      <c r="A1288" t="s">
        <v>1251</v>
      </c>
      <c r="B1288">
        <v>287</v>
      </c>
      <c r="C1288">
        <v>2017</v>
      </c>
      <c r="D1288" t="s">
        <v>350</v>
      </c>
      <c r="E1288" t="s">
        <v>2042</v>
      </c>
      <c r="F1288" t="s">
        <v>125</v>
      </c>
      <c r="G1288" t="str">
        <f>_xlfn.XLOOKUP(F1288,Regions!$A$2:$A$52,Regions!$B$2:$B$52)</f>
        <v>South</v>
      </c>
      <c r="H1288" t="s">
        <v>1407</v>
      </c>
      <c r="I1288">
        <v>900</v>
      </c>
      <c r="J1288">
        <v>9732</v>
      </c>
      <c r="K1288">
        <v>93</v>
      </c>
      <c r="L1288">
        <v>3639</v>
      </c>
      <c r="M1288">
        <v>9800</v>
      </c>
      <c r="N1288" t="s">
        <v>2046</v>
      </c>
      <c r="O1288" t="s">
        <v>2043</v>
      </c>
      <c r="P1288" t="s">
        <v>2043</v>
      </c>
      <c r="Q1288" t="s">
        <v>2043</v>
      </c>
      <c r="R1288" t="str">
        <f>Table1[[#This Row],[year]]&amp;"_"&amp;Table1[[#This Row],[rank]]</f>
        <v>2017_287</v>
      </c>
      <c r="S1288" t="str">
        <f>Table1[[#This Row],[year]]&amp;"_"&amp;Table1[[#This Row],[rank]]</f>
        <v>2017_287</v>
      </c>
    </row>
    <row r="1289" spans="1:19" x14ac:dyDescent="0.2">
      <c r="A1289" t="s">
        <v>2285</v>
      </c>
      <c r="B1289">
        <v>288</v>
      </c>
      <c r="C1289">
        <v>2017</v>
      </c>
      <c r="D1289" t="s">
        <v>972</v>
      </c>
      <c r="E1289" t="s">
        <v>115</v>
      </c>
      <c r="F1289" t="s">
        <v>35</v>
      </c>
      <c r="G1289" t="str">
        <f>_xlfn.XLOOKUP(F1289,Regions!$A$2:$A$52,Regions!$B$2:$B$52)</f>
        <v>South</v>
      </c>
      <c r="H1289" t="s">
        <v>1620</v>
      </c>
      <c r="I1289">
        <v>2114</v>
      </c>
      <c r="J1289">
        <v>9723</v>
      </c>
      <c r="K1289">
        <v>109</v>
      </c>
      <c r="L1289">
        <v>2718</v>
      </c>
      <c r="M1289">
        <v>7900</v>
      </c>
      <c r="N1289" t="s">
        <v>2043</v>
      </c>
      <c r="O1289" t="s">
        <v>2043</v>
      </c>
      <c r="P1289" t="s">
        <v>2043</v>
      </c>
      <c r="Q1289" t="s">
        <v>2043</v>
      </c>
      <c r="R1289" t="str">
        <f>Table1[[#This Row],[year]]&amp;"_"&amp;Table1[[#This Row],[rank]]</f>
        <v>2017_288</v>
      </c>
      <c r="S1289" t="str">
        <f>Table1[[#This Row],[year]]&amp;"_"&amp;Table1[[#This Row],[rank]]</f>
        <v>2017_288</v>
      </c>
    </row>
    <row r="1290" spans="1:19" x14ac:dyDescent="0.2">
      <c r="A1290" t="s">
        <v>2246</v>
      </c>
      <c r="B1290">
        <v>289</v>
      </c>
      <c r="C1290">
        <v>2017</v>
      </c>
      <c r="D1290" t="s">
        <v>46</v>
      </c>
      <c r="E1290" t="s">
        <v>46</v>
      </c>
      <c r="F1290" t="s">
        <v>22</v>
      </c>
      <c r="G1290" t="str">
        <f>_xlfn.XLOOKUP(F1290,Regions!$A$2:$A$52,Regions!$B$2:$B$52)</f>
        <v>South</v>
      </c>
      <c r="H1290" t="s">
        <v>1538</v>
      </c>
      <c r="I1290">
        <v>5880</v>
      </c>
      <c r="J1290">
        <v>9657</v>
      </c>
      <c r="K1290">
        <v>326</v>
      </c>
      <c r="L1290">
        <v>9189</v>
      </c>
      <c r="M1290">
        <v>15000</v>
      </c>
      <c r="N1290" t="s">
        <v>2043</v>
      </c>
      <c r="O1290" t="s">
        <v>2043</v>
      </c>
      <c r="P1290" t="s">
        <v>2043</v>
      </c>
      <c r="Q1290" t="s">
        <v>2043</v>
      </c>
      <c r="R1290" t="str">
        <f>Table1[[#This Row],[year]]&amp;"_"&amp;Table1[[#This Row],[rank]]</f>
        <v>2017_289</v>
      </c>
      <c r="S1290" t="str">
        <f>Table1[[#This Row],[year]]&amp;"_"&amp;Table1[[#This Row],[rank]]</f>
        <v>2017_289</v>
      </c>
    </row>
    <row r="1291" spans="1:19" x14ac:dyDescent="0.2">
      <c r="A1291" t="s">
        <v>2407</v>
      </c>
      <c r="B1291">
        <v>290</v>
      </c>
      <c r="C1291">
        <v>2017</v>
      </c>
      <c r="D1291" t="s">
        <v>1291</v>
      </c>
      <c r="E1291" t="s">
        <v>112</v>
      </c>
      <c r="F1291" t="s">
        <v>125</v>
      </c>
      <c r="G1291" t="str">
        <f>_xlfn.XLOOKUP(F1291,Regions!$A$2:$A$52,Regions!$B$2:$B$52)</f>
        <v>South</v>
      </c>
      <c r="H1291" t="s">
        <v>1804</v>
      </c>
      <c r="I1291">
        <v>14696</v>
      </c>
      <c r="J1291">
        <v>9642</v>
      </c>
      <c r="K1291">
        <v>732</v>
      </c>
      <c r="L1291">
        <v>14247</v>
      </c>
      <c r="M1291">
        <v>52000</v>
      </c>
      <c r="N1291" t="s">
        <v>2043</v>
      </c>
      <c r="O1291" t="s">
        <v>2043</v>
      </c>
      <c r="P1291" t="s">
        <v>2043</v>
      </c>
      <c r="Q1291" t="s">
        <v>2043</v>
      </c>
      <c r="R1291" t="str">
        <f>Table1[[#This Row],[year]]&amp;"_"&amp;Table1[[#This Row],[rank]]</f>
        <v>2017_290</v>
      </c>
      <c r="S1291" t="str">
        <f>Table1[[#This Row],[year]]&amp;"_"&amp;Table1[[#This Row],[rank]]</f>
        <v>2017_290</v>
      </c>
    </row>
    <row r="1292" spans="1:19" x14ac:dyDescent="0.2">
      <c r="A1292" t="s">
        <v>2195</v>
      </c>
      <c r="B1292">
        <v>291</v>
      </c>
      <c r="C1292">
        <v>2017</v>
      </c>
      <c r="D1292" t="s">
        <v>1830</v>
      </c>
      <c r="E1292" t="s">
        <v>2042</v>
      </c>
      <c r="F1292" t="s">
        <v>25</v>
      </c>
      <c r="G1292" t="str">
        <f>_xlfn.XLOOKUP(F1292,Regions!$A$2:$A$52,Regions!$B$2:$B$52)</f>
        <v>South</v>
      </c>
      <c r="H1292" t="s">
        <v>1509</v>
      </c>
      <c r="I1292">
        <v>2706</v>
      </c>
      <c r="J1292">
        <v>9633</v>
      </c>
      <c r="K1292">
        <v>222</v>
      </c>
      <c r="L1292">
        <v>2089</v>
      </c>
      <c r="M1292">
        <v>6600</v>
      </c>
      <c r="N1292" t="s">
        <v>2043</v>
      </c>
      <c r="O1292" t="s">
        <v>2043</v>
      </c>
      <c r="P1292" t="s">
        <v>2043</v>
      </c>
      <c r="Q1292" t="s">
        <v>2043</v>
      </c>
      <c r="R1292" t="str">
        <f>Table1[[#This Row],[year]]&amp;"_"&amp;Table1[[#This Row],[rank]]</f>
        <v>2017_291</v>
      </c>
      <c r="S1292" t="str">
        <f>Table1[[#This Row],[year]]&amp;"_"&amp;Table1[[#This Row],[rank]]</f>
        <v>2017_291</v>
      </c>
    </row>
    <row r="1293" spans="1:19" x14ac:dyDescent="0.2">
      <c r="A1293" t="s">
        <v>2273</v>
      </c>
      <c r="B1293">
        <v>292</v>
      </c>
      <c r="C1293">
        <v>2017</v>
      </c>
      <c r="D1293" t="s">
        <v>1830</v>
      </c>
      <c r="E1293" t="s">
        <v>2042</v>
      </c>
      <c r="F1293" t="s">
        <v>35</v>
      </c>
      <c r="G1293" t="str">
        <f>_xlfn.XLOOKUP(F1293,Regions!$A$2:$A$52,Regions!$B$2:$B$52)</f>
        <v>South</v>
      </c>
      <c r="H1293" t="s">
        <v>1654</v>
      </c>
      <c r="I1293">
        <v>10944</v>
      </c>
      <c r="J1293">
        <v>9568</v>
      </c>
      <c r="K1293">
        <v>460</v>
      </c>
      <c r="L1293">
        <v>8315</v>
      </c>
      <c r="M1293">
        <v>57500</v>
      </c>
      <c r="N1293" t="s">
        <v>2043</v>
      </c>
      <c r="O1293" t="s">
        <v>2043</v>
      </c>
      <c r="P1293" t="s">
        <v>2043</v>
      </c>
      <c r="Q1293" t="s">
        <v>2043</v>
      </c>
      <c r="R1293" t="str">
        <f>Table1[[#This Row],[year]]&amp;"_"&amp;Table1[[#This Row],[rank]]</f>
        <v>2017_292</v>
      </c>
      <c r="S1293" t="str">
        <f>Table1[[#This Row],[year]]&amp;"_"&amp;Table1[[#This Row],[rank]]</f>
        <v>2017_292</v>
      </c>
    </row>
    <row r="1294" spans="1:19" x14ac:dyDescent="0.2">
      <c r="A1294" t="s">
        <v>2290</v>
      </c>
      <c r="B1294">
        <v>293</v>
      </c>
      <c r="C1294">
        <v>2017</v>
      </c>
      <c r="D1294" t="s">
        <v>65</v>
      </c>
      <c r="E1294" t="s">
        <v>2044</v>
      </c>
      <c r="F1294" t="s">
        <v>177</v>
      </c>
      <c r="G1294" t="str">
        <f>_xlfn.XLOOKUP(F1294,Regions!$A$2:$A$52,Regions!$B$2:$B$52)</f>
        <v>South</v>
      </c>
      <c r="H1294" t="s">
        <v>1554</v>
      </c>
      <c r="I1294">
        <v>10600</v>
      </c>
      <c r="J1294">
        <v>9554</v>
      </c>
      <c r="K1294">
        <v>650</v>
      </c>
      <c r="L1294">
        <v>14463</v>
      </c>
      <c r="M1294">
        <v>55219</v>
      </c>
      <c r="N1294" t="s">
        <v>2043</v>
      </c>
      <c r="O1294" t="s">
        <v>2043</v>
      </c>
      <c r="P1294" t="s">
        <v>2043</v>
      </c>
      <c r="Q1294" t="s">
        <v>2043</v>
      </c>
      <c r="R1294" t="str">
        <f>Table1[[#This Row],[year]]&amp;"_"&amp;Table1[[#This Row],[rank]]</f>
        <v>2017_293</v>
      </c>
      <c r="S1294" t="str">
        <f>Table1[[#This Row],[year]]&amp;"_"&amp;Table1[[#This Row],[rank]]</f>
        <v>2017_293</v>
      </c>
    </row>
    <row r="1295" spans="1:19" x14ac:dyDescent="0.2">
      <c r="A1295" t="s">
        <v>762</v>
      </c>
      <c r="B1295">
        <v>294</v>
      </c>
      <c r="C1295">
        <v>2017</v>
      </c>
      <c r="D1295" t="s">
        <v>46</v>
      </c>
      <c r="E1295" t="s">
        <v>46</v>
      </c>
      <c r="F1295" t="s">
        <v>98</v>
      </c>
      <c r="G1295" t="str">
        <f>_xlfn.XLOOKUP(F1295,Regions!$A$2:$A$52,Regions!$B$2:$B$52)</f>
        <v>Northeast</v>
      </c>
      <c r="H1295" t="s">
        <v>1561</v>
      </c>
      <c r="I1295">
        <v>29438</v>
      </c>
      <c r="J1295">
        <v>9524</v>
      </c>
      <c r="K1295">
        <v>631</v>
      </c>
      <c r="L1295">
        <v>18055</v>
      </c>
      <c r="M1295">
        <v>18450</v>
      </c>
      <c r="N1295" t="s">
        <v>2043</v>
      </c>
      <c r="O1295" t="s">
        <v>2043</v>
      </c>
      <c r="P1295" t="s">
        <v>2043</v>
      </c>
      <c r="Q1295" t="s">
        <v>2043</v>
      </c>
      <c r="R1295" t="str">
        <f>Table1[[#This Row],[year]]&amp;"_"&amp;Table1[[#This Row],[rank]]</f>
        <v>2017_294</v>
      </c>
      <c r="S1295" t="str">
        <f>Table1[[#This Row],[year]]&amp;"_"&amp;Table1[[#This Row],[rank]]</f>
        <v>2017_294</v>
      </c>
    </row>
    <row r="1296" spans="1:19" x14ac:dyDescent="0.2">
      <c r="A1296" t="s">
        <v>2286</v>
      </c>
      <c r="B1296">
        <v>295</v>
      </c>
      <c r="C1296">
        <v>2017</v>
      </c>
      <c r="D1296" t="s">
        <v>980</v>
      </c>
      <c r="E1296" t="s">
        <v>2055</v>
      </c>
      <c r="F1296" t="s">
        <v>72</v>
      </c>
      <c r="G1296" t="str">
        <f>_xlfn.XLOOKUP(F1296,Regions!$A$2:$A$52,Regions!$B$2:$B$52)</f>
        <v>Midwest</v>
      </c>
      <c r="H1296" t="s">
        <v>1617</v>
      </c>
      <c r="I1296">
        <v>18316</v>
      </c>
      <c r="J1296">
        <v>9523</v>
      </c>
      <c r="K1296">
        <v>890</v>
      </c>
      <c r="L1296">
        <v>6370</v>
      </c>
      <c r="M1296">
        <v>21100</v>
      </c>
      <c r="N1296" t="s">
        <v>2043</v>
      </c>
      <c r="O1296" t="s">
        <v>2043</v>
      </c>
      <c r="P1296" t="s">
        <v>2043</v>
      </c>
      <c r="Q1296" t="s">
        <v>2043</v>
      </c>
      <c r="R1296" t="str">
        <f>Table1[[#This Row],[year]]&amp;"_"&amp;Table1[[#This Row],[rank]]</f>
        <v>2017_295</v>
      </c>
      <c r="S1296" t="str">
        <f>Table1[[#This Row],[year]]&amp;"_"&amp;Table1[[#This Row],[rank]]</f>
        <v>2017_295</v>
      </c>
    </row>
    <row r="1297" spans="1:19" x14ac:dyDescent="0.2">
      <c r="A1297" t="s">
        <v>2485</v>
      </c>
      <c r="B1297">
        <v>296</v>
      </c>
      <c r="C1297">
        <v>2017</v>
      </c>
      <c r="D1297" t="s">
        <v>350</v>
      </c>
      <c r="E1297" t="s">
        <v>2042</v>
      </c>
      <c r="F1297" t="s">
        <v>177</v>
      </c>
      <c r="G1297" t="str">
        <f>_xlfn.XLOOKUP(F1297,Regions!$A$2:$A$52,Regions!$B$2:$B$52)</f>
        <v>South</v>
      </c>
      <c r="H1297" t="s">
        <v>2486</v>
      </c>
      <c r="I1297">
        <v>1456</v>
      </c>
      <c r="J1297">
        <v>9480</v>
      </c>
      <c r="K1297">
        <v>491</v>
      </c>
      <c r="L1297">
        <v>19155</v>
      </c>
      <c r="M1297">
        <v>36000</v>
      </c>
      <c r="N1297" t="s">
        <v>2043</v>
      </c>
      <c r="O1297" t="s">
        <v>2046</v>
      </c>
      <c r="P1297" t="s">
        <v>2043</v>
      </c>
      <c r="Q1297" t="s">
        <v>2043</v>
      </c>
      <c r="R1297" t="str">
        <f>Table1[[#This Row],[year]]&amp;"_"&amp;Table1[[#This Row],[rank]]</f>
        <v>2017_296</v>
      </c>
      <c r="S1297" t="str">
        <f>Table1[[#This Row],[year]]&amp;"_"&amp;Table1[[#This Row],[rank]]</f>
        <v>2017_296</v>
      </c>
    </row>
    <row r="1298" spans="1:19" x14ac:dyDescent="0.2">
      <c r="A1298" t="s">
        <v>1856</v>
      </c>
      <c r="B1298">
        <v>297</v>
      </c>
      <c r="C1298">
        <v>2017</v>
      </c>
      <c r="D1298" t="s">
        <v>230</v>
      </c>
      <c r="E1298" t="s">
        <v>2114</v>
      </c>
      <c r="F1298" t="s">
        <v>954</v>
      </c>
      <c r="G1298" t="str">
        <f>_xlfn.XLOOKUP(F1298,Regions!$A$2:$A$52,Regions!$B$2:$B$52)</f>
        <v>West</v>
      </c>
      <c r="H1298" t="s">
        <v>1550</v>
      </c>
      <c r="I1298">
        <v>15733</v>
      </c>
      <c r="J1298">
        <v>9455</v>
      </c>
      <c r="K1298">
        <v>1101</v>
      </c>
      <c r="L1298">
        <v>28173</v>
      </c>
      <c r="M1298">
        <v>66500</v>
      </c>
      <c r="N1298" t="s">
        <v>2043</v>
      </c>
      <c r="O1298" t="s">
        <v>2043</v>
      </c>
      <c r="P1298" t="s">
        <v>2043</v>
      </c>
      <c r="Q1298" t="s">
        <v>2043</v>
      </c>
      <c r="R1298" t="str">
        <f>Table1[[#This Row],[year]]&amp;"_"&amp;Table1[[#This Row],[rank]]</f>
        <v>2017_297</v>
      </c>
      <c r="S1298" t="str">
        <f>Table1[[#This Row],[year]]&amp;"_"&amp;Table1[[#This Row],[rank]]</f>
        <v>2017_297</v>
      </c>
    </row>
    <row r="1299" spans="1:19" x14ac:dyDescent="0.2">
      <c r="A1299" t="s">
        <v>1636</v>
      </c>
      <c r="B1299">
        <v>298</v>
      </c>
      <c r="C1299">
        <v>2017</v>
      </c>
      <c r="D1299" t="s">
        <v>32</v>
      </c>
      <c r="E1299" t="s">
        <v>2064</v>
      </c>
      <c r="F1299" t="s">
        <v>28</v>
      </c>
      <c r="G1299" t="str">
        <f>_xlfn.XLOOKUP(F1299,Regions!$A$2:$A$52,Regions!$B$2:$B$52)</f>
        <v>Northeast</v>
      </c>
      <c r="H1299" t="s">
        <v>1636</v>
      </c>
      <c r="I1299">
        <v>25030</v>
      </c>
      <c r="J1299">
        <v>9390</v>
      </c>
      <c r="K1299">
        <v>3695</v>
      </c>
      <c r="L1299">
        <v>27899</v>
      </c>
      <c r="M1299">
        <v>40700</v>
      </c>
      <c r="N1299" t="s">
        <v>2043</v>
      </c>
      <c r="O1299" t="s">
        <v>2043</v>
      </c>
      <c r="P1299" t="s">
        <v>2043</v>
      </c>
      <c r="Q1299" t="s">
        <v>2043</v>
      </c>
      <c r="R1299" t="str">
        <f>Table1[[#This Row],[year]]&amp;"_"&amp;Table1[[#This Row],[rank]]</f>
        <v>2017_298</v>
      </c>
      <c r="S1299" t="str">
        <f>Table1[[#This Row],[year]]&amp;"_"&amp;Table1[[#This Row],[rank]]</f>
        <v>2017_298</v>
      </c>
    </row>
    <row r="1300" spans="1:19" x14ac:dyDescent="0.2">
      <c r="A1300" t="s">
        <v>2298</v>
      </c>
      <c r="B1300">
        <v>299</v>
      </c>
      <c r="C1300">
        <v>2017</v>
      </c>
      <c r="D1300" t="s">
        <v>193</v>
      </c>
      <c r="E1300" t="s">
        <v>2143</v>
      </c>
      <c r="F1300" t="s">
        <v>398</v>
      </c>
      <c r="G1300" t="str">
        <f>_xlfn.XLOOKUP(F1300,Regions!$A$2:$A$52,Regions!$B$2:$B$52)</f>
        <v>West</v>
      </c>
      <c r="H1300" t="s">
        <v>1512</v>
      </c>
      <c r="I1300">
        <v>21312</v>
      </c>
      <c r="J1300">
        <v>9388</v>
      </c>
      <c r="K1300">
        <v>613</v>
      </c>
      <c r="L1300">
        <v>20630</v>
      </c>
      <c r="M1300">
        <v>33000</v>
      </c>
      <c r="N1300" t="s">
        <v>2043</v>
      </c>
      <c r="O1300" t="s">
        <v>2043</v>
      </c>
      <c r="P1300" t="s">
        <v>2043</v>
      </c>
      <c r="Q1300" t="s">
        <v>2043</v>
      </c>
      <c r="R1300" t="str">
        <f>Table1[[#This Row],[year]]&amp;"_"&amp;Table1[[#This Row],[rank]]</f>
        <v>2017_299</v>
      </c>
      <c r="S1300" t="str">
        <f>Table1[[#This Row],[year]]&amp;"_"&amp;Table1[[#This Row],[rank]]</f>
        <v>2017_299</v>
      </c>
    </row>
    <row r="1301" spans="1:19" x14ac:dyDescent="0.2">
      <c r="A1301" t="s">
        <v>165</v>
      </c>
      <c r="B1301">
        <v>300</v>
      </c>
      <c r="C1301">
        <v>2017</v>
      </c>
      <c r="D1301" t="s">
        <v>166</v>
      </c>
      <c r="E1301" t="s">
        <v>2118</v>
      </c>
      <c r="F1301" t="s">
        <v>28</v>
      </c>
      <c r="G1301" t="str">
        <f>_xlfn.XLOOKUP(F1301,Regions!$A$2:$A$52,Regions!$B$2:$B$52)</f>
        <v>Northeast</v>
      </c>
      <c r="H1301" t="s">
        <v>1406</v>
      </c>
      <c r="I1301">
        <v>6337</v>
      </c>
      <c r="J1301">
        <v>9318</v>
      </c>
      <c r="K1301">
        <v>400</v>
      </c>
      <c r="L1301">
        <v>16741</v>
      </c>
      <c r="M1301">
        <v>14000</v>
      </c>
      <c r="N1301" t="s">
        <v>2043</v>
      </c>
      <c r="O1301" t="s">
        <v>2043</v>
      </c>
      <c r="P1301" t="s">
        <v>2046</v>
      </c>
      <c r="Q1301" t="s">
        <v>2043</v>
      </c>
      <c r="R1301" t="str">
        <f>Table1[[#This Row],[year]]&amp;"_"&amp;Table1[[#This Row],[rank]]</f>
        <v>2017_300</v>
      </c>
      <c r="S1301" t="str">
        <f>Table1[[#This Row],[year]]&amp;"_"&amp;Table1[[#This Row],[rank]]</f>
        <v>2017_300</v>
      </c>
    </row>
    <row r="1302" spans="1:19" x14ac:dyDescent="0.2">
      <c r="A1302" t="s">
        <v>2387</v>
      </c>
      <c r="B1302">
        <v>301</v>
      </c>
      <c r="C1302">
        <v>2017</v>
      </c>
      <c r="D1302" t="s">
        <v>1359</v>
      </c>
      <c r="E1302" t="s">
        <v>2143</v>
      </c>
      <c r="F1302" t="s">
        <v>177</v>
      </c>
      <c r="G1302" t="str">
        <f>_xlfn.XLOOKUP(F1302,Regions!$A$2:$A$52,Regions!$B$2:$B$52)</f>
        <v>South</v>
      </c>
      <c r="H1302" t="s">
        <v>1554</v>
      </c>
      <c r="I1302">
        <v>26178</v>
      </c>
      <c r="J1302">
        <v>9241</v>
      </c>
      <c r="K1302">
        <v>568</v>
      </c>
      <c r="L1302">
        <v>26031</v>
      </c>
      <c r="M1302">
        <v>55000</v>
      </c>
      <c r="N1302" t="s">
        <v>2043</v>
      </c>
      <c r="O1302" t="s">
        <v>2043</v>
      </c>
      <c r="P1302" t="s">
        <v>2043</v>
      </c>
      <c r="Q1302" t="s">
        <v>2043</v>
      </c>
      <c r="R1302" t="str">
        <f>Table1[[#This Row],[year]]&amp;"_"&amp;Table1[[#This Row],[rank]]</f>
        <v>2017_301</v>
      </c>
      <c r="S1302" t="str">
        <f>Table1[[#This Row],[year]]&amp;"_"&amp;Table1[[#This Row],[rank]]</f>
        <v>2017_301</v>
      </c>
    </row>
    <row r="1303" spans="1:19" x14ac:dyDescent="0.2">
      <c r="A1303" t="s">
        <v>1379</v>
      </c>
      <c r="B1303">
        <v>302</v>
      </c>
      <c r="C1303">
        <v>2017</v>
      </c>
      <c r="D1303" t="s">
        <v>97</v>
      </c>
      <c r="E1303" t="s">
        <v>2044</v>
      </c>
      <c r="F1303" t="s">
        <v>55</v>
      </c>
      <c r="G1303" t="str">
        <f>_xlfn.XLOOKUP(F1303,Regions!$A$2:$A$52,Regions!$B$2:$B$52)</f>
        <v>West</v>
      </c>
      <c r="H1303" t="s">
        <v>1634</v>
      </c>
      <c r="J1303">
        <v>9169</v>
      </c>
      <c r="K1303">
        <v>824</v>
      </c>
      <c r="L1303">
        <v>143298</v>
      </c>
      <c r="M1303">
        <v>3628</v>
      </c>
      <c r="N1303" t="s">
        <v>2043</v>
      </c>
      <c r="O1303" t="s">
        <v>2043</v>
      </c>
      <c r="P1303" t="s">
        <v>2043</v>
      </c>
      <c r="Q1303" t="s">
        <v>2043</v>
      </c>
      <c r="R1303" t="str">
        <f>Table1[[#This Row],[year]]&amp;"_"&amp;Table1[[#This Row],[rank]]</f>
        <v>2017_302</v>
      </c>
      <c r="S1303" t="str">
        <f>Table1[[#This Row],[year]]&amp;"_"&amp;Table1[[#This Row],[rank]]</f>
        <v>2017_302</v>
      </c>
    </row>
    <row r="1304" spans="1:19" x14ac:dyDescent="0.2">
      <c r="A1304" t="s">
        <v>2301</v>
      </c>
      <c r="B1304">
        <v>303</v>
      </c>
      <c r="C1304">
        <v>2017</v>
      </c>
      <c r="D1304" t="s">
        <v>57</v>
      </c>
      <c r="E1304" t="s">
        <v>2044</v>
      </c>
      <c r="F1304" t="s">
        <v>86</v>
      </c>
      <c r="G1304" t="str">
        <f>_xlfn.XLOOKUP(F1304,Regions!$A$2:$A$52,Regions!$B$2:$B$52)</f>
        <v>South</v>
      </c>
      <c r="H1304" t="s">
        <v>1412</v>
      </c>
      <c r="I1304">
        <v>27175</v>
      </c>
      <c r="J1304">
        <v>9161</v>
      </c>
      <c r="K1304">
        <v>1878</v>
      </c>
      <c r="L1304">
        <v>204875</v>
      </c>
      <c r="M1304">
        <v>24375</v>
      </c>
      <c r="N1304" t="s">
        <v>2043</v>
      </c>
      <c r="O1304" t="s">
        <v>2043</v>
      </c>
      <c r="P1304" t="s">
        <v>2043</v>
      </c>
      <c r="Q1304" t="s">
        <v>2043</v>
      </c>
      <c r="R1304" t="str">
        <f>Table1[[#This Row],[year]]&amp;"_"&amp;Table1[[#This Row],[rank]]</f>
        <v>2017_303</v>
      </c>
      <c r="S1304" t="str">
        <f>Table1[[#This Row],[year]]&amp;"_"&amp;Table1[[#This Row],[rank]]</f>
        <v>2017_303</v>
      </c>
    </row>
    <row r="1305" spans="1:19" x14ac:dyDescent="0.2">
      <c r="A1305" t="s">
        <v>2372</v>
      </c>
      <c r="B1305">
        <v>304</v>
      </c>
      <c r="C1305">
        <v>2017</v>
      </c>
      <c r="D1305" t="s">
        <v>998</v>
      </c>
      <c r="E1305" t="s">
        <v>115</v>
      </c>
      <c r="F1305" t="s">
        <v>44</v>
      </c>
      <c r="G1305" t="str">
        <f>_xlfn.XLOOKUP(F1305,Regions!$A$2:$A$52,Regions!$B$2:$B$52)</f>
        <v>Midwest</v>
      </c>
      <c r="H1305" t="s">
        <v>1417</v>
      </c>
      <c r="I1305">
        <v>9021</v>
      </c>
      <c r="J1305">
        <v>9082</v>
      </c>
      <c r="K1305">
        <v>464</v>
      </c>
      <c r="L1305">
        <v>8303</v>
      </c>
      <c r="M1305">
        <v>42500</v>
      </c>
      <c r="N1305" t="s">
        <v>2043</v>
      </c>
      <c r="O1305" t="s">
        <v>2043</v>
      </c>
      <c r="P1305" t="s">
        <v>2043</v>
      </c>
      <c r="Q1305" t="s">
        <v>2043</v>
      </c>
      <c r="R1305" t="str">
        <f>Table1[[#This Row],[year]]&amp;"_"&amp;Table1[[#This Row],[rank]]</f>
        <v>2017_304</v>
      </c>
      <c r="S1305" t="str">
        <f>Table1[[#This Row],[year]]&amp;"_"&amp;Table1[[#This Row],[rank]]</f>
        <v>2017_304</v>
      </c>
    </row>
    <row r="1306" spans="1:19" x14ac:dyDescent="0.2">
      <c r="A1306" t="s">
        <v>2319</v>
      </c>
      <c r="B1306">
        <v>305</v>
      </c>
      <c r="C1306">
        <v>2017</v>
      </c>
      <c r="D1306" t="s">
        <v>17</v>
      </c>
      <c r="E1306" t="s">
        <v>17</v>
      </c>
      <c r="F1306" t="s">
        <v>18</v>
      </c>
      <c r="G1306" t="str">
        <f>_xlfn.XLOOKUP(F1306,Regions!$A$2:$A$52,Regions!$B$2:$B$52)</f>
        <v>Midwest</v>
      </c>
      <c r="H1306" t="s">
        <v>1605</v>
      </c>
      <c r="I1306">
        <v>8895</v>
      </c>
      <c r="J1306">
        <v>9071</v>
      </c>
      <c r="K1306">
        <v>119</v>
      </c>
      <c r="L1306">
        <v>8835</v>
      </c>
      <c r="M1306">
        <v>27000</v>
      </c>
      <c r="N1306" t="s">
        <v>2043</v>
      </c>
      <c r="O1306" t="s">
        <v>2043</v>
      </c>
      <c r="P1306" t="s">
        <v>2043</v>
      </c>
      <c r="Q1306" t="s">
        <v>2043</v>
      </c>
      <c r="R1306" t="str">
        <f>Table1[[#This Row],[year]]&amp;"_"&amp;Table1[[#This Row],[rank]]</f>
        <v>2017_305</v>
      </c>
      <c r="S1306" t="str">
        <f>Table1[[#This Row],[year]]&amp;"_"&amp;Table1[[#This Row],[rank]]</f>
        <v>2017_305</v>
      </c>
    </row>
    <row r="1307" spans="1:19" x14ac:dyDescent="0.2">
      <c r="A1307" t="s">
        <v>2305</v>
      </c>
      <c r="B1307">
        <v>306</v>
      </c>
      <c r="C1307">
        <v>2017</v>
      </c>
      <c r="D1307" t="s">
        <v>1103</v>
      </c>
      <c r="E1307" t="s">
        <v>2118</v>
      </c>
      <c r="F1307" t="s">
        <v>181</v>
      </c>
      <c r="G1307" t="str">
        <f>_xlfn.XLOOKUP(F1307,Regions!$A$2:$A$52,Regions!$B$2:$B$52)</f>
        <v>West</v>
      </c>
      <c r="H1307" t="s">
        <v>1591</v>
      </c>
      <c r="I1307">
        <v>13000</v>
      </c>
      <c r="J1307">
        <v>9061</v>
      </c>
      <c r="K1307">
        <v>263</v>
      </c>
      <c r="L1307">
        <v>16173</v>
      </c>
      <c r="M1307">
        <v>18450</v>
      </c>
      <c r="N1307" t="s">
        <v>2043</v>
      </c>
      <c r="O1307" t="s">
        <v>2043</v>
      </c>
      <c r="P1307" t="s">
        <v>2043</v>
      </c>
      <c r="Q1307" t="s">
        <v>2043</v>
      </c>
      <c r="R1307" t="str">
        <f>Table1[[#This Row],[year]]&amp;"_"&amp;Table1[[#This Row],[rank]]</f>
        <v>2017_306</v>
      </c>
      <c r="S1307" t="str">
        <f>Table1[[#This Row],[year]]&amp;"_"&amp;Table1[[#This Row],[rank]]</f>
        <v>2017_306</v>
      </c>
    </row>
    <row r="1308" spans="1:19" x14ac:dyDescent="0.2">
      <c r="A1308" t="s">
        <v>2261</v>
      </c>
      <c r="B1308">
        <v>306</v>
      </c>
      <c r="C1308">
        <v>2017</v>
      </c>
      <c r="D1308" t="s">
        <v>1830</v>
      </c>
      <c r="E1308" t="s">
        <v>2042</v>
      </c>
      <c r="F1308" t="s">
        <v>22</v>
      </c>
      <c r="G1308" t="str">
        <f>_xlfn.XLOOKUP(F1308,Regions!$A$2:$A$52,Regions!$B$2:$B$52)</f>
        <v>South</v>
      </c>
      <c r="H1308" t="s">
        <v>1411</v>
      </c>
      <c r="I1308">
        <v>3645</v>
      </c>
      <c r="J1308">
        <v>9061</v>
      </c>
      <c r="K1308">
        <v>324</v>
      </c>
      <c r="L1308">
        <v>4360</v>
      </c>
      <c r="M1308">
        <v>12380</v>
      </c>
      <c r="N1308" t="s">
        <v>2043</v>
      </c>
      <c r="O1308" t="s">
        <v>2046</v>
      </c>
      <c r="P1308" t="s">
        <v>2043</v>
      </c>
      <c r="Q1308" t="s">
        <v>2043</v>
      </c>
      <c r="R1308" t="str">
        <f>Table1[[#This Row],[year]]&amp;"_"&amp;Table1[[#This Row],[rank]]</f>
        <v>2017_306</v>
      </c>
      <c r="S1308" t="str">
        <f>Table1[[#This Row],[year]]&amp;"_"&amp;Table1[[#This Row],[rank]]</f>
        <v>2017_306</v>
      </c>
    </row>
    <row r="1309" spans="1:19" x14ac:dyDescent="0.2">
      <c r="A1309" t="s">
        <v>2258</v>
      </c>
      <c r="B1309">
        <v>306</v>
      </c>
      <c r="C1309">
        <v>2017</v>
      </c>
      <c r="D1309" t="s">
        <v>214</v>
      </c>
      <c r="E1309" t="s">
        <v>920</v>
      </c>
      <c r="F1309" t="s">
        <v>41</v>
      </c>
      <c r="G1309" t="str">
        <f>_xlfn.XLOOKUP(F1309,Regions!$A$2:$A$52,Regions!$B$2:$B$52)</f>
        <v>Northeast</v>
      </c>
      <c r="H1309" t="s">
        <v>1447</v>
      </c>
      <c r="I1309">
        <v>22451</v>
      </c>
      <c r="J1309">
        <v>9061</v>
      </c>
      <c r="K1309">
        <v>887</v>
      </c>
      <c r="L1309">
        <v>40070</v>
      </c>
      <c r="M1309">
        <v>13065</v>
      </c>
      <c r="N1309" t="s">
        <v>2043</v>
      </c>
      <c r="O1309" t="s">
        <v>2043</v>
      </c>
      <c r="P1309" t="s">
        <v>2043</v>
      </c>
      <c r="Q1309" t="s">
        <v>2043</v>
      </c>
      <c r="R1309" t="str">
        <f>Table1[[#This Row],[year]]&amp;"_"&amp;Table1[[#This Row],[rank]]</f>
        <v>2017_306</v>
      </c>
      <c r="S1309" t="str">
        <f>Table1[[#This Row],[year]]&amp;"_"&amp;Table1[[#This Row],[rank]]</f>
        <v>2017_306</v>
      </c>
    </row>
    <row r="1310" spans="1:19" x14ac:dyDescent="0.2">
      <c r="A1310" t="s">
        <v>1195</v>
      </c>
      <c r="B1310">
        <v>309</v>
      </c>
      <c r="C1310">
        <v>2017</v>
      </c>
      <c r="D1310" t="s">
        <v>46</v>
      </c>
      <c r="E1310" t="s">
        <v>46</v>
      </c>
      <c r="F1310" t="s">
        <v>113</v>
      </c>
      <c r="G1310" t="str">
        <f>_xlfn.XLOOKUP(F1310,Regions!$A$2:$A$52,Regions!$B$2:$B$52)</f>
        <v>South</v>
      </c>
      <c r="H1310" t="s">
        <v>1580</v>
      </c>
      <c r="I1310">
        <v>11783</v>
      </c>
      <c r="J1310">
        <v>9008</v>
      </c>
      <c r="K1310">
        <v>854</v>
      </c>
      <c r="L1310">
        <v>15457</v>
      </c>
      <c r="M1310">
        <v>14000</v>
      </c>
      <c r="N1310" t="s">
        <v>2043</v>
      </c>
      <c r="O1310" t="s">
        <v>2043</v>
      </c>
      <c r="P1310" t="s">
        <v>2043</v>
      </c>
      <c r="Q1310" t="s">
        <v>2043</v>
      </c>
      <c r="R1310" t="str">
        <f>Table1[[#This Row],[year]]&amp;"_"&amp;Table1[[#This Row],[rank]]</f>
        <v>2017_309</v>
      </c>
      <c r="S1310" t="str">
        <f>Table1[[#This Row],[year]]&amp;"_"&amp;Table1[[#This Row],[rank]]</f>
        <v>2017_309</v>
      </c>
    </row>
    <row r="1311" spans="1:19" x14ac:dyDescent="0.2">
      <c r="A1311" t="s">
        <v>2168</v>
      </c>
      <c r="B1311">
        <v>310</v>
      </c>
      <c r="C1311">
        <v>2017</v>
      </c>
      <c r="D1311" t="s">
        <v>1363</v>
      </c>
      <c r="E1311" t="s">
        <v>2045</v>
      </c>
      <c r="F1311" t="s">
        <v>55</v>
      </c>
      <c r="G1311" t="str">
        <f>_xlfn.XLOOKUP(F1311,Regions!$A$2:$A$52,Regions!$B$2:$B$52)</f>
        <v>West</v>
      </c>
      <c r="H1311" t="s">
        <v>1456</v>
      </c>
      <c r="I1311">
        <v>36232</v>
      </c>
      <c r="J1311">
        <v>8979</v>
      </c>
      <c r="K1311">
        <v>7266</v>
      </c>
      <c r="L1311">
        <v>23847</v>
      </c>
      <c r="M1311">
        <v>12600</v>
      </c>
      <c r="N1311" t="s">
        <v>2043</v>
      </c>
      <c r="O1311" t="s">
        <v>2043</v>
      </c>
      <c r="P1311" t="s">
        <v>2043</v>
      </c>
      <c r="Q1311" t="s">
        <v>2043</v>
      </c>
      <c r="R1311" t="str">
        <f>Table1[[#This Row],[year]]&amp;"_"&amp;Table1[[#This Row],[rank]]</f>
        <v>2017_310</v>
      </c>
      <c r="S1311" t="str">
        <f>Table1[[#This Row],[year]]&amp;"_"&amp;Table1[[#This Row],[rank]]</f>
        <v>2017_310</v>
      </c>
    </row>
    <row r="1312" spans="1:19" x14ac:dyDescent="0.2">
      <c r="A1312" t="s">
        <v>2333</v>
      </c>
      <c r="B1312">
        <v>311</v>
      </c>
      <c r="C1312">
        <v>2017</v>
      </c>
      <c r="D1312" t="s">
        <v>1104</v>
      </c>
      <c r="E1312" t="s">
        <v>2054</v>
      </c>
      <c r="F1312" t="s">
        <v>86</v>
      </c>
      <c r="G1312" t="str">
        <f>_xlfn.XLOOKUP(F1312,Regions!$A$2:$A$52,Regions!$B$2:$B$52)</f>
        <v>South</v>
      </c>
      <c r="H1312" t="s">
        <v>1572</v>
      </c>
      <c r="I1312">
        <v>17025</v>
      </c>
      <c r="J1312">
        <v>8959</v>
      </c>
      <c r="K1312">
        <v>930</v>
      </c>
      <c r="L1312">
        <v>10231</v>
      </c>
      <c r="M1312">
        <v>37800</v>
      </c>
      <c r="N1312" t="s">
        <v>2043</v>
      </c>
      <c r="O1312" t="s">
        <v>2043</v>
      </c>
      <c r="P1312" t="s">
        <v>2043</v>
      </c>
      <c r="Q1312" t="s">
        <v>2043</v>
      </c>
      <c r="R1312" t="str">
        <f>Table1[[#This Row],[year]]&amp;"_"&amp;Table1[[#This Row],[rank]]</f>
        <v>2017_311</v>
      </c>
      <c r="S1312" t="str">
        <f>Table1[[#This Row],[year]]&amp;"_"&amp;Table1[[#This Row],[rank]]</f>
        <v>2017_311</v>
      </c>
    </row>
    <row r="1313" spans="1:19" x14ac:dyDescent="0.2">
      <c r="A1313" t="s">
        <v>2227</v>
      </c>
      <c r="B1313">
        <v>312</v>
      </c>
      <c r="C1313">
        <v>2017</v>
      </c>
      <c r="D1313" t="s">
        <v>223</v>
      </c>
      <c r="E1313" t="s">
        <v>920</v>
      </c>
      <c r="F1313" t="s">
        <v>116</v>
      </c>
      <c r="G1313" t="str">
        <f>_xlfn.XLOOKUP(F1313,Regions!$A$2:$A$52,Regions!$B$2:$B$52)</f>
        <v>South</v>
      </c>
      <c r="H1313" t="s">
        <v>1529</v>
      </c>
      <c r="I1313">
        <v>11684</v>
      </c>
      <c r="J1313">
        <v>8921</v>
      </c>
      <c r="K1313">
        <v>352</v>
      </c>
      <c r="L1313">
        <v>16139</v>
      </c>
      <c r="M1313">
        <v>2384</v>
      </c>
      <c r="N1313" t="s">
        <v>2043</v>
      </c>
      <c r="O1313" t="s">
        <v>2043</v>
      </c>
      <c r="P1313" t="s">
        <v>2043</v>
      </c>
      <c r="Q1313" t="s">
        <v>2043</v>
      </c>
      <c r="R1313" t="str">
        <f>Table1[[#This Row],[year]]&amp;"_"&amp;Table1[[#This Row],[rank]]</f>
        <v>2017_312</v>
      </c>
      <c r="S1313" t="str">
        <f>Table1[[#This Row],[year]]&amp;"_"&amp;Table1[[#This Row],[rank]]</f>
        <v>2017_312</v>
      </c>
    </row>
    <row r="1314" spans="1:19" x14ac:dyDescent="0.2">
      <c r="A1314" t="s">
        <v>2504</v>
      </c>
      <c r="B1314">
        <v>313</v>
      </c>
      <c r="C1314">
        <v>2017</v>
      </c>
      <c r="D1314" t="s">
        <v>27</v>
      </c>
      <c r="E1314" t="s">
        <v>27</v>
      </c>
      <c r="F1314" t="s">
        <v>33</v>
      </c>
      <c r="G1314" t="str">
        <f>_xlfn.XLOOKUP(F1314,Regions!$A$2:$A$52,Regions!$B$2:$B$52)</f>
        <v>Northeast</v>
      </c>
      <c r="H1314" t="s">
        <v>1642</v>
      </c>
      <c r="I1314">
        <v>2521</v>
      </c>
      <c r="J1314">
        <v>8896</v>
      </c>
      <c r="K1314">
        <v>373</v>
      </c>
      <c r="L1314">
        <v>29013</v>
      </c>
      <c r="M1314">
        <v>28332</v>
      </c>
      <c r="N1314" t="s">
        <v>2043</v>
      </c>
      <c r="O1314" t="s">
        <v>2043</v>
      </c>
      <c r="P1314" t="s">
        <v>2043</v>
      </c>
      <c r="Q1314" t="s">
        <v>2043</v>
      </c>
      <c r="R1314" t="str">
        <f>Table1[[#This Row],[year]]&amp;"_"&amp;Table1[[#This Row],[rank]]</f>
        <v>2017_313</v>
      </c>
      <c r="S1314" t="str">
        <f>Table1[[#This Row],[year]]&amp;"_"&amp;Table1[[#This Row],[rank]]</f>
        <v>2017_313</v>
      </c>
    </row>
    <row r="1315" spans="1:19" x14ac:dyDescent="0.2">
      <c r="A1315" t="s">
        <v>2443</v>
      </c>
      <c r="B1315">
        <v>314</v>
      </c>
      <c r="C1315">
        <v>2017</v>
      </c>
      <c r="D1315" t="s">
        <v>1363</v>
      </c>
      <c r="E1315" t="s">
        <v>2045</v>
      </c>
      <c r="F1315" t="s">
        <v>55</v>
      </c>
      <c r="G1315" t="str">
        <f>_xlfn.XLOOKUP(F1315,Regions!$A$2:$A$52,Regions!$B$2:$B$52)</f>
        <v>West</v>
      </c>
      <c r="H1315" t="s">
        <v>2444</v>
      </c>
      <c r="I1315">
        <v>63619</v>
      </c>
      <c r="J1315">
        <v>8831</v>
      </c>
      <c r="K1315">
        <v>187</v>
      </c>
      <c r="L1315">
        <v>13587</v>
      </c>
      <c r="M1315">
        <v>3850</v>
      </c>
      <c r="N1315" t="s">
        <v>2046</v>
      </c>
      <c r="O1315" t="s">
        <v>2043</v>
      </c>
      <c r="P1315" t="s">
        <v>2043</v>
      </c>
      <c r="Q1315" t="s">
        <v>2043</v>
      </c>
      <c r="R1315" t="str">
        <f>Table1[[#This Row],[year]]&amp;"_"&amp;Table1[[#This Row],[rank]]</f>
        <v>2017_314</v>
      </c>
      <c r="S1315" t="str">
        <f>Table1[[#This Row],[year]]&amp;"_"&amp;Table1[[#This Row],[rank]]</f>
        <v>2017_314</v>
      </c>
    </row>
    <row r="1316" spans="1:19" x14ac:dyDescent="0.2">
      <c r="A1316" t="s">
        <v>681</v>
      </c>
      <c r="B1316">
        <v>315</v>
      </c>
      <c r="C1316">
        <v>2017</v>
      </c>
      <c r="D1316" t="s">
        <v>65</v>
      </c>
      <c r="E1316" t="s">
        <v>2044</v>
      </c>
      <c r="F1316" t="s">
        <v>187</v>
      </c>
      <c r="G1316" t="str">
        <f>_xlfn.XLOOKUP(F1316,Regions!$A$2:$A$52,Regions!$B$2:$B$52)</f>
        <v>Midwest</v>
      </c>
      <c r="H1316" t="s">
        <v>1478</v>
      </c>
      <c r="J1316">
        <v>8829</v>
      </c>
      <c r="K1316">
        <v>326</v>
      </c>
      <c r="L1316">
        <v>22662</v>
      </c>
      <c r="M1316">
        <v>10471</v>
      </c>
      <c r="N1316" t="s">
        <v>2043</v>
      </c>
      <c r="O1316" t="s">
        <v>2043</v>
      </c>
      <c r="P1316" t="s">
        <v>2043</v>
      </c>
      <c r="Q1316" t="s">
        <v>2043</v>
      </c>
      <c r="R1316" t="str">
        <f>Table1[[#This Row],[year]]&amp;"_"&amp;Table1[[#This Row],[rank]]</f>
        <v>2017_315</v>
      </c>
      <c r="S1316" t="str">
        <f>Table1[[#This Row],[year]]&amp;"_"&amp;Table1[[#This Row],[rank]]</f>
        <v>2017_315</v>
      </c>
    </row>
    <row r="1317" spans="1:19" x14ac:dyDescent="0.2">
      <c r="A1317" t="s">
        <v>1191</v>
      </c>
      <c r="B1317">
        <v>316</v>
      </c>
      <c r="C1317">
        <v>2017</v>
      </c>
      <c r="D1317" t="s">
        <v>40</v>
      </c>
      <c r="E1317" t="s">
        <v>2044</v>
      </c>
      <c r="F1317" t="s">
        <v>72</v>
      </c>
      <c r="G1317" t="str">
        <f>_xlfn.XLOOKUP(F1317,Regions!$A$2:$A$52,Regions!$B$2:$B$52)</f>
        <v>Midwest</v>
      </c>
      <c r="H1317" t="s">
        <v>1421</v>
      </c>
      <c r="J1317">
        <v>8777</v>
      </c>
      <c r="K1317">
        <v>588</v>
      </c>
      <c r="L1317">
        <v>88561</v>
      </c>
      <c r="M1317">
        <v>3282</v>
      </c>
      <c r="N1317" t="s">
        <v>2043</v>
      </c>
      <c r="O1317" t="s">
        <v>2043</v>
      </c>
      <c r="P1317" t="s">
        <v>2043</v>
      </c>
      <c r="Q1317" t="s">
        <v>2043</v>
      </c>
      <c r="R1317" t="str">
        <f>Table1[[#This Row],[year]]&amp;"_"&amp;Table1[[#This Row],[rank]]</f>
        <v>2017_316</v>
      </c>
      <c r="S1317" t="str">
        <f>Table1[[#This Row],[year]]&amp;"_"&amp;Table1[[#This Row],[rank]]</f>
        <v>2017_316</v>
      </c>
    </row>
    <row r="1318" spans="1:19" x14ac:dyDescent="0.2">
      <c r="A1318" t="s">
        <v>2427</v>
      </c>
      <c r="B1318">
        <v>317</v>
      </c>
      <c r="C1318">
        <v>2017</v>
      </c>
      <c r="D1318" t="s">
        <v>1363</v>
      </c>
      <c r="E1318" t="s">
        <v>2045</v>
      </c>
      <c r="F1318" t="s">
        <v>93</v>
      </c>
      <c r="G1318" t="str">
        <f>_xlfn.XLOOKUP(F1318,Regions!$A$2:$A$52,Regions!$B$2:$B$52)</f>
        <v>West</v>
      </c>
      <c r="H1318" t="s">
        <v>1496</v>
      </c>
      <c r="I1318">
        <v>18901</v>
      </c>
      <c r="J1318">
        <v>8774</v>
      </c>
      <c r="K1318">
        <v>282</v>
      </c>
      <c r="L1318">
        <v>15778</v>
      </c>
      <c r="M1318">
        <v>20075</v>
      </c>
      <c r="N1318" t="s">
        <v>2043</v>
      </c>
      <c r="O1318" t="s">
        <v>2043</v>
      </c>
      <c r="P1318" t="s">
        <v>2043</v>
      </c>
      <c r="Q1318" t="s">
        <v>2043</v>
      </c>
      <c r="R1318" t="str">
        <f>Table1[[#This Row],[year]]&amp;"_"&amp;Table1[[#This Row],[rank]]</f>
        <v>2017_317</v>
      </c>
      <c r="S1318" t="str">
        <f>Table1[[#This Row],[year]]&amp;"_"&amp;Table1[[#This Row],[rank]]</f>
        <v>2017_317</v>
      </c>
    </row>
    <row r="1319" spans="1:19" x14ac:dyDescent="0.2">
      <c r="A1319" t="s">
        <v>2452</v>
      </c>
      <c r="B1319">
        <v>318</v>
      </c>
      <c r="C1319">
        <v>2017</v>
      </c>
      <c r="D1319" t="s">
        <v>350</v>
      </c>
      <c r="E1319" t="s">
        <v>2042</v>
      </c>
      <c r="F1319" t="s">
        <v>370</v>
      </c>
      <c r="G1319" t="str">
        <f>_xlfn.XLOOKUP(F1319,Regions!$A$2:$A$52,Regions!$B$2:$B$52)</f>
        <v>West</v>
      </c>
      <c r="H1319" t="s">
        <v>2453</v>
      </c>
      <c r="I1319">
        <v>2156</v>
      </c>
      <c r="J1319">
        <v>8678</v>
      </c>
      <c r="K1319">
        <v>197</v>
      </c>
      <c r="L1319">
        <v>3844</v>
      </c>
      <c r="M1319">
        <v>11170</v>
      </c>
      <c r="N1319" t="s">
        <v>2043</v>
      </c>
      <c r="O1319" t="s">
        <v>2043</v>
      </c>
      <c r="P1319" t="s">
        <v>2043</v>
      </c>
      <c r="Q1319" t="s">
        <v>2043</v>
      </c>
      <c r="R1319" t="str">
        <f>Table1[[#This Row],[year]]&amp;"_"&amp;Table1[[#This Row],[rank]]</f>
        <v>2017_318</v>
      </c>
      <c r="S1319" t="str">
        <f>Table1[[#This Row],[year]]&amp;"_"&amp;Table1[[#This Row],[rank]]</f>
        <v>2017_318</v>
      </c>
    </row>
    <row r="1320" spans="1:19" x14ac:dyDescent="0.2">
      <c r="A1320" t="s">
        <v>2307</v>
      </c>
      <c r="B1320">
        <v>319</v>
      </c>
      <c r="C1320">
        <v>2017</v>
      </c>
      <c r="D1320" t="s">
        <v>350</v>
      </c>
      <c r="E1320" t="s">
        <v>2042</v>
      </c>
      <c r="F1320" t="s">
        <v>41</v>
      </c>
      <c r="G1320" t="str">
        <f>_xlfn.XLOOKUP(F1320,Regions!$A$2:$A$52,Regions!$B$2:$B$52)</f>
        <v>Northeast</v>
      </c>
      <c r="H1320" t="s">
        <v>1594</v>
      </c>
      <c r="I1320">
        <v>2528</v>
      </c>
      <c r="J1320">
        <v>8659</v>
      </c>
      <c r="K1320">
        <v>163</v>
      </c>
      <c r="L1320">
        <v>17643</v>
      </c>
      <c r="M1320">
        <v>25600</v>
      </c>
      <c r="N1320" t="s">
        <v>2043</v>
      </c>
      <c r="O1320" t="s">
        <v>2043</v>
      </c>
      <c r="P1320" t="s">
        <v>2043</v>
      </c>
      <c r="Q1320" t="s">
        <v>2043</v>
      </c>
      <c r="R1320" t="str">
        <f>Table1[[#This Row],[year]]&amp;"_"&amp;Table1[[#This Row],[rank]]</f>
        <v>2017_319</v>
      </c>
      <c r="S1320" t="str">
        <f>Table1[[#This Row],[year]]&amp;"_"&amp;Table1[[#This Row],[rank]]</f>
        <v>2017_319</v>
      </c>
    </row>
    <row r="1321" spans="1:19" x14ac:dyDescent="0.2">
      <c r="A1321" t="s">
        <v>2265</v>
      </c>
      <c r="B1321">
        <v>320</v>
      </c>
      <c r="C1321">
        <v>2017</v>
      </c>
      <c r="D1321" t="s">
        <v>166</v>
      </c>
      <c r="E1321" t="s">
        <v>2118</v>
      </c>
      <c r="F1321" t="s">
        <v>55</v>
      </c>
      <c r="G1321" t="str">
        <f>_xlfn.XLOOKUP(F1321,Regions!$A$2:$A$52,Regions!$B$2:$B$52)</f>
        <v>West</v>
      </c>
      <c r="H1321" t="s">
        <v>1453</v>
      </c>
      <c r="I1321">
        <v>5830</v>
      </c>
      <c r="J1321">
        <v>8613</v>
      </c>
      <c r="K1321">
        <v>304</v>
      </c>
      <c r="L1321">
        <v>7411</v>
      </c>
      <c r="M1321">
        <v>14500</v>
      </c>
      <c r="N1321" t="s">
        <v>2043</v>
      </c>
      <c r="O1321" t="s">
        <v>2043</v>
      </c>
      <c r="P1321" t="s">
        <v>2043</v>
      </c>
      <c r="Q1321" t="s">
        <v>2043</v>
      </c>
      <c r="R1321" t="str">
        <f>Table1[[#This Row],[year]]&amp;"_"&amp;Table1[[#This Row],[rank]]</f>
        <v>2017_320</v>
      </c>
      <c r="S1321" t="str">
        <f>Table1[[#This Row],[year]]&amp;"_"&amp;Table1[[#This Row],[rank]]</f>
        <v>2017_320</v>
      </c>
    </row>
    <row r="1322" spans="1:19" x14ac:dyDescent="0.2">
      <c r="A1322" t="s">
        <v>2287</v>
      </c>
      <c r="B1322">
        <v>321</v>
      </c>
      <c r="C1322">
        <v>2017</v>
      </c>
      <c r="D1322" t="s">
        <v>1830</v>
      </c>
      <c r="E1322" t="s">
        <v>2042</v>
      </c>
      <c r="F1322" t="s">
        <v>22</v>
      </c>
      <c r="G1322" t="str">
        <f>_xlfn.XLOOKUP(F1322,Regions!$A$2:$A$52,Regions!$B$2:$B$52)</f>
        <v>South</v>
      </c>
      <c r="H1322" t="s">
        <v>1626</v>
      </c>
      <c r="I1322">
        <v>2282</v>
      </c>
      <c r="J1322">
        <v>8608</v>
      </c>
      <c r="K1322">
        <v>353</v>
      </c>
      <c r="L1322">
        <v>4976</v>
      </c>
      <c r="M1322">
        <v>41750</v>
      </c>
      <c r="N1322" t="s">
        <v>2043</v>
      </c>
      <c r="O1322" t="s">
        <v>2043</v>
      </c>
      <c r="P1322" t="s">
        <v>2043</v>
      </c>
      <c r="Q1322" t="s">
        <v>2043</v>
      </c>
      <c r="R1322" t="str">
        <f>Table1[[#This Row],[year]]&amp;"_"&amp;Table1[[#This Row],[rank]]</f>
        <v>2017_321</v>
      </c>
      <c r="S1322" t="str">
        <f>Table1[[#This Row],[year]]&amp;"_"&amp;Table1[[#This Row],[rank]]</f>
        <v>2017_321</v>
      </c>
    </row>
    <row r="1323" spans="1:19" x14ac:dyDescent="0.2">
      <c r="A1323" t="s">
        <v>2312</v>
      </c>
      <c r="B1323">
        <v>322</v>
      </c>
      <c r="C1323">
        <v>2017</v>
      </c>
      <c r="D1323" t="s">
        <v>17</v>
      </c>
      <c r="E1323" t="s">
        <v>17</v>
      </c>
      <c r="F1323" t="s">
        <v>44</v>
      </c>
      <c r="G1323" t="str">
        <f>_xlfn.XLOOKUP(F1323,Regions!$A$2:$A$52,Regions!$B$2:$B$52)</f>
        <v>Midwest</v>
      </c>
      <c r="H1323" t="s">
        <v>1608</v>
      </c>
      <c r="I1323">
        <v>3390</v>
      </c>
      <c r="J1323">
        <v>8599</v>
      </c>
      <c r="K1323">
        <v>363</v>
      </c>
      <c r="L1323">
        <v>4342</v>
      </c>
      <c r="M1323">
        <v>31000</v>
      </c>
      <c r="N1323" t="s">
        <v>2043</v>
      </c>
      <c r="O1323" t="s">
        <v>2043</v>
      </c>
      <c r="P1323" t="s">
        <v>2043</v>
      </c>
      <c r="Q1323" t="s">
        <v>2043</v>
      </c>
      <c r="R1323" t="str">
        <f>Table1[[#This Row],[year]]&amp;"_"&amp;Table1[[#This Row],[rank]]</f>
        <v>2017_322</v>
      </c>
      <c r="S1323" t="str">
        <f>Table1[[#This Row],[year]]&amp;"_"&amp;Table1[[#This Row],[rank]]</f>
        <v>2017_322</v>
      </c>
    </row>
    <row r="1324" spans="1:19" x14ac:dyDescent="0.2">
      <c r="A1324" t="s">
        <v>2351</v>
      </c>
      <c r="B1324">
        <v>323</v>
      </c>
      <c r="C1324">
        <v>2017</v>
      </c>
      <c r="D1324" t="s">
        <v>1830</v>
      </c>
      <c r="E1324" t="s">
        <v>2042</v>
      </c>
      <c r="F1324" t="s">
        <v>142</v>
      </c>
      <c r="G1324" t="str">
        <f>_xlfn.XLOOKUP(F1324,Regions!$A$2:$A$52,Regions!$B$2:$B$52)</f>
        <v>Midwest</v>
      </c>
      <c r="H1324" t="s">
        <v>1462</v>
      </c>
      <c r="I1324">
        <v>24730</v>
      </c>
      <c r="J1324">
        <v>8593</v>
      </c>
      <c r="K1324">
        <v>1038</v>
      </c>
      <c r="L1324">
        <v>7204</v>
      </c>
      <c r="M1324">
        <v>58397</v>
      </c>
      <c r="N1324" t="s">
        <v>2043</v>
      </c>
      <c r="O1324" t="s">
        <v>2043</v>
      </c>
      <c r="P1324" t="s">
        <v>2043</v>
      </c>
      <c r="Q1324" t="s">
        <v>2043</v>
      </c>
      <c r="R1324" t="str">
        <f>Table1[[#This Row],[year]]&amp;"_"&amp;Table1[[#This Row],[rank]]</f>
        <v>2017_323</v>
      </c>
      <c r="S1324" t="str">
        <f>Table1[[#This Row],[year]]&amp;"_"&amp;Table1[[#This Row],[rank]]</f>
        <v>2017_323</v>
      </c>
    </row>
    <row r="1325" spans="1:19" x14ac:dyDescent="0.2">
      <c r="A1325" t="s">
        <v>2267</v>
      </c>
      <c r="B1325">
        <v>324</v>
      </c>
      <c r="C1325">
        <v>2017</v>
      </c>
      <c r="D1325" t="s">
        <v>221</v>
      </c>
      <c r="E1325" t="s">
        <v>221</v>
      </c>
      <c r="F1325" t="s">
        <v>68</v>
      </c>
      <c r="G1325" t="str">
        <f>_xlfn.XLOOKUP(F1325,Regions!$A$2:$A$52,Regions!$B$2:$B$52)</f>
        <v>Midwest</v>
      </c>
      <c r="H1325" t="s">
        <v>1408</v>
      </c>
      <c r="J1325">
        <v>8573</v>
      </c>
      <c r="K1325">
        <v>396</v>
      </c>
      <c r="L1325">
        <v>6179</v>
      </c>
      <c r="M1325">
        <v>20000</v>
      </c>
      <c r="N1325" t="s">
        <v>2043</v>
      </c>
      <c r="O1325" t="s">
        <v>2043</v>
      </c>
      <c r="P1325" t="s">
        <v>2043</v>
      </c>
      <c r="Q1325" t="s">
        <v>2043</v>
      </c>
      <c r="R1325" t="str">
        <f>Table1[[#This Row],[year]]&amp;"_"&amp;Table1[[#This Row],[rank]]</f>
        <v>2017_324</v>
      </c>
      <c r="S1325" t="str">
        <f>Table1[[#This Row],[year]]&amp;"_"&amp;Table1[[#This Row],[rank]]</f>
        <v>2017_324</v>
      </c>
    </row>
    <row r="1326" spans="1:19" x14ac:dyDescent="0.2">
      <c r="A1326" t="s">
        <v>2367</v>
      </c>
      <c r="B1326">
        <v>325</v>
      </c>
      <c r="C1326">
        <v>2017</v>
      </c>
      <c r="D1326" t="s">
        <v>985</v>
      </c>
      <c r="E1326" t="s">
        <v>115</v>
      </c>
      <c r="F1326" t="s">
        <v>210</v>
      </c>
      <c r="G1326" t="str">
        <f>_xlfn.XLOOKUP(F1326,Regions!$A$2:$A$52,Regions!$B$2:$B$52)</f>
        <v>Northeast</v>
      </c>
      <c r="H1326" t="s">
        <v>1526</v>
      </c>
      <c r="I1326">
        <v>2187</v>
      </c>
      <c r="J1326">
        <v>8470</v>
      </c>
      <c r="K1326">
        <v>126</v>
      </c>
      <c r="L1326">
        <v>2852</v>
      </c>
      <c r="M1326">
        <v>9554</v>
      </c>
      <c r="N1326" t="s">
        <v>2043</v>
      </c>
      <c r="O1326" t="s">
        <v>2043</v>
      </c>
      <c r="P1326" t="s">
        <v>2043</v>
      </c>
      <c r="Q1326" t="s">
        <v>2043</v>
      </c>
      <c r="R1326" t="str">
        <f>Table1[[#This Row],[year]]&amp;"_"&amp;Table1[[#This Row],[rank]]</f>
        <v>2017_325</v>
      </c>
      <c r="S1326" t="str">
        <f>Table1[[#This Row],[year]]&amp;"_"&amp;Table1[[#This Row],[rank]]</f>
        <v>2017_325</v>
      </c>
    </row>
    <row r="1327" spans="1:19" x14ac:dyDescent="0.2">
      <c r="A1327" t="s">
        <v>2454</v>
      </c>
      <c r="B1327">
        <v>326</v>
      </c>
      <c r="C1327">
        <v>2017</v>
      </c>
      <c r="D1327" t="s">
        <v>636</v>
      </c>
      <c r="E1327" t="s">
        <v>2045</v>
      </c>
      <c r="F1327" t="s">
        <v>55</v>
      </c>
      <c r="G1327" t="str">
        <f>_xlfn.XLOOKUP(F1327,Regions!$A$2:$A$52,Regions!$B$2:$B$52)</f>
        <v>West</v>
      </c>
      <c r="H1327" t="s">
        <v>1413</v>
      </c>
      <c r="I1327">
        <v>58362</v>
      </c>
      <c r="J1327">
        <v>8392</v>
      </c>
      <c r="K1327">
        <v>180</v>
      </c>
      <c r="L1327">
        <v>17585</v>
      </c>
      <c r="M1327">
        <v>25000</v>
      </c>
      <c r="N1327" t="s">
        <v>2046</v>
      </c>
      <c r="O1327" t="s">
        <v>2043</v>
      </c>
      <c r="P1327" t="s">
        <v>2043</v>
      </c>
      <c r="Q1327" t="s">
        <v>2043</v>
      </c>
      <c r="R1327" t="str">
        <f>Table1[[#This Row],[year]]&amp;"_"&amp;Table1[[#This Row],[rank]]</f>
        <v>2017_326</v>
      </c>
      <c r="S1327" t="str">
        <f>Table1[[#This Row],[year]]&amp;"_"&amp;Table1[[#This Row],[rank]]</f>
        <v>2017_326</v>
      </c>
    </row>
    <row r="1328" spans="1:19" x14ac:dyDescent="0.2">
      <c r="A1328" t="s">
        <v>2347</v>
      </c>
      <c r="B1328">
        <v>327</v>
      </c>
      <c r="C1328">
        <v>2017</v>
      </c>
      <c r="D1328" t="s">
        <v>824</v>
      </c>
      <c r="E1328" t="s">
        <v>112</v>
      </c>
      <c r="F1328" t="s">
        <v>146</v>
      </c>
      <c r="G1328" t="str">
        <f>_xlfn.XLOOKUP(F1328,Regions!$A$2:$A$52,Regions!$B$2:$B$52)</f>
        <v>Northeast</v>
      </c>
      <c r="H1328" t="s">
        <v>2348</v>
      </c>
      <c r="I1328">
        <v>34046</v>
      </c>
      <c r="J1328">
        <v>8386</v>
      </c>
      <c r="K1328">
        <v>347</v>
      </c>
      <c r="L1328">
        <v>18096</v>
      </c>
      <c r="M1328">
        <v>27000</v>
      </c>
      <c r="N1328" t="s">
        <v>2043</v>
      </c>
      <c r="O1328" t="s">
        <v>2043</v>
      </c>
      <c r="P1328" t="s">
        <v>2043</v>
      </c>
      <c r="Q1328" t="s">
        <v>2043</v>
      </c>
      <c r="R1328" t="str">
        <f>Table1[[#This Row],[year]]&amp;"_"&amp;Table1[[#This Row],[rank]]</f>
        <v>2017_327</v>
      </c>
      <c r="S1328" t="str">
        <f>Table1[[#This Row],[year]]&amp;"_"&amp;Table1[[#This Row],[rank]]</f>
        <v>2017_327</v>
      </c>
    </row>
    <row r="1329" spans="1:19" x14ac:dyDescent="0.2">
      <c r="A1329" t="s">
        <v>2349</v>
      </c>
      <c r="B1329">
        <v>328</v>
      </c>
      <c r="C1329">
        <v>2017</v>
      </c>
      <c r="D1329" t="s">
        <v>488</v>
      </c>
      <c r="E1329" t="s">
        <v>920</v>
      </c>
      <c r="F1329" t="s">
        <v>181</v>
      </c>
      <c r="G1329" t="str">
        <f>_xlfn.XLOOKUP(F1329,Regions!$A$2:$A$52,Regions!$B$2:$B$52)</f>
        <v>West</v>
      </c>
      <c r="H1329" t="s">
        <v>1584</v>
      </c>
      <c r="I1329">
        <v>17518</v>
      </c>
      <c r="J1329">
        <v>8379</v>
      </c>
      <c r="K1329">
        <v>627</v>
      </c>
      <c r="L1329">
        <v>21031</v>
      </c>
      <c r="M1329">
        <v>12438</v>
      </c>
      <c r="N1329" t="s">
        <v>2043</v>
      </c>
      <c r="O1329" t="s">
        <v>2043</v>
      </c>
      <c r="P1329" t="s">
        <v>2043</v>
      </c>
      <c r="Q1329" t="s">
        <v>2043</v>
      </c>
      <c r="R1329" t="str">
        <f>Table1[[#This Row],[year]]&amp;"_"&amp;Table1[[#This Row],[rank]]</f>
        <v>2017_328</v>
      </c>
      <c r="S1329" t="str">
        <f>Table1[[#This Row],[year]]&amp;"_"&amp;Table1[[#This Row],[rank]]</f>
        <v>2017_328</v>
      </c>
    </row>
    <row r="1330" spans="1:19" x14ac:dyDescent="0.2">
      <c r="A1330" t="s">
        <v>2281</v>
      </c>
      <c r="B1330">
        <v>329</v>
      </c>
      <c r="C1330">
        <v>2017</v>
      </c>
      <c r="D1330" t="s">
        <v>97</v>
      </c>
      <c r="E1330" t="s">
        <v>2044</v>
      </c>
      <c r="F1330" t="s">
        <v>35</v>
      </c>
      <c r="G1330" t="str">
        <f>_xlfn.XLOOKUP(F1330,Regions!$A$2:$A$52,Regions!$B$2:$B$52)</f>
        <v>South</v>
      </c>
      <c r="H1330" t="s">
        <v>1494</v>
      </c>
      <c r="I1330">
        <v>2056</v>
      </c>
      <c r="J1330">
        <v>8369</v>
      </c>
      <c r="K1330">
        <v>277</v>
      </c>
      <c r="L1330">
        <v>104658</v>
      </c>
      <c r="M1330">
        <v>3400</v>
      </c>
      <c r="N1330" t="s">
        <v>2043</v>
      </c>
      <c r="O1330" t="s">
        <v>2043</v>
      </c>
      <c r="P1330" t="s">
        <v>2043</v>
      </c>
      <c r="Q1330" t="s">
        <v>2043</v>
      </c>
      <c r="R1330" t="str">
        <f>Table1[[#This Row],[year]]&amp;"_"&amp;Table1[[#This Row],[rank]]</f>
        <v>2017_329</v>
      </c>
      <c r="S1330" t="str">
        <f>Table1[[#This Row],[year]]&amp;"_"&amp;Table1[[#This Row],[rank]]</f>
        <v>2017_329</v>
      </c>
    </row>
    <row r="1331" spans="1:19" x14ac:dyDescent="0.2">
      <c r="A1331" t="s">
        <v>2362</v>
      </c>
      <c r="B1331">
        <v>330</v>
      </c>
      <c r="C1331">
        <v>2017</v>
      </c>
      <c r="D1331" t="s">
        <v>175</v>
      </c>
      <c r="E1331" t="s">
        <v>2067</v>
      </c>
      <c r="F1331" t="s">
        <v>55</v>
      </c>
      <c r="G1331" t="str">
        <f>_xlfn.XLOOKUP(F1331,Regions!$A$2:$A$52,Regions!$B$2:$B$52)</f>
        <v>West</v>
      </c>
      <c r="H1331" t="s">
        <v>1567</v>
      </c>
      <c r="I1331">
        <v>6219</v>
      </c>
      <c r="J1331">
        <v>8355</v>
      </c>
      <c r="K1331">
        <v>3</v>
      </c>
      <c r="L1331">
        <v>6764</v>
      </c>
      <c r="M1331">
        <v>11500</v>
      </c>
      <c r="N1331" t="s">
        <v>2043</v>
      </c>
      <c r="O1331" t="s">
        <v>2043</v>
      </c>
      <c r="P1331" t="s">
        <v>2043</v>
      </c>
      <c r="Q1331" t="s">
        <v>2043</v>
      </c>
      <c r="R1331" t="str">
        <f>Table1[[#This Row],[year]]&amp;"_"&amp;Table1[[#This Row],[rank]]</f>
        <v>2017_330</v>
      </c>
      <c r="S1331" t="str">
        <f>Table1[[#This Row],[year]]&amp;"_"&amp;Table1[[#This Row],[rank]]</f>
        <v>2017_330</v>
      </c>
    </row>
    <row r="1332" spans="1:19" x14ac:dyDescent="0.2">
      <c r="A1332" t="s">
        <v>2489</v>
      </c>
      <c r="B1332">
        <v>331</v>
      </c>
      <c r="C1332">
        <v>2017</v>
      </c>
      <c r="D1332" t="s">
        <v>998</v>
      </c>
      <c r="E1332" t="s">
        <v>115</v>
      </c>
      <c r="F1332" t="s">
        <v>86</v>
      </c>
      <c r="G1332" t="str">
        <f>_xlfn.XLOOKUP(F1332,Regions!$A$2:$A$52,Regions!$B$2:$B$52)</f>
        <v>South</v>
      </c>
      <c r="H1332" t="s">
        <v>1412</v>
      </c>
      <c r="I1332">
        <v>813</v>
      </c>
      <c r="J1332">
        <v>8327</v>
      </c>
      <c r="K1332">
        <v>21</v>
      </c>
      <c r="L1332">
        <v>2484</v>
      </c>
      <c r="M1332">
        <v>8700</v>
      </c>
      <c r="N1332" t="s">
        <v>2043</v>
      </c>
      <c r="O1332" t="s">
        <v>2046</v>
      </c>
      <c r="P1332" t="s">
        <v>2043</v>
      </c>
      <c r="Q1332" t="s">
        <v>2043</v>
      </c>
      <c r="R1332" t="str">
        <f>Table1[[#This Row],[year]]&amp;"_"&amp;Table1[[#This Row],[rank]]</f>
        <v>2017_331</v>
      </c>
      <c r="S1332" t="str">
        <f>Table1[[#This Row],[year]]&amp;"_"&amp;Table1[[#This Row],[rank]]</f>
        <v>2017_331</v>
      </c>
    </row>
    <row r="1333" spans="1:19" x14ac:dyDescent="0.2">
      <c r="A1333" t="s">
        <v>2304</v>
      </c>
      <c r="B1333">
        <v>332</v>
      </c>
      <c r="C1333">
        <v>2017</v>
      </c>
      <c r="D1333" t="s">
        <v>287</v>
      </c>
      <c r="E1333" t="s">
        <v>2067</v>
      </c>
      <c r="F1333" t="s">
        <v>28</v>
      </c>
      <c r="G1333" t="str">
        <f>_xlfn.XLOOKUP(F1333,Regions!$A$2:$A$52,Regions!$B$2:$B$52)</f>
        <v>Northeast</v>
      </c>
      <c r="H1333" t="s">
        <v>1406</v>
      </c>
      <c r="I1333">
        <v>7559</v>
      </c>
      <c r="J1333">
        <v>8319</v>
      </c>
      <c r="K1333">
        <v>179</v>
      </c>
      <c r="L1333">
        <v>15483</v>
      </c>
      <c r="M1333">
        <v>24000</v>
      </c>
      <c r="N1333" t="s">
        <v>2043</v>
      </c>
      <c r="O1333" t="s">
        <v>2043</v>
      </c>
      <c r="P1333" t="s">
        <v>2043</v>
      </c>
      <c r="Q1333" t="s">
        <v>2043</v>
      </c>
      <c r="R1333" t="str">
        <f>Table1[[#This Row],[year]]&amp;"_"&amp;Table1[[#This Row],[rank]]</f>
        <v>2017_332</v>
      </c>
      <c r="S1333" t="str">
        <f>Table1[[#This Row],[year]]&amp;"_"&amp;Table1[[#This Row],[rank]]</f>
        <v>2017_332</v>
      </c>
    </row>
    <row r="1334" spans="1:19" x14ac:dyDescent="0.2">
      <c r="A1334" t="s">
        <v>2293</v>
      </c>
      <c r="B1334">
        <v>333</v>
      </c>
      <c r="C1334">
        <v>2017</v>
      </c>
      <c r="D1334" t="s">
        <v>1103</v>
      </c>
      <c r="E1334" t="s">
        <v>2118</v>
      </c>
      <c r="F1334" t="s">
        <v>98</v>
      </c>
      <c r="G1334" t="str">
        <f>_xlfn.XLOOKUP(F1334,Regions!$A$2:$A$52,Regions!$B$2:$B$52)</f>
        <v>Northeast</v>
      </c>
      <c r="H1334" t="s">
        <v>1442</v>
      </c>
      <c r="I1334">
        <v>7367</v>
      </c>
      <c r="J1334">
        <v>8284</v>
      </c>
      <c r="K1334">
        <v>496</v>
      </c>
      <c r="L1334">
        <v>9599</v>
      </c>
      <c r="M1334">
        <v>23992</v>
      </c>
      <c r="N1334" t="s">
        <v>2043</v>
      </c>
      <c r="O1334" t="s">
        <v>2043</v>
      </c>
      <c r="P1334" t="s">
        <v>2043</v>
      </c>
      <c r="Q1334" t="s">
        <v>2043</v>
      </c>
      <c r="R1334" t="str">
        <f>Table1[[#This Row],[year]]&amp;"_"&amp;Table1[[#This Row],[rank]]</f>
        <v>2017_333</v>
      </c>
      <c r="S1334" t="str">
        <f>Table1[[#This Row],[year]]&amp;"_"&amp;Table1[[#This Row],[rank]]</f>
        <v>2017_333</v>
      </c>
    </row>
    <row r="1335" spans="1:19" x14ac:dyDescent="0.2">
      <c r="A1335" t="s">
        <v>2176</v>
      </c>
      <c r="B1335">
        <v>334</v>
      </c>
      <c r="C1335">
        <v>2017</v>
      </c>
      <c r="D1335" t="s">
        <v>998</v>
      </c>
      <c r="E1335" t="s">
        <v>115</v>
      </c>
      <c r="F1335" t="s">
        <v>146</v>
      </c>
      <c r="G1335" t="str">
        <f>_xlfn.XLOOKUP(F1335,Regions!$A$2:$A$52,Regions!$B$2:$B$52)</f>
        <v>Northeast</v>
      </c>
      <c r="H1335" t="s">
        <v>1466</v>
      </c>
      <c r="I1335">
        <v>663</v>
      </c>
      <c r="J1335">
        <v>8240</v>
      </c>
      <c r="K1335">
        <v>199</v>
      </c>
      <c r="L1335">
        <v>2564</v>
      </c>
      <c r="M1335">
        <v>1770</v>
      </c>
      <c r="N1335" t="s">
        <v>2043</v>
      </c>
      <c r="O1335" t="s">
        <v>2043</v>
      </c>
      <c r="P1335" t="s">
        <v>2043</v>
      </c>
      <c r="Q1335" t="s">
        <v>2043</v>
      </c>
      <c r="R1335" t="str">
        <f>Table1[[#This Row],[year]]&amp;"_"&amp;Table1[[#This Row],[rank]]</f>
        <v>2017_334</v>
      </c>
      <c r="S1335" t="str">
        <f>Table1[[#This Row],[year]]&amp;"_"&amp;Table1[[#This Row],[rank]]</f>
        <v>2017_334</v>
      </c>
    </row>
    <row r="1336" spans="1:19" x14ac:dyDescent="0.2">
      <c r="A1336" t="s">
        <v>2323</v>
      </c>
      <c r="B1336">
        <v>335</v>
      </c>
      <c r="C1336">
        <v>2017</v>
      </c>
      <c r="D1336" t="s">
        <v>283</v>
      </c>
      <c r="E1336" t="s">
        <v>283</v>
      </c>
      <c r="F1336" t="s">
        <v>28</v>
      </c>
      <c r="G1336" t="str">
        <f>_xlfn.XLOOKUP(F1336,Regions!$A$2:$A$52,Regions!$B$2:$B$52)</f>
        <v>Northeast</v>
      </c>
      <c r="H1336" t="s">
        <v>1406</v>
      </c>
      <c r="I1336">
        <v>8092</v>
      </c>
      <c r="J1336">
        <v>8203</v>
      </c>
      <c r="K1336">
        <v>549</v>
      </c>
      <c r="L1336">
        <v>11068</v>
      </c>
      <c r="M1336">
        <v>26650</v>
      </c>
      <c r="N1336" t="s">
        <v>2043</v>
      </c>
      <c r="O1336" t="s">
        <v>2043</v>
      </c>
      <c r="P1336" t="s">
        <v>2043</v>
      </c>
      <c r="Q1336" t="s">
        <v>2043</v>
      </c>
      <c r="R1336" t="str">
        <f>Table1[[#This Row],[year]]&amp;"_"&amp;Table1[[#This Row],[rank]]</f>
        <v>2017_335</v>
      </c>
      <c r="S1336" t="str">
        <f>Table1[[#This Row],[year]]&amp;"_"&amp;Table1[[#This Row],[rank]]</f>
        <v>2017_335</v>
      </c>
    </row>
    <row r="1337" spans="1:19" x14ac:dyDescent="0.2">
      <c r="A1337" t="s">
        <v>2370</v>
      </c>
      <c r="B1337">
        <v>336</v>
      </c>
      <c r="C1337">
        <v>2017</v>
      </c>
      <c r="D1337" t="s">
        <v>27</v>
      </c>
      <c r="E1337" t="s">
        <v>27</v>
      </c>
      <c r="F1337" t="s">
        <v>181</v>
      </c>
      <c r="G1337" t="str">
        <f>_xlfn.XLOOKUP(F1337,Regions!$A$2:$A$52,Regions!$B$2:$B$52)</f>
        <v>West</v>
      </c>
      <c r="H1337" t="s">
        <v>1591</v>
      </c>
      <c r="I1337">
        <v>20638</v>
      </c>
      <c r="J1337">
        <v>8172</v>
      </c>
      <c r="K1337">
        <v>677</v>
      </c>
      <c r="L1337">
        <v>24888</v>
      </c>
      <c r="M1337">
        <v>12600</v>
      </c>
      <c r="N1337" t="s">
        <v>2043</v>
      </c>
      <c r="O1337" t="s">
        <v>2043</v>
      </c>
      <c r="P1337" t="s">
        <v>2043</v>
      </c>
      <c r="Q1337" t="s">
        <v>2043</v>
      </c>
      <c r="R1337" t="str">
        <f>Table1[[#This Row],[year]]&amp;"_"&amp;Table1[[#This Row],[rank]]</f>
        <v>2017_336</v>
      </c>
      <c r="S1337" t="str">
        <f>Table1[[#This Row],[year]]&amp;"_"&amp;Table1[[#This Row],[rank]]</f>
        <v>2017_336</v>
      </c>
    </row>
    <row r="1338" spans="1:19" x14ac:dyDescent="0.2">
      <c r="A1338" t="s">
        <v>2260</v>
      </c>
      <c r="B1338">
        <v>337</v>
      </c>
      <c r="C1338">
        <v>2017</v>
      </c>
      <c r="D1338" t="s">
        <v>1722</v>
      </c>
      <c r="E1338" t="s">
        <v>2064</v>
      </c>
      <c r="F1338" t="s">
        <v>44</v>
      </c>
      <c r="G1338" t="str">
        <f>_xlfn.XLOOKUP(F1338,Regions!$A$2:$A$52,Regions!$B$2:$B$52)</f>
        <v>Midwest</v>
      </c>
      <c r="H1338" t="s">
        <v>1898</v>
      </c>
      <c r="I1338">
        <v>2416</v>
      </c>
      <c r="J1338">
        <v>8111</v>
      </c>
      <c r="K1338">
        <v>97</v>
      </c>
      <c r="L1338">
        <v>5653</v>
      </c>
      <c r="M1338">
        <v>11300</v>
      </c>
      <c r="N1338" t="s">
        <v>2043</v>
      </c>
      <c r="O1338" t="s">
        <v>2043</v>
      </c>
      <c r="P1338" t="s">
        <v>2043</v>
      </c>
      <c r="Q1338" t="s">
        <v>2043</v>
      </c>
      <c r="R1338" t="str">
        <f>Table1[[#This Row],[year]]&amp;"_"&amp;Table1[[#This Row],[rank]]</f>
        <v>2017_337</v>
      </c>
      <c r="S1338" t="str">
        <f>Table1[[#This Row],[year]]&amp;"_"&amp;Table1[[#This Row],[rank]]</f>
        <v>2017_337</v>
      </c>
    </row>
    <row r="1339" spans="1:19" x14ac:dyDescent="0.2">
      <c r="A1339" t="s">
        <v>2488</v>
      </c>
      <c r="B1339">
        <v>338</v>
      </c>
      <c r="C1339">
        <v>2017</v>
      </c>
      <c r="D1339" t="s">
        <v>998</v>
      </c>
      <c r="E1339" t="s">
        <v>115</v>
      </c>
      <c r="F1339" t="s">
        <v>44</v>
      </c>
      <c r="G1339" t="str">
        <f>_xlfn.XLOOKUP(F1339,Regions!$A$2:$A$52,Regions!$B$2:$B$52)</f>
        <v>Midwest</v>
      </c>
      <c r="H1339" t="s">
        <v>1488</v>
      </c>
      <c r="I1339">
        <v>4293</v>
      </c>
      <c r="J1339">
        <v>8074</v>
      </c>
      <c r="K1339">
        <v>68</v>
      </c>
      <c r="L1339">
        <v>5390</v>
      </c>
      <c r="M1339">
        <v>8700</v>
      </c>
      <c r="N1339" t="s">
        <v>2043</v>
      </c>
      <c r="O1339" t="s">
        <v>2043</v>
      </c>
      <c r="P1339" t="s">
        <v>2043</v>
      </c>
      <c r="Q1339" t="s">
        <v>2043</v>
      </c>
      <c r="R1339" t="str">
        <f>Table1[[#This Row],[year]]&amp;"_"&amp;Table1[[#This Row],[rank]]</f>
        <v>2017_338</v>
      </c>
      <c r="S1339" t="str">
        <f>Table1[[#This Row],[year]]&amp;"_"&amp;Table1[[#This Row],[rank]]</f>
        <v>2017_338</v>
      </c>
    </row>
    <row r="1340" spans="1:19" x14ac:dyDescent="0.2">
      <c r="A1340" t="s">
        <v>2313</v>
      </c>
      <c r="B1340">
        <v>339</v>
      </c>
      <c r="C1340">
        <v>2017</v>
      </c>
      <c r="D1340" t="s">
        <v>980</v>
      </c>
      <c r="E1340" t="s">
        <v>2055</v>
      </c>
      <c r="F1340" t="s">
        <v>41</v>
      </c>
      <c r="G1340" t="str">
        <f>_xlfn.XLOOKUP(F1340,Regions!$A$2:$A$52,Regions!$B$2:$B$52)</f>
        <v>Northeast</v>
      </c>
      <c r="H1340" t="s">
        <v>1574</v>
      </c>
      <c r="I1340">
        <v>17423</v>
      </c>
      <c r="J1340">
        <v>7961</v>
      </c>
      <c r="K1340">
        <v>563</v>
      </c>
      <c r="L1340">
        <v>7837</v>
      </c>
      <c r="M1340">
        <v>16500</v>
      </c>
      <c r="N1340" t="s">
        <v>2043</v>
      </c>
      <c r="O1340" t="s">
        <v>2046</v>
      </c>
      <c r="P1340" t="s">
        <v>2043</v>
      </c>
      <c r="Q1340" t="s">
        <v>2043</v>
      </c>
      <c r="R1340" t="str">
        <f>Table1[[#This Row],[year]]&amp;"_"&amp;Table1[[#This Row],[rank]]</f>
        <v>2017_339</v>
      </c>
      <c r="S1340" t="str">
        <f>Table1[[#This Row],[year]]&amp;"_"&amp;Table1[[#This Row],[rank]]</f>
        <v>2017_339</v>
      </c>
    </row>
    <row r="1341" spans="1:19" x14ac:dyDescent="0.2">
      <c r="A1341" t="s">
        <v>2363</v>
      </c>
      <c r="B1341">
        <v>340</v>
      </c>
      <c r="C1341">
        <v>2017</v>
      </c>
      <c r="D1341" t="s">
        <v>1830</v>
      </c>
      <c r="E1341" t="s">
        <v>2042</v>
      </c>
      <c r="F1341" t="s">
        <v>98</v>
      </c>
      <c r="G1341" t="str">
        <f>_xlfn.XLOOKUP(F1341,Regions!$A$2:$A$52,Regions!$B$2:$B$52)</f>
        <v>Northeast</v>
      </c>
      <c r="H1341" t="s">
        <v>1816</v>
      </c>
      <c r="I1341">
        <v>5489</v>
      </c>
      <c r="J1341">
        <v>7922</v>
      </c>
      <c r="K1341">
        <v>287</v>
      </c>
      <c r="L1341">
        <v>4058</v>
      </c>
      <c r="M1341">
        <v>27550</v>
      </c>
      <c r="N1341" t="s">
        <v>2043</v>
      </c>
      <c r="O1341" t="s">
        <v>2043</v>
      </c>
      <c r="P1341" t="s">
        <v>2043</v>
      </c>
      <c r="Q1341" t="s">
        <v>2043</v>
      </c>
      <c r="R1341" t="str">
        <f>Table1[[#This Row],[year]]&amp;"_"&amp;Table1[[#This Row],[rank]]</f>
        <v>2017_340</v>
      </c>
      <c r="S1341" t="str">
        <f>Table1[[#This Row],[year]]&amp;"_"&amp;Table1[[#This Row],[rank]]</f>
        <v>2017_340</v>
      </c>
    </row>
    <row r="1342" spans="1:19" x14ac:dyDescent="0.2">
      <c r="A1342" t="s">
        <v>2326</v>
      </c>
      <c r="B1342">
        <v>341</v>
      </c>
      <c r="C1342">
        <v>2017</v>
      </c>
      <c r="D1342" t="s">
        <v>91</v>
      </c>
      <c r="E1342" t="s">
        <v>2118</v>
      </c>
      <c r="F1342" t="s">
        <v>93</v>
      </c>
      <c r="G1342" t="str">
        <f>_xlfn.XLOOKUP(F1342,Regions!$A$2:$A$52,Regions!$B$2:$B$52)</f>
        <v>West</v>
      </c>
      <c r="H1342" t="s">
        <v>1457</v>
      </c>
      <c r="I1342">
        <v>25451</v>
      </c>
      <c r="J1342">
        <v>7902</v>
      </c>
      <c r="K1342">
        <v>1027</v>
      </c>
      <c r="L1342">
        <v>19243</v>
      </c>
      <c r="M1342">
        <v>10400</v>
      </c>
      <c r="N1342" t="s">
        <v>2043</v>
      </c>
      <c r="O1342" t="s">
        <v>2043</v>
      </c>
      <c r="P1342" t="s">
        <v>2043</v>
      </c>
      <c r="Q1342" t="s">
        <v>2043</v>
      </c>
      <c r="R1342" t="str">
        <f>Table1[[#This Row],[year]]&amp;"_"&amp;Table1[[#This Row],[rank]]</f>
        <v>2017_341</v>
      </c>
      <c r="S1342" t="str">
        <f>Table1[[#This Row],[year]]&amp;"_"&amp;Table1[[#This Row],[rank]]</f>
        <v>2017_341</v>
      </c>
    </row>
    <row r="1343" spans="1:19" x14ac:dyDescent="0.2">
      <c r="A1343" t="s">
        <v>2361</v>
      </c>
      <c r="B1343">
        <v>342</v>
      </c>
      <c r="C1343">
        <v>2017</v>
      </c>
      <c r="D1343" t="s">
        <v>97</v>
      </c>
      <c r="E1343" t="s">
        <v>2044</v>
      </c>
      <c r="F1343" t="s">
        <v>68</v>
      </c>
      <c r="G1343" t="str">
        <f>_xlfn.XLOOKUP(F1343,Regions!$A$2:$A$52,Regions!$B$2:$B$52)</f>
        <v>Midwest</v>
      </c>
      <c r="H1343" t="s">
        <v>1408</v>
      </c>
      <c r="J1343">
        <v>7899</v>
      </c>
      <c r="K1343">
        <v>357</v>
      </c>
      <c r="L1343">
        <v>38465</v>
      </c>
      <c r="M1343">
        <v>5732</v>
      </c>
      <c r="N1343" t="s">
        <v>2043</v>
      </c>
      <c r="O1343" t="s">
        <v>2043</v>
      </c>
      <c r="P1343" t="s">
        <v>2043</v>
      </c>
      <c r="Q1343" t="s">
        <v>2043</v>
      </c>
      <c r="R1343" t="str">
        <f>Table1[[#This Row],[year]]&amp;"_"&amp;Table1[[#This Row],[rank]]</f>
        <v>2017_342</v>
      </c>
      <c r="S1343" t="str">
        <f>Table1[[#This Row],[year]]&amp;"_"&amp;Table1[[#This Row],[rank]]</f>
        <v>2017_342</v>
      </c>
    </row>
    <row r="1344" spans="1:19" x14ac:dyDescent="0.2">
      <c r="A1344" t="s">
        <v>2140</v>
      </c>
      <c r="B1344">
        <v>343</v>
      </c>
      <c r="C1344">
        <v>2017</v>
      </c>
      <c r="D1344" t="s">
        <v>488</v>
      </c>
      <c r="E1344" t="s">
        <v>920</v>
      </c>
      <c r="F1344" t="s">
        <v>116</v>
      </c>
      <c r="G1344" t="str">
        <f>_xlfn.XLOOKUP(F1344,Regions!$A$2:$A$52,Regions!$B$2:$B$52)</f>
        <v>South</v>
      </c>
      <c r="H1344" t="s">
        <v>1542</v>
      </c>
      <c r="I1344">
        <v>5394</v>
      </c>
      <c r="J1344">
        <v>7872</v>
      </c>
      <c r="K1344">
        <v>4401</v>
      </c>
      <c r="L1344">
        <v>13028</v>
      </c>
      <c r="M1344">
        <v>3300</v>
      </c>
      <c r="N1344" t="s">
        <v>2043</v>
      </c>
      <c r="O1344" t="s">
        <v>2043</v>
      </c>
      <c r="P1344" t="s">
        <v>2043</v>
      </c>
      <c r="Q1344" t="s">
        <v>2043</v>
      </c>
      <c r="R1344" t="str">
        <f>Table1[[#This Row],[year]]&amp;"_"&amp;Table1[[#This Row],[rank]]</f>
        <v>2017_343</v>
      </c>
      <c r="S1344" t="str">
        <f>Table1[[#This Row],[year]]&amp;"_"&amp;Table1[[#This Row],[rank]]</f>
        <v>2017_343</v>
      </c>
    </row>
    <row r="1345" spans="1:19" x14ac:dyDescent="0.2">
      <c r="A1345" t="s">
        <v>2159</v>
      </c>
      <c r="B1345">
        <v>344</v>
      </c>
      <c r="C1345">
        <v>2017</v>
      </c>
      <c r="D1345" t="s">
        <v>488</v>
      </c>
      <c r="E1345" t="s">
        <v>920</v>
      </c>
      <c r="F1345" t="s">
        <v>22</v>
      </c>
      <c r="G1345" t="str">
        <f>_xlfn.XLOOKUP(F1345,Regions!$A$2:$A$52,Regions!$B$2:$B$52)</f>
        <v>South</v>
      </c>
      <c r="H1345" t="s">
        <v>1538</v>
      </c>
      <c r="I1345">
        <v>34640</v>
      </c>
      <c r="J1345">
        <v>7869</v>
      </c>
      <c r="K1345">
        <v>3071</v>
      </c>
      <c r="L1345">
        <v>45564</v>
      </c>
      <c r="M1345">
        <v>4500</v>
      </c>
      <c r="N1345" t="s">
        <v>2043</v>
      </c>
      <c r="O1345" t="s">
        <v>2043</v>
      </c>
      <c r="P1345" t="s">
        <v>2043</v>
      </c>
      <c r="Q1345" t="s">
        <v>2043</v>
      </c>
      <c r="R1345" t="str">
        <f>Table1[[#This Row],[year]]&amp;"_"&amp;Table1[[#This Row],[rank]]</f>
        <v>2017_344</v>
      </c>
      <c r="S1345" t="str">
        <f>Table1[[#This Row],[year]]&amp;"_"&amp;Table1[[#This Row],[rank]]</f>
        <v>2017_344</v>
      </c>
    </row>
    <row r="1346" spans="1:19" x14ac:dyDescent="0.2">
      <c r="A1346" t="s">
        <v>790</v>
      </c>
      <c r="B1346">
        <v>345</v>
      </c>
      <c r="C1346">
        <v>2017</v>
      </c>
      <c r="D1346" t="s">
        <v>715</v>
      </c>
      <c r="E1346" t="s">
        <v>2143</v>
      </c>
      <c r="F1346" t="s">
        <v>28</v>
      </c>
      <c r="G1346" t="str">
        <f>_xlfn.XLOOKUP(F1346,Regions!$A$2:$A$52,Regions!$B$2:$B$52)</f>
        <v>Northeast</v>
      </c>
      <c r="H1346" t="s">
        <v>1406</v>
      </c>
      <c r="I1346">
        <v>9648</v>
      </c>
      <c r="J1346">
        <v>7847</v>
      </c>
      <c r="K1346">
        <v>609</v>
      </c>
      <c r="L1346">
        <v>12485</v>
      </c>
      <c r="M1346">
        <v>49800</v>
      </c>
      <c r="N1346" t="s">
        <v>2043</v>
      </c>
      <c r="O1346" t="s">
        <v>2043</v>
      </c>
      <c r="P1346" t="s">
        <v>2043</v>
      </c>
      <c r="Q1346" t="s">
        <v>2043</v>
      </c>
      <c r="R1346" t="str">
        <f>Table1[[#This Row],[year]]&amp;"_"&amp;Table1[[#This Row],[rank]]</f>
        <v>2017_345</v>
      </c>
      <c r="S1346" t="str">
        <f>Table1[[#This Row],[year]]&amp;"_"&amp;Table1[[#This Row],[rank]]</f>
        <v>2017_345</v>
      </c>
    </row>
    <row r="1347" spans="1:19" x14ac:dyDescent="0.2">
      <c r="A1347" t="s">
        <v>2436</v>
      </c>
      <c r="B1347">
        <v>346</v>
      </c>
      <c r="C1347">
        <v>2017</v>
      </c>
      <c r="D1347" t="s">
        <v>980</v>
      </c>
      <c r="E1347" t="s">
        <v>2055</v>
      </c>
      <c r="F1347" t="s">
        <v>53</v>
      </c>
      <c r="G1347" t="str">
        <f>_xlfn.XLOOKUP(F1347,Regions!$A$2:$A$52,Regions!$B$2:$B$52)</f>
        <v>Midwest</v>
      </c>
      <c r="H1347" t="s">
        <v>1878</v>
      </c>
      <c r="I1347">
        <v>15263</v>
      </c>
      <c r="J1347">
        <v>7811</v>
      </c>
      <c r="K1347">
        <v>689</v>
      </c>
      <c r="L1347">
        <v>15984</v>
      </c>
      <c r="M1347">
        <v>6910</v>
      </c>
      <c r="N1347" t="s">
        <v>2043</v>
      </c>
      <c r="O1347" t="s">
        <v>2043</v>
      </c>
      <c r="P1347" t="s">
        <v>2043</v>
      </c>
      <c r="Q1347" t="s">
        <v>2043</v>
      </c>
      <c r="R1347" t="str">
        <f>Table1[[#This Row],[year]]&amp;"_"&amp;Table1[[#This Row],[rank]]</f>
        <v>2017_346</v>
      </c>
      <c r="S1347" t="str">
        <f>Table1[[#This Row],[year]]&amp;"_"&amp;Table1[[#This Row],[rank]]</f>
        <v>2017_346</v>
      </c>
    </row>
    <row r="1348" spans="1:19" x14ac:dyDescent="0.2">
      <c r="A1348" t="s">
        <v>2300</v>
      </c>
      <c r="B1348">
        <v>347</v>
      </c>
      <c r="C1348">
        <v>2017</v>
      </c>
      <c r="D1348" t="s">
        <v>166</v>
      </c>
      <c r="E1348" t="s">
        <v>2118</v>
      </c>
      <c r="F1348" t="s">
        <v>255</v>
      </c>
      <c r="G1348" t="str">
        <f>_xlfn.XLOOKUP(F1348,Regions!$A$2:$A$52,Regions!$B$2:$B$52)</f>
        <v>Midwest</v>
      </c>
      <c r="H1348" t="s">
        <v>1733</v>
      </c>
      <c r="I1348">
        <v>8425</v>
      </c>
      <c r="J1348">
        <v>7777</v>
      </c>
      <c r="K1348">
        <v>382</v>
      </c>
      <c r="L1348">
        <v>6424</v>
      </c>
      <c r="M1348">
        <v>7695</v>
      </c>
      <c r="N1348" t="s">
        <v>2046</v>
      </c>
      <c r="O1348" t="s">
        <v>2043</v>
      </c>
      <c r="P1348" t="s">
        <v>2043</v>
      </c>
      <c r="Q1348" t="s">
        <v>2043</v>
      </c>
      <c r="R1348" t="str">
        <f>Table1[[#This Row],[year]]&amp;"_"&amp;Table1[[#This Row],[rank]]</f>
        <v>2017_347</v>
      </c>
      <c r="S1348" t="str">
        <f>Table1[[#This Row],[year]]&amp;"_"&amp;Table1[[#This Row],[rank]]</f>
        <v>2017_347</v>
      </c>
    </row>
    <row r="1349" spans="1:19" x14ac:dyDescent="0.2">
      <c r="A1349" t="s">
        <v>2354</v>
      </c>
      <c r="B1349">
        <v>348</v>
      </c>
      <c r="C1349">
        <v>2017</v>
      </c>
      <c r="D1349" t="s">
        <v>1838</v>
      </c>
      <c r="E1349" t="s">
        <v>2042</v>
      </c>
      <c r="F1349" t="s">
        <v>28</v>
      </c>
      <c r="G1349" t="str">
        <f>_xlfn.XLOOKUP(F1349,Regions!$A$2:$A$52,Regions!$B$2:$B$52)</f>
        <v>Northeast</v>
      </c>
      <c r="H1349" t="s">
        <v>1406</v>
      </c>
      <c r="I1349">
        <v>9818</v>
      </c>
      <c r="J1349">
        <v>7766</v>
      </c>
      <c r="K1349">
        <v>664</v>
      </c>
      <c r="L1349">
        <v>3840</v>
      </c>
      <c r="M1349">
        <v>32965</v>
      </c>
      <c r="N1349" t="s">
        <v>2043</v>
      </c>
      <c r="O1349" t="s">
        <v>2043</v>
      </c>
      <c r="P1349" t="s">
        <v>2043</v>
      </c>
      <c r="Q1349" t="s">
        <v>2043</v>
      </c>
      <c r="R1349" t="str">
        <f>Table1[[#This Row],[year]]&amp;"_"&amp;Table1[[#This Row],[rank]]</f>
        <v>2017_348</v>
      </c>
      <c r="S1349" t="str">
        <f>Table1[[#This Row],[year]]&amp;"_"&amp;Table1[[#This Row],[rank]]</f>
        <v>2017_348</v>
      </c>
    </row>
    <row r="1350" spans="1:19" x14ac:dyDescent="0.2">
      <c r="A1350" t="s">
        <v>2197</v>
      </c>
      <c r="B1350">
        <v>349</v>
      </c>
      <c r="C1350">
        <v>2017</v>
      </c>
      <c r="D1350" t="s">
        <v>21</v>
      </c>
      <c r="E1350" t="s">
        <v>920</v>
      </c>
      <c r="F1350" t="s">
        <v>22</v>
      </c>
      <c r="G1350" t="str">
        <f>_xlfn.XLOOKUP(F1350,Regions!$A$2:$A$52,Regions!$B$2:$B$52)</f>
        <v>South</v>
      </c>
      <c r="H1350" t="s">
        <v>1690</v>
      </c>
      <c r="I1350">
        <v>3812</v>
      </c>
      <c r="J1350">
        <v>7743</v>
      </c>
      <c r="K1350">
        <v>125</v>
      </c>
      <c r="L1350">
        <v>5560</v>
      </c>
      <c r="M1350">
        <v>7134</v>
      </c>
      <c r="N1350" t="s">
        <v>2043</v>
      </c>
      <c r="O1350" t="s">
        <v>2043</v>
      </c>
      <c r="P1350" t="s">
        <v>2043</v>
      </c>
      <c r="Q1350" t="s">
        <v>2043</v>
      </c>
      <c r="R1350" t="str">
        <f>Table1[[#This Row],[year]]&amp;"_"&amp;Table1[[#This Row],[rank]]</f>
        <v>2017_349</v>
      </c>
      <c r="S1350" t="str">
        <f>Table1[[#This Row],[year]]&amp;"_"&amp;Table1[[#This Row],[rank]]</f>
        <v>2017_349</v>
      </c>
    </row>
    <row r="1351" spans="1:19" x14ac:dyDescent="0.2">
      <c r="A1351" t="s">
        <v>2329</v>
      </c>
      <c r="B1351">
        <v>350</v>
      </c>
      <c r="C1351">
        <v>2017</v>
      </c>
      <c r="D1351" t="s">
        <v>985</v>
      </c>
      <c r="E1351" t="s">
        <v>115</v>
      </c>
      <c r="F1351" t="s">
        <v>18</v>
      </c>
      <c r="G1351" t="str">
        <f>_xlfn.XLOOKUP(F1351,Regions!$A$2:$A$52,Regions!$B$2:$B$52)</f>
        <v>Midwest</v>
      </c>
      <c r="H1351" t="s">
        <v>2490</v>
      </c>
      <c r="I1351">
        <v>1313</v>
      </c>
      <c r="J1351">
        <v>7735</v>
      </c>
      <c r="K1351">
        <v>57</v>
      </c>
      <c r="L1351">
        <v>1930</v>
      </c>
      <c r="M1351">
        <v>11500</v>
      </c>
      <c r="N1351" t="s">
        <v>2043</v>
      </c>
      <c r="O1351" t="s">
        <v>2043</v>
      </c>
      <c r="P1351" t="s">
        <v>2043</v>
      </c>
      <c r="Q1351" t="s">
        <v>2043</v>
      </c>
      <c r="R1351" t="str">
        <f>Table1[[#This Row],[year]]&amp;"_"&amp;Table1[[#This Row],[rank]]</f>
        <v>2017_350</v>
      </c>
      <c r="S1351" t="str">
        <f>Table1[[#This Row],[year]]&amp;"_"&amp;Table1[[#This Row],[rank]]</f>
        <v>2017_350</v>
      </c>
    </row>
    <row r="1352" spans="1:19" x14ac:dyDescent="0.2">
      <c r="A1352" t="s">
        <v>2282</v>
      </c>
      <c r="B1352">
        <v>351</v>
      </c>
      <c r="C1352">
        <v>2017</v>
      </c>
      <c r="D1352" t="s">
        <v>980</v>
      </c>
      <c r="E1352" t="s">
        <v>2055</v>
      </c>
      <c r="F1352" t="s">
        <v>22</v>
      </c>
      <c r="G1352" t="str">
        <f>_xlfn.XLOOKUP(F1352,Regions!$A$2:$A$52,Regions!$B$2:$B$52)</f>
        <v>South</v>
      </c>
      <c r="H1352" t="s">
        <v>1502</v>
      </c>
      <c r="I1352">
        <v>1786</v>
      </c>
      <c r="J1352">
        <v>7710</v>
      </c>
      <c r="K1352">
        <v>120</v>
      </c>
      <c r="L1352">
        <v>2606</v>
      </c>
      <c r="M1352">
        <v>17000</v>
      </c>
      <c r="N1352" t="s">
        <v>2043</v>
      </c>
      <c r="O1352" t="s">
        <v>2043</v>
      </c>
      <c r="P1352" t="s">
        <v>2043</v>
      </c>
      <c r="Q1352" t="s">
        <v>2043</v>
      </c>
      <c r="R1352" t="str">
        <f>Table1[[#This Row],[year]]&amp;"_"&amp;Table1[[#This Row],[rank]]</f>
        <v>2017_351</v>
      </c>
      <c r="S1352" t="str">
        <f>Table1[[#This Row],[year]]&amp;"_"&amp;Table1[[#This Row],[rank]]</f>
        <v>2017_351</v>
      </c>
    </row>
    <row r="1353" spans="1:19" x14ac:dyDescent="0.2">
      <c r="A1353" t="s">
        <v>2497</v>
      </c>
      <c r="B1353">
        <v>352</v>
      </c>
      <c r="C1353">
        <v>2017</v>
      </c>
      <c r="D1353" t="s">
        <v>824</v>
      </c>
      <c r="E1353" t="s">
        <v>112</v>
      </c>
      <c r="F1353" t="s">
        <v>255</v>
      </c>
      <c r="G1353" t="str">
        <f>_xlfn.XLOOKUP(F1353,Regions!$A$2:$A$52,Regions!$B$2:$B$52)</f>
        <v>Midwest</v>
      </c>
      <c r="H1353" t="s">
        <v>2498</v>
      </c>
      <c r="I1353">
        <v>24571</v>
      </c>
      <c r="J1353">
        <v>7684</v>
      </c>
      <c r="K1353">
        <v>306</v>
      </c>
      <c r="L1353">
        <v>26684</v>
      </c>
      <c r="M1353">
        <v>18500</v>
      </c>
      <c r="N1353" t="s">
        <v>2043</v>
      </c>
      <c r="O1353" t="s">
        <v>2043</v>
      </c>
      <c r="P1353" t="s">
        <v>2043</v>
      </c>
      <c r="Q1353" t="s">
        <v>2043</v>
      </c>
      <c r="R1353" t="str">
        <f>Table1[[#This Row],[year]]&amp;"_"&amp;Table1[[#This Row],[rank]]</f>
        <v>2017_352</v>
      </c>
      <c r="S1353" t="str">
        <f>Table1[[#This Row],[year]]&amp;"_"&amp;Table1[[#This Row],[rank]]</f>
        <v>2017_352</v>
      </c>
    </row>
    <row r="1354" spans="1:19" x14ac:dyDescent="0.2">
      <c r="A1354" t="s">
        <v>2421</v>
      </c>
      <c r="B1354">
        <v>353</v>
      </c>
      <c r="C1354">
        <v>2017</v>
      </c>
      <c r="D1354" t="s">
        <v>1111</v>
      </c>
      <c r="E1354" t="s">
        <v>221</v>
      </c>
      <c r="F1354" t="s">
        <v>86</v>
      </c>
      <c r="G1354" t="str">
        <f>_xlfn.XLOOKUP(F1354,Regions!$A$2:$A$52,Regions!$B$2:$B$52)</f>
        <v>South</v>
      </c>
      <c r="H1354" t="s">
        <v>1412</v>
      </c>
      <c r="I1354">
        <v>7466</v>
      </c>
      <c r="J1354">
        <v>7669</v>
      </c>
      <c r="K1354">
        <v>603</v>
      </c>
      <c r="L1354">
        <v>10178</v>
      </c>
      <c r="M1354">
        <v>4623</v>
      </c>
      <c r="N1354" t="s">
        <v>2043</v>
      </c>
      <c r="O1354" t="s">
        <v>2043</v>
      </c>
      <c r="P1354" t="s">
        <v>2043</v>
      </c>
      <c r="Q1354" t="s">
        <v>2043</v>
      </c>
      <c r="R1354" t="str">
        <f>Table1[[#This Row],[year]]&amp;"_"&amp;Table1[[#This Row],[rank]]</f>
        <v>2017_353</v>
      </c>
      <c r="S1354" t="str">
        <f>Table1[[#This Row],[year]]&amp;"_"&amp;Table1[[#This Row],[rank]]</f>
        <v>2017_353</v>
      </c>
    </row>
    <row r="1355" spans="1:19" x14ac:dyDescent="0.2">
      <c r="A1355" t="s">
        <v>2355</v>
      </c>
      <c r="B1355">
        <v>354</v>
      </c>
      <c r="C1355">
        <v>2017</v>
      </c>
      <c r="D1355" t="s">
        <v>65</v>
      </c>
      <c r="E1355" t="s">
        <v>2044</v>
      </c>
      <c r="F1355" t="s">
        <v>33</v>
      </c>
      <c r="G1355" t="str">
        <f>_xlfn.XLOOKUP(F1355,Regions!$A$2:$A$52,Regions!$B$2:$B$52)</f>
        <v>Northeast</v>
      </c>
      <c r="H1355" t="s">
        <v>1624</v>
      </c>
      <c r="I1355">
        <v>8561</v>
      </c>
      <c r="J1355">
        <v>7654</v>
      </c>
      <c r="K1355">
        <v>602</v>
      </c>
      <c r="L1355">
        <v>23365</v>
      </c>
      <c r="M1355">
        <v>7608</v>
      </c>
      <c r="N1355" t="s">
        <v>2043</v>
      </c>
      <c r="O1355" t="s">
        <v>2043</v>
      </c>
      <c r="P1355" t="s">
        <v>2043</v>
      </c>
      <c r="Q1355" t="s">
        <v>2043</v>
      </c>
      <c r="R1355" t="str">
        <f>Table1[[#This Row],[year]]&amp;"_"&amp;Table1[[#This Row],[rank]]</f>
        <v>2017_354</v>
      </c>
      <c r="S1355" t="str">
        <f>Table1[[#This Row],[year]]&amp;"_"&amp;Table1[[#This Row],[rank]]</f>
        <v>2017_354</v>
      </c>
    </row>
    <row r="1356" spans="1:19" x14ac:dyDescent="0.2">
      <c r="A1356" t="s">
        <v>2332</v>
      </c>
      <c r="B1356">
        <v>355</v>
      </c>
      <c r="C1356">
        <v>2017</v>
      </c>
      <c r="D1356" t="s">
        <v>221</v>
      </c>
      <c r="E1356" t="s">
        <v>221</v>
      </c>
      <c r="F1356" t="s">
        <v>22</v>
      </c>
      <c r="G1356" t="str">
        <f>_xlfn.XLOOKUP(F1356,Regions!$A$2:$A$52,Regions!$B$2:$B$52)</f>
        <v>South</v>
      </c>
      <c r="H1356" t="s">
        <v>1403</v>
      </c>
      <c r="I1356">
        <v>5386</v>
      </c>
      <c r="J1356">
        <v>7651</v>
      </c>
      <c r="K1356">
        <v>198</v>
      </c>
      <c r="L1356">
        <v>5354</v>
      </c>
      <c r="M1356">
        <v>28100</v>
      </c>
      <c r="N1356" t="s">
        <v>2043</v>
      </c>
      <c r="O1356" t="s">
        <v>2043</v>
      </c>
      <c r="P1356" t="s">
        <v>2043</v>
      </c>
      <c r="Q1356" t="s">
        <v>2043</v>
      </c>
      <c r="R1356" t="str">
        <f>Table1[[#This Row],[year]]&amp;"_"&amp;Table1[[#This Row],[rank]]</f>
        <v>2017_355</v>
      </c>
      <c r="S1356" t="str">
        <f>Table1[[#This Row],[year]]&amp;"_"&amp;Table1[[#This Row],[rank]]</f>
        <v>2017_355</v>
      </c>
    </row>
    <row r="1357" spans="1:19" x14ac:dyDescent="0.2">
      <c r="A1357" t="s">
        <v>2163</v>
      </c>
      <c r="B1357">
        <v>356</v>
      </c>
      <c r="C1357">
        <v>2017</v>
      </c>
      <c r="D1357" t="s">
        <v>488</v>
      </c>
      <c r="E1357" t="s">
        <v>920</v>
      </c>
      <c r="F1357" t="s">
        <v>22</v>
      </c>
      <c r="G1357" t="str">
        <f>_xlfn.XLOOKUP(F1357,Regions!$A$2:$A$52,Regions!$B$2:$B$52)</f>
        <v>South</v>
      </c>
      <c r="H1357" t="s">
        <v>1403</v>
      </c>
      <c r="I1357">
        <v>56302</v>
      </c>
      <c r="J1357">
        <v>7651</v>
      </c>
      <c r="K1357">
        <v>1097</v>
      </c>
      <c r="L1357">
        <v>29459</v>
      </c>
      <c r="M1357">
        <v>2650</v>
      </c>
      <c r="N1357" t="s">
        <v>2043</v>
      </c>
      <c r="O1357" t="s">
        <v>2043</v>
      </c>
      <c r="P1357" t="s">
        <v>2043</v>
      </c>
      <c r="Q1357" t="s">
        <v>2043</v>
      </c>
      <c r="R1357" t="str">
        <f>Table1[[#This Row],[year]]&amp;"_"&amp;Table1[[#This Row],[rank]]</f>
        <v>2017_356</v>
      </c>
      <c r="S1357" t="str">
        <f>Table1[[#This Row],[year]]&amp;"_"&amp;Table1[[#This Row],[rank]]</f>
        <v>2017_356</v>
      </c>
    </row>
    <row r="1358" spans="1:19" x14ac:dyDescent="0.2">
      <c r="A1358" t="s">
        <v>2403</v>
      </c>
      <c r="B1358">
        <v>357</v>
      </c>
      <c r="C1358">
        <v>2017</v>
      </c>
      <c r="D1358" t="s">
        <v>609</v>
      </c>
      <c r="E1358" t="s">
        <v>2044</v>
      </c>
      <c r="F1358" t="s">
        <v>55</v>
      </c>
      <c r="G1358" t="str">
        <f>_xlfn.XLOOKUP(F1358,Regions!$A$2:$A$52,Regions!$B$2:$B$52)</f>
        <v>West</v>
      </c>
      <c r="H1358" t="s">
        <v>1413</v>
      </c>
      <c r="I1358">
        <v>54555</v>
      </c>
      <c r="J1358">
        <v>7644</v>
      </c>
      <c r="K1358">
        <v>1889</v>
      </c>
      <c r="L1358">
        <v>223383</v>
      </c>
      <c r="M1358">
        <v>16200</v>
      </c>
      <c r="N1358" t="s">
        <v>2043</v>
      </c>
      <c r="O1358" t="s">
        <v>2043</v>
      </c>
      <c r="P1358" t="s">
        <v>2043</v>
      </c>
      <c r="Q1358" t="s">
        <v>2043</v>
      </c>
      <c r="R1358" t="str">
        <f>Table1[[#This Row],[year]]&amp;"_"&amp;Table1[[#This Row],[rank]]</f>
        <v>2017_357</v>
      </c>
      <c r="S1358" t="str">
        <f>Table1[[#This Row],[year]]&amp;"_"&amp;Table1[[#This Row],[rank]]</f>
        <v>2017_357</v>
      </c>
    </row>
    <row r="1359" spans="1:19" x14ac:dyDescent="0.2">
      <c r="A1359" t="s">
        <v>2338</v>
      </c>
      <c r="B1359">
        <v>358</v>
      </c>
      <c r="C1359">
        <v>2017</v>
      </c>
      <c r="D1359" t="s">
        <v>214</v>
      </c>
      <c r="E1359" t="s">
        <v>920</v>
      </c>
      <c r="F1359" t="s">
        <v>146</v>
      </c>
      <c r="G1359" t="str">
        <f>_xlfn.XLOOKUP(F1359,Regions!$A$2:$A$52,Regions!$B$2:$B$52)</f>
        <v>Northeast</v>
      </c>
      <c r="H1359" t="s">
        <v>1462</v>
      </c>
      <c r="I1359">
        <v>18627</v>
      </c>
      <c r="J1359">
        <v>7639</v>
      </c>
      <c r="K1359">
        <v>942</v>
      </c>
      <c r="L1359">
        <v>32053</v>
      </c>
      <c r="M1359">
        <v>7762</v>
      </c>
      <c r="N1359" t="s">
        <v>2043</v>
      </c>
      <c r="O1359" t="s">
        <v>2043</v>
      </c>
      <c r="P1359" t="s">
        <v>2043</v>
      </c>
      <c r="Q1359" t="s">
        <v>2043</v>
      </c>
      <c r="R1359" t="str">
        <f>Table1[[#This Row],[year]]&amp;"_"&amp;Table1[[#This Row],[rank]]</f>
        <v>2017_358</v>
      </c>
      <c r="S1359" t="str">
        <f>Table1[[#This Row],[year]]&amp;"_"&amp;Table1[[#This Row],[rank]]</f>
        <v>2017_358</v>
      </c>
    </row>
    <row r="1360" spans="1:19" x14ac:dyDescent="0.2">
      <c r="A1360" t="s">
        <v>2385</v>
      </c>
      <c r="B1360">
        <v>359</v>
      </c>
      <c r="C1360">
        <v>2017</v>
      </c>
      <c r="D1360" t="s">
        <v>976</v>
      </c>
      <c r="E1360" t="s">
        <v>115</v>
      </c>
      <c r="F1360" t="s">
        <v>44</v>
      </c>
      <c r="G1360" t="str">
        <f>_xlfn.XLOOKUP(F1360,Regions!$A$2:$A$52,Regions!$B$2:$B$52)</f>
        <v>Midwest</v>
      </c>
      <c r="H1360" t="s">
        <v>1513</v>
      </c>
      <c r="I1360">
        <v>2626</v>
      </c>
      <c r="J1360">
        <v>7625</v>
      </c>
      <c r="K1360">
        <v>121</v>
      </c>
      <c r="L1360">
        <v>4094</v>
      </c>
      <c r="M1360">
        <v>8900</v>
      </c>
      <c r="N1360" t="s">
        <v>2043</v>
      </c>
      <c r="O1360" t="s">
        <v>2043</v>
      </c>
      <c r="P1360" t="s">
        <v>2043</v>
      </c>
      <c r="Q1360" t="s">
        <v>2043</v>
      </c>
      <c r="R1360" t="str">
        <f>Table1[[#This Row],[year]]&amp;"_"&amp;Table1[[#This Row],[rank]]</f>
        <v>2017_359</v>
      </c>
      <c r="S1360" t="str">
        <f>Table1[[#This Row],[year]]&amp;"_"&amp;Table1[[#This Row],[rank]]</f>
        <v>2017_359</v>
      </c>
    </row>
    <row r="1361" spans="1:19" x14ac:dyDescent="0.2">
      <c r="A1361" t="s">
        <v>2386</v>
      </c>
      <c r="B1361">
        <v>360</v>
      </c>
      <c r="C1361">
        <v>2017</v>
      </c>
      <c r="D1361" t="s">
        <v>221</v>
      </c>
      <c r="E1361" t="s">
        <v>221</v>
      </c>
      <c r="F1361" t="s">
        <v>33</v>
      </c>
      <c r="G1361" t="str">
        <f>_xlfn.XLOOKUP(F1361,Regions!$A$2:$A$52,Regions!$B$2:$B$52)</f>
        <v>Northeast</v>
      </c>
      <c r="H1361" t="s">
        <v>1642</v>
      </c>
      <c r="I1361">
        <v>3756</v>
      </c>
      <c r="J1361">
        <v>7552</v>
      </c>
      <c r="K1361">
        <v>182</v>
      </c>
      <c r="L1361">
        <v>3894</v>
      </c>
      <c r="M1361">
        <v>31000</v>
      </c>
      <c r="N1361" t="s">
        <v>2043</v>
      </c>
      <c r="O1361" t="s">
        <v>2043</v>
      </c>
      <c r="P1361" t="s">
        <v>2043</v>
      </c>
      <c r="Q1361" t="s">
        <v>2043</v>
      </c>
      <c r="R1361" t="str">
        <f>Table1[[#This Row],[year]]&amp;"_"&amp;Table1[[#This Row],[rank]]</f>
        <v>2017_360</v>
      </c>
      <c r="S1361" t="str">
        <f>Table1[[#This Row],[year]]&amp;"_"&amp;Table1[[#This Row],[rank]]</f>
        <v>2017_360</v>
      </c>
    </row>
    <row r="1362" spans="1:19" x14ac:dyDescent="0.2">
      <c r="A1362" t="s">
        <v>2266</v>
      </c>
      <c r="B1362">
        <v>361</v>
      </c>
      <c r="C1362">
        <v>2017</v>
      </c>
      <c r="D1362" t="s">
        <v>65</v>
      </c>
      <c r="E1362" t="s">
        <v>2044</v>
      </c>
      <c r="F1362" t="s">
        <v>28</v>
      </c>
      <c r="G1362" t="str">
        <f>_xlfn.XLOOKUP(F1362,Regions!$A$2:$A$52,Regions!$B$2:$B$52)</f>
        <v>Northeast</v>
      </c>
      <c r="H1362" t="s">
        <v>1406</v>
      </c>
      <c r="I1362">
        <v>5298</v>
      </c>
      <c r="J1362">
        <v>7532</v>
      </c>
      <c r="K1362">
        <v>565</v>
      </c>
      <c r="L1362">
        <v>29709</v>
      </c>
      <c r="M1362">
        <v>14700</v>
      </c>
      <c r="N1362" t="s">
        <v>2043</v>
      </c>
      <c r="O1362" t="s">
        <v>2043</v>
      </c>
      <c r="P1362" t="s">
        <v>2043</v>
      </c>
      <c r="Q1362" t="s">
        <v>2043</v>
      </c>
      <c r="R1362" t="str">
        <f>Table1[[#This Row],[year]]&amp;"_"&amp;Table1[[#This Row],[rank]]</f>
        <v>2017_361</v>
      </c>
      <c r="S1362" t="str">
        <f>Table1[[#This Row],[year]]&amp;"_"&amp;Table1[[#This Row],[rank]]</f>
        <v>2017_361</v>
      </c>
    </row>
    <row r="1363" spans="1:19" x14ac:dyDescent="0.2">
      <c r="A1363" t="s">
        <v>2289</v>
      </c>
      <c r="B1363">
        <v>362</v>
      </c>
      <c r="C1363">
        <v>2017</v>
      </c>
      <c r="D1363" t="s">
        <v>214</v>
      </c>
      <c r="E1363" t="s">
        <v>920</v>
      </c>
      <c r="F1363" t="s">
        <v>22</v>
      </c>
      <c r="G1363" t="str">
        <f>_xlfn.XLOOKUP(F1363,Regions!$A$2:$A$52,Regions!$B$2:$B$52)</f>
        <v>South</v>
      </c>
      <c r="H1363" t="s">
        <v>1403</v>
      </c>
      <c r="I1363">
        <v>11882</v>
      </c>
      <c r="J1363">
        <v>7528</v>
      </c>
      <c r="K1363">
        <v>432</v>
      </c>
      <c r="L1363">
        <v>21829</v>
      </c>
      <c r="M1363">
        <v>7727</v>
      </c>
      <c r="N1363" t="s">
        <v>2043</v>
      </c>
      <c r="O1363" t="s">
        <v>2043</v>
      </c>
      <c r="P1363" t="s">
        <v>2043</v>
      </c>
      <c r="Q1363" t="s">
        <v>2043</v>
      </c>
      <c r="R1363" t="str">
        <f>Table1[[#This Row],[year]]&amp;"_"&amp;Table1[[#This Row],[rank]]</f>
        <v>2017_362</v>
      </c>
      <c r="S1363" t="str">
        <f>Table1[[#This Row],[year]]&amp;"_"&amp;Table1[[#This Row],[rank]]</f>
        <v>2017_362</v>
      </c>
    </row>
    <row r="1364" spans="1:19" x14ac:dyDescent="0.2">
      <c r="A1364" t="s">
        <v>2536</v>
      </c>
      <c r="B1364">
        <v>363</v>
      </c>
      <c r="C1364">
        <v>2017</v>
      </c>
      <c r="D1364" t="s">
        <v>970</v>
      </c>
      <c r="E1364" t="s">
        <v>2045</v>
      </c>
      <c r="F1364" t="s">
        <v>177</v>
      </c>
      <c r="G1364" t="str">
        <f>_xlfn.XLOOKUP(F1364,Regions!$A$2:$A$52,Regions!$B$2:$B$52)</f>
        <v>South</v>
      </c>
      <c r="H1364" t="s">
        <v>1752</v>
      </c>
      <c r="I1364">
        <v>13849</v>
      </c>
      <c r="J1364">
        <v>7527</v>
      </c>
      <c r="K1364">
        <v>324</v>
      </c>
      <c r="L1364">
        <v>11996</v>
      </c>
      <c r="M1364">
        <v>21000</v>
      </c>
      <c r="N1364" t="s">
        <v>2043</v>
      </c>
      <c r="O1364" t="s">
        <v>2043</v>
      </c>
      <c r="P1364" t="s">
        <v>2043</v>
      </c>
      <c r="Q1364" t="s">
        <v>2043</v>
      </c>
      <c r="R1364" t="str">
        <f>Table1[[#This Row],[year]]&amp;"_"&amp;Table1[[#This Row],[rank]]</f>
        <v>2017_363</v>
      </c>
      <c r="S1364" t="str">
        <f>Table1[[#This Row],[year]]&amp;"_"&amp;Table1[[#This Row],[rank]]</f>
        <v>2017_363</v>
      </c>
    </row>
    <row r="1365" spans="1:19" x14ac:dyDescent="0.2">
      <c r="A1365" t="s">
        <v>2291</v>
      </c>
      <c r="B1365">
        <v>364</v>
      </c>
      <c r="C1365">
        <v>2017</v>
      </c>
      <c r="D1365" t="s">
        <v>998</v>
      </c>
      <c r="E1365" t="s">
        <v>115</v>
      </c>
      <c r="F1365" t="s">
        <v>86</v>
      </c>
      <c r="G1365" t="str">
        <f>_xlfn.XLOOKUP(F1365,Regions!$A$2:$A$52,Regions!$B$2:$B$52)</f>
        <v>South</v>
      </c>
      <c r="H1365" t="s">
        <v>1412</v>
      </c>
      <c r="I1365">
        <v>8296</v>
      </c>
      <c r="J1365">
        <v>7524</v>
      </c>
      <c r="K1365">
        <v>196</v>
      </c>
      <c r="L1365">
        <v>5707</v>
      </c>
      <c r="M1365">
        <v>14000</v>
      </c>
      <c r="N1365" t="s">
        <v>2043</v>
      </c>
      <c r="O1365" t="s">
        <v>2043</v>
      </c>
      <c r="P1365" t="s">
        <v>2043</v>
      </c>
      <c r="Q1365" t="s">
        <v>2043</v>
      </c>
      <c r="R1365" t="str">
        <f>Table1[[#This Row],[year]]&amp;"_"&amp;Table1[[#This Row],[rank]]</f>
        <v>2017_364</v>
      </c>
      <c r="S1365" t="str">
        <f>Table1[[#This Row],[year]]&amp;"_"&amp;Table1[[#This Row],[rank]]</f>
        <v>2017_364</v>
      </c>
    </row>
    <row r="1366" spans="1:19" x14ac:dyDescent="0.2">
      <c r="A1366" t="s">
        <v>2245</v>
      </c>
      <c r="B1366">
        <v>365</v>
      </c>
      <c r="C1366">
        <v>2017</v>
      </c>
      <c r="D1366" t="s">
        <v>214</v>
      </c>
      <c r="E1366" t="s">
        <v>920</v>
      </c>
      <c r="F1366" t="s">
        <v>98</v>
      </c>
      <c r="G1366" t="str">
        <f>_xlfn.XLOOKUP(F1366,Regions!$A$2:$A$52,Regions!$B$2:$B$52)</f>
        <v>Northeast</v>
      </c>
      <c r="H1366" t="s">
        <v>1561</v>
      </c>
      <c r="I1366">
        <v>25448</v>
      </c>
      <c r="J1366">
        <v>7517</v>
      </c>
      <c r="K1366">
        <v>1902</v>
      </c>
      <c r="L1366">
        <v>38315</v>
      </c>
      <c r="M1366">
        <v>12689</v>
      </c>
      <c r="N1366" t="s">
        <v>2043</v>
      </c>
      <c r="O1366" t="s">
        <v>2043</v>
      </c>
      <c r="P1366" t="s">
        <v>2043</v>
      </c>
      <c r="Q1366" t="s">
        <v>2043</v>
      </c>
      <c r="R1366" t="str">
        <f>Table1[[#This Row],[year]]&amp;"_"&amp;Table1[[#This Row],[rank]]</f>
        <v>2017_365</v>
      </c>
      <c r="S1366" t="str">
        <f>Table1[[#This Row],[year]]&amp;"_"&amp;Table1[[#This Row],[rank]]</f>
        <v>2017_365</v>
      </c>
    </row>
    <row r="1367" spans="1:19" x14ac:dyDescent="0.2">
      <c r="A1367" t="s">
        <v>2345</v>
      </c>
      <c r="B1367">
        <v>366</v>
      </c>
      <c r="C1367">
        <v>2017</v>
      </c>
      <c r="D1367" t="s">
        <v>1291</v>
      </c>
      <c r="E1367" t="s">
        <v>112</v>
      </c>
      <c r="F1367" t="s">
        <v>41</v>
      </c>
      <c r="G1367" t="str">
        <f>_xlfn.XLOOKUP(F1367,Regions!$A$2:$A$52,Regions!$B$2:$B$52)</f>
        <v>Northeast</v>
      </c>
      <c r="H1367" t="s">
        <v>1478</v>
      </c>
      <c r="I1367">
        <v>13501</v>
      </c>
      <c r="J1367">
        <v>7515</v>
      </c>
      <c r="K1367">
        <v>645</v>
      </c>
      <c r="L1367">
        <v>10100</v>
      </c>
      <c r="M1367">
        <v>43000</v>
      </c>
      <c r="N1367" t="s">
        <v>2043</v>
      </c>
      <c r="O1367" t="s">
        <v>2043</v>
      </c>
      <c r="P1367" t="s">
        <v>2043</v>
      </c>
      <c r="Q1367" t="s">
        <v>2043</v>
      </c>
      <c r="R1367" t="str">
        <f>Table1[[#This Row],[year]]&amp;"_"&amp;Table1[[#This Row],[rank]]</f>
        <v>2017_366</v>
      </c>
      <c r="S1367" t="str">
        <f>Table1[[#This Row],[year]]&amp;"_"&amp;Table1[[#This Row],[rank]]</f>
        <v>2017_366</v>
      </c>
    </row>
    <row r="1368" spans="1:19" x14ac:dyDescent="0.2">
      <c r="A1368" t="s">
        <v>2341</v>
      </c>
      <c r="B1368">
        <v>367</v>
      </c>
      <c r="C1368">
        <v>2017</v>
      </c>
      <c r="D1368" t="s">
        <v>920</v>
      </c>
      <c r="E1368" t="s">
        <v>920</v>
      </c>
      <c r="F1368" t="s">
        <v>116</v>
      </c>
      <c r="G1368" t="str">
        <f>_xlfn.XLOOKUP(F1368,Regions!$A$2:$A$52,Regions!$B$2:$B$52)</f>
        <v>South</v>
      </c>
      <c r="H1368" t="s">
        <v>1529</v>
      </c>
      <c r="I1368">
        <v>24436</v>
      </c>
      <c r="J1368">
        <v>7499</v>
      </c>
      <c r="K1368">
        <v>424</v>
      </c>
      <c r="L1368">
        <v>46835</v>
      </c>
      <c r="M1368">
        <v>5604</v>
      </c>
      <c r="N1368" t="s">
        <v>2043</v>
      </c>
      <c r="O1368" t="s">
        <v>2043</v>
      </c>
      <c r="P1368" t="s">
        <v>2043</v>
      </c>
      <c r="Q1368" t="s">
        <v>2043</v>
      </c>
      <c r="R1368" t="str">
        <f>Table1[[#This Row],[year]]&amp;"_"&amp;Table1[[#This Row],[rank]]</f>
        <v>2017_367</v>
      </c>
      <c r="S1368" t="str">
        <f>Table1[[#This Row],[year]]&amp;"_"&amp;Table1[[#This Row],[rank]]</f>
        <v>2017_367</v>
      </c>
    </row>
    <row r="1369" spans="1:19" x14ac:dyDescent="0.2">
      <c r="A1369" t="s">
        <v>2499</v>
      </c>
      <c r="B1369">
        <v>368</v>
      </c>
      <c r="C1369">
        <v>2017</v>
      </c>
      <c r="D1369" t="s">
        <v>214</v>
      </c>
      <c r="E1369" t="s">
        <v>920</v>
      </c>
      <c r="F1369" t="s">
        <v>187</v>
      </c>
      <c r="G1369" t="str">
        <f>_xlfn.XLOOKUP(F1369,Regions!$A$2:$A$52,Regions!$B$2:$B$52)</f>
        <v>Midwest</v>
      </c>
      <c r="H1369" t="s">
        <v>1448</v>
      </c>
      <c r="I1369">
        <v>19134</v>
      </c>
      <c r="J1369">
        <v>7472</v>
      </c>
      <c r="K1369">
        <v>939</v>
      </c>
      <c r="L1369">
        <v>30123</v>
      </c>
      <c r="M1369">
        <v>8074</v>
      </c>
      <c r="N1369" t="s">
        <v>2043</v>
      </c>
      <c r="O1369" t="s">
        <v>2043</v>
      </c>
      <c r="P1369" t="s">
        <v>2043</v>
      </c>
      <c r="Q1369" t="s">
        <v>2043</v>
      </c>
      <c r="R1369" t="str">
        <f>Table1[[#This Row],[year]]&amp;"_"&amp;Table1[[#This Row],[rank]]</f>
        <v>2017_368</v>
      </c>
      <c r="S1369" t="str">
        <f>Table1[[#This Row],[year]]&amp;"_"&amp;Table1[[#This Row],[rank]]</f>
        <v>2017_368</v>
      </c>
    </row>
    <row r="1370" spans="1:19" x14ac:dyDescent="0.2">
      <c r="A1370" t="s">
        <v>1644</v>
      </c>
      <c r="B1370">
        <v>369</v>
      </c>
      <c r="C1370">
        <v>2017</v>
      </c>
      <c r="D1370" t="s">
        <v>980</v>
      </c>
      <c r="E1370" t="s">
        <v>2055</v>
      </c>
      <c r="F1370" t="s">
        <v>98</v>
      </c>
      <c r="G1370" t="str">
        <f>_xlfn.XLOOKUP(F1370,Regions!$A$2:$A$52,Regions!$B$2:$B$52)</f>
        <v>Northeast</v>
      </c>
      <c r="H1370" t="s">
        <v>1644</v>
      </c>
      <c r="I1370">
        <v>23236</v>
      </c>
      <c r="J1370">
        <v>7440</v>
      </c>
      <c r="K1370">
        <v>720</v>
      </c>
      <c r="L1370">
        <v>5524</v>
      </c>
      <c r="M1370">
        <v>17140</v>
      </c>
      <c r="N1370" t="s">
        <v>2043</v>
      </c>
      <c r="O1370" t="s">
        <v>2046</v>
      </c>
      <c r="P1370" t="s">
        <v>2043</v>
      </c>
      <c r="Q1370" t="s">
        <v>2043</v>
      </c>
      <c r="R1370" t="str">
        <f>Table1[[#This Row],[year]]&amp;"_"&amp;Table1[[#This Row],[rank]]</f>
        <v>2017_369</v>
      </c>
      <c r="S1370" t="str">
        <f>Table1[[#This Row],[year]]&amp;"_"&amp;Table1[[#This Row],[rank]]</f>
        <v>2017_369</v>
      </c>
    </row>
    <row r="1371" spans="1:19" x14ac:dyDescent="0.2">
      <c r="A1371" t="s">
        <v>2275</v>
      </c>
      <c r="B1371">
        <v>370</v>
      </c>
      <c r="C1371">
        <v>2017</v>
      </c>
      <c r="D1371" t="s">
        <v>1722</v>
      </c>
      <c r="E1371" t="s">
        <v>2064</v>
      </c>
      <c r="F1371" t="s">
        <v>86</v>
      </c>
      <c r="G1371" t="str">
        <f>_xlfn.XLOOKUP(F1371,Regions!$A$2:$A$52,Regions!$B$2:$B$52)</f>
        <v>South</v>
      </c>
      <c r="H1371" t="s">
        <v>1622</v>
      </c>
      <c r="I1371">
        <v>4783</v>
      </c>
      <c r="J1371">
        <v>7411</v>
      </c>
      <c r="K1371">
        <v>160</v>
      </c>
      <c r="L1371">
        <v>7168</v>
      </c>
      <c r="M1371">
        <v>19795</v>
      </c>
      <c r="N1371" t="s">
        <v>2043</v>
      </c>
      <c r="O1371" t="s">
        <v>2043</v>
      </c>
      <c r="P1371" t="s">
        <v>2043</v>
      </c>
      <c r="Q1371" t="s">
        <v>2043</v>
      </c>
      <c r="R1371" t="str">
        <f>Table1[[#This Row],[year]]&amp;"_"&amp;Table1[[#This Row],[rank]]</f>
        <v>2017_370</v>
      </c>
      <c r="S1371" t="str">
        <f>Table1[[#This Row],[year]]&amp;"_"&amp;Table1[[#This Row],[rank]]</f>
        <v>2017_370</v>
      </c>
    </row>
    <row r="1372" spans="1:19" x14ac:dyDescent="0.2">
      <c r="A1372" t="s">
        <v>2344</v>
      </c>
      <c r="B1372">
        <v>371</v>
      </c>
      <c r="C1372">
        <v>2017</v>
      </c>
      <c r="D1372" t="s">
        <v>283</v>
      </c>
      <c r="E1372" t="s">
        <v>283</v>
      </c>
      <c r="F1372" t="s">
        <v>28</v>
      </c>
      <c r="G1372" t="str">
        <f>_xlfn.XLOOKUP(F1372,Regions!$A$2:$A$52,Regions!$B$2:$B$52)</f>
        <v>Northeast</v>
      </c>
      <c r="H1372" t="s">
        <v>1406</v>
      </c>
      <c r="I1372">
        <v>6710</v>
      </c>
      <c r="J1372">
        <v>7405</v>
      </c>
      <c r="K1372">
        <v>396</v>
      </c>
      <c r="L1372">
        <v>6213</v>
      </c>
      <c r="M1372">
        <v>20500</v>
      </c>
      <c r="N1372" t="s">
        <v>2043</v>
      </c>
      <c r="O1372" t="s">
        <v>2043</v>
      </c>
      <c r="P1372" t="s">
        <v>2043</v>
      </c>
      <c r="Q1372" t="s">
        <v>2043</v>
      </c>
      <c r="R1372" t="str">
        <f>Table1[[#This Row],[year]]&amp;"_"&amp;Table1[[#This Row],[rank]]</f>
        <v>2017_371</v>
      </c>
      <c r="S1372" t="str">
        <f>Table1[[#This Row],[year]]&amp;"_"&amp;Table1[[#This Row],[rank]]</f>
        <v>2017_371</v>
      </c>
    </row>
    <row r="1373" spans="1:19" x14ac:dyDescent="0.2">
      <c r="A1373" t="s">
        <v>368</v>
      </c>
      <c r="B1373">
        <v>372</v>
      </c>
      <c r="C1373">
        <v>2017</v>
      </c>
      <c r="D1373" t="s">
        <v>1104</v>
      </c>
      <c r="E1373" t="s">
        <v>2054</v>
      </c>
      <c r="F1373" t="s">
        <v>18</v>
      </c>
      <c r="G1373" t="str">
        <f>_xlfn.XLOOKUP(F1373,Regions!$A$2:$A$52,Regions!$B$2:$B$52)</f>
        <v>Midwest</v>
      </c>
      <c r="H1373" t="s">
        <v>1523</v>
      </c>
      <c r="I1373">
        <v>10888</v>
      </c>
      <c r="J1373">
        <v>7357</v>
      </c>
      <c r="K1373">
        <v>491</v>
      </c>
      <c r="L1373">
        <v>5137</v>
      </c>
      <c r="M1373">
        <v>26000</v>
      </c>
      <c r="N1373" t="s">
        <v>2043</v>
      </c>
      <c r="O1373" t="s">
        <v>2043</v>
      </c>
      <c r="P1373" t="s">
        <v>2043</v>
      </c>
      <c r="Q1373" t="s">
        <v>2043</v>
      </c>
      <c r="R1373" t="str">
        <f>Table1[[#This Row],[year]]&amp;"_"&amp;Table1[[#This Row],[rank]]</f>
        <v>2017_372</v>
      </c>
      <c r="S1373" t="str">
        <f>Table1[[#This Row],[year]]&amp;"_"&amp;Table1[[#This Row],[rank]]</f>
        <v>2017_372</v>
      </c>
    </row>
    <row r="1374" spans="1:19" x14ac:dyDescent="0.2">
      <c r="A1374" t="s">
        <v>2331</v>
      </c>
      <c r="B1374">
        <v>373</v>
      </c>
      <c r="C1374">
        <v>2017</v>
      </c>
      <c r="D1374" t="s">
        <v>998</v>
      </c>
      <c r="E1374" t="s">
        <v>115</v>
      </c>
      <c r="F1374" t="s">
        <v>98</v>
      </c>
      <c r="G1374" t="str">
        <f>_xlfn.XLOOKUP(F1374,Regions!$A$2:$A$52,Regions!$B$2:$B$52)</f>
        <v>Northeast</v>
      </c>
      <c r="H1374" t="s">
        <v>1499</v>
      </c>
      <c r="I1374">
        <v>3389</v>
      </c>
      <c r="J1374">
        <v>7336</v>
      </c>
      <c r="K1374">
        <v>102</v>
      </c>
      <c r="L1374">
        <v>4491</v>
      </c>
      <c r="M1374">
        <v>9000</v>
      </c>
      <c r="N1374" t="s">
        <v>2043</v>
      </c>
      <c r="O1374" t="s">
        <v>2043</v>
      </c>
      <c r="P1374" t="s">
        <v>2043</v>
      </c>
      <c r="Q1374" t="s">
        <v>2043</v>
      </c>
      <c r="R1374" t="str">
        <f>Table1[[#This Row],[year]]&amp;"_"&amp;Table1[[#This Row],[rank]]</f>
        <v>2017_373</v>
      </c>
      <c r="S1374" t="str">
        <f>Table1[[#This Row],[year]]&amp;"_"&amp;Table1[[#This Row],[rank]]</f>
        <v>2017_373</v>
      </c>
    </row>
    <row r="1375" spans="1:19" x14ac:dyDescent="0.2">
      <c r="A1375" t="s">
        <v>2468</v>
      </c>
      <c r="B1375">
        <v>374</v>
      </c>
      <c r="C1375">
        <v>2017</v>
      </c>
      <c r="D1375" t="s">
        <v>1294</v>
      </c>
      <c r="E1375" t="s">
        <v>112</v>
      </c>
      <c r="F1375" t="s">
        <v>113</v>
      </c>
      <c r="G1375" t="str">
        <f>_xlfn.XLOOKUP(F1375,Regions!$A$2:$A$52,Regions!$B$2:$B$52)</f>
        <v>South</v>
      </c>
      <c r="H1375" t="s">
        <v>2317</v>
      </c>
      <c r="I1375">
        <v>2616</v>
      </c>
      <c r="J1375">
        <v>7274</v>
      </c>
      <c r="K1375">
        <v>122</v>
      </c>
      <c r="L1375">
        <v>6319</v>
      </c>
      <c r="M1375">
        <v>47000</v>
      </c>
      <c r="N1375" t="s">
        <v>2043</v>
      </c>
      <c r="O1375" t="s">
        <v>2043</v>
      </c>
      <c r="P1375" t="s">
        <v>2043</v>
      </c>
      <c r="Q1375" t="s">
        <v>2043</v>
      </c>
      <c r="R1375" t="str">
        <f>Table1[[#This Row],[year]]&amp;"_"&amp;Table1[[#This Row],[rank]]</f>
        <v>2017_374</v>
      </c>
      <c r="S1375" t="str">
        <f>Table1[[#This Row],[year]]&amp;"_"&amp;Table1[[#This Row],[rank]]</f>
        <v>2017_374</v>
      </c>
    </row>
    <row r="1376" spans="1:19" x14ac:dyDescent="0.2">
      <c r="A1376" t="s">
        <v>2128</v>
      </c>
      <c r="B1376">
        <v>375</v>
      </c>
      <c r="C1376">
        <v>2017</v>
      </c>
      <c r="D1376" t="s">
        <v>1095</v>
      </c>
      <c r="E1376" t="s">
        <v>920</v>
      </c>
      <c r="F1376" t="s">
        <v>22</v>
      </c>
      <c r="G1376" t="str">
        <f>_xlfn.XLOOKUP(F1376,Regions!$A$2:$A$52,Regions!$B$2:$B$52)</f>
        <v>South</v>
      </c>
      <c r="H1376" t="s">
        <v>1403</v>
      </c>
      <c r="I1376">
        <v>15183</v>
      </c>
      <c r="J1376">
        <v>7251</v>
      </c>
      <c r="K1376">
        <v>2412</v>
      </c>
      <c r="L1376">
        <v>21140</v>
      </c>
      <c r="M1376">
        <v>36384</v>
      </c>
      <c r="N1376" t="s">
        <v>2043</v>
      </c>
      <c r="O1376" t="s">
        <v>2043</v>
      </c>
      <c r="P1376" t="s">
        <v>2043</v>
      </c>
      <c r="Q1376" t="s">
        <v>2043</v>
      </c>
      <c r="R1376" t="str">
        <f>Table1[[#This Row],[year]]&amp;"_"&amp;Table1[[#This Row],[rank]]</f>
        <v>2017_375</v>
      </c>
      <c r="S1376" t="str">
        <f>Table1[[#This Row],[year]]&amp;"_"&amp;Table1[[#This Row],[rank]]</f>
        <v>2017_375</v>
      </c>
    </row>
    <row r="1377" spans="1:19" x14ac:dyDescent="0.2">
      <c r="A1377" t="s">
        <v>2463</v>
      </c>
      <c r="B1377">
        <v>376</v>
      </c>
      <c r="C1377">
        <v>2017</v>
      </c>
      <c r="D1377" t="s">
        <v>1294</v>
      </c>
      <c r="E1377" t="s">
        <v>112</v>
      </c>
      <c r="F1377" t="s">
        <v>190</v>
      </c>
      <c r="G1377" t="str">
        <f>_xlfn.XLOOKUP(F1377,Regions!$A$2:$A$52,Regions!$B$2:$B$52)</f>
        <v>South</v>
      </c>
      <c r="H1377" t="s">
        <v>1476</v>
      </c>
      <c r="I1377">
        <v>711</v>
      </c>
      <c r="J1377">
        <v>7227</v>
      </c>
      <c r="K1377">
        <v>664</v>
      </c>
      <c r="L1377">
        <v>6113</v>
      </c>
      <c r="M1377">
        <v>76650</v>
      </c>
      <c r="N1377" t="s">
        <v>2043</v>
      </c>
      <c r="O1377" t="s">
        <v>2043</v>
      </c>
      <c r="P1377" t="s">
        <v>2043</v>
      </c>
      <c r="Q1377" t="s">
        <v>2043</v>
      </c>
      <c r="R1377" t="str">
        <f>Table1[[#This Row],[year]]&amp;"_"&amp;Table1[[#This Row],[rank]]</f>
        <v>2017_376</v>
      </c>
      <c r="S1377" t="str">
        <f>Table1[[#This Row],[year]]&amp;"_"&amp;Table1[[#This Row],[rank]]</f>
        <v>2017_376</v>
      </c>
    </row>
    <row r="1378" spans="1:19" x14ac:dyDescent="0.2">
      <c r="A1378" t="s">
        <v>2295</v>
      </c>
      <c r="B1378">
        <v>377</v>
      </c>
      <c r="C1378">
        <v>2017</v>
      </c>
      <c r="D1378" t="s">
        <v>46</v>
      </c>
      <c r="E1378" t="s">
        <v>46</v>
      </c>
      <c r="F1378" t="s">
        <v>72</v>
      </c>
      <c r="G1378" t="str">
        <f>_xlfn.XLOOKUP(F1378,Regions!$A$2:$A$52,Regions!$B$2:$B$52)</f>
        <v>Midwest</v>
      </c>
      <c r="H1378" t="s">
        <v>1627</v>
      </c>
      <c r="I1378">
        <v>10242</v>
      </c>
      <c r="J1378">
        <v>7163</v>
      </c>
      <c r="K1378">
        <v>298</v>
      </c>
      <c r="L1378">
        <v>16841</v>
      </c>
      <c r="M1378">
        <v>8700</v>
      </c>
      <c r="N1378" t="s">
        <v>2043</v>
      </c>
      <c r="O1378" t="s">
        <v>2043</v>
      </c>
      <c r="P1378" t="s">
        <v>2043</v>
      </c>
      <c r="Q1378" t="s">
        <v>2043</v>
      </c>
      <c r="R1378" t="str">
        <f>Table1[[#This Row],[year]]&amp;"_"&amp;Table1[[#This Row],[rank]]</f>
        <v>2017_377</v>
      </c>
      <c r="S1378" t="str">
        <f>Table1[[#This Row],[year]]&amp;"_"&amp;Table1[[#This Row],[rank]]</f>
        <v>2017_377</v>
      </c>
    </row>
    <row r="1379" spans="1:19" x14ac:dyDescent="0.2">
      <c r="A1379" t="s">
        <v>2467</v>
      </c>
      <c r="B1379">
        <v>378</v>
      </c>
      <c r="C1379">
        <v>2017</v>
      </c>
      <c r="D1379" t="s">
        <v>1359</v>
      </c>
      <c r="E1379" t="s">
        <v>2143</v>
      </c>
      <c r="F1379" t="s">
        <v>22</v>
      </c>
      <c r="G1379" t="str">
        <f>_xlfn.XLOOKUP(F1379,Regions!$A$2:$A$52,Regions!$B$2:$B$52)</f>
        <v>South</v>
      </c>
      <c r="H1379" t="s">
        <v>1477</v>
      </c>
      <c r="I1379">
        <v>13925</v>
      </c>
      <c r="J1379">
        <v>7138</v>
      </c>
      <c r="K1379">
        <v>516</v>
      </c>
      <c r="L1379">
        <v>25514</v>
      </c>
      <c r="M1379">
        <v>17000</v>
      </c>
      <c r="N1379" t="s">
        <v>2043</v>
      </c>
      <c r="O1379" t="s">
        <v>2043</v>
      </c>
      <c r="P1379" t="s">
        <v>2043</v>
      </c>
      <c r="Q1379" t="s">
        <v>2043</v>
      </c>
      <c r="R1379" t="str">
        <f>Table1[[#This Row],[year]]&amp;"_"&amp;Table1[[#This Row],[rank]]</f>
        <v>2017_378</v>
      </c>
      <c r="S1379" t="str">
        <f>Table1[[#This Row],[year]]&amp;"_"&amp;Table1[[#This Row],[rank]]</f>
        <v>2017_378</v>
      </c>
    </row>
    <row r="1380" spans="1:19" x14ac:dyDescent="0.2">
      <c r="A1380" t="s">
        <v>2219</v>
      </c>
      <c r="B1380">
        <v>379</v>
      </c>
      <c r="C1380">
        <v>2017</v>
      </c>
      <c r="D1380" t="s">
        <v>1353</v>
      </c>
      <c r="E1380" t="s">
        <v>2045</v>
      </c>
      <c r="F1380" t="s">
        <v>35</v>
      </c>
      <c r="G1380" t="str">
        <f>_xlfn.XLOOKUP(F1380,Regions!$A$2:$A$52,Regions!$B$2:$B$52)</f>
        <v>South</v>
      </c>
      <c r="H1380" t="s">
        <v>2537</v>
      </c>
      <c r="I1380">
        <v>9746</v>
      </c>
      <c r="J1380">
        <v>7106</v>
      </c>
      <c r="K1380">
        <v>251</v>
      </c>
      <c r="L1380">
        <v>7736</v>
      </c>
      <c r="M1380">
        <v>59000</v>
      </c>
      <c r="N1380" t="s">
        <v>2043</v>
      </c>
      <c r="O1380" t="s">
        <v>2043</v>
      </c>
      <c r="P1380" t="s">
        <v>2043</v>
      </c>
      <c r="Q1380" t="s">
        <v>2043</v>
      </c>
      <c r="R1380" t="str">
        <f>Table1[[#This Row],[year]]&amp;"_"&amp;Table1[[#This Row],[rank]]</f>
        <v>2017_379</v>
      </c>
      <c r="S1380" t="str">
        <f>Table1[[#This Row],[year]]&amp;"_"&amp;Table1[[#This Row],[rank]]</f>
        <v>2017_379</v>
      </c>
    </row>
    <row r="1381" spans="1:19" x14ac:dyDescent="0.2">
      <c r="A1381" t="s">
        <v>2359</v>
      </c>
      <c r="B1381">
        <v>380</v>
      </c>
      <c r="C1381">
        <v>2017</v>
      </c>
      <c r="D1381" t="s">
        <v>74</v>
      </c>
      <c r="E1381" t="s">
        <v>74</v>
      </c>
      <c r="F1381" t="s">
        <v>35</v>
      </c>
      <c r="G1381" t="str">
        <f>_xlfn.XLOOKUP(F1381,Regions!$A$2:$A$52,Regions!$B$2:$B$52)</f>
        <v>South</v>
      </c>
      <c r="H1381" t="s">
        <v>2360</v>
      </c>
      <c r="I1381">
        <v>9265</v>
      </c>
      <c r="J1381">
        <v>7068</v>
      </c>
      <c r="K1381">
        <v>573</v>
      </c>
      <c r="L1381">
        <v>6352</v>
      </c>
      <c r="M1381">
        <v>37000</v>
      </c>
      <c r="N1381" t="s">
        <v>2043</v>
      </c>
      <c r="O1381" t="s">
        <v>2043</v>
      </c>
      <c r="P1381" t="s">
        <v>2043</v>
      </c>
      <c r="Q1381" t="s">
        <v>2043</v>
      </c>
      <c r="R1381" t="str">
        <f>Table1[[#This Row],[year]]&amp;"_"&amp;Table1[[#This Row],[rank]]</f>
        <v>2017_380</v>
      </c>
      <c r="S1381" t="str">
        <f>Table1[[#This Row],[year]]&amp;"_"&amp;Table1[[#This Row],[rank]]</f>
        <v>2017_380</v>
      </c>
    </row>
    <row r="1382" spans="1:19" x14ac:dyDescent="0.2">
      <c r="A1382" t="s">
        <v>2538</v>
      </c>
      <c r="B1382">
        <v>381</v>
      </c>
      <c r="C1382">
        <v>2017</v>
      </c>
      <c r="D1382" t="s">
        <v>1353</v>
      </c>
      <c r="E1382" t="s">
        <v>2045</v>
      </c>
      <c r="F1382" t="s">
        <v>35</v>
      </c>
      <c r="G1382" t="str">
        <f>_xlfn.XLOOKUP(F1382,Regions!$A$2:$A$52,Regions!$B$2:$B$52)</f>
        <v>South</v>
      </c>
      <c r="H1382" t="s">
        <v>1435</v>
      </c>
      <c r="I1382">
        <v>7696</v>
      </c>
      <c r="J1382">
        <v>7043</v>
      </c>
      <c r="K1382">
        <v>244</v>
      </c>
      <c r="L1382">
        <v>9132</v>
      </c>
      <c r="M1382">
        <v>32000</v>
      </c>
      <c r="N1382" t="s">
        <v>2043</v>
      </c>
      <c r="O1382" t="s">
        <v>2043</v>
      </c>
      <c r="P1382" t="s">
        <v>2043</v>
      </c>
      <c r="Q1382" t="s">
        <v>2043</v>
      </c>
      <c r="R1382" t="str">
        <f>Table1[[#This Row],[year]]&amp;"_"&amp;Table1[[#This Row],[rank]]</f>
        <v>2017_381</v>
      </c>
      <c r="S1382" t="str">
        <f>Table1[[#This Row],[year]]&amp;"_"&amp;Table1[[#This Row],[rank]]</f>
        <v>2017_381</v>
      </c>
    </row>
    <row r="1383" spans="1:19" x14ac:dyDescent="0.2">
      <c r="A1383" t="s">
        <v>1216</v>
      </c>
      <c r="B1383">
        <v>382</v>
      </c>
      <c r="C1383">
        <v>2017</v>
      </c>
      <c r="D1383" t="s">
        <v>43</v>
      </c>
      <c r="E1383" t="s">
        <v>2044</v>
      </c>
      <c r="F1383" t="s">
        <v>98</v>
      </c>
      <c r="G1383" t="str">
        <f>_xlfn.XLOOKUP(F1383,Regions!$A$2:$A$52,Regions!$B$2:$B$52)</f>
        <v>Northeast</v>
      </c>
      <c r="H1383" t="s">
        <v>1648</v>
      </c>
      <c r="J1383">
        <v>7016</v>
      </c>
      <c r="K1383">
        <v>742</v>
      </c>
      <c r="L1383">
        <v>18417</v>
      </c>
      <c r="M1383">
        <v>4988</v>
      </c>
      <c r="N1383" t="s">
        <v>2043</v>
      </c>
      <c r="O1383" t="s">
        <v>2043</v>
      </c>
      <c r="P1383" t="s">
        <v>2043</v>
      </c>
      <c r="Q1383" t="s">
        <v>2043</v>
      </c>
      <c r="R1383" t="str">
        <f>Table1[[#This Row],[year]]&amp;"_"&amp;Table1[[#This Row],[rank]]</f>
        <v>2017_382</v>
      </c>
      <c r="S1383" t="str">
        <f>Table1[[#This Row],[year]]&amp;"_"&amp;Table1[[#This Row],[rank]]</f>
        <v>2017_382</v>
      </c>
    </row>
    <row r="1384" spans="1:19" x14ac:dyDescent="0.2">
      <c r="A1384" t="s">
        <v>2539</v>
      </c>
      <c r="B1384">
        <v>383</v>
      </c>
      <c r="C1384">
        <v>2017</v>
      </c>
      <c r="D1384" t="s">
        <v>17</v>
      </c>
      <c r="E1384" t="s">
        <v>17</v>
      </c>
      <c r="F1384" t="s">
        <v>55</v>
      </c>
      <c r="G1384" t="str">
        <f>_xlfn.XLOOKUP(F1384,Regions!$A$2:$A$52,Regions!$B$2:$B$52)</f>
        <v>West</v>
      </c>
      <c r="H1384" t="s">
        <v>1409</v>
      </c>
      <c r="I1384">
        <v>45390</v>
      </c>
      <c r="J1384">
        <v>7000</v>
      </c>
      <c r="K1384">
        <v>675</v>
      </c>
      <c r="L1384">
        <v>22664</v>
      </c>
      <c r="M1384">
        <v>30025</v>
      </c>
      <c r="N1384" t="s">
        <v>2046</v>
      </c>
      <c r="O1384" t="s">
        <v>2043</v>
      </c>
      <c r="P1384" t="s">
        <v>2046</v>
      </c>
      <c r="Q1384" t="s">
        <v>2043</v>
      </c>
      <c r="R1384" t="str">
        <f>Table1[[#This Row],[year]]&amp;"_"&amp;Table1[[#This Row],[rank]]</f>
        <v>2017_383</v>
      </c>
      <c r="S1384" t="str">
        <f>Table1[[#This Row],[year]]&amp;"_"&amp;Table1[[#This Row],[rank]]</f>
        <v>2017_383</v>
      </c>
    </row>
    <row r="1385" spans="1:19" x14ac:dyDescent="0.2">
      <c r="A1385" t="s">
        <v>2540</v>
      </c>
      <c r="B1385">
        <v>384</v>
      </c>
      <c r="C1385">
        <v>2017</v>
      </c>
      <c r="D1385" t="s">
        <v>1838</v>
      </c>
      <c r="E1385" t="s">
        <v>2042</v>
      </c>
      <c r="F1385" t="s">
        <v>41</v>
      </c>
      <c r="G1385" t="str">
        <f>_xlfn.XLOOKUP(F1385,Regions!$A$2:$A$52,Regions!$B$2:$B$52)</f>
        <v>Northeast</v>
      </c>
      <c r="H1385" t="s">
        <v>2541</v>
      </c>
      <c r="I1385">
        <v>830</v>
      </c>
      <c r="J1385">
        <v>6995</v>
      </c>
      <c r="K1385">
        <v>12</v>
      </c>
      <c r="L1385">
        <v>5506</v>
      </c>
      <c r="M1385">
        <v>41000</v>
      </c>
      <c r="N1385" t="s">
        <v>2043</v>
      </c>
      <c r="O1385" t="s">
        <v>2043</v>
      </c>
      <c r="P1385" t="s">
        <v>2046</v>
      </c>
      <c r="Q1385" t="s">
        <v>2043</v>
      </c>
      <c r="R1385" t="str">
        <f>Table1[[#This Row],[year]]&amp;"_"&amp;Table1[[#This Row],[rank]]</f>
        <v>2017_384</v>
      </c>
      <c r="S1385" t="str">
        <f>Table1[[#This Row],[year]]&amp;"_"&amp;Table1[[#This Row],[rank]]</f>
        <v>2017_384</v>
      </c>
    </row>
    <row r="1386" spans="1:19" x14ac:dyDescent="0.2">
      <c r="A1386" t="s">
        <v>854</v>
      </c>
      <c r="B1386">
        <v>385</v>
      </c>
      <c r="C1386">
        <v>2017</v>
      </c>
      <c r="D1386" t="s">
        <v>60</v>
      </c>
      <c r="E1386" t="s">
        <v>2114</v>
      </c>
      <c r="F1386" t="s">
        <v>177</v>
      </c>
      <c r="G1386" t="str">
        <f>_xlfn.XLOOKUP(F1386,Regions!$A$2:$A$52,Regions!$B$2:$B$52)</f>
        <v>South</v>
      </c>
      <c r="H1386" t="s">
        <v>1618</v>
      </c>
      <c r="I1386">
        <v>10389</v>
      </c>
      <c r="J1386">
        <v>6934</v>
      </c>
      <c r="K1386">
        <v>375</v>
      </c>
      <c r="L1386">
        <v>4583</v>
      </c>
      <c r="M1386">
        <v>150942</v>
      </c>
      <c r="N1386" t="s">
        <v>2043</v>
      </c>
      <c r="O1386" t="s">
        <v>2043</v>
      </c>
      <c r="P1386" t="s">
        <v>2043</v>
      </c>
      <c r="Q1386" t="s">
        <v>2043</v>
      </c>
      <c r="R1386" t="str">
        <f>Table1[[#This Row],[year]]&amp;"_"&amp;Table1[[#This Row],[rank]]</f>
        <v>2017_385</v>
      </c>
      <c r="S1386" t="str">
        <f>Table1[[#This Row],[year]]&amp;"_"&amp;Table1[[#This Row],[rank]]</f>
        <v>2017_385</v>
      </c>
    </row>
    <row r="1387" spans="1:19" x14ac:dyDescent="0.2">
      <c r="A1387" t="s">
        <v>2457</v>
      </c>
      <c r="B1387">
        <v>386</v>
      </c>
      <c r="C1387">
        <v>2017</v>
      </c>
      <c r="D1387" t="s">
        <v>32</v>
      </c>
      <c r="E1387" t="s">
        <v>2064</v>
      </c>
      <c r="F1387" t="s">
        <v>33</v>
      </c>
      <c r="G1387" t="str">
        <f>_xlfn.XLOOKUP(F1387,Regions!$A$2:$A$52,Regions!$B$2:$B$52)</f>
        <v>Northeast</v>
      </c>
      <c r="H1387" t="s">
        <v>1498</v>
      </c>
      <c r="J1387">
        <v>6912</v>
      </c>
      <c r="K1387">
        <v>362</v>
      </c>
      <c r="L1387">
        <v>6054</v>
      </c>
      <c r="M1387">
        <v>26000</v>
      </c>
      <c r="N1387" t="s">
        <v>2043</v>
      </c>
      <c r="O1387" t="s">
        <v>2043</v>
      </c>
      <c r="P1387" t="s">
        <v>2043</v>
      </c>
      <c r="Q1387" t="s">
        <v>2043</v>
      </c>
      <c r="R1387" t="str">
        <f>Table1[[#This Row],[year]]&amp;"_"&amp;Table1[[#This Row],[rank]]</f>
        <v>2017_386</v>
      </c>
      <c r="S1387" t="str">
        <f>Table1[[#This Row],[year]]&amp;"_"&amp;Table1[[#This Row],[rank]]</f>
        <v>2017_386</v>
      </c>
    </row>
    <row r="1388" spans="1:19" x14ac:dyDescent="0.2">
      <c r="A1388" t="s">
        <v>2542</v>
      </c>
      <c r="B1388">
        <v>387</v>
      </c>
      <c r="C1388">
        <v>2017</v>
      </c>
      <c r="D1388" t="s">
        <v>974</v>
      </c>
      <c r="E1388" t="s">
        <v>2045</v>
      </c>
      <c r="F1388" t="s">
        <v>55</v>
      </c>
      <c r="G1388" t="str">
        <f>_xlfn.XLOOKUP(F1388,Regions!$A$2:$A$52,Regions!$B$2:$B$52)</f>
        <v>West</v>
      </c>
      <c r="H1388" t="s">
        <v>1444</v>
      </c>
      <c r="I1388">
        <v>64160</v>
      </c>
      <c r="J1388">
        <v>6910</v>
      </c>
      <c r="K1388">
        <v>1666</v>
      </c>
      <c r="L1388">
        <v>9841</v>
      </c>
      <c r="M1388">
        <v>10299</v>
      </c>
      <c r="N1388" t="s">
        <v>2046</v>
      </c>
      <c r="O1388" t="s">
        <v>2043</v>
      </c>
      <c r="P1388" t="s">
        <v>2046</v>
      </c>
      <c r="Q1388" t="s">
        <v>2043</v>
      </c>
      <c r="R1388" t="str">
        <f>Table1[[#This Row],[year]]&amp;"_"&amp;Table1[[#This Row],[rank]]</f>
        <v>2017_387</v>
      </c>
      <c r="S1388" t="str">
        <f>Table1[[#This Row],[year]]&amp;"_"&amp;Table1[[#This Row],[rank]]</f>
        <v>2017_387</v>
      </c>
    </row>
    <row r="1389" spans="1:19" x14ac:dyDescent="0.2">
      <c r="A1389" t="s">
        <v>286</v>
      </c>
      <c r="B1389">
        <v>388</v>
      </c>
      <c r="C1389">
        <v>2017</v>
      </c>
      <c r="D1389" t="s">
        <v>287</v>
      </c>
      <c r="E1389" t="s">
        <v>2067</v>
      </c>
      <c r="F1389" t="s">
        <v>44</v>
      </c>
      <c r="G1389" t="str">
        <f>_xlfn.XLOOKUP(F1389,Regions!$A$2:$A$52,Regions!$B$2:$B$52)</f>
        <v>Midwest</v>
      </c>
      <c r="H1389" t="s">
        <v>1417</v>
      </c>
      <c r="I1389">
        <v>846</v>
      </c>
      <c r="J1389">
        <v>6896</v>
      </c>
      <c r="K1389">
        <v>496</v>
      </c>
      <c r="L1389">
        <v>4285</v>
      </c>
      <c r="M1389">
        <v>44360</v>
      </c>
      <c r="N1389" t="s">
        <v>2043</v>
      </c>
      <c r="O1389" t="s">
        <v>2043</v>
      </c>
      <c r="P1389" t="s">
        <v>2043</v>
      </c>
      <c r="Q1389" t="s">
        <v>2043</v>
      </c>
      <c r="R1389" t="str">
        <f>Table1[[#This Row],[year]]&amp;"_"&amp;Table1[[#This Row],[rank]]</f>
        <v>2017_388</v>
      </c>
      <c r="S1389" t="str">
        <f>Table1[[#This Row],[year]]&amp;"_"&amp;Table1[[#This Row],[rank]]</f>
        <v>2017_388</v>
      </c>
    </row>
    <row r="1390" spans="1:19" x14ac:dyDescent="0.2">
      <c r="A1390" t="s">
        <v>938</v>
      </c>
      <c r="B1390">
        <v>389</v>
      </c>
      <c r="C1390">
        <v>2017</v>
      </c>
      <c r="D1390" t="s">
        <v>57</v>
      </c>
      <c r="E1390" t="s">
        <v>2044</v>
      </c>
      <c r="F1390" t="s">
        <v>53</v>
      </c>
      <c r="G1390" t="str">
        <f>_xlfn.XLOOKUP(F1390,Regions!$A$2:$A$52,Regions!$B$2:$B$52)</f>
        <v>Midwest</v>
      </c>
      <c r="H1390" t="s">
        <v>1416</v>
      </c>
      <c r="I1390">
        <v>19066</v>
      </c>
      <c r="J1390">
        <v>6889</v>
      </c>
      <c r="K1390">
        <v>1564</v>
      </c>
      <c r="L1390">
        <v>142177</v>
      </c>
      <c r="M1390">
        <v>17844</v>
      </c>
      <c r="N1390" t="s">
        <v>2043</v>
      </c>
      <c r="O1390" t="s">
        <v>2043</v>
      </c>
      <c r="P1390" t="s">
        <v>2043</v>
      </c>
      <c r="Q1390" t="s">
        <v>2043</v>
      </c>
      <c r="R1390" t="str">
        <f>Table1[[#This Row],[year]]&amp;"_"&amp;Table1[[#This Row],[rank]]</f>
        <v>2017_389</v>
      </c>
      <c r="S1390" t="str">
        <f>Table1[[#This Row],[year]]&amp;"_"&amp;Table1[[#This Row],[rank]]</f>
        <v>2017_389</v>
      </c>
    </row>
    <row r="1391" spans="1:19" x14ac:dyDescent="0.2">
      <c r="A1391" t="s">
        <v>2500</v>
      </c>
      <c r="B1391">
        <v>390</v>
      </c>
      <c r="C1391">
        <v>2017</v>
      </c>
      <c r="D1391" t="s">
        <v>1291</v>
      </c>
      <c r="E1391" t="s">
        <v>112</v>
      </c>
      <c r="F1391" t="s">
        <v>125</v>
      </c>
      <c r="G1391" t="str">
        <f>_xlfn.XLOOKUP(F1391,Regions!$A$2:$A$52,Regions!$B$2:$B$52)</f>
        <v>South</v>
      </c>
      <c r="H1391" t="s">
        <v>2447</v>
      </c>
      <c r="I1391">
        <v>18999</v>
      </c>
      <c r="J1391">
        <v>6878</v>
      </c>
      <c r="K1391">
        <v>115</v>
      </c>
      <c r="L1391">
        <v>21208</v>
      </c>
      <c r="M1391">
        <v>50000</v>
      </c>
      <c r="N1391" t="s">
        <v>2043</v>
      </c>
      <c r="O1391" t="s">
        <v>2043</v>
      </c>
      <c r="P1391" t="s">
        <v>2043</v>
      </c>
      <c r="Q1391" t="s">
        <v>2043</v>
      </c>
      <c r="R1391" t="str">
        <f>Table1[[#This Row],[year]]&amp;"_"&amp;Table1[[#This Row],[rank]]</f>
        <v>2017_390</v>
      </c>
      <c r="S1391" t="str">
        <f>Table1[[#This Row],[year]]&amp;"_"&amp;Table1[[#This Row],[rank]]</f>
        <v>2017_390</v>
      </c>
    </row>
    <row r="1392" spans="1:19" x14ac:dyDescent="0.2">
      <c r="A1392" t="s">
        <v>2449</v>
      </c>
      <c r="B1392">
        <v>391</v>
      </c>
      <c r="C1392">
        <v>2017</v>
      </c>
      <c r="D1392" t="s">
        <v>1138</v>
      </c>
      <c r="E1392" t="s">
        <v>2044</v>
      </c>
      <c r="F1392" t="s">
        <v>44</v>
      </c>
      <c r="G1392" t="str">
        <f>_xlfn.XLOOKUP(F1392,Regions!$A$2:$A$52,Regions!$B$2:$B$52)</f>
        <v>Midwest</v>
      </c>
      <c r="H1392" t="s">
        <v>1417</v>
      </c>
      <c r="I1392">
        <v>5043</v>
      </c>
      <c r="J1392">
        <v>6804</v>
      </c>
      <c r="K1392">
        <v>318</v>
      </c>
      <c r="L1392">
        <v>7629</v>
      </c>
      <c r="M1392">
        <v>77300</v>
      </c>
      <c r="N1392" t="s">
        <v>2043</v>
      </c>
      <c r="O1392" t="s">
        <v>2043</v>
      </c>
      <c r="P1392" t="s">
        <v>2043</v>
      </c>
      <c r="Q1392" t="s">
        <v>2043</v>
      </c>
      <c r="R1392" t="str">
        <f>Table1[[#This Row],[year]]&amp;"_"&amp;Table1[[#This Row],[rank]]</f>
        <v>2017_391</v>
      </c>
      <c r="S1392" t="str">
        <f>Table1[[#This Row],[year]]&amp;"_"&amp;Table1[[#This Row],[rank]]</f>
        <v>2017_391</v>
      </c>
    </row>
    <row r="1393" spans="1:19" x14ac:dyDescent="0.2">
      <c r="A1393" t="s">
        <v>2318</v>
      </c>
      <c r="B1393">
        <v>392</v>
      </c>
      <c r="C1393">
        <v>2017</v>
      </c>
      <c r="D1393" t="s">
        <v>1727</v>
      </c>
      <c r="E1393" t="s">
        <v>2064</v>
      </c>
      <c r="F1393" t="s">
        <v>44</v>
      </c>
      <c r="G1393" t="str">
        <f>_xlfn.XLOOKUP(F1393,Regions!$A$2:$A$52,Regions!$B$2:$B$52)</f>
        <v>Midwest</v>
      </c>
      <c r="H1393" t="s">
        <v>1488</v>
      </c>
      <c r="I1393">
        <v>12502</v>
      </c>
      <c r="J1393">
        <v>6794</v>
      </c>
      <c r="K1393">
        <v>509</v>
      </c>
      <c r="L1393">
        <v>10116</v>
      </c>
      <c r="M1393">
        <v>29000</v>
      </c>
      <c r="N1393" t="s">
        <v>2043</v>
      </c>
      <c r="O1393" t="s">
        <v>2043</v>
      </c>
      <c r="P1393" t="s">
        <v>2043</v>
      </c>
      <c r="Q1393" t="s">
        <v>2043</v>
      </c>
      <c r="R1393" t="str">
        <f>Table1[[#This Row],[year]]&amp;"_"&amp;Table1[[#This Row],[rank]]</f>
        <v>2017_392</v>
      </c>
      <c r="S1393" t="str">
        <f>Table1[[#This Row],[year]]&amp;"_"&amp;Table1[[#This Row],[rank]]</f>
        <v>2017_392</v>
      </c>
    </row>
    <row r="1394" spans="1:19" x14ac:dyDescent="0.2">
      <c r="A1394" t="s">
        <v>2365</v>
      </c>
      <c r="B1394">
        <v>393</v>
      </c>
      <c r="C1394">
        <v>2017</v>
      </c>
      <c r="D1394" t="s">
        <v>74</v>
      </c>
      <c r="E1394" t="s">
        <v>74</v>
      </c>
      <c r="F1394" t="s">
        <v>150</v>
      </c>
      <c r="G1394" t="str">
        <f>_xlfn.XLOOKUP(F1394,Regions!$A$2:$A$52,Regions!$B$2:$B$52)</f>
        <v>Midwest</v>
      </c>
      <c r="H1394" t="s">
        <v>2366</v>
      </c>
      <c r="I1394">
        <v>6900</v>
      </c>
      <c r="J1394">
        <v>6793</v>
      </c>
      <c r="K1394">
        <v>470</v>
      </c>
      <c r="L1394">
        <v>5405</v>
      </c>
      <c r="M1394">
        <v>14400</v>
      </c>
      <c r="N1394" t="s">
        <v>2043</v>
      </c>
      <c r="O1394" t="s">
        <v>2043</v>
      </c>
      <c r="P1394" t="s">
        <v>2043</v>
      </c>
      <c r="Q1394" t="s">
        <v>2043</v>
      </c>
      <c r="R1394" t="str">
        <f>Table1[[#This Row],[year]]&amp;"_"&amp;Table1[[#This Row],[rank]]</f>
        <v>2017_393</v>
      </c>
      <c r="S1394" t="str">
        <f>Table1[[#This Row],[year]]&amp;"_"&amp;Table1[[#This Row],[rank]]</f>
        <v>2017_393</v>
      </c>
    </row>
    <row r="1395" spans="1:19" x14ac:dyDescent="0.2">
      <c r="A1395" t="s">
        <v>349</v>
      </c>
      <c r="B1395">
        <v>394</v>
      </c>
      <c r="C1395">
        <v>2017</v>
      </c>
      <c r="D1395" t="s">
        <v>1010</v>
      </c>
      <c r="E1395" t="s">
        <v>2061</v>
      </c>
      <c r="F1395" t="s">
        <v>177</v>
      </c>
      <c r="G1395" t="str">
        <f>_xlfn.XLOOKUP(F1395,Regions!$A$2:$A$52,Regions!$B$2:$B$52)</f>
        <v>South</v>
      </c>
      <c r="H1395" t="s">
        <v>1497</v>
      </c>
      <c r="I1395">
        <v>3992</v>
      </c>
      <c r="J1395">
        <v>6787</v>
      </c>
      <c r="K1395">
        <v>263</v>
      </c>
      <c r="L1395">
        <v>10903</v>
      </c>
      <c r="M1395">
        <v>34500</v>
      </c>
      <c r="N1395" t="s">
        <v>2043</v>
      </c>
      <c r="O1395" t="s">
        <v>2043</v>
      </c>
      <c r="P1395" t="s">
        <v>2043</v>
      </c>
      <c r="Q1395" t="s">
        <v>2043</v>
      </c>
      <c r="R1395" t="str">
        <f>Table1[[#This Row],[year]]&amp;"_"&amp;Table1[[#This Row],[rank]]</f>
        <v>2017_394</v>
      </c>
      <c r="S1395" t="str">
        <f>Table1[[#This Row],[year]]&amp;"_"&amp;Table1[[#This Row],[rank]]</f>
        <v>2017_394</v>
      </c>
    </row>
    <row r="1396" spans="1:19" x14ac:dyDescent="0.2">
      <c r="A1396" t="s">
        <v>2411</v>
      </c>
      <c r="B1396">
        <v>395</v>
      </c>
      <c r="C1396">
        <v>2017</v>
      </c>
      <c r="D1396" t="s">
        <v>2430</v>
      </c>
      <c r="E1396" t="s">
        <v>2118</v>
      </c>
      <c r="F1396" t="s">
        <v>55</v>
      </c>
      <c r="G1396" t="str">
        <f>_xlfn.XLOOKUP(F1396,Regions!$A$2:$A$52,Regions!$B$2:$B$52)</f>
        <v>West</v>
      </c>
      <c r="H1396" t="s">
        <v>2412</v>
      </c>
      <c r="I1396">
        <v>120</v>
      </c>
      <c r="J1396">
        <v>6784</v>
      </c>
      <c r="K1396">
        <v>9</v>
      </c>
      <c r="L1396">
        <v>437</v>
      </c>
      <c r="M1396">
        <v>83</v>
      </c>
      <c r="N1396" t="s">
        <v>2043</v>
      </c>
      <c r="O1396" t="s">
        <v>2043</v>
      </c>
      <c r="P1396" t="s">
        <v>2043</v>
      </c>
      <c r="Q1396" t="s">
        <v>2043</v>
      </c>
      <c r="R1396" t="str">
        <f>Table1[[#This Row],[year]]&amp;"_"&amp;Table1[[#This Row],[rank]]</f>
        <v>2017_395</v>
      </c>
      <c r="S1396" t="str">
        <f>Table1[[#This Row],[year]]&amp;"_"&amp;Table1[[#This Row],[rank]]</f>
        <v>2017_395</v>
      </c>
    </row>
    <row r="1397" spans="1:19" x14ac:dyDescent="0.2">
      <c r="A1397" t="s">
        <v>2428</v>
      </c>
      <c r="B1397">
        <v>396</v>
      </c>
      <c r="C1397">
        <v>2017</v>
      </c>
      <c r="D1397" t="s">
        <v>1830</v>
      </c>
      <c r="E1397" t="s">
        <v>2042</v>
      </c>
      <c r="F1397" t="s">
        <v>113</v>
      </c>
      <c r="G1397" t="str">
        <f>_xlfn.XLOOKUP(F1397,Regions!$A$2:$A$52,Regions!$B$2:$B$52)</f>
        <v>South</v>
      </c>
      <c r="H1397" t="s">
        <v>2317</v>
      </c>
      <c r="I1397">
        <v>8960</v>
      </c>
      <c r="J1397">
        <v>6780</v>
      </c>
      <c r="K1397">
        <v>437</v>
      </c>
      <c r="L1397">
        <v>2675</v>
      </c>
      <c r="M1397">
        <v>19500</v>
      </c>
      <c r="N1397" t="s">
        <v>2043</v>
      </c>
      <c r="O1397" t="s">
        <v>2043</v>
      </c>
      <c r="P1397" t="s">
        <v>2043</v>
      </c>
      <c r="Q1397" t="s">
        <v>2043</v>
      </c>
      <c r="R1397" t="str">
        <f>Table1[[#This Row],[year]]&amp;"_"&amp;Table1[[#This Row],[rank]]</f>
        <v>2017_396</v>
      </c>
      <c r="S1397" t="str">
        <f>Table1[[#This Row],[year]]&amp;"_"&amp;Table1[[#This Row],[rank]]</f>
        <v>2017_396</v>
      </c>
    </row>
    <row r="1398" spans="1:19" x14ac:dyDescent="0.2">
      <c r="A1398" t="s">
        <v>2337</v>
      </c>
      <c r="B1398">
        <v>397</v>
      </c>
      <c r="C1398">
        <v>2017</v>
      </c>
      <c r="D1398" t="s">
        <v>1103</v>
      </c>
      <c r="E1398" t="s">
        <v>2118</v>
      </c>
      <c r="F1398" t="s">
        <v>125</v>
      </c>
      <c r="G1398" t="str">
        <f>_xlfn.XLOOKUP(F1398,Regions!$A$2:$A$52,Regions!$B$2:$B$52)</f>
        <v>South</v>
      </c>
      <c r="H1398" t="s">
        <v>1407</v>
      </c>
      <c r="I1398">
        <v>8432</v>
      </c>
      <c r="J1398">
        <v>6778</v>
      </c>
      <c r="K1398">
        <v>486</v>
      </c>
      <c r="L1398">
        <v>7389</v>
      </c>
      <c r="M1398">
        <v>23000</v>
      </c>
      <c r="N1398" t="s">
        <v>2043</v>
      </c>
      <c r="O1398" t="s">
        <v>2043</v>
      </c>
      <c r="P1398" t="s">
        <v>2043</v>
      </c>
      <c r="Q1398" t="s">
        <v>2043</v>
      </c>
      <c r="R1398" t="str">
        <f>Table1[[#This Row],[year]]&amp;"_"&amp;Table1[[#This Row],[rank]]</f>
        <v>2017_397</v>
      </c>
      <c r="S1398" t="str">
        <f>Table1[[#This Row],[year]]&amp;"_"&amp;Table1[[#This Row],[rank]]</f>
        <v>2017_397</v>
      </c>
    </row>
    <row r="1399" spans="1:19" x14ac:dyDescent="0.2">
      <c r="A1399" t="s">
        <v>2390</v>
      </c>
      <c r="B1399">
        <v>398</v>
      </c>
      <c r="C1399">
        <v>2017</v>
      </c>
      <c r="D1399" t="s">
        <v>43</v>
      </c>
      <c r="E1399" t="s">
        <v>2044</v>
      </c>
      <c r="F1399" t="s">
        <v>18</v>
      </c>
      <c r="G1399" t="str">
        <f>_xlfn.XLOOKUP(F1399,Regions!$A$2:$A$52,Regions!$B$2:$B$52)</f>
        <v>Midwest</v>
      </c>
      <c r="H1399" t="s">
        <v>1640</v>
      </c>
      <c r="J1399">
        <v>6775</v>
      </c>
      <c r="K1399">
        <v>706</v>
      </c>
      <c r="L1399">
        <v>21571</v>
      </c>
      <c r="M1399">
        <v>4737</v>
      </c>
      <c r="N1399" t="s">
        <v>2043</v>
      </c>
      <c r="O1399" t="s">
        <v>2043</v>
      </c>
      <c r="P1399" t="s">
        <v>2043</v>
      </c>
      <c r="Q1399" t="s">
        <v>2043</v>
      </c>
      <c r="R1399" t="str">
        <f>Table1[[#This Row],[year]]&amp;"_"&amp;Table1[[#This Row],[rank]]</f>
        <v>2017_398</v>
      </c>
      <c r="S1399" t="str">
        <f>Table1[[#This Row],[year]]&amp;"_"&amp;Table1[[#This Row],[rank]]</f>
        <v>2017_398</v>
      </c>
    </row>
    <row r="1400" spans="1:19" x14ac:dyDescent="0.2">
      <c r="A1400" t="s">
        <v>2543</v>
      </c>
      <c r="B1400">
        <v>399</v>
      </c>
      <c r="C1400">
        <v>2017</v>
      </c>
      <c r="D1400" t="s">
        <v>60</v>
      </c>
      <c r="E1400" t="s">
        <v>2114</v>
      </c>
      <c r="F1400" t="s">
        <v>22</v>
      </c>
      <c r="G1400" t="str">
        <f>_xlfn.XLOOKUP(F1400,Regions!$A$2:$A$52,Regions!$B$2:$B$52)</f>
        <v>South</v>
      </c>
      <c r="H1400" t="s">
        <v>1477</v>
      </c>
      <c r="I1400">
        <v>10453</v>
      </c>
      <c r="J1400">
        <v>6752</v>
      </c>
      <c r="K1400">
        <v>502</v>
      </c>
      <c r="L1400">
        <v>3727</v>
      </c>
      <c r="M1400">
        <v>420000</v>
      </c>
      <c r="N1400" t="s">
        <v>2043</v>
      </c>
      <c r="O1400" t="s">
        <v>2043</v>
      </c>
      <c r="P1400" t="s">
        <v>2046</v>
      </c>
      <c r="Q1400" t="s">
        <v>2043</v>
      </c>
      <c r="R1400" t="str">
        <f>Table1[[#This Row],[year]]&amp;"_"&amp;Table1[[#This Row],[rank]]</f>
        <v>2017_399</v>
      </c>
      <c r="S1400" t="str">
        <f>Table1[[#This Row],[year]]&amp;"_"&amp;Table1[[#This Row],[rank]]</f>
        <v>2017_399</v>
      </c>
    </row>
    <row r="1401" spans="1:19" x14ac:dyDescent="0.2">
      <c r="A1401" t="s">
        <v>2325</v>
      </c>
      <c r="B1401">
        <v>400</v>
      </c>
      <c r="C1401">
        <v>2017</v>
      </c>
      <c r="D1401" t="s">
        <v>920</v>
      </c>
      <c r="E1401" t="s">
        <v>920</v>
      </c>
      <c r="F1401" t="s">
        <v>22</v>
      </c>
      <c r="G1401" t="str">
        <f>_xlfn.XLOOKUP(F1401,Regions!$A$2:$A$52,Regions!$B$2:$B$52)</f>
        <v>South</v>
      </c>
      <c r="H1401" t="s">
        <v>1403</v>
      </c>
      <c r="I1401">
        <v>3989</v>
      </c>
      <c r="J1401">
        <v>6716</v>
      </c>
      <c r="K1401">
        <v>92</v>
      </c>
      <c r="L1401">
        <v>19317</v>
      </c>
      <c r="M1401">
        <v>2372</v>
      </c>
      <c r="N1401" t="s">
        <v>2043</v>
      </c>
      <c r="O1401" t="s">
        <v>2043</v>
      </c>
      <c r="P1401" t="s">
        <v>2043</v>
      </c>
      <c r="Q1401" t="s">
        <v>2043</v>
      </c>
      <c r="R1401" t="str">
        <f>Table1[[#This Row],[year]]&amp;"_"&amp;Table1[[#This Row],[rank]]</f>
        <v>2017_400</v>
      </c>
      <c r="S1401" t="str">
        <f>Table1[[#This Row],[year]]&amp;"_"&amp;Table1[[#This Row],[rank]]</f>
        <v>2017_400</v>
      </c>
    </row>
    <row r="1402" spans="1:19" x14ac:dyDescent="0.2">
      <c r="A1402" t="s">
        <v>1315</v>
      </c>
      <c r="B1402">
        <v>401</v>
      </c>
      <c r="C1402">
        <v>2017</v>
      </c>
      <c r="D1402" t="s">
        <v>1103</v>
      </c>
      <c r="E1402" t="s">
        <v>2118</v>
      </c>
      <c r="F1402" t="s">
        <v>53</v>
      </c>
      <c r="G1402" t="str">
        <f>_xlfn.XLOOKUP(F1402,Regions!$A$2:$A$52,Regions!$B$2:$B$52)</f>
        <v>Midwest</v>
      </c>
      <c r="H1402" t="s">
        <v>1578</v>
      </c>
      <c r="I1402">
        <v>3316</v>
      </c>
      <c r="J1402">
        <v>6702</v>
      </c>
      <c r="K1402">
        <v>209</v>
      </c>
      <c r="L1402">
        <v>9135</v>
      </c>
      <c r="M1402">
        <v>27000</v>
      </c>
      <c r="N1402" t="s">
        <v>2043</v>
      </c>
      <c r="O1402" t="s">
        <v>2043</v>
      </c>
      <c r="P1402" t="s">
        <v>2043</v>
      </c>
      <c r="Q1402" t="s">
        <v>2043</v>
      </c>
      <c r="R1402" t="str">
        <f>Table1[[#This Row],[year]]&amp;"_"&amp;Table1[[#This Row],[rank]]</f>
        <v>2017_401</v>
      </c>
      <c r="S1402" t="str">
        <f>Table1[[#This Row],[year]]&amp;"_"&amp;Table1[[#This Row],[rank]]</f>
        <v>2017_401</v>
      </c>
    </row>
    <row r="1403" spans="1:19" x14ac:dyDescent="0.2">
      <c r="A1403" t="s">
        <v>2302</v>
      </c>
      <c r="B1403">
        <v>402</v>
      </c>
      <c r="C1403">
        <v>2017</v>
      </c>
      <c r="D1403" t="s">
        <v>223</v>
      </c>
      <c r="E1403" t="s">
        <v>920</v>
      </c>
      <c r="F1403" t="s">
        <v>22</v>
      </c>
      <c r="G1403" t="str">
        <f>_xlfn.XLOOKUP(F1403,Regions!$A$2:$A$52,Regions!$B$2:$B$52)</f>
        <v>South</v>
      </c>
      <c r="H1403" t="s">
        <v>1403</v>
      </c>
      <c r="I1403">
        <v>11743</v>
      </c>
      <c r="J1403">
        <v>6691</v>
      </c>
      <c r="K1403">
        <v>187</v>
      </c>
      <c r="L1403">
        <v>12871</v>
      </c>
      <c r="M1403">
        <v>1970</v>
      </c>
      <c r="N1403" t="s">
        <v>2043</v>
      </c>
      <c r="O1403" t="s">
        <v>2043</v>
      </c>
      <c r="P1403" t="s">
        <v>2043</v>
      </c>
      <c r="Q1403" t="s">
        <v>2043</v>
      </c>
      <c r="R1403" t="str">
        <f>Table1[[#This Row],[year]]&amp;"_"&amp;Table1[[#This Row],[rank]]</f>
        <v>2017_402</v>
      </c>
      <c r="S1403" t="str">
        <f>Table1[[#This Row],[year]]&amp;"_"&amp;Table1[[#This Row],[rank]]</f>
        <v>2017_402</v>
      </c>
    </row>
    <row r="1404" spans="1:19" x14ac:dyDescent="0.2">
      <c r="A1404" t="s">
        <v>2422</v>
      </c>
      <c r="B1404">
        <v>403</v>
      </c>
      <c r="C1404">
        <v>2017</v>
      </c>
      <c r="D1404" t="s">
        <v>118</v>
      </c>
      <c r="E1404" t="s">
        <v>2061</v>
      </c>
      <c r="F1404" t="s">
        <v>28</v>
      </c>
      <c r="G1404" t="str">
        <f>_xlfn.XLOOKUP(F1404,Regions!$A$2:$A$52,Regions!$B$2:$B$52)</f>
        <v>Northeast</v>
      </c>
      <c r="H1404" t="s">
        <v>2423</v>
      </c>
      <c r="I1404">
        <v>6875</v>
      </c>
      <c r="J1404">
        <v>6632</v>
      </c>
      <c r="K1404">
        <v>759</v>
      </c>
      <c r="L1404">
        <v>9487</v>
      </c>
      <c r="M1404">
        <v>15986</v>
      </c>
      <c r="N1404" t="s">
        <v>2043</v>
      </c>
      <c r="O1404" t="s">
        <v>2043</v>
      </c>
      <c r="P1404" t="s">
        <v>2043</v>
      </c>
      <c r="Q1404" t="s">
        <v>2043</v>
      </c>
      <c r="R1404" t="str">
        <f>Table1[[#This Row],[year]]&amp;"_"&amp;Table1[[#This Row],[rank]]</f>
        <v>2017_403</v>
      </c>
      <c r="S1404" t="str">
        <f>Table1[[#This Row],[year]]&amp;"_"&amp;Table1[[#This Row],[rank]]</f>
        <v>2017_403</v>
      </c>
    </row>
    <row r="1405" spans="1:19" x14ac:dyDescent="0.2">
      <c r="A1405" t="s">
        <v>2544</v>
      </c>
      <c r="B1405">
        <v>403</v>
      </c>
      <c r="C1405">
        <v>2017</v>
      </c>
      <c r="D1405" t="s">
        <v>609</v>
      </c>
      <c r="E1405" t="s">
        <v>2044</v>
      </c>
      <c r="F1405" t="s">
        <v>142</v>
      </c>
      <c r="G1405" t="str">
        <f>_xlfn.XLOOKUP(F1405,Regions!$A$2:$A$52,Regions!$B$2:$B$52)</f>
        <v>Midwest</v>
      </c>
      <c r="H1405" t="s">
        <v>2392</v>
      </c>
      <c r="J1405">
        <v>6632</v>
      </c>
      <c r="K1405">
        <v>746</v>
      </c>
      <c r="L1405">
        <v>19424</v>
      </c>
      <c r="M1405">
        <v>43000</v>
      </c>
      <c r="N1405" t="s">
        <v>2043</v>
      </c>
      <c r="O1405" t="s">
        <v>2043</v>
      </c>
      <c r="P1405" t="s">
        <v>2043</v>
      </c>
      <c r="Q1405" t="s">
        <v>2043</v>
      </c>
      <c r="R1405" t="str">
        <f>Table1[[#This Row],[year]]&amp;"_"&amp;Table1[[#This Row],[rank]]</f>
        <v>2017_403</v>
      </c>
      <c r="S1405" t="str">
        <f>Table1[[#This Row],[year]]&amp;"_"&amp;Table1[[#This Row],[rank]]</f>
        <v>2017_403</v>
      </c>
    </row>
    <row r="1406" spans="1:19" x14ac:dyDescent="0.2">
      <c r="A1406" t="s">
        <v>2306</v>
      </c>
      <c r="B1406">
        <v>405</v>
      </c>
      <c r="C1406">
        <v>2017</v>
      </c>
      <c r="D1406" t="s">
        <v>609</v>
      </c>
      <c r="E1406" t="s">
        <v>2044</v>
      </c>
      <c r="F1406" t="s">
        <v>55</v>
      </c>
      <c r="G1406" t="str">
        <f>_xlfn.XLOOKUP(F1406,Regions!$A$2:$A$52,Regions!$B$2:$B$52)</f>
        <v>West</v>
      </c>
      <c r="H1406" t="s">
        <v>1641</v>
      </c>
      <c r="I1406">
        <v>23823</v>
      </c>
      <c r="J1406">
        <v>6618</v>
      </c>
      <c r="K1406">
        <v>1727</v>
      </c>
      <c r="L1406">
        <v>16099</v>
      </c>
      <c r="M1406">
        <v>9059</v>
      </c>
      <c r="N1406" t="s">
        <v>2043</v>
      </c>
      <c r="O1406" t="s">
        <v>2043</v>
      </c>
      <c r="P1406" t="s">
        <v>2043</v>
      </c>
      <c r="Q1406" t="s">
        <v>2043</v>
      </c>
      <c r="R1406" t="str">
        <f>Table1[[#This Row],[year]]&amp;"_"&amp;Table1[[#This Row],[rank]]</f>
        <v>2017_405</v>
      </c>
      <c r="S1406" t="str">
        <f>Table1[[#This Row],[year]]&amp;"_"&amp;Table1[[#This Row],[rank]]</f>
        <v>2017_405</v>
      </c>
    </row>
    <row r="1407" spans="1:19" x14ac:dyDescent="0.2">
      <c r="A1407" t="s">
        <v>2545</v>
      </c>
      <c r="B1407">
        <v>406</v>
      </c>
      <c r="C1407">
        <v>2017</v>
      </c>
      <c r="D1407" t="s">
        <v>636</v>
      </c>
      <c r="E1407" t="s">
        <v>2045</v>
      </c>
      <c r="F1407" t="s">
        <v>55</v>
      </c>
      <c r="G1407" t="str">
        <f>_xlfn.XLOOKUP(F1407,Regions!$A$2:$A$52,Regions!$B$2:$B$52)</f>
        <v>West</v>
      </c>
      <c r="H1407" t="s">
        <v>2412</v>
      </c>
      <c r="I1407">
        <v>37487</v>
      </c>
      <c r="J1407">
        <v>6608</v>
      </c>
      <c r="K1407">
        <v>966</v>
      </c>
      <c r="L1407">
        <v>17452</v>
      </c>
      <c r="M1407">
        <v>9500</v>
      </c>
      <c r="N1407" t="s">
        <v>2043</v>
      </c>
      <c r="O1407" t="s">
        <v>2043</v>
      </c>
      <c r="P1407" t="s">
        <v>2046</v>
      </c>
      <c r="Q1407" t="s">
        <v>2043</v>
      </c>
      <c r="R1407" t="str">
        <f>Table1[[#This Row],[year]]&amp;"_"&amp;Table1[[#This Row],[rank]]</f>
        <v>2017_406</v>
      </c>
      <c r="S1407" t="str">
        <f>Table1[[#This Row],[year]]&amp;"_"&amp;Table1[[#This Row],[rank]]</f>
        <v>2017_406</v>
      </c>
    </row>
    <row r="1408" spans="1:19" x14ac:dyDescent="0.2">
      <c r="A1408" t="s">
        <v>2401</v>
      </c>
      <c r="B1408">
        <v>407</v>
      </c>
      <c r="C1408">
        <v>2017</v>
      </c>
      <c r="D1408" t="s">
        <v>1010</v>
      </c>
      <c r="E1408" t="s">
        <v>2061</v>
      </c>
      <c r="F1408" t="s">
        <v>25</v>
      </c>
      <c r="G1408" t="str">
        <f>_xlfn.XLOOKUP(F1408,Regions!$A$2:$A$52,Regions!$B$2:$B$52)</f>
        <v>South</v>
      </c>
      <c r="H1408" t="s">
        <v>2402</v>
      </c>
      <c r="I1408">
        <v>10212</v>
      </c>
      <c r="J1408">
        <v>6556</v>
      </c>
      <c r="K1408">
        <v>432</v>
      </c>
      <c r="L1408">
        <v>3829</v>
      </c>
      <c r="M1408">
        <v>22190</v>
      </c>
      <c r="N1408" t="s">
        <v>2043</v>
      </c>
      <c r="O1408" t="s">
        <v>2043</v>
      </c>
      <c r="P1408" t="s">
        <v>2043</v>
      </c>
      <c r="Q1408" t="s">
        <v>2043</v>
      </c>
      <c r="R1408" t="str">
        <f>Table1[[#This Row],[year]]&amp;"_"&amp;Table1[[#This Row],[rank]]</f>
        <v>2017_407</v>
      </c>
      <c r="S1408" t="str">
        <f>Table1[[#This Row],[year]]&amp;"_"&amp;Table1[[#This Row],[rank]]</f>
        <v>2017_407</v>
      </c>
    </row>
    <row r="1409" spans="1:19" x14ac:dyDescent="0.2">
      <c r="A1409" t="s">
        <v>2495</v>
      </c>
      <c r="B1409">
        <v>408</v>
      </c>
      <c r="C1409">
        <v>2017</v>
      </c>
      <c r="D1409" t="s">
        <v>108</v>
      </c>
      <c r="E1409" t="s">
        <v>2055</v>
      </c>
      <c r="F1409" t="s">
        <v>28</v>
      </c>
      <c r="G1409" t="str">
        <f>_xlfn.XLOOKUP(F1409,Regions!$A$2:$A$52,Regions!$B$2:$B$52)</f>
        <v>Northeast</v>
      </c>
      <c r="H1409" t="s">
        <v>2496</v>
      </c>
      <c r="I1409">
        <v>31775</v>
      </c>
      <c r="J1409">
        <v>6548</v>
      </c>
      <c r="K1409">
        <v>1055</v>
      </c>
      <c r="L1409">
        <v>16965</v>
      </c>
      <c r="M1409">
        <v>9000</v>
      </c>
      <c r="N1409" t="s">
        <v>2043</v>
      </c>
      <c r="O1409" t="s">
        <v>2043</v>
      </c>
      <c r="P1409" t="s">
        <v>2043</v>
      </c>
      <c r="Q1409" t="s">
        <v>2043</v>
      </c>
      <c r="R1409" t="str">
        <f>Table1[[#This Row],[year]]&amp;"_"&amp;Table1[[#This Row],[rank]]</f>
        <v>2017_408</v>
      </c>
      <c r="S1409" t="str">
        <f>Table1[[#This Row],[year]]&amp;"_"&amp;Table1[[#This Row],[rank]]</f>
        <v>2017_408</v>
      </c>
    </row>
    <row r="1410" spans="1:19" x14ac:dyDescent="0.2">
      <c r="A1410" t="s">
        <v>2380</v>
      </c>
      <c r="B1410">
        <v>409</v>
      </c>
      <c r="C1410">
        <v>2017</v>
      </c>
      <c r="D1410" t="s">
        <v>30</v>
      </c>
      <c r="E1410" t="s">
        <v>2045</v>
      </c>
      <c r="F1410" t="s">
        <v>86</v>
      </c>
      <c r="G1410" t="str">
        <f>_xlfn.XLOOKUP(F1410,Regions!$A$2:$A$52,Regions!$B$2:$B$52)</f>
        <v>South</v>
      </c>
      <c r="H1410" t="s">
        <v>1622</v>
      </c>
      <c r="I1410">
        <v>5620</v>
      </c>
      <c r="J1410">
        <v>6543</v>
      </c>
      <c r="K1410">
        <v>270</v>
      </c>
      <c r="L1410">
        <v>7673</v>
      </c>
      <c r="M1410">
        <v>33500</v>
      </c>
      <c r="N1410" t="s">
        <v>2043</v>
      </c>
      <c r="O1410" t="s">
        <v>2043</v>
      </c>
      <c r="P1410" t="s">
        <v>2043</v>
      </c>
      <c r="Q1410" t="s">
        <v>2043</v>
      </c>
      <c r="R1410" t="str">
        <f>Table1[[#This Row],[year]]&amp;"_"&amp;Table1[[#This Row],[rank]]</f>
        <v>2017_409</v>
      </c>
      <c r="S1410" t="str">
        <f>Table1[[#This Row],[year]]&amp;"_"&amp;Table1[[#This Row],[rank]]</f>
        <v>2017_409</v>
      </c>
    </row>
    <row r="1411" spans="1:19" x14ac:dyDescent="0.2">
      <c r="A1411" t="s">
        <v>2418</v>
      </c>
      <c r="B1411">
        <v>410</v>
      </c>
      <c r="C1411">
        <v>2017</v>
      </c>
      <c r="D1411" t="s">
        <v>350</v>
      </c>
      <c r="E1411" t="s">
        <v>2042</v>
      </c>
      <c r="F1411" t="s">
        <v>86</v>
      </c>
      <c r="G1411" t="str">
        <f>_xlfn.XLOOKUP(F1411,Regions!$A$2:$A$52,Regions!$B$2:$B$52)</f>
        <v>South</v>
      </c>
      <c r="H1411" t="s">
        <v>1622</v>
      </c>
      <c r="I1411">
        <v>1271</v>
      </c>
      <c r="J1411">
        <v>6528</v>
      </c>
      <c r="K1411">
        <v>167</v>
      </c>
      <c r="L1411">
        <v>2336</v>
      </c>
      <c r="M1411">
        <v>7900</v>
      </c>
      <c r="N1411" t="s">
        <v>2043</v>
      </c>
      <c r="O1411" t="s">
        <v>2043</v>
      </c>
      <c r="P1411" t="s">
        <v>2043</v>
      </c>
      <c r="Q1411" t="s">
        <v>2043</v>
      </c>
      <c r="R1411" t="str">
        <f>Table1[[#This Row],[year]]&amp;"_"&amp;Table1[[#This Row],[rank]]</f>
        <v>2017_410</v>
      </c>
      <c r="S1411" t="str">
        <f>Table1[[#This Row],[year]]&amp;"_"&amp;Table1[[#This Row],[rank]]</f>
        <v>2017_410</v>
      </c>
    </row>
    <row r="1412" spans="1:19" x14ac:dyDescent="0.2">
      <c r="A1412" t="s">
        <v>444</v>
      </c>
      <c r="B1412">
        <v>411</v>
      </c>
      <c r="C1412">
        <v>2017</v>
      </c>
      <c r="D1412" t="s">
        <v>65</v>
      </c>
      <c r="E1412" t="s">
        <v>2044</v>
      </c>
      <c r="F1412" t="s">
        <v>53</v>
      </c>
      <c r="G1412" t="str">
        <f>_xlfn.XLOOKUP(F1412,Regions!$A$2:$A$52,Regions!$B$2:$B$52)</f>
        <v>Midwest</v>
      </c>
      <c r="H1412" t="s">
        <v>1416</v>
      </c>
      <c r="I1412">
        <v>8303</v>
      </c>
      <c r="J1412">
        <v>6498</v>
      </c>
      <c r="K1412">
        <v>649</v>
      </c>
      <c r="L1412">
        <v>55072</v>
      </c>
      <c r="M1412">
        <v>7600</v>
      </c>
      <c r="N1412" t="s">
        <v>2043</v>
      </c>
      <c r="O1412" t="s">
        <v>2043</v>
      </c>
      <c r="P1412" t="s">
        <v>2043</v>
      </c>
      <c r="Q1412" t="s">
        <v>2043</v>
      </c>
      <c r="R1412" t="str">
        <f>Table1[[#This Row],[year]]&amp;"_"&amp;Table1[[#This Row],[rank]]</f>
        <v>2017_411</v>
      </c>
      <c r="S1412" t="str">
        <f>Table1[[#This Row],[year]]&amp;"_"&amp;Table1[[#This Row],[rank]]</f>
        <v>2017_411</v>
      </c>
    </row>
    <row r="1413" spans="1:19" x14ac:dyDescent="0.2">
      <c r="A1413" t="s">
        <v>2397</v>
      </c>
      <c r="B1413">
        <v>412</v>
      </c>
      <c r="C1413">
        <v>2017</v>
      </c>
      <c r="D1413" t="s">
        <v>175</v>
      </c>
      <c r="E1413" t="s">
        <v>2067</v>
      </c>
      <c r="F1413" t="s">
        <v>75</v>
      </c>
      <c r="G1413" t="str">
        <f>_xlfn.XLOOKUP(F1413,Regions!$A$2:$A$52,Regions!$B$2:$B$52)</f>
        <v>South</v>
      </c>
      <c r="H1413" t="s">
        <v>2398</v>
      </c>
      <c r="I1413">
        <v>11306</v>
      </c>
      <c r="J1413">
        <v>6497</v>
      </c>
      <c r="K1413">
        <v>1194</v>
      </c>
      <c r="L1413">
        <v>15758</v>
      </c>
      <c r="M1413">
        <v>7000</v>
      </c>
      <c r="N1413" t="s">
        <v>2043</v>
      </c>
      <c r="O1413" t="s">
        <v>2043</v>
      </c>
      <c r="P1413" t="s">
        <v>2043</v>
      </c>
      <c r="Q1413" t="s">
        <v>2043</v>
      </c>
      <c r="R1413" t="str">
        <f>Table1[[#This Row],[year]]&amp;"_"&amp;Table1[[#This Row],[rank]]</f>
        <v>2017_412</v>
      </c>
      <c r="S1413" t="str">
        <f>Table1[[#This Row],[year]]&amp;"_"&amp;Table1[[#This Row],[rank]]</f>
        <v>2017_412</v>
      </c>
    </row>
    <row r="1414" spans="1:19" x14ac:dyDescent="0.2">
      <c r="A1414" t="s">
        <v>2546</v>
      </c>
      <c r="B1414">
        <v>413</v>
      </c>
      <c r="C1414">
        <v>2017</v>
      </c>
      <c r="D1414" t="s">
        <v>1103</v>
      </c>
      <c r="E1414" t="s">
        <v>2118</v>
      </c>
      <c r="F1414" t="s">
        <v>255</v>
      </c>
      <c r="G1414" t="str">
        <f>_xlfn.XLOOKUP(F1414,Regions!$A$2:$A$52,Regions!$B$2:$B$52)</f>
        <v>Midwest</v>
      </c>
      <c r="H1414" t="s">
        <v>2547</v>
      </c>
      <c r="I1414">
        <v>6256</v>
      </c>
      <c r="J1414">
        <v>6489</v>
      </c>
      <c r="K1414">
        <v>236</v>
      </c>
      <c r="L1414">
        <v>7653</v>
      </c>
      <c r="M1414">
        <v>21000</v>
      </c>
      <c r="N1414" t="s">
        <v>2043</v>
      </c>
      <c r="O1414" t="s">
        <v>2043</v>
      </c>
      <c r="P1414" t="s">
        <v>2046</v>
      </c>
      <c r="Q1414" t="s">
        <v>2043</v>
      </c>
      <c r="R1414" t="str">
        <f>Table1[[#This Row],[year]]&amp;"_"&amp;Table1[[#This Row],[rank]]</f>
        <v>2017_413</v>
      </c>
      <c r="S1414" t="str">
        <f>Table1[[#This Row],[year]]&amp;"_"&amp;Table1[[#This Row],[rank]]</f>
        <v>2017_413</v>
      </c>
    </row>
    <row r="1415" spans="1:19" x14ac:dyDescent="0.2">
      <c r="A1415" t="s">
        <v>1954</v>
      </c>
      <c r="B1415">
        <v>414</v>
      </c>
      <c r="C1415">
        <v>2017</v>
      </c>
      <c r="D1415" t="s">
        <v>974</v>
      </c>
      <c r="E1415" t="s">
        <v>2045</v>
      </c>
      <c r="F1415" t="s">
        <v>55</v>
      </c>
      <c r="G1415" t="str">
        <f>_xlfn.XLOOKUP(F1415,Regions!$A$2:$A$52,Regions!$B$2:$B$52)</f>
        <v>West</v>
      </c>
      <c r="H1415" t="s">
        <v>1456</v>
      </c>
      <c r="I1415">
        <v>3016</v>
      </c>
      <c r="J1415">
        <v>6481</v>
      </c>
      <c r="K1415">
        <v>188</v>
      </c>
      <c r="L1415">
        <v>3625</v>
      </c>
      <c r="M1415">
        <v>40178</v>
      </c>
      <c r="N1415" t="s">
        <v>2046</v>
      </c>
      <c r="O1415" t="s">
        <v>2043</v>
      </c>
      <c r="P1415" t="s">
        <v>2043</v>
      </c>
      <c r="Q1415" t="s">
        <v>2043</v>
      </c>
      <c r="R1415" t="str">
        <f>Table1[[#This Row],[year]]&amp;"_"&amp;Table1[[#This Row],[rank]]</f>
        <v>2017_414</v>
      </c>
      <c r="S1415" t="str">
        <f>Table1[[#This Row],[year]]&amp;"_"&amp;Table1[[#This Row],[rank]]</f>
        <v>2017_414</v>
      </c>
    </row>
    <row r="1416" spans="1:19" x14ac:dyDescent="0.2">
      <c r="A1416" t="s">
        <v>2548</v>
      </c>
      <c r="B1416">
        <v>415</v>
      </c>
      <c r="C1416">
        <v>2017</v>
      </c>
      <c r="D1416" t="s">
        <v>1111</v>
      </c>
      <c r="E1416" t="s">
        <v>221</v>
      </c>
      <c r="F1416" t="s">
        <v>35</v>
      </c>
      <c r="G1416" t="str">
        <f>_xlfn.XLOOKUP(F1416,Regions!$A$2:$A$52,Regions!$B$2:$B$52)</f>
        <v>South</v>
      </c>
      <c r="H1416" t="s">
        <v>1678</v>
      </c>
      <c r="I1416">
        <v>4291</v>
      </c>
      <c r="J1416">
        <v>6477</v>
      </c>
      <c r="K1416">
        <v>485</v>
      </c>
      <c r="L1416">
        <v>8709</v>
      </c>
      <c r="M1416">
        <v>3055</v>
      </c>
      <c r="N1416" t="s">
        <v>2043</v>
      </c>
      <c r="O1416" t="s">
        <v>2043</v>
      </c>
      <c r="P1416" t="s">
        <v>2043</v>
      </c>
      <c r="Q1416" t="s">
        <v>2043</v>
      </c>
      <c r="R1416" t="str">
        <f>Table1[[#This Row],[year]]&amp;"_"&amp;Table1[[#This Row],[rank]]</f>
        <v>2017_415</v>
      </c>
      <c r="S1416" t="str">
        <f>Table1[[#This Row],[year]]&amp;"_"&amp;Table1[[#This Row],[rank]]</f>
        <v>2017_415</v>
      </c>
    </row>
    <row r="1417" spans="1:19" x14ac:dyDescent="0.2">
      <c r="A1417" t="s">
        <v>2404</v>
      </c>
      <c r="B1417">
        <v>416</v>
      </c>
      <c r="C1417">
        <v>2017</v>
      </c>
      <c r="D1417" t="s">
        <v>108</v>
      </c>
      <c r="E1417" t="s">
        <v>2055</v>
      </c>
      <c r="F1417" t="s">
        <v>22</v>
      </c>
      <c r="G1417" t="str">
        <f>_xlfn.XLOOKUP(F1417,Regions!$A$2:$A$52,Regions!$B$2:$B$52)</f>
        <v>South</v>
      </c>
      <c r="H1417" t="s">
        <v>1477</v>
      </c>
      <c r="I1417">
        <v>17997</v>
      </c>
      <c r="J1417">
        <v>6440</v>
      </c>
      <c r="K1417">
        <v>847</v>
      </c>
      <c r="L1417">
        <v>9791</v>
      </c>
      <c r="M1417">
        <v>20000</v>
      </c>
      <c r="N1417" t="s">
        <v>2043</v>
      </c>
      <c r="O1417" t="s">
        <v>2043</v>
      </c>
      <c r="P1417" t="s">
        <v>2043</v>
      </c>
      <c r="Q1417" t="s">
        <v>2043</v>
      </c>
      <c r="R1417" t="str">
        <f>Table1[[#This Row],[year]]&amp;"_"&amp;Table1[[#This Row],[rank]]</f>
        <v>2017_416</v>
      </c>
      <c r="S1417" t="str">
        <f>Table1[[#This Row],[year]]&amp;"_"&amp;Table1[[#This Row],[rank]]</f>
        <v>2017_416</v>
      </c>
    </row>
    <row r="1418" spans="1:19" x14ac:dyDescent="0.2">
      <c r="A1418" t="s">
        <v>2369</v>
      </c>
      <c r="B1418">
        <v>417</v>
      </c>
      <c r="C1418">
        <v>2017</v>
      </c>
      <c r="D1418" t="s">
        <v>24</v>
      </c>
      <c r="E1418" t="s">
        <v>2042</v>
      </c>
      <c r="F1418" t="s">
        <v>25</v>
      </c>
      <c r="G1418" t="str">
        <f>_xlfn.XLOOKUP(F1418,Regions!$A$2:$A$52,Regions!$B$2:$B$52)</f>
        <v>South</v>
      </c>
      <c r="H1418" t="s">
        <v>1552</v>
      </c>
      <c r="I1418">
        <v>1645</v>
      </c>
      <c r="J1418">
        <v>6418</v>
      </c>
      <c r="K1418">
        <v>169</v>
      </c>
      <c r="L1418">
        <v>3888</v>
      </c>
      <c r="M1418">
        <v>30800</v>
      </c>
      <c r="N1418" t="s">
        <v>2043</v>
      </c>
      <c r="O1418" t="s">
        <v>2043</v>
      </c>
      <c r="P1418" t="s">
        <v>2043</v>
      </c>
      <c r="Q1418" t="s">
        <v>2043</v>
      </c>
      <c r="R1418" t="str">
        <f>Table1[[#This Row],[year]]&amp;"_"&amp;Table1[[#This Row],[rank]]</f>
        <v>2017_417</v>
      </c>
      <c r="S1418" t="str">
        <f>Table1[[#This Row],[year]]&amp;"_"&amp;Table1[[#This Row],[rank]]</f>
        <v>2017_417</v>
      </c>
    </row>
    <row r="1419" spans="1:19" x14ac:dyDescent="0.2">
      <c r="A1419" t="s">
        <v>2415</v>
      </c>
      <c r="B1419">
        <v>418</v>
      </c>
      <c r="C1419">
        <v>2017</v>
      </c>
      <c r="D1419" t="s">
        <v>1077</v>
      </c>
      <c r="E1419" t="s">
        <v>2054</v>
      </c>
      <c r="F1419" t="s">
        <v>28</v>
      </c>
      <c r="G1419" t="str">
        <f>_xlfn.XLOOKUP(F1419,Regions!$A$2:$A$52,Regions!$B$2:$B$52)</f>
        <v>Northeast</v>
      </c>
      <c r="H1419" t="s">
        <v>1406</v>
      </c>
      <c r="I1419">
        <v>3869</v>
      </c>
      <c r="J1419">
        <v>6403</v>
      </c>
      <c r="K1419">
        <v>199</v>
      </c>
      <c r="L1419">
        <v>35793</v>
      </c>
      <c r="M1419">
        <v>16021</v>
      </c>
      <c r="N1419" t="s">
        <v>2043</v>
      </c>
      <c r="O1419" t="s">
        <v>2043</v>
      </c>
      <c r="P1419" t="s">
        <v>2043</v>
      </c>
      <c r="Q1419" t="s">
        <v>2043</v>
      </c>
      <c r="R1419" t="str">
        <f>Table1[[#This Row],[year]]&amp;"_"&amp;Table1[[#This Row],[rank]]</f>
        <v>2017_418</v>
      </c>
      <c r="S1419" t="str">
        <f>Table1[[#This Row],[year]]&amp;"_"&amp;Table1[[#This Row],[rank]]</f>
        <v>2017_418</v>
      </c>
    </row>
    <row r="1420" spans="1:19" x14ac:dyDescent="0.2">
      <c r="A1420" t="s">
        <v>2353</v>
      </c>
      <c r="B1420">
        <v>419</v>
      </c>
      <c r="C1420">
        <v>2017</v>
      </c>
      <c r="D1420" t="s">
        <v>214</v>
      </c>
      <c r="E1420" t="s">
        <v>920</v>
      </c>
      <c r="F1420" t="s">
        <v>18</v>
      </c>
      <c r="G1420" t="str">
        <f>_xlfn.XLOOKUP(F1420,Regions!$A$2:$A$52,Regions!$B$2:$B$52)</f>
        <v>Midwest</v>
      </c>
      <c r="H1420" t="s">
        <v>1588</v>
      </c>
      <c r="I1420">
        <v>12528</v>
      </c>
      <c r="J1420">
        <v>6399</v>
      </c>
      <c r="K1420">
        <v>551</v>
      </c>
      <c r="L1420">
        <v>21622</v>
      </c>
      <c r="M1420">
        <v>7750</v>
      </c>
      <c r="N1420" t="s">
        <v>2043</v>
      </c>
      <c r="O1420" t="s">
        <v>2046</v>
      </c>
      <c r="P1420" t="s">
        <v>2043</v>
      </c>
      <c r="Q1420" t="s">
        <v>2043</v>
      </c>
      <c r="R1420" t="str">
        <f>Table1[[#This Row],[year]]&amp;"_"&amp;Table1[[#This Row],[rank]]</f>
        <v>2017_419</v>
      </c>
      <c r="S1420" t="str">
        <f>Table1[[#This Row],[year]]&amp;"_"&amp;Table1[[#This Row],[rank]]</f>
        <v>2017_419</v>
      </c>
    </row>
    <row r="1421" spans="1:19" x14ac:dyDescent="0.2">
      <c r="A1421" t="s">
        <v>2413</v>
      </c>
      <c r="B1421">
        <v>420</v>
      </c>
      <c r="C1421">
        <v>2017</v>
      </c>
      <c r="D1421" t="s">
        <v>998</v>
      </c>
      <c r="E1421" t="s">
        <v>115</v>
      </c>
      <c r="F1421" t="s">
        <v>142</v>
      </c>
      <c r="G1421" t="str">
        <f>_xlfn.XLOOKUP(F1421,Regions!$A$2:$A$52,Regions!$B$2:$B$52)</f>
        <v>Midwest</v>
      </c>
      <c r="H1421" t="s">
        <v>1480</v>
      </c>
      <c r="J1421">
        <v>6385</v>
      </c>
      <c r="K1421">
        <v>93</v>
      </c>
      <c r="L1421">
        <v>2099</v>
      </c>
      <c r="M1421">
        <v>8500</v>
      </c>
      <c r="N1421" t="s">
        <v>2043</v>
      </c>
      <c r="O1421" t="s">
        <v>2046</v>
      </c>
      <c r="P1421" t="s">
        <v>2043</v>
      </c>
      <c r="Q1421" t="s">
        <v>2043</v>
      </c>
      <c r="R1421" t="str">
        <f>Table1[[#This Row],[year]]&amp;"_"&amp;Table1[[#This Row],[rank]]</f>
        <v>2017_420</v>
      </c>
      <c r="S1421" t="str">
        <f>Table1[[#This Row],[year]]&amp;"_"&amp;Table1[[#This Row],[rank]]</f>
        <v>2017_420</v>
      </c>
    </row>
    <row r="1422" spans="1:19" x14ac:dyDescent="0.2">
      <c r="A1422" t="s">
        <v>2549</v>
      </c>
      <c r="B1422">
        <v>421</v>
      </c>
      <c r="C1422">
        <v>2017</v>
      </c>
      <c r="D1422" t="s">
        <v>336</v>
      </c>
      <c r="E1422" t="s">
        <v>2118</v>
      </c>
      <c r="F1422" t="s">
        <v>22</v>
      </c>
      <c r="G1422" t="str">
        <f>_xlfn.XLOOKUP(F1422,Regions!$A$2:$A$52,Regions!$B$2:$B$52)</f>
        <v>South</v>
      </c>
      <c r="H1422" t="s">
        <v>1502</v>
      </c>
      <c r="I1422">
        <v>1669</v>
      </c>
      <c r="J1422">
        <v>6367</v>
      </c>
      <c r="K1422">
        <v>144</v>
      </c>
      <c r="L1422">
        <v>2910</v>
      </c>
      <c r="M1422">
        <v>14000</v>
      </c>
      <c r="N1422" t="s">
        <v>2043</v>
      </c>
      <c r="O1422" t="s">
        <v>2043</v>
      </c>
      <c r="P1422" t="s">
        <v>2046</v>
      </c>
      <c r="Q1422" t="s">
        <v>2043</v>
      </c>
      <c r="R1422" t="str">
        <f>Table1[[#This Row],[year]]&amp;"_"&amp;Table1[[#This Row],[rank]]</f>
        <v>2017_421</v>
      </c>
      <c r="S1422" t="str">
        <f>Table1[[#This Row],[year]]&amp;"_"&amp;Table1[[#This Row],[rank]]</f>
        <v>2017_421</v>
      </c>
    </row>
    <row r="1423" spans="1:19" x14ac:dyDescent="0.2">
      <c r="A1423" t="s">
        <v>2218</v>
      </c>
      <c r="B1423">
        <v>422</v>
      </c>
      <c r="C1423">
        <v>2017</v>
      </c>
      <c r="D1423" t="s">
        <v>60</v>
      </c>
      <c r="E1423" t="s">
        <v>2114</v>
      </c>
      <c r="F1423" t="s">
        <v>190</v>
      </c>
      <c r="G1423" t="str">
        <f>_xlfn.XLOOKUP(F1423,Regions!$A$2:$A$52,Regions!$B$2:$B$52)</f>
        <v>South</v>
      </c>
      <c r="H1423" t="s">
        <v>1476</v>
      </c>
      <c r="I1423">
        <v>22611</v>
      </c>
      <c r="J1423">
        <v>6366</v>
      </c>
      <c r="K1423">
        <v>1619</v>
      </c>
      <c r="L1423">
        <v>5478</v>
      </c>
      <c r="M1423">
        <v>90000</v>
      </c>
      <c r="N1423" t="s">
        <v>2043</v>
      </c>
      <c r="O1423" t="s">
        <v>2043</v>
      </c>
      <c r="P1423" t="s">
        <v>2043</v>
      </c>
      <c r="Q1423" t="s">
        <v>2043</v>
      </c>
      <c r="R1423" t="str">
        <f>Table1[[#This Row],[year]]&amp;"_"&amp;Table1[[#This Row],[rank]]</f>
        <v>2017_422</v>
      </c>
      <c r="S1423" t="str">
        <f>Table1[[#This Row],[year]]&amp;"_"&amp;Table1[[#This Row],[rank]]</f>
        <v>2017_422</v>
      </c>
    </row>
    <row r="1424" spans="1:19" x14ac:dyDescent="0.2">
      <c r="A1424" t="s">
        <v>2352</v>
      </c>
      <c r="B1424">
        <v>423</v>
      </c>
      <c r="C1424">
        <v>2017</v>
      </c>
      <c r="D1424" t="s">
        <v>1830</v>
      </c>
      <c r="E1424" t="s">
        <v>2042</v>
      </c>
      <c r="F1424" t="s">
        <v>199</v>
      </c>
      <c r="G1424" t="str">
        <f>_xlfn.XLOOKUP(F1424,Regions!$A$2:$A$52,Regions!$B$2:$B$52)</f>
        <v>Midwest</v>
      </c>
      <c r="H1424" t="s">
        <v>1825</v>
      </c>
      <c r="I1424">
        <v>4400</v>
      </c>
      <c r="J1424">
        <v>6304</v>
      </c>
      <c r="K1424">
        <v>226</v>
      </c>
      <c r="L1424">
        <v>2726</v>
      </c>
      <c r="M1424">
        <v>24724</v>
      </c>
      <c r="N1424" t="s">
        <v>2043</v>
      </c>
      <c r="O1424" t="s">
        <v>2043</v>
      </c>
      <c r="P1424" t="s">
        <v>2043</v>
      </c>
      <c r="Q1424" t="s">
        <v>2043</v>
      </c>
      <c r="R1424" t="str">
        <f>Table1[[#This Row],[year]]&amp;"_"&amp;Table1[[#This Row],[rank]]</f>
        <v>2017_423</v>
      </c>
      <c r="S1424" t="str">
        <f>Table1[[#This Row],[year]]&amp;"_"&amp;Table1[[#This Row],[rank]]</f>
        <v>2017_423</v>
      </c>
    </row>
    <row r="1425" spans="1:19" x14ac:dyDescent="0.2">
      <c r="A1425" t="s">
        <v>2458</v>
      </c>
      <c r="B1425">
        <v>424</v>
      </c>
      <c r="C1425">
        <v>2017</v>
      </c>
      <c r="D1425" t="s">
        <v>970</v>
      </c>
      <c r="E1425" t="s">
        <v>2045</v>
      </c>
      <c r="F1425" t="s">
        <v>33</v>
      </c>
      <c r="G1425" t="str">
        <f>_xlfn.XLOOKUP(F1425,Regions!$A$2:$A$52,Regions!$B$2:$B$52)</f>
        <v>Northeast</v>
      </c>
      <c r="H1425" t="s">
        <v>2459</v>
      </c>
      <c r="I1425">
        <v>21897</v>
      </c>
      <c r="J1425">
        <v>6286</v>
      </c>
      <c r="K1425">
        <v>823</v>
      </c>
      <c r="L1425">
        <v>8499</v>
      </c>
      <c r="M1425">
        <v>62000</v>
      </c>
      <c r="N1425" t="s">
        <v>2043</v>
      </c>
      <c r="O1425" t="s">
        <v>2043</v>
      </c>
      <c r="P1425" t="s">
        <v>2043</v>
      </c>
      <c r="Q1425" t="s">
        <v>2043</v>
      </c>
      <c r="R1425" t="str">
        <f>Table1[[#This Row],[year]]&amp;"_"&amp;Table1[[#This Row],[rank]]</f>
        <v>2017_424</v>
      </c>
      <c r="S1425" t="str">
        <f>Table1[[#This Row],[year]]&amp;"_"&amp;Table1[[#This Row],[rank]]</f>
        <v>2017_424</v>
      </c>
    </row>
    <row r="1426" spans="1:19" x14ac:dyDescent="0.2">
      <c r="A1426" t="s">
        <v>1697</v>
      </c>
      <c r="B1426">
        <v>425</v>
      </c>
      <c r="C1426">
        <v>2017</v>
      </c>
      <c r="D1426" t="s">
        <v>1722</v>
      </c>
      <c r="E1426" t="s">
        <v>2064</v>
      </c>
      <c r="F1426" t="s">
        <v>187</v>
      </c>
      <c r="G1426" t="str">
        <f>_xlfn.XLOOKUP(F1426,Regions!$A$2:$A$52,Regions!$B$2:$B$52)</f>
        <v>Midwest</v>
      </c>
      <c r="H1426" t="s">
        <v>1697</v>
      </c>
      <c r="I1426">
        <v>5118</v>
      </c>
      <c r="J1426">
        <v>6279</v>
      </c>
      <c r="K1426">
        <v>216</v>
      </c>
      <c r="L1426">
        <v>4514</v>
      </c>
      <c r="M1426">
        <v>13800</v>
      </c>
      <c r="N1426" t="s">
        <v>2043</v>
      </c>
      <c r="O1426" t="s">
        <v>2043</v>
      </c>
      <c r="P1426" t="s">
        <v>2043</v>
      </c>
      <c r="Q1426" t="s">
        <v>2043</v>
      </c>
      <c r="R1426" t="str">
        <f>Table1[[#This Row],[year]]&amp;"_"&amp;Table1[[#This Row],[rank]]</f>
        <v>2017_425</v>
      </c>
      <c r="S1426" t="str">
        <f>Table1[[#This Row],[year]]&amp;"_"&amp;Table1[[#This Row],[rank]]</f>
        <v>2017_425</v>
      </c>
    </row>
    <row r="1427" spans="1:19" x14ac:dyDescent="0.2">
      <c r="A1427" t="s">
        <v>2396</v>
      </c>
      <c r="B1427">
        <v>426</v>
      </c>
      <c r="C1427">
        <v>2017</v>
      </c>
      <c r="D1427" t="s">
        <v>175</v>
      </c>
      <c r="E1427" t="s">
        <v>2067</v>
      </c>
      <c r="F1427" t="s">
        <v>22</v>
      </c>
      <c r="G1427" t="str">
        <f>_xlfn.XLOOKUP(F1427,Regions!$A$2:$A$52,Regions!$B$2:$B$52)</f>
        <v>South</v>
      </c>
      <c r="H1427" t="s">
        <v>1411</v>
      </c>
      <c r="I1427">
        <v>330</v>
      </c>
      <c r="J1427">
        <v>6274</v>
      </c>
      <c r="K1427">
        <v>296</v>
      </c>
      <c r="L1427">
        <v>12862</v>
      </c>
      <c r="M1427">
        <v>18700</v>
      </c>
      <c r="N1427" t="s">
        <v>2043</v>
      </c>
      <c r="O1427" t="s">
        <v>2043</v>
      </c>
      <c r="P1427" t="s">
        <v>2043</v>
      </c>
      <c r="Q1427" t="s">
        <v>2043</v>
      </c>
      <c r="R1427" t="str">
        <f>Table1[[#This Row],[year]]&amp;"_"&amp;Table1[[#This Row],[rank]]</f>
        <v>2017_426</v>
      </c>
      <c r="S1427" t="str">
        <f>Table1[[#This Row],[year]]&amp;"_"&amp;Table1[[#This Row],[rank]]</f>
        <v>2017_426</v>
      </c>
    </row>
    <row r="1428" spans="1:19" x14ac:dyDescent="0.2">
      <c r="A1428" t="s">
        <v>2550</v>
      </c>
      <c r="B1428">
        <v>427</v>
      </c>
      <c r="C1428">
        <v>2017</v>
      </c>
      <c r="D1428" t="s">
        <v>980</v>
      </c>
      <c r="E1428" t="s">
        <v>2055</v>
      </c>
      <c r="F1428" t="s">
        <v>44</v>
      </c>
      <c r="G1428" t="str">
        <f>_xlfn.XLOOKUP(F1428,Regions!$A$2:$A$52,Regions!$B$2:$B$52)</f>
        <v>Midwest</v>
      </c>
      <c r="H1428" t="s">
        <v>1474</v>
      </c>
      <c r="I1428">
        <v>4813</v>
      </c>
      <c r="J1428">
        <v>6175</v>
      </c>
      <c r="K1428">
        <v>229</v>
      </c>
      <c r="L1428">
        <v>6546</v>
      </c>
      <c r="M1428">
        <v>16027</v>
      </c>
      <c r="N1428" t="s">
        <v>2043</v>
      </c>
      <c r="O1428" t="s">
        <v>2043</v>
      </c>
      <c r="P1428" t="s">
        <v>2046</v>
      </c>
      <c r="Q1428" t="s">
        <v>2043</v>
      </c>
      <c r="R1428" t="str">
        <f>Table1[[#This Row],[year]]&amp;"_"&amp;Table1[[#This Row],[rank]]</f>
        <v>2017_427</v>
      </c>
      <c r="S1428" t="str">
        <f>Table1[[#This Row],[year]]&amp;"_"&amp;Table1[[#This Row],[rank]]</f>
        <v>2017_427</v>
      </c>
    </row>
    <row r="1429" spans="1:19" x14ac:dyDescent="0.2">
      <c r="A1429" t="s">
        <v>2471</v>
      </c>
      <c r="B1429">
        <v>428</v>
      </c>
      <c r="C1429">
        <v>2017</v>
      </c>
      <c r="D1429" t="s">
        <v>65</v>
      </c>
      <c r="E1429" t="s">
        <v>2044</v>
      </c>
      <c r="F1429" t="s">
        <v>28</v>
      </c>
      <c r="G1429" t="str">
        <f>_xlfn.XLOOKUP(F1429,Regions!$A$2:$A$52,Regions!$B$2:$B$52)</f>
        <v>Northeast</v>
      </c>
      <c r="H1429" t="s">
        <v>1406</v>
      </c>
      <c r="I1429">
        <v>9476</v>
      </c>
      <c r="J1429">
        <v>6131</v>
      </c>
      <c r="K1429">
        <v>457</v>
      </c>
      <c r="L1429">
        <v>23757</v>
      </c>
      <c r="M1429">
        <v>3420</v>
      </c>
      <c r="N1429" t="s">
        <v>2043</v>
      </c>
      <c r="O1429" t="s">
        <v>2043</v>
      </c>
      <c r="P1429" t="s">
        <v>2043</v>
      </c>
      <c r="Q1429" t="s">
        <v>2043</v>
      </c>
      <c r="R1429" t="str">
        <f>Table1[[#This Row],[year]]&amp;"_"&amp;Table1[[#This Row],[rank]]</f>
        <v>2017_428</v>
      </c>
      <c r="S1429" t="str">
        <f>Table1[[#This Row],[year]]&amp;"_"&amp;Table1[[#This Row],[rank]]</f>
        <v>2017_428</v>
      </c>
    </row>
    <row r="1430" spans="1:19" x14ac:dyDescent="0.2">
      <c r="A1430" t="s">
        <v>2381</v>
      </c>
      <c r="B1430">
        <v>429</v>
      </c>
      <c r="C1430">
        <v>2017</v>
      </c>
      <c r="D1430" t="s">
        <v>1164</v>
      </c>
      <c r="E1430" t="s">
        <v>2061</v>
      </c>
      <c r="F1430" t="s">
        <v>93</v>
      </c>
      <c r="G1430" t="str">
        <f>_xlfn.XLOOKUP(F1430,Regions!$A$2:$A$52,Regions!$B$2:$B$52)</f>
        <v>West</v>
      </c>
      <c r="H1430" t="s">
        <v>1457</v>
      </c>
      <c r="I1430">
        <v>10208</v>
      </c>
      <c r="J1430">
        <v>6098</v>
      </c>
      <c r="K1430">
        <v>431</v>
      </c>
      <c r="L1430">
        <v>2791</v>
      </c>
      <c r="M1430">
        <v>16000</v>
      </c>
      <c r="N1430" t="s">
        <v>2043</v>
      </c>
      <c r="O1430" t="s">
        <v>2043</v>
      </c>
      <c r="P1430" t="s">
        <v>2043</v>
      </c>
      <c r="Q1430" t="s">
        <v>2043</v>
      </c>
      <c r="R1430" t="str">
        <f>Table1[[#This Row],[year]]&amp;"_"&amp;Table1[[#This Row],[rank]]</f>
        <v>2017_429</v>
      </c>
      <c r="S1430" t="str">
        <f>Table1[[#This Row],[year]]&amp;"_"&amp;Table1[[#This Row],[rank]]</f>
        <v>2017_429</v>
      </c>
    </row>
    <row r="1431" spans="1:19" x14ac:dyDescent="0.2">
      <c r="A1431" t="s">
        <v>2393</v>
      </c>
      <c r="B1431">
        <v>430</v>
      </c>
      <c r="C1431">
        <v>2017</v>
      </c>
      <c r="D1431" t="s">
        <v>1103</v>
      </c>
      <c r="E1431" t="s">
        <v>2118</v>
      </c>
      <c r="F1431" t="s">
        <v>55</v>
      </c>
      <c r="G1431" t="str">
        <f>_xlfn.XLOOKUP(F1431,Regions!$A$2:$A$52,Regions!$B$2:$B$52)</f>
        <v>West</v>
      </c>
      <c r="H1431" t="s">
        <v>2394</v>
      </c>
      <c r="I1431">
        <v>7157</v>
      </c>
      <c r="J1431">
        <v>6087</v>
      </c>
      <c r="K1431">
        <v>321</v>
      </c>
      <c r="L1431">
        <v>4396</v>
      </c>
      <c r="M1431">
        <v>25000</v>
      </c>
      <c r="N1431" t="s">
        <v>2043</v>
      </c>
      <c r="O1431" t="s">
        <v>2043</v>
      </c>
      <c r="P1431" t="s">
        <v>2043</v>
      </c>
      <c r="Q1431" t="s">
        <v>2043</v>
      </c>
      <c r="R1431" t="str">
        <f>Table1[[#This Row],[year]]&amp;"_"&amp;Table1[[#This Row],[rank]]</f>
        <v>2017_430</v>
      </c>
      <c r="S1431" t="str">
        <f>Table1[[#This Row],[year]]&amp;"_"&amp;Table1[[#This Row],[rank]]</f>
        <v>2017_430</v>
      </c>
    </row>
    <row r="1432" spans="1:19" x14ac:dyDescent="0.2">
      <c r="A1432" t="s">
        <v>2405</v>
      </c>
      <c r="B1432">
        <v>431</v>
      </c>
      <c r="C1432">
        <v>2017</v>
      </c>
      <c r="D1432" t="s">
        <v>214</v>
      </c>
      <c r="E1432" t="s">
        <v>920</v>
      </c>
      <c r="F1432" t="s">
        <v>142</v>
      </c>
      <c r="G1432" t="str">
        <f>_xlfn.XLOOKUP(F1432,Regions!$A$2:$A$52,Regions!$B$2:$B$52)</f>
        <v>Midwest</v>
      </c>
      <c r="H1432" t="s">
        <v>1480</v>
      </c>
      <c r="I1432">
        <v>13245</v>
      </c>
      <c r="J1432">
        <v>6076</v>
      </c>
      <c r="K1432">
        <v>653</v>
      </c>
      <c r="L1432">
        <v>24699</v>
      </c>
      <c r="M1432">
        <v>8629</v>
      </c>
      <c r="N1432" t="s">
        <v>2043</v>
      </c>
      <c r="O1432" t="s">
        <v>2043</v>
      </c>
      <c r="P1432" t="s">
        <v>2043</v>
      </c>
      <c r="Q1432" t="s">
        <v>2043</v>
      </c>
      <c r="R1432" t="str">
        <f>Table1[[#This Row],[year]]&amp;"_"&amp;Table1[[#This Row],[rank]]</f>
        <v>2017_431</v>
      </c>
      <c r="S1432" t="str">
        <f>Table1[[#This Row],[year]]&amp;"_"&amp;Table1[[#This Row],[rank]]</f>
        <v>2017_431</v>
      </c>
    </row>
    <row r="1433" spans="1:19" x14ac:dyDescent="0.2">
      <c r="A1433" t="s">
        <v>2462</v>
      </c>
      <c r="B1433">
        <v>432</v>
      </c>
      <c r="C1433">
        <v>2017</v>
      </c>
      <c r="D1433" t="s">
        <v>283</v>
      </c>
      <c r="E1433" t="s">
        <v>283</v>
      </c>
      <c r="F1433" t="s">
        <v>125</v>
      </c>
      <c r="G1433" t="str">
        <f>_xlfn.XLOOKUP(F1433,Regions!$A$2:$A$52,Regions!$B$2:$B$52)</f>
        <v>South</v>
      </c>
      <c r="H1433" t="s">
        <v>1555</v>
      </c>
      <c r="I1433">
        <v>7733</v>
      </c>
      <c r="J1433">
        <v>6063</v>
      </c>
      <c r="K1433">
        <v>539</v>
      </c>
      <c r="L1433">
        <v>6908</v>
      </c>
      <c r="M1433">
        <v>67800</v>
      </c>
      <c r="N1433" t="s">
        <v>2043</v>
      </c>
      <c r="O1433" t="s">
        <v>2043</v>
      </c>
      <c r="P1433" t="s">
        <v>2043</v>
      </c>
      <c r="Q1433" t="s">
        <v>2043</v>
      </c>
      <c r="R1433" t="str">
        <f>Table1[[#This Row],[year]]&amp;"_"&amp;Table1[[#This Row],[rank]]</f>
        <v>2017_432</v>
      </c>
      <c r="S1433" t="str">
        <f>Table1[[#This Row],[year]]&amp;"_"&amp;Table1[[#This Row],[rank]]</f>
        <v>2017_432</v>
      </c>
    </row>
    <row r="1434" spans="1:19" x14ac:dyDescent="0.2">
      <c r="A1434" t="s">
        <v>2334</v>
      </c>
      <c r="B1434">
        <v>433</v>
      </c>
      <c r="C1434">
        <v>2017</v>
      </c>
      <c r="D1434" t="s">
        <v>970</v>
      </c>
      <c r="E1434" t="s">
        <v>2045</v>
      </c>
      <c r="F1434" t="s">
        <v>44</v>
      </c>
      <c r="G1434" t="str">
        <f>_xlfn.XLOOKUP(F1434,Regions!$A$2:$A$52,Regions!$B$2:$B$52)</f>
        <v>Midwest</v>
      </c>
      <c r="H1434" t="s">
        <v>1417</v>
      </c>
      <c r="I1434">
        <v>14131</v>
      </c>
      <c r="J1434">
        <v>6038</v>
      </c>
      <c r="K1434">
        <v>560</v>
      </c>
      <c r="L1434">
        <v>8463</v>
      </c>
      <c r="M1434">
        <v>14000</v>
      </c>
      <c r="N1434" t="s">
        <v>2043</v>
      </c>
      <c r="O1434" t="s">
        <v>2043</v>
      </c>
      <c r="P1434" t="s">
        <v>2043</v>
      </c>
      <c r="Q1434" t="s">
        <v>2043</v>
      </c>
      <c r="R1434" t="str">
        <f>Table1[[#This Row],[year]]&amp;"_"&amp;Table1[[#This Row],[rank]]</f>
        <v>2017_433</v>
      </c>
      <c r="S1434" t="str">
        <f>Table1[[#This Row],[year]]&amp;"_"&amp;Table1[[#This Row],[rank]]</f>
        <v>2017_433</v>
      </c>
    </row>
    <row r="1435" spans="1:19" x14ac:dyDescent="0.2">
      <c r="A1435" t="s">
        <v>2435</v>
      </c>
      <c r="B1435">
        <v>434</v>
      </c>
      <c r="C1435">
        <v>2017</v>
      </c>
      <c r="D1435" t="s">
        <v>824</v>
      </c>
      <c r="E1435" t="s">
        <v>112</v>
      </c>
      <c r="F1435" t="s">
        <v>72</v>
      </c>
      <c r="G1435" t="str">
        <f>_xlfn.XLOOKUP(F1435,Regions!$A$2:$A$52,Regions!$B$2:$B$52)</f>
        <v>Midwest</v>
      </c>
      <c r="H1435" t="s">
        <v>1461</v>
      </c>
      <c r="J1435">
        <v>6004</v>
      </c>
      <c r="K1435">
        <v>734</v>
      </c>
      <c r="L1435">
        <v>12578</v>
      </c>
      <c r="M1435">
        <v>18000</v>
      </c>
      <c r="N1435" t="s">
        <v>2043</v>
      </c>
      <c r="O1435" t="s">
        <v>2043</v>
      </c>
      <c r="P1435" t="s">
        <v>2043</v>
      </c>
      <c r="Q1435" t="s">
        <v>2043</v>
      </c>
      <c r="R1435" t="str">
        <f>Table1[[#This Row],[year]]&amp;"_"&amp;Table1[[#This Row],[rank]]</f>
        <v>2017_434</v>
      </c>
      <c r="S1435" t="str">
        <f>Table1[[#This Row],[year]]&amp;"_"&amp;Table1[[#This Row],[rank]]</f>
        <v>2017_434</v>
      </c>
    </row>
    <row r="1436" spans="1:19" x14ac:dyDescent="0.2">
      <c r="A1436" t="s">
        <v>2399</v>
      </c>
      <c r="B1436">
        <v>435</v>
      </c>
      <c r="C1436">
        <v>2017</v>
      </c>
      <c r="D1436" t="s">
        <v>686</v>
      </c>
      <c r="E1436" t="s">
        <v>2061</v>
      </c>
      <c r="F1436" t="s">
        <v>187</v>
      </c>
      <c r="G1436" t="str">
        <f>_xlfn.XLOOKUP(F1436,Regions!$A$2:$A$52,Regions!$B$2:$B$52)</f>
        <v>Midwest</v>
      </c>
      <c r="H1436" t="s">
        <v>1448</v>
      </c>
      <c r="I1436">
        <v>10626</v>
      </c>
      <c r="J1436">
        <v>5997</v>
      </c>
      <c r="K1436">
        <v>692</v>
      </c>
      <c r="L1436">
        <v>9890</v>
      </c>
      <c r="M1436">
        <v>6000</v>
      </c>
      <c r="N1436" t="s">
        <v>2043</v>
      </c>
      <c r="O1436" t="s">
        <v>2043</v>
      </c>
      <c r="P1436" t="s">
        <v>2043</v>
      </c>
      <c r="Q1436" t="s">
        <v>2043</v>
      </c>
      <c r="R1436" t="str">
        <f>Table1[[#This Row],[year]]&amp;"_"&amp;Table1[[#This Row],[rank]]</f>
        <v>2017_435</v>
      </c>
      <c r="S1436" t="str">
        <f>Table1[[#This Row],[year]]&amp;"_"&amp;Table1[[#This Row],[rank]]</f>
        <v>2017_435</v>
      </c>
    </row>
    <row r="1437" spans="1:19" x14ac:dyDescent="0.2">
      <c r="A1437" t="s">
        <v>861</v>
      </c>
      <c r="B1437">
        <v>436</v>
      </c>
      <c r="C1437">
        <v>2017</v>
      </c>
      <c r="D1437" t="s">
        <v>57</v>
      </c>
      <c r="E1437" t="s">
        <v>2044</v>
      </c>
      <c r="F1437" t="s">
        <v>542</v>
      </c>
      <c r="G1437" t="str">
        <f>_xlfn.XLOOKUP(F1437,Regions!$A$2:$A$52,Regions!$B$2:$B$52)</f>
        <v>South</v>
      </c>
      <c r="H1437" t="s">
        <v>1575</v>
      </c>
      <c r="I1437">
        <v>17512</v>
      </c>
      <c r="J1437">
        <v>5967</v>
      </c>
      <c r="K1437">
        <v>1163</v>
      </c>
      <c r="L1437">
        <v>125968</v>
      </c>
      <c r="M1437">
        <v>22166</v>
      </c>
      <c r="N1437" t="s">
        <v>2043</v>
      </c>
      <c r="O1437" t="s">
        <v>2043</v>
      </c>
      <c r="P1437" t="s">
        <v>2043</v>
      </c>
      <c r="Q1437" t="s">
        <v>2043</v>
      </c>
      <c r="R1437" t="str">
        <f>Table1[[#This Row],[year]]&amp;"_"&amp;Table1[[#This Row],[rank]]</f>
        <v>2017_436</v>
      </c>
      <c r="S1437" t="str">
        <f>Table1[[#This Row],[year]]&amp;"_"&amp;Table1[[#This Row],[rank]]</f>
        <v>2017_436</v>
      </c>
    </row>
    <row r="1438" spans="1:19" x14ac:dyDescent="0.2">
      <c r="A1438" t="s">
        <v>2551</v>
      </c>
      <c r="B1438">
        <v>437</v>
      </c>
      <c r="C1438">
        <v>2017</v>
      </c>
      <c r="D1438" t="s">
        <v>609</v>
      </c>
      <c r="E1438" t="s">
        <v>2044</v>
      </c>
      <c r="F1438" t="s">
        <v>86</v>
      </c>
      <c r="G1438" t="str">
        <f>_xlfn.XLOOKUP(F1438,Regions!$A$2:$A$52,Regions!$B$2:$B$52)</f>
        <v>South</v>
      </c>
      <c r="H1438" t="s">
        <v>1412</v>
      </c>
      <c r="I1438">
        <v>35530</v>
      </c>
      <c r="J1438">
        <v>5958</v>
      </c>
      <c r="K1438">
        <v>1422</v>
      </c>
      <c r="L1438">
        <v>82003</v>
      </c>
      <c r="M1438">
        <v>5631</v>
      </c>
      <c r="N1438" t="s">
        <v>2046</v>
      </c>
      <c r="O1438" t="s">
        <v>2043</v>
      </c>
      <c r="P1438" t="s">
        <v>2046</v>
      </c>
      <c r="Q1438" t="s">
        <v>2043</v>
      </c>
      <c r="R1438" t="str">
        <f>Table1[[#This Row],[year]]&amp;"_"&amp;Table1[[#This Row],[rank]]</f>
        <v>2017_437</v>
      </c>
      <c r="S1438" t="str">
        <f>Table1[[#This Row],[year]]&amp;"_"&amp;Table1[[#This Row],[rank]]</f>
        <v>2017_437</v>
      </c>
    </row>
    <row r="1439" spans="1:19" x14ac:dyDescent="0.2">
      <c r="A1439" t="s">
        <v>2455</v>
      </c>
      <c r="B1439">
        <v>438</v>
      </c>
      <c r="C1439">
        <v>2017</v>
      </c>
      <c r="D1439" t="s">
        <v>118</v>
      </c>
      <c r="E1439" t="s">
        <v>2061</v>
      </c>
      <c r="F1439" t="s">
        <v>93</v>
      </c>
      <c r="G1439" t="str">
        <f>_xlfn.XLOOKUP(F1439,Regions!$A$2:$A$52,Regions!$B$2:$B$52)</f>
        <v>West</v>
      </c>
      <c r="H1439" t="s">
        <v>1457</v>
      </c>
      <c r="I1439">
        <v>11407</v>
      </c>
      <c r="J1439">
        <v>5931</v>
      </c>
      <c r="K1439">
        <v>814</v>
      </c>
      <c r="L1439">
        <v>9962</v>
      </c>
      <c r="M1439">
        <v>19112</v>
      </c>
      <c r="N1439" t="s">
        <v>2043</v>
      </c>
      <c r="O1439" t="s">
        <v>2043</v>
      </c>
      <c r="P1439" t="s">
        <v>2043</v>
      </c>
      <c r="Q1439" t="s">
        <v>2043</v>
      </c>
      <c r="R1439" t="str">
        <f>Table1[[#This Row],[year]]&amp;"_"&amp;Table1[[#This Row],[rank]]</f>
        <v>2017_438</v>
      </c>
      <c r="S1439" t="str">
        <f>Table1[[#This Row],[year]]&amp;"_"&amp;Table1[[#This Row],[rank]]</f>
        <v>2017_438</v>
      </c>
    </row>
    <row r="1440" spans="1:19" x14ac:dyDescent="0.2">
      <c r="A1440" t="s">
        <v>2441</v>
      </c>
      <c r="B1440">
        <v>439</v>
      </c>
      <c r="C1440">
        <v>2017</v>
      </c>
      <c r="D1440" t="s">
        <v>65</v>
      </c>
      <c r="E1440" t="s">
        <v>2044</v>
      </c>
      <c r="F1440" t="s">
        <v>44</v>
      </c>
      <c r="G1440" t="str">
        <f>_xlfn.XLOOKUP(F1440,Regions!$A$2:$A$52,Regions!$B$2:$B$52)</f>
        <v>Midwest</v>
      </c>
      <c r="H1440" t="s">
        <v>1417</v>
      </c>
      <c r="I1440">
        <v>5382</v>
      </c>
      <c r="J1440">
        <v>5901</v>
      </c>
      <c r="K1440">
        <v>467</v>
      </c>
      <c r="L1440">
        <v>18592</v>
      </c>
      <c r="M1440">
        <v>8500</v>
      </c>
      <c r="N1440" t="s">
        <v>2043</v>
      </c>
      <c r="O1440" t="s">
        <v>2043</v>
      </c>
      <c r="P1440" t="s">
        <v>2043</v>
      </c>
      <c r="Q1440" t="s">
        <v>2043</v>
      </c>
      <c r="R1440" t="str">
        <f>Table1[[#This Row],[year]]&amp;"_"&amp;Table1[[#This Row],[rank]]</f>
        <v>2017_439</v>
      </c>
      <c r="S1440" t="str">
        <f>Table1[[#This Row],[year]]&amp;"_"&amp;Table1[[#This Row],[rank]]</f>
        <v>2017_439</v>
      </c>
    </row>
    <row r="1441" spans="1:19" x14ac:dyDescent="0.2">
      <c r="A1441" t="s">
        <v>2516</v>
      </c>
      <c r="B1441">
        <v>440</v>
      </c>
      <c r="C1441">
        <v>2017</v>
      </c>
      <c r="D1441" t="s">
        <v>974</v>
      </c>
      <c r="E1441" t="s">
        <v>2045</v>
      </c>
      <c r="F1441" t="s">
        <v>55</v>
      </c>
      <c r="G1441" t="str">
        <f>_xlfn.XLOOKUP(F1441,Regions!$A$2:$A$52,Regions!$B$2:$B$52)</f>
        <v>West</v>
      </c>
      <c r="H1441" t="s">
        <v>1599</v>
      </c>
      <c r="I1441">
        <v>20903</v>
      </c>
      <c r="J1441">
        <v>5886</v>
      </c>
      <c r="K1441">
        <v>914</v>
      </c>
      <c r="L1441">
        <v>12272</v>
      </c>
      <c r="M1441">
        <v>7500</v>
      </c>
      <c r="N1441" t="s">
        <v>2043</v>
      </c>
      <c r="O1441" t="s">
        <v>2043</v>
      </c>
      <c r="P1441" t="s">
        <v>2043</v>
      </c>
      <c r="Q1441" t="s">
        <v>2043</v>
      </c>
      <c r="R1441" t="str">
        <f>Table1[[#This Row],[year]]&amp;"_"&amp;Table1[[#This Row],[rank]]</f>
        <v>2017_440</v>
      </c>
      <c r="S1441" t="str">
        <f>Table1[[#This Row],[year]]&amp;"_"&amp;Table1[[#This Row],[rank]]</f>
        <v>2017_440</v>
      </c>
    </row>
    <row r="1442" spans="1:19" x14ac:dyDescent="0.2">
      <c r="A1442" t="s">
        <v>921</v>
      </c>
      <c r="B1442">
        <v>441</v>
      </c>
      <c r="C1442">
        <v>2017</v>
      </c>
      <c r="D1442" t="s">
        <v>166</v>
      </c>
      <c r="E1442" t="s">
        <v>2118</v>
      </c>
      <c r="F1442" t="s">
        <v>53</v>
      </c>
      <c r="G1442" t="str">
        <f>_xlfn.XLOOKUP(F1442,Regions!$A$2:$A$52,Regions!$B$2:$B$52)</f>
        <v>Midwest</v>
      </c>
      <c r="H1442" t="s">
        <v>1692</v>
      </c>
      <c r="I1442">
        <v>2263</v>
      </c>
      <c r="J1442">
        <v>5883</v>
      </c>
      <c r="K1442">
        <v>8</v>
      </c>
      <c r="L1442">
        <v>4036</v>
      </c>
      <c r="M1442">
        <v>8500</v>
      </c>
      <c r="N1442" t="s">
        <v>2043</v>
      </c>
      <c r="O1442" t="s">
        <v>2043</v>
      </c>
      <c r="P1442" t="s">
        <v>2043</v>
      </c>
      <c r="Q1442" t="s">
        <v>2043</v>
      </c>
      <c r="R1442" t="str">
        <f>Table1[[#This Row],[year]]&amp;"_"&amp;Table1[[#This Row],[rank]]</f>
        <v>2017_441</v>
      </c>
      <c r="S1442" t="str">
        <f>Table1[[#This Row],[year]]&amp;"_"&amp;Table1[[#This Row],[rank]]</f>
        <v>2017_441</v>
      </c>
    </row>
    <row r="1443" spans="1:19" x14ac:dyDescent="0.2">
      <c r="A1443" t="s">
        <v>2377</v>
      </c>
      <c r="B1443">
        <v>442</v>
      </c>
      <c r="C1443">
        <v>2017</v>
      </c>
      <c r="D1443" t="s">
        <v>32</v>
      </c>
      <c r="E1443" t="s">
        <v>2064</v>
      </c>
      <c r="F1443" t="s">
        <v>187</v>
      </c>
      <c r="G1443" t="str">
        <f>_xlfn.XLOOKUP(F1443,Regions!$A$2:$A$52,Regions!$B$2:$B$52)</f>
        <v>Midwest</v>
      </c>
      <c r="H1443" t="s">
        <v>1448</v>
      </c>
      <c r="I1443">
        <v>20024</v>
      </c>
      <c r="J1443">
        <v>5880</v>
      </c>
      <c r="K1443">
        <v>730</v>
      </c>
      <c r="L1443">
        <v>7101</v>
      </c>
      <c r="M1443">
        <v>22000</v>
      </c>
      <c r="N1443" t="s">
        <v>2043</v>
      </c>
      <c r="O1443" t="s">
        <v>2043</v>
      </c>
      <c r="P1443" t="s">
        <v>2043</v>
      </c>
      <c r="Q1443" t="s">
        <v>2043</v>
      </c>
      <c r="R1443" t="str">
        <f>Table1[[#This Row],[year]]&amp;"_"&amp;Table1[[#This Row],[rank]]</f>
        <v>2017_442</v>
      </c>
      <c r="S1443" t="str">
        <f>Table1[[#This Row],[year]]&amp;"_"&amp;Table1[[#This Row],[rank]]</f>
        <v>2017_442</v>
      </c>
    </row>
    <row r="1444" spans="1:19" x14ac:dyDescent="0.2">
      <c r="A1444" t="s">
        <v>2552</v>
      </c>
      <c r="B1444">
        <v>443</v>
      </c>
      <c r="C1444">
        <v>2017</v>
      </c>
      <c r="D1444" t="s">
        <v>636</v>
      </c>
      <c r="E1444" t="s">
        <v>2045</v>
      </c>
      <c r="F1444" t="s">
        <v>55</v>
      </c>
      <c r="G1444" t="str">
        <f>_xlfn.XLOOKUP(F1444,Regions!$A$2:$A$52,Regions!$B$2:$B$52)</f>
        <v>West</v>
      </c>
      <c r="H1444" t="s">
        <v>1456</v>
      </c>
      <c r="I1444">
        <v>64375</v>
      </c>
      <c r="J1444">
        <v>5854</v>
      </c>
      <c r="K1444">
        <v>1169</v>
      </c>
      <c r="L1444">
        <v>12707</v>
      </c>
      <c r="M1444">
        <v>15706</v>
      </c>
      <c r="N1444" t="s">
        <v>2043</v>
      </c>
      <c r="O1444" t="s">
        <v>2043</v>
      </c>
      <c r="P1444" t="s">
        <v>2046</v>
      </c>
      <c r="Q1444" t="s">
        <v>2043</v>
      </c>
      <c r="R1444" t="str">
        <f>Table1[[#This Row],[year]]&amp;"_"&amp;Table1[[#This Row],[rank]]</f>
        <v>2017_443</v>
      </c>
      <c r="S1444" t="str">
        <f>Table1[[#This Row],[year]]&amp;"_"&amp;Table1[[#This Row],[rank]]</f>
        <v>2017_443</v>
      </c>
    </row>
    <row r="1445" spans="1:19" x14ac:dyDescent="0.2">
      <c r="A1445" t="s">
        <v>2297</v>
      </c>
      <c r="B1445">
        <v>444</v>
      </c>
      <c r="C1445">
        <v>2017</v>
      </c>
      <c r="D1445" t="s">
        <v>1077</v>
      </c>
      <c r="E1445" t="s">
        <v>2054</v>
      </c>
      <c r="F1445" t="s">
        <v>28</v>
      </c>
      <c r="G1445" t="str">
        <f>_xlfn.XLOOKUP(F1445,Regions!$A$2:$A$52,Regions!$B$2:$B$52)</f>
        <v>Northeast</v>
      </c>
      <c r="H1445" t="s">
        <v>1716</v>
      </c>
      <c r="I1445">
        <v>1933</v>
      </c>
      <c r="J1445">
        <v>5853</v>
      </c>
      <c r="K1445">
        <v>108</v>
      </c>
      <c r="L1445">
        <v>3419</v>
      </c>
      <c r="M1445">
        <v>26400</v>
      </c>
      <c r="N1445" t="s">
        <v>2043</v>
      </c>
      <c r="O1445" t="s">
        <v>2046</v>
      </c>
      <c r="P1445" t="s">
        <v>2043</v>
      </c>
      <c r="Q1445" t="s">
        <v>2043</v>
      </c>
      <c r="R1445" t="str">
        <f>Table1[[#This Row],[year]]&amp;"_"&amp;Table1[[#This Row],[rank]]</f>
        <v>2017_444</v>
      </c>
      <c r="S1445" t="str">
        <f>Table1[[#This Row],[year]]&amp;"_"&amp;Table1[[#This Row],[rank]]</f>
        <v>2017_444</v>
      </c>
    </row>
    <row r="1446" spans="1:19" x14ac:dyDescent="0.2">
      <c r="A1446" t="s">
        <v>2346</v>
      </c>
      <c r="B1446">
        <v>445</v>
      </c>
      <c r="C1446">
        <v>2017</v>
      </c>
      <c r="D1446" t="s">
        <v>1722</v>
      </c>
      <c r="E1446" t="s">
        <v>2064</v>
      </c>
      <c r="F1446" t="s">
        <v>33</v>
      </c>
      <c r="G1446" t="str">
        <f>_xlfn.XLOOKUP(F1446,Regions!$A$2:$A$52,Regions!$B$2:$B$52)</f>
        <v>Northeast</v>
      </c>
      <c r="H1446" t="s">
        <v>1576</v>
      </c>
      <c r="I1446">
        <v>3250</v>
      </c>
      <c r="J1446">
        <v>5841</v>
      </c>
      <c r="K1446">
        <v>176</v>
      </c>
      <c r="L1446">
        <v>5007</v>
      </c>
      <c r="M1446">
        <v>18100</v>
      </c>
      <c r="N1446" t="s">
        <v>2043</v>
      </c>
      <c r="O1446" t="s">
        <v>2043</v>
      </c>
      <c r="P1446" t="s">
        <v>2043</v>
      </c>
      <c r="Q1446" t="s">
        <v>2043</v>
      </c>
      <c r="R1446" t="str">
        <f>Table1[[#This Row],[year]]&amp;"_"&amp;Table1[[#This Row],[rank]]</f>
        <v>2017_445</v>
      </c>
      <c r="S1446" t="str">
        <f>Table1[[#This Row],[year]]&amp;"_"&amp;Table1[[#This Row],[rank]]</f>
        <v>2017_445</v>
      </c>
    </row>
    <row r="1447" spans="1:19" x14ac:dyDescent="0.2">
      <c r="A1447" t="s">
        <v>2521</v>
      </c>
      <c r="B1447">
        <v>446</v>
      </c>
      <c r="C1447">
        <v>2017</v>
      </c>
      <c r="D1447" t="s">
        <v>1111</v>
      </c>
      <c r="E1447" t="s">
        <v>221</v>
      </c>
      <c r="F1447" t="s">
        <v>35</v>
      </c>
      <c r="G1447" t="str">
        <f>_xlfn.XLOOKUP(F1447,Regions!$A$2:$A$52,Regions!$B$2:$B$52)</f>
        <v>South</v>
      </c>
      <c r="H1447" t="s">
        <v>1435</v>
      </c>
      <c r="I1447">
        <v>7851</v>
      </c>
      <c r="J1447">
        <v>5835</v>
      </c>
      <c r="K1447">
        <v>425</v>
      </c>
      <c r="L1447">
        <v>2644</v>
      </c>
      <c r="M1447">
        <v>4900</v>
      </c>
      <c r="N1447" t="s">
        <v>2043</v>
      </c>
      <c r="O1447" t="s">
        <v>2043</v>
      </c>
      <c r="P1447" t="s">
        <v>2043</v>
      </c>
      <c r="Q1447" t="s">
        <v>2043</v>
      </c>
      <c r="R1447" t="str">
        <f>Table1[[#This Row],[year]]&amp;"_"&amp;Table1[[#This Row],[rank]]</f>
        <v>2017_446</v>
      </c>
      <c r="S1447" t="str">
        <f>Table1[[#This Row],[year]]&amp;"_"&amp;Table1[[#This Row],[rank]]</f>
        <v>2017_446</v>
      </c>
    </row>
    <row r="1448" spans="1:19" x14ac:dyDescent="0.2">
      <c r="A1448" t="s">
        <v>2553</v>
      </c>
      <c r="B1448">
        <v>447</v>
      </c>
      <c r="C1448">
        <v>2017</v>
      </c>
      <c r="D1448" t="s">
        <v>17</v>
      </c>
      <c r="E1448" t="s">
        <v>17</v>
      </c>
      <c r="F1448" t="s">
        <v>53</v>
      </c>
      <c r="G1448" t="str">
        <f>_xlfn.XLOOKUP(F1448,Regions!$A$2:$A$52,Regions!$B$2:$B$52)</f>
        <v>Midwest</v>
      </c>
      <c r="H1448" t="s">
        <v>1793</v>
      </c>
      <c r="I1448">
        <v>2783</v>
      </c>
      <c r="J1448">
        <v>5826</v>
      </c>
      <c r="K1448">
        <v>640</v>
      </c>
      <c r="L1448">
        <v>4860</v>
      </c>
      <c r="M1448">
        <v>24900</v>
      </c>
      <c r="N1448" t="s">
        <v>2043</v>
      </c>
      <c r="O1448" t="s">
        <v>2043</v>
      </c>
      <c r="P1448" t="s">
        <v>2043</v>
      </c>
      <c r="Q1448" t="s">
        <v>2043</v>
      </c>
      <c r="R1448" t="str">
        <f>Table1[[#This Row],[year]]&amp;"_"&amp;Table1[[#This Row],[rank]]</f>
        <v>2017_447</v>
      </c>
      <c r="S1448" t="str">
        <f>Table1[[#This Row],[year]]&amp;"_"&amp;Table1[[#This Row],[rank]]</f>
        <v>2017_447</v>
      </c>
    </row>
    <row r="1449" spans="1:19" x14ac:dyDescent="0.2">
      <c r="A1449" t="s">
        <v>2460</v>
      </c>
      <c r="B1449">
        <v>448</v>
      </c>
      <c r="C1449">
        <v>2017</v>
      </c>
      <c r="D1449" t="s">
        <v>1138</v>
      </c>
      <c r="E1449" t="s">
        <v>2044</v>
      </c>
      <c r="F1449" t="s">
        <v>41</v>
      </c>
      <c r="G1449" t="str">
        <f>_xlfn.XLOOKUP(F1449,Regions!$A$2:$A$52,Regions!$B$2:$B$52)</f>
        <v>Northeast</v>
      </c>
      <c r="H1449" t="s">
        <v>1478</v>
      </c>
      <c r="I1449">
        <v>4173</v>
      </c>
      <c r="J1449">
        <v>5810</v>
      </c>
      <c r="K1449">
        <v>213</v>
      </c>
      <c r="L1449">
        <v>7421</v>
      </c>
      <c r="M1449">
        <v>11800</v>
      </c>
      <c r="N1449" t="s">
        <v>2043</v>
      </c>
      <c r="O1449" t="s">
        <v>2043</v>
      </c>
      <c r="P1449" t="s">
        <v>2043</v>
      </c>
      <c r="Q1449" t="s">
        <v>2043</v>
      </c>
      <c r="R1449" t="str">
        <f>Table1[[#This Row],[year]]&amp;"_"&amp;Table1[[#This Row],[rank]]</f>
        <v>2017_448</v>
      </c>
      <c r="S1449" t="str">
        <f>Table1[[#This Row],[year]]&amp;"_"&amp;Table1[[#This Row],[rank]]</f>
        <v>2017_448</v>
      </c>
    </row>
    <row r="1450" spans="1:19" x14ac:dyDescent="0.2">
      <c r="A1450" t="s">
        <v>2554</v>
      </c>
      <c r="B1450">
        <v>449</v>
      </c>
      <c r="C1450">
        <v>2017</v>
      </c>
      <c r="D1450" t="s">
        <v>27</v>
      </c>
      <c r="E1450" t="s">
        <v>27</v>
      </c>
      <c r="F1450" t="s">
        <v>146</v>
      </c>
      <c r="G1450" t="str">
        <f>_xlfn.XLOOKUP(F1450,Regions!$A$2:$A$52,Regions!$B$2:$B$52)</f>
        <v>Northeast</v>
      </c>
      <c r="H1450" t="s">
        <v>1465</v>
      </c>
      <c r="I1450">
        <v>51921</v>
      </c>
      <c r="J1450">
        <v>5786</v>
      </c>
      <c r="K1450">
        <v>956</v>
      </c>
      <c r="L1450">
        <v>30879</v>
      </c>
      <c r="M1450">
        <v>4507</v>
      </c>
      <c r="N1450" t="s">
        <v>2043</v>
      </c>
      <c r="O1450" t="s">
        <v>2043</v>
      </c>
      <c r="P1450" t="s">
        <v>2046</v>
      </c>
      <c r="Q1450" t="s">
        <v>2043</v>
      </c>
      <c r="R1450" t="str">
        <f>Table1[[#This Row],[year]]&amp;"_"&amp;Table1[[#This Row],[rank]]</f>
        <v>2017_449</v>
      </c>
      <c r="S1450" t="str">
        <f>Table1[[#This Row],[year]]&amp;"_"&amp;Table1[[#This Row],[rank]]</f>
        <v>2017_449</v>
      </c>
    </row>
    <row r="1451" spans="1:19" x14ac:dyDescent="0.2">
      <c r="A1451" t="s">
        <v>2419</v>
      </c>
      <c r="B1451">
        <v>450</v>
      </c>
      <c r="C1451">
        <v>2017</v>
      </c>
      <c r="D1451" t="s">
        <v>1103</v>
      </c>
      <c r="E1451" t="s">
        <v>2118</v>
      </c>
      <c r="F1451" t="s">
        <v>44</v>
      </c>
      <c r="G1451" t="str">
        <f>_xlfn.XLOOKUP(F1451,Regions!$A$2:$A$52,Regions!$B$2:$B$52)</f>
        <v>Midwest</v>
      </c>
      <c r="H1451" t="s">
        <v>1608</v>
      </c>
      <c r="I1451">
        <v>8631</v>
      </c>
      <c r="J1451">
        <v>5779</v>
      </c>
      <c r="K1451">
        <v>450</v>
      </c>
      <c r="L1451">
        <v>5777</v>
      </c>
      <c r="M1451">
        <v>14000</v>
      </c>
      <c r="N1451" t="s">
        <v>2043</v>
      </c>
      <c r="O1451" t="s">
        <v>2043</v>
      </c>
      <c r="P1451" t="s">
        <v>2043</v>
      </c>
      <c r="Q1451" t="s">
        <v>2043</v>
      </c>
      <c r="R1451" t="str">
        <f>Table1[[#This Row],[year]]&amp;"_"&amp;Table1[[#This Row],[rank]]</f>
        <v>2017_450</v>
      </c>
      <c r="S1451" t="str">
        <f>Table1[[#This Row],[year]]&amp;"_"&amp;Table1[[#This Row],[rank]]</f>
        <v>2017_450</v>
      </c>
    </row>
    <row r="1452" spans="1:19" x14ac:dyDescent="0.2">
      <c r="A1452" t="s">
        <v>2513</v>
      </c>
      <c r="B1452">
        <v>451</v>
      </c>
      <c r="C1452">
        <v>2017</v>
      </c>
      <c r="D1452" t="s">
        <v>57</v>
      </c>
      <c r="E1452" t="s">
        <v>2044</v>
      </c>
      <c r="F1452" t="s">
        <v>210</v>
      </c>
      <c r="G1452" t="str">
        <f>_xlfn.XLOOKUP(F1452,Regions!$A$2:$A$52,Regions!$B$2:$B$52)</f>
        <v>Northeast</v>
      </c>
      <c r="H1452" t="s">
        <v>1526</v>
      </c>
      <c r="I1452">
        <v>17597</v>
      </c>
      <c r="J1452">
        <v>5763</v>
      </c>
      <c r="K1452">
        <v>1045</v>
      </c>
      <c r="L1452">
        <v>149520</v>
      </c>
      <c r="M1452">
        <v>17600</v>
      </c>
      <c r="N1452" t="s">
        <v>2043</v>
      </c>
      <c r="O1452" t="s">
        <v>2043</v>
      </c>
      <c r="P1452" t="s">
        <v>2043</v>
      </c>
      <c r="Q1452" t="s">
        <v>2043</v>
      </c>
      <c r="R1452" t="str">
        <f>Table1[[#This Row],[year]]&amp;"_"&amp;Table1[[#This Row],[rank]]</f>
        <v>2017_451</v>
      </c>
      <c r="S1452" t="str">
        <f>Table1[[#This Row],[year]]&amp;"_"&amp;Table1[[#This Row],[rank]]</f>
        <v>2017_451</v>
      </c>
    </row>
    <row r="1453" spans="1:19" x14ac:dyDescent="0.2">
      <c r="A1453" t="s">
        <v>2429</v>
      </c>
      <c r="B1453">
        <v>452</v>
      </c>
      <c r="C1453">
        <v>2017</v>
      </c>
      <c r="D1453" t="s">
        <v>2430</v>
      </c>
      <c r="E1453" t="s">
        <v>2143</v>
      </c>
      <c r="F1453" t="s">
        <v>33</v>
      </c>
      <c r="G1453" t="str">
        <f>_xlfn.XLOOKUP(F1453,Regions!$A$2:$A$52,Regions!$B$2:$B$52)</f>
        <v>Northeast</v>
      </c>
      <c r="H1453" t="s">
        <v>1498</v>
      </c>
      <c r="I1453">
        <v>10561</v>
      </c>
      <c r="J1453">
        <v>5762</v>
      </c>
      <c r="K1453">
        <v>566</v>
      </c>
      <c r="L1453">
        <v>11988</v>
      </c>
      <c r="M1453">
        <v>12500</v>
      </c>
      <c r="N1453" t="s">
        <v>2043</v>
      </c>
      <c r="O1453" t="s">
        <v>2043</v>
      </c>
      <c r="P1453" t="s">
        <v>2043</v>
      </c>
      <c r="Q1453" t="s">
        <v>2043</v>
      </c>
      <c r="R1453" t="str">
        <f>Table1[[#This Row],[year]]&amp;"_"&amp;Table1[[#This Row],[rank]]</f>
        <v>2017_452</v>
      </c>
      <c r="S1453" t="str">
        <f>Table1[[#This Row],[year]]&amp;"_"&amp;Table1[[#This Row],[rank]]</f>
        <v>2017_452</v>
      </c>
    </row>
    <row r="1454" spans="1:19" x14ac:dyDescent="0.2">
      <c r="A1454" t="s">
        <v>2438</v>
      </c>
      <c r="B1454">
        <v>453</v>
      </c>
      <c r="C1454">
        <v>2017</v>
      </c>
      <c r="D1454" t="s">
        <v>1077</v>
      </c>
      <c r="E1454" t="s">
        <v>2054</v>
      </c>
      <c r="F1454" t="s">
        <v>55</v>
      </c>
      <c r="G1454" t="str">
        <f>_xlfn.XLOOKUP(F1454,Regions!$A$2:$A$52,Regions!$B$2:$B$52)</f>
        <v>West</v>
      </c>
      <c r="H1454" t="s">
        <v>1652</v>
      </c>
      <c r="I1454">
        <v>17294</v>
      </c>
      <c r="J1454">
        <v>5761</v>
      </c>
      <c r="K1454">
        <v>648</v>
      </c>
      <c r="L1454">
        <v>4518</v>
      </c>
      <c r="M1454">
        <v>8000</v>
      </c>
      <c r="N1454" t="s">
        <v>2043</v>
      </c>
      <c r="O1454" t="s">
        <v>2043</v>
      </c>
      <c r="P1454" t="s">
        <v>2043</v>
      </c>
      <c r="Q1454" t="s">
        <v>2043</v>
      </c>
      <c r="R1454" t="str">
        <f>Table1[[#This Row],[year]]&amp;"_"&amp;Table1[[#This Row],[rank]]</f>
        <v>2017_453</v>
      </c>
      <c r="S1454" t="str">
        <f>Table1[[#This Row],[year]]&amp;"_"&amp;Table1[[#This Row],[rank]]</f>
        <v>2017_453</v>
      </c>
    </row>
    <row r="1455" spans="1:19" x14ac:dyDescent="0.2">
      <c r="A1455" t="s">
        <v>2501</v>
      </c>
      <c r="B1455">
        <v>454</v>
      </c>
      <c r="C1455">
        <v>2017</v>
      </c>
      <c r="D1455" t="s">
        <v>1294</v>
      </c>
      <c r="E1455" t="s">
        <v>112</v>
      </c>
      <c r="F1455" t="s">
        <v>98</v>
      </c>
      <c r="G1455" t="str">
        <f>_xlfn.XLOOKUP(F1455,Regions!$A$2:$A$52,Regions!$B$2:$B$52)</f>
        <v>Northeast</v>
      </c>
      <c r="H1455" t="s">
        <v>2502</v>
      </c>
      <c r="I1455">
        <v>408</v>
      </c>
      <c r="J1455">
        <v>5733</v>
      </c>
      <c r="K1455">
        <v>64</v>
      </c>
      <c r="L1455">
        <v>5779</v>
      </c>
      <c r="M1455">
        <v>82000</v>
      </c>
      <c r="N1455" t="s">
        <v>2043</v>
      </c>
      <c r="O1455" t="s">
        <v>2043</v>
      </c>
      <c r="P1455" t="s">
        <v>2043</v>
      </c>
      <c r="Q1455" t="s">
        <v>2043</v>
      </c>
      <c r="R1455" t="str">
        <f>Table1[[#This Row],[year]]&amp;"_"&amp;Table1[[#This Row],[rank]]</f>
        <v>2017_454</v>
      </c>
      <c r="S1455" t="str">
        <f>Table1[[#This Row],[year]]&amp;"_"&amp;Table1[[#This Row],[rank]]</f>
        <v>2017_454</v>
      </c>
    </row>
    <row r="1456" spans="1:19" x14ac:dyDescent="0.2">
      <c r="A1456" t="s">
        <v>2555</v>
      </c>
      <c r="B1456">
        <v>455</v>
      </c>
      <c r="C1456">
        <v>2017</v>
      </c>
      <c r="D1456" t="s">
        <v>57</v>
      </c>
      <c r="E1456" t="s">
        <v>2044</v>
      </c>
      <c r="F1456" t="s">
        <v>28</v>
      </c>
      <c r="G1456" t="str">
        <f>_xlfn.XLOOKUP(F1456,Regions!$A$2:$A$52,Regions!$B$2:$B$52)</f>
        <v>Northeast</v>
      </c>
      <c r="H1456" t="s">
        <v>1667</v>
      </c>
      <c r="I1456">
        <v>23792</v>
      </c>
      <c r="J1456">
        <v>5722</v>
      </c>
      <c r="K1456">
        <v>1315</v>
      </c>
      <c r="L1456">
        <v>123449</v>
      </c>
      <c r="M1456">
        <v>16487</v>
      </c>
      <c r="N1456" t="s">
        <v>2043</v>
      </c>
      <c r="O1456" t="s">
        <v>2043</v>
      </c>
      <c r="P1456" t="s">
        <v>2043</v>
      </c>
      <c r="Q1456" t="s">
        <v>2043</v>
      </c>
      <c r="R1456" t="str">
        <f>Table1[[#This Row],[year]]&amp;"_"&amp;Table1[[#This Row],[rank]]</f>
        <v>2017_455</v>
      </c>
      <c r="S1456" t="str">
        <f>Table1[[#This Row],[year]]&amp;"_"&amp;Table1[[#This Row],[rank]]</f>
        <v>2017_455</v>
      </c>
    </row>
    <row r="1457" spans="1:19" x14ac:dyDescent="0.2">
      <c r="A1457" t="s">
        <v>2431</v>
      </c>
      <c r="B1457">
        <v>456</v>
      </c>
      <c r="C1457">
        <v>2017</v>
      </c>
      <c r="D1457" t="s">
        <v>987</v>
      </c>
      <c r="E1457" t="s">
        <v>2055</v>
      </c>
      <c r="F1457" t="s">
        <v>44</v>
      </c>
      <c r="G1457" t="str">
        <f>_xlfn.XLOOKUP(F1457,Regions!$A$2:$A$52,Regions!$B$2:$B$52)</f>
        <v>Midwest</v>
      </c>
      <c r="H1457" t="s">
        <v>1910</v>
      </c>
      <c r="I1457">
        <v>8646</v>
      </c>
      <c r="J1457">
        <v>5704</v>
      </c>
      <c r="K1457">
        <v>485</v>
      </c>
      <c r="L1457">
        <v>5782</v>
      </c>
      <c r="M1457">
        <v>11000</v>
      </c>
      <c r="N1457" t="s">
        <v>2043</v>
      </c>
      <c r="O1457" t="s">
        <v>2046</v>
      </c>
      <c r="P1457" t="s">
        <v>2043</v>
      </c>
      <c r="Q1457" t="s">
        <v>2043</v>
      </c>
      <c r="R1457" t="str">
        <f>Table1[[#This Row],[year]]&amp;"_"&amp;Table1[[#This Row],[rank]]</f>
        <v>2017_456</v>
      </c>
      <c r="S1457" t="str">
        <f>Table1[[#This Row],[year]]&amp;"_"&amp;Table1[[#This Row],[rank]]</f>
        <v>2017_456</v>
      </c>
    </row>
    <row r="1458" spans="1:19" x14ac:dyDescent="0.2">
      <c r="A1458" t="s">
        <v>2321</v>
      </c>
      <c r="B1458">
        <v>457</v>
      </c>
      <c r="C1458">
        <v>2017</v>
      </c>
      <c r="D1458" t="s">
        <v>920</v>
      </c>
      <c r="E1458" t="s">
        <v>920</v>
      </c>
      <c r="F1458" t="s">
        <v>98</v>
      </c>
      <c r="G1458" t="str">
        <f>_xlfn.XLOOKUP(F1458,Regions!$A$2:$A$52,Regions!$B$2:$B$52)</f>
        <v>Northeast</v>
      </c>
      <c r="H1458" t="s">
        <v>1631</v>
      </c>
      <c r="I1458">
        <v>8543</v>
      </c>
      <c r="J1458">
        <v>5686</v>
      </c>
      <c r="K1458">
        <v>365</v>
      </c>
      <c r="L1458">
        <v>10847</v>
      </c>
      <c r="M1458">
        <v>13105</v>
      </c>
      <c r="N1458" t="s">
        <v>2043</v>
      </c>
      <c r="O1458" t="s">
        <v>2043</v>
      </c>
      <c r="P1458" t="s">
        <v>2043</v>
      </c>
      <c r="Q1458" t="s">
        <v>2043</v>
      </c>
      <c r="R1458" t="str">
        <f>Table1[[#This Row],[year]]&amp;"_"&amp;Table1[[#This Row],[rank]]</f>
        <v>2017_457</v>
      </c>
      <c r="S1458" t="str">
        <f>Table1[[#This Row],[year]]&amp;"_"&amp;Table1[[#This Row],[rank]]</f>
        <v>2017_457</v>
      </c>
    </row>
    <row r="1459" spans="1:19" x14ac:dyDescent="0.2">
      <c r="A1459" t="s">
        <v>763</v>
      </c>
      <c r="B1459">
        <v>458</v>
      </c>
      <c r="C1459">
        <v>2017</v>
      </c>
      <c r="D1459" t="s">
        <v>336</v>
      </c>
      <c r="E1459" t="s">
        <v>2118</v>
      </c>
      <c r="F1459" t="s">
        <v>53</v>
      </c>
      <c r="G1459" t="str">
        <f>_xlfn.XLOOKUP(F1459,Regions!$A$2:$A$52,Regions!$B$2:$B$52)</f>
        <v>Midwest</v>
      </c>
      <c r="H1459" t="s">
        <v>1551</v>
      </c>
      <c r="I1459">
        <v>6910</v>
      </c>
      <c r="J1459">
        <v>5677</v>
      </c>
      <c r="K1459">
        <v>393</v>
      </c>
      <c r="L1459">
        <v>7741</v>
      </c>
      <c r="M1459">
        <v>16000</v>
      </c>
      <c r="N1459" t="s">
        <v>2043</v>
      </c>
      <c r="O1459" t="s">
        <v>2043</v>
      </c>
      <c r="P1459" t="s">
        <v>2043</v>
      </c>
      <c r="Q1459" t="s">
        <v>2043</v>
      </c>
      <c r="R1459" t="str">
        <f>Table1[[#This Row],[year]]&amp;"_"&amp;Table1[[#This Row],[rank]]</f>
        <v>2017_458</v>
      </c>
      <c r="S1459" t="str">
        <f>Table1[[#This Row],[year]]&amp;"_"&amp;Table1[[#This Row],[rank]]</f>
        <v>2017_458</v>
      </c>
    </row>
    <row r="1460" spans="1:19" x14ac:dyDescent="0.2">
      <c r="A1460" t="s">
        <v>2509</v>
      </c>
      <c r="B1460">
        <v>459</v>
      </c>
      <c r="C1460">
        <v>2017</v>
      </c>
      <c r="D1460" t="s">
        <v>1359</v>
      </c>
      <c r="E1460" t="s">
        <v>2143</v>
      </c>
      <c r="F1460" t="s">
        <v>28</v>
      </c>
      <c r="G1460" t="str">
        <f>_xlfn.XLOOKUP(F1460,Regions!$A$2:$A$52,Regions!$B$2:$B$52)</f>
        <v>Northeast</v>
      </c>
      <c r="H1460" t="s">
        <v>1406</v>
      </c>
      <c r="I1460">
        <v>33805</v>
      </c>
      <c r="J1460">
        <v>5661</v>
      </c>
      <c r="K1460">
        <v>2106</v>
      </c>
      <c r="L1460">
        <v>8669</v>
      </c>
      <c r="M1460">
        <v>20000</v>
      </c>
      <c r="N1460" t="s">
        <v>2043</v>
      </c>
      <c r="O1460" t="s">
        <v>2043</v>
      </c>
      <c r="P1460" t="s">
        <v>2043</v>
      </c>
      <c r="Q1460" t="s">
        <v>2043</v>
      </c>
      <c r="R1460" t="str">
        <f>Table1[[#This Row],[year]]&amp;"_"&amp;Table1[[#This Row],[rank]]</f>
        <v>2017_459</v>
      </c>
      <c r="S1460" t="str">
        <f>Table1[[#This Row],[year]]&amp;"_"&amp;Table1[[#This Row],[rank]]</f>
        <v>2017_459</v>
      </c>
    </row>
    <row r="1461" spans="1:19" x14ac:dyDescent="0.2">
      <c r="A1461" t="s">
        <v>2508</v>
      </c>
      <c r="B1461">
        <v>460</v>
      </c>
      <c r="C1461">
        <v>2017</v>
      </c>
      <c r="D1461" t="s">
        <v>65</v>
      </c>
      <c r="E1461" t="s">
        <v>2044</v>
      </c>
      <c r="F1461" t="s">
        <v>35</v>
      </c>
      <c r="G1461" t="str">
        <f>_xlfn.XLOOKUP(F1461,Regions!$A$2:$A$52,Regions!$B$2:$B$52)</f>
        <v>South</v>
      </c>
      <c r="H1461" t="s">
        <v>1592</v>
      </c>
      <c r="I1461">
        <v>13623</v>
      </c>
      <c r="J1461">
        <v>5612</v>
      </c>
      <c r="K1461">
        <v>456</v>
      </c>
      <c r="L1461">
        <v>25875</v>
      </c>
      <c r="M1461">
        <v>10900</v>
      </c>
      <c r="N1461" t="s">
        <v>2043</v>
      </c>
      <c r="O1461" t="s">
        <v>2043</v>
      </c>
      <c r="P1461" t="s">
        <v>2043</v>
      </c>
      <c r="Q1461" t="s">
        <v>2043</v>
      </c>
      <c r="R1461" t="str">
        <f>Table1[[#This Row],[year]]&amp;"_"&amp;Table1[[#This Row],[rank]]</f>
        <v>2017_460</v>
      </c>
      <c r="S1461" t="str">
        <f>Table1[[#This Row],[year]]&amp;"_"&amp;Table1[[#This Row],[rank]]</f>
        <v>2017_460</v>
      </c>
    </row>
    <row r="1462" spans="1:19" x14ac:dyDescent="0.2">
      <c r="A1462" t="s">
        <v>2470</v>
      </c>
      <c r="B1462">
        <v>461</v>
      </c>
      <c r="C1462">
        <v>2017</v>
      </c>
      <c r="D1462" t="s">
        <v>230</v>
      </c>
      <c r="E1462" t="s">
        <v>2114</v>
      </c>
      <c r="F1462" t="s">
        <v>41</v>
      </c>
      <c r="G1462" t="str">
        <f>_xlfn.XLOOKUP(F1462,Regions!$A$2:$A$52,Regions!$B$2:$B$52)</f>
        <v>Northeast</v>
      </c>
      <c r="H1462" t="s">
        <v>1594</v>
      </c>
      <c r="I1462">
        <v>8829</v>
      </c>
      <c r="J1462">
        <v>5599</v>
      </c>
      <c r="K1462">
        <v>611</v>
      </c>
      <c r="L1462">
        <v>9819</v>
      </c>
      <c r="M1462">
        <v>37800</v>
      </c>
      <c r="N1462" t="s">
        <v>2043</v>
      </c>
      <c r="O1462" t="s">
        <v>2043</v>
      </c>
      <c r="P1462" t="s">
        <v>2043</v>
      </c>
      <c r="Q1462" t="s">
        <v>2043</v>
      </c>
      <c r="R1462" t="str">
        <f>Table1[[#This Row],[year]]&amp;"_"&amp;Table1[[#This Row],[rank]]</f>
        <v>2017_461</v>
      </c>
      <c r="S1462" t="str">
        <f>Table1[[#This Row],[year]]&amp;"_"&amp;Table1[[#This Row],[rank]]</f>
        <v>2017_461</v>
      </c>
    </row>
    <row r="1463" spans="1:19" x14ac:dyDescent="0.2">
      <c r="A1463" t="s">
        <v>2506</v>
      </c>
      <c r="B1463">
        <v>462</v>
      </c>
      <c r="C1463">
        <v>2017</v>
      </c>
      <c r="D1463" t="s">
        <v>79</v>
      </c>
      <c r="E1463" t="s">
        <v>2044</v>
      </c>
      <c r="F1463" t="s">
        <v>44</v>
      </c>
      <c r="G1463" t="str">
        <f>_xlfn.XLOOKUP(F1463,Regions!$A$2:$A$52,Regions!$B$2:$B$52)</f>
        <v>Midwest</v>
      </c>
      <c r="H1463" t="s">
        <v>2507</v>
      </c>
      <c r="I1463">
        <v>10148</v>
      </c>
      <c r="J1463">
        <v>5595</v>
      </c>
      <c r="K1463">
        <v>414</v>
      </c>
      <c r="L1463">
        <v>11490</v>
      </c>
      <c r="M1463">
        <v>24790</v>
      </c>
      <c r="N1463" t="s">
        <v>2043</v>
      </c>
      <c r="O1463" t="s">
        <v>2043</v>
      </c>
      <c r="P1463" t="s">
        <v>2043</v>
      </c>
      <c r="Q1463" t="s">
        <v>2043</v>
      </c>
      <c r="R1463" t="str">
        <f>Table1[[#This Row],[year]]&amp;"_"&amp;Table1[[#This Row],[rank]]</f>
        <v>2017_462</v>
      </c>
      <c r="S1463" t="str">
        <f>Table1[[#This Row],[year]]&amp;"_"&amp;Table1[[#This Row],[rank]]</f>
        <v>2017_462</v>
      </c>
    </row>
    <row r="1464" spans="1:19" x14ac:dyDescent="0.2">
      <c r="A1464" t="s">
        <v>2523</v>
      </c>
      <c r="B1464">
        <v>463</v>
      </c>
      <c r="C1464">
        <v>2017</v>
      </c>
      <c r="D1464" t="s">
        <v>1838</v>
      </c>
      <c r="E1464" t="s">
        <v>2042</v>
      </c>
      <c r="F1464" t="s">
        <v>41</v>
      </c>
      <c r="G1464" t="str">
        <f>_xlfn.XLOOKUP(F1464,Regions!$A$2:$A$52,Regions!$B$2:$B$52)</f>
        <v>Northeast</v>
      </c>
      <c r="H1464" t="s">
        <v>1804</v>
      </c>
      <c r="I1464">
        <v>6836</v>
      </c>
      <c r="J1464">
        <v>5591</v>
      </c>
      <c r="K1464">
        <v>216</v>
      </c>
      <c r="L1464">
        <v>2575</v>
      </c>
      <c r="M1464">
        <v>40000</v>
      </c>
      <c r="N1464" t="s">
        <v>2043</v>
      </c>
      <c r="O1464" t="s">
        <v>2043</v>
      </c>
      <c r="P1464" t="s">
        <v>2043</v>
      </c>
      <c r="Q1464" t="s">
        <v>2043</v>
      </c>
      <c r="R1464" t="str">
        <f>Table1[[#This Row],[year]]&amp;"_"&amp;Table1[[#This Row],[rank]]</f>
        <v>2017_463</v>
      </c>
      <c r="S1464" t="str">
        <f>Table1[[#This Row],[year]]&amp;"_"&amp;Table1[[#This Row],[rank]]</f>
        <v>2017_463</v>
      </c>
    </row>
    <row r="1465" spans="1:19" x14ac:dyDescent="0.2">
      <c r="A1465" t="s">
        <v>2520</v>
      </c>
      <c r="B1465">
        <v>464</v>
      </c>
      <c r="C1465">
        <v>2017</v>
      </c>
      <c r="D1465" t="s">
        <v>65</v>
      </c>
      <c r="E1465" t="s">
        <v>2044</v>
      </c>
      <c r="F1465" t="s">
        <v>55</v>
      </c>
      <c r="G1465" t="str">
        <f>_xlfn.XLOOKUP(F1465,Regions!$A$2:$A$52,Regions!$B$2:$B$52)</f>
        <v>West</v>
      </c>
      <c r="H1465" t="s">
        <v>1451</v>
      </c>
      <c r="I1465">
        <v>4332</v>
      </c>
      <c r="J1465">
        <v>5576</v>
      </c>
      <c r="K1465">
        <v>343</v>
      </c>
      <c r="L1465">
        <v>8832</v>
      </c>
      <c r="M1465">
        <v>19531</v>
      </c>
      <c r="N1465" t="s">
        <v>2043</v>
      </c>
      <c r="O1465" t="s">
        <v>2043</v>
      </c>
      <c r="P1465" t="s">
        <v>2043</v>
      </c>
      <c r="Q1465" t="s">
        <v>2043</v>
      </c>
      <c r="R1465" t="str">
        <f>Table1[[#This Row],[year]]&amp;"_"&amp;Table1[[#This Row],[rank]]</f>
        <v>2017_464</v>
      </c>
      <c r="S1465" t="str">
        <f>Table1[[#This Row],[year]]&amp;"_"&amp;Table1[[#This Row],[rank]]</f>
        <v>2017_464</v>
      </c>
    </row>
    <row r="1466" spans="1:19" x14ac:dyDescent="0.2">
      <c r="A1466" t="s">
        <v>2374</v>
      </c>
      <c r="B1466">
        <v>465</v>
      </c>
      <c r="C1466">
        <v>2017</v>
      </c>
      <c r="D1466" t="s">
        <v>636</v>
      </c>
      <c r="E1466" t="s">
        <v>2045</v>
      </c>
      <c r="F1466" t="s">
        <v>55</v>
      </c>
      <c r="G1466" t="str">
        <f>_xlfn.XLOOKUP(F1466,Regions!$A$2:$A$52,Regions!$B$2:$B$52)</f>
        <v>West</v>
      </c>
      <c r="H1466" t="s">
        <v>1543</v>
      </c>
      <c r="I1466">
        <v>18986</v>
      </c>
      <c r="J1466">
        <v>5568</v>
      </c>
      <c r="K1466">
        <v>2488</v>
      </c>
      <c r="L1466">
        <v>11767</v>
      </c>
      <c r="M1466">
        <v>11000</v>
      </c>
      <c r="N1466" t="s">
        <v>2043</v>
      </c>
      <c r="O1466" t="s">
        <v>2043</v>
      </c>
      <c r="P1466" t="s">
        <v>2043</v>
      </c>
      <c r="Q1466" t="s">
        <v>2043</v>
      </c>
      <c r="R1466" t="str">
        <f>Table1[[#This Row],[year]]&amp;"_"&amp;Table1[[#This Row],[rank]]</f>
        <v>2017_465</v>
      </c>
      <c r="S1466" t="str">
        <f>Table1[[#This Row],[year]]&amp;"_"&amp;Table1[[#This Row],[rank]]</f>
        <v>2017_465</v>
      </c>
    </row>
    <row r="1467" spans="1:19" x14ac:dyDescent="0.2">
      <c r="A1467" t="s">
        <v>2556</v>
      </c>
      <c r="B1467">
        <v>466</v>
      </c>
      <c r="C1467">
        <v>2017</v>
      </c>
      <c r="D1467" t="s">
        <v>972</v>
      </c>
      <c r="E1467" t="s">
        <v>115</v>
      </c>
      <c r="F1467" t="s">
        <v>72</v>
      </c>
      <c r="G1467" t="str">
        <f>_xlfn.XLOOKUP(F1467,Regions!$A$2:$A$52,Regions!$B$2:$B$52)</f>
        <v>Midwest</v>
      </c>
      <c r="H1467" t="s">
        <v>1461</v>
      </c>
      <c r="I1467">
        <v>4393</v>
      </c>
      <c r="J1467">
        <v>5555</v>
      </c>
      <c r="K1467">
        <v>187</v>
      </c>
      <c r="L1467">
        <v>3521</v>
      </c>
      <c r="M1467">
        <v>7000</v>
      </c>
      <c r="N1467" t="s">
        <v>2043</v>
      </c>
      <c r="O1467" t="s">
        <v>2043</v>
      </c>
      <c r="P1467" t="s">
        <v>2046</v>
      </c>
      <c r="Q1467" t="s">
        <v>2043</v>
      </c>
      <c r="R1467" t="str">
        <f>Table1[[#This Row],[year]]&amp;"_"&amp;Table1[[#This Row],[rank]]</f>
        <v>2017_466</v>
      </c>
      <c r="S1467" t="str">
        <f>Table1[[#This Row],[year]]&amp;"_"&amp;Table1[[#This Row],[rank]]</f>
        <v>2017_466</v>
      </c>
    </row>
    <row r="1468" spans="1:19" x14ac:dyDescent="0.2">
      <c r="A1468" t="s">
        <v>2557</v>
      </c>
      <c r="B1468">
        <v>467</v>
      </c>
      <c r="C1468">
        <v>2017</v>
      </c>
      <c r="D1468" t="s">
        <v>46</v>
      </c>
      <c r="E1468" t="s">
        <v>46</v>
      </c>
      <c r="F1468" t="s">
        <v>142</v>
      </c>
      <c r="G1468" t="str">
        <f>_xlfn.XLOOKUP(F1468,Regions!$A$2:$A$52,Regions!$B$2:$B$52)</f>
        <v>Midwest</v>
      </c>
      <c r="H1468" t="s">
        <v>2558</v>
      </c>
      <c r="I1468">
        <v>5444</v>
      </c>
      <c r="J1468">
        <v>5551</v>
      </c>
      <c r="K1468">
        <v>4</v>
      </c>
      <c r="L1468">
        <v>8763</v>
      </c>
      <c r="M1468">
        <v>6400</v>
      </c>
      <c r="N1468" t="s">
        <v>2043</v>
      </c>
      <c r="O1468" t="s">
        <v>2043</v>
      </c>
      <c r="P1468" t="s">
        <v>2043</v>
      </c>
      <c r="Q1468" t="s">
        <v>2043</v>
      </c>
      <c r="R1468" t="str">
        <f>Table1[[#This Row],[year]]&amp;"_"&amp;Table1[[#This Row],[rank]]</f>
        <v>2017_467</v>
      </c>
      <c r="S1468" t="str">
        <f>Table1[[#This Row],[year]]&amp;"_"&amp;Table1[[#This Row],[rank]]</f>
        <v>2017_467</v>
      </c>
    </row>
    <row r="1469" spans="1:19" x14ac:dyDescent="0.2">
      <c r="A1469" t="s">
        <v>2395</v>
      </c>
      <c r="B1469">
        <v>468</v>
      </c>
      <c r="C1469">
        <v>2017</v>
      </c>
      <c r="D1469" t="s">
        <v>637</v>
      </c>
      <c r="E1469" t="s">
        <v>2045</v>
      </c>
      <c r="F1469" t="s">
        <v>55</v>
      </c>
      <c r="G1469" t="str">
        <f>_xlfn.XLOOKUP(F1469,Regions!$A$2:$A$52,Regions!$B$2:$B$52)</f>
        <v>West</v>
      </c>
      <c r="H1469" t="s">
        <v>1596</v>
      </c>
      <c r="I1469">
        <v>11339</v>
      </c>
      <c r="J1469">
        <v>5546</v>
      </c>
      <c r="K1469">
        <v>229</v>
      </c>
      <c r="L1469">
        <v>10037</v>
      </c>
      <c r="M1469">
        <v>12030</v>
      </c>
      <c r="N1469" t="s">
        <v>2043</v>
      </c>
      <c r="O1469" t="s">
        <v>2043</v>
      </c>
      <c r="P1469" t="s">
        <v>2043</v>
      </c>
      <c r="Q1469" t="s">
        <v>2043</v>
      </c>
      <c r="R1469" t="str">
        <f>Table1[[#This Row],[year]]&amp;"_"&amp;Table1[[#This Row],[rank]]</f>
        <v>2017_468</v>
      </c>
      <c r="S1469" t="str">
        <f>Table1[[#This Row],[year]]&amp;"_"&amp;Table1[[#This Row],[rank]]</f>
        <v>2017_468</v>
      </c>
    </row>
    <row r="1470" spans="1:19" x14ac:dyDescent="0.2">
      <c r="A1470" t="s">
        <v>2510</v>
      </c>
      <c r="B1470">
        <v>469</v>
      </c>
      <c r="C1470">
        <v>2017</v>
      </c>
      <c r="D1470" t="s">
        <v>609</v>
      </c>
      <c r="E1470" t="s">
        <v>2044</v>
      </c>
      <c r="F1470" t="s">
        <v>177</v>
      </c>
      <c r="G1470" t="str">
        <f>_xlfn.XLOOKUP(F1470,Regions!$A$2:$A$52,Regions!$B$2:$B$52)</f>
        <v>South</v>
      </c>
      <c r="H1470" t="s">
        <v>1680</v>
      </c>
      <c r="I1470">
        <v>10958</v>
      </c>
      <c r="J1470">
        <v>5520</v>
      </c>
      <c r="K1470">
        <v>529</v>
      </c>
      <c r="L1470">
        <v>31594</v>
      </c>
      <c r="M1470">
        <v>11900</v>
      </c>
      <c r="N1470" t="s">
        <v>2043</v>
      </c>
      <c r="O1470" t="s">
        <v>2043</v>
      </c>
      <c r="P1470" t="s">
        <v>2043</v>
      </c>
      <c r="Q1470" t="s">
        <v>2043</v>
      </c>
      <c r="R1470" t="str">
        <f>Table1[[#This Row],[year]]&amp;"_"&amp;Table1[[#This Row],[rank]]</f>
        <v>2017_469</v>
      </c>
      <c r="S1470" t="str">
        <f>Table1[[#This Row],[year]]&amp;"_"&amp;Table1[[#This Row],[rank]]</f>
        <v>2017_469</v>
      </c>
    </row>
    <row r="1471" spans="1:19" x14ac:dyDescent="0.2">
      <c r="A1471" t="s">
        <v>2336</v>
      </c>
      <c r="B1471">
        <v>470</v>
      </c>
      <c r="C1471">
        <v>2017</v>
      </c>
      <c r="D1471" t="s">
        <v>1830</v>
      </c>
      <c r="E1471" t="s">
        <v>2042</v>
      </c>
      <c r="F1471" t="s">
        <v>53</v>
      </c>
      <c r="G1471" t="str">
        <f>_xlfn.XLOOKUP(F1471,Regions!$A$2:$A$52,Regions!$B$2:$B$52)</f>
        <v>Midwest</v>
      </c>
      <c r="H1471" t="s">
        <v>1700</v>
      </c>
      <c r="I1471">
        <v>241</v>
      </c>
      <c r="J1471">
        <v>5511</v>
      </c>
      <c r="K1471">
        <v>2</v>
      </c>
      <c r="L1471">
        <v>1660</v>
      </c>
      <c r="M1471">
        <v>20259</v>
      </c>
      <c r="N1471" t="s">
        <v>2043</v>
      </c>
      <c r="O1471" t="s">
        <v>2043</v>
      </c>
      <c r="P1471" t="s">
        <v>2043</v>
      </c>
      <c r="Q1471" t="s">
        <v>2043</v>
      </c>
      <c r="R1471" t="str">
        <f>Table1[[#This Row],[year]]&amp;"_"&amp;Table1[[#This Row],[rank]]</f>
        <v>2017_470</v>
      </c>
      <c r="S1471" t="str">
        <f>Table1[[#This Row],[year]]&amp;"_"&amp;Table1[[#This Row],[rank]]</f>
        <v>2017_470</v>
      </c>
    </row>
    <row r="1472" spans="1:19" x14ac:dyDescent="0.2">
      <c r="A1472" t="s">
        <v>2517</v>
      </c>
      <c r="B1472">
        <v>471</v>
      </c>
      <c r="C1472">
        <v>2017</v>
      </c>
      <c r="D1472" t="s">
        <v>1359</v>
      </c>
      <c r="E1472" t="s">
        <v>2143</v>
      </c>
      <c r="F1472" t="s">
        <v>187</v>
      </c>
      <c r="G1472" t="str">
        <f>_xlfn.XLOOKUP(F1472,Regions!$A$2:$A$52,Regions!$B$2:$B$52)</f>
        <v>Midwest</v>
      </c>
      <c r="H1472" t="s">
        <v>1659</v>
      </c>
      <c r="I1472">
        <v>24741</v>
      </c>
      <c r="J1472">
        <v>5505</v>
      </c>
      <c r="K1472">
        <v>930</v>
      </c>
      <c r="L1472">
        <v>9743</v>
      </c>
      <c r="M1472">
        <v>23000</v>
      </c>
      <c r="N1472" t="s">
        <v>2043</v>
      </c>
      <c r="O1472" t="s">
        <v>2043</v>
      </c>
      <c r="P1472" t="s">
        <v>2043</v>
      </c>
      <c r="Q1472" t="s">
        <v>2043</v>
      </c>
      <c r="R1472" t="str">
        <f>Table1[[#This Row],[year]]&amp;"_"&amp;Table1[[#This Row],[rank]]</f>
        <v>2017_471</v>
      </c>
      <c r="S1472" t="str">
        <f>Table1[[#This Row],[year]]&amp;"_"&amp;Table1[[#This Row],[rank]]</f>
        <v>2017_471</v>
      </c>
    </row>
    <row r="1473" spans="1:19" x14ac:dyDescent="0.2">
      <c r="A1473" t="s">
        <v>2456</v>
      </c>
      <c r="B1473">
        <v>472</v>
      </c>
      <c r="C1473">
        <v>2017</v>
      </c>
      <c r="D1473" t="s">
        <v>1138</v>
      </c>
      <c r="E1473" t="s">
        <v>2044</v>
      </c>
      <c r="F1473" t="s">
        <v>75</v>
      </c>
      <c r="G1473" t="str">
        <f>_xlfn.XLOOKUP(F1473,Regions!$A$2:$A$52,Regions!$B$2:$B$52)</f>
        <v>South</v>
      </c>
      <c r="H1473" t="s">
        <v>1439</v>
      </c>
      <c r="I1473">
        <v>13794</v>
      </c>
      <c r="J1473">
        <v>5488</v>
      </c>
      <c r="K1473">
        <v>762</v>
      </c>
      <c r="L1473">
        <v>11408</v>
      </c>
      <c r="M1473">
        <v>220</v>
      </c>
      <c r="N1473" t="s">
        <v>2043</v>
      </c>
      <c r="O1473" t="s">
        <v>2043</v>
      </c>
      <c r="P1473" t="s">
        <v>2043</v>
      </c>
      <c r="Q1473" t="s">
        <v>2043</v>
      </c>
      <c r="R1473" t="str">
        <f>Table1[[#This Row],[year]]&amp;"_"&amp;Table1[[#This Row],[rank]]</f>
        <v>2017_472</v>
      </c>
      <c r="S1473" t="str">
        <f>Table1[[#This Row],[year]]&amp;"_"&amp;Table1[[#This Row],[rank]]</f>
        <v>2017_472</v>
      </c>
    </row>
    <row r="1474" spans="1:19" x14ac:dyDescent="0.2">
      <c r="A1474" t="s">
        <v>2466</v>
      </c>
      <c r="B1474">
        <v>473</v>
      </c>
      <c r="C1474">
        <v>2017</v>
      </c>
      <c r="D1474" t="s">
        <v>976</v>
      </c>
      <c r="E1474" t="s">
        <v>115</v>
      </c>
      <c r="F1474" t="s">
        <v>398</v>
      </c>
      <c r="G1474" t="str">
        <f>_xlfn.XLOOKUP(F1474,Regions!$A$2:$A$52,Regions!$B$2:$B$52)</f>
        <v>West</v>
      </c>
      <c r="H1474" t="s">
        <v>1531</v>
      </c>
      <c r="I1474">
        <v>1458</v>
      </c>
      <c r="J1474">
        <v>5486</v>
      </c>
      <c r="K1474">
        <v>85</v>
      </c>
      <c r="L1474">
        <v>2219</v>
      </c>
      <c r="M1474">
        <v>5930</v>
      </c>
      <c r="N1474" t="s">
        <v>2043</v>
      </c>
      <c r="O1474" t="s">
        <v>2043</v>
      </c>
      <c r="P1474" t="s">
        <v>2043</v>
      </c>
      <c r="Q1474" t="s">
        <v>2043</v>
      </c>
      <c r="R1474" t="str">
        <f>Table1[[#This Row],[year]]&amp;"_"&amp;Table1[[#This Row],[rank]]</f>
        <v>2017_473</v>
      </c>
      <c r="S1474" t="str">
        <f>Table1[[#This Row],[year]]&amp;"_"&amp;Table1[[#This Row],[rank]]</f>
        <v>2017_473</v>
      </c>
    </row>
    <row r="1475" spans="1:19" x14ac:dyDescent="0.2">
      <c r="A1475" t="s">
        <v>2406</v>
      </c>
      <c r="B1475">
        <v>474</v>
      </c>
      <c r="C1475">
        <v>2017</v>
      </c>
      <c r="D1475" t="s">
        <v>442</v>
      </c>
      <c r="E1475" t="s">
        <v>2054</v>
      </c>
      <c r="F1475" t="s">
        <v>55</v>
      </c>
      <c r="G1475" t="str">
        <f>_xlfn.XLOOKUP(F1475,Regions!$A$2:$A$52,Regions!$B$2:$B$52)</f>
        <v>West</v>
      </c>
      <c r="H1475" t="s">
        <v>1506</v>
      </c>
      <c r="I1475">
        <v>8770</v>
      </c>
      <c r="J1475">
        <v>5457</v>
      </c>
      <c r="K1475">
        <v>318</v>
      </c>
      <c r="L1475">
        <v>6494</v>
      </c>
      <c r="M1475">
        <v>32000</v>
      </c>
      <c r="N1475" t="s">
        <v>2043</v>
      </c>
      <c r="O1475" t="s">
        <v>2046</v>
      </c>
      <c r="P1475" t="s">
        <v>2043</v>
      </c>
      <c r="Q1475" t="s">
        <v>2043</v>
      </c>
      <c r="R1475" t="str">
        <f>Table1[[#This Row],[year]]&amp;"_"&amp;Table1[[#This Row],[rank]]</f>
        <v>2017_474</v>
      </c>
      <c r="S1475" t="str">
        <f>Table1[[#This Row],[year]]&amp;"_"&amp;Table1[[#This Row],[rank]]</f>
        <v>2017_474</v>
      </c>
    </row>
    <row r="1476" spans="1:19" x14ac:dyDescent="0.2">
      <c r="A1476" t="s">
        <v>2559</v>
      </c>
      <c r="B1476">
        <v>475</v>
      </c>
      <c r="C1476">
        <v>2017</v>
      </c>
      <c r="D1476" t="s">
        <v>65</v>
      </c>
      <c r="E1476" t="s">
        <v>2044</v>
      </c>
      <c r="F1476" t="s">
        <v>28</v>
      </c>
      <c r="G1476" t="str">
        <f>_xlfn.XLOOKUP(F1476,Regions!$A$2:$A$52,Regions!$B$2:$B$52)</f>
        <v>Northeast</v>
      </c>
      <c r="H1476" t="s">
        <v>1406</v>
      </c>
      <c r="I1476">
        <v>3158</v>
      </c>
      <c r="J1476">
        <v>5451</v>
      </c>
      <c r="K1476">
        <v>411</v>
      </c>
      <c r="L1476">
        <v>22615</v>
      </c>
      <c r="M1476">
        <v>8000</v>
      </c>
      <c r="N1476" t="s">
        <v>2043</v>
      </c>
      <c r="O1476" t="s">
        <v>2043</v>
      </c>
      <c r="P1476" t="s">
        <v>2046</v>
      </c>
      <c r="Q1476" t="s">
        <v>2043</v>
      </c>
      <c r="R1476" t="str">
        <f>Table1[[#This Row],[year]]&amp;"_"&amp;Table1[[#This Row],[rank]]</f>
        <v>2017_475</v>
      </c>
      <c r="S1476" t="str">
        <f>Table1[[#This Row],[year]]&amp;"_"&amp;Table1[[#This Row],[rank]]</f>
        <v>2017_475</v>
      </c>
    </row>
    <row r="1477" spans="1:19" x14ac:dyDescent="0.2">
      <c r="A1477" t="s">
        <v>2522</v>
      </c>
      <c r="B1477">
        <v>476</v>
      </c>
      <c r="C1477">
        <v>2017</v>
      </c>
      <c r="D1477" t="s">
        <v>65</v>
      </c>
      <c r="E1477" t="s">
        <v>2044</v>
      </c>
      <c r="F1477" t="s">
        <v>53</v>
      </c>
      <c r="G1477" t="str">
        <f>_xlfn.XLOOKUP(F1477,Regions!$A$2:$A$52,Regions!$B$2:$B$52)</f>
        <v>Midwest</v>
      </c>
      <c r="H1477" t="s">
        <v>1404</v>
      </c>
      <c r="I1477">
        <v>11911</v>
      </c>
      <c r="J1477">
        <v>5449</v>
      </c>
      <c r="K1477">
        <v>591</v>
      </c>
      <c r="L1477">
        <v>20386</v>
      </c>
      <c r="M1477">
        <v>4754</v>
      </c>
      <c r="N1477" t="s">
        <v>2043</v>
      </c>
      <c r="O1477" t="s">
        <v>2043</v>
      </c>
      <c r="P1477" t="s">
        <v>2043</v>
      </c>
      <c r="Q1477" t="s">
        <v>2043</v>
      </c>
      <c r="R1477" t="str">
        <f>Table1[[#This Row],[year]]&amp;"_"&amp;Table1[[#This Row],[rank]]</f>
        <v>2017_476</v>
      </c>
      <c r="S1477" t="str">
        <f>Table1[[#This Row],[year]]&amp;"_"&amp;Table1[[#This Row],[rank]]</f>
        <v>2017_476</v>
      </c>
    </row>
    <row r="1478" spans="1:19" x14ac:dyDescent="0.2">
      <c r="A1478" t="s">
        <v>2514</v>
      </c>
      <c r="B1478">
        <v>477</v>
      </c>
      <c r="C1478">
        <v>2017</v>
      </c>
      <c r="D1478" t="s">
        <v>1138</v>
      </c>
      <c r="E1478" t="s">
        <v>2044</v>
      </c>
      <c r="F1478" t="s">
        <v>255</v>
      </c>
      <c r="G1478" t="str">
        <f>_xlfn.XLOOKUP(F1478,Regions!$A$2:$A$52,Regions!$B$2:$B$52)</f>
        <v>Midwest</v>
      </c>
      <c r="H1478" t="s">
        <v>1423</v>
      </c>
      <c r="I1478">
        <v>53732</v>
      </c>
      <c r="J1478">
        <v>5435</v>
      </c>
      <c r="K1478">
        <v>1839</v>
      </c>
      <c r="L1478">
        <v>31104</v>
      </c>
      <c r="M1478">
        <v>4050</v>
      </c>
      <c r="N1478" t="s">
        <v>2043</v>
      </c>
      <c r="O1478" t="s">
        <v>2043</v>
      </c>
      <c r="P1478" t="s">
        <v>2043</v>
      </c>
      <c r="Q1478" t="s">
        <v>2043</v>
      </c>
      <c r="R1478" t="str">
        <f>Table1[[#This Row],[year]]&amp;"_"&amp;Table1[[#This Row],[rank]]</f>
        <v>2017_477</v>
      </c>
      <c r="S1478" t="str">
        <f>Table1[[#This Row],[year]]&amp;"_"&amp;Table1[[#This Row],[rank]]</f>
        <v>2017_477</v>
      </c>
    </row>
    <row r="1479" spans="1:19" x14ac:dyDescent="0.2">
      <c r="A1479" t="s">
        <v>2437</v>
      </c>
      <c r="B1479">
        <v>478</v>
      </c>
      <c r="C1479">
        <v>2017</v>
      </c>
      <c r="D1479" t="s">
        <v>1359</v>
      </c>
      <c r="E1479" t="s">
        <v>2143</v>
      </c>
      <c r="F1479" t="s">
        <v>181</v>
      </c>
      <c r="G1479" t="str">
        <f>_xlfn.XLOOKUP(F1479,Regions!$A$2:$A$52,Regions!$B$2:$B$52)</f>
        <v>West</v>
      </c>
      <c r="H1479" t="s">
        <v>1549</v>
      </c>
      <c r="I1479">
        <v>9691</v>
      </c>
      <c r="J1479">
        <v>5423</v>
      </c>
      <c r="K1479">
        <v>253</v>
      </c>
      <c r="L1479">
        <v>9420</v>
      </c>
      <c r="M1479">
        <v>10700</v>
      </c>
      <c r="N1479" t="s">
        <v>2043</v>
      </c>
      <c r="O1479" t="s">
        <v>2043</v>
      </c>
      <c r="P1479" t="s">
        <v>2043</v>
      </c>
      <c r="Q1479" t="s">
        <v>2043</v>
      </c>
      <c r="R1479" t="str">
        <f>Table1[[#This Row],[year]]&amp;"_"&amp;Table1[[#This Row],[rank]]</f>
        <v>2017_478</v>
      </c>
      <c r="S1479" t="str">
        <f>Table1[[#This Row],[year]]&amp;"_"&amp;Table1[[#This Row],[rank]]</f>
        <v>2017_478</v>
      </c>
    </row>
    <row r="1480" spans="1:19" x14ac:dyDescent="0.2">
      <c r="A1480" t="s">
        <v>304</v>
      </c>
      <c r="B1480">
        <v>479</v>
      </c>
      <c r="C1480">
        <v>2017</v>
      </c>
      <c r="D1480" t="s">
        <v>57</v>
      </c>
      <c r="E1480" t="s">
        <v>2044</v>
      </c>
      <c r="F1480" t="s">
        <v>53</v>
      </c>
      <c r="G1480" t="str">
        <f>_xlfn.XLOOKUP(F1480,Regions!$A$2:$A$52,Regions!$B$2:$B$52)</f>
        <v>Midwest</v>
      </c>
      <c r="H1480" t="s">
        <v>1521</v>
      </c>
      <c r="I1480">
        <v>19238</v>
      </c>
      <c r="J1480">
        <v>5422</v>
      </c>
      <c r="K1480">
        <v>791</v>
      </c>
      <c r="L1480">
        <v>136453</v>
      </c>
      <c r="M1480">
        <v>15700</v>
      </c>
      <c r="N1480" t="s">
        <v>2043</v>
      </c>
      <c r="O1480" t="s">
        <v>2046</v>
      </c>
      <c r="P1480" t="s">
        <v>2043</v>
      </c>
      <c r="Q1480" t="s">
        <v>2043</v>
      </c>
      <c r="R1480" t="str">
        <f>Table1[[#This Row],[year]]&amp;"_"&amp;Table1[[#This Row],[rank]]</f>
        <v>2017_479</v>
      </c>
      <c r="S1480" t="str">
        <f>Table1[[#This Row],[year]]&amp;"_"&amp;Table1[[#This Row],[rank]]</f>
        <v>2017_479</v>
      </c>
    </row>
    <row r="1481" spans="1:19" x14ac:dyDescent="0.2">
      <c r="A1481" t="s">
        <v>2316</v>
      </c>
      <c r="B1481">
        <v>480</v>
      </c>
      <c r="C1481">
        <v>2017</v>
      </c>
      <c r="D1481" t="s">
        <v>21</v>
      </c>
      <c r="E1481" t="s">
        <v>920</v>
      </c>
      <c r="F1481" t="s">
        <v>113</v>
      </c>
      <c r="G1481" t="str">
        <f>_xlfn.XLOOKUP(F1481,Regions!$A$2:$A$52,Regions!$B$2:$B$52)</f>
        <v>South</v>
      </c>
      <c r="H1481" t="s">
        <v>2317</v>
      </c>
      <c r="I1481">
        <v>1504</v>
      </c>
      <c r="J1481">
        <v>5414</v>
      </c>
      <c r="K1481">
        <v>154</v>
      </c>
      <c r="L1481">
        <v>2985</v>
      </c>
      <c r="M1481">
        <v>1326</v>
      </c>
      <c r="N1481" t="s">
        <v>2043</v>
      </c>
      <c r="O1481" t="s">
        <v>2043</v>
      </c>
      <c r="P1481" t="s">
        <v>2043</v>
      </c>
      <c r="Q1481" t="s">
        <v>2043</v>
      </c>
      <c r="R1481" t="str">
        <f>Table1[[#This Row],[year]]&amp;"_"&amp;Table1[[#This Row],[rank]]</f>
        <v>2017_480</v>
      </c>
      <c r="S1481" t="str">
        <f>Table1[[#This Row],[year]]&amp;"_"&amp;Table1[[#This Row],[rank]]</f>
        <v>2017_480</v>
      </c>
    </row>
    <row r="1482" spans="1:19" x14ac:dyDescent="0.2">
      <c r="A1482" t="s">
        <v>2445</v>
      </c>
      <c r="B1482">
        <v>481</v>
      </c>
      <c r="C1482">
        <v>2017</v>
      </c>
      <c r="D1482" t="s">
        <v>1353</v>
      </c>
      <c r="E1482" t="s">
        <v>2045</v>
      </c>
      <c r="F1482" t="s">
        <v>35</v>
      </c>
      <c r="G1482" t="str">
        <f>_xlfn.XLOOKUP(F1482,Regions!$A$2:$A$52,Regions!$B$2:$B$52)</f>
        <v>South</v>
      </c>
      <c r="H1482" t="s">
        <v>1431</v>
      </c>
      <c r="I1482">
        <v>5307</v>
      </c>
      <c r="J1482">
        <v>5406</v>
      </c>
      <c r="K1482">
        <v>294</v>
      </c>
      <c r="L1482">
        <v>3010</v>
      </c>
      <c r="M1482">
        <v>22600</v>
      </c>
      <c r="N1482" t="s">
        <v>2043</v>
      </c>
      <c r="O1482" t="s">
        <v>2043</v>
      </c>
      <c r="P1482" t="s">
        <v>2043</v>
      </c>
      <c r="Q1482" t="s">
        <v>2043</v>
      </c>
      <c r="R1482" t="str">
        <f>Table1[[#This Row],[year]]&amp;"_"&amp;Table1[[#This Row],[rank]]</f>
        <v>2017_481</v>
      </c>
      <c r="S1482" t="str">
        <f>Table1[[#This Row],[year]]&amp;"_"&amp;Table1[[#This Row],[rank]]</f>
        <v>2017_481</v>
      </c>
    </row>
    <row r="1483" spans="1:19" x14ac:dyDescent="0.2">
      <c r="A1483" t="s">
        <v>2560</v>
      </c>
      <c r="B1483">
        <v>482</v>
      </c>
      <c r="C1483">
        <v>2017</v>
      </c>
      <c r="D1483" t="s">
        <v>46</v>
      </c>
      <c r="E1483" t="s">
        <v>46</v>
      </c>
      <c r="F1483" t="s">
        <v>47</v>
      </c>
      <c r="G1483" t="str">
        <f>_xlfn.XLOOKUP(F1483,Regions!$A$2:$A$52,Regions!$B$2:$B$52)</f>
        <v>South</v>
      </c>
      <c r="H1483" t="s">
        <v>1454</v>
      </c>
      <c r="I1483">
        <v>7080</v>
      </c>
      <c r="J1483">
        <v>5400</v>
      </c>
      <c r="K1483">
        <v>7</v>
      </c>
      <c r="L1483">
        <v>6060</v>
      </c>
      <c r="M1483">
        <v>7000</v>
      </c>
      <c r="N1483" t="s">
        <v>2043</v>
      </c>
      <c r="O1483" t="s">
        <v>2043</v>
      </c>
      <c r="P1483" t="s">
        <v>2046</v>
      </c>
      <c r="Q1483" t="s">
        <v>2043</v>
      </c>
      <c r="R1483" t="str">
        <f>Table1[[#This Row],[year]]&amp;"_"&amp;Table1[[#This Row],[rank]]</f>
        <v>2017_482</v>
      </c>
      <c r="S1483" t="str">
        <f>Table1[[#This Row],[year]]&amp;"_"&amp;Table1[[#This Row],[rank]]</f>
        <v>2017_482</v>
      </c>
    </row>
    <row r="1484" spans="1:19" x14ac:dyDescent="0.2">
      <c r="A1484" t="s">
        <v>2451</v>
      </c>
      <c r="B1484">
        <v>483</v>
      </c>
      <c r="C1484">
        <v>2017</v>
      </c>
      <c r="D1484" t="s">
        <v>40</v>
      </c>
      <c r="E1484" t="s">
        <v>2044</v>
      </c>
      <c r="F1484" t="s">
        <v>53</v>
      </c>
      <c r="G1484" t="str">
        <f>_xlfn.XLOOKUP(F1484,Regions!$A$2:$A$52,Regions!$B$2:$B$52)</f>
        <v>Midwest</v>
      </c>
      <c r="H1484" t="s">
        <v>1416</v>
      </c>
      <c r="J1484">
        <v>5398</v>
      </c>
      <c r="K1484">
        <v>241</v>
      </c>
      <c r="L1484">
        <v>43831</v>
      </c>
      <c r="M1484">
        <v>2178</v>
      </c>
      <c r="N1484" t="s">
        <v>2043</v>
      </c>
      <c r="O1484" t="s">
        <v>2043</v>
      </c>
      <c r="P1484" t="s">
        <v>2043</v>
      </c>
      <c r="Q1484" t="s">
        <v>2043</v>
      </c>
      <c r="R1484" t="str">
        <f>Table1[[#This Row],[year]]&amp;"_"&amp;Table1[[#This Row],[rank]]</f>
        <v>2017_483</v>
      </c>
      <c r="S1484" t="str">
        <f>Table1[[#This Row],[year]]&amp;"_"&amp;Table1[[#This Row],[rank]]</f>
        <v>2017_483</v>
      </c>
    </row>
    <row r="1485" spans="1:19" x14ac:dyDescent="0.2">
      <c r="A1485" t="s">
        <v>2364</v>
      </c>
      <c r="B1485">
        <v>484</v>
      </c>
      <c r="C1485">
        <v>2017</v>
      </c>
      <c r="D1485" t="s">
        <v>46</v>
      </c>
      <c r="E1485" t="s">
        <v>46</v>
      </c>
      <c r="F1485" t="s">
        <v>22</v>
      </c>
      <c r="G1485" t="str">
        <f>_xlfn.XLOOKUP(F1485,Regions!$A$2:$A$52,Regions!$B$2:$B$52)</f>
        <v>South</v>
      </c>
      <c r="H1485" t="s">
        <v>1400</v>
      </c>
      <c r="I1485">
        <v>12643</v>
      </c>
      <c r="J1485">
        <v>5389</v>
      </c>
      <c r="K1485">
        <v>900</v>
      </c>
      <c r="L1485">
        <v>8357</v>
      </c>
      <c r="M1485">
        <v>7293</v>
      </c>
      <c r="N1485" t="s">
        <v>2043</v>
      </c>
      <c r="O1485" t="s">
        <v>2043</v>
      </c>
      <c r="P1485" t="s">
        <v>2043</v>
      </c>
      <c r="Q1485" t="s">
        <v>2043</v>
      </c>
      <c r="R1485" t="str">
        <f>Table1[[#This Row],[year]]&amp;"_"&amp;Table1[[#This Row],[rank]]</f>
        <v>2017_484</v>
      </c>
      <c r="S1485" t="str">
        <f>Table1[[#This Row],[year]]&amp;"_"&amp;Table1[[#This Row],[rank]]</f>
        <v>2017_484</v>
      </c>
    </row>
    <row r="1486" spans="1:19" x14ac:dyDescent="0.2">
      <c r="A1486" t="s">
        <v>2420</v>
      </c>
      <c r="B1486">
        <v>485</v>
      </c>
      <c r="C1486">
        <v>2017</v>
      </c>
      <c r="D1486" t="s">
        <v>27</v>
      </c>
      <c r="E1486" t="s">
        <v>27</v>
      </c>
      <c r="F1486" t="s">
        <v>25</v>
      </c>
      <c r="G1486" t="str">
        <f>_xlfn.XLOOKUP(F1486,Regions!$A$2:$A$52,Regions!$B$2:$B$52)</f>
        <v>South</v>
      </c>
      <c r="H1486" t="s">
        <v>1552</v>
      </c>
      <c r="I1486">
        <v>1038</v>
      </c>
      <c r="J1486">
        <v>5387</v>
      </c>
      <c r="K1486">
        <v>384</v>
      </c>
      <c r="L1486">
        <v>11770</v>
      </c>
      <c r="M1486">
        <v>11870</v>
      </c>
      <c r="N1486" t="s">
        <v>2043</v>
      </c>
      <c r="O1486" t="s">
        <v>2043</v>
      </c>
      <c r="P1486" t="s">
        <v>2043</v>
      </c>
      <c r="Q1486" t="s">
        <v>2043</v>
      </c>
      <c r="R1486" t="str">
        <f>Table1[[#This Row],[year]]&amp;"_"&amp;Table1[[#This Row],[rank]]</f>
        <v>2017_485</v>
      </c>
      <c r="S1486" t="str">
        <f>Table1[[#This Row],[year]]&amp;"_"&amp;Table1[[#This Row],[rank]]</f>
        <v>2017_485</v>
      </c>
    </row>
    <row r="1487" spans="1:19" x14ac:dyDescent="0.2">
      <c r="A1487" t="s">
        <v>2383</v>
      </c>
      <c r="B1487">
        <v>486</v>
      </c>
      <c r="C1487">
        <v>2017</v>
      </c>
      <c r="D1487" t="s">
        <v>987</v>
      </c>
      <c r="E1487" t="s">
        <v>2055</v>
      </c>
      <c r="F1487" t="s">
        <v>150</v>
      </c>
      <c r="G1487" t="str">
        <f>_xlfn.XLOOKUP(F1487,Regions!$A$2:$A$52,Regions!$B$2:$B$52)</f>
        <v>Midwest</v>
      </c>
      <c r="H1487" t="s">
        <v>2503</v>
      </c>
      <c r="I1487">
        <v>4881</v>
      </c>
      <c r="J1487">
        <v>5379</v>
      </c>
      <c r="K1487">
        <v>312</v>
      </c>
      <c r="L1487">
        <v>4755</v>
      </c>
      <c r="M1487">
        <v>11781</v>
      </c>
      <c r="N1487" t="s">
        <v>2043</v>
      </c>
      <c r="O1487" t="s">
        <v>2043</v>
      </c>
      <c r="P1487" t="s">
        <v>2043</v>
      </c>
      <c r="Q1487" t="s">
        <v>2043</v>
      </c>
      <c r="R1487" t="str">
        <f>Table1[[#This Row],[year]]&amp;"_"&amp;Table1[[#This Row],[rank]]</f>
        <v>2017_486</v>
      </c>
      <c r="S1487" t="str">
        <f>Table1[[#This Row],[year]]&amp;"_"&amp;Table1[[#This Row],[rank]]</f>
        <v>2017_486</v>
      </c>
    </row>
    <row r="1488" spans="1:19" x14ac:dyDescent="0.2">
      <c r="A1488" t="s">
        <v>2461</v>
      </c>
      <c r="B1488">
        <v>487</v>
      </c>
      <c r="C1488">
        <v>2017</v>
      </c>
      <c r="D1488" t="s">
        <v>976</v>
      </c>
      <c r="E1488" t="s">
        <v>115</v>
      </c>
      <c r="F1488" t="s">
        <v>44</v>
      </c>
      <c r="G1488" t="str">
        <f>_xlfn.XLOOKUP(F1488,Regions!$A$2:$A$52,Regions!$B$2:$B$52)</f>
        <v>Midwest</v>
      </c>
      <c r="H1488" t="s">
        <v>1428</v>
      </c>
      <c r="I1488">
        <v>568</v>
      </c>
      <c r="J1488">
        <v>5369</v>
      </c>
      <c r="K1488">
        <v>64</v>
      </c>
      <c r="L1488">
        <v>2164</v>
      </c>
      <c r="M1488">
        <v>6600</v>
      </c>
      <c r="N1488" t="s">
        <v>2043</v>
      </c>
      <c r="O1488" t="s">
        <v>2043</v>
      </c>
      <c r="P1488" t="s">
        <v>2043</v>
      </c>
      <c r="Q1488" t="s">
        <v>2043</v>
      </c>
      <c r="R1488" t="str">
        <f>Table1[[#This Row],[year]]&amp;"_"&amp;Table1[[#This Row],[rank]]</f>
        <v>2017_487</v>
      </c>
      <c r="S1488" t="str">
        <f>Table1[[#This Row],[year]]&amp;"_"&amp;Table1[[#This Row],[rank]]</f>
        <v>2017_487</v>
      </c>
    </row>
    <row r="1489" spans="1:19" x14ac:dyDescent="0.2">
      <c r="A1489" t="s">
        <v>2210</v>
      </c>
      <c r="B1489">
        <v>488</v>
      </c>
      <c r="C1489">
        <v>2017</v>
      </c>
      <c r="D1489" t="s">
        <v>488</v>
      </c>
      <c r="E1489" t="s">
        <v>920</v>
      </c>
      <c r="F1489" t="s">
        <v>22</v>
      </c>
      <c r="G1489" t="str">
        <f>_xlfn.XLOOKUP(F1489,Regions!$A$2:$A$52,Regions!$B$2:$B$52)</f>
        <v>South</v>
      </c>
      <c r="H1489" t="s">
        <v>1403</v>
      </c>
      <c r="I1489">
        <v>19547</v>
      </c>
      <c r="J1489">
        <v>5354</v>
      </c>
      <c r="K1489">
        <v>1405</v>
      </c>
      <c r="L1489">
        <v>22519</v>
      </c>
      <c r="M1489">
        <v>3727</v>
      </c>
      <c r="N1489" t="s">
        <v>2043</v>
      </c>
      <c r="O1489" t="s">
        <v>2043</v>
      </c>
      <c r="P1489" t="s">
        <v>2043</v>
      </c>
      <c r="Q1489" t="s">
        <v>2043</v>
      </c>
      <c r="R1489" t="str">
        <f>Table1[[#This Row],[year]]&amp;"_"&amp;Table1[[#This Row],[rank]]</f>
        <v>2017_488</v>
      </c>
      <c r="S1489" t="str">
        <f>Table1[[#This Row],[year]]&amp;"_"&amp;Table1[[#This Row],[rank]]</f>
        <v>2017_488</v>
      </c>
    </row>
    <row r="1490" spans="1:19" x14ac:dyDescent="0.2">
      <c r="A1490" t="s">
        <v>2511</v>
      </c>
      <c r="B1490">
        <v>489</v>
      </c>
      <c r="C1490">
        <v>2017</v>
      </c>
      <c r="D1490" t="s">
        <v>998</v>
      </c>
      <c r="E1490" t="s">
        <v>115</v>
      </c>
      <c r="F1490" t="s">
        <v>98</v>
      </c>
      <c r="G1490" t="str">
        <f>_xlfn.XLOOKUP(F1490,Regions!$A$2:$A$52,Regions!$B$2:$B$52)</f>
        <v>Northeast</v>
      </c>
      <c r="H1490" t="s">
        <v>1684</v>
      </c>
      <c r="J1490">
        <v>5314</v>
      </c>
      <c r="K1490">
        <v>338</v>
      </c>
      <c r="L1490">
        <v>6135</v>
      </c>
      <c r="M1490">
        <v>17000</v>
      </c>
      <c r="N1490" t="s">
        <v>2043</v>
      </c>
      <c r="O1490" t="s">
        <v>2043</v>
      </c>
      <c r="P1490" t="s">
        <v>2043</v>
      </c>
      <c r="Q1490" t="s">
        <v>2043</v>
      </c>
      <c r="R1490" t="str">
        <f>Table1[[#This Row],[year]]&amp;"_"&amp;Table1[[#This Row],[rank]]</f>
        <v>2017_489</v>
      </c>
      <c r="S1490" t="str">
        <f>Table1[[#This Row],[year]]&amp;"_"&amp;Table1[[#This Row],[rank]]</f>
        <v>2017_489</v>
      </c>
    </row>
    <row r="1491" spans="1:19" x14ac:dyDescent="0.2">
      <c r="A1491" t="s">
        <v>2440</v>
      </c>
      <c r="B1491">
        <v>490</v>
      </c>
      <c r="C1491">
        <v>2017</v>
      </c>
      <c r="D1491" t="s">
        <v>330</v>
      </c>
      <c r="E1491" t="s">
        <v>2143</v>
      </c>
      <c r="F1491" t="s">
        <v>18</v>
      </c>
      <c r="G1491" t="str">
        <f>_xlfn.XLOOKUP(F1491,Regions!$A$2:$A$52,Regions!$B$2:$B$52)</f>
        <v>Midwest</v>
      </c>
      <c r="H1491" t="s">
        <v>1458</v>
      </c>
      <c r="I1491">
        <v>836</v>
      </c>
      <c r="J1491">
        <v>5277</v>
      </c>
      <c r="K1491">
        <v>121</v>
      </c>
      <c r="L1491">
        <v>2028</v>
      </c>
      <c r="M1491">
        <v>7500</v>
      </c>
      <c r="N1491" t="s">
        <v>2043</v>
      </c>
      <c r="O1491" t="s">
        <v>2043</v>
      </c>
      <c r="P1491" t="s">
        <v>2043</v>
      </c>
      <c r="Q1491" t="s">
        <v>2043</v>
      </c>
      <c r="R1491" t="str">
        <f>Table1[[#This Row],[year]]&amp;"_"&amp;Table1[[#This Row],[rank]]</f>
        <v>2017_490</v>
      </c>
      <c r="S1491" t="str">
        <f>Table1[[#This Row],[year]]&amp;"_"&amp;Table1[[#This Row],[rank]]</f>
        <v>2017_490</v>
      </c>
    </row>
    <row r="1492" spans="1:19" x14ac:dyDescent="0.2">
      <c r="A1492" t="s">
        <v>2561</v>
      </c>
      <c r="B1492">
        <v>491</v>
      </c>
      <c r="C1492">
        <v>2017</v>
      </c>
      <c r="D1492" t="s">
        <v>175</v>
      </c>
      <c r="E1492" t="s">
        <v>2067</v>
      </c>
      <c r="F1492" t="s">
        <v>181</v>
      </c>
      <c r="G1492" t="str">
        <f>_xlfn.XLOOKUP(F1492,Regions!$A$2:$A$52,Regions!$B$2:$B$52)</f>
        <v>West</v>
      </c>
      <c r="H1492" t="s">
        <v>1549</v>
      </c>
      <c r="I1492">
        <v>13055</v>
      </c>
      <c r="J1492">
        <v>5276</v>
      </c>
      <c r="K1492">
        <v>680</v>
      </c>
      <c r="L1492">
        <v>31377</v>
      </c>
      <c r="M1492">
        <v>3626</v>
      </c>
      <c r="N1492" t="s">
        <v>2043</v>
      </c>
      <c r="O1492" t="s">
        <v>2043</v>
      </c>
      <c r="P1492" t="s">
        <v>2046</v>
      </c>
      <c r="Q1492" t="s">
        <v>2043</v>
      </c>
      <c r="R1492" t="str">
        <f>Table1[[#This Row],[year]]&amp;"_"&amp;Table1[[#This Row],[rank]]</f>
        <v>2017_491</v>
      </c>
      <c r="S1492" t="str">
        <f>Table1[[#This Row],[year]]&amp;"_"&amp;Table1[[#This Row],[rank]]</f>
        <v>2017_491</v>
      </c>
    </row>
    <row r="1493" spans="1:19" x14ac:dyDescent="0.2">
      <c r="A1493" t="s">
        <v>2515</v>
      </c>
      <c r="B1493">
        <v>492</v>
      </c>
      <c r="C1493">
        <v>2017</v>
      </c>
      <c r="D1493" t="s">
        <v>74</v>
      </c>
      <c r="E1493" t="s">
        <v>74</v>
      </c>
      <c r="F1493" t="s">
        <v>199</v>
      </c>
      <c r="G1493" t="str">
        <f>_xlfn.XLOOKUP(F1493,Regions!$A$2:$A$52,Regions!$B$2:$B$52)</f>
        <v>Midwest</v>
      </c>
      <c r="H1493" t="s">
        <v>1773</v>
      </c>
      <c r="I1493">
        <v>12711</v>
      </c>
      <c r="J1493">
        <v>5259</v>
      </c>
      <c r="K1493">
        <v>728</v>
      </c>
      <c r="L1493">
        <v>7707</v>
      </c>
      <c r="M1493">
        <v>19000</v>
      </c>
      <c r="N1493" t="s">
        <v>2043</v>
      </c>
      <c r="O1493" t="s">
        <v>2043</v>
      </c>
      <c r="P1493" t="s">
        <v>2043</v>
      </c>
      <c r="Q1493" t="s">
        <v>2043</v>
      </c>
      <c r="R1493" t="str">
        <f>Table1[[#This Row],[year]]&amp;"_"&amp;Table1[[#This Row],[rank]]</f>
        <v>2017_492</v>
      </c>
      <c r="S1493" t="str">
        <f>Table1[[#This Row],[year]]&amp;"_"&amp;Table1[[#This Row],[rank]]</f>
        <v>2017_492</v>
      </c>
    </row>
    <row r="1494" spans="1:19" x14ac:dyDescent="0.2">
      <c r="A1494" t="s">
        <v>2562</v>
      </c>
      <c r="B1494">
        <v>493</v>
      </c>
      <c r="C1494">
        <v>2017</v>
      </c>
      <c r="D1494" t="s">
        <v>330</v>
      </c>
      <c r="E1494" t="s">
        <v>2143</v>
      </c>
      <c r="F1494" t="s">
        <v>55</v>
      </c>
      <c r="G1494" t="str">
        <f>_xlfn.XLOOKUP(F1494,Regions!$A$2:$A$52,Regions!$B$2:$B$52)</f>
        <v>West</v>
      </c>
      <c r="H1494" t="s">
        <v>1718</v>
      </c>
      <c r="I1494">
        <v>6240</v>
      </c>
      <c r="J1494">
        <v>5250</v>
      </c>
      <c r="K1494">
        <v>343</v>
      </c>
      <c r="L1494">
        <v>1778</v>
      </c>
      <c r="M1494">
        <v>16400</v>
      </c>
      <c r="N1494" t="s">
        <v>2043</v>
      </c>
      <c r="O1494" t="s">
        <v>2043</v>
      </c>
      <c r="P1494" t="s">
        <v>2043</v>
      </c>
      <c r="Q1494" t="s">
        <v>2043</v>
      </c>
      <c r="R1494" t="str">
        <f>Table1[[#This Row],[year]]&amp;"_"&amp;Table1[[#This Row],[rank]]</f>
        <v>2017_493</v>
      </c>
      <c r="S1494" t="str">
        <f>Table1[[#This Row],[year]]&amp;"_"&amp;Table1[[#This Row],[rank]]</f>
        <v>2017_493</v>
      </c>
    </row>
    <row r="1495" spans="1:19" x14ac:dyDescent="0.2">
      <c r="A1495" t="s">
        <v>2450</v>
      </c>
      <c r="B1495">
        <v>494</v>
      </c>
      <c r="C1495">
        <v>2017</v>
      </c>
      <c r="D1495" t="s">
        <v>221</v>
      </c>
      <c r="E1495" t="s">
        <v>221</v>
      </c>
      <c r="F1495" t="s">
        <v>181</v>
      </c>
      <c r="G1495" t="str">
        <f>_xlfn.XLOOKUP(F1495,Regions!$A$2:$A$52,Regions!$B$2:$B$52)</f>
        <v>West</v>
      </c>
      <c r="H1495" t="s">
        <v>1549</v>
      </c>
      <c r="J1495">
        <v>5236</v>
      </c>
      <c r="K1495">
        <v>15</v>
      </c>
      <c r="L1495">
        <v>2671</v>
      </c>
      <c r="M1495">
        <v>20000</v>
      </c>
      <c r="N1495" t="s">
        <v>2043</v>
      </c>
      <c r="O1495" t="s">
        <v>2046</v>
      </c>
      <c r="P1495" t="s">
        <v>2043</v>
      </c>
      <c r="Q1495" t="s">
        <v>2043</v>
      </c>
      <c r="R1495" t="str">
        <f>Table1[[#This Row],[year]]&amp;"_"&amp;Table1[[#This Row],[rank]]</f>
        <v>2017_494</v>
      </c>
      <c r="S1495" t="str">
        <f>Table1[[#This Row],[year]]&amp;"_"&amp;Table1[[#This Row],[rank]]</f>
        <v>2017_494</v>
      </c>
    </row>
    <row r="1496" spans="1:19" x14ac:dyDescent="0.2">
      <c r="A1496" t="s">
        <v>2518</v>
      </c>
      <c r="B1496">
        <v>495</v>
      </c>
      <c r="C1496">
        <v>2017</v>
      </c>
      <c r="D1496" t="s">
        <v>1830</v>
      </c>
      <c r="E1496" t="s">
        <v>2042</v>
      </c>
      <c r="F1496" t="s">
        <v>53</v>
      </c>
      <c r="G1496" t="str">
        <f>_xlfn.XLOOKUP(F1496,Regions!$A$2:$A$52,Regions!$B$2:$B$52)</f>
        <v>Midwest</v>
      </c>
      <c r="H1496" t="s">
        <v>1471</v>
      </c>
      <c r="I1496">
        <v>2180</v>
      </c>
      <c r="J1496">
        <v>5200</v>
      </c>
      <c r="K1496">
        <v>153</v>
      </c>
      <c r="L1496">
        <v>1608</v>
      </c>
      <c r="M1496">
        <v>23150</v>
      </c>
      <c r="N1496" t="s">
        <v>2043</v>
      </c>
      <c r="O1496" t="s">
        <v>2043</v>
      </c>
      <c r="P1496" t="s">
        <v>2043</v>
      </c>
      <c r="Q1496" t="s">
        <v>2043</v>
      </c>
      <c r="R1496" t="str">
        <f>Table1[[#This Row],[year]]&amp;"_"&amp;Table1[[#This Row],[rank]]</f>
        <v>2017_495</v>
      </c>
      <c r="S1496" t="str">
        <f>Table1[[#This Row],[year]]&amp;"_"&amp;Table1[[#This Row],[rank]]</f>
        <v>2017_495</v>
      </c>
    </row>
    <row r="1497" spans="1:19" x14ac:dyDescent="0.2">
      <c r="A1497" t="s">
        <v>2563</v>
      </c>
      <c r="B1497">
        <v>496</v>
      </c>
      <c r="C1497">
        <v>2017</v>
      </c>
      <c r="D1497" t="s">
        <v>1830</v>
      </c>
      <c r="E1497" t="s">
        <v>2042</v>
      </c>
      <c r="F1497" t="s">
        <v>22</v>
      </c>
      <c r="G1497" t="str">
        <f>_xlfn.XLOOKUP(F1497,Regions!$A$2:$A$52,Regions!$B$2:$B$52)</f>
        <v>South</v>
      </c>
      <c r="H1497" t="s">
        <v>1400</v>
      </c>
      <c r="I1497">
        <v>4229</v>
      </c>
      <c r="J1497">
        <v>5197</v>
      </c>
      <c r="K1497">
        <v>378</v>
      </c>
      <c r="L1497">
        <v>2148</v>
      </c>
      <c r="M1497">
        <v>31000</v>
      </c>
      <c r="N1497" t="s">
        <v>2043</v>
      </c>
      <c r="O1497" t="s">
        <v>2043</v>
      </c>
      <c r="P1497" t="s">
        <v>2046</v>
      </c>
      <c r="Q1497" t="s">
        <v>2043</v>
      </c>
      <c r="R1497" t="str">
        <f>Table1[[#This Row],[year]]&amp;"_"&amp;Table1[[#This Row],[rank]]</f>
        <v>2017_496</v>
      </c>
      <c r="S1497" t="str">
        <f>Table1[[#This Row],[year]]&amp;"_"&amp;Table1[[#This Row],[rank]]</f>
        <v>2017_496</v>
      </c>
    </row>
    <row r="1498" spans="1:19" x14ac:dyDescent="0.2">
      <c r="A1498" t="s">
        <v>2564</v>
      </c>
      <c r="B1498">
        <v>497</v>
      </c>
      <c r="C1498">
        <v>2017</v>
      </c>
      <c r="D1498" t="s">
        <v>1111</v>
      </c>
      <c r="E1498" t="s">
        <v>221</v>
      </c>
      <c r="F1498" t="s">
        <v>98</v>
      </c>
      <c r="G1498" t="str">
        <f>_xlfn.XLOOKUP(F1498,Regions!$A$2:$A$52,Regions!$B$2:$B$52)</f>
        <v>Northeast</v>
      </c>
      <c r="H1498" t="s">
        <v>1604</v>
      </c>
      <c r="I1498">
        <v>5872</v>
      </c>
      <c r="J1498">
        <v>5170</v>
      </c>
      <c r="K1498">
        <v>382</v>
      </c>
      <c r="L1498">
        <v>9737</v>
      </c>
      <c r="M1498">
        <v>4200</v>
      </c>
      <c r="N1498" t="s">
        <v>2043</v>
      </c>
      <c r="O1498" t="s">
        <v>2043</v>
      </c>
      <c r="P1498" t="s">
        <v>2043</v>
      </c>
      <c r="Q1498" t="s">
        <v>2043</v>
      </c>
      <c r="R1498" t="str">
        <f>Table1[[#This Row],[year]]&amp;"_"&amp;Table1[[#This Row],[rank]]</f>
        <v>2017_497</v>
      </c>
      <c r="S1498" t="str">
        <f>Table1[[#This Row],[year]]&amp;"_"&amp;Table1[[#This Row],[rank]]</f>
        <v>2017_497</v>
      </c>
    </row>
    <row r="1499" spans="1:19" x14ac:dyDescent="0.2">
      <c r="A1499" t="s">
        <v>2565</v>
      </c>
      <c r="B1499">
        <v>498</v>
      </c>
      <c r="C1499">
        <v>2017</v>
      </c>
      <c r="D1499" t="s">
        <v>1363</v>
      </c>
      <c r="E1499" t="s">
        <v>2045</v>
      </c>
      <c r="F1499" t="s">
        <v>55</v>
      </c>
      <c r="G1499" t="str">
        <f>_xlfn.XLOOKUP(F1499,Regions!$A$2:$A$52,Regions!$B$2:$B$52)</f>
        <v>West</v>
      </c>
      <c r="H1499" t="s">
        <v>1596</v>
      </c>
      <c r="I1499">
        <v>44391</v>
      </c>
      <c r="J1499">
        <v>5169</v>
      </c>
      <c r="K1499">
        <v>214</v>
      </c>
      <c r="L1499">
        <v>48083</v>
      </c>
      <c r="M1499">
        <v>8500</v>
      </c>
      <c r="N1499" t="s">
        <v>2043</v>
      </c>
      <c r="O1499" t="s">
        <v>2046</v>
      </c>
      <c r="P1499" t="s">
        <v>2043</v>
      </c>
      <c r="Q1499" t="s">
        <v>2043</v>
      </c>
      <c r="R1499" t="str">
        <f>Table1[[#This Row],[year]]&amp;"_"&amp;Table1[[#This Row],[rank]]</f>
        <v>2017_498</v>
      </c>
      <c r="S1499" t="str">
        <f>Table1[[#This Row],[year]]&amp;"_"&amp;Table1[[#This Row],[rank]]</f>
        <v>2017_498</v>
      </c>
    </row>
    <row r="1500" spans="1:19" x14ac:dyDescent="0.2">
      <c r="A1500" t="s">
        <v>2566</v>
      </c>
      <c r="B1500">
        <v>499</v>
      </c>
      <c r="C1500">
        <v>2017</v>
      </c>
      <c r="D1500" t="s">
        <v>920</v>
      </c>
      <c r="E1500" t="s">
        <v>920</v>
      </c>
      <c r="F1500" t="s">
        <v>22</v>
      </c>
      <c r="G1500" t="str">
        <f>_xlfn.XLOOKUP(F1500,Regions!$A$2:$A$52,Regions!$B$2:$B$52)</f>
        <v>South</v>
      </c>
      <c r="H1500" t="s">
        <v>1502</v>
      </c>
      <c r="I1500">
        <v>6968</v>
      </c>
      <c r="J1500">
        <v>5164</v>
      </c>
      <c r="L1500">
        <v>15167</v>
      </c>
      <c r="M1500">
        <v>4431</v>
      </c>
      <c r="N1500" t="s">
        <v>2043</v>
      </c>
      <c r="O1500" t="s">
        <v>2043</v>
      </c>
      <c r="P1500" t="s">
        <v>2046</v>
      </c>
      <c r="Q1500" t="s">
        <v>2043</v>
      </c>
      <c r="R1500" t="str">
        <f>Table1[[#This Row],[year]]&amp;"_"&amp;Table1[[#This Row],[rank]]</f>
        <v>2017_499</v>
      </c>
      <c r="S1500" t="str">
        <f>Table1[[#This Row],[year]]&amp;"_"&amp;Table1[[#This Row],[rank]]</f>
        <v>2017_499</v>
      </c>
    </row>
    <row r="1501" spans="1:19" x14ac:dyDescent="0.2">
      <c r="A1501" t="s">
        <v>2512</v>
      </c>
      <c r="B1501">
        <v>500</v>
      </c>
      <c r="C1501">
        <v>2017</v>
      </c>
      <c r="D1501" t="s">
        <v>757</v>
      </c>
      <c r="E1501" t="s">
        <v>2143</v>
      </c>
      <c r="F1501" t="s">
        <v>28</v>
      </c>
      <c r="G1501" t="str">
        <f>_xlfn.XLOOKUP(F1501,Regions!$A$2:$A$52,Regions!$B$2:$B$52)</f>
        <v>Northeast</v>
      </c>
      <c r="H1501" t="s">
        <v>1406</v>
      </c>
      <c r="I1501">
        <v>2428</v>
      </c>
      <c r="J1501">
        <v>5145</v>
      </c>
      <c r="K1501">
        <v>57</v>
      </c>
      <c r="L1501">
        <v>2281</v>
      </c>
      <c r="M1501">
        <v>110000</v>
      </c>
      <c r="N1501" t="s">
        <v>2043</v>
      </c>
      <c r="O1501" t="s">
        <v>2043</v>
      </c>
      <c r="P1501" t="s">
        <v>2043</v>
      </c>
      <c r="Q1501" t="s">
        <v>2043</v>
      </c>
      <c r="R1501" t="str">
        <f>Table1[[#This Row],[year]]&amp;"_"&amp;Table1[[#This Row],[rank]]</f>
        <v>2017_500</v>
      </c>
      <c r="S1501" t="str">
        <f>Table1[[#This Row],[year]]&amp;"_"&amp;Table1[[#This Row],[rank]]</f>
        <v>2017_500</v>
      </c>
    </row>
    <row r="1502" spans="1:19" x14ac:dyDescent="0.2">
      <c r="A1502" t="s">
        <v>2041</v>
      </c>
      <c r="B1502">
        <v>1</v>
      </c>
      <c r="C1502">
        <v>2018</v>
      </c>
      <c r="D1502" t="s">
        <v>24</v>
      </c>
      <c r="E1502" t="s">
        <v>2042</v>
      </c>
      <c r="F1502" t="s">
        <v>25</v>
      </c>
      <c r="G1502" t="str">
        <f>_xlfn.XLOOKUP(F1502,Regions!$A$2:$A$52,Regions!$B$2:$B$52)</f>
        <v>South</v>
      </c>
      <c r="H1502" t="s">
        <v>1399</v>
      </c>
      <c r="I1502">
        <v>263563</v>
      </c>
      <c r="J1502">
        <v>500343</v>
      </c>
      <c r="K1502">
        <v>9862</v>
      </c>
      <c r="L1502">
        <v>204522</v>
      </c>
      <c r="M1502">
        <v>2300000</v>
      </c>
      <c r="N1502" t="s">
        <v>2043</v>
      </c>
      <c r="O1502" t="s">
        <v>2043</v>
      </c>
      <c r="P1502" t="s">
        <v>2043</v>
      </c>
      <c r="Q1502" t="s">
        <v>2046</v>
      </c>
      <c r="R1502" t="str">
        <f>Table1[[#This Row],[year]]&amp;"_"&amp;Table1[[#This Row],[rank]]</f>
        <v>2018_1</v>
      </c>
      <c r="S1502" t="str">
        <f>Table1[[#This Row],[year]]&amp;"_"&amp;Table1[[#This Row],[rank]]</f>
        <v>2018_1</v>
      </c>
    </row>
    <row r="1503" spans="1:19" x14ac:dyDescent="0.2">
      <c r="A1503" t="s">
        <v>1967</v>
      </c>
      <c r="B1503">
        <v>2</v>
      </c>
      <c r="C1503">
        <v>2018</v>
      </c>
      <c r="D1503" t="s">
        <v>21</v>
      </c>
      <c r="E1503" t="s">
        <v>920</v>
      </c>
      <c r="F1503" t="s">
        <v>22</v>
      </c>
      <c r="G1503" t="str">
        <f>_xlfn.XLOOKUP(F1503,Regions!$A$2:$A$52,Regions!$B$2:$B$52)</f>
        <v>South</v>
      </c>
      <c r="H1503" t="s">
        <v>1400</v>
      </c>
      <c r="I1503">
        <v>316157</v>
      </c>
      <c r="J1503">
        <v>244363</v>
      </c>
      <c r="K1503">
        <v>19710</v>
      </c>
      <c r="L1503">
        <v>348691</v>
      </c>
      <c r="M1503">
        <v>71200</v>
      </c>
      <c r="N1503" t="s">
        <v>2043</v>
      </c>
      <c r="O1503" t="s">
        <v>2043</v>
      </c>
      <c r="P1503" t="s">
        <v>2043</v>
      </c>
      <c r="Q1503" t="s">
        <v>2046</v>
      </c>
      <c r="R1503" t="str">
        <f>Table1[[#This Row],[year]]&amp;"_"&amp;Table1[[#This Row],[rank]]</f>
        <v>2018_2</v>
      </c>
      <c r="S1503" t="str">
        <f>Table1[[#This Row],[year]]&amp;"_"&amp;Table1[[#This Row],[rank]]</f>
        <v>2018_2</v>
      </c>
    </row>
    <row r="1504" spans="1:19" x14ac:dyDescent="0.2">
      <c r="A1504" t="s">
        <v>1969</v>
      </c>
      <c r="B1504">
        <v>3</v>
      </c>
      <c r="C1504">
        <v>2018</v>
      </c>
      <c r="D1504" t="s">
        <v>65</v>
      </c>
      <c r="E1504" t="s">
        <v>2044</v>
      </c>
      <c r="F1504" t="s">
        <v>68</v>
      </c>
      <c r="G1504" t="str">
        <f>_xlfn.XLOOKUP(F1504,Regions!$A$2:$A$52,Regions!$B$2:$B$52)</f>
        <v>Midwest</v>
      </c>
      <c r="H1504" t="s">
        <v>1408</v>
      </c>
      <c r="I1504">
        <v>492008</v>
      </c>
      <c r="J1504">
        <v>242137</v>
      </c>
      <c r="K1504">
        <v>44940</v>
      </c>
      <c r="L1504">
        <v>702095</v>
      </c>
      <c r="M1504">
        <v>377000</v>
      </c>
      <c r="N1504" t="s">
        <v>2043</v>
      </c>
      <c r="O1504" t="s">
        <v>2043</v>
      </c>
      <c r="P1504" t="s">
        <v>2043</v>
      </c>
      <c r="Q1504" t="s">
        <v>2046</v>
      </c>
      <c r="R1504" t="str">
        <f>Table1[[#This Row],[year]]&amp;"_"&amp;Table1[[#This Row],[rank]]</f>
        <v>2018_3</v>
      </c>
      <c r="S1504" t="str">
        <f>Table1[[#This Row],[year]]&amp;"_"&amp;Table1[[#This Row],[rank]]</f>
        <v>2018_3</v>
      </c>
    </row>
    <row r="1505" spans="1:19" x14ac:dyDescent="0.2">
      <c r="A1505" t="s">
        <v>1970</v>
      </c>
      <c r="B1505">
        <v>4</v>
      </c>
      <c r="C1505">
        <v>2018</v>
      </c>
      <c r="D1505" t="s">
        <v>30</v>
      </c>
      <c r="E1505" t="s">
        <v>2045</v>
      </c>
      <c r="F1505" t="s">
        <v>55</v>
      </c>
      <c r="G1505" t="str">
        <f>_xlfn.XLOOKUP(F1505,Regions!$A$2:$A$52,Regions!$B$2:$B$52)</f>
        <v>West</v>
      </c>
      <c r="H1505" t="s">
        <v>1486</v>
      </c>
      <c r="I1505">
        <v>851318</v>
      </c>
      <c r="J1505">
        <v>229234</v>
      </c>
      <c r="K1505">
        <v>48351</v>
      </c>
      <c r="L1505">
        <v>375319</v>
      </c>
      <c r="M1505">
        <v>123000</v>
      </c>
      <c r="N1505" t="s">
        <v>2043</v>
      </c>
      <c r="O1505" t="s">
        <v>2043</v>
      </c>
      <c r="P1505" t="s">
        <v>2043</v>
      </c>
      <c r="Q1505" t="s">
        <v>2046</v>
      </c>
      <c r="R1505" t="str">
        <f>Table1[[#This Row],[year]]&amp;"_"&amp;Table1[[#This Row],[rank]]</f>
        <v>2018_4</v>
      </c>
      <c r="S1505" t="str">
        <f>Table1[[#This Row],[year]]&amp;"_"&amp;Table1[[#This Row],[rank]]</f>
        <v>2018_4</v>
      </c>
    </row>
    <row r="1506" spans="1:19" x14ac:dyDescent="0.2">
      <c r="A1506" t="s">
        <v>1976</v>
      </c>
      <c r="B1506">
        <v>5</v>
      </c>
      <c r="C1506">
        <v>2018</v>
      </c>
      <c r="D1506" t="s">
        <v>1288</v>
      </c>
      <c r="E1506" t="s">
        <v>112</v>
      </c>
      <c r="F1506" t="s">
        <v>72</v>
      </c>
      <c r="G1506" t="str">
        <f>_xlfn.XLOOKUP(F1506,Regions!$A$2:$A$52,Regions!$B$2:$B$52)</f>
        <v>Midwest</v>
      </c>
      <c r="H1506" t="s">
        <v>1415</v>
      </c>
      <c r="I1506">
        <v>207080</v>
      </c>
      <c r="J1506">
        <v>201159</v>
      </c>
      <c r="K1506">
        <v>10558</v>
      </c>
      <c r="L1506">
        <v>139058</v>
      </c>
      <c r="M1506">
        <v>260000</v>
      </c>
      <c r="N1506" t="s">
        <v>2043</v>
      </c>
      <c r="O1506" t="s">
        <v>2043</v>
      </c>
      <c r="P1506" t="s">
        <v>2043</v>
      </c>
      <c r="Q1506" t="s">
        <v>2046</v>
      </c>
      <c r="R1506" t="str">
        <f>Table1[[#This Row],[year]]&amp;"_"&amp;Table1[[#This Row],[rank]]</f>
        <v>2018_5</v>
      </c>
      <c r="S1506" t="str">
        <f>Table1[[#This Row],[year]]&amp;"_"&amp;Table1[[#This Row],[rank]]</f>
        <v>2018_5</v>
      </c>
    </row>
    <row r="1507" spans="1:19" x14ac:dyDescent="0.2">
      <c r="A1507" t="s">
        <v>1977</v>
      </c>
      <c r="B1507">
        <v>6</v>
      </c>
      <c r="C1507">
        <v>2018</v>
      </c>
      <c r="D1507" t="s">
        <v>972</v>
      </c>
      <c r="E1507" t="s">
        <v>115</v>
      </c>
      <c r="F1507" t="s">
        <v>55</v>
      </c>
      <c r="G1507" t="str">
        <f>_xlfn.XLOOKUP(F1507,Regions!$A$2:$A$52,Regions!$B$2:$B$52)</f>
        <v>West</v>
      </c>
      <c r="H1507" t="s">
        <v>1413</v>
      </c>
      <c r="I1507">
        <v>29067</v>
      </c>
      <c r="J1507">
        <v>198533</v>
      </c>
      <c r="K1507">
        <v>5070</v>
      </c>
      <c r="L1507">
        <v>60969</v>
      </c>
      <c r="M1507">
        <v>64500</v>
      </c>
      <c r="N1507" t="s">
        <v>2043</v>
      </c>
      <c r="O1507" t="s">
        <v>2043</v>
      </c>
      <c r="P1507" t="s">
        <v>2043</v>
      </c>
      <c r="Q1507" t="s">
        <v>2046</v>
      </c>
      <c r="R1507" t="str">
        <f>Table1[[#This Row],[year]]&amp;"_"&amp;Table1[[#This Row],[rank]]</f>
        <v>2018_6</v>
      </c>
      <c r="S1507" t="str">
        <f>Table1[[#This Row],[year]]&amp;"_"&amp;Table1[[#This Row],[rank]]</f>
        <v>2018_6</v>
      </c>
    </row>
    <row r="1508" spans="1:19" x14ac:dyDescent="0.2">
      <c r="A1508" t="s">
        <v>2047</v>
      </c>
      <c r="B1508">
        <v>7</v>
      </c>
      <c r="C1508">
        <v>2018</v>
      </c>
      <c r="D1508" t="s">
        <v>1291</v>
      </c>
      <c r="E1508" t="s">
        <v>112</v>
      </c>
      <c r="F1508" t="s">
        <v>210</v>
      </c>
      <c r="G1508" t="str">
        <f>_xlfn.XLOOKUP(F1508,Regions!$A$2:$A$52,Regions!$B$2:$B$52)</f>
        <v>Northeast</v>
      </c>
      <c r="H1508" t="s">
        <v>1433</v>
      </c>
      <c r="I1508">
        <v>63114</v>
      </c>
      <c r="J1508">
        <v>184765</v>
      </c>
      <c r="K1508">
        <v>6622</v>
      </c>
      <c r="L1508">
        <v>95131</v>
      </c>
      <c r="M1508">
        <v>203000</v>
      </c>
      <c r="N1508" t="s">
        <v>2043</v>
      </c>
      <c r="O1508" t="s">
        <v>2043</v>
      </c>
      <c r="P1508" t="s">
        <v>2043</v>
      </c>
      <c r="Q1508" t="s">
        <v>2046</v>
      </c>
      <c r="R1508" t="str">
        <f>Table1[[#This Row],[year]]&amp;"_"&amp;Table1[[#This Row],[rank]]</f>
        <v>2018_7</v>
      </c>
      <c r="S1508" t="str">
        <f>Table1[[#This Row],[year]]&amp;"_"&amp;Table1[[#This Row],[rank]]</f>
        <v>2018_7</v>
      </c>
    </row>
    <row r="1509" spans="1:19" x14ac:dyDescent="0.2">
      <c r="A1509" t="s">
        <v>1993</v>
      </c>
      <c r="B1509">
        <v>8</v>
      </c>
      <c r="C1509">
        <v>2018</v>
      </c>
      <c r="D1509" t="s">
        <v>1363</v>
      </c>
      <c r="E1509" t="s">
        <v>2042</v>
      </c>
      <c r="F1509" t="s">
        <v>93</v>
      </c>
      <c r="G1509" t="str">
        <f>_xlfn.XLOOKUP(F1509,Regions!$A$2:$A$52,Regions!$B$2:$B$52)</f>
        <v>West</v>
      </c>
      <c r="H1509" t="s">
        <v>1457</v>
      </c>
      <c r="I1509">
        <v>700668</v>
      </c>
      <c r="J1509">
        <v>177866</v>
      </c>
      <c r="K1509">
        <v>3033</v>
      </c>
      <c r="L1509">
        <v>131310</v>
      </c>
      <c r="M1509">
        <v>566000</v>
      </c>
      <c r="N1509" t="s">
        <v>2043</v>
      </c>
      <c r="O1509" t="s">
        <v>2043</v>
      </c>
      <c r="P1509" t="s">
        <v>2043</v>
      </c>
      <c r="Q1509" t="s">
        <v>2046</v>
      </c>
      <c r="R1509" t="str">
        <f>Table1[[#This Row],[year]]&amp;"_"&amp;Table1[[#This Row],[rank]]</f>
        <v>2018_8</v>
      </c>
      <c r="S1509" t="str">
        <f>Table1[[#This Row],[year]]&amp;"_"&amp;Table1[[#This Row],[rank]]</f>
        <v>2018_8</v>
      </c>
    </row>
    <row r="1510" spans="1:19" x14ac:dyDescent="0.2">
      <c r="A1510" t="s">
        <v>1170</v>
      </c>
      <c r="B1510">
        <v>9</v>
      </c>
      <c r="C1510">
        <v>2018</v>
      </c>
      <c r="D1510" t="s">
        <v>27</v>
      </c>
      <c r="E1510" t="s">
        <v>27</v>
      </c>
      <c r="F1510" t="s">
        <v>22</v>
      </c>
      <c r="G1510" t="str">
        <f>_xlfn.XLOOKUP(F1510,Regions!$A$2:$A$52,Regions!$B$2:$B$52)</f>
        <v>South</v>
      </c>
      <c r="H1510" t="s">
        <v>1502</v>
      </c>
      <c r="I1510">
        <v>218946</v>
      </c>
      <c r="J1510">
        <v>160546</v>
      </c>
      <c r="K1510">
        <v>29450</v>
      </c>
      <c r="L1510">
        <v>444097</v>
      </c>
      <c r="M1510">
        <v>254000</v>
      </c>
      <c r="N1510" t="s">
        <v>2043</v>
      </c>
      <c r="O1510" t="s">
        <v>2043</v>
      </c>
      <c r="P1510" t="s">
        <v>2043</v>
      </c>
      <c r="Q1510" t="s">
        <v>2046</v>
      </c>
      <c r="R1510" t="str">
        <f>Table1[[#This Row],[year]]&amp;"_"&amp;Table1[[#This Row],[rank]]</f>
        <v>2018_9</v>
      </c>
      <c r="S1510" t="str">
        <f>Table1[[#This Row],[year]]&amp;"_"&amp;Table1[[#This Row],[rank]]</f>
        <v>2018_9</v>
      </c>
    </row>
    <row r="1511" spans="1:19" x14ac:dyDescent="0.2">
      <c r="A1511" t="s">
        <v>1971</v>
      </c>
      <c r="B1511">
        <v>10</v>
      </c>
      <c r="C1511">
        <v>2018</v>
      </c>
      <c r="D1511" t="s">
        <v>17</v>
      </c>
      <c r="E1511" t="s">
        <v>17</v>
      </c>
      <c r="F1511" t="s">
        <v>18</v>
      </c>
      <c r="G1511" t="str">
        <f>_xlfn.XLOOKUP(F1511,Regions!$A$2:$A$52,Regions!$B$2:$B$52)</f>
        <v>Midwest</v>
      </c>
      <c r="H1511" t="s">
        <v>1401</v>
      </c>
      <c r="I1511">
        <v>50972</v>
      </c>
      <c r="J1511">
        <v>157311</v>
      </c>
      <c r="K1511">
        <v>3864</v>
      </c>
      <c r="L1511">
        <v>212482</v>
      </c>
      <c r="M1511">
        <v>180000</v>
      </c>
      <c r="N1511" t="s">
        <v>2043</v>
      </c>
      <c r="O1511" t="s">
        <v>2046</v>
      </c>
      <c r="P1511" t="s">
        <v>2043</v>
      </c>
      <c r="Q1511" t="s">
        <v>2046</v>
      </c>
      <c r="R1511" t="str">
        <f>Table1[[#This Row],[year]]&amp;"_"&amp;Table1[[#This Row],[rank]]</f>
        <v>2018_10</v>
      </c>
      <c r="S1511" t="str">
        <f>Table1[[#This Row],[year]]&amp;"_"&amp;Table1[[#This Row],[rank]]</f>
        <v>2018_10</v>
      </c>
    </row>
    <row r="1512" spans="1:19" x14ac:dyDescent="0.2">
      <c r="A1512" t="s">
        <v>1972</v>
      </c>
      <c r="B1512">
        <v>11</v>
      </c>
      <c r="C1512">
        <v>2018</v>
      </c>
      <c r="D1512" t="s">
        <v>17</v>
      </c>
      <c r="E1512" t="s">
        <v>17</v>
      </c>
      <c r="F1512" t="s">
        <v>18</v>
      </c>
      <c r="G1512" t="str">
        <f>_xlfn.XLOOKUP(F1512,Regions!$A$2:$A$52,Regions!$B$2:$B$52)</f>
        <v>Midwest</v>
      </c>
      <c r="H1512" t="s">
        <v>1405</v>
      </c>
      <c r="I1512">
        <v>44244</v>
      </c>
      <c r="J1512">
        <v>156776</v>
      </c>
      <c r="K1512">
        <v>7602</v>
      </c>
      <c r="L1512">
        <v>257808</v>
      </c>
      <c r="M1512">
        <v>202000</v>
      </c>
      <c r="N1512" t="s">
        <v>2043</v>
      </c>
      <c r="O1512" t="s">
        <v>2043</v>
      </c>
      <c r="P1512" t="s">
        <v>2043</v>
      </c>
      <c r="Q1512" t="s">
        <v>2046</v>
      </c>
      <c r="R1512" t="str">
        <f>Table1[[#This Row],[year]]&amp;"_"&amp;Table1[[#This Row],[rank]]</f>
        <v>2018_11</v>
      </c>
      <c r="S1512" t="str">
        <f>Table1[[#This Row],[year]]&amp;"_"&amp;Table1[[#This Row],[rank]]</f>
        <v>2018_11</v>
      </c>
    </row>
    <row r="1513" spans="1:19" x14ac:dyDescent="0.2">
      <c r="A1513" t="s">
        <v>1989</v>
      </c>
      <c r="B1513">
        <v>12</v>
      </c>
      <c r="C1513">
        <v>2018</v>
      </c>
      <c r="D1513" t="s">
        <v>972</v>
      </c>
      <c r="E1513" t="s">
        <v>115</v>
      </c>
      <c r="F1513" t="s">
        <v>98</v>
      </c>
      <c r="G1513" t="str">
        <f>_xlfn.XLOOKUP(F1513,Regions!$A$2:$A$52,Regions!$B$2:$B$52)</f>
        <v>Northeast</v>
      </c>
      <c r="H1513" t="s">
        <v>1418</v>
      </c>
      <c r="I1513">
        <v>18938</v>
      </c>
      <c r="J1513">
        <v>153144</v>
      </c>
      <c r="K1513">
        <v>365</v>
      </c>
      <c r="L1513">
        <v>35317</v>
      </c>
      <c r="M1513">
        <v>19500</v>
      </c>
      <c r="N1513" t="s">
        <v>2043</v>
      </c>
      <c r="O1513" t="s">
        <v>2043</v>
      </c>
      <c r="P1513" t="s">
        <v>2043</v>
      </c>
      <c r="Q1513" t="s">
        <v>2046</v>
      </c>
      <c r="R1513" t="str">
        <f>Table1[[#This Row],[year]]&amp;"_"&amp;Table1[[#This Row],[rank]]</f>
        <v>2018_12</v>
      </c>
      <c r="S1513" t="str">
        <f>Table1[[#This Row],[year]]&amp;"_"&amp;Table1[[#This Row],[rank]]</f>
        <v>2018_12</v>
      </c>
    </row>
    <row r="1514" spans="1:19" x14ac:dyDescent="0.2">
      <c r="A1514" t="s">
        <v>1968</v>
      </c>
      <c r="B1514">
        <v>13</v>
      </c>
      <c r="C1514">
        <v>2018</v>
      </c>
      <c r="D1514" t="s">
        <v>21</v>
      </c>
      <c r="E1514" t="s">
        <v>920</v>
      </c>
      <c r="F1514" t="s">
        <v>55</v>
      </c>
      <c r="G1514" t="str">
        <f>_xlfn.XLOOKUP(F1514,Regions!$A$2:$A$52,Regions!$B$2:$B$52)</f>
        <v>West</v>
      </c>
      <c r="H1514" t="s">
        <v>1402</v>
      </c>
      <c r="I1514">
        <v>217845</v>
      </c>
      <c r="J1514">
        <v>134533</v>
      </c>
      <c r="K1514">
        <v>9195</v>
      </c>
      <c r="L1514">
        <v>253806</v>
      </c>
      <c r="M1514">
        <v>51900</v>
      </c>
      <c r="N1514" t="s">
        <v>2043</v>
      </c>
      <c r="O1514" t="s">
        <v>2043</v>
      </c>
      <c r="P1514" t="s">
        <v>2043</v>
      </c>
      <c r="Q1514" t="s">
        <v>2046</v>
      </c>
      <c r="R1514" t="str">
        <f>Table1[[#This Row],[year]]&amp;"_"&amp;Table1[[#This Row],[rank]]</f>
        <v>2018_13</v>
      </c>
      <c r="S1514" t="str">
        <f>Table1[[#This Row],[year]]&amp;"_"&amp;Table1[[#This Row],[rank]]</f>
        <v>2018_13</v>
      </c>
    </row>
    <row r="1515" spans="1:19" x14ac:dyDescent="0.2">
      <c r="A1515" t="s">
        <v>1983</v>
      </c>
      <c r="B1515">
        <v>14</v>
      </c>
      <c r="C1515">
        <v>2018</v>
      </c>
      <c r="D1515" t="s">
        <v>972</v>
      </c>
      <c r="E1515" t="s">
        <v>115</v>
      </c>
      <c r="F1515" t="s">
        <v>53</v>
      </c>
      <c r="G1515" t="str">
        <f>_xlfn.XLOOKUP(F1515,Regions!$A$2:$A$52,Regions!$B$2:$B$52)</f>
        <v>Midwest</v>
      </c>
      <c r="H1515" t="s">
        <v>1414</v>
      </c>
      <c r="I1515">
        <v>19726</v>
      </c>
      <c r="J1515">
        <v>129976</v>
      </c>
      <c r="K1515">
        <v>1288</v>
      </c>
      <c r="L1515">
        <v>40112</v>
      </c>
      <c r="M1515">
        <v>40400</v>
      </c>
      <c r="N1515" t="s">
        <v>2043</v>
      </c>
      <c r="O1515" t="s">
        <v>2043</v>
      </c>
      <c r="P1515" t="s">
        <v>2043</v>
      </c>
      <c r="Q1515" t="s">
        <v>2046</v>
      </c>
      <c r="R1515" t="str">
        <f>Table1[[#This Row],[year]]&amp;"_"&amp;Table1[[#This Row],[rank]]</f>
        <v>2018_14</v>
      </c>
      <c r="S1515" t="str">
        <f>Table1[[#This Row],[year]]&amp;"_"&amp;Table1[[#This Row],[rank]]</f>
        <v>2018_14</v>
      </c>
    </row>
    <row r="1516" spans="1:19" x14ac:dyDescent="0.2">
      <c r="A1516" t="s">
        <v>2049</v>
      </c>
      <c r="B1516">
        <v>15</v>
      </c>
      <c r="C1516">
        <v>2018</v>
      </c>
      <c r="D1516" t="s">
        <v>24</v>
      </c>
      <c r="E1516" t="s">
        <v>2042</v>
      </c>
      <c r="F1516" t="s">
        <v>93</v>
      </c>
      <c r="G1516" t="str">
        <f>_xlfn.XLOOKUP(F1516,Regions!$A$2:$A$52,Regions!$B$2:$B$52)</f>
        <v>West</v>
      </c>
      <c r="H1516" t="s">
        <v>1420</v>
      </c>
      <c r="I1516">
        <v>82687</v>
      </c>
      <c r="J1516">
        <v>129025</v>
      </c>
      <c r="K1516">
        <v>2679</v>
      </c>
      <c r="L1516">
        <v>36347</v>
      </c>
      <c r="M1516">
        <v>182000</v>
      </c>
      <c r="N1516" t="s">
        <v>2043</v>
      </c>
      <c r="O1516" t="s">
        <v>2043</v>
      </c>
      <c r="P1516" t="s">
        <v>2043</v>
      </c>
      <c r="Q1516" t="s">
        <v>2046</v>
      </c>
      <c r="R1516" t="str">
        <f>Table1[[#This Row],[year]]&amp;"_"&amp;Table1[[#This Row],[rank]]</f>
        <v>2018_15</v>
      </c>
      <c r="S1516" t="str">
        <f>Table1[[#This Row],[year]]&amp;"_"&amp;Table1[[#This Row],[rank]]</f>
        <v>2018_15</v>
      </c>
    </row>
    <row r="1517" spans="1:19" x14ac:dyDescent="0.2">
      <c r="A1517" t="s">
        <v>2048</v>
      </c>
      <c r="B1517">
        <v>16</v>
      </c>
      <c r="C1517">
        <v>2018</v>
      </c>
      <c r="D1517" t="s">
        <v>27</v>
      </c>
      <c r="E1517" t="s">
        <v>27</v>
      </c>
      <c r="F1517" t="s">
        <v>28</v>
      </c>
      <c r="G1517" t="str">
        <f>_xlfn.XLOOKUP(F1517,Regions!$A$2:$A$52,Regions!$B$2:$B$52)</f>
        <v>Northeast</v>
      </c>
      <c r="H1517" t="s">
        <v>1406</v>
      </c>
      <c r="I1517">
        <v>197497</v>
      </c>
      <c r="J1517">
        <v>126034</v>
      </c>
      <c r="K1517">
        <v>30101</v>
      </c>
      <c r="L1517">
        <v>257143</v>
      </c>
      <c r="M1517">
        <v>155400</v>
      </c>
      <c r="N1517" t="s">
        <v>2043</v>
      </c>
      <c r="O1517" t="s">
        <v>2043</v>
      </c>
      <c r="P1517" t="s">
        <v>2043</v>
      </c>
      <c r="Q1517" t="s">
        <v>2046</v>
      </c>
      <c r="R1517" t="str">
        <f>Table1[[#This Row],[year]]&amp;"_"&amp;Table1[[#This Row],[rank]]</f>
        <v>2018_16</v>
      </c>
      <c r="S1517" t="str">
        <f>Table1[[#This Row],[year]]&amp;"_"&amp;Table1[[#This Row],[rank]]</f>
        <v>2018_16</v>
      </c>
    </row>
    <row r="1518" spans="1:19" x14ac:dyDescent="0.2">
      <c r="A1518" t="s">
        <v>1985</v>
      </c>
      <c r="B1518">
        <v>17</v>
      </c>
      <c r="C1518">
        <v>2018</v>
      </c>
      <c r="D1518" t="s">
        <v>70</v>
      </c>
      <c r="E1518" t="s">
        <v>70</v>
      </c>
      <c r="F1518" t="s">
        <v>53</v>
      </c>
      <c r="G1518" t="str">
        <f>_xlfn.XLOOKUP(F1518,Regions!$A$2:$A$52,Regions!$B$2:$B$52)</f>
        <v>Midwest</v>
      </c>
      <c r="H1518" t="s">
        <v>1416</v>
      </c>
      <c r="I1518">
        <v>20828</v>
      </c>
      <c r="J1518">
        <v>122662</v>
      </c>
      <c r="K1518">
        <v>1907</v>
      </c>
      <c r="L1518">
        <v>37197</v>
      </c>
      <c r="M1518">
        <v>449000</v>
      </c>
      <c r="N1518" t="s">
        <v>2043</v>
      </c>
      <c r="O1518" t="s">
        <v>2043</v>
      </c>
      <c r="P1518" t="s">
        <v>2043</v>
      </c>
      <c r="Q1518" t="s">
        <v>2046</v>
      </c>
      <c r="R1518" t="str">
        <f>Table1[[#This Row],[year]]&amp;"_"&amp;Table1[[#This Row],[rank]]</f>
        <v>2018_17</v>
      </c>
      <c r="S1518" t="str">
        <f>Table1[[#This Row],[year]]&amp;"_"&amp;Table1[[#This Row],[rank]]</f>
        <v>2018_17</v>
      </c>
    </row>
    <row r="1519" spans="1:19" x14ac:dyDescent="0.2">
      <c r="A1519" t="s">
        <v>1973</v>
      </c>
      <c r="B1519">
        <v>18</v>
      </c>
      <c r="C1519">
        <v>2018</v>
      </c>
      <c r="D1519" t="s">
        <v>1727</v>
      </c>
      <c r="E1519" t="s">
        <v>2064</v>
      </c>
      <c r="F1519" t="s">
        <v>146</v>
      </c>
      <c r="G1519" t="str">
        <f>_xlfn.XLOOKUP(F1519,Regions!$A$2:$A$52,Regions!$B$2:$B$52)</f>
        <v>Northeast</v>
      </c>
      <c r="H1519" t="s">
        <v>1465</v>
      </c>
      <c r="I1519">
        <v>117054</v>
      </c>
      <c r="J1519">
        <v>122274</v>
      </c>
      <c r="K1519">
        <v>5786</v>
      </c>
      <c r="L1519">
        <v>377945</v>
      </c>
      <c r="M1519">
        <v>313000</v>
      </c>
      <c r="N1519" t="s">
        <v>2043</v>
      </c>
      <c r="O1519" t="s">
        <v>2043</v>
      </c>
      <c r="P1519" t="s">
        <v>2043</v>
      </c>
      <c r="Q1519" t="s">
        <v>2046</v>
      </c>
      <c r="R1519" t="str">
        <f>Table1[[#This Row],[year]]&amp;"_"&amp;Table1[[#This Row],[rank]]</f>
        <v>2018_18</v>
      </c>
      <c r="S1519" t="str">
        <f>Table1[[#This Row],[year]]&amp;"_"&amp;Table1[[#This Row],[rank]]</f>
        <v>2018_18</v>
      </c>
    </row>
    <row r="1520" spans="1:19" x14ac:dyDescent="0.2">
      <c r="A1520" t="s">
        <v>2473</v>
      </c>
      <c r="B1520">
        <v>19</v>
      </c>
      <c r="C1520">
        <v>2018</v>
      </c>
      <c r="D1520" t="s">
        <v>70</v>
      </c>
      <c r="E1520" t="s">
        <v>70</v>
      </c>
      <c r="F1520" t="s">
        <v>44</v>
      </c>
      <c r="G1520" t="str">
        <f>_xlfn.XLOOKUP(F1520,Regions!$A$2:$A$52,Regions!$B$2:$B$52)</f>
        <v>Midwest</v>
      </c>
      <c r="H1520" t="s">
        <v>1428</v>
      </c>
      <c r="I1520">
        <v>64924</v>
      </c>
      <c r="J1520">
        <v>118214</v>
      </c>
      <c r="K1520">
        <v>4078</v>
      </c>
      <c r="L1520">
        <v>66009</v>
      </c>
      <c r="M1520">
        <v>290000</v>
      </c>
      <c r="N1520" t="s">
        <v>2043</v>
      </c>
      <c r="O1520" t="s">
        <v>2043</v>
      </c>
      <c r="P1520" t="s">
        <v>2043</v>
      </c>
      <c r="Q1520" t="s">
        <v>2046</v>
      </c>
      <c r="R1520" t="str">
        <f>Table1[[#This Row],[year]]&amp;"_"&amp;Table1[[#This Row],[rank]]</f>
        <v>2018_19</v>
      </c>
      <c r="S1520" t="str">
        <f>Table1[[#This Row],[year]]&amp;"_"&amp;Table1[[#This Row],[rank]]</f>
        <v>2018_19</v>
      </c>
    </row>
    <row r="1521" spans="1:19" x14ac:dyDescent="0.2">
      <c r="A1521" t="s">
        <v>2567</v>
      </c>
      <c r="B1521">
        <v>20</v>
      </c>
      <c r="C1521">
        <v>2018</v>
      </c>
      <c r="D1521" t="s">
        <v>57</v>
      </c>
      <c r="E1521" t="s">
        <v>2044</v>
      </c>
      <c r="F1521" t="s">
        <v>28</v>
      </c>
      <c r="G1521" t="str">
        <f>_xlfn.XLOOKUP(F1521,Regions!$A$2:$A$52,Regions!$B$2:$B$52)</f>
        <v>Northeast</v>
      </c>
      <c r="H1521" t="s">
        <v>1406</v>
      </c>
      <c r="I1521">
        <v>375043</v>
      </c>
      <c r="J1521">
        <v>113899</v>
      </c>
      <c r="K1521">
        <v>24441</v>
      </c>
      <c r="L1521">
        <v>2533600</v>
      </c>
      <c r="M1521">
        <v>252539</v>
      </c>
      <c r="N1521" t="s">
        <v>2043</v>
      </c>
      <c r="O1521" t="s">
        <v>2043</v>
      </c>
      <c r="P1521" t="s">
        <v>2043</v>
      </c>
      <c r="Q1521" t="s">
        <v>2046</v>
      </c>
      <c r="R1521" t="str">
        <f>Table1[[#This Row],[year]]&amp;"_"&amp;Table1[[#This Row],[rank]]</f>
        <v>2018_20</v>
      </c>
      <c r="S1521" t="str">
        <f>Table1[[#This Row],[year]]&amp;"_"&amp;Table1[[#This Row],[rank]]</f>
        <v>2018_20</v>
      </c>
    </row>
    <row r="1522" spans="1:19" x14ac:dyDescent="0.2">
      <c r="A1522" t="s">
        <v>607</v>
      </c>
      <c r="B1522">
        <v>21</v>
      </c>
      <c r="C1522">
        <v>2018</v>
      </c>
      <c r="D1522" t="s">
        <v>79</v>
      </c>
      <c r="E1522" t="s">
        <v>2044</v>
      </c>
      <c r="F1522" t="s">
        <v>80</v>
      </c>
      <c r="G1522" t="str">
        <f>_xlfn.XLOOKUP(F1522,Regions!$A$2:$A$52,Regions!$B$2:$B$52)</f>
        <v>South</v>
      </c>
      <c r="H1522" t="s">
        <v>1553</v>
      </c>
      <c r="I1522">
        <v>1633</v>
      </c>
      <c r="J1522">
        <v>112394</v>
      </c>
      <c r="K1522">
        <v>2463</v>
      </c>
      <c r="L1522">
        <v>3345529</v>
      </c>
      <c r="M1522">
        <v>7200</v>
      </c>
      <c r="N1522" t="s">
        <v>2043</v>
      </c>
      <c r="O1522" t="s">
        <v>2043</v>
      </c>
      <c r="P1522" t="s">
        <v>2043</v>
      </c>
      <c r="Q1522" t="s">
        <v>2046</v>
      </c>
      <c r="R1522" t="str">
        <f>Table1[[#This Row],[year]]&amp;"_"&amp;Table1[[#This Row],[rank]]</f>
        <v>2018_21</v>
      </c>
      <c r="S1522" t="str">
        <f>Table1[[#This Row],[year]]&amp;"_"&amp;Table1[[#This Row],[rank]]</f>
        <v>2018_21</v>
      </c>
    </row>
    <row r="1523" spans="1:19" x14ac:dyDescent="0.2">
      <c r="A1523" t="s">
        <v>2058</v>
      </c>
      <c r="B1523">
        <v>22</v>
      </c>
      <c r="C1523">
        <v>2018</v>
      </c>
      <c r="D1523" t="s">
        <v>1363</v>
      </c>
      <c r="E1523" t="s">
        <v>2045</v>
      </c>
      <c r="F1523" t="s">
        <v>55</v>
      </c>
      <c r="G1523" t="str">
        <f>_xlfn.XLOOKUP(F1523,Regions!$A$2:$A$52,Regions!$B$2:$B$52)</f>
        <v>West</v>
      </c>
      <c r="H1523" t="s">
        <v>1543</v>
      </c>
      <c r="I1523">
        <v>719124</v>
      </c>
      <c r="J1523">
        <v>110855</v>
      </c>
      <c r="K1523">
        <v>12662</v>
      </c>
      <c r="L1523">
        <v>197295</v>
      </c>
      <c r="M1523">
        <v>80110</v>
      </c>
      <c r="N1523" t="s">
        <v>2046</v>
      </c>
      <c r="O1523" t="s">
        <v>2043</v>
      </c>
      <c r="P1523" t="s">
        <v>2043</v>
      </c>
      <c r="Q1523" t="s">
        <v>2046</v>
      </c>
      <c r="R1523" t="str">
        <f>Table1[[#This Row],[year]]&amp;"_"&amp;Table1[[#This Row],[rank]]</f>
        <v>2018_22</v>
      </c>
      <c r="S1523" t="str">
        <f>Table1[[#This Row],[year]]&amp;"_"&amp;Table1[[#This Row],[rank]]</f>
        <v>2018_22</v>
      </c>
    </row>
    <row r="1524" spans="1:19" x14ac:dyDescent="0.2">
      <c r="A1524" t="s">
        <v>1991</v>
      </c>
      <c r="B1524">
        <v>23</v>
      </c>
      <c r="C1524">
        <v>2018</v>
      </c>
      <c r="D1524" t="s">
        <v>1830</v>
      </c>
      <c r="E1524" t="s">
        <v>2042</v>
      </c>
      <c r="F1524" t="s">
        <v>86</v>
      </c>
      <c r="G1524" t="str">
        <f>_xlfn.XLOOKUP(F1524,Regions!$A$2:$A$52,Regions!$B$2:$B$52)</f>
        <v>South</v>
      </c>
      <c r="H1524" t="s">
        <v>1412</v>
      </c>
      <c r="I1524">
        <v>206272</v>
      </c>
      <c r="J1524">
        <v>100904</v>
      </c>
      <c r="K1524">
        <v>8630</v>
      </c>
      <c r="L1524">
        <v>44529</v>
      </c>
      <c r="M1524">
        <v>413000</v>
      </c>
      <c r="N1524" t="s">
        <v>2043</v>
      </c>
      <c r="O1524" t="s">
        <v>2043</v>
      </c>
      <c r="P1524" t="s">
        <v>2043</v>
      </c>
      <c r="Q1524" t="s">
        <v>2046</v>
      </c>
      <c r="R1524" t="str">
        <f>Table1[[#This Row],[year]]&amp;"_"&amp;Table1[[#This Row],[rank]]</f>
        <v>2018_23</v>
      </c>
      <c r="S1524" t="str">
        <f>Table1[[#This Row],[year]]&amp;"_"&amp;Table1[[#This Row],[rank]]</f>
        <v>2018_23</v>
      </c>
    </row>
    <row r="1525" spans="1:19" x14ac:dyDescent="0.2">
      <c r="A1525" t="s">
        <v>2052</v>
      </c>
      <c r="B1525">
        <v>24</v>
      </c>
      <c r="C1525">
        <v>2018</v>
      </c>
      <c r="D1525" t="s">
        <v>57</v>
      </c>
      <c r="E1525" t="s">
        <v>2044</v>
      </c>
      <c r="F1525" t="s">
        <v>125</v>
      </c>
      <c r="G1525" t="str">
        <f>_xlfn.XLOOKUP(F1525,Regions!$A$2:$A$52,Regions!$B$2:$B$52)</f>
        <v>South</v>
      </c>
      <c r="H1525" t="s">
        <v>1407</v>
      </c>
      <c r="I1525">
        <v>306618</v>
      </c>
      <c r="J1525">
        <v>100264</v>
      </c>
      <c r="K1525">
        <v>18232</v>
      </c>
      <c r="L1525">
        <v>2281234</v>
      </c>
      <c r="M1525">
        <v>209376</v>
      </c>
      <c r="N1525" t="s">
        <v>2043</v>
      </c>
      <c r="O1525" t="s">
        <v>2043</v>
      </c>
      <c r="P1525" t="s">
        <v>2043</v>
      </c>
      <c r="Q1525" t="s">
        <v>2046</v>
      </c>
      <c r="R1525" t="str">
        <f>Table1[[#This Row],[year]]&amp;"_"&amp;Table1[[#This Row],[rank]]</f>
        <v>2018_24</v>
      </c>
      <c r="S1525" t="str">
        <f>Table1[[#This Row],[year]]&amp;"_"&amp;Table1[[#This Row],[rank]]</f>
        <v>2018_24</v>
      </c>
    </row>
    <row r="1526" spans="1:19" x14ac:dyDescent="0.2">
      <c r="A1526" t="s">
        <v>1981</v>
      </c>
      <c r="B1526">
        <v>25</v>
      </c>
      <c r="C1526">
        <v>2018</v>
      </c>
      <c r="D1526" t="s">
        <v>1291</v>
      </c>
      <c r="E1526" t="s">
        <v>112</v>
      </c>
      <c r="F1526" t="s">
        <v>142</v>
      </c>
      <c r="G1526" t="str">
        <f>_xlfn.XLOOKUP(F1526,Regions!$A$2:$A$52,Regions!$B$2:$B$52)</f>
        <v>Midwest</v>
      </c>
      <c r="H1526" t="s">
        <v>1480</v>
      </c>
      <c r="I1526">
        <v>38791</v>
      </c>
      <c r="J1526">
        <v>100065</v>
      </c>
      <c r="K1526">
        <v>4517</v>
      </c>
      <c r="L1526">
        <v>54256</v>
      </c>
      <c r="M1526">
        <v>26600</v>
      </c>
      <c r="N1526" t="s">
        <v>2043</v>
      </c>
      <c r="O1526" t="s">
        <v>2043</v>
      </c>
      <c r="P1526" t="s">
        <v>2043</v>
      </c>
      <c r="Q1526" t="s">
        <v>2046</v>
      </c>
      <c r="R1526" t="str">
        <f>Table1[[#This Row],[year]]&amp;"_"&amp;Table1[[#This Row],[rank]]</f>
        <v>2018_25</v>
      </c>
      <c r="S1526" t="str">
        <f>Table1[[#This Row],[year]]&amp;"_"&amp;Table1[[#This Row],[rank]]</f>
        <v>2018_25</v>
      </c>
    </row>
    <row r="1527" spans="1:19" x14ac:dyDescent="0.2">
      <c r="A1527" t="s">
        <v>1238</v>
      </c>
      <c r="B1527">
        <v>26</v>
      </c>
      <c r="C1527">
        <v>2018</v>
      </c>
      <c r="D1527" t="s">
        <v>57</v>
      </c>
      <c r="E1527" t="s">
        <v>2044</v>
      </c>
      <c r="F1527" t="s">
        <v>55</v>
      </c>
      <c r="G1527" t="str">
        <f>_xlfn.XLOOKUP(F1527,Regions!$A$2:$A$52,Regions!$B$2:$B$52)</f>
        <v>West</v>
      </c>
      <c r="H1527" t="s">
        <v>1413</v>
      </c>
      <c r="I1527">
        <v>255556</v>
      </c>
      <c r="J1527">
        <v>97741</v>
      </c>
      <c r="K1527">
        <v>22183</v>
      </c>
      <c r="L1527">
        <v>1951757</v>
      </c>
      <c r="M1527">
        <v>262700</v>
      </c>
      <c r="N1527" t="s">
        <v>2043</v>
      </c>
      <c r="O1527" t="s">
        <v>2043</v>
      </c>
      <c r="P1527" t="s">
        <v>2043</v>
      </c>
      <c r="Q1527" t="s">
        <v>2046</v>
      </c>
      <c r="R1527" t="str">
        <f>Table1[[#This Row],[year]]&amp;"_"&amp;Table1[[#This Row],[rank]]</f>
        <v>2018_26</v>
      </c>
      <c r="S1527" t="str">
        <f>Table1[[#This Row],[year]]&amp;"_"&amp;Table1[[#This Row],[rank]]</f>
        <v>2018_26</v>
      </c>
    </row>
    <row r="1528" spans="1:19" x14ac:dyDescent="0.2">
      <c r="A1528" t="s">
        <v>1285</v>
      </c>
      <c r="B1528">
        <v>27</v>
      </c>
      <c r="C1528">
        <v>2018</v>
      </c>
      <c r="D1528" t="s">
        <v>74</v>
      </c>
      <c r="E1528" t="s">
        <v>74</v>
      </c>
      <c r="F1528" t="s">
        <v>44</v>
      </c>
      <c r="G1528" t="str">
        <f>_xlfn.XLOOKUP(F1528,Regions!$A$2:$A$52,Regions!$B$2:$B$52)</f>
        <v>Midwest</v>
      </c>
      <c r="H1528" t="s">
        <v>1417</v>
      </c>
      <c r="I1528">
        <v>192539</v>
      </c>
      <c r="J1528">
        <v>93392</v>
      </c>
      <c r="K1528">
        <v>8197</v>
      </c>
      <c r="L1528">
        <v>92333</v>
      </c>
      <c r="M1528">
        <v>140800</v>
      </c>
      <c r="N1528" t="s">
        <v>2043</v>
      </c>
      <c r="O1528" t="s">
        <v>2043</v>
      </c>
      <c r="P1528" t="s">
        <v>2043</v>
      </c>
      <c r="Q1528" t="s">
        <v>2046</v>
      </c>
      <c r="R1528" t="str">
        <f>Table1[[#This Row],[year]]&amp;"_"&amp;Table1[[#This Row],[rank]]</f>
        <v>2018_27</v>
      </c>
      <c r="S1528" t="str">
        <f>Table1[[#This Row],[year]]&amp;"_"&amp;Table1[[#This Row],[rank]]</f>
        <v>2018_27</v>
      </c>
    </row>
    <row r="1529" spans="1:19" x14ac:dyDescent="0.2">
      <c r="A1529" t="s">
        <v>1937</v>
      </c>
      <c r="B1529">
        <v>28</v>
      </c>
      <c r="C1529">
        <v>2018</v>
      </c>
      <c r="D1529" t="s">
        <v>21</v>
      </c>
      <c r="E1529" t="s">
        <v>920</v>
      </c>
      <c r="F1529" t="s">
        <v>22</v>
      </c>
      <c r="G1529" t="str">
        <f>_xlfn.XLOOKUP(F1529,Regions!$A$2:$A$52,Regions!$B$2:$B$52)</f>
        <v>South</v>
      </c>
      <c r="H1529" t="s">
        <v>1403</v>
      </c>
      <c r="I1529">
        <v>44730</v>
      </c>
      <c r="J1529">
        <v>91568</v>
      </c>
      <c r="K1529">
        <v>5106</v>
      </c>
      <c r="L1529">
        <v>54371</v>
      </c>
      <c r="M1529">
        <v>14600</v>
      </c>
      <c r="N1529" t="s">
        <v>2043</v>
      </c>
      <c r="O1529" t="s">
        <v>2043</v>
      </c>
      <c r="P1529" t="s">
        <v>2043</v>
      </c>
      <c r="Q1529" t="s">
        <v>2046</v>
      </c>
      <c r="R1529" t="str">
        <f>Table1[[#This Row],[year]]&amp;"_"&amp;Table1[[#This Row],[rank]]</f>
        <v>2018_28</v>
      </c>
      <c r="S1529" t="str">
        <f>Table1[[#This Row],[year]]&amp;"_"&amp;Table1[[#This Row],[rank]]</f>
        <v>2018_28</v>
      </c>
    </row>
    <row r="1530" spans="1:19" x14ac:dyDescent="0.2">
      <c r="A1530" t="s">
        <v>2057</v>
      </c>
      <c r="B1530">
        <v>29</v>
      </c>
      <c r="C1530">
        <v>2018</v>
      </c>
      <c r="D1530" t="s">
        <v>1288</v>
      </c>
      <c r="E1530" t="s">
        <v>112</v>
      </c>
      <c r="F1530" t="s">
        <v>255</v>
      </c>
      <c r="G1530" t="str">
        <f>_xlfn.XLOOKUP(F1530,Regions!$A$2:$A$52,Regions!$B$2:$B$52)</f>
        <v>Midwest</v>
      </c>
      <c r="H1530" t="s">
        <v>1423</v>
      </c>
      <c r="I1530">
        <v>56182</v>
      </c>
      <c r="J1530">
        <v>90039</v>
      </c>
      <c r="K1530">
        <v>3843</v>
      </c>
      <c r="L1530">
        <v>70540</v>
      </c>
      <c r="M1530">
        <v>56000</v>
      </c>
      <c r="N1530" t="s">
        <v>2043</v>
      </c>
      <c r="O1530" t="s">
        <v>2046</v>
      </c>
      <c r="P1530" t="s">
        <v>2043</v>
      </c>
      <c r="Q1530" t="s">
        <v>2046</v>
      </c>
      <c r="R1530" t="str">
        <f>Table1[[#This Row],[year]]&amp;"_"&amp;Table1[[#This Row],[rank]]</f>
        <v>2018_29</v>
      </c>
      <c r="S1530" t="str">
        <f>Table1[[#This Row],[year]]&amp;"_"&amp;Table1[[#This Row],[rank]]</f>
        <v>2018_29</v>
      </c>
    </row>
    <row r="1531" spans="1:19" x14ac:dyDescent="0.2">
      <c r="A1531" t="s">
        <v>1992</v>
      </c>
      <c r="B1531">
        <v>30</v>
      </c>
      <c r="C1531">
        <v>2018</v>
      </c>
      <c r="D1531" t="s">
        <v>636</v>
      </c>
      <c r="E1531" t="s">
        <v>2045</v>
      </c>
      <c r="F1531" t="s">
        <v>93</v>
      </c>
      <c r="G1531" t="str">
        <f>_xlfn.XLOOKUP(F1531,Regions!$A$2:$A$52,Regions!$B$2:$B$52)</f>
        <v>West</v>
      </c>
      <c r="H1531" t="s">
        <v>1430</v>
      </c>
      <c r="I1531">
        <v>702760</v>
      </c>
      <c r="J1531">
        <v>89950</v>
      </c>
      <c r="K1531">
        <v>21204</v>
      </c>
      <c r="L1531">
        <v>241086</v>
      </c>
      <c r="M1531">
        <v>124000</v>
      </c>
      <c r="N1531" t="s">
        <v>2043</v>
      </c>
      <c r="O1531" t="s">
        <v>2043</v>
      </c>
      <c r="P1531" t="s">
        <v>2043</v>
      </c>
      <c r="Q1531" t="s">
        <v>2046</v>
      </c>
      <c r="R1531" t="str">
        <f>Table1[[#This Row],[year]]&amp;"_"&amp;Table1[[#This Row],[rank]]</f>
        <v>2018_30</v>
      </c>
      <c r="S1531" t="str">
        <f>Table1[[#This Row],[year]]&amp;"_"&amp;Table1[[#This Row],[rank]]</f>
        <v>2018_30</v>
      </c>
    </row>
    <row r="1532" spans="1:19" x14ac:dyDescent="0.2">
      <c r="A1532" t="s">
        <v>1974</v>
      </c>
      <c r="B1532">
        <v>31</v>
      </c>
      <c r="C1532">
        <v>2018</v>
      </c>
      <c r="D1532" t="s">
        <v>21</v>
      </c>
      <c r="E1532" t="s">
        <v>920</v>
      </c>
      <c r="F1532" t="s">
        <v>22</v>
      </c>
      <c r="G1532" t="str">
        <f>_xlfn.XLOOKUP(F1532,Regions!$A$2:$A$52,Regions!$B$2:$B$52)</f>
        <v>South</v>
      </c>
      <c r="H1532" t="s">
        <v>1411</v>
      </c>
      <c r="I1532">
        <v>39977</v>
      </c>
      <c r="J1532">
        <v>88407</v>
      </c>
      <c r="K1532">
        <v>4065</v>
      </c>
      <c r="L1532">
        <v>50158</v>
      </c>
      <c r="M1532">
        <v>10015</v>
      </c>
      <c r="N1532" t="s">
        <v>2043</v>
      </c>
      <c r="O1532" t="s">
        <v>2043</v>
      </c>
      <c r="P1532" t="s">
        <v>2043</v>
      </c>
      <c r="Q1532" t="s">
        <v>2046</v>
      </c>
      <c r="R1532" t="str">
        <f>Table1[[#This Row],[year]]&amp;"_"&amp;Table1[[#This Row],[rank]]</f>
        <v>2018_31</v>
      </c>
      <c r="S1532" t="str">
        <f>Table1[[#This Row],[year]]&amp;"_"&amp;Table1[[#This Row],[rank]]</f>
        <v>2018_31</v>
      </c>
    </row>
    <row r="1533" spans="1:19" x14ac:dyDescent="0.2">
      <c r="A1533" t="s">
        <v>1987</v>
      </c>
      <c r="B1533">
        <v>32</v>
      </c>
      <c r="C1533">
        <v>2018</v>
      </c>
      <c r="D1533" t="s">
        <v>57</v>
      </c>
      <c r="E1533" t="s">
        <v>2044</v>
      </c>
      <c r="F1533" t="s">
        <v>28</v>
      </c>
      <c r="G1533" t="str">
        <f>_xlfn.XLOOKUP(F1533,Regions!$A$2:$A$52,Regions!$B$2:$B$52)</f>
        <v>Northeast</v>
      </c>
      <c r="H1533" t="s">
        <v>1406</v>
      </c>
      <c r="I1533">
        <v>172822</v>
      </c>
      <c r="J1533">
        <v>87966</v>
      </c>
      <c r="K1533">
        <v>6798</v>
      </c>
      <c r="L1533">
        <v>1842465</v>
      </c>
      <c r="M1533">
        <v>209000</v>
      </c>
      <c r="N1533" t="s">
        <v>2043</v>
      </c>
      <c r="O1533" t="s">
        <v>2043</v>
      </c>
      <c r="P1533" t="s">
        <v>2043</v>
      </c>
      <c r="Q1533" t="s">
        <v>2046</v>
      </c>
      <c r="R1533" t="str">
        <f>Table1[[#This Row],[year]]&amp;"_"&amp;Table1[[#This Row],[rank]]</f>
        <v>2018_32</v>
      </c>
      <c r="S1533" t="str">
        <f>Table1[[#This Row],[year]]&amp;"_"&amp;Table1[[#This Row],[rank]]</f>
        <v>2018_32</v>
      </c>
    </row>
    <row r="1534" spans="1:19" x14ac:dyDescent="0.2">
      <c r="A1534" t="s">
        <v>1998</v>
      </c>
      <c r="B1534">
        <v>33</v>
      </c>
      <c r="C1534">
        <v>2018</v>
      </c>
      <c r="D1534" t="s">
        <v>27</v>
      </c>
      <c r="E1534" t="s">
        <v>27</v>
      </c>
      <c r="F1534" t="s">
        <v>98</v>
      </c>
      <c r="G1534" t="str">
        <f>_xlfn.XLOOKUP(F1534,Regions!$A$2:$A$52,Regions!$B$2:$B$52)</f>
        <v>Northeast</v>
      </c>
      <c r="H1534" t="s">
        <v>1442</v>
      </c>
      <c r="I1534">
        <v>158703</v>
      </c>
      <c r="J1534">
        <v>84526</v>
      </c>
      <c r="K1534">
        <v>22714</v>
      </c>
      <c r="L1534">
        <v>186949</v>
      </c>
      <c r="M1534">
        <v>164000</v>
      </c>
      <c r="N1534" t="s">
        <v>2043</v>
      </c>
      <c r="O1534" t="s">
        <v>2043</v>
      </c>
      <c r="P1534" t="s">
        <v>2043</v>
      </c>
      <c r="Q1534" t="s">
        <v>2046</v>
      </c>
      <c r="R1534" t="str">
        <f>Table1[[#This Row],[year]]&amp;"_"&amp;Table1[[#This Row],[rank]]</f>
        <v>2018_33</v>
      </c>
      <c r="S1534" t="str">
        <f>Table1[[#This Row],[year]]&amp;"_"&amp;Table1[[#This Row],[rank]]</f>
        <v>2018_33</v>
      </c>
    </row>
    <row r="1535" spans="1:19" x14ac:dyDescent="0.2">
      <c r="A1535" t="s">
        <v>2053</v>
      </c>
      <c r="B1535">
        <v>34</v>
      </c>
      <c r="C1535">
        <v>2018</v>
      </c>
      <c r="D1535" t="s">
        <v>1353</v>
      </c>
      <c r="E1535" t="s">
        <v>2045</v>
      </c>
      <c r="F1535" t="s">
        <v>28</v>
      </c>
      <c r="G1535" t="str">
        <f>_xlfn.XLOOKUP(F1535,Regions!$A$2:$A$52,Regions!$B$2:$B$52)</f>
        <v>Northeast</v>
      </c>
      <c r="H1535" t="s">
        <v>1410</v>
      </c>
      <c r="I1535">
        <v>141335</v>
      </c>
      <c r="J1535">
        <v>79139</v>
      </c>
      <c r="K1535">
        <v>5753</v>
      </c>
      <c r="L1535">
        <v>125356</v>
      </c>
      <c r="M1535">
        <v>366000</v>
      </c>
      <c r="N1535" t="s">
        <v>2043</v>
      </c>
      <c r="O1535" t="s">
        <v>2046</v>
      </c>
      <c r="P1535" t="s">
        <v>2043</v>
      </c>
      <c r="Q1535" t="s">
        <v>2046</v>
      </c>
      <c r="R1535" t="str">
        <f>Table1[[#This Row],[year]]&amp;"_"&amp;Table1[[#This Row],[rank]]</f>
        <v>2018_34</v>
      </c>
      <c r="S1535" t="str">
        <f>Table1[[#This Row],[year]]&amp;"_"&amp;Table1[[#This Row],[rank]]</f>
        <v>2018_34</v>
      </c>
    </row>
    <row r="1536" spans="1:19" x14ac:dyDescent="0.2">
      <c r="A1536" t="s">
        <v>2524</v>
      </c>
      <c r="B1536">
        <v>35</v>
      </c>
      <c r="C1536">
        <v>2018</v>
      </c>
      <c r="D1536" t="s">
        <v>30</v>
      </c>
      <c r="E1536" t="s">
        <v>2045</v>
      </c>
      <c r="F1536" t="s">
        <v>22</v>
      </c>
      <c r="G1536" t="str">
        <f>_xlfn.XLOOKUP(F1536,Regions!$A$2:$A$52,Regions!$B$2:$B$52)</f>
        <v>South</v>
      </c>
      <c r="H1536" t="s">
        <v>1422</v>
      </c>
      <c r="J1536">
        <v>78660</v>
      </c>
      <c r="K1536">
        <v>3728</v>
      </c>
      <c r="L1536">
        <v>122281</v>
      </c>
      <c r="M1536">
        <v>145000</v>
      </c>
      <c r="N1536" t="s">
        <v>2043</v>
      </c>
      <c r="O1536" t="s">
        <v>2043</v>
      </c>
      <c r="P1536" t="s">
        <v>2043</v>
      </c>
      <c r="Q1536" t="s">
        <v>2046</v>
      </c>
      <c r="R1536" t="str">
        <f>Table1[[#This Row],[year]]&amp;"_"&amp;Table1[[#This Row],[rank]]</f>
        <v>2018_35</v>
      </c>
      <c r="S1536" t="str">
        <f>Table1[[#This Row],[year]]&amp;"_"&amp;Table1[[#This Row],[rank]]</f>
        <v>2018_35</v>
      </c>
    </row>
    <row r="1537" spans="1:19" x14ac:dyDescent="0.2">
      <c r="A1537" t="s">
        <v>968</v>
      </c>
      <c r="B1537">
        <v>36</v>
      </c>
      <c r="C1537">
        <v>2018</v>
      </c>
      <c r="D1537" t="s">
        <v>43</v>
      </c>
      <c r="E1537" t="s">
        <v>2044</v>
      </c>
      <c r="F1537" t="s">
        <v>44</v>
      </c>
      <c r="G1537" t="str">
        <f>_xlfn.XLOOKUP(F1537,Regions!$A$2:$A$52,Regions!$B$2:$B$52)</f>
        <v>Midwest</v>
      </c>
      <c r="H1537" t="s">
        <v>1419</v>
      </c>
      <c r="J1537">
        <v>78331</v>
      </c>
      <c r="K1537">
        <v>2207</v>
      </c>
      <c r="L1537">
        <v>272345</v>
      </c>
      <c r="M1537">
        <v>65664</v>
      </c>
      <c r="N1537" t="s">
        <v>2043</v>
      </c>
      <c r="O1537" t="s">
        <v>2043</v>
      </c>
      <c r="P1537" t="s">
        <v>2043</v>
      </c>
      <c r="Q1537" t="s">
        <v>2046</v>
      </c>
      <c r="R1537" t="str">
        <f>Table1[[#This Row],[year]]&amp;"_"&amp;Table1[[#This Row],[rank]]</f>
        <v>2018_36</v>
      </c>
      <c r="S1537" t="str">
        <f>Table1[[#This Row],[year]]&amp;"_"&amp;Table1[[#This Row],[rank]]</f>
        <v>2018_36</v>
      </c>
    </row>
    <row r="1538" spans="1:19" x14ac:dyDescent="0.2">
      <c r="A1538" t="s">
        <v>99</v>
      </c>
      <c r="B1538">
        <v>37</v>
      </c>
      <c r="C1538">
        <v>2018</v>
      </c>
      <c r="D1538" t="s">
        <v>100</v>
      </c>
      <c r="E1538" t="s">
        <v>112</v>
      </c>
      <c r="F1538" t="s">
        <v>41</v>
      </c>
      <c r="G1538" t="str">
        <f>_xlfn.XLOOKUP(F1538,Regions!$A$2:$A$52,Regions!$B$2:$B$52)</f>
        <v>Northeast</v>
      </c>
      <c r="H1538" t="s">
        <v>1424</v>
      </c>
      <c r="I1538">
        <v>343780</v>
      </c>
      <c r="J1538">
        <v>76450</v>
      </c>
      <c r="K1538">
        <v>1300</v>
      </c>
      <c r="L1538">
        <v>157303</v>
      </c>
      <c r="M1538">
        <v>134000</v>
      </c>
      <c r="N1538" t="s">
        <v>2043</v>
      </c>
      <c r="O1538" t="s">
        <v>2043</v>
      </c>
      <c r="P1538" t="s">
        <v>2043</v>
      </c>
      <c r="Q1538" t="s">
        <v>2046</v>
      </c>
      <c r="R1538" t="str">
        <f>Table1[[#This Row],[year]]&amp;"_"&amp;Table1[[#This Row],[rank]]</f>
        <v>2018_37</v>
      </c>
      <c r="S1538" t="str">
        <f>Table1[[#This Row],[year]]&amp;"_"&amp;Table1[[#This Row],[rank]]</f>
        <v>2018_37</v>
      </c>
    </row>
    <row r="1539" spans="1:19" x14ac:dyDescent="0.2">
      <c r="A1539" t="s">
        <v>808</v>
      </c>
      <c r="B1539">
        <v>38</v>
      </c>
      <c r="C1539">
        <v>2018</v>
      </c>
      <c r="D1539" t="s">
        <v>79</v>
      </c>
      <c r="E1539" t="s">
        <v>2044</v>
      </c>
      <c r="F1539" t="s">
        <v>35</v>
      </c>
      <c r="G1539" t="str">
        <f>_xlfn.XLOOKUP(F1539,Regions!$A$2:$A$52,Regions!$B$2:$B$52)</f>
        <v>South</v>
      </c>
      <c r="H1539" t="s">
        <v>1431</v>
      </c>
      <c r="I1539">
        <v>878</v>
      </c>
      <c r="J1539">
        <v>74676</v>
      </c>
      <c r="K1539">
        <v>5625</v>
      </c>
      <c r="L1539">
        <v>2049776</v>
      </c>
      <c r="M1539">
        <v>6165</v>
      </c>
      <c r="N1539" t="s">
        <v>2043</v>
      </c>
      <c r="O1539" t="s">
        <v>2043</v>
      </c>
      <c r="P1539" t="s">
        <v>2043</v>
      </c>
      <c r="Q1539" t="s">
        <v>2046</v>
      </c>
      <c r="R1539" t="str">
        <f>Table1[[#This Row],[year]]&amp;"_"&amp;Table1[[#This Row],[rank]]</f>
        <v>2018_38</v>
      </c>
      <c r="S1539" t="str">
        <f>Table1[[#This Row],[year]]&amp;"_"&amp;Table1[[#This Row],[rank]]</f>
        <v>2018_38</v>
      </c>
    </row>
    <row r="1540" spans="1:19" x14ac:dyDescent="0.2">
      <c r="A1540" t="s">
        <v>877</v>
      </c>
      <c r="B1540">
        <v>39</v>
      </c>
      <c r="C1540">
        <v>2018</v>
      </c>
      <c r="D1540" t="s">
        <v>24</v>
      </c>
      <c r="E1540" t="s">
        <v>2042</v>
      </c>
      <c r="F1540" t="s">
        <v>72</v>
      </c>
      <c r="G1540" t="str">
        <f>_xlfn.XLOOKUP(F1540,Regions!$A$2:$A$52,Regions!$B$2:$B$52)</f>
        <v>Midwest</v>
      </c>
      <c r="H1540" t="s">
        <v>1421</v>
      </c>
      <c r="I1540">
        <v>37409</v>
      </c>
      <c r="J1540">
        <v>71879</v>
      </c>
      <c r="K1540">
        <v>2934</v>
      </c>
      <c r="L1540">
        <v>38999</v>
      </c>
      <c r="M1540">
        <v>345000</v>
      </c>
      <c r="N1540" t="s">
        <v>2043</v>
      </c>
      <c r="O1540" t="s">
        <v>2043</v>
      </c>
      <c r="P1540" t="s">
        <v>2043</v>
      </c>
      <c r="Q1540" t="s">
        <v>2046</v>
      </c>
      <c r="R1540" t="str">
        <f>Table1[[#This Row],[year]]&amp;"_"&amp;Table1[[#This Row],[rank]]</f>
        <v>2018_39</v>
      </c>
      <c r="S1540" t="str">
        <f>Table1[[#This Row],[year]]&amp;"_"&amp;Table1[[#This Row],[rank]]</f>
        <v>2018_39</v>
      </c>
    </row>
    <row r="1541" spans="1:19" x14ac:dyDescent="0.2">
      <c r="A1541" t="s">
        <v>2062</v>
      </c>
      <c r="B1541">
        <v>40</v>
      </c>
      <c r="C1541">
        <v>2018</v>
      </c>
      <c r="D1541" t="s">
        <v>1830</v>
      </c>
      <c r="E1541" t="s">
        <v>2042</v>
      </c>
      <c r="F1541" t="s">
        <v>125</v>
      </c>
      <c r="G1541" t="str">
        <f>_xlfn.XLOOKUP(F1541,Regions!$A$2:$A$52,Regions!$B$2:$B$52)</f>
        <v>South</v>
      </c>
      <c r="H1541" t="s">
        <v>1429</v>
      </c>
      <c r="I1541">
        <v>72812</v>
      </c>
      <c r="J1541">
        <v>68619</v>
      </c>
      <c r="K1541">
        <v>3447</v>
      </c>
      <c r="L1541">
        <v>35291</v>
      </c>
      <c r="M1541">
        <v>255000</v>
      </c>
      <c r="N1541" t="s">
        <v>2043</v>
      </c>
      <c r="O1541" t="s">
        <v>2043</v>
      </c>
      <c r="P1541" t="s">
        <v>2043</v>
      </c>
      <c r="Q1541" t="s">
        <v>2046</v>
      </c>
      <c r="R1541" t="str">
        <f>Table1[[#This Row],[year]]&amp;"_"&amp;Table1[[#This Row],[rank]]</f>
        <v>2018_40</v>
      </c>
      <c r="S1541" t="str">
        <f>Table1[[#This Row],[year]]&amp;"_"&amp;Table1[[#This Row],[rank]]</f>
        <v>2018_40</v>
      </c>
    </row>
    <row r="1542" spans="1:19" x14ac:dyDescent="0.2">
      <c r="A1542" t="s">
        <v>1986</v>
      </c>
      <c r="B1542">
        <v>41</v>
      </c>
      <c r="C1542">
        <v>2018</v>
      </c>
      <c r="D1542" t="s">
        <v>21</v>
      </c>
      <c r="E1542" t="s">
        <v>920</v>
      </c>
      <c r="F1542" t="s">
        <v>53</v>
      </c>
      <c r="G1542" t="str">
        <f>_xlfn.XLOOKUP(F1542,Regions!$A$2:$A$52,Regions!$B$2:$B$52)</f>
        <v>Midwest</v>
      </c>
      <c r="H1542" t="s">
        <v>1888</v>
      </c>
      <c r="I1542">
        <v>34683</v>
      </c>
      <c r="J1542">
        <v>67610</v>
      </c>
      <c r="K1542">
        <v>3432</v>
      </c>
      <c r="L1542">
        <v>49047</v>
      </c>
      <c r="M1542">
        <v>43800</v>
      </c>
      <c r="N1542" t="s">
        <v>2043</v>
      </c>
      <c r="O1542" t="s">
        <v>2043</v>
      </c>
      <c r="P1542" t="s">
        <v>2043</v>
      </c>
      <c r="Q1542" t="s">
        <v>2046</v>
      </c>
      <c r="R1542" t="str">
        <f>Table1[[#This Row],[year]]&amp;"_"&amp;Table1[[#This Row],[rank]]</f>
        <v>2018_41</v>
      </c>
      <c r="S1542" t="str">
        <f>Table1[[#This Row],[year]]&amp;"_"&amp;Table1[[#This Row],[rank]]</f>
        <v>2018_41</v>
      </c>
    </row>
    <row r="1543" spans="1:19" x14ac:dyDescent="0.2">
      <c r="A1543" t="s">
        <v>1990</v>
      </c>
      <c r="B1543">
        <v>42</v>
      </c>
      <c r="C1543">
        <v>2018</v>
      </c>
      <c r="D1543" t="s">
        <v>1077</v>
      </c>
      <c r="E1543" t="s">
        <v>2054</v>
      </c>
      <c r="F1543" t="s">
        <v>53</v>
      </c>
      <c r="G1543" t="str">
        <f>_xlfn.XLOOKUP(F1543,Regions!$A$2:$A$52,Regions!$B$2:$B$52)</f>
        <v>Midwest</v>
      </c>
      <c r="H1543" t="s">
        <v>1416</v>
      </c>
      <c r="I1543">
        <v>199865</v>
      </c>
      <c r="J1543">
        <v>66217</v>
      </c>
      <c r="K1543">
        <v>15326</v>
      </c>
      <c r="L1543">
        <v>120406</v>
      </c>
      <c r="M1543">
        <v>95000</v>
      </c>
      <c r="N1543" t="s">
        <v>2043</v>
      </c>
      <c r="O1543" t="s">
        <v>2043</v>
      </c>
      <c r="P1543" t="s">
        <v>2043</v>
      </c>
      <c r="Q1543" t="s">
        <v>2046</v>
      </c>
      <c r="R1543" t="str">
        <f>Table1[[#This Row],[year]]&amp;"_"&amp;Table1[[#This Row],[rank]]</f>
        <v>2018_42</v>
      </c>
      <c r="S1543" t="str">
        <f>Table1[[#This Row],[year]]&amp;"_"&amp;Table1[[#This Row],[rank]]</f>
        <v>2018_42</v>
      </c>
    </row>
    <row r="1544" spans="1:19" x14ac:dyDescent="0.2">
      <c r="A1544" t="s">
        <v>1996</v>
      </c>
      <c r="B1544">
        <v>43</v>
      </c>
      <c r="C1544">
        <v>2018</v>
      </c>
      <c r="D1544" t="s">
        <v>97</v>
      </c>
      <c r="E1544" t="s">
        <v>2044</v>
      </c>
      <c r="F1544" t="s">
        <v>28</v>
      </c>
      <c r="G1544" t="str">
        <f>_xlfn.XLOOKUP(F1544,Regions!$A$2:$A$52,Regions!$B$2:$B$52)</f>
        <v>Northeast</v>
      </c>
      <c r="H1544" t="s">
        <v>1406</v>
      </c>
      <c r="I1544">
        <v>47572</v>
      </c>
      <c r="J1544">
        <v>66153</v>
      </c>
      <c r="K1544">
        <v>4010</v>
      </c>
      <c r="L1544">
        <v>719892</v>
      </c>
      <c r="M1544">
        <v>49000</v>
      </c>
      <c r="N1544" t="s">
        <v>2043</v>
      </c>
      <c r="O1544" t="s">
        <v>2043</v>
      </c>
      <c r="P1544" t="s">
        <v>2043</v>
      </c>
      <c r="Q1544" t="s">
        <v>2046</v>
      </c>
      <c r="R1544" t="str">
        <f>Table1[[#This Row],[year]]&amp;"_"&amp;Table1[[#This Row],[rank]]</f>
        <v>2018_43</v>
      </c>
      <c r="S1544" t="str">
        <f>Table1[[#This Row],[year]]&amp;"_"&amp;Table1[[#This Row],[rank]]</f>
        <v>2018_43</v>
      </c>
    </row>
    <row r="1545" spans="1:19" x14ac:dyDescent="0.2">
      <c r="A1545" t="s">
        <v>2060</v>
      </c>
      <c r="B1545">
        <v>44</v>
      </c>
      <c r="C1545">
        <v>2018</v>
      </c>
      <c r="D1545" t="s">
        <v>85</v>
      </c>
      <c r="E1545" t="s">
        <v>2061</v>
      </c>
      <c r="F1545" t="s">
        <v>86</v>
      </c>
      <c r="G1545" t="str">
        <f>_xlfn.XLOOKUP(F1545,Regions!$A$2:$A$52,Regions!$B$2:$B$52)</f>
        <v>South</v>
      </c>
      <c r="H1545" t="s">
        <v>1412</v>
      </c>
      <c r="I1545">
        <v>90156</v>
      </c>
      <c r="J1545">
        <v>65872</v>
      </c>
      <c r="K1545">
        <v>4910</v>
      </c>
      <c r="L1545">
        <v>45403</v>
      </c>
      <c r="M1545">
        <v>346415</v>
      </c>
      <c r="N1545" t="s">
        <v>2043</v>
      </c>
      <c r="O1545" t="s">
        <v>2043</v>
      </c>
      <c r="P1545" t="s">
        <v>2043</v>
      </c>
      <c r="Q1545" t="s">
        <v>2046</v>
      </c>
      <c r="R1545" t="str">
        <f>Table1[[#This Row],[year]]&amp;"_"&amp;Table1[[#This Row],[rank]]</f>
        <v>2018_44</v>
      </c>
      <c r="S1545" t="str">
        <f>Table1[[#This Row],[year]]&amp;"_"&amp;Table1[[#This Row],[rank]]</f>
        <v>2018_44</v>
      </c>
    </row>
    <row r="1546" spans="1:19" x14ac:dyDescent="0.2">
      <c r="A1546" t="s">
        <v>1997</v>
      </c>
      <c r="B1546">
        <v>45</v>
      </c>
      <c r="C1546">
        <v>2018</v>
      </c>
      <c r="D1546" t="s">
        <v>980</v>
      </c>
      <c r="E1546" t="s">
        <v>2055</v>
      </c>
      <c r="F1546" t="s">
        <v>28</v>
      </c>
      <c r="G1546" t="str">
        <f>_xlfn.XLOOKUP(F1546,Regions!$A$2:$A$52,Regions!$B$2:$B$52)</f>
        <v>Northeast</v>
      </c>
      <c r="H1546" t="s">
        <v>1445</v>
      </c>
      <c r="I1546">
        <v>154933</v>
      </c>
      <c r="J1546">
        <v>63525</v>
      </c>
      <c r="K1546">
        <v>4857</v>
      </c>
      <c r="L1546">
        <v>79804</v>
      </c>
      <c r="M1546">
        <v>263000</v>
      </c>
      <c r="N1546" t="s">
        <v>2043</v>
      </c>
      <c r="O1546" t="s">
        <v>2046</v>
      </c>
      <c r="P1546" t="s">
        <v>2043</v>
      </c>
      <c r="Q1546" t="s">
        <v>2046</v>
      </c>
      <c r="R1546" t="str">
        <f>Table1[[#This Row],[year]]&amp;"_"&amp;Table1[[#This Row],[rank]]</f>
        <v>2018_45</v>
      </c>
      <c r="S1546" t="str">
        <f>Table1[[#This Row],[year]]&amp;"_"&amp;Table1[[#This Row],[rank]]</f>
        <v>2018_45</v>
      </c>
    </row>
    <row r="1547" spans="1:19" x14ac:dyDescent="0.2">
      <c r="A1547" t="s">
        <v>1084</v>
      </c>
      <c r="B1547">
        <v>46</v>
      </c>
      <c r="C1547">
        <v>2018</v>
      </c>
      <c r="D1547" t="s">
        <v>974</v>
      </c>
      <c r="E1547" t="s">
        <v>2045</v>
      </c>
      <c r="F1547" t="s">
        <v>55</v>
      </c>
      <c r="G1547" t="str">
        <f>_xlfn.XLOOKUP(F1547,Regions!$A$2:$A$52,Regions!$B$2:$B$52)</f>
        <v>West</v>
      </c>
      <c r="H1547" t="s">
        <v>1444</v>
      </c>
      <c r="I1547">
        <v>243109</v>
      </c>
      <c r="J1547">
        <v>62761</v>
      </c>
      <c r="K1547">
        <v>9601</v>
      </c>
      <c r="L1547">
        <v>123249</v>
      </c>
      <c r="M1547">
        <v>102700</v>
      </c>
      <c r="N1547" t="s">
        <v>2043</v>
      </c>
      <c r="O1547" t="s">
        <v>2043</v>
      </c>
      <c r="P1547" t="s">
        <v>2043</v>
      </c>
      <c r="Q1547" t="s">
        <v>2046</v>
      </c>
      <c r="R1547" t="str">
        <f>Table1[[#This Row],[year]]&amp;"_"&amp;Table1[[#This Row],[rank]]</f>
        <v>2018_46</v>
      </c>
      <c r="S1547" t="str">
        <f>Table1[[#This Row],[year]]&amp;"_"&amp;Table1[[#This Row],[rank]]</f>
        <v>2018_46</v>
      </c>
    </row>
    <row r="1548" spans="1:19" x14ac:dyDescent="0.2">
      <c r="A1548" t="s">
        <v>2568</v>
      </c>
      <c r="B1548">
        <v>47</v>
      </c>
      <c r="C1548">
        <v>2018</v>
      </c>
      <c r="D1548" t="s">
        <v>46</v>
      </c>
      <c r="E1548" t="s">
        <v>46</v>
      </c>
      <c r="F1548" t="s">
        <v>18</v>
      </c>
      <c r="G1548" t="str">
        <f>_xlfn.XLOOKUP(F1548,Regions!$A$2:$A$52,Regions!$B$2:$B$52)</f>
        <v>Midwest</v>
      </c>
      <c r="H1548" t="s">
        <v>1426</v>
      </c>
      <c r="I1548">
        <v>148186</v>
      </c>
      <c r="J1548">
        <v>62683</v>
      </c>
      <c r="K1548">
        <v>1460</v>
      </c>
      <c r="L1548">
        <v>192164</v>
      </c>
      <c r="M1548">
        <v>98000</v>
      </c>
      <c r="N1548" t="s">
        <v>2043</v>
      </c>
      <c r="O1548" t="s">
        <v>2043</v>
      </c>
      <c r="P1548" t="s">
        <v>2043</v>
      </c>
      <c r="Q1548" t="s">
        <v>2046</v>
      </c>
      <c r="R1548" t="str">
        <f>Table1[[#This Row],[year]]&amp;"_"&amp;Table1[[#This Row],[rank]]</f>
        <v>2018_47</v>
      </c>
      <c r="S1548" t="str">
        <f>Table1[[#This Row],[year]]&amp;"_"&amp;Table1[[#This Row],[rank]]</f>
        <v>2018_47</v>
      </c>
    </row>
    <row r="1549" spans="1:19" x14ac:dyDescent="0.2">
      <c r="A1549" t="s">
        <v>1988</v>
      </c>
      <c r="B1549">
        <v>48</v>
      </c>
      <c r="C1549">
        <v>2018</v>
      </c>
      <c r="D1549" t="s">
        <v>987</v>
      </c>
      <c r="E1549" t="s">
        <v>2055</v>
      </c>
      <c r="F1549" t="s">
        <v>44</v>
      </c>
      <c r="G1549" t="str">
        <f>_xlfn.XLOOKUP(F1549,Regions!$A$2:$A$52,Regions!$B$2:$B$52)</f>
        <v>Midwest</v>
      </c>
      <c r="H1549" t="s">
        <v>1417</v>
      </c>
      <c r="I1549">
        <v>24238</v>
      </c>
      <c r="J1549">
        <v>60828</v>
      </c>
      <c r="K1549">
        <v>1595</v>
      </c>
      <c r="L1549">
        <v>39963</v>
      </c>
      <c r="M1549">
        <v>31300</v>
      </c>
      <c r="N1549" t="s">
        <v>2043</v>
      </c>
      <c r="O1549" t="s">
        <v>2043</v>
      </c>
      <c r="P1549" t="s">
        <v>2043</v>
      </c>
      <c r="Q1549" t="s">
        <v>2046</v>
      </c>
      <c r="R1549" t="str">
        <f>Table1[[#This Row],[year]]&amp;"_"&amp;Table1[[#This Row],[rank]]</f>
        <v>2018_48</v>
      </c>
      <c r="S1549" t="str">
        <f>Table1[[#This Row],[year]]&amp;"_"&amp;Table1[[#This Row],[rank]]</f>
        <v>2018_48</v>
      </c>
    </row>
    <row r="1550" spans="1:19" x14ac:dyDescent="0.2">
      <c r="A1550" t="s">
        <v>978</v>
      </c>
      <c r="B1550">
        <v>49</v>
      </c>
      <c r="C1550">
        <v>2018</v>
      </c>
      <c r="D1550" t="s">
        <v>1288</v>
      </c>
      <c r="E1550" t="s">
        <v>112</v>
      </c>
      <c r="F1550" t="s">
        <v>33</v>
      </c>
      <c r="G1550" t="str">
        <f>_xlfn.XLOOKUP(F1550,Regions!$A$2:$A$52,Regions!$B$2:$B$52)</f>
        <v>Northeast</v>
      </c>
      <c r="H1550" t="s">
        <v>1427</v>
      </c>
      <c r="I1550">
        <v>55229</v>
      </c>
      <c r="J1550">
        <v>60535</v>
      </c>
      <c r="K1550">
        <v>1904</v>
      </c>
      <c r="L1550">
        <v>55151</v>
      </c>
      <c r="M1550">
        <v>47950</v>
      </c>
      <c r="N1550" t="s">
        <v>2043</v>
      </c>
      <c r="O1550" t="s">
        <v>2043</v>
      </c>
      <c r="P1550" t="s">
        <v>2043</v>
      </c>
      <c r="Q1550" t="s">
        <v>2046</v>
      </c>
      <c r="R1550" t="str">
        <f>Table1[[#This Row],[year]]&amp;"_"&amp;Table1[[#This Row],[rank]]</f>
        <v>2018_49</v>
      </c>
      <c r="S1550" t="str">
        <f>Table1[[#This Row],[year]]&amp;"_"&amp;Table1[[#This Row],[rank]]</f>
        <v>2018_49</v>
      </c>
    </row>
    <row r="1551" spans="1:19" x14ac:dyDescent="0.2">
      <c r="A1551" t="s">
        <v>2075</v>
      </c>
      <c r="B1551">
        <v>50</v>
      </c>
      <c r="C1551">
        <v>2018</v>
      </c>
      <c r="D1551" t="s">
        <v>85</v>
      </c>
      <c r="E1551" t="s">
        <v>2061</v>
      </c>
      <c r="F1551" t="s">
        <v>113</v>
      </c>
      <c r="G1551" t="str">
        <f>_xlfn.XLOOKUP(F1551,Regions!$A$2:$A$52,Regions!$B$2:$B$52)</f>
        <v>South</v>
      </c>
      <c r="H1551" t="s">
        <v>1449</v>
      </c>
      <c r="I1551">
        <v>64161</v>
      </c>
      <c r="J1551">
        <v>60319</v>
      </c>
      <c r="K1551">
        <v>2997</v>
      </c>
      <c r="L1551">
        <v>48552</v>
      </c>
      <c r="M1551">
        <v>357000</v>
      </c>
      <c r="N1551" t="s">
        <v>2046</v>
      </c>
      <c r="O1551" t="s">
        <v>2043</v>
      </c>
      <c r="P1551" t="s">
        <v>2043</v>
      </c>
      <c r="Q1551" t="s">
        <v>2046</v>
      </c>
      <c r="R1551" t="str">
        <f>Table1[[#This Row],[year]]&amp;"_"&amp;Table1[[#This Row],[rank]]</f>
        <v>2018_50</v>
      </c>
      <c r="S1551" t="str">
        <f>Table1[[#This Row],[year]]&amp;"_"&amp;Table1[[#This Row],[rank]]</f>
        <v>2018_50</v>
      </c>
    </row>
    <row r="1552" spans="1:19" x14ac:dyDescent="0.2">
      <c r="A1552" t="s">
        <v>1999</v>
      </c>
      <c r="B1552">
        <v>51</v>
      </c>
      <c r="C1552">
        <v>2018</v>
      </c>
      <c r="D1552" t="s">
        <v>74</v>
      </c>
      <c r="E1552" t="s">
        <v>74</v>
      </c>
      <c r="F1552" t="s">
        <v>33</v>
      </c>
      <c r="G1552" t="str">
        <f>_xlfn.XLOOKUP(F1552,Regions!$A$2:$A$52,Regions!$B$2:$B$52)</f>
        <v>Northeast</v>
      </c>
      <c r="H1552" t="s">
        <v>2475</v>
      </c>
      <c r="I1552">
        <v>100667</v>
      </c>
      <c r="J1552">
        <v>59837</v>
      </c>
      <c r="K1552">
        <v>4552</v>
      </c>
      <c r="L1552">
        <v>96920</v>
      </c>
      <c r="M1552">
        <v>204700</v>
      </c>
      <c r="N1552" t="s">
        <v>2043</v>
      </c>
      <c r="O1552" t="s">
        <v>2043</v>
      </c>
      <c r="P1552" t="s">
        <v>2043</v>
      </c>
      <c r="Q1552" t="s">
        <v>2046</v>
      </c>
      <c r="R1552" t="str">
        <f>Table1[[#This Row],[year]]&amp;"_"&amp;Table1[[#This Row],[rank]]</f>
        <v>2018_51</v>
      </c>
      <c r="S1552" t="str">
        <f>Table1[[#This Row],[year]]&amp;"_"&amp;Table1[[#This Row],[rank]]</f>
        <v>2018_51</v>
      </c>
    </row>
    <row r="1553" spans="1:19" x14ac:dyDescent="0.2">
      <c r="A1553" t="s">
        <v>2065</v>
      </c>
      <c r="B1553">
        <v>52</v>
      </c>
      <c r="C1553">
        <v>2018</v>
      </c>
      <c r="D1553" t="s">
        <v>97</v>
      </c>
      <c r="E1553" t="s">
        <v>2044</v>
      </c>
      <c r="F1553" t="s">
        <v>41</v>
      </c>
      <c r="G1553" t="str">
        <f>_xlfn.XLOOKUP(F1553,Regions!$A$2:$A$52,Regions!$B$2:$B$52)</f>
        <v>Northeast</v>
      </c>
      <c r="H1553" t="s">
        <v>1447</v>
      </c>
      <c r="I1553">
        <v>43686</v>
      </c>
      <c r="J1553">
        <v>59689</v>
      </c>
      <c r="K1553">
        <v>7863</v>
      </c>
      <c r="L1553">
        <v>831921</v>
      </c>
      <c r="M1553">
        <v>49705</v>
      </c>
      <c r="N1553" t="s">
        <v>2043</v>
      </c>
      <c r="O1553" t="s">
        <v>2043</v>
      </c>
      <c r="P1553" t="s">
        <v>2043</v>
      </c>
      <c r="Q1553" t="s">
        <v>2046</v>
      </c>
      <c r="R1553" t="str">
        <f>Table1[[#This Row],[year]]&amp;"_"&amp;Table1[[#This Row],[rank]]</f>
        <v>2018_52</v>
      </c>
      <c r="S1553" t="str">
        <f>Table1[[#This Row],[year]]&amp;"_"&amp;Table1[[#This Row],[rank]]</f>
        <v>2018_52</v>
      </c>
    </row>
    <row r="1554" spans="1:19" x14ac:dyDescent="0.2">
      <c r="A1554" t="s">
        <v>2525</v>
      </c>
      <c r="B1554">
        <v>53</v>
      </c>
      <c r="C1554">
        <v>2018</v>
      </c>
      <c r="D1554" t="s">
        <v>70</v>
      </c>
      <c r="E1554" t="s">
        <v>70</v>
      </c>
      <c r="F1554" t="s">
        <v>168</v>
      </c>
      <c r="G1554" t="str">
        <f>_xlfn.XLOOKUP(F1554,Regions!$A$2:$A$52,Regions!$B$2:$B$52)</f>
        <v>West</v>
      </c>
      <c r="H1554" t="s">
        <v>1614</v>
      </c>
      <c r="J1554">
        <v>59678</v>
      </c>
      <c r="K1554">
        <v>373</v>
      </c>
      <c r="L1554">
        <v>23755</v>
      </c>
      <c r="M1554">
        <v>273000</v>
      </c>
      <c r="N1554" t="s">
        <v>2043</v>
      </c>
      <c r="O1554" t="s">
        <v>2043</v>
      </c>
      <c r="P1554" t="s">
        <v>2043</v>
      </c>
      <c r="Q1554" t="s">
        <v>2046</v>
      </c>
      <c r="R1554" t="str">
        <f>Table1[[#This Row],[year]]&amp;"_"&amp;Table1[[#This Row],[rank]]</f>
        <v>2018_53</v>
      </c>
      <c r="S1554" t="str">
        <f>Table1[[#This Row],[year]]&amp;"_"&amp;Table1[[#This Row],[rank]]</f>
        <v>2018_53</v>
      </c>
    </row>
    <row r="1555" spans="1:19" x14ac:dyDescent="0.2">
      <c r="A1555" t="s">
        <v>2071</v>
      </c>
      <c r="B1555">
        <v>54</v>
      </c>
      <c r="C1555">
        <v>2018</v>
      </c>
      <c r="D1555" t="s">
        <v>985</v>
      </c>
      <c r="E1555" t="s">
        <v>115</v>
      </c>
      <c r="F1555" t="s">
        <v>22</v>
      </c>
      <c r="G1555" t="str">
        <f>_xlfn.XLOOKUP(F1555,Regions!$A$2:$A$52,Regions!$B$2:$B$52)</f>
        <v>South</v>
      </c>
      <c r="H1555" t="s">
        <v>1403</v>
      </c>
      <c r="I1555">
        <v>31294</v>
      </c>
      <c r="J1555">
        <v>55371</v>
      </c>
      <c r="K1555">
        <v>1143</v>
      </c>
      <c r="L1555">
        <v>17757</v>
      </c>
      <c r="M1555">
        <v>66500</v>
      </c>
      <c r="N1555" t="s">
        <v>2043</v>
      </c>
      <c r="O1555" t="s">
        <v>2043</v>
      </c>
      <c r="P1555" t="s">
        <v>2043</v>
      </c>
      <c r="Q1555" t="s">
        <v>2046</v>
      </c>
      <c r="R1555" t="str">
        <f>Table1[[#This Row],[year]]&amp;"_"&amp;Table1[[#This Row],[rank]]</f>
        <v>2018_54</v>
      </c>
      <c r="S1555" t="str">
        <f>Table1[[#This Row],[year]]&amp;"_"&amp;Table1[[#This Row],[rank]]</f>
        <v>2018_54</v>
      </c>
    </row>
    <row r="1556" spans="1:19" x14ac:dyDescent="0.2">
      <c r="A1556" t="s">
        <v>2476</v>
      </c>
      <c r="B1556">
        <v>55</v>
      </c>
      <c r="C1556">
        <v>2018</v>
      </c>
      <c r="D1556" t="s">
        <v>175</v>
      </c>
      <c r="E1556" t="s">
        <v>2067</v>
      </c>
      <c r="F1556" t="s">
        <v>55</v>
      </c>
      <c r="G1556" t="str">
        <f>_xlfn.XLOOKUP(F1556,Regions!$A$2:$A$52,Regions!$B$2:$B$52)</f>
        <v>West</v>
      </c>
      <c r="H1556" t="s">
        <v>1446</v>
      </c>
      <c r="I1556">
        <v>151029</v>
      </c>
      <c r="J1556">
        <v>55137</v>
      </c>
      <c r="K1556">
        <v>8980</v>
      </c>
      <c r="L1556">
        <v>95789</v>
      </c>
      <c r="M1556">
        <v>199000</v>
      </c>
      <c r="N1556" t="s">
        <v>2043</v>
      </c>
      <c r="O1556" t="s">
        <v>2043</v>
      </c>
      <c r="P1556" t="s">
        <v>2043</v>
      </c>
      <c r="Q1556" t="s">
        <v>2046</v>
      </c>
      <c r="R1556" t="str">
        <f>Table1[[#This Row],[year]]&amp;"_"&amp;Table1[[#This Row],[rank]]</f>
        <v>2018_55</v>
      </c>
      <c r="S1556" t="str">
        <f>Table1[[#This Row],[year]]&amp;"_"&amp;Table1[[#This Row],[rank]]</f>
        <v>2018_55</v>
      </c>
    </row>
    <row r="1557" spans="1:19" x14ac:dyDescent="0.2">
      <c r="A1557" t="s">
        <v>2068</v>
      </c>
      <c r="B1557">
        <v>56</v>
      </c>
      <c r="C1557">
        <v>2018</v>
      </c>
      <c r="D1557" t="s">
        <v>1288</v>
      </c>
      <c r="E1557" t="s">
        <v>112</v>
      </c>
      <c r="F1557" t="s">
        <v>190</v>
      </c>
      <c r="G1557" t="str">
        <f>_xlfn.XLOOKUP(F1557,Regions!$A$2:$A$52,Regions!$B$2:$B$52)</f>
        <v>South</v>
      </c>
      <c r="H1557" t="s">
        <v>1476</v>
      </c>
      <c r="I1557">
        <v>37122</v>
      </c>
      <c r="J1557">
        <v>53767</v>
      </c>
      <c r="K1557">
        <v>2448</v>
      </c>
      <c r="L1557">
        <v>27178</v>
      </c>
      <c r="M1557">
        <v>45900</v>
      </c>
      <c r="N1557" t="s">
        <v>2043</v>
      </c>
      <c r="O1557" t="s">
        <v>2043</v>
      </c>
      <c r="P1557" t="s">
        <v>2043</v>
      </c>
      <c r="Q1557" t="s">
        <v>2046</v>
      </c>
      <c r="R1557" t="str">
        <f>Table1[[#This Row],[year]]&amp;"_"&amp;Table1[[#This Row],[rank]]</f>
        <v>2018_56</v>
      </c>
      <c r="S1557" t="str">
        <f>Table1[[#This Row],[year]]&amp;"_"&amp;Table1[[#This Row],[rank]]</f>
        <v>2018_56</v>
      </c>
    </row>
    <row r="1558" spans="1:19" x14ac:dyDescent="0.2">
      <c r="A1558" t="s">
        <v>2003</v>
      </c>
      <c r="B1558">
        <v>57</v>
      </c>
      <c r="C1558">
        <v>2018</v>
      </c>
      <c r="D1558" t="s">
        <v>100</v>
      </c>
      <c r="E1558" t="s">
        <v>112</v>
      </c>
      <c r="F1558" t="s">
        <v>28</v>
      </c>
      <c r="G1558" t="str">
        <f>_xlfn.XLOOKUP(F1558,Regions!$A$2:$A$52,Regions!$B$2:$B$52)</f>
        <v>Northeast</v>
      </c>
      <c r="H1558" t="s">
        <v>1406</v>
      </c>
      <c r="I1558">
        <v>211115</v>
      </c>
      <c r="J1558">
        <v>52546</v>
      </c>
      <c r="K1558">
        <v>21308</v>
      </c>
      <c r="L1558">
        <v>171797</v>
      </c>
      <c r="M1558">
        <v>90200</v>
      </c>
      <c r="N1558" t="s">
        <v>2043</v>
      </c>
      <c r="O1558" t="s">
        <v>2043</v>
      </c>
      <c r="P1558" t="s">
        <v>2043</v>
      </c>
      <c r="Q1558" t="s">
        <v>2046</v>
      </c>
      <c r="R1558" t="str">
        <f>Table1[[#This Row],[year]]&amp;"_"&amp;Table1[[#This Row],[rank]]</f>
        <v>2018_57</v>
      </c>
      <c r="S1558" t="str">
        <f>Table1[[#This Row],[year]]&amp;"_"&amp;Table1[[#This Row],[rank]]</f>
        <v>2018_57</v>
      </c>
    </row>
    <row r="1559" spans="1:19" x14ac:dyDescent="0.2">
      <c r="A1559" t="s">
        <v>2050</v>
      </c>
      <c r="B1559">
        <v>58</v>
      </c>
      <c r="C1559">
        <v>2018</v>
      </c>
      <c r="D1559" t="s">
        <v>30</v>
      </c>
      <c r="E1559" t="s">
        <v>2045</v>
      </c>
      <c r="F1559" t="s">
        <v>55</v>
      </c>
      <c r="G1559" t="str">
        <f>_xlfn.XLOOKUP(F1559,Regions!$A$2:$A$52,Regions!$B$2:$B$52)</f>
        <v>West</v>
      </c>
      <c r="H1559" t="s">
        <v>1409</v>
      </c>
      <c r="I1559">
        <v>35893</v>
      </c>
      <c r="J1559">
        <v>52056</v>
      </c>
      <c r="K1559">
        <v>2526</v>
      </c>
      <c r="L1559">
        <v>32913</v>
      </c>
      <c r="M1559">
        <v>49000</v>
      </c>
      <c r="N1559" t="s">
        <v>2043</v>
      </c>
      <c r="O1559" t="s">
        <v>2043</v>
      </c>
      <c r="P1559" t="s">
        <v>2043</v>
      </c>
      <c r="Q1559" t="s">
        <v>2046</v>
      </c>
      <c r="R1559" t="str">
        <f>Table1[[#This Row],[year]]&amp;"_"&amp;Table1[[#This Row],[rank]]</f>
        <v>2018_58</v>
      </c>
      <c r="S1559" t="str">
        <f>Table1[[#This Row],[year]]&amp;"_"&amp;Table1[[#This Row],[rank]]</f>
        <v>2018_58</v>
      </c>
    </row>
    <row r="1560" spans="1:19" x14ac:dyDescent="0.2">
      <c r="A1560" t="s">
        <v>2074</v>
      </c>
      <c r="B1560">
        <v>59</v>
      </c>
      <c r="C1560">
        <v>2018</v>
      </c>
      <c r="D1560" t="s">
        <v>74</v>
      </c>
      <c r="E1560" t="s">
        <v>74</v>
      </c>
      <c r="F1560" t="s">
        <v>75</v>
      </c>
      <c r="G1560" t="str">
        <f>_xlfn.XLOOKUP(F1560,Regions!$A$2:$A$52,Regions!$B$2:$B$52)</f>
        <v>South</v>
      </c>
      <c r="H1560" t="s">
        <v>1439</v>
      </c>
      <c r="I1560">
        <v>96589</v>
      </c>
      <c r="J1560">
        <v>51048</v>
      </c>
      <c r="K1560">
        <v>2002</v>
      </c>
      <c r="L1560">
        <v>46521</v>
      </c>
      <c r="M1560" s="1">
        <v>100000</v>
      </c>
      <c r="N1560" t="s">
        <v>2043</v>
      </c>
      <c r="O1560" t="s">
        <v>2046</v>
      </c>
      <c r="P1560" t="s">
        <v>2043</v>
      </c>
      <c r="Q1560" t="s">
        <v>2046</v>
      </c>
      <c r="R1560" t="str">
        <f>Table1[[#This Row],[year]]&amp;"_"&amp;Table1[[#This Row],[rank]]</f>
        <v>2018_59</v>
      </c>
      <c r="S1560" t="str">
        <f>Table1[[#This Row],[year]]&amp;"_"&amp;Table1[[#This Row],[rank]]</f>
        <v>2018_59</v>
      </c>
    </row>
    <row r="1561" spans="1:19" x14ac:dyDescent="0.2">
      <c r="A1561" t="s">
        <v>2059</v>
      </c>
      <c r="B1561">
        <v>60</v>
      </c>
      <c r="C1561">
        <v>2018</v>
      </c>
      <c r="D1561" t="s">
        <v>65</v>
      </c>
      <c r="E1561" t="s">
        <v>2044</v>
      </c>
      <c r="F1561" t="s">
        <v>28</v>
      </c>
      <c r="G1561" t="str">
        <f>_xlfn.XLOOKUP(F1561,Regions!$A$2:$A$52,Regions!$B$2:$B$52)</f>
        <v>Northeast</v>
      </c>
      <c r="H1561" t="s">
        <v>1406</v>
      </c>
      <c r="I1561">
        <v>49145</v>
      </c>
      <c r="J1561">
        <v>49520</v>
      </c>
      <c r="K1561">
        <v>6084</v>
      </c>
      <c r="L1561">
        <v>498301</v>
      </c>
      <c r="M1561">
        <v>49800</v>
      </c>
      <c r="N1561" t="s">
        <v>2043</v>
      </c>
      <c r="O1561" t="s">
        <v>2043</v>
      </c>
      <c r="P1561" t="s">
        <v>2043</v>
      </c>
      <c r="Q1561" t="s">
        <v>2046</v>
      </c>
      <c r="R1561" t="str">
        <f>Table1[[#This Row],[year]]&amp;"_"&amp;Table1[[#This Row],[rank]]</f>
        <v>2018_60</v>
      </c>
      <c r="S1561" t="str">
        <f>Table1[[#This Row],[year]]&amp;"_"&amp;Table1[[#This Row],[rank]]</f>
        <v>2018_60</v>
      </c>
    </row>
    <row r="1562" spans="1:19" x14ac:dyDescent="0.2">
      <c r="A1562" t="s">
        <v>2180</v>
      </c>
      <c r="B1562">
        <v>61</v>
      </c>
      <c r="C1562">
        <v>2018</v>
      </c>
      <c r="D1562" t="s">
        <v>1288</v>
      </c>
      <c r="E1562" t="s">
        <v>112</v>
      </c>
      <c r="F1562" t="s">
        <v>142</v>
      </c>
      <c r="G1562" t="str">
        <f>_xlfn.XLOOKUP(F1562,Regions!$A$2:$A$52,Regions!$B$2:$B$52)</f>
        <v>Midwest</v>
      </c>
      <c r="H1562" t="s">
        <v>1480</v>
      </c>
      <c r="I1562">
        <v>18704</v>
      </c>
      <c r="J1562">
        <v>48572</v>
      </c>
      <c r="K1562">
        <v>828</v>
      </c>
      <c r="L1562">
        <v>21855</v>
      </c>
      <c r="M1562">
        <v>33700</v>
      </c>
      <c r="N1562" t="s">
        <v>2043</v>
      </c>
      <c r="O1562" t="s">
        <v>2043</v>
      </c>
      <c r="P1562" t="s">
        <v>2043</v>
      </c>
      <c r="Q1562" t="s">
        <v>2046</v>
      </c>
      <c r="R1562" t="str">
        <f>Table1[[#This Row],[year]]&amp;"_"&amp;Table1[[#This Row],[rank]]</f>
        <v>2018_61</v>
      </c>
      <c r="S1562" t="str">
        <f>Table1[[#This Row],[year]]&amp;"_"&amp;Table1[[#This Row],[rank]]</f>
        <v>2018_61</v>
      </c>
    </row>
    <row r="1563" spans="1:19" x14ac:dyDescent="0.2">
      <c r="A1563" t="s">
        <v>2070</v>
      </c>
      <c r="B1563">
        <v>62</v>
      </c>
      <c r="C1563">
        <v>2018</v>
      </c>
      <c r="D1563" t="s">
        <v>970</v>
      </c>
      <c r="E1563" t="s">
        <v>2045</v>
      </c>
      <c r="F1563" t="s">
        <v>55</v>
      </c>
      <c r="G1563" t="str">
        <f>_xlfn.XLOOKUP(F1563,Regions!$A$2:$A$52,Regions!$B$2:$B$52)</f>
        <v>West</v>
      </c>
      <c r="H1563" t="s">
        <v>1456</v>
      </c>
      <c r="I1563">
        <v>206623</v>
      </c>
      <c r="J1563">
        <v>48005</v>
      </c>
      <c r="K1563">
        <v>9609</v>
      </c>
      <c r="L1563">
        <v>129818</v>
      </c>
      <c r="M1563">
        <v>72900</v>
      </c>
      <c r="N1563" t="s">
        <v>2043</v>
      </c>
      <c r="O1563" t="s">
        <v>2043</v>
      </c>
      <c r="P1563" t="s">
        <v>2043</v>
      </c>
      <c r="Q1563" t="s">
        <v>2046</v>
      </c>
      <c r="R1563" t="str">
        <f>Table1[[#This Row],[year]]&amp;"_"&amp;Table1[[#This Row],[rank]]</f>
        <v>2018_62</v>
      </c>
      <c r="S1563" t="str">
        <f>Table1[[#This Row],[year]]&amp;"_"&amp;Table1[[#This Row],[rank]]</f>
        <v>2018_62</v>
      </c>
    </row>
    <row r="1564" spans="1:19" x14ac:dyDescent="0.2">
      <c r="A1564" t="s">
        <v>2569</v>
      </c>
      <c r="B1564">
        <v>63</v>
      </c>
      <c r="C1564">
        <v>2018</v>
      </c>
      <c r="D1564" t="s">
        <v>1294</v>
      </c>
      <c r="E1564" t="s">
        <v>112</v>
      </c>
      <c r="F1564" t="s">
        <v>113</v>
      </c>
      <c r="G1564" t="str">
        <f>_xlfn.XLOOKUP(F1564,Regions!$A$2:$A$52,Regions!$B$2:$B$52)</f>
        <v>South</v>
      </c>
      <c r="H1564" t="s">
        <v>1440</v>
      </c>
      <c r="I1564">
        <v>34165</v>
      </c>
      <c r="J1564">
        <v>47653</v>
      </c>
      <c r="K1564">
        <v>2216</v>
      </c>
      <c r="L1564">
        <v>36593</v>
      </c>
      <c r="M1564">
        <v>221491</v>
      </c>
      <c r="N1564" t="s">
        <v>2043</v>
      </c>
      <c r="O1564" t="s">
        <v>2043</v>
      </c>
      <c r="P1564" t="s">
        <v>2043</v>
      </c>
      <c r="Q1564" t="s">
        <v>2046</v>
      </c>
      <c r="R1564" t="str">
        <f>Table1[[#This Row],[year]]&amp;"_"&amp;Table1[[#This Row],[rank]]</f>
        <v>2018_63</v>
      </c>
      <c r="S1564" t="str">
        <f>Table1[[#This Row],[year]]&amp;"_"&amp;Table1[[#This Row],[rank]]</f>
        <v>2018_63</v>
      </c>
    </row>
    <row r="1565" spans="1:19" x14ac:dyDescent="0.2">
      <c r="A1565" t="s">
        <v>2063</v>
      </c>
      <c r="B1565">
        <v>64</v>
      </c>
      <c r="C1565">
        <v>2018</v>
      </c>
      <c r="D1565" t="s">
        <v>223</v>
      </c>
      <c r="E1565" t="s">
        <v>920</v>
      </c>
      <c r="F1565" t="s">
        <v>22</v>
      </c>
      <c r="G1565" t="str">
        <f>_xlfn.XLOOKUP(F1565,Regions!$A$2:$A$52,Regions!$B$2:$B$52)</f>
        <v>South</v>
      </c>
      <c r="H1565" t="s">
        <v>1502</v>
      </c>
      <c r="I1565">
        <v>15335</v>
      </c>
      <c r="J1565">
        <v>47487</v>
      </c>
      <c r="K1565">
        <v>954</v>
      </c>
      <c r="L1565">
        <v>86246</v>
      </c>
      <c r="M1565">
        <v>29486</v>
      </c>
      <c r="N1565" t="s">
        <v>2043</v>
      </c>
      <c r="O1565" t="s">
        <v>2043</v>
      </c>
      <c r="P1565" t="s">
        <v>2043</v>
      </c>
      <c r="Q1565" t="s">
        <v>2046</v>
      </c>
      <c r="R1565" t="str">
        <f>Table1[[#This Row],[year]]&amp;"_"&amp;Table1[[#This Row],[rank]]</f>
        <v>2018_64</v>
      </c>
      <c r="S1565" t="str">
        <f>Table1[[#This Row],[year]]&amp;"_"&amp;Table1[[#This Row],[rank]]</f>
        <v>2018_64</v>
      </c>
    </row>
    <row r="1566" spans="1:19" x14ac:dyDescent="0.2">
      <c r="A1566" t="s">
        <v>2001</v>
      </c>
      <c r="B1566">
        <v>65</v>
      </c>
      <c r="C1566">
        <v>2018</v>
      </c>
      <c r="D1566" t="s">
        <v>1722</v>
      </c>
      <c r="E1566" t="s">
        <v>2064</v>
      </c>
      <c r="F1566" t="s">
        <v>44</v>
      </c>
      <c r="G1566" t="str">
        <f>_xlfn.XLOOKUP(F1566,Regions!$A$2:$A$52,Regions!$B$2:$B$52)</f>
        <v>Midwest</v>
      </c>
      <c r="H1566" t="s">
        <v>1428</v>
      </c>
      <c r="I1566">
        <v>88078</v>
      </c>
      <c r="J1566">
        <v>45462</v>
      </c>
      <c r="K1566">
        <v>754</v>
      </c>
      <c r="L1566">
        <v>76962</v>
      </c>
      <c r="M1566">
        <v>98400</v>
      </c>
      <c r="N1566" t="s">
        <v>2043</v>
      </c>
      <c r="O1566" t="s">
        <v>2043</v>
      </c>
      <c r="P1566" t="s">
        <v>2043</v>
      </c>
      <c r="Q1566" t="s">
        <v>2046</v>
      </c>
      <c r="R1566" t="str">
        <f>Table1[[#This Row],[year]]&amp;"_"&amp;Table1[[#This Row],[rank]]</f>
        <v>2018_65</v>
      </c>
      <c r="S1566" t="str">
        <f>Table1[[#This Row],[year]]&amp;"_"&amp;Table1[[#This Row],[rank]]</f>
        <v>2018_65</v>
      </c>
    </row>
    <row r="1567" spans="1:19" x14ac:dyDescent="0.2">
      <c r="A1567" t="s">
        <v>2093</v>
      </c>
      <c r="B1567">
        <v>66</v>
      </c>
      <c r="C1567">
        <v>2018</v>
      </c>
      <c r="D1567" t="s">
        <v>43</v>
      </c>
      <c r="E1567" t="s">
        <v>2044</v>
      </c>
      <c r="F1567" t="s">
        <v>53</v>
      </c>
      <c r="G1567" t="str">
        <f>_xlfn.XLOOKUP(F1567,Regions!$A$2:$A$52,Regions!$B$2:$B$52)</f>
        <v>Midwest</v>
      </c>
      <c r="H1567" t="s">
        <v>1471</v>
      </c>
      <c r="J1567">
        <v>43940</v>
      </c>
      <c r="K1567">
        <v>247</v>
      </c>
      <c r="L1567">
        <v>221257</v>
      </c>
      <c r="M1567">
        <v>33135</v>
      </c>
      <c r="N1567" t="s">
        <v>2043</v>
      </c>
      <c r="O1567" t="s">
        <v>2043</v>
      </c>
      <c r="P1567" t="s">
        <v>2043</v>
      </c>
      <c r="Q1567" t="s">
        <v>2046</v>
      </c>
      <c r="R1567" t="str">
        <f>Table1[[#This Row],[year]]&amp;"_"&amp;Table1[[#This Row],[rank]]</f>
        <v>2018_66</v>
      </c>
      <c r="S1567" t="str">
        <f>Table1[[#This Row],[year]]&amp;"_"&amp;Table1[[#This Row],[rank]]</f>
        <v>2018_66</v>
      </c>
    </row>
    <row r="1568" spans="1:19" x14ac:dyDescent="0.2">
      <c r="A1568" t="s">
        <v>1173</v>
      </c>
      <c r="B1568">
        <v>67</v>
      </c>
      <c r="C1568">
        <v>2018</v>
      </c>
      <c r="D1568" t="s">
        <v>57</v>
      </c>
      <c r="E1568" t="s">
        <v>2044</v>
      </c>
      <c r="F1568" t="s">
        <v>28</v>
      </c>
      <c r="G1568" t="str">
        <f>_xlfn.XLOOKUP(F1568,Regions!$A$2:$A$52,Regions!$B$2:$B$52)</f>
        <v>Northeast</v>
      </c>
      <c r="H1568" t="s">
        <v>1406</v>
      </c>
      <c r="I1568">
        <v>96688</v>
      </c>
      <c r="J1568">
        <v>43642</v>
      </c>
      <c r="K1568">
        <v>6111</v>
      </c>
      <c r="L1568">
        <v>851733</v>
      </c>
      <c r="M1568">
        <v>57633</v>
      </c>
      <c r="N1568" t="s">
        <v>2043</v>
      </c>
      <c r="O1568" t="s">
        <v>2043</v>
      </c>
      <c r="P1568" t="s">
        <v>2043</v>
      </c>
      <c r="Q1568" t="s">
        <v>2046</v>
      </c>
      <c r="R1568" t="str">
        <f>Table1[[#This Row],[year]]&amp;"_"&amp;Table1[[#This Row],[rank]]</f>
        <v>2018_67</v>
      </c>
      <c r="S1568" t="str">
        <f>Table1[[#This Row],[year]]&amp;"_"&amp;Table1[[#This Row],[rank]]</f>
        <v>2018_67</v>
      </c>
    </row>
    <row r="1569" spans="1:19" x14ac:dyDescent="0.2">
      <c r="A1569" t="s">
        <v>219</v>
      </c>
      <c r="B1569">
        <v>68</v>
      </c>
      <c r="C1569">
        <v>2018</v>
      </c>
      <c r="D1569" t="s">
        <v>65</v>
      </c>
      <c r="E1569" t="s">
        <v>2044</v>
      </c>
      <c r="F1569" t="s">
        <v>146</v>
      </c>
      <c r="G1569" t="str">
        <f>_xlfn.XLOOKUP(F1569,Regions!$A$2:$A$52,Regions!$B$2:$B$52)</f>
        <v>Northeast</v>
      </c>
      <c r="H1569" t="s">
        <v>1465</v>
      </c>
      <c r="J1569">
        <v>42687</v>
      </c>
      <c r="K1569">
        <v>17</v>
      </c>
      <c r="L1569">
        <v>142502</v>
      </c>
      <c r="M1569">
        <v>50000</v>
      </c>
      <c r="N1569" t="s">
        <v>2043</v>
      </c>
      <c r="O1569" t="s">
        <v>2043</v>
      </c>
      <c r="P1569" t="s">
        <v>2043</v>
      </c>
      <c r="Q1569" t="s">
        <v>2046</v>
      </c>
      <c r="R1569" t="str">
        <f>Table1[[#This Row],[year]]&amp;"_"&amp;Table1[[#This Row],[rank]]</f>
        <v>2018_68</v>
      </c>
      <c r="S1569" t="str">
        <f>Table1[[#This Row],[year]]&amp;"_"&amp;Table1[[#This Row],[rank]]</f>
        <v>2018_68</v>
      </c>
    </row>
    <row r="1570" spans="1:19" x14ac:dyDescent="0.2">
      <c r="A1570" t="s">
        <v>2089</v>
      </c>
      <c r="B1570">
        <v>69</v>
      </c>
      <c r="C1570">
        <v>2018</v>
      </c>
      <c r="D1570" t="s">
        <v>40</v>
      </c>
      <c r="E1570" t="s">
        <v>2044</v>
      </c>
      <c r="F1570" t="s">
        <v>28</v>
      </c>
      <c r="G1570" t="str">
        <f>_xlfn.XLOOKUP(F1570,Regions!$A$2:$A$52,Regions!$B$2:$B$52)</f>
        <v>Northeast</v>
      </c>
      <c r="H1570" t="s">
        <v>1406</v>
      </c>
      <c r="J1570">
        <v>42296</v>
      </c>
      <c r="K1570">
        <v>1867</v>
      </c>
      <c r="L1570">
        <v>303183</v>
      </c>
      <c r="M1570">
        <v>11114</v>
      </c>
      <c r="N1570" t="s">
        <v>2043</v>
      </c>
      <c r="O1570" t="s">
        <v>2043</v>
      </c>
      <c r="P1570" t="s">
        <v>2043</v>
      </c>
      <c r="Q1570" t="s">
        <v>2046</v>
      </c>
      <c r="R1570" t="str">
        <f>Table1[[#This Row],[year]]&amp;"_"&amp;Table1[[#This Row],[rank]]</f>
        <v>2018_69</v>
      </c>
      <c r="S1570" t="str">
        <f>Table1[[#This Row],[year]]&amp;"_"&amp;Table1[[#This Row],[rank]]</f>
        <v>2018_69</v>
      </c>
    </row>
    <row r="1571" spans="1:19" x14ac:dyDescent="0.2">
      <c r="A1571" t="s">
        <v>2086</v>
      </c>
      <c r="B1571">
        <v>70</v>
      </c>
      <c r="C1571">
        <v>2018</v>
      </c>
      <c r="D1571" t="s">
        <v>57</v>
      </c>
      <c r="E1571" t="s">
        <v>2044</v>
      </c>
      <c r="F1571" t="s">
        <v>28</v>
      </c>
      <c r="G1571" t="str">
        <f>_xlfn.XLOOKUP(F1571,Regions!$A$2:$A$52,Regions!$B$2:$B$52)</f>
        <v>Northeast</v>
      </c>
      <c r="H1571" t="s">
        <v>1406</v>
      </c>
      <c r="I1571">
        <v>95463</v>
      </c>
      <c r="J1571">
        <v>42254</v>
      </c>
      <c r="K1571">
        <v>4286</v>
      </c>
      <c r="L1571">
        <v>916776</v>
      </c>
      <c r="M1571">
        <v>36600</v>
      </c>
      <c r="N1571" t="s">
        <v>2043</v>
      </c>
      <c r="O1571" t="s">
        <v>2043</v>
      </c>
      <c r="P1571" t="s">
        <v>2043</v>
      </c>
      <c r="Q1571" t="s">
        <v>2046</v>
      </c>
      <c r="R1571" t="str">
        <f>Table1[[#This Row],[year]]&amp;"_"&amp;Table1[[#This Row],[rank]]</f>
        <v>2018_70</v>
      </c>
      <c r="S1571" t="str">
        <f>Table1[[#This Row],[year]]&amp;"_"&amp;Table1[[#This Row],[rank]]</f>
        <v>2018_70</v>
      </c>
    </row>
    <row r="1572" spans="1:19" x14ac:dyDescent="0.2">
      <c r="A1572" t="s">
        <v>2080</v>
      </c>
      <c r="B1572">
        <v>71</v>
      </c>
      <c r="C1572">
        <v>2018</v>
      </c>
      <c r="D1572" t="s">
        <v>118</v>
      </c>
      <c r="E1572" t="s">
        <v>2061</v>
      </c>
      <c r="F1572" t="s">
        <v>22</v>
      </c>
      <c r="G1572" t="str">
        <f>_xlfn.XLOOKUP(F1572,Regions!$A$2:$A$52,Regions!$B$2:$B$52)</f>
        <v>South</v>
      </c>
      <c r="H1572" t="s">
        <v>1469</v>
      </c>
      <c r="I1572">
        <v>24584</v>
      </c>
      <c r="J1572">
        <v>42207</v>
      </c>
      <c r="K1572">
        <v>1919</v>
      </c>
      <c r="L1572">
        <v>51396</v>
      </c>
      <c r="M1572">
        <v>126600</v>
      </c>
      <c r="N1572" t="s">
        <v>2043</v>
      </c>
      <c r="O1572" t="s">
        <v>2043</v>
      </c>
      <c r="P1572" t="s">
        <v>2043</v>
      </c>
      <c r="Q1572" t="s">
        <v>2046</v>
      </c>
      <c r="R1572" t="str">
        <f>Table1[[#This Row],[year]]&amp;"_"&amp;Table1[[#This Row],[rank]]</f>
        <v>2018_71</v>
      </c>
      <c r="S1572" t="str">
        <f>Table1[[#This Row],[year]]&amp;"_"&amp;Table1[[#This Row],[rank]]</f>
        <v>2018_71</v>
      </c>
    </row>
    <row r="1573" spans="1:19" x14ac:dyDescent="0.2">
      <c r="A1573" t="s">
        <v>2082</v>
      </c>
      <c r="B1573">
        <v>72</v>
      </c>
      <c r="C1573">
        <v>2018</v>
      </c>
      <c r="D1573" t="s">
        <v>1830</v>
      </c>
      <c r="E1573" t="s">
        <v>2042</v>
      </c>
      <c r="F1573" t="s">
        <v>72</v>
      </c>
      <c r="G1573" t="str">
        <f>_xlfn.XLOOKUP(F1573,Regions!$A$2:$A$52,Regions!$B$2:$B$52)</f>
        <v>Midwest</v>
      </c>
      <c r="H1573" t="s">
        <v>1452</v>
      </c>
      <c r="I1573">
        <v>20460</v>
      </c>
      <c r="J1573">
        <v>42151</v>
      </c>
      <c r="K1573">
        <v>1000</v>
      </c>
      <c r="L1573">
        <v>13049</v>
      </c>
      <c r="M1573">
        <v>125000</v>
      </c>
      <c r="N1573" t="s">
        <v>2043</v>
      </c>
      <c r="O1573" t="s">
        <v>2043</v>
      </c>
      <c r="P1573" t="s">
        <v>2043</v>
      </c>
      <c r="Q1573" t="s">
        <v>2046</v>
      </c>
      <c r="R1573" t="str">
        <f>Table1[[#This Row],[year]]&amp;"_"&amp;Table1[[#This Row],[rank]]</f>
        <v>2018_72</v>
      </c>
      <c r="S1573" t="str">
        <f>Table1[[#This Row],[year]]&amp;"_"&amp;Table1[[#This Row],[rank]]</f>
        <v>2018_72</v>
      </c>
    </row>
    <row r="1574" spans="1:19" x14ac:dyDescent="0.2">
      <c r="A1574" t="s">
        <v>2098</v>
      </c>
      <c r="B1574">
        <v>73</v>
      </c>
      <c r="C1574">
        <v>2018</v>
      </c>
      <c r="D1574" t="s">
        <v>1288</v>
      </c>
      <c r="E1574" t="s">
        <v>112</v>
      </c>
      <c r="F1574" t="s">
        <v>33</v>
      </c>
      <c r="G1574" t="str">
        <f>_xlfn.XLOOKUP(F1574,Regions!$A$2:$A$52,Regions!$B$2:$B$52)</f>
        <v>Northeast</v>
      </c>
      <c r="H1574" t="s">
        <v>1895</v>
      </c>
      <c r="I1574">
        <v>40735</v>
      </c>
      <c r="J1574">
        <v>41616</v>
      </c>
      <c r="K1574">
        <v>2237</v>
      </c>
      <c r="L1574">
        <v>61753</v>
      </c>
      <c r="M1574">
        <v>46000</v>
      </c>
      <c r="N1574" t="s">
        <v>2043</v>
      </c>
      <c r="O1574" t="s">
        <v>2043</v>
      </c>
      <c r="P1574" t="s">
        <v>2043</v>
      </c>
      <c r="Q1574" t="s">
        <v>2046</v>
      </c>
      <c r="R1574" t="str">
        <f>Table1[[#This Row],[year]]&amp;"_"&amp;Table1[[#This Row],[rank]]</f>
        <v>2018_73</v>
      </c>
      <c r="S1574" t="str">
        <f>Table1[[#This Row],[year]]&amp;"_"&amp;Table1[[#This Row],[rank]]</f>
        <v>2018_73</v>
      </c>
    </row>
    <row r="1575" spans="1:19" x14ac:dyDescent="0.2">
      <c r="A1575" t="s">
        <v>2292</v>
      </c>
      <c r="B1575">
        <v>74</v>
      </c>
      <c r="C1575">
        <v>2018</v>
      </c>
      <c r="D1575" t="s">
        <v>27</v>
      </c>
      <c r="E1575" t="s">
        <v>27</v>
      </c>
      <c r="F1575" t="s">
        <v>33</v>
      </c>
      <c r="G1575" t="str">
        <f>_xlfn.XLOOKUP(F1575,Regions!$A$2:$A$52,Regions!$B$2:$B$52)</f>
        <v>Northeast</v>
      </c>
      <c r="H1575" t="s">
        <v>1498</v>
      </c>
      <c r="I1575">
        <v>80954</v>
      </c>
      <c r="J1575">
        <v>41581</v>
      </c>
      <c r="K1575">
        <v>9895</v>
      </c>
      <c r="L1575">
        <v>146623</v>
      </c>
      <c r="M1575">
        <v>94800</v>
      </c>
      <c r="N1575" t="s">
        <v>2043</v>
      </c>
      <c r="O1575" t="s">
        <v>2043</v>
      </c>
      <c r="P1575" t="s">
        <v>2043</v>
      </c>
      <c r="Q1575" t="s">
        <v>2046</v>
      </c>
      <c r="R1575" t="str">
        <f>Table1[[#This Row],[year]]&amp;"_"&amp;Table1[[#This Row],[rank]]</f>
        <v>2018_74</v>
      </c>
      <c r="S1575" t="str">
        <f>Table1[[#This Row],[year]]&amp;"_"&amp;Table1[[#This Row],[rank]]</f>
        <v>2018_74</v>
      </c>
    </row>
    <row r="1576" spans="1:19" x14ac:dyDescent="0.2">
      <c r="A1576" t="s">
        <v>2083</v>
      </c>
      <c r="B1576">
        <v>75</v>
      </c>
      <c r="C1576">
        <v>2018</v>
      </c>
      <c r="D1576" t="s">
        <v>118</v>
      </c>
      <c r="E1576" t="s">
        <v>2061</v>
      </c>
      <c r="F1576" t="s">
        <v>86</v>
      </c>
      <c r="G1576" t="str">
        <f>_xlfn.XLOOKUP(F1576,Regions!$A$2:$A$52,Regions!$B$2:$B$52)</f>
        <v>South</v>
      </c>
      <c r="H1576" t="s">
        <v>1412</v>
      </c>
      <c r="I1576">
        <v>38746</v>
      </c>
      <c r="J1576">
        <v>41244</v>
      </c>
      <c r="K1576">
        <v>3577</v>
      </c>
      <c r="L1576">
        <v>53292</v>
      </c>
      <c r="M1576">
        <v>86564</v>
      </c>
      <c r="N1576" t="s">
        <v>2043</v>
      </c>
      <c r="O1576" t="s">
        <v>2043</v>
      </c>
      <c r="P1576" t="s">
        <v>2043</v>
      </c>
      <c r="Q1576" t="s">
        <v>2046</v>
      </c>
      <c r="R1576" t="str">
        <f>Table1[[#This Row],[year]]&amp;"_"&amp;Table1[[#This Row],[rank]]</f>
        <v>2018_75</v>
      </c>
      <c r="S1576" t="str">
        <f>Table1[[#This Row],[year]]&amp;"_"&amp;Table1[[#This Row],[rank]]</f>
        <v>2018_75</v>
      </c>
    </row>
    <row r="1577" spans="1:19" x14ac:dyDescent="0.2">
      <c r="A1577" t="s">
        <v>2231</v>
      </c>
      <c r="B1577">
        <v>76</v>
      </c>
      <c r="C1577">
        <v>2018</v>
      </c>
      <c r="D1577" t="s">
        <v>1363</v>
      </c>
      <c r="E1577" t="s">
        <v>2045</v>
      </c>
      <c r="F1577" t="s">
        <v>55</v>
      </c>
      <c r="G1577" t="str">
        <f>_xlfn.XLOOKUP(F1577,Regions!$A$2:$A$52,Regions!$B$2:$B$52)</f>
        <v>West</v>
      </c>
      <c r="H1577" t="s">
        <v>1718</v>
      </c>
      <c r="I1577">
        <v>464190</v>
      </c>
      <c r="J1577">
        <v>40653</v>
      </c>
      <c r="K1577">
        <v>15934</v>
      </c>
      <c r="L1577">
        <v>84524</v>
      </c>
      <c r="M1577">
        <v>25105</v>
      </c>
      <c r="N1577" t="s">
        <v>2046</v>
      </c>
      <c r="O1577" t="s">
        <v>2043</v>
      </c>
      <c r="P1577" t="s">
        <v>2043</v>
      </c>
      <c r="Q1577" t="s">
        <v>2046</v>
      </c>
      <c r="R1577" t="str">
        <f>Table1[[#This Row],[year]]&amp;"_"&amp;Table1[[#This Row],[rank]]</f>
        <v>2018_76</v>
      </c>
      <c r="S1577" t="str">
        <f>Table1[[#This Row],[year]]&amp;"_"&amp;Table1[[#This Row],[rank]]</f>
        <v>2018_76</v>
      </c>
    </row>
    <row r="1578" spans="1:19" x14ac:dyDescent="0.2">
      <c r="A1578" t="s">
        <v>2084</v>
      </c>
      <c r="B1578">
        <v>77</v>
      </c>
      <c r="C1578">
        <v>2018</v>
      </c>
      <c r="D1578" t="s">
        <v>32</v>
      </c>
      <c r="E1578" t="s">
        <v>2064</v>
      </c>
      <c r="F1578" t="s">
        <v>41</v>
      </c>
      <c r="G1578" t="str">
        <f>_xlfn.XLOOKUP(F1578,Regions!$A$2:$A$52,Regions!$B$2:$B$52)</f>
        <v>Northeast</v>
      </c>
      <c r="H1578" t="s">
        <v>2477</v>
      </c>
      <c r="I1578">
        <v>108149</v>
      </c>
      <c r="J1578">
        <v>40534</v>
      </c>
      <c r="K1578">
        <v>1655</v>
      </c>
      <c r="L1578">
        <v>59387</v>
      </c>
      <c r="M1578">
        <v>131000</v>
      </c>
      <c r="N1578" t="s">
        <v>2043</v>
      </c>
      <c r="O1578" t="s">
        <v>2043</v>
      </c>
      <c r="P1578" t="s">
        <v>2043</v>
      </c>
      <c r="Q1578" t="s">
        <v>2046</v>
      </c>
      <c r="R1578" t="str">
        <f>Table1[[#This Row],[year]]&amp;"_"&amp;Table1[[#This Row],[rank]]</f>
        <v>2018_77</v>
      </c>
      <c r="S1578" t="str">
        <f>Table1[[#This Row],[year]]&amp;"_"&amp;Table1[[#This Row],[rank]]</f>
        <v>2018_77</v>
      </c>
    </row>
    <row r="1579" spans="1:19" x14ac:dyDescent="0.2">
      <c r="A1579" t="s">
        <v>2081</v>
      </c>
      <c r="B1579">
        <v>78</v>
      </c>
      <c r="C1579">
        <v>2018</v>
      </c>
      <c r="D1579" t="s">
        <v>100</v>
      </c>
      <c r="E1579" t="s">
        <v>112</v>
      </c>
      <c r="F1579" t="s">
        <v>41</v>
      </c>
      <c r="G1579" t="str">
        <f>_xlfn.XLOOKUP(F1579,Regions!$A$2:$A$52,Regions!$B$2:$B$52)</f>
        <v>Northeast</v>
      </c>
      <c r="H1579" t="s">
        <v>1544</v>
      </c>
      <c r="I1579">
        <v>146862</v>
      </c>
      <c r="J1579">
        <v>40122</v>
      </c>
      <c r="K1579">
        <v>2394</v>
      </c>
      <c r="L1579">
        <v>87872</v>
      </c>
      <c r="M1579">
        <v>69000</v>
      </c>
      <c r="N1579" t="s">
        <v>2043</v>
      </c>
      <c r="O1579" t="s">
        <v>2043</v>
      </c>
      <c r="P1579" t="s">
        <v>2043</v>
      </c>
      <c r="Q1579" t="s">
        <v>2046</v>
      </c>
      <c r="R1579" t="str">
        <f>Table1[[#This Row],[year]]&amp;"_"&amp;Table1[[#This Row],[rank]]</f>
        <v>2018_78</v>
      </c>
      <c r="S1579" t="str">
        <f>Table1[[#This Row],[year]]&amp;"_"&amp;Table1[[#This Row],[rank]]</f>
        <v>2018_78</v>
      </c>
    </row>
    <row r="1580" spans="1:19" x14ac:dyDescent="0.2">
      <c r="A1580" t="s">
        <v>2097</v>
      </c>
      <c r="B1580">
        <v>79</v>
      </c>
      <c r="C1580">
        <v>2018</v>
      </c>
      <c r="D1580" t="s">
        <v>65</v>
      </c>
      <c r="E1580" t="s">
        <v>2044</v>
      </c>
      <c r="F1580" t="s">
        <v>44</v>
      </c>
      <c r="G1580" t="str">
        <f>_xlfn.XLOOKUP(F1580,Regions!$A$2:$A$52,Regions!$B$2:$B$52)</f>
        <v>Midwest</v>
      </c>
      <c r="H1580" t="s">
        <v>1443</v>
      </c>
      <c r="I1580">
        <v>33478</v>
      </c>
      <c r="J1580">
        <v>38524</v>
      </c>
      <c r="K1580">
        <v>3189</v>
      </c>
      <c r="L1580">
        <v>112422</v>
      </c>
      <c r="M1580">
        <v>42680</v>
      </c>
      <c r="N1580" t="s">
        <v>2043</v>
      </c>
      <c r="O1580" t="s">
        <v>2043</v>
      </c>
      <c r="P1580" t="s">
        <v>2043</v>
      </c>
      <c r="Q1580" t="s">
        <v>2046</v>
      </c>
      <c r="R1580" t="str">
        <f>Table1[[#This Row],[year]]&amp;"_"&amp;Table1[[#This Row],[rank]]</f>
        <v>2018_79</v>
      </c>
      <c r="S1580" t="str">
        <f>Table1[[#This Row],[year]]&amp;"_"&amp;Table1[[#This Row],[rank]]</f>
        <v>2018_79</v>
      </c>
    </row>
    <row r="1581" spans="1:19" x14ac:dyDescent="0.2">
      <c r="A1581" t="s">
        <v>2091</v>
      </c>
      <c r="B1581">
        <v>80</v>
      </c>
      <c r="C1581">
        <v>2018</v>
      </c>
      <c r="D1581" t="s">
        <v>987</v>
      </c>
      <c r="E1581" t="s">
        <v>2055</v>
      </c>
      <c r="F1581" t="s">
        <v>25</v>
      </c>
      <c r="G1581" t="str">
        <f>_xlfn.XLOOKUP(F1581,Regions!$A$2:$A$52,Regions!$B$2:$B$52)</f>
        <v>South</v>
      </c>
      <c r="H1581" t="s">
        <v>1459</v>
      </c>
      <c r="I1581">
        <v>29233</v>
      </c>
      <c r="J1581">
        <v>38260</v>
      </c>
      <c r="K1581">
        <v>1774</v>
      </c>
      <c r="L1581">
        <v>28066</v>
      </c>
      <c r="M1581">
        <v>122000</v>
      </c>
      <c r="N1581" t="s">
        <v>2043</v>
      </c>
      <c r="O1581" t="s">
        <v>2043</v>
      </c>
      <c r="P1581" t="s">
        <v>2043</v>
      </c>
      <c r="Q1581" t="s">
        <v>2046</v>
      </c>
      <c r="R1581" t="str">
        <f>Table1[[#This Row],[year]]&amp;"_"&amp;Table1[[#This Row],[rank]]</f>
        <v>2018_80</v>
      </c>
      <c r="S1581" t="str">
        <f>Table1[[#This Row],[year]]&amp;"_"&amp;Table1[[#This Row],[rank]]</f>
        <v>2018_80</v>
      </c>
    </row>
    <row r="1582" spans="1:19" x14ac:dyDescent="0.2">
      <c r="A1582" t="s">
        <v>2088</v>
      </c>
      <c r="B1582">
        <v>81</v>
      </c>
      <c r="C1582">
        <v>2018</v>
      </c>
      <c r="D1582" t="s">
        <v>118</v>
      </c>
      <c r="E1582" t="s">
        <v>2061</v>
      </c>
      <c r="F1582" t="s">
        <v>44</v>
      </c>
      <c r="G1582" t="str">
        <f>_xlfn.XLOOKUP(F1582,Regions!$A$2:$A$52,Regions!$B$2:$B$52)</f>
        <v>Midwest</v>
      </c>
      <c r="H1582" t="s">
        <v>1417</v>
      </c>
      <c r="I1582">
        <v>19778</v>
      </c>
      <c r="J1582">
        <v>37736</v>
      </c>
      <c r="K1582">
        <v>2131</v>
      </c>
      <c r="L1582">
        <v>42326</v>
      </c>
      <c r="M1582">
        <v>89800</v>
      </c>
      <c r="N1582" t="s">
        <v>2043</v>
      </c>
      <c r="O1582" t="s">
        <v>2043</v>
      </c>
      <c r="P1582" t="s">
        <v>2043</v>
      </c>
      <c r="Q1582" t="s">
        <v>2046</v>
      </c>
      <c r="R1582" t="str">
        <f>Table1[[#This Row],[year]]&amp;"_"&amp;Table1[[#This Row],[rank]]</f>
        <v>2018_81</v>
      </c>
      <c r="S1582" t="str">
        <f>Table1[[#This Row],[year]]&amp;"_"&amp;Table1[[#This Row],[rank]]</f>
        <v>2018_81</v>
      </c>
    </row>
    <row r="1583" spans="1:19" x14ac:dyDescent="0.2">
      <c r="A1583" t="s">
        <v>2090</v>
      </c>
      <c r="B1583">
        <v>82</v>
      </c>
      <c r="C1583">
        <v>2018</v>
      </c>
      <c r="D1583" t="s">
        <v>636</v>
      </c>
      <c r="E1583" t="s">
        <v>2045</v>
      </c>
      <c r="F1583" t="s">
        <v>55</v>
      </c>
      <c r="G1583" t="str">
        <f>_xlfn.XLOOKUP(F1583,Regions!$A$2:$A$52,Regions!$B$2:$B$52)</f>
        <v>West</v>
      </c>
      <c r="H1583" t="s">
        <v>1508</v>
      </c>
      <c r="I1583">
        <v>186766</v>
      </c>
      <c r="J1583">
        <v>37728</v>
      </c>
      <c r="K1583">
        <v>9335</v>
      </c>
      <c r="L1583">
        <v>134991</v>
      </c>
      <c r="M1583">
        <v>138000</v>
      </c>
      <c r="N1583" t="s">
        <v>2043</v>
      </c>
      <c r="O1583" t="s">
        <v>2046</v>
      </c>
      <c r="P1583" t="s">
        <v>2043</v>
      </c>
      <c r="Q1583" t="s">
        <v>2046</v>
      </c>
      <c r="R1583" t="str">
        <f>Table1[[#This Row],[year]]&amp;"_"&amp;Table1[[#This Row],[rank]]</f>
        <v>2018_82</v>
      </c>
      <c r="S1583" t="str">
        <f>Table1[[#This Row],[year]]&amp;"_"&amp;Table1[[#This Row],[rank]]</f>
        <v>2018_82</v>
      </c>
    </row>
    <row r="1584" spans="1:19" x14ac:dyDescent="0.2">
      <c r="A1584" t="s">
        <v>2111</v>
      </c>
      <c r="B1584">
        <v>83</v>
      </c>
      <c r="C1584">
        <v>2018</v>
      </c>
      <c r="D1584" t="s">
        <v>976</v>
      </c>
      <c r="E1584" t="s">
        <v>115</v>
      </c>
      <c r="F1584" t="s">
        <v>177</v>
      </c>
      <c r="G1584" t="str">
        <f>_xlfn.XLOOKUP(F1584,Regions!$A$2:$A$52,Regions!$B$2:$B$52)</f>
        <v>South</v>
      </c>
      <c r="H1584" t="s">
        <v>1475</v>
      </c>
      <c r="I1584">
        <v>3249</v>
      </c>
      <c r="J1584">
        <v>36775</v>
      </c>
      <c r="K1584">
        <v>117</v>
      </c>
      <c r="L1584">
        <v>12653</v>
      </c>
      <c r="M1584">
        <v>14000</v>
      </c>
      <c r="N1584" t="s">
        <v>2043</v>
      </c>
      <c r="O1584" t="s">
        <v>2043</v>
      </c>
      <c r="P1584" t="s">
        <v>2043</v>
      </c>
      <c r="Q1584" t="s">
        <v>2046</v>
      </c>
      <c r="R1584" t="str">
        <f>Table1[[#This Row],[year]]&amp;"_"&amp;Table1[[#This Row],[rank]]</f>
        <v>2018_83</v>
      </c>
      <c r="S1584" t="str">
        <f>Table1[[#This Row],[year]]&amp;"_"&amp;Table1[[#This Row],[rank]]</f>
        <v>2018_83</v>
      </c>
    </row>
    <row r="1585" spans="1:19" x14ac:dyDescent="0.2">
      <c r="A1585" t="s">
        <v>2478</v>
      </c>
      <c r="B1585">
        <v>84</v>
      </c>
      <c r="C1585">
        <v>2018</v>
      </c>
      <c r="D1585" t="s">
        <v>40</v>
      </c>
      <c r="E1585" t="s">
        <v>2044</v>
      </c>
      <c r="F1585" t="s">
        <v>28</v>
      </c>
      <c r="G1585" t="str">
        <f>_xlfn.XLOOKUP(F1585,Regions!$A$2:$A$52,Regions!$B$2:$B$52)</f>
        <v>Northeast</v>
      </c>
      <c r="H1585" t="s">
        <v>1406</v>
      </c>
      <c r="J1585">
        <v>36025</v>
      </c>
      <c r="K1585">
        <v>1050</v>
      </c>
      <c r="L1585">
        <v>583632</v>
      </c>
      <c r="M1585">
        <v>16829</v>
      </c>
      <c r="N1585" t="s">
        <v>2043</v>
      </c>
      <c r="O1585" t="s">
        <v>2043</v>
      </c>
      <c r="P1585" t="s">
        <v>2043</v>
      </c>
      <c r="Q1585" t="s">
        <v>2046</v>
      </c>
      <c r="R1585" t="str">
        <f>Table1[[#This Row],[year]]&amp;"_"&amp;Table1[[#This Row],[rank]]</f>
        <v>2018_84</v>
      </c>
      <c r="S1585" t="str">
        <f>Table1[[#This Row],[year]]&amp;"_"&amp;Table1[[#This Row],[rank]]</f>
        <v>2018_84</v>
      </c>
    </row>
    <row r="1586" spans="1:19" x14ac:dyDescent="0.2">
      <c r="A1586" t="s">
        <v>2107</v>
      </c>
      <c r="B1586">
        <v>85</v>
      </c>
      <c r="C1586">
        <v>2018</v>
      </c>
      <c r="D1586" t="s">
        <v>1838</v>
      </c>
      <c r="E1586" t="s">
        <v>2042</v>
      </c>
      <c r="F1586" t="s">
        <v>146</v>
      </c>
      <c r="G1586" t="str">
        <f>_xlfn.XLOOKUP(F1586,Regions!$A$2:$A$52,Regions!$B$2:$B$52)</f>
        <v>Northeast</v>
      </c>
      <c r="H1586" t="s">
        <v>1489</v>
      </c>
      <c r="I1586">
        <v>51571</v>
      </c>
      <c r="J1586">
        <v>35865</v>
      </c>
      <c r="K1586">
        <v>2608</v>
      </c>
      <c r="L1586">
        <v>14058</v>
      </c>
      <c r="M1586">
        <v>249000</v>
      </c>
      <c r="N1586" t="s">
        <v>2043</v>
      </c>
      <c r="O1586" t="s">
        <v>2043</v>
      </c>
      <c r="P1586" t="s">
        <v>2043</v>
      </c>
      <c r="Q1586" t="s">
        <v>2046</v>
      </c>
      <c r="R1586" t="str">
        <f>Table1[[#This Row],[year]]&amp;"_"&amp;Table1[[#This Row],[rank]]</f>
        <v>2018_85</v>
      </c>
      <c r="S1586" t="str">
        <f>Table1[[#This Row],[year]]&amp;"_"&amp;Table1[[#This Row],[rank]]</f>
        <v>2018_85</v>
      </c>
    </row>
    <row r="1587" spans="1:19" x14ac:dyDescent="0.2">
      <c r="A1587" t="s">
        <v>2096</v>
      </c>
      <c r="B1587">
        <v>86</v>
      </c>
      <c r="C1587">
        <v>2018</v>
      </c>
      <c r="D1587" t="s">
        <v>79</v>
      </c>
      <c r="E1587" t="s">
        <v>2044</v>
      </c>
      <c r="F1587" t="s">
        <v>28</v>
      </c>
      <c r="G1587" t="str">
        <f>_xlfn.XLOOKUP(F1587,Regions!$A$2:$A$52,Regions!$B$2:$B$52)</f>
        <v>Northeast</v>
      </c>
      <c r="H1587" t="s">
        <v>1406</v>
      </c>
      <c r="I1587">
        <v>80234</v>
      </c>
      <c r="J1587">
        <v>35583</v>
      </c>
      <c r="K1587">
        <v>2736</v>
      </c>
      <c r="L1587">
        <v>181159</v>
      </c>
      <c r="M1587">
        <v>55000</v>
      </c>
      <c r="N1587" t="s">
        <v>2043</v>
      </c>
      <c r="O1587" t="s">
        <v>2043</v>
      </c>
      <c r="P1587" t="s">
        <v>2043</v>
      </c>
      <c r="Q1587" t="s">
        <v>2046</v>
      </c>
      <c r="R1587" t="str">
        <f>Table1[[#This Row],[year]]&amp;"_"&amp;Table1[[#This Row],[rank]]</f>
        <v>2018_86</v>
      </c>
      <c r="S1587" t="str">
        <f>Table1[[#This Row],[year]]&amp;"_"&amp;Table1[[#This Row],[rank]]</f>
        <v>2018_86</v>
      </c>
    </row>
    <row r="1588" spans="1:19" x14ac:dyDescent="0.2">
      <c r="A1588" t="s">
        <v>2073</v>
      </c>
      <c r="B1588">
        <v>87</v>
      </c>
      <c r="C1588">
        <v>2018</v>
      </c>
      <c r="D1588" t="s">
        <v>108</v>
      </c>
      <c r="E1588" t="s">
        <v>2055</v>
      </c>
      <c r="F1588" t="s">
        <v>86</v>
      </c>
      <c r="G1588" t="str">
        <f>_xlfn.XLOOKUP(F1588,Regions!$A$2:$A$52,Regions!$B$2:$B$52)</f>
        <v>South</v>
      </c>
      <c r="H1588" t="s">
        <v>1412</v>
      </c>
      <c r="I1588">
        <v>185207</v>
      </c>
      <c r="J1588">
        <v>35410</v>
      </c>
      <c r="K1588">
        <v>1248</v>
      </c>
      <c r="L1588">
        <v>87896</v>
      </c>
      <c r="M1588">
        <v>61800</v>
      </c>
      <c r="N1588" t="s">
        <v>2043</v>
      </c>
      <c r="O1588" t="s">
        <v>2043</v>
      </c>
      <c r="P1588" t="s">
        <v>2043</v>
      </c>
      <c r="Q1588" t="s">
        <v>2046</v>
      </c>
      <c r="R1588" t="str">
        <f>Table1[[#This Row],[year]]&amp;"_"&amp;Table1[[#This Row],[rank]]</f>
        <v>2018_87</v>
      </c>
      <c r="S1588" t="str">
        <f>Table1[[#This Row],[year]]&amp;"_"&amp;Table1[[#This Row],[rank]]</f>
        <v>2018_87</v>
      </c>
    </row>
    <row r="1589" spans="1:19" x14ac:dyDescent="0.2">
      <c r="A1589" t="s">
        <v>2105</v>
      </c>
      <c r="B1589">
        <v>88</v>
      </c>
      <c r="C1589">
        <v>2018</v>
      </c>
      <c r="D1589" t="s">
        <v>70</v>
      </c>
      <c r="E1589" t="s">
        <v>70</v>
      </c>
      <c r="F1589" t="s">
        <v>177</v>
      </c>
      <c r="G1589" t="str">
        <f>_xlfn.XLOOKUP(F1589,Regions!$A$2:$A$52,Regions!$B$2:$B$52)</f>
        <v>South</v>
      </c>
      <c r="H1589" t="s">
        <v>1473</v>
      </c>
      <c r="J1589">
        <v>34837</v>
      </c>
      <c r="K1589">
        <v>2292</v>
      </c>
      <c r="L1589">
        <v>18184</v>
      </c>
      <c r="M1589">
        <v>193000</v>
      </c>
      <c r="N1589" t="s">
        <v>2043</v>
      </c>
      <c r="O1589" t="s">
        <v>2043</v>
      </c>
      <c r="P1589" t="s">
        <v>2043</v>
      </c>
      <c r="Q1589" t="s">
        <v>2046</v>
      </c>
      <c r="R1589" t="str">
        <f>Table1[[#This Row],[year]]&amp;"_"&amp;Table1[[#This Row],[rank]]</f>
        <v>2018_88</v>
      </c>
      <c r="S1589" t="str">
        <f>Table1[[#This Row],[year]]&amp;"_"&amp;Table1[[#This Row],[rank]]</f>
        <v>2018_88</v>
      </c>
    </row>
    <row r="1590" spans="1:19" x14ac:dyDescent="0.2">
      <c r="A1590" t="s">
        <v>2110</v>
      </c>
      <c r="B1590">
        <v>89</v>
      </c>
      <c r="C1590">
        <v>2018</v>
      </c>
      <c r="D1590" t="s">
        <v>283</v>
      </c>
      <c r="E1590" t="s">
        <v>283</v>
      </c>
      <c r="F1590" t="s">
        <v>370</v>
      </c>
      <c r="G1590" t="str">
        <f>_xlfn.XLOOKUP(F1590,Regions!$A$2:$A$52,Regions!$B$2:$B$52)</f>
        <v>West</v>
      </c>
      <c r="H1590" t="s">
        <v>1504</v>
      </c>
      <c r="I1590">
        <v>108094</v>
      </c>
      <c r="J1590">
        <v>34350</v>
      </c>
      <c r="K1590">
        <v>4240</v>
      </c>
      <c r="L1590">
        <v>23259</v>
      </c>
      <c r="M1590">
        <v>74400</v>
      </c>
      <c r="N1590" t="s">
        <v>2043</v>
      </c>
      <c r="O1590" t="s">
        <v>2043</v>
      </c>
      <c r="P1590" t="s">
        <v>2043</v>
      </c>
      <c r="Q1590" t="s">
        <v>2046</v>
      </c>
      <c r="R1590" t="str">
        <f>Table1[[#This Row],[year]]&amp;"_"&amp;Table1[[#This Row],[rank]]</f>
        <v>2018_89</v>
      </c>
      <c r="S1590" t="str">
        <f>Table1[[#This Row],[year]]&amp;"_"&amp;Table1[[#This Row],[rank]]</f>
        <v>2018_89</v>
      </c>
    </row>
    <row r="1591" spans="1:19" x14ac:dyDescent="0.2">
      <c r="A1591" t="s">
        <v>2527</v>
      </c>
      <c r="B1591">
        <v>90</v>
      </c>
      <c r="C1591">
        <v>2018</v>
      </c>
      <c r="D1591" t="s">
        <v>21</v>
      </c>
      <c r="E1591" t="s">
        <v>920</v>
      </c>
      <c r="F1591" t="s">
        <v>22</v>
      </c>
      <c r="G1591" t="str">
        <f>_xlfn.XLOOKUP(F1591,Regions!$A$2:$A$52,Regions!$B$2:$B$52)</f>
        <v>South</v>
      </c>
      <c r="H1591" t="s">
        <v>1411</v>
      </c>
      <c r="I1591">
        <v>15386</v>
      </c>
      <c r="J1591">
        <v>34204</v>
      </c>
      <c r="K1591">
        <v>1528</v>
      </c>
      <c r="L1591">
        <v>28573</v>
      </c>
      <c r="M1591">
        <v>14300</v>
      </c>
      <c r="N1591" t="s">
        <v>2043</v>
      </c>
      <c r="O1591" t="s">
        <v>2043</v>
      </c>
      <c r="P1591" t="s">
        <v>2043</v>
      </c>
      <c r="Q1591" t="s">
        <v>2046</v>
      </c>
      <c r="R1591" t="str">
        <f>Table1[[#This Row],[year]]&amp;"_"&amp;Table1[[#This Row],[rank]]</f>
        <v>2018_90</v>
      </c>
      <c r="S1591" t="str">
        <f>Table1[[#This Row],[year]]&amp;"_"&amp;Table1[[#This Row],[rank]]</f>
        <v>2018_90</v>
      </c>
    </row>
    <row r="1592" spans="1:19" x14ac:dyDescent="0.2">
      <c r="A1592" t="s">
        <v>2078</v>
      </c>
      <c r="B1592">
        <v>91</v>
      </c>
      <c r="C1592">
        <v>2018</v>
      </c>
      <c r="D1592" t="s">
        <v>920</v>
      </c>
      <c r="E1592" t="s">
        <v>920</v>
      </c>
      <c r="F1592" t="s">
        <v>177</v>
      </c>
      <c r="G1592" t="str">
        <f>_xlfn.XLOOKUP(F1592,Regions!$A$2:$A$52,Regions!$B$2:$B$52)</f>
        <v>South</v>
      </c>
      <c r="H1592" t="s">
        <v>1497</v>
      </c>
      <c r="I1592">
        <v>1661</v>
      </c>
      <c r="J1592">
        <v>33696</v>
      </c>
      <c r="K1592">
        <v>170</v>
      </c>
      <c r="L1592">
        <v>5588</v>
      </c>
      <c r="M1592">
        <v>5000</v>
      </c>
      <c r="N1592" t="s">
        <v>2043</v>
      </c>
      <c r="O1592" t="s">
        <v>2043</v>
      </c>
      <c r="P1592" t="s">
        <v>2043</v>
      </c>
      <c r="Q1592" t="s">
        <v>2046</v>
      </c>
      <c r="R1592" t="str">
        <f>Table1[[#This Row],[year]]&amp;"_"&amp;Table1[[#This Row],[rank]]</f>
        <v>2018_91</v>
      </c>
      <c r="S1592" t="str">
        <f>Table1[[#This Row],[year]]&amp;"_"&amp;Table1[[#This Row],[rank]]</f>
        <v>2018_91</v>
      </c>
    </row>
    <row r="1593" spans="1:19" x14ac:dyDescent="0.2">
      <c r="A1593" t="s">
        <v>2115</v>
      </c>
      <c r="B1593">
        <v>92</v>
      </c>
      <c r="C1593">
        <v>2018</v>
      </c>
      <c r="D1593" t="s">
        <v>214</v>
      </c>
      <c r="E1593" t="s">
        <v>920</v>
      </c>
      <c r="F1593" t="s">
        <v>44</v>
      </c>
      <c r="G1593" t="str">
        <f>_xlfn.XLOOKUP(F1593,Regions!$A$2:$A$52,Regions!$B$2:$B$52)</f>
        <v>Midwest</v>
      </c>
      <c r="H1593" t="s">
        <v>1417</v>
      </c>
      <c r="I1593">
        <v>37644</v>
      </c>
      <c r="J1593">
        <v>33531</v>
      </c>
      <c r="K1593">
        <v>3770</v>
      </c>
      <c r="L1593">
        <v>116700</v>
      </c>
      <c r="M1593">
        <v>34621</v>
      </c>
      <c r="N1593" t="s">
        <v>2043</v>
      </c>
      <c r="O1593" t="s">
        <v>2043</v>
      </c>
      <c r="P1593" t="s">
        <v>2043</v>
      </c>
      <c r="Q1593" t="s">
        <v>2046</v>
      </c>
      <c r="R1593" t="str">
        <f>Table1[[#This Row],[year]]&amp;"_"&amp;Table1[[#This Row],[rank]]</f>
        <v>2018_92</v>
      </c>
      <c r="S1593" t="str">
        <f>Table1[[#This Row],[year]]&amp;"_"&amp;Table1[[#This Row],[rank]]</f>
        <v>2018_92</v>
      </c>
    </row>
    <row r="1594" spans="1:19" x14ac:dyDescent="0.2">
      <c r="A1594" t="s">
        <v>276</v>
      </c>
      <c r="B1594">
        <v>93</v>
      </c>
      <c r="C1594">
        <v>2018</v>
      </c>
      <c r="D1594" t="s">
        <v>40</v>
      </c>
      <c r="E1594" t="s">
        <v>2044</v>
      </c>
      <c r="F1594" t="s">
        <v>146</v>
      </c>
      <c r="G1594" t="str">
        <f>_xlfn.XLOOKUP(F1594,Regions!$A$2:$A$52,Regions!$B$2:$B$52)</f>
        <v>Northeast</v>
      </c>
      <c r="H1594" t="s">
        <v>1462</v>
      </c>
      <c r="J1594">
        <v>33495</v>
      </c>
      <c r="K1594">
        <v>513</v>
      </c>
      <c r="L1594">
        <v>288855</v>
      </c>
      <c r="M1594">
        <v>11811</v>
      </c>
      <c r="N1594" t="s">
        <v>2043</v>
      </c>
      <c r="O1594" t="s">
        <v>2043</v>
      </c>
      <c r="P1594" t="s">
        <v>2043</v>
      </c>
      <c r="Q1594" t="s">
        <v>2046</v>
      </c>
      <c r="R1594" t="str">
        <f>Table1[[#This Row],[year]]&amp;"_"&amp;Table1[[#This Row],[rank]]</f>
        <v>2018_93</v>
      </c>
      <c r="S1594" t="str">
        <f>Table1[[#This Row],[year]]&amp;"_"&amp;Table1[[#This Row],[rank]]</f>
        <v>2018_93</v>
      </c>
    </row>
    <row r="1595" spans="1:19" x14ac:dyDescent="0.2">
      <c r="A1595" t="s">
        <v>2120</v>
      </c>
      <c r="B1595">
        <v>94</v>
      </c>
      <c r="C1595">
        <v>2018</v>
      </c>
      <c r="D1595" t="s">
        <v>70</v>
      </c>
      <c r="E1595" t="s">
        <v>70</v>
      </c>
      <c r="F1595" t="s">
        <v>98</v>
      </c>
      <c r="G1595" t="str">
        <f>_xlfn.XLOOKUP(F1595,Regions!$A$2:$A$52,Regions!$B$2:$B$52)</f>
        <v>Northeast</v>
      </c>
      <c r="H1595" t="s">
        <v>1493</v>
      </c>
      <c r="I1595">
        <v>1793</v>
      </c>
      <c r="J1595">
        <v>32845</v>
      </c>
      <c r="K1595">
        <v>4</v>
      </c>
      <c r="L1595">
        <v>11594</v>
      </c>
      <c r="M1595">
        <v>70430</v>
      </c>
      <c r="N1595" t="s">
        <v>2043</v>
      </c>
      <c r="O1595" t="s">
        <v>2043</v>
      </c>
      <c r="P1595" t="s">
        <v>2043</v>
      </c>
      <c r="Q1595" t="s">
        <v>2046</v>
      </c>
      <c r="R1595" t="str">
        <f>Table1[[#This Row],[year]]&amp;"_"&amp;Table1[[#This Row],[rank]]</f>
        <v>2018_94</v>
      </c>
      <c r="S1595" t="str">
        <f>Table1[[#This Row],[year]]&amp;"_"&amp;Table1[[#This Row],[rank]]</f>
        <v>2018_94</v>
      </c>
    </row>
    <row r="1596" spans="1:19" x14ac:dyDescent="0.2">
      <c r="A1596" t="s">
        <v>1169</v>
      </c>
      <c r="B1596">
        <v>95</v>
      </c>
      <c r="C1596">
        <v>2018</v>
      </c>
      <c r="D1596" t="s">
        <v>488</v>
      </c>
      <c r="E1596" t="s">
        <v>920</v>
      </c>
      <c r="F1596" t="s">
        <v>22</v>
      </c>
      <c r="G1596" t="str">
        <f>_xlfn.XLOOKUP(F1596,Regions!$A$2:$A$52,Regions!$B$2:$B$52)</f>
        <v>South</v>
      </c>
      <c r="H1596" t="s">
        <v>1403</v>
      </c>
      <c r="I1596">
        <v>69641</v>
      </c>
      <c r="J1596">
        <v>32584</v>
      </c>
      <c r="K1596">
        <v>855</v>
      </c>
      <c r="L1596">
        <v>73362</v>
      </c>
      <c r="M1596">
        <v>11400</v>
      </c>
      <c r="N1596" t="s">
        <v>2043</v>
      </c>
      <c r="O1596" t="s">
        <v>2043</v>
      </c>
      <c r="P1596" t="s">
        <v>2043</v>
      </c>
      <c r="Q1596" t="s">
        <v>2046</v>
      </c>
      <c r="R1596" t="str">
        <f>Table1[[#This Row],[year]]&amp;"_"&amp;Table1[[#This Row],[rank]]</f>
        <v>2018_95</v>
      </c>
      <c r="S1596" t="str">
        <f>Table1[[#This Row],[year]]&amp;"_"&amp;Table1[[#This Row],[rank]]</f>
        <v>2018_95</v>
      </c>
    </row>
    <row r="1597" spans="1:19" x14ac:dyDescent="0.2">
      <c r="A1597" t="s">
        <v>2079</v>
      </c>
      <c r="B1597">
        <v>96</v>
      </c>
      <c r="C1597">
        <v>2018</v>
      </c>
      <c r="D1597" t="s">
        <v>987</v>
      </c>
      <c r="E1597" t="s">
        <v>2055</v>
      </c>
      <c r="F1597" t="s">
        <v>72</v>
      </c>
      <c r="G1597" t="str">
        <f>_xlfn.XLOOKUP(F1597,Regions!$A$2:$A$52,Regions!$B$2:$B$52)</f>
        <v>Midwest</v>
      </c>
      <c r="H1597" t="s">
        <v>1507</v>
      </c>
      <c r="J1597">
        <v>31935</v>
      </c>
      <c r="K1597">
        <v>128</v>
      </c>
      <c r="L1597">
        <v>15974</v>
      </c>
      <c r="M1597">
        <v>11626</v>
      </c>
      <c r="N1597" t="s">
        <v>2043</v>
      </c>
      <c r="O1597" t="s">
        <v>2043</v>
      </c>
      <c r="P1597" t="s">
        <v>2043</v>
      </c>
      <c r="Q1597" t="s">
        <v>2046</v>
      </c>
      <c r="R1597" t="str">
        <f>Table1[[#This Row],[year]]&amp;"_"&amp;Table1[[#This Row],[rank]]</f>
        <v>2018_96</v>
      </c>
      <c r="S1597" t="str">
        <f>Table1[[#This Row],[year]]&amp;"_"&amp;Table1[[#This Row],[rank]]</f>
        <v>2018_96</v>
      </c>
    </row>
    <row r="1598" spans="1:19" x14ac:dyDescent="0.2">
      <c r="A1598" t="s">
        <v>1243</v>
      </c>
      <c r="B1598">
        <v>97</v>
      </c>
      <c r="C1598">
        <v>2018</v>
      </c>
      <c r="D1598" t="s">
        <v>2430</v>
      </c>
      <c r="E1598" t="s">
        <v>2064</v>
      </c>
      <c r="F1598" t="s">
        <v>72</v>
      </c>
      <c r="G1598" t="str">
        <f>_xlfn.XLOOKUP(F1598,Regions!$A$2:$A$52,Regions!$B$2:$B$52)</f>
        <v>Midwest</v>
      </c>
      <c r="H1598" t="s">
        <v>1461</v>
      </c>
      <c r="I1598">
        <v>130550</v>
      </c>
      <c r="J1598">
        <v>31657</v>
      </c>
      <c r="K1598">
        <v>4858</v>
      </c>
      <c r="L1598">
        <v>37987</v>
      </c>
      <c r="M1598">
        <v>91536</v>
      </c>
      <c r="N1598" t="s">
        <v>2043</v>
      </c>
      <c r="O1598" t="s">
        <v>2043</v>
      </c>
      <c r="P1598" t="s">
        <v>2043</v>
      </c>
      <c r="Q1598" t="s">
        <v>2046</v>
      </c>
      <c r="R1598" t="str">
        <f>Table1[[#This Row],[year]]&amp;"_"&amp;Table1[[#This Row],[rank]]</f>
        <v>2018_97</v>
      </c>
      <c r="S1598" t="str">
        <f>Table1[[#This Row],[year]]&amp;"_"&amp;Table1[[#This Row],[rank]]</f>
        <v>2018_97</v>
      </c>
    </row>
    <row r="1599" spans="1:19" x14ac:dyDescent="0.2">
      <c r="A1599" t="s">
        <v>2108</v>
      </c>
      <c r="B1599">
        <v>98</v>
      </c>
      <c r="C1599">
        <v>2018</v>
      </c>
      <c r="D1599" t="s">
        <v>175</v>
      </c>
      <c r="E1599" t="s">
        <v>2067</v>
      </c>
      <c r="F1599" t="s">
        <v>28</v>
      </c>
      <c r="G1599" t="str">
        <f>_xlfn.XLOOKUP(F1599,Regions!$A$2:$A$52,Regions!$B$2:$B$52)</f>
        <v>Northeast</v>
      </c>
      <c r="H1599" t="s">
        <v>1406</v>
      </c>
      <c r="I1599">
        <v>73758</v>
      </c>
      <c r="J1599">
        <v>31271</v>
      </c>
      <c r="K1599">
        <v>5247</v>
      </c>
      <c r="L1599">
        <v>69209</v>
      </c>
      <c r="M1599">
        <v>26000</v>
      </c>
      <c r="N1599" t="s">
        <v>2043</v>
      </c>
      <c r="O1599" t="s">
        <v>2043</v>
      </c>
      <c r="P1599" t="s">
        <v>2043</v>
      </c>
      <c r="Q1599" t="s">
        <v>2046</v>
      </c>
      <c r="R1599" t="str">
        <f>Table1[[#This Row],[year]]&amp;"_"&amp;Table1[[#This Row],[rank]]</f>
        <v>2018_98</v>
      </c>
      <c r="S1599" t="str">
        <f>Table1[[#This Row],[year]]&amp;"_"&amp;Table1[[#This Row],[rank]]</f>
        <v>2018_98</v>
      </c>
    </row>
    <row r="1600" spans="1:19" x14ac:dyDescent="0.2">
      <c r="A1600" t="s">
        <v>2104</v>
      </c>
      <c r="B1600">
        <v>99</v>
      </c>
      <c r="C1600">
        <v>2018</v>
      </c>
      <c r="D1600" t="s">
        <v>74</v>
      </c>
      <c r="E1600" t="s">
        <v>74</v>
      </c>
      <c r="F1600" t="s">
        <v>35</v>
      </c>
      <c r="G1600" t="str">
        <f>_xlfn.XLOOKUP(F1600,Regions!$A$2:$A$52,Regions!$B$2:$B$52)</f>
        <v>South</v>
      </c>
      <c r="H1600" t="s">
        <v>1464</v>
      </c>
      <c r="I1600">
        <v>65845</v>
      </c>
      <c r="J1600">
        <v>30973</v>
      </c>
      <c r="K1600">
        <v>2912</v>
      </c>
      <c r="L1600">
        <v>35046</v>
      </c>
      <c r="M1600">
        <v>98600</v>
      </c>
      <c r="N1600" t="s">
        <v>2043</v>
      </c>
      <c r="O1600" t="s">
        <v>2046</v>
      </c>
      <c r="P1600" t="s">
        <v>2043</v>
      </c>
      <c r="Q1600" t="s">
        <v>2046</v>
      </c>
      <c r="R1600" t="str">
        <f>Table1[[#This Row],[year]]&amp;"_"&amp;Table1[[#This Row],[rank]]</f>
        <v>2018_99</v>
      </c>
      <c r="S1600" t="str">
        <f>Table1[[#This Row],[year]]&amp;"_"&amp;Table1[[#This Row],[rank]]</f>
        <v>2018_99</v>
      </c>
    </row>
    <row r="1601" spans="1:19" x14ac:dyDescent="0.2">
      <c r="A1601" t="s">
        <v>2125</v>
      </c>
      <c r="B1601">
        <v>100</v>
      </c>
      <c r="C1601">
        <v>2018</v>
      </c>
      <c r="D1601" t="s">
        <v>65</v>
      </c>
      <c r="E1601" t="s">
        <v>2044</v>
      </c>
      <c r="F1601" t="s">
        <v>22</v>
      </c>
      <c r="G1601" t="str">
        <f>_xlfn.XLOOKUP(F1601,Regions!$A$2:$A$52,Regions!$B$2:$B$52)</f>
        <v>South</v>
      </c>
      <c r="H1601" t="s">
        <v>1411</v>
      </c>
      <c r="J1601">
        <v>30016</v>
      </c>
      <c r="K1601">
        <v>2422</v>
      </c>
      <c r="L1601">
        <v>155391</v>
      </c>
      <c r="M1601">
        <v>32705</v>
      </c>
      <c r="N1601" t="s">
        <v>2043</v>
      </c>
      <c r="O1601" t="s">
        <v>2043</v>
      </c>
      <c r="P1601" t="s">
        <v>2043</v>
      </c>
      <c r="Q1601" t="s">
        <v>2046</v>
      </c>
      <c r="R1601" t="str">
        <f>Table1[[#This Row],[year]]&amp;"_"&amp;Table1[[#This Row],[rank]]</f>
        <v>2018_100</v>
      </c>
      <c r="S1601" t="str">
        <f>Table1[[#This Row],[year]]&amp;"_"&amp;Table1[[#This Row],[rank]]</f>
        <v>2018_100</v>
      </c>
    </row>
    <row r="1602" spans="1:19" x14ac:dyDescent="0.2">
      <c r="A1602" t="s">
        <v>2127</v>
      </c>
      <c r="B1602">
        <v>101</v>
      </c>
      <c r="C1602">
        <v>2018</v>
      </c>
      <c r="D1602" t="s">
        <v>57</v>
      </c>
      <c r="E1602" t="s">
        <v>2044</v>
      </c>
      <c r="F1602" t="s">
        <v>35</v>
      </c>
      <c r="G1602" t="str">
        <f>_xlfn.XLOOKUP(F1602,Regions!$A$2:$A$52,Regions!$B$2:$B$52)</f>
        <v>South</v>
      </c>
      <c r="H1602" t="s">
        <v>1431</v>
      </c>
      <c r="I1602">
        <v>46584</v>
      </c>
      <c r="J1602">
        <v>29999</v>
      </c>
      <c r="K1602">
        <v>1982</v>
      </c>
      <c r="L1602">
        <v>365693</v>
      </c>
      <c r="M1602">
        <v>49300</v>
      </c>
      <c r="N1602" t="s">
        <v>2046</v>
      </c>
      <c r="O1602" t="s">
        <v>2043</v>
      </c>
      <c r="P1602" t="s">
        <v>2043</v>
      </c>
      <c r="Q1602" t="s">
        <v>2046</v>
      </c>
      <c r="R1602" t="str">
        <f>Table1[[#This Row],[year]]&amp;"_"&amp;Table1[[#This Row],[rank]]</f>
        <v>2018_101</v>
      </c>
      <c r="S1602" t="str">
        <f>Table1[[#This Row],[year]]&amp;"_"&amp;Table1[[#This Row],[rank]]</f>
        <v>2018_101</v>
      </c>
    </row>
    <row r="1603" spans="1:19" x14ac:dyDescent="0.2">
      <c r="A1603" t="s">
        <v>2094</v>
      </c>
      <c r="B1603">
        <v>102</v>
      </c>
      <c r="C1603">
        <v>2018</v>
      </c>
      <c r="D1603" t="s">
        <v>1722</v>
      </c>
      <c r="E1603" t="s">
        <v>2064</v>
      </c>
      <c r="F1603" t="s">
        <v>44</v>
      </c>
      <c r="G1603" t="str">
        <f>_xlfn.XLOOKUP(F1603,Regions!$A$2:$A$52,Regions!$B$2:$B$52)</f>
        <v>Midwest</v>
      </c>
      <c r="H1603" t="s">
        <v>1467</v>
      </c>
      <c r="I1603">
        <v>50291</v>
      </c>
      <c r="J1603">
        <v>29738</v>
      </c>
      <c r="K1603">
        <v>2159</v>
      </c>
      <c r="L1603">
        <v>65786</v>
      </c>
      <c r="M1603">
        <v>60476</v>
      </c>
      <c r="N1603" t="s">
        <v>2043</v>
      </c>
      <c r="O1603" t="s">
        <v>2043</v>
      </c>
      <c r="P1603" t="s">
        <v>2043</v>
      </c>
      <c r="Q1603" t="s">
        <v>2046</v>
      </c>
      <c r="R1603" t="str">
        <f>Table1[[#This Row],[year]]&amp;"_"&amp;Table1[[#This Row],[rank]]</f>
        <v>2018_102</v>
      </c>
      <c r="S1603" t="str">
        <f>Table1[[#This Row],[year]]&amp;"_"&amp;Table1[[#This Row],[rank]]</f>
        <v>2018_102</v>
      </c>
    </row>
    <row r="1604" spans="1:19" x14ac:dyDescent="0.2">
      <c r="A1604" t="s">
        <v>2100</v>
      </c>
      <c r="B1604">
        <v>103</v>
      </c>
      <c r="C1604">
        <v>2018</v>
      </c>
      <c r="D1604" t="s">
        <v>79</v>
      </c>
      <c r="E1604" t="s">
        <v>2044</v>
      </c>
      <c r="F1604" t="s">
        <v>28</v>
      </c>
      <c r="G1604" t="str">
        <f>_xlfn.XLOOKUP(F1604,Regions!$A$2:$A$52,Regions!$B$2:$B$52)</f>
        <v>Northeast</v>
      </c>
      <c r="H1604" t="s">
        <v>1406</v>
      </c>
      <c r="I1604">
        <v>804</v>
      </c>
      <c r="J1604">
        <v>29424</v>
      </c>
      <c r="K1604">
        <v>6</v>
      </c>
      <c r="L1604">
        <v>6243</v>
      </c>
      <c r="M1604">
        <v>1607</v>
      </c>
      <c r="N1604" t="s">
        <v>2043</v>
      </c>
      <c r="O1604" t="s">
        <v>2043</v>
      </c>
      <c r="P1604" t="s">
        <v>2043</v>
      </c>
      <c r="Q1604" t="s">
        <v>2043</v>
      </c>
      <c r="R1604" t="str">
        <f>Table1[[#This Row],[year]]&amp;"_"&amp;Table1[[#This Row],[rank]]</f>
        <v>2018_103</v>
      </c>
      <c r="S1604" t="str">
        <f>Table1[[#This Row],[year]]&amp;"_"&amp;Table1[[#This Row],[rank]]</f>
        <v>2018_103</v>
      </c>
    </row>
    <row r="1605" spans="1:19" x14ac:dyDescent="0.2">
      <c r="A1605" t="s">
        <v>2112</v>
      </c>
      <c r="B1605">
        <v>104</v>
      </c>
      <c r="C1605">
        <v>2018</v>
      </c>
      <c r="D1605" t="s">
        <v>40</v>
      </c>
      <c r="E1605" t="s">
        <v>2044</v>
      </c>
      <c r="F1605" t="s">
        <v>187</v>
      </c>
      <c r="G1605" t="str">
        <f>_xlfn.XLOOKUP(F1605,Regions!$A$2:$A$52,Regions!$B$2:$B$52)</f>
        <v>Midwest</v>
      </c>
      <c r="H1605" t="s">
        <v>1448</v>
      </c>
      <c r="J1605">
        <v>29331</v>
      </c>
      <c r="K1605">
        <v>1017</v>
      </c>
      <c r="L1605">
        <v>265049</v>
      </c>
      <c r="M1605">
        <v>5437</v>
      </c>
      <c r="N1605" t="s">
        <v>2043</v>
      </c>
      <c r="O1605" t="s">
        <v>2043</v>
      </c>
      <c r="P1605" t="s">
        <v>2043</v>
      </c>
      <c r="Q1605" t="s">
        <v>2046</v>
      </c>
      <c r="R1605" t="str">
        <f>Table1[[#This Row],[year]]&amp;"_"&amp;Table1[[#This Row],[rank]]</f>
        <v>2018_104</v>
      </c>
      <c r="S1605" t="str">
        <f>Table1[[#This Row],[year]]&amp;"_"&amp;Table1[[#This Row],[rank]]</f>
        <v>2018_104</v>
      </c>
    </row>
    <row r="1606" spans="1:19" x14ac:dyDescent="0.2">
      <c r="A1606" t="s">
        <v>2069</v>
      </c>
      <c r="B1606">
        <v>105</v>
      </c>
      <c r="C1606">
        <v>2018</v>
      </c>
      <c r="D1606" t="s">
        <v>223</v>
      </c>
      <c r="E1606" t="s">
        <v>920</v>
      </c>
      <c r="F1606" t="s">
        <v>22</v>
      </c>
      <c r="G1606" t="str">
        <f>_xlfn.XLOOKUP(F1606,Regions!$A$2:$A$52,Regions!$B$2:$B$52)</f>
        <v>South</v>
      </c>
      <c r="H1606" t="s">
        <v>1403</v>
      </c>
      <c r="I1606">
        <v>52904</v>
      </c>
      <c r="J1606">
        <v>29242</v>
      </c>
      <c r="K1606">
        <v>2799</v>
      </c>
      <c r="L1606">
        <v>54418</v>
      </c>
      <c r="M1606">
        <v>7000</v>
      </c>
      <c r="N1606" t="s">
        <v>2043</v>
      </c>
      <c r="O1606" t="s">
        <v>2043</v>
      </c>
      <c r="P1606" t="s">
        <v>2043</v>
      </c>
      <c r="Q1606" t="s">
        <v>2046</v>
      </c>
      <c r="R1606" t="str">
        <f>Table1[[#This Row],[year]]&amp;"_"&amp;Table1[[#This Row],[rank]]</f>
        <v>2018_105</v>
      </c>
      <c r="S1606" t="str">
        <f>Table1[[#This Row],[year]]&amp;"_"&amp;Table1[[#This Row],[rank]]</f>
        <v>2018_105</v>
      </c>
    </row>
    <row r="1607" spans="1:19" x14ac:dyDescent="0.2">
      <c r="A1607" t="s">
        <v>2116</v>
      </c>
      <c r="B1607">
        <v>106</v>
      </c>
      <c r="C1607">
        <v>2018</v>
      </c>
      <c r="D1607" t="s">
        <v>65</v>
      </c>
      <c r="E1607" t="s">
        <v>2044</v>
      </c>
      <c r="F1607" t="s">
        <v>28</v>
      </c>
      <c r="G1607" t="str">
        <f>_xlfn.XLOOKUP(F1607,Regions!$A$2:$A$52,Regions!$B$2:$B$52)</f>
        <v>Northeast</v>
      </c>
      <c r="H1607" t="s">
        <v>1406</v>
      </c>
      <c r="I1607">
        <v>37691</v>
      </c>
      <c r="J1607">
        <v>28902</v>
      </c>
      <c r="K1607">
        <v>2056</v>
      </c>
      <c r="L1607">
        <v>103483</v>
      </c>
      <c r="M1607">
        <v>30800</v>
      </c>
      <c r="N1607" t="s">
        <v>2043</v>
      </c>
      <c r="O1607" t="s">
        <v>2043</v>
      </c>
      <c r="P1607" t="s">
        <v>2043</v>
      </c>
      <c r="Q1607" t="s">
        <v>2046</v>
      </c>
      <c r="R1607" t="str">
        <f>Table1[[#This Row],[year]]&amp;"_"&amp;Table1[[#This Row],[rank]]</f>
        <v>2018_106</v>
      </c>
      <c r="S1607" t="str">
        <f>Table1[[#This Row],[year]]&amp;"_"&amp;Table1[[#This Row],[rank]]</f>
        <v>2018_106</v>
      </c>
    </row>
    <row r="1608" spans="1:19" x14ac:dyDescent="0.2">
      <c r="A1608" t="s">
        <v>2526</v>
      </c>
      <c r="B1608">
        <v>107</v>
      </c>
      <c r="C1608">
        <v>2018</v>
      </c>
      <c r="D1608" t="s">
        <v>30</v>
      </c>
      <c r="E1608" t="s">
        <v>2045</v>
      </c>
      <c r="F1608" t="s">
        <v>55</v>
      </c>
      <c r="G1608" t="str">
        <f>_xlfn.XLOOKUP(F1608,Regions!$A$2:$A$52,Regions!$B$2:$B$52)</f>
        <v>West</v>
      </c>
      <c r="H1608" t="s">
        <v>1409</v>
      </c>
      <c r="I1608">
        <v>27243</v>
      </c>
      <c r="J1608">
        <v>28871</v>
      </c>
      <c r="K1608">
        <v>344</v>
      </c>
      <c r="L1608">
        <v>61406</v>
      </c>
      <c r="M1608">
        <v>66000</v>
      </c>
      <c r="N1608" t="s">
        <v>2043</v>
      </c>
      <c r="O1608" t="s">
        <v>2043</v>
      </c>
      <c r="P1608" t="s">
        <v>2043</v>
      </c>
      <c r="Q1608" t="s">
        <v>2046</v>
      </c>
      <c r="R1608" t="str">
        <f>Table1[[#This Row],[year]]&amp;"_"&amp;Table1[[#This Row],[rank]]</f>
        <v>2018_107</v>
      </c>
      <c r="S1608" t="str">
        <f>Table1[[#This Row],[year]]&amp;"_"&amp;Table1[[#This Row],[rank]]</f>
        <v>2018_107</v>
      </c>
    </row>
    <row r="1609" spans="1:19" x14ac:dyDescent="0.2">
      <c r="A1609" t="s">
        <v>2106</v>
      </c>
      <c r="B1609">
        <v>108</v>
      </c>
      <c r="C1609">
        <v>2018</v>
      </c>
      <c r="D1609" t="s">
        <v>38</v>
      </c>
      <c r="E1609" t="s">
        <v>2055</v>
      </c>
      <c r="F1609" t="s">
        <v>28</v>
      </c>
      <c r="G1609" t="str">
        <f>_xlfn.XLOOKUP(F1609,Regions!$A$2:$A$52,Regions!$B$2:$B$52)</f>
        <v>Northeast</v>
      </c>
      <c r="H1609" t="s">
        <v>1406</v>
      </c>
      <c r="I1609">
        <v>154514</v>
      </c>
      <c r="J1609">
        <v>28748</v>
      </c>
      <c r="K1609">
        <v>6035</v>
      </c>
      <c r="L1609">
        <v>42968</v>
      </c>
      <c r="M1609">
        <v>80600</v>
      </c>
      <c r="N1609" t="s">
        <v>2043</v>
      </c>
      <c r="O1609" t="s">
        <v>2043</v>
      </c>
      <c r="P1609" t="s">
        <v>2043</v>
      </c>
      <c r="Q1609" t="s">
        <v>2046</v>
      </c>
      <c r="R1609" t="str">
        <f>Table1[[#This Row],[year]]&amp;"_"&amp;Table1[[#This Row],[rank]]</f>
        <v>2018_108</v>
      </c>
      <c r="S1609" t="str">
        <f>Table1[[#This Row],[year]]&amp;"_"&amp;Table1[[#This Row],[rank]]</f>
        <v>2018_108</v>
      </c>
    </row>
    <row r="1610" spans="1:19" x14ac:dyDescent="0.2">
      <c r="A1610" t="s">
        <v>2102</v>
      </c>
      <c r="B1610">
        <v>109</v>
      </c>
      <c r="C1610">
        <v>2018</v>
      </c>
      <c r="D1610" t="s">
        <v>175</v>
      </c>
      <c r="E1610" t="s">
        <v>2067</v>
      </c>
      <c r="F1610" t="s">
        <v>28</v>
      </c>
      <c r="G1610" t="str">
        <f>_xlfn.XLOOKUP(F1610,Regions!$A$2:$A$52,Regions!$B$2:$B$52)</f>
        <v>Northeast</v>
      </c>
      <c r="H1610" t="s">
        <v>1406</v>
      </c>
      <c r="I1610">
        <v>67969</v>
      </c>
      <c r="J1610">
        <v>28500</v>
      </c>
      <c r="K1610">
        <v>2952</v>
      </c>
      <c r="L1610">
        <v>50724</v>
      </c>
      <c r="M1610">
        <v>21700</v>
      </c>
      <c r="N1610" t="s">
        <v>2043</v>
      </c>
      <c r="O1610" t="s">
        <v>2043</v>
      </c>
      <c r="P1610" t="s">
        <v>2043</v>
      </c>
      <c r="Q1610" t="s">
        <v>2046</v>
      </c>
      <c r="R1610" t="str">
        <f>Table1[[#This Row],[year]]&amp;"_"&amp;Table1[[#This Row],[rank]]</f>
        <v>2018_109</v>
      </c>
      <c r="S1610" t="str">
        <f>Table1[[#This Row],[year]]&amp;"_"&amp;Table1[[#This Row],[rank]]</f>
        <v>2018_109</v>
      </c>
    </row>
    <row r="1611" spans="1:19" x14ac:dyDescent="0.2">
      <c r="A1611" t="s">
        <v>2144</v>
      </c>
      <c r="B1611">
        <v>110</v>
      </c>
      <c r="C1611">
        <v>2018</v>
      </c>
      <c r="D1611" t="s">
        <v>100</v>
      </c>
      <c r="E1611" t="s">
        <v>112</v>
      </c>
      <c r="F1611" t="s">
        <v>44</v>
      </c>
      <c r="G1611" t="str">
        <f>_xlfn.XLOOKUP(F1611,Regions!$A$2:$A$52,Regions!$B$2:$B$52)</f>
        <v>Midwest</v>
      </c>
      <c r="H1611" t="s">
        <v>2145</v>
      </c>
      <c r="I1611">
        <v>150180</v>
      </c>
      <c r="J1611">
        <v>28216</v>
      </c>
      <c r="K1611">
        <v>5309</v>
      </c>
      <c r="L1611">
        <v>70786</v>
      </c>
      <c r="M1611">
        <v>29000</v>
      </c>
      <c r="N1611" t="s">
        <v>2043</v>
      </c>
      <c r="O1611" t="s">
        <v>2043</v>
      </c>
      <c r="P1611" t="s">
        <v>2043</v>
      </c>
      <c r="Q1611" t="s">
        <v>2046</v>
      </c>
      <c r="R1611" t="str">
        <f>Table1[[#This Row],[year]]&amp;"_"&amp;Table1[[#This Row],[rank]]</f>
        <v>2018_110</v>
      </c>
      <c r="S1611" t="str">
        <f>Table1[[#This Row],[year]]&amp;"_"&amp;Table1[[#This Row],[rank]]</f>
        <v>2018_110</v>
      </c>
    </row>
    <row r="1612" spans="1:19" x14ac:dyDescent="0.2">
      <c r="A1612" t="s">
        <v>208</v>
      </c>
      <c r="B1612">
        <v>111</v>
      </c>
      <c r="C1612">
        <v>2018</v>
      </c>
      <c r="D1612" t="s">
        <v>824</v>
      </c>
      <c r="E1612" t="s">
        <v>112</v>
      </c>
      <c r="F1612" t="s">
        <v>44</v>
      </c>
      <c r="G1612" t="str">
        <f>_xlfn.XLOOKUP(F1612,Regions!$A$2:$A$52,Regions!$B$2:$B$52)</f>
        <v>Midwest</v>
      </c>
      <c r="H1612" t="s">
        <v>1470</v>
      </c>
      <c r="I1612">
        <v>104640</v>
      </c>
      <c r="J1612">
        <v>27390</v>
      </c>
      <c r="K1612">
        <v>477</v>
      </c>
      <c r="L1612">
        <v>76250</v>
      </c>
      <c r="M1612">
        <v>99000</v>
      </c>
      <c r="N1612" t="s">
        <v>2043</v>
      </c>
      <c r="O1612" t="s">
        <v>2043</v>
      </c>
      <c r="P1612" t="s">
        <v>2043</v>
      </c>
      <c r="Q1612" t="s">
        <v>2043</v>
      </c>
      <c r="R1612" t="str">
        <f>Table1[[#This Row],[year]]&amp;"_"&amp;Table1[[#This Row],[rank]]</f>
        <v>2018_111</v>
      </c>
      <c r="S1612" t="str">
        <f>Table1[[#This Row],[year]]&amp;"_"&amp;Table1[[#This Row],[rank]]</f>
        <v>2018_111</v>
      </c>
    </row>
    <row r="1613" spans="1:19" x14ac:dyDescent="0.2">
      <c r="A1613" t="s">
        <v>2151</v>
      </c>
      <c r="B1613">
        <v>112</v>
      </c>
      <c r="C1613">
        <v>2018</v>
      </c>
      <c r="D1613" t="s">
        <v>65</v>
      </c>
      <c r="E1613" t="s">
        <v>2044</v>
      </c>
      <c r="F1613" t="s">
        <v>53</v>
      </c>
      <c r="G1613" t="str">
        <f>_xlfn.XLOOKUP(F1613,Regions!$A$2:$A$52,Regions!$B$2:$B$52)</f>
        <v>Midwest</v>
      </c>
      <c r="H1613" t="s">
        <v>1505</v>
      </c>
      <c r="I1613">
        <v>35478</v>
      </c>
      <c r="J1613">
        <v>26839</v>
      </c>
      <c r="K1613">
        <v>1592</v>
      </c>
      <c r="L1613">
        <v>38701</v>
      </c>
      <c r="M1613">
        <v>33656</v>
      </c>
      <c r="N1613" t="s">
        <v>2043</v>
      </c>
      <c r="O1613" t="s">
        <v>2046</v>
      </c>
      <c r="P1613" t="s">
        <v>2043</v>
      </c>
      <c r="Q1613" t="s">
        <v>2046</v>
      </c>
      <c r="R1613" t="str">
        <f>Table1[[#This Row],[year]]&amp;"_"&amp;Table1[[#This Row],[rank]]</f>
        <v>2018_112</v>
      </c>
      <c r="S1613" t="str">
        <f>Table1[[#This Row],[year]]&amp;"_"&amp;Table1[[#This Row],[rank]]</f>
        <v>2018_112</v>
      </c>
    </row>
    <row r="1614" spans="1:19" x14ac:dyDescent="0.2">
      <c r="A1614" t="s">
        <v>308</v>
      </c>
      <c r="B1614">
        <v>113</v>
      </c>
      <c r="C1614">
        <v>2018</v>
      </c>
      <c r="D1614" t="s">
        <v>976</v>
      </c>
      <c r="E1614" t="s">
        <v>115</v>
      </c>
      <c r="F1614" t="s">
        <v>181</v>
      </c>
      <c r="G1614" t="str">
        <f>_xlfn.XLOOKUP(F1614,Regions!$A$2:$A$52,Regions!$B$2:$B$52)</f>
        <v>West</v>
      </c>
      <c r="H1614" t="s">
        <v>2133</v>
      </c>
      <c r="I1614">
        <v>6750</v>
      </c>
      <c r="J1614">
        <v>26813</v>
      </c>
      <c r="K1614">
        <v>402</v>
      </c>
      <c r="L1614">
        <v>16463</v>
      </c>
      <c r="M1614">
        <v>18800</v>
      </c>
      <c r="N1614" t="s">
        <v>2043</v>
      </c>
      <c r="O1614" t="s">
        <v>2043</v>
      </c>
      <c r="P1614" t="s">
        <v>2043</v>
      </c>
      <c r="Q1614" t="s">
        <v>2046</v>
      </c>
      <c r="R1614" t="str">
        <f>Table1[[#This Row],[year]]&amp;"_"&amp;Table1[[#This Row],[rank]]</f>
        <v>2018_113</v>
      </c>
      <c r="S1614" t="str">
        <f>Table1[[#This Row],[year]]&amp;"_"&amp;Table1[[#This Row],[rank]]</f>
        <v>2018_113</v>
      </c>
    </row>
    <row r="1615" spans="1:19" x14ac:dyDescent="0.2">
      <c r="A1615" t="s">
        <v>2481</v>
      </c>
      <c r="B1615">
        <v>114</v>
      </c>
      <c r="C1615">
        <v>2018</v>
      </c>
      <c r="D1615" t="s">
        <v>980</v>
      </c>
      <c r="E1615" t="s">
        <v>2055</v>
      </c>
      <c r="F1615" t="s">
        <v>98</v>
      </c>
      <c r="G1615" t="str">
        <f>_xlfn.XLOOKUP(F1615,Regions!$A$2:$A$52,Regions!$B$2:$B$52)</f>
        <v>Northeast</v>
      </c>
      <c r="H1615" t="s">
        <v>1499</v>
      </c>
      <c r="I1615">
        <v>75920</v>
      </c>
      <c r="J1615">
        <v>26232</v>
      </c>
      <c r="K1615">
        <v>10999</v>
      </c>
      <c r="L1615">
        <v>120232</v>
      </c>
      <c r="M1615">
        <v>39000</v>
      </c>
      <c r="N1615" t="s">
        <v>2043</v>
      </c>
      <c r="O1615" t="s">
        <v>2043</v>
      </c>
      <c r="P1615" t="s">
        <v>2043</v>
      </c>
      <c r="Q1615" t="s">
        <v>2046</v>
      </c>
      <c r="R1615" t="str">
        <f>Table1[[#This Row],[year]]&amp;"_"&amp;Table1[[#This Row],[rank]]</f>
        <v>2018_114</v>
      </c>
      <c r="S1615" t="str">
        <f>Table1[[#This Row],[year]]&amp;"_"&amp;Table1[[#This Row],[rank]]</f>
        <v>2018_114</v>
      </c>
    </row>
    <row r="1616" spans="1:19" x14ac:dyDescent="0.2">
      <c r="A1616" t="s">
        <v>2077</v>
      </c>
      <c r="B1616">
        <v>115</v>
      </c>
      <c r="C1616">
        <v>2018</v>
      </c>
      <c r="D1616" t="s">
        <v>223</v>
      </c>
      <c r="E1616" t="s">
        <v>920</v>
      </c>
      <c r="F1616" t="s">
        <v>22</v>
      </c>
      <c r="G1616" t="str">
        <f>_xlfn.XLOOKUP(F1616,Regions!$A$2:$A$52,Regions!$B$2:$B$52)</f>
        <v>South</v>
      </c>
      <c r="H1616" t="s">
        <v>1403</v>
      </c>
      <c r="I1616">
        <v>6328</v>
      </c>
      <c r="J1616">
        <v>26223</v>
      </c>
      <c r="K1616">
        <v>731</v>
      </c>
      <c r="L1616">
        <v>26753</v>
      </c>
      <c r="M1616">
        <v>4850</v>
      </c>
      <c r="N1616" t="s">
        <v>2043</v>
      </c>
      <c r="O1616" t="s">
        <v>2043</v>
      </c>
      <c r="P1616" t="s">
        <v>2043</v>
      </c>
      <c r="Q1616" t="s">
        <v>2043</v>
      </c>
      <c r="R1616" t="str">
        <f>Table1[[#This Row],[year]]&amp;"_"&amp;Table1[[#This Row],[rank]]</f>
        <v>2018_115</v>
      </c>
      <c r="S1616" t="str">
        <f>Table1[[#This Row],[year]]&amp;"_"&amp;Table1[[#This Row],[rank]]</f>
        <v>2018_115</v>
      </c>
    </row>
    <row r="1617" spans="1:19" x14ac:dyDescent="0.2">
      <c r="A1617" t="s">
        <v>2121</v>
      </c>
      <c r="B1617">
        <v>116</v>
      </c>
      <c r="C1617">
        <v>2018</v>
      </c>
      <c r="D1617" t="s">
        <v>100</v>
      </c>
      <c r="E1617" t="s">
        <v>112</v>
      </c>
      <c r="F1617" t="s">
        <v>55</v>
      </c>
      <c r="G1617" t="str">
        <f>_xlfn.XLOOKUP(F1617,Regions!$A$2:$A$52,Regions!$B$2:$B$52)</f>
        <v>West</v>
      </c>
      <c r="H1617" t="s">
        <v>1751</v>
      </c>
      <c r="I1617">
        <v>98297</v>
      </c>
      <c r="J1617">
        <v>26107</v>
      </c>
      <c r="K1617">
        <v>4628</v>
      </c>
      <c r="L1617">
        <v>70283</v>
      </c>
      <c r="M1617">
        <v>10000</v>
      </c>
      <c r="N1617" t="s">
        <v>2043</v>
      </c>
      <c r="O1617" t="s">
        <v>2043</v>
      </c>
      <c r="P1617" t="s">
        <v>2043</v>
      </c>
      <c r="Q1617" t="s">
        <v>2046</v>
      </c>
      <c r="R1617" t="str">
        <f>Table1[[#This Row],[year]]&amp;"_"&amp;Table1[[#This Row],[rank]]</f>
        <v>2018_116</v>
      </c>
      <c r="S1617" t="str">
        <f>Table1[[#This Row],[year]]&amp;"_"&amp;Table1[[#This Row],[rank]]</f>
        <v>2018_116</v>
      </c>
    </row>
    <row r="1618" spans="1:19" x14ac:dyDescent="0.2">
      <c r="A1618" t="s">
        <v>2099</v>
      </c>
      <c r="B1618">
        <v>117</v>
      </c>
      <c r="C1618">
        <v>2018</v>
      </c>
      <c r="D1618" t="s">
        <v>980</v>
      </c>
      <c r="E1618" t="s">
        <v>2055</v>
      </c>
      <c r="F1618" t="s">
        <v>44</v>
      </c>
      <c r="G1618" t="str">
        <f>_xlfn.XLOOKUP(F1618,Regions!$A$2:$A$52,Regions!$B$2:$B$52)</f>
        <v>Midwest</v>
      </c>
      <c r="H1618" t="s">
        <v>1428</v>
      </c>
      <c r="I1618">
        <v>62066</v>
      </c>
      <c r="J1618">
        <v>25896</v>
      </c>
      <c r="K1618">
        <v>2922</v>
      </c>
      <c r="L1618">
        <v>63109</v>
      </c>
      <c r="M1618">
        <v>83000</v>
      </c>
      <c r="N1618" t="s">
        <v>2043</v>
      </c>
      <c r="O1618" t="s">
        <v>2043</v>
      </c>
      <c r="P1618" t="s">
        <v>2043</v>
      </c>
      <c r="Q1618" t="s">
        <v>2046</v>
      </c>
      <c r="R1618" t="str">
        <f>Table1[[#This Row],[year]]&amp;"_"&amp;Table1[[#This Row],[rank]]</f>
        <v>2018_117</v>
      </c>
      <c r="S1618" t="str">
        <f>Table1[[#This Row],[year]]&amp;"_"&amp;Table1[[#This Row],[rank]]</f>
        <v>2018_117</v>
      </c>
    </row>
    <row r="1619" spans="1:19" x14ac:dyDescent="0.2">
      <c r="A1619" t="s">
        <v>2126</v>
      </c>
      <c r="B1619">
        <v>118</v>
      </c>
      <c r="C1619">
        <v>2018</v>
      </c>
      <c r="D1619" t="s">
        <v>74</v>
      </c>
      <c r="E1619" t="s">
        <v>74</v>
      </c>
      <c r="F1619" t="s">
        <v>35</v>
      </c>
      <c r="G1619" t="str">
        <f>_xlfn.XLOOKUP(F1619,Regions!$A$2:$A$52,Regions!$B$2:$B$52)</f>
        <v>South</v>
      </c>
      <c r="H1619" t="s">
        <v>1464</v>
      </c>
      <c r="I1619">
        <v>60778</v>
      </c>
      <c r="J1619">
        <v>25803</v>
      </c>
      <c r="K1619">
        <v>2015</v>
      </c>
      <c r="L1619">
        <v>34917</v>
      </c>
      <c r="M1619">
        <v>70000</v>
      </c>
      <c r="N1619" t="s">
        <v>2043</v>
      </c>
      <c r="O1619" t="s">
        <v>2043</v>
      </c>
      <c r="P1619" t="s">
        <v>2043</v>
      </c>
      <c r="Q1619" t="s">
        <v>2046</v>
      </c>
      <c r="R1619" t="str">
        <f>Table1[[#This Row],[year]]&amp;"_"&amp;Table1[[#This Row],[rank]]</f>
        <v>2018_118</v>
      </c>
      <c r="S1619" t="str">
        <f>Table1[[#This Row],[year]]&amp;"_"&amp;Table1[[#This Row],[rank]]</f>
        <v>2018_118</v>
      </c>
    </row>
    <row r="1620" spans="1:19" x14ac:dyDescent="0.2">
      <c r="A1620" t="s">
        <v>2131</v>
      </c>
      <c r="B1620">
        <v>119</v>
      </c>
      <c r="C1620">
        <v>2018</v>
      </c>
      <c r="D1620" t="s">
        <v>74</v>
      </c>
      <c r="E1620" t="s">
        <v>74</v>
      </c>
      <c r="F1620" t="s">
        <v>146</v>
      </c>
      <c r="G1620" t="str">
        <f>_xlfn.XLOOKUP(F1620,Regions!$A$2:$A$52,Regions!$B$2:$B$52)</f>
        <v>Northeast</v>
      </c>
      <c r="H1620" t="s">
        <v>1466</v>
      </c>
      <c r="I1620">
        <v>62265</v>
      </c>
      <c r="J1620">
        <v>25348</v>
      </c>
      <c r="K1620">
        <v>2024</v>
      </c>
      <c r="L1620">
        <v>30860</v>
      </c>
      <c r="M1620">
        <v>64000</v>
      </c>
      <c r="N1620" t="s">
        <v>2043</v>
      </c>
      <c r="O1620" t="s">
        <v>2043</v>
      </c>
      <c r="P1620" t="s">
        <v>2043</v>
      </c>
      <c r="Q1620" t="s">
        <v>2046</v>
      </c>
      <c r="R1620" t="str">
        <f>Table1[[#This Row],[year]]&amp;"_"&amp;Table1[[#This Row],[rank]]</f>
        <v>2018_119</v>
      </c>
      <c r="S1620" t="str">
        <f>Table1[[#This Row],[year]]&amp;"_"&amp;Table1[[#This Row],[rank]]</f>
        <v>2018_119</v>
      </c>
    </row>
    <row r="1621" spans="1:19" x14ac:dyDescent="0.2">
      <c r="A1621" t="s">
        <v>2109</v>
      </c>
      <c r="B1621">
        <v>120</v>
      </c>
      <c r="C1621">
        <v>2018</v>
      </c>
      <c r="D1621" t="s">
        <v>24</v>
      </c>
      <c r="E1621" t="s">
        <v>2042</v>
      </c>
      <c r="F1621" t="s">
        <v>53</v>
      </c>
      <c r="G1621" t="str">
        <f>_xlfn.XLOOKUP(F1621,Regions!$A$2:$A$52,Regions!$B$2:$B$52)</f>
        <v>Midwest</v>
      </c>
      <c r="H1621" t="s">
        <v>1416</v>
      </c>
      <c r="I1621">
        <v>9065</v>
      </c>
      <c r="J1621">
        <v>24837</v>
      </c>
      <c r="K1621">
        <v>1547</v>
      </c>
      <c r="L1621">
        <v>19381</v>
      </c>
      <c r="M1621">
        <v>130000</v>
      </c>
      <c r="N1621" t="s">
        <v>2043</v>
      </c>
      <c r="O1621" t="s">
        <v>2043</v>
      </c>
      <c r="P1621" t="s">
        <v>2043</v>
      </c>
      <c r="Q1621" t="s">
        <v>2046</v>
      </c>
      <c r="R1621" t="str">
        <f>Table1[[#This Row],[year]]&amp;"_"&amp;Table1[[#This Row],[rank]]</f>
        <v>2018_120</v>
      </c>
      <c r="S1621" t="str">
        <f>Table1[[#This Row],[year]]&amp;"_"&amp;Table1[[#This Row],[rank]]</f>
        <v>2018_120</v>
      </c>
    </row>
    <row r="1622" spans="1:19" x14ac:dyDescent="0.2">
      <c r="A1622" t="s">
        <v>2479</v>
      </c>
      <c r="B1622">
        <v>121</v>
      </c>
      <c r="C1622">
        <v>2018</v>
      </c>
      <c r="D1622" t="s">
        <v>985</v>
      </c>
      <c r="E1622" t="s">
        <v>115</v>
      </c>
      <c r="F1622" t="s">
        <v>44</v>
      </c>
      <c r="G1622" t="str">
        <f>_xlfn.XLOOKUP(F1622,Regions!$A$2:$A$52,Regions!$B$2:$B$52)</f>
        <v>Midwest</v>
      </c>
      <c r="H1622" t="s">
        <v>2130</v>
      </c>
      <c r="I1622">
        <v>7065</v>
      </c>
      <c r="J1622">
        <v>24147</v>
      </c>
      <c r="K1622">
        <v>444</v>
      </c>
      <c r="L1622">
        <v>9037</v>
      </c>
      <c r="M1622">
        <v>25204</v>
      </c>
      <c r="N1622" t="s">
        <v>2043</v>
      </c>
      <c r="O1622" t="s">
        <v>2043</v>
      </c>
      <c r="P1622" t="s">
        <v>2043</v>
      </c>
      <c r="Q1622" t="s">
        <v>2046</v>
      </c>
      <c r="R1622" t="str">
        <f>Table1[[#This Row],[year]]&amp;"_"&amp;Table1[[#This Row],[rank]]</f>
        <v>2018_121</v>
      </c>
      <c r="S1622" t="str">
        <f>Table1[[#This Row],[year]]&amp;"_"&amp;Table1[[#This Row],[rank]]</f>
        <v>2018_121</v>
      </c>
    </row>
    <row r="1623" spans="1:19" x14ac:dyDescent="0.2">
      <c r="A1623" t="s">
        <v>531</v>
      </c>
      <c r="B1623">
        <v>122</v>
      </c>
      <c r="C1623">
        <v>2018</v>
      </c>
      <c r="D1623" t="s">
        <v>57</v>
      </c>
      <c r="E1623" t="s">
        <v>2044</v>
      </c>
      <c r="F1623" t="s">
        <v>72</v>
      </c>
      <c r="G1623" t="str">
        <f>_xlfn.XLOOKUP(F1623,Regions!$A$2:$A$52,Regions!$B$2:$B$52)</f>
        <v>Midwest</v>
      </c>
      <c r="H1623" t="s">
        <v>1421</v>
      </c>
      <c r="I1623">
        <v>83367</v>
      </c>
      <c r="J1623">
        <v>23996</v>
      </c>
      <c r="K1623">
        <v>6218</v>
      </c>
      <c r="L1623">
        <v>462040</v>
      </c>
      <c r="M1623">
        <v>72402</v>
      </c>
      <c r="N1623" t="s">
        <v>2043</v>
      </c>
      <c r="O1623" t="s">
        <v>2043</v>
      </c>
      <c r="P1623" t="s">
        <v>2043</v>
      </c>
      <c r="Q1623" t="s">
        <v>2046</v>
      </c>
      <c r="R1623" t="str">
        <f>Table1[[#This Row],[year]]&amp;"_"&amp;Table1[[#This Row],[rank]]</f>
        <v>2018_122</v>
      </c>
      <c r="S1623" t="str">
        <f>Table1[[#This Row],[year]]&amp;"_"&amp;Table1[[#This Row],[rank]]</f>
        <v>2018_122</v>
      </c>
    </row>
    <row r="1624" spans="1:19" x14ac:dyDescent="0.2">
      <c r="A1624" t="s">
        <v>2156</v>
      </c>
      <c r="B1624">
        <v>123</v>
      </c>
      <c r="C1624">
        <v>2018</v>
      </c>
      <c r="D1624" t="s">
        <v>1830</v>
      </c>
      <c r="E1624" t="s">
        <v>2042</v>
      </c>
      <c r="F1624" t="s">
        <v>113</v>
      </c>
      <c r="G1624" t="str">
        <f>_xlfn.XLOOKUP(F1624,Regions!$A$2:$A$52,Regions!$B$2:$B$52)</f>
        <v>South</v>
      </c>
      <c r="H1624" t="s">
        <v>1560</v>
      </c>
      <c r="I1624">
        <v>25141</v>
      </c>
      <c r="J1624">
        <v>23471</v>
      </c>
      <c r="K1624">
        <v>1539</v>
      </c>
      <c r="L1624">
        <v>12517</v>
      </c>
      <c r="M1624">
        <v>129000</v>
      </c>
      <c r="N1624" t="s">
        <v>2043</v>
      </c>
      <c r="O1624" t="s">
        <v>2043</v>
      </c>
      <c r="P1624" t="s">
        <v>2043</v>
      </c>
      <c r="Q1624" t="s">
        <v>2046</v>
      </c>
      <c r="R1624" t="str">
        <f>Table1[[#This Row],[year]]&amp;"_"&amp;Table1[[#This Row],[rank]]</f>
        <v>2018_123</v>
      </c>
      <c r="S1624" t="str">
        <f>Table1[[#This Row],[year]]&amp;"_"&amp;Table1[[#This Row],[rank]]</f>
        <v>2018_123</v>
      </c>
    </row>
    <row r="1625" spans="1:19" x14ac:dyDescent="0.2">
      <c r="A1625" t="s">
        <v>2117</v>
      </c>
      <c r="B1625">
        <v>124</v>
      </c>
      <c r="C1625">
        <v>2018</v>
      </c>
      <c r="D1625" t="s">
        <v>1103</v>
      </c>
      <c r="E1625" t="s">
        <v>2118</v>
      </c>
      <c r="F1625" t="s">
        <v>113</v>
      </c>
      <c r="G1625" t="str">
        <f>_xlfn.XLOOKUP(F1625,Regions!$A$2:$A$52,Regions!$B$2:$B$52)</f>
        <v>South</v>
      </c>
      <c r="H1625" t="s">
        <v>1449</v>
      </c>
      <c r="I1625">
        <v>22063</v>
      </c>
      <c r="J1625">
        <v>23302</v>
      </c>
      <c r="K1625">
        <v>2144</v>
      </c>
      <c r="L1625">
        <v>33903</v>
      </c>
      <c r="M1625">
        <v>56000</v>
      </c>
      <c r="N1625" t="s">
        <v>2043</v>
      </c>
      <c r="O1625" t="s">
        <v>2043</v>
      </c>
      <c r="P1625" t="s">
        <v>2043</v>
      </c>
      <c r="Q1625" t="s">
        <v>2043</v>
      </c>
      <c r="R1625" t="str">
        <f>Table1[[#This Row],[year]]&amp;"_"&amp;Table1[[#This Row],[rank]]</f>
        <v>2018_124</v>
      </c>
      <c r="S1625" t="str">
        <f>Table1[[#This Row],[year]]&amp;"_"&amp;Table1[[#This Row],[rank]]</f>
        <v>2018_124</v>
      </c>
    </row>
    <row r="1626" spans="1:19" x14ac:dyDescent="0.2">
      <c r="A1626" t="s">
        <v>1241</v>
      </c>
      <c r="B1626">
        <v>125</v>
      </c>
      <c r="C1626">
        <v>2018</v>
      </c>
      <c r="D1626" t="s">
        <v>214</v>
      </c>
      <c r="E1626" t="s">
        <v>920</v>
      </c>
      <c r="F1626" t="s">
        <v>125</v>
      </c>
      <c r="G1626" t="str">
        <f>_xlfn.XLOOKUP(F1626,Regions!$A$2:$A$52,Regions!$B$2:$B$52)</f>
        <v>South</v>
      </c>
      <c r="H1626" t="s">
        <v>1407</v>
      </c>
      <c r="I1626">
        <v>54276</v>
      </c>
      <c r="J1626">
        <v>23189</v>
      </c>
      <c r="K1626">
        <v>3059</v>
      </c>
      <c r="L1626">
        <v>137914</v>
      </c>
      <c r="M1626">
        <v>29060</v>
      </c>
      <c r="N1626" t="s">
        <v>2043</v>
      </c>
      <c r="O1626" t="s">
        <v>2046</v>
      </c>
      <c r="P1626" t="s">
        <v>2043</v>
      </c>
      <c r="Q1626" t="s">
        <v>2046</v>
      </c>
      <c r="R1626" t="str">
        <f>Table1[[#This Row],[year]]&amp;"_"&amp;Table1[[#This Row],[rank]]</f>
        <v>2018_125</v>
      </c>
      <c r="S1626" t="str">
        <f>Table1[[#This Row],[year]]&amp;"_"&amp;Table1[[#This Row],[rank]]</f>
        <v>2018_125</v>
      </c>
    </row>
    <row r="1627" spans="1:19" x14ac:dyDescent="0.2">
      <c r="A1627" t="s">
        <v>2160</v>
      </c>
      <c r="B1627">
        <v>126</v>
      </c>
      <c r="C1627">
        <v>2018</v>
      </c>
      <c r="D1627" t="s">
        <v>214</v>
      </c>
      <c r="E1627" t="s">
        <v>920</v>
      </c>
      <c r="F1627" t="s">
        <v>86</v>
      </c>
      <c r="G1627" t="str">
        <f>_xlfn.XLOOKUP(F1627,Regions!$A$2:$A$52,Regions!$B$2:$B$52)</f>
        <v>South</v>
      </c>
      <c r="H1627" t="s">
        <v>1412</v>
      </c>
      <c r="I1627">
        <v>45024</v>
      </c>
      <c r="J1627">
        <v>23031</v>
      </c>
      <c r="K1627">
        <v>842</v>
      </c>
      <c r="L1627">
        <v>111005</v>
      </c>
      <c r="M1627">
        <v>31344</v>
      </c>
      <c r="N1627" t="s">
        <v>2043</v>
      </c>
      <c r="O1627" t="s">
        <v>2043</v>
      </c>
      <c r="P1627" t="s">
        <v>2043</v>
      </c>
      <c r="Q1627" t="s">
        <v>2043</v>
      </c>
      <c r="R1627" t="str">
        <f>Table1[[#This Row],[year]]&amp;"_"&amp;Table1[[#This Row],[rank]]</f>
        <v>2018_126</v>
      </c>
      <c r="S1627" t="str">
        <f>Table1[[#This Row],[year]]&amp;"_"&amp;Table1[[#This Row],[rank]]</f>
        <v>2018_126</v>
      </c>
    </row>
    <row r="1628" spans="1:19" x14ac:dyDescent="0.2">
      <c r="A1628" t="s">
        <v>229</v>
      </c>
      <c r="B1628">
        <v>127</v>
      </c>
      <c r="C1628">
        <v>2018</v>
      </c>
      <c r="D1628" t="s">
        <v>230</v>
      </c>
      <c r="E1628" t="s">
        <v>2114</v>
      </c>
      <c r="F1628" t="s">
        <v>75</v>
      </c>
      <c r="G1628" t="str">
        <f>_xlfn.XLOOKUP(F1628,Regions!$A$2:$A$52,Regions!$B$2:$B$52)</f>
        <v>South</v>
      </c>
      <c r="H1628" t="s">
        <v>1439</v>
      </c>
      <c r="I1628">
        <v>48531</v>
      </c>
      <c r="J1628">
        <v>22894</v>
      </c>
      <c r="K1628">
        <v>1372</v>
      </c>
      <c r="L1628">
        <v>23948</v>
      </c>
      <c r="M1628">
        <v>177000</v>
      </c>
      <c r="N1628" t="s">
        <v>2043</v>
      </c>
      <c r="O1628" t="s">
        <v>2043</v>
      </c>
      <c r="P1628" t="s">
        <v>2043</v>
      </c>
      <c r="Q1628" t="s">
        <v>2043</v>
      </c>
      <c r="R1628" t="str">
        <f>Table1[[#This Row],[year]]&amp;"_"&amp;Table1[[#This Row],[rank]]</f>
        <v>2018_127</v>
      </c>
      <c r="S1628" t="str">
        <f>Table1[[#This Row],[year]]&amp;"_"&amp;Table1[[#This Row],[rank]]</f>
        <v>2018_127</v>
      </c>
    </row>
    <row r="1629" spans="1:19" x14ac:dyDescent="0.2">
      <c r="A1629" t="s">
        <v>393</v>
      </c>
      <c r="B1629">
        <v>128</v>
      </c>
      <c r="C1629">
        <v>2018</v>
      </c>
      <c r="D1629" t="s">
        <v>976</v>
      </c>
      <c r="E1629" t="s">
        <v>115</v>
      </c>
      <c r="F1629" t="s">
        <v>398</v>
      </c>
      <c r="G1629" t="str">
        <f>_xlfn.XLOOKUP(F1629,Regions!$A$2:$A$52,Regions!$B$2:$B$52)</f>
        <v>West</v>
      </c>
      <c r="H1629" t="s">
        <v>1512</v>
      </c>
      <c r="I1629">
        <v>5009</v>
      </c>
      <c r="J1629">
        <v>22872</v>
      </c>
      <c r="K1629">
        <v>525</v>
      </c>
      <c r="L1629">
        <v>9700</v>
      </c>
      <c r="M1629">
        <v>15700</v>
      </c>
      <c r="N1629" t="s">
        <v>2043</v>
      </c>
      <c r="O1629" t="s">
        <v>2043</v>
      </c>
      <c r="P1629" t="s">
        <v>2043</v>
      </c>
      <c r="Q1629" t="s">
        <v>2046</v>
      </c>
      <c r="R1629" t="str">
        <f>Table1[[#This Row],[year]]&amp;"_"&amp;Table1[[#This Row],[rank]]</f>
        <v>2018_128</v>
      </c>
      <c r="S1629" t="str">
        <f>Table1[[#This Row],[year]]&amp;"_"&amp;Table1[[#This Row],[rank]]</f>
        <v>2018_128</v>
      </c>
    </row>
    <row r="1630" spans="1:19" x14ac:dyDescent="0.2">
      <c r="A1630" t="s">
        <v>2149</v>
      </c>
      <c r="B1630">
        <v>129</v>
      </c>
      <c r="C1630">
        <v>2018</v>
      </c>
      <c r="D1630" t="s">
        <v>100</v>
      </c>
      <c r="E1630" t="s">
        <v>112</v>
      </c>
      <c r="F1630" t="s">
        <v>255</v>
      </c>
      <c r="G1630" t="str">
        <f>_xlfn.XLOOKUP(F1630,Regions!$A$2:$A$52,Regions!$B$2:$B$52)</f>
        <v>Midwest</v>
      </c>
      <c r="H1630" t="s">
        <v>1423</v>
      </c>
      <c r="I1630">
        <v>84542</v>
      </c>
      <c r="J1630">
        <v>22871</v>
      </c>
      <c r="K1630">
        <v>204</v>
      </c>
      <c r="L1630">
        <v>44981</v>
      </c>
      <c r="M1630">
        <v>40655</v>
      </c>
      <c r="N1630" t="s">
        <v>2043</v>
      </c>
      <c r="O1630" t="s">
        <v>2043</v>
      </c>
      <c r="P1630" t="s">
        <v>2043</v>
      </c>
      <c r="Q1630" t="s">
        <v>2043</v>
      </c>
      <c r="R1630" t="str">
        <f>Table1[[#This Row],[year]]&amp;"_"&amp;Table1[[#This Row],[rank]]</f>
        <v>2018_129</v>
      </c>
      <c r="S1630" t="str">
        <f>Table1[[#This Row],[year]]&amp;"_"&amp;Table1[[#This Row],[rank]]</f>
        <v>2018_129</v>
      </c>
    </row>
    <row r="1631" spans="1:19" x14ac:dyDescent="0.2">
      <c r="A1631" t="s">
        <v>1131</v>
      </c>
      <c r="B1631">
        <v>130</v>
      </c>
      <c r="C1631">
        <v>2018</v>
      </c>
      <c r="D1631" t="s">
        <v>100</v>
      </c>
      <c r="E1631" t="s">
        <v>112</v>
      </c>
      <c r="F1631" t="s">
        <v>55</v>
      </c>
      <c r="G1631" t="str">
        <f>_xlfn.XLOOKUP(F1631,Regions!$A$2:$A$52,Regions!$B$2:$B$52)</f>
        <v>West</v>
      </c>
      <c r="H1631" t="s">
        <v>1511</v>
      </c>
      <c r="I1631">
        <v>122842</v>
      </c>
      <c r="J1631">
        <v>22849</v>
      </c>
      <c r="K1631">
        <v>1979</v>
      </c>
      <c r="L1631">
        <v>79954</v>
      </c>
      <c r="M1631">
        <v>20800</v>
      </c>
      <c r="N1631" t="s">
        <v>2043</v>
      </c>
      <c r="O1631" t="s">
        <v>2043</v>
      </c>
      <c r="P1631" t="s">
        <v>2043</v>
      </c>
      <c r="Q1631" t="s">
        <v>2046</v>
      </c>
      <c r="R1631" t="str">
        <f>Table1[[#This Row],[year]]&amp;"_"&amp;Table1[[#This Row],[rank]]</f>
        <v>2018_130</v>
      </c>
      <c r="S1631" t="str">
        <f>Table1[[#This Row],[year]]&amp;"_"&amp;Table1[[#This Row],[rank]]</f>
        <v>2018_130</v>
      </c>
    </row>
    <row r="1632" spans="1:19" x14ac:dyDescent="0.2">
      <c r="A1632" t="s">
        <v>2113</v>
      </c>
      <c r="B1632">
        <v>131</v>
      </c>
      <c r="C1632">
        <v>2018</v>
      </c>
      <c r="D1632" t="s">
        <v>60</v>
      </c>
      <c r="E1632" t="s">
        <v>2114</v>
      </c>
      <c r="F1632" t="s">
        <v>44</v>
      </c>
      <c r="G1632" t="str">
        <f>_xlfn.XLOOKUP(F1632,Regions!$A$2:$A$52,Regions!$B$2:$B$52)</f>
        <v>Midwest</v>
      </c>
      <c r="H1632" t="s">
        <v>1474</v>
      </c>
      <c r="I1632">
        <v>124244</v>
      </c>
      <c r="J1632">
        <v>22820</v>
      </c>
      <c r="K1632">
        <v>5192</v>
      </c>
      <c r="L1632">
        <v>33804</v>
      </c>
      <c r="M1632">
        <v>235000</v>
      </c>
      <c r="N1632" t="s">
        <v>2043</v>
      </c>
      <c r="O1632" t="s">
        <v>2043</v>
      </c>
      <c r="P1632" t="s">
        <v>2043</v>
      </c>
      <c r="Q1632" t="s">
        <v>2046</v>
      </c>
      <c r="R1632" t="str">
        <f>Table1[[#This Row],[year]]&amp;"_"&amp;Table1[[#This Row],[rank]]</f>
        <v>2018_131</v>
      </c>
      <c r="S1632" t="str">
        <f>Table1[[#This Row],[year]]&amp;"_"&amp;Table1[[#This Row],[rank]]</f>
        <v>2018_131</v>
      </c>
    </row>
    <row r="1633" spans="1:19" x14ac:dyDescent="0.2">
      <c r="A1633" t="s">
        <v>2181</v>
      </c>
      <c r="B1633">
        <v>132</v>
      </c>
      <c r="C1633">
        <v>2018</v>
      </c>
      <c r="D1633" t="s">
        <v>60</v>
      </c>
      <c r="E1633" t="s">
        <v>2114</v>
      </c>
      <c r="F1633" t="s">
        <v>93</v>
      </c>
      <c r="G1633" t="str">
        <f>_xlfn.XLOOKUP(F1633,Regions!$A$2:$A$52,Regions!$B$2:$B$52)</f>
        <v>West</v>
      </c>
      <c r="H1633" t="s">
        <v>1457</v>
      </c>
      <c r="I1633">
        <v>81370</v>
      </c>
      <c r="J1633">
        <v>22387</v>
      </c>
      <c r="K1633">
        <v>2885</v>
      </c>
      <c r="L1633">
        <v>14366</v>
      </c>
      <c r="M1633">
        <v>277000</v>
      </c>
      <c r="N1633" t="s">
        <v>2043</v>
      </c>
      <c r="O1633" t="s">
        <v>2043</v>
      </c>
      <c r="P1633" t="s">
        <v>2043</v>
      </c>
      <c r="Q1633" t="s">
        <v>2043</v>
      </c>
      <c r="R1633" t="str">
        <f>Table1[[#This Row],[year]]&amp;"_"&amp;Table1[[#This Row],[rank]]</f>
        <v>2018_132</v>
      </c>
      <c r="S1633" t="str">
        <f>Table1[[#This Row],[year]]&amp;"_"&amp;Table1[[#This Row],[rank]]</f>
        <v>2018_132</v>
      </c>
    </row>
    <row r="1634" spans="1:19" x14ac:dyDescent="0.2">
      <c r="A1634" t="s">
        <v>852</v>
      </c>
      <c r="B1634">
        <v>133</v>
      </c>
      <c r="C1634">
        <v>2018</v>
      </c>
      <c r="D1634" t="s">
        <v>974</v>
      </c>
      <c r="E1634" t="s">
        <v>2045</v>
      </c>
      <c r="F1634" t="s">
        <v>55</v>
      </c>
      <c r="G1634" t="str">
        <f>_xlfn.XLOOKUP(F1634,Regions!$A$2:$A$52,Regions!$B$2:$B$52)</f>
        <v>West</v>
      </c>
      <c r="H1634" t="s">
        <v>1530</v>
      </c>
      <c r="I1634">
        <v>82027</v>
      </c>
      <c r="J1634">
        <v>22291</v>
      </c>
      <c r="K1634">
        <v>2466</v>
      </c>
      <c r="L1634">
        <v>65486</v>
      </c>
      <c r="M1634">
        <v>33800</v>
      </c>
      <c r="N1634" t="s">
        <v>2043</v>
      </c>
      <c r="O1634" t="s">
        <v>2043</v>
      </c>
      <c r="P1634" t="s">
        <v>2043</v>
      </c>
      <c r="Q1634" t="s">
        <v>2046</v>
      </c>
      <c r="R1634" t="str">
        <f>Table1[[#This Row],[year]]&amp;"_"&amp;Table1[[#This Row],[rank]]</f>
        <v>2018_133</v>
      </c>
      <c r="S1634" t="str">
        <f>Table1[[#This Row],[year]]&amp;"_"&amp;Table1[[#This Row],[rank]]</f>
        <v>2018_133</v>
      </c>
    </row>
    <row r="1635" spans="1:19" x14ac:dyDescent="0.2">
      <c r="A1635" t="s">
        <v>2303</v>
      </c>
      <c r="B1635">
        <v>134</v>
      </c>
      <c r="C1635">
        <v>2018</v>
      </c>
      <c r="D1635" t="s">
        <v>1830</v>
      </c>
      <c r="E1635" t="s">
        <v>2042</v>
      </c>
      <c r="F1635" t="s">
        <v>35</v>
      </c>
      <c r="G1635" t="str">
        <f>_xlfn.XLOOKUP(F1635,Regions!$A$2:$A$52,Regions!$B$2:$B$52)</f>
        <v>South</v>
      </c>
      <c r="H1635" t="s">
        <v>1781</v>
      </c>
      <c r="I1635">
        <v>22523</v>
      </c>
      <c r="J1635">
        <v>22246</v>
      </c>
      <c r="K1635">
        <v>1714</v>
      </c>
      <c r="L1635">
        <v>16333</v>
      </c>
      <c r="M1635">
        <v>116200</v>
      </c>
      <c r="N1635" t="s">
        <v>2043</v>
      </c>
      <c r="O1635" t="s">
        <v>2043</v>
      </c>
      <c r="P1635" t="s">
        <v>2043</v>
      </c>
      <c r="Q1635" t="s">
        <v>2043</v>
      </c>
      <c r="R1635" t="str">
        <f>Table1[[#This Row],[year]]&amp;"_"&amp;Table1[[#This Row],[rank]]</f>
        <v>2018_134</v>
      </c>
      <c r="S1635" t="str">
        <f>Table1[[#This Row],[year]]&amp;"_"&amp;Table1[[#This Row],[rank]]</f>
        <v>2018_134</v>
      </c>
    </row>
    <row r="1636" spans="1:19" x14ac:dyDescent="0.2">
      <c r="A1636" t="s">
        <v>2147</v>
      </c>
      <c r="B1636">
        <v>135</v>
      </c>
      <c r="C1636">
        <v>2018</v>
      </c>
      <c r="D1636" t="s">
        <v>21</v>
      </c>
      <c r="E1636" t="s">
        <v>920</v>
      </c>
      <c r="F1636" t="s">
        <v>41</v>
      </c>
      <c r="G1636" t="str">
        <f>_xlfn.XLOOKUP(F1636,Regions!$A$2:$A$52,Regions!$B$2:$B$52)</f>
        <v>Northeast</v>
      </c>
      <c r="H1636" t="s">
        <v>1594</v>
      </c>
      <c r="I1636">
        <v>3752</v>
      </c>
      <c r="J1636">
        <v>21787</v>
      </c>
      <c r="K1636">
        <v>416</v>
      </c>
      <c r="L1636">
        <v>8118</v>
      </c>
      <c r="M1636">
        <v>3165</v>
      </c>
      <c r="N1636" t="s">
        <v>2043</v>
      </c>
      <c r="O1636" t="s">
        <v>2043</v>
      </c>
      <c r="P1636" t="s">
        <v>2043</v>
      </c>
      <c r="Q1636" t="s">
        <v>2043</v>
      </c>
      <c r="R1636" t="str">
        <f>Table1[[#This Row],[year]]&amp;"_"&amp;Table1[[#This Row],[rank]]</f>
        <v>2018_135</v>
      </c>
      <c r="S1636" t="str">
        <f>Table1[[#This Row],[year]]&amp;"_"&amp;Table1[[#This Row],[rank]]</f>
        <v>2018_135</v>
      </c>
    </row>
    <row r="1637" spans="1:19" x14ac:dyDescent="0.2">
      <c r="A1637" t="s">
        <v>2152</v>
      </c>
      <c r="B1637">
        <v>136</v>
      </c>
      <c r="C1637">
        <v>2018</v>
      </c>
      <c r="D1637" t="s">
        <v>79</v>
      </c>
      <c r="E1637" t="s">
        <v>2044</v>
      </c>
      <c r="F1637" t="s">
        <v>28</v>
      </c>
      <c r="G1637" t="str">
        <f>_xlfn.XLOOKUP(F1637,Regions!$A$2:$A$52,Regions!$B$2:$B$52)</f>
        <v>Northeast</v>
      </c>
      <c r="H1637" t="s">
        <v>1406</v>
      </c>
      <c r="I1637">
        <v>9901</v>
      </c>
      <c r="J1637">
        <v>21744</v>
      </c>
      <c r="K1637">
        <v>2430</v>
      </c>
      <c r="L1637">
        <v>31801</v>
      </c>
      <c r="M1637">
        <v>89034</v>
      </c>
      <c r="N1637" t="s">
        <v>2043</v>
      </c>
      <c r="O1637" t="s">
        <v>2043</v>
      </c>
      <c r="P1637" t="s">
        <v>2043</v>
      </c>
      <c r="Q1637" t="s">
        <v>2043</v>
      </c>
      <c r="R1637" t="str">
        <f>Table1[[#This Row],[year]]&amp;"_"&amp;Table1[[#This Row],[rank]]</f>
        <v>2018_136</v>
      </c>
      <c r="S1637" t="str">
        <f>Table1[[#This Row],[year]]&amp;"_"&amp;Table1[[#This Row],[rank]]</f>
        <v>2018_136</v>
      </c>
    </row>
    <row r="1638" spans="1:19" x14ac:dyDescent="0.2">
      <c r="A1638" t="s">
        <v>2134</v>
      </c>
      <c r="B1638">
        <v>137</v>
      </c>
      <c r="C1638">
        <v>2018</v>
      </c>
      <c r="D1638" t="s">
        <v>97</v>
      </c>
      <c r="E1638" t="s">
        <v>2044</v>
      </c>
      <c r="F1638" t="s">
        <v>86</v>
      </c>
      <c r="G1638" t="str">
        <f>_xlfn.XLOOKUP(F1638,Regions!$A$2:$A$52,Regions!$B$2:$B$52)</f>
        <v>South</v>
      </c>
      <c r="H1638" t="s">
        <v>1471</v>
      </c>
      <c r="I1638">
        <v>34038</v>
      </c>
      <c r="J1638">
        <v>21667</v>
      </c>
      <c r="K1638">
        <v>4604</v>
      </c>
      <c r="L1638">
        <v>137217</v>
      </c>
      <c r="M1638">
        <v>11318</v>
      </c>
      <c r="N1638" t="s">
        <v>2043</v>
      </c>
      <c r="O1638" t="s">
        <v>2043</v>
      </c>
      <c r="P1638" t="s">
        <v>2043</v>
      </c>
      <c r="Q1638" t="s">
        <v>2046</v>
      </c>
      <c r="R1638" t="str">
        <f>Table1[[#This Row],[year]]&amp;"_"&amp;Table1[[#This Row],[rank]]</f>
        <v>2018_137</v>
      </c>
      <c r="S1638" t="str">
        <f>Table1[[#This Row],[year]]&amp;"_"&amp;Table1[[#This Row],[rank]]</f>
        <v>2018_137</v>
      </c>
    </row>
    <row r="1639" spans="1:19" x14ac:dyDescent="0.2">
      <c r="A1639" t="s">
        <v>2153</v>
      </c>
      <c r="B1639">
        <v>138</v>
      </c>
      <c r="C1639">
        <v>2018</v>
      </c>
      <c r="D1639" t="s">
        <v>350</v>
      </c>
      <c r="E1639" t="s">
        <v>2042</v>
      </c>
      <c r="F1639" t="s">
        <v>177</v>
      </c>
      <c r="G1639" t="str">
        <f>_xlfn.XLOOKUP(F1639,Regions!$A$2:$A$52,Regions!$B$2:$B$52)</f>
        <v>South</v>
      </c>
      <c r="H1639" t="s">
        <v>1487</v>
      </c>
      <c r="I1639">
        <v>4296</v>
      </c>
      <c r="J1639">
        <v>21535</v>
      </c>
      <c r="K1639">
        <v>435</v>
      </c>
      <c r="L1639">
        <v>10272</v>
      </c>
      <c r="M1639">
        <v>26000</v>
      </c>
      <c r="N1639" t="s">
        <v>2043</v>
      </c>
      <c r="O1639" t="s">
        <v>2043</v>
      </c>
      <c r="P1639" t="s">
        <v>2043</v>
      </c>
      <c r="Q1639" t="s">
        <v>2046</v>
      </c>
      <c r="R1639" t="str">
        <f>Table1[[#This Row],[year]]&amp;"_"&amp;Table1[[#This Row],[rank]]</f>
        <v>2018_138</v>
      </c>
      <c r="S1639" t="str">
        <f>Table1[[#This Row],[year]]&amp;"_"&amp;Table1[[#This Row],[rank]]</f>
        <v>2018_138</v>
      </c>
    </row>
    <row r="1640" spans="1:19" x14ac:dyDescent="0.2">
      <c r="A1640" t="s">
        <v>2173</v>
      </c>
      <c r="B1640">
        <v>139</v>
      </c>
      <c r="C1640">
        <v>2018</v>
      </c>
      <c r="D1640" t="s">
        <v>350</v>
      </c>
      <c r="E1640" t="s">
        <v>2042</v>
      </c>
      <c r="F1640" t="s">
        <v>18</v>
      </c>
      <c r="G1640" t="str">
        <f>_xlfn.XLOOKUP(F1640,Regions!$A$2:$A$52,Regions!$B$2:$B$52)</f>
        <v>Midwest</v>
      </c>
      <c r="H1640" t="s">
        <v>1510</v>
      </c>
      <c r="I1640">
        <v>3817</v>
      </c>
      <c r="J1640">
        <v>21389</v>
      </c>
      <c r="K1640">
        <v>613</v>
      </c>
      <c r="L1640">
        <v>10541</v>
      </c>
      <c r="M1640">
        <v>26000</v>
      </c>
      <c r="N1640" t="s">
        <v>2043</v>
      </c>
      <c r="O1640" t="s">
        <v>2043</v>
      </c>
      <c r="P1640" t="s">
        <v>2043</v>
      </c>
      <c r="Q1640" t="s">
        <v>2043</v>
      </c>
      <c r="R1640" t="str">
        <f>Table1[[#This Row],[year]]&amp;"_"&amp;Table1[[#This Row],[rank]]</f>
        <v>2018_139</v>
      </c>
      <c r="S1640" t="str">
        <f>Table1[[#This Row],[year]]&amp;"_"&amp;Table1[[#This Row],[rank]]</f>
        <v>2018_139</v>
      </c>
    </row>
    <row r="1641" spans="1:19" x14ac:dyDescent="0.2">
      <c r="A1641" t="s">
        <v>2146</v>
      </c>
      <c r="B1641">
        <v>140</v>
      </c>
      <c r="C1641">
        <v>2018</v>
      </c>
      <c r="D1641" t="s">
        <v>32</v>
      </c>
      <c r="E1641" t="s">
        <v>2064</v>
      </c>
      <c r="F1641" t="s">
        <v>18</v>
      </c>
      <c r="G1641" t="str">
        <f>_xlfn.XLOOKUP(F1641,Regions!$A$2:$A$52,Regions!$B$2:$B$52)</f>
        <v>Midwest</v>
      </c>
      <c r="H1641" t="s">
        <v>1490</v>
      </c>
      <c r="I1641">
        <v>10824</v>
      </c>
      <c r="J1641">
        <v>21253</v>
      </c>
      <c r="K1641">
        <v>350</v>
      </c>
      <c r="L1641">
        <v>20038</v>
      </c>
      <c r="M1641">
        <v>92000</v>
      </c>
      <c r="N1641" t="s">
        <v>2043</v>
      </c>
      <c r="O1641" t="s">
        <v>2043</v>
      </c>
      <c r="P1641" t="s">
        <v>2043</v>
      </c>
      <c r="Q1641" t="s">
        <v>2043</v>
      </c>
      <c r="R1641" t="str">
        <f>Table1[[#This Row],[year]]&amp;"_"&amp;Table1[[#This Row],[rank]]</f>
        <v>2018_140</v>
      </c>
      <c r="S1641" t="str">
        <f>Table1[[#This Row],[year]]&amp;"_"&amp;Table1[[#This Row],[rank]]</f>
        <v>2018_140</v>
      </c>
    </row>
    <row r="1642" spans="1:19" x14ac:dyDescent="0.2">
      <c r="A1642" t="s">
        <v>742</v>
      </c>
      <c r="B1642">
        <v>141</v>
      </c>
      <c r="C1642">
        <v>2018</v>
      </c>
      <c r="D1642" t="s">
        <v>201</v>
      </c>
      <c r="E1642" t="s">
        <v>2061</v>
      </c>
      <c r="F1642" t="s">
        <v>68</v>
      </c>
      <c r="G1642" t="str">
        <f>_xlfn.XLOOKUP(F1642,Regions!$A$2:$A$52,Regions!$B$2:$B$52)</f>
        <v>Midwest</v>
      </c>
      <c r="H1642" t="s">
        <v>1408</v>
      </c>
      <c r="I1642">
        <v>104261</v>
      </c>
      <c r="J1642">
        <v>21240</v>
      </c>
      <c r="K1642">
        <v>10712</v>
      </c>
      <c r="L1642">
        <v>57806</v>
      </c>
      <c r="M1642">
        <v>41992</v>
      </c>
      <c r="N1642" t="s">
        <v>2043</v>
      </c>
      <c r="O1642" t="s">
        <v>2043</v>
      </c>
      <c r="P1642" t="s">
        <v>2043</v>
      </c>
      <c r="Q1642" t="s">
        <v>2043</v>
      </c>
      <c r="R1642" t="str">
        <f>Table1[[#This Row],[year]]&amp;"_"&amp;Table1[[#This Row],[rank]]</f>
        <v>2018_141</v>
      </c>
      <c r="S1642" t="str">
        <f>Table1[[#This Row],[year]]&amp;"_"&amp;Table1[[#This Row],[rank]]</f>
        <v>2018_141</v>
      </c>
    </row>
    <row r="1643" spans="1:19" x14ac:dyDescent="0.2">
      <c r="A1643" t="s">
        <v>2158</v>
      </c>
      <c r="B1643">
        <v>142</v>
      </c>
      <c r="C1643">
        <v>2018</v>
      </c>
      <c r="D1643" t="s">
        <v>118</v>
      </c>
      <c r="E1643" t="s">
        <v>2061</v>
      </c>
      <c r="F1643" t="s">
        <v>22</v>
      </c>
      <c r="G1643" t="str">
        <f>_xlfn.XLOOKUP(F1643,Regions!$A$2:$A$52,Regions!$B$2:$B$52)</f>
        <v>South</v>
      </c>
      <c r="H1643" t="s">
        <v>1502</v>
      </c>
      <c r="I1643">
        <v>33678</v>
      </c>
      <c r="J1643">
        <v>21171</v>
      </c>
      <c r="K1643">
        <v>3488</v>
      </c>
      <c r="L1643">
        <v>25110</v>
      </c>
      <c r="M1643">
        <v>56110</v>
      </c>
      <c r="N1643" t="s">
        <v>2043</v>
      </c>
      <c r="O1643" t="s">
        <v>2043</v>
      </c>
      <c r="P1643" t="s">
        <v>2043</v>
      </c>
      <c r="Q1643" t="s">
        <v>2043</v>
      </c>
      <c r="R1643" t="str">
        <f>Table1[[#This Row],[year]]&amp;"_"&amp;Table1[[#This Row],[rank]]</f>
        <v>2018_142</v>
      </c>
      <c r="S1643" t="str">
        <f>Table1[[#This Row],[year]]&amp;"_"&amp;Table1[[#This Row],[rank]]</f>
        <v>2018_142</v>
      </c>
    </row>
    <row r="1644" spans="1:19" x14ac:dyDescent="0.2">
      <c r="A1644" t="s">
        <v>2142</v>
      </c>
      <c r="B1644">
        <v>143</v>
      </c>
      <c r="C1644">
        <v>2018</v>
      </c>
      <c r="D1644" t="s">
        <v>330</v>
      </c>
      <c r="E1644" t="s">
        <v>2143</v>
      </c>
      <c r="F1644" t="s">
        <v>187</v>
      </c>
      <c r="G1644" t="str">
        <f>_xlfn.XLOOKUP(F1644,Regions!$A$2:$A$52,Regions!$B$2:$B$52)</f>
        <v>Midwest</v>
      </c>
      <c r="H1644" t="s">
        <v>1448</v>
      </c>
      <c r="I1644">
        <v>7614</v>
      </c>
      <c r="J1644">
        <v>21034</v>
      </c>
      <c r="K1644">
        <v>545</v>
      </c>
      <c r="L1644">
        <v>8884</v>
      </c>
      <c r="M1644">
        <v>29000</v>
      </c>
      <c r="N1644" t="s">
        <v>2043</v>
      </c>
      <c r="O1644" t="s">
        <v>2043</v>
      </c>
      <c r="P1644" t="s">
        <v>2043</v>
      </c>
      <c r="Q1644" t="s">
        <v>2043</v>
      </c>
      <c r="R1644" t="str">
        <f>Table1[[#This Row],[year]]&amp;"_"&amp;Table1[[#This Row],[rank]]</f>
        <v>2018_143</v>
      </c>
      <c r="S1644" t="str">
        <f>Table1[[#This Row],[year]]&amp;"_"&amp;Table1[[#This Row],[rank]]</f>
        <v>2018_143</v>
      </c>
    </row>
    <row r="1645" spans="1:19" x14ac:dyDescent="0.2">
      <c r="A1645" t="s">
        <v>2177</v>
      </c>
      <c r="B1645">
        <v>144</v>
      </c>
      <c r="C1645">
        <v>2018</v>
      </c>
      <c r="D1645" t="s">
        <v>95</v>
      </c>
      <c r="E1645" t="s">
        <v>2045</v>
      </c>
      <c r="F1645" t="s">
        <v>146</v>
      </c>
      <c r="G1645" t="str">
        <f>_xlfn.XLOOKUP(F1645,Regions!$A$2:$A$52,Regions!$B$2:$B$52)</f>
        <v>Northeast</v>
      </c>
      <c r="H1645" t="s">
        <v>1466</v>
      </c>
      <c r="I1645">
        <v>82952</v>
      </c>
      <c r="J1645">
        <v>20918</v>
      </c>
      <c r="K1645">
        <v>2225</v>
      </c>
      <c r="L1645">
        <v>56669</v>
      </c>
      <c r="M1645">
        <v>66100</v>
      </c>
      <c r="N1645" t="s">
        <v>2043</v>
      </c>
      <c r="O1645" t="s">
        <v>2043</v>
      </c>
      <c r="P1645" t="s">
        <v>2043</v>
      </c>
      <c r="Q1645" t="s">
        <v>2043</v>
      </c>
      <c r="R1645" t="str">
        <f>Table1[[#This Row],[year]]&amp;"_"&amp;Table1[[#This Row],[rank]]</f>
        <v>2018_144</v>
      </c>
      <c r="S1645" t="str">
        <f>Table1[[#This Row],[year]]&amp;"_"&amp;Table1[[#This Row],[rank]]</f>
        <v>2018_144</v>
      </c>
    </row>
    <row r="1646" spans="1:19" x14ac:dyDescent="0.2">
      <c r="A1646" t="s">
        <v>2188</v>
      </c>
      <c r="B1646">
        <v>145</v>
      </c>
      <c r="C1646">
        <v>2018</v>
      </c>
      <c r="D1646" t="s">
        <v>100</v>
      </c>
      <c r="E1646" t="s">
        <v>112</v>
      </c>
      <c r="F1646" t="s">
        <v>28</v>
      </c>
      <c r="G1646" t="str">
        <f>_xlfn.XLOOKUP(F1646,Regions!$A$2:$A$52,Regions!$B$2:$B$52)</f>
        <v>Northeast</v>
      </c>
      <c r="H1646" t="s">
        <v>1406</v>
      </c>
      <c r="I1646">
        <v>103415</v>
      </c>
      <c r="J1646">
        <v>20776</v>
      </c>
      <c r="K1646">
        <v>1007</v>
      </c>
      <c r="L1646">
        <v>33551</v>
      </c>
      <c r="M1646">
        <v>23700</v>
      </c>
      <c r="N1646" t="s">
        <v>2043</v>
      </c>
      <c r="O1646" t="s">
        <v>2043</v>
      </c>
      <c r="P1646" t="s">
        <v>2043</v>
      </c>
      <c r="Q1646" t="s">
        <v>2043</v>
      </c>
      <c r="R1646" t="str">
        <f>Table1[[#This Row],[year]]&amp;"_"&amp;Table1[[#This Row],[rank]]</f>
        <v>2018_145</v>
      </c>
      <c r="S1646" t="str">
        <f>Table1[[#This Row],[year]]&amp;"_"&amp;Table1[[#This Row],[rank]]</f>
        <v>2018_145</v>
      </c>
    </row>
    <row r="1647" spans="1:19" x14ac:dyDescent="0.2">
      <c r="A1647" t="s">
        <v>989</v>
      </c>
      <c r="B1647">
        <v>146</v>
      </c>
      <c r="C1647">
        <v>2018</v>
      </c>
      <c r="D1647" t="s">
        <v>1095</v>
      </c>
      <c r="E1647" t="s">
        <v>920</v>
      </c>
      <c r="F1647" t="s">
        <v>22</v>
      </c>
      <c r="G1647" t="str">
        <f>_xlfn.XLOOKUP(F1647,Regions!$A$2:$A$52,Regions!$B$2:$B$52)</f>
        <v>South</v>
      </c>
      <c r="H1647" t="s">
        <v>1403</v>
      </c>
      <c r="I1647">
        <v>41068</v>
      </c>
      <c r="J1647">
        <v>20620</v>
      </c>
      <c r="K1647">
        <v>463</v>
      </c>
      <c r="L1647">
        <v>25085</v>
      </c>
      <c r="M1647">
        <v>55000</v>
      </c>
      <c r="N1647" t="s">
        <v>2043</v>
      </c>
      <c r="O1647" t="s">
        <v>2043</v>
      </c>
      <c r="P1647" t="s">
        <v>2043</v>
      </c>
      <c r="Q1647" t="s">
        <v>2043</v>
      </c>
      <c r="R1647" t="str">
        <f>Table1[[#This Row],[year]]&amp;"_"&amp;Table1[[#This Row],[rank]]</f>
        <v>2018_146</v>
      </c>
      <c r="S1647" t="str">
        <f>Table1[[#This Row],[year]]&amp;"_"&amp;Table1[[#This Row],[rank]]</f>
        <v>2018_146</v>
      </c>
    </row>
    <row r="1648" spans="1:19" x14ac:dyDescent="0.2">
      <c r="A1648" t="s">
        <v>2166</v>
      </c>
      <c r="B1648">
        <v>147</v>
      </c>
      <c r="C1648">
        <v>2018</v>
      </c>
      <c r="D1648" t="s">
        <v>1294</v>
      </c>
      <c r="E1648" t="s">
        <v>112</v>
      </c>
      <c r="F1648" t="s">
        <v>22</v>
      </c>
      <c r="G1648" t="str">
        <f>_xlfn.XLOOKUP(F1648,Regions!$A$2:$A$52,Regions!$B$2:$B$52)</f>
        <v>South</v>
      </c>
      <c r="H1648" t="s">
        <v>1502</v>
      </c>
      <c r="I1648">
        <v>2452</v>
      </c>
      <c r="J1648">
        <v>20613</v>
      </c>
      <c r="K1648">
        <v>704</v>
      </c>
      <c r="L1648">
        <v>23385</v>
      </c>
      <c r="M1648">
        <v>111980</v>
      </c>
      <c r="N1648" t="s">
        <v>2043</v>
      </c>
      <c r="O1648" t="s">
        <v>2043</v>
      </c>
      <c r="P1648" t="s">
        <v>2043</v>
      </c>
      <c r="Q1648" t="s">
        <v>2043</v>
      </c>
      <c r="R1648" t="str">
        <f>Table1[[#This Row],[year]]&amp;"_"&amp;Table1[[#This Row],[rank]]</f>
        <v>2018_147</v>
      </c>
      <c r="S1648" t="str">
        <f>Table1[[#This Row],[year]]&amp;"_"&amp;Table1[[#This Row],[rank]]</f>
        <v>2018_147</v>
      </c>
    </row>
    <row r="1649" spans="1:19" x14ac:dyDescent="0.2">
      <c r="A1649" t="s">
        <v>2170</v>
      </c>
      <c r="B1649">
        <v>148</v>
      </c>
      <c r="C1649">
        <v>2018</v>
      </c>
      <c r="D1649" t="s">
        <v>17</v>
      </c>
      <c r="E1649" t="s">
        <v>17</v>
      </c>
      <c r="F1649" t="s">
        <v>18</v>
      </c>
      <c r="G1649" t="str">
        <f>_xlfn.XLOOKUP(F1649,Regions!$A$2:$A$52,Regions!$B$2:$B$52)</f>
        <v>Midwest</v>
      </c>
      <c r="H1649" t="s">
        <v>1491</v>
      </c>
      <c r="I1649">
        <v>12453</v>
      </c>
      <c r="J1649">
        <v>20467</v>
      </c>
      <c r="K1649">
        <v>1313</v>
      </c>
      <c r="L1649">
        <v>11946</v>
      </c>
      <c r="M1649">
        <v>165000</v>
      </c>
      <c r="N1649" t="s">
        <v>2043</v>
      </c>
      <c r="O1649" t="s">
        <v>2043</v>
      </c>
      <c r="P1649" t="s">
        <v>2043</v>
      </c>
      <c r="Q1649" t="s">
        <v>2043</v>
      </c>
      <c r="R1649" t="str">
        <f>Table1[[#This Row],[year]]&amp;"_"&amp;Table1[[#This Row],[rank]]</f>
        <v>2018_148</v>
      </c>
      <c r="S1649" t="str">
        <f>Table1[[#This Row],[year]]&amp;"_"&amp;Table1[[#This Row],[rank]]</f>
        <v>2018_148</v>
      </c>
    </row>
    <row r="1650" spans="1:19" x14ac:dyDescent="0.2">
      <c r="A1650" t="s">
        <v>1116</v>
      </c>
      <c r="B1650">
        <v>149</v>
      </c>
      <c r="C1650">
        <v>2018</v>
      </c>
      <c r="D1650" t="s">
        <v>1727</v>
      </c>
      <c r="E1650" t="s">
        <v>2064</v>
      </c>
      <c r="F1650" t="s">
        <v>255</v>
      </c>
      <c r="G1650" t="str">
        <f>_xlfn.XLOOKUP(F1650,Regions!$A$2:$A$52,Regions!$B$2:$B$52)</f>
        <v>Midwest</v>
      </c>
      <c r="H1650" t="s">
        <v>1471</v>
      </c>
      <c r="I1650">
        <v>26757</v>
      </c>
      <c r="J1650">
        <v>20428</v>
      </c>
      <c r="K1650">
        <v>999</v>
      </c>
      <c r="L1650">
        <v>18075</v>
      </c>
      <c r="M1650">
        <v>58600</v>
      </c>
      <c r="N1650" t="s">
        <v>2043</v>
      </c>
      <c r="O1650" t="s">
        <v>2043</v>
      </c>
      <c r="P1650" t="s">
        <v>2043</v>
      </c>
      <c r="Q1650" t="s">
        <v>2043</v>
      </c>
      <c r="R1650" t="str">
        <f>Table1[[#This Row],[year]]&amp;"_"&amp;Table1[[#This Row],[rank]]</f>
        <v>2018_149</v>
      </c>
      <c r="S1650" t="str">
        <f>Table1[[#This Row],[year]]&amp;"_"&amp;Table1[[#This Row],[rank]]</f>
        <v>2018_149</v>
      </c>
    </row>
    <row r="1651" spans="1:19" x14ac:dyDescent="0.2">
      <c r="A1651" t="s">
        <v>2184</v>
      </c>
      <c r="B1651">
        <v>150</v>
      </c>
      <c r="C1651">
        <v>2018</v>
      </c>
      <c r="D1651" t="s">
        <v>974</v>
      </c>
      <c r="E1651" t="s">
        <v>2045</v>
      </c>
      <c r="F1651" t="s">
        <v>168</v>
      </c>
      <c r="G1651" t="str">
        <f>_xlfn.XLOOKUP(F1651,Regions!$A$2:$A$52,Regions!$B$2:$B$52)</f>
        <v>West</v>
      </c>
      <c r="H1651" t="s">
        <v>1614</v>
      </c>
      <c r="I1651">
        <v>60470</v>
      </c>
      <c r="J1651">
        <v>20322</v>
      </c>
      <c r="K1651">
        <v>5089</v>
      </c>
      <c r="L1651">
        <v>35336</v>
      </c>
      <c r="M1651">
        <v>34100</v>
      </c>
      <c r="N1651" t="s">
        <v>2043</v>
      </c>
      <c r="O1651" t="s">
        <v>2043</v>
      </c>
      <c r="P1651" t="s">
        <v>2043</v>
      </c>
      <c r="Q1651" t="s">
        <v>2043</v>
      </c>
      <c r="R1651" t="str">
        <f>Table1[[#This Row],[year]]&amp;"_"&amp;Table1[[#This Row],[rank]]</f>
        <v>2018_150</v>
      </c>
      <c r="S1651" t="str">
        <f>Table1[[#This Row],[year]]&amp;"_"&amp;Table1[[#This Row],[rank]]</f>
        <v>2018_150</v>
      </c>
    </row>
    <row r="1652" spans="1:19" x14ac:dyDescent="0.2">
      <c r="A1652" t="s">
        <v>1199</v>
      </c>
      <c r="B1652">
        <v>151</v>
      </c>
      <c r="C1652">
        <v>2018</v>
      </c>
      <c r="D1652" t="s">
        <v>166</v>
      </c>
      <c r="E1652" t="s">
        <v>2118</v>
      </c>
      <c r="F1652" t="s">
        <v>125</v>
      </c>
      <c r="G1652" t="str">
        <f>_xlfn.XLOOKUP(F1652,Regions!$A$2:$A$52,Regions!$B$2:$B$52)</f>
        <v>South</v>
      </c>
      <c r="H1652" t="s">
        <v>1407</v>
      </c>
      <c r="I1652">
        <v>19432</v>
      </c>
      <c r="J1652">
        <v>20252</v>
      </c>
      <c r="K1652">
        <v>1319</v>
      </c>
      <c r="L1652">
        <v>15841</v>
      </c>
      <c r="M1652">
        <v>25100</v>
      </c>
      <c r="N1652" t="s">
        <v>2043</v>
      </c>
      <c r="O1652" t="s">
        <v>2043</v>
      </c>
      <c r="P1652" t="s">
        <v>2043</v>
      </c>
      <c r="Q1652" t="s">
        <v>2043</v>
      </c>
      <c r="R1652" t="str">
        <f>Table1[[#This Row],[year]]&amp;"_"&amp;Table1[[#This Row],[rank]]</f>
        <v>2018_151</v>
      </c>
      <c r="S1652" t="str">
        <f>Table1[[#This Row],[year]]&amp;"_"&amp;Table1[[#This Row],[rank]]</f>
        <v>2018_151</v>
      </c>
    </row>
    <row r="1653" spans="1:19" x14ac:dyDescent="0.2">
      <c r="A1653" t="s">
        <v>2279</v>
      </c>
      <c r="B1653">
        <v>152</v>
      </c>
      <c r="C1653">
        <v>2018</v>
      </c>
      <c r="D1653" t="s">
        <v>1288</v>
      </c>
      <c r="E1653" t="s">
        <v>112</v>
      </c>
      <c r="F1653" t="s">
        <v>55</v>
      </c>
      <c r="G1653" t="str">
        <f>_xlfn.XLOOKUP(F1653,Regions!$A$2:$A$52,Regions!$B$2:$B$52)</f>
        <v>West</v>
      </c>
      <c r="H1653" t="s">
        <v>1936</v>
      </c>
      <c r="I1653">
        <v>4867</v>
      </c>
      <c r="J1653">
        <v>19883</v>
      </c>
      <c r="K1653">
        <v>512</v>
      </c>
      <c r="L1653">
        <v>8471</v>
      </c>
      <c r="M1653">
        <v>20000</v>
      </c>
      <c r="N1653" t="s">
        <v>2043</v>
      </c>
      <c r="O1653" t="s">
        <v>2043</v>
      </c>
      <c r="P1653" t="s">
        <v>2043</v>
      </c>
      <c r="Q1653" t="s">
        <v>2043</v>
      </c>
      <c r="R1653" t="str">
        <f>Table1[[#This Row],[year]]&amp;"_"&amp;Table1[[#This Row],[rank]]</f>
        <v>2018_152</v>
      </c>
      <c r="S1653" t="str">
        <f>Table1[[#This Row],[year]]&amp;"_"&amp;Table1[[#This Row],[rank]]</f>
        <v>2018_152</v>
      </c>
    </row>
    <row r="1654" spans="1:19" x14ac:dyDescent="0.2">
      <c r="A1654" t="s">
        <v>1250</v>
      </c>
      <c r="B1654">
        <v>153</v>
      </c>
      <c r="C1654">
        <v>2018</v>
      </c>
      <c r="D1654" t="s">
        <v>221</v>
      </c>
      <c r="E1654" t="s">
        <v>221</v>
      </c>
      <c r="F1654" t="s">
        <v>22</v>
      </c>
      <c r="G1654" t="str">
        <f>_xlfn.XLOOKUP(F1654,Regions!$A$2:$A$52,Regions!$B$2:$B$52)</f>
        <v>South</v>
      </c>
      <c r="H1654" t="s">
        <v>1400</v>
      </c>
      <c r="I1654">
        <v>8006</v>
      </c>
      <c r="J1654">
        <v>19521</v>
      </c>
      <c r="K1654">
        <v>191</v>
      </c>
      <c r="L1654">
        <v>9328</v>
      </c>
      <c r="M1654">
        <v>56706</v>
      </c>
      <c r="N1654" t="s">
        <v>2043</v>
      </c>
      <c r="O1654" t="s">
        <v>2043</v>
      </c>
      <c r="P1654" t="s">
        <v>2043</v>
      </c>
      <c r="Q1654" t="s">
        <v>2043</v>
      </c>
      <c r="R1654" t="str">
        <f>Table1[[#This Row],[year]]&amp;"_"&amp;Table1[[#This Row],[rank]]</f>
        <v>2018_153</v>
      </c>
      <c r="S1654" t="str">
        <f>Table1[[#This Row],[year]]&amp;"_"&amp;Table1[[#This Row],[rank]]</f>
        <v>2018_153</v>
      </c>
    </row>
    <row r="1655" spans="1:19" x14ac:dyDescent="0.2">
      <c r="A1655" t="s">
        <v>2165</v>
      </c>
      <c r="B1655">
        <v>154</v>
      </c>
      <c r="C1655">
        <v>2018</v>
      </c>
      <c r="D1655" t="s">
        <v>38</v>
      </c>
      <c r="E1655" t="s">
        <v>2055</v>
      </c>
      <c r="F1655" t="s">
        <v>35</v>
      </c>
      <c r="G1655" t="str">
        <f>_xlfn.XLOOKUP(F1655,Regions!$A$2:$A$52,Regions!$B$2:$B$52)</f>
        <v>South</v>
      </c>
      <c r="H1655" t="s">
        <v>1494</v>
      </c>
      <c r="I1655">
        <v>118436</v>
      </c>
      <c r="J1655">
        <v>19494</v>
      </c>
      <c r="K1655">
        <v>10222</v>
      </c>
      <c r="L1655">
        <v>43202</v>
      </c>
      <c r="M1655">
        <v>8300</v>
      </c>
      <c r="N1655" t="s">
        <v>2043</v>
      </c>
      <c r="O1655" t="s">
        <v>2043</v>
      </c>
      <c r="P1655" t="s">
        <v>2043</v>
      </c>
      <c r="Q1655" t="s">
        <v>2043</v>
      </c>
      <c r="R1655" t="str">
        <f>Table1[[#This Row],[year]]&amp;"_"&amp;Table1[[#This Row],[rank]]</f>
        <v>2018_154</v>
      </c>
      <c r="S1655" t="str">
        <f>Table1[[#This Row],[year]]&amp;"_"&amp;Table1[[#This Row],[rank]]</f>
        <v>2018_154</v>
      </c>
    </row>
    <row r="1656" spans="1:19" x14ac:dyDescent="0.2">
      <c r="A1656" t="s">
        <v>2155</v>
      </c>
      <c r="B1656">
        <v>155</v>
      </c>
      <c r="C1656">
        <v>2018</v>
      </c>
      <c r="D1656" t="s">
        <v>1722</v>
      </c>
      <c r="E1656" t="s">
        <v>2064</v>
      </c>
      <c r="F1656" t="s">
        <v>93</v>
      </c>
      <c r="G1656" t="str">
        <f>_xlfn.XLOOKUP(F1656,Regions!$A$2:$A$52,Regions!$B$2:$B$52)</f>
        <v>West</v>
      </c>
      <c r="H1656" t="s">
        <v>1496</v>
      </c>
      <c r="I1656">
        <v>23298</v>
      </c>
      <c r="J1656">
        <v>19456</v>
      </c>
      <c r="K1656">
        <v>1675</v>
      </c>
      <c r="L1656">
        <v>23440</v>
      </c>
      <c r="M1656">
        <v>25000</v>
      </c>
      <c r="N1656" t="s">
        <v>2043</v>
      </c>
      <c r="O1656" t="s">
        <v>2043</v>
      </c>
      <c r="P1656" t="s">
        <v>2043</v>
      </c>
      <c r="Q1656" t="s">
        <v>2043</v>
      </c>
      <c r="R1656" t="str">
        <f>Table1[[#This Row],[year]]&amp;"_"&amp;Table1[[#This Row],[rank]]</f>
        <v>2018_155</v>
      </c>
      <c r="S1656" t="str">
        <f>Table1[[#This Row],[year]]&amp;"_"&amp;Table1[[#This Row],[rank]]</f>
        <v>2018_155</v>
      </c>
    </row>
    <row r="1657" spans="1:19" x14ac:dyDescent="0.2">
      <c r="A1657" t="s">
        <v>2570</v>
      </c>
      <c r="B1657">
        <v>156</v>
      </c>
      <c r="C1657">
        <v>2018</v>
      </c>
      <c r="D1657" t="s">
        <v>65</v>
      </c>
      <c r="E1657" t="s">
        <v>2044</v>
      </c>
      <c r="F1657" t="s">
        <v>33</v>
      </c>
      <c r="G1657" t="str">
        <f>_xlfn.XLOOKUP(F1657,Regions!$A$2:$A$52,Regions!$B$2:$B$52)</f>
        <v>Northeast</v>
      </c>
      <c r="H1657" t="s">
        <v>1427</v>
      </c>
      <c r="I1657">
        <v>18392</v>
      </c>
      <c r="J1657">
        <v>19228</v>
      </c>
      <c r="K1657">
        <v>3131</v>
      </c>
      <c r="L1657">
        <v>225260</v>
      </c>
      <c r="M1657">
        <v>16400</v>
      </c>
      <c r="N1657" t="s">
        <v>2043</v>
      </c>
      <c r="O1657" t="s">
        <v>2043</v>
      </c>
      <c r="P1657" t="s">
        <v>2043</v>
      </c>
      <c r="Q1657" t="s">
        <v>2043</v>
      </c>
      <c r="R1657" t="str">
        <f>Table1[[#This Row],[year]]&amp;"_"&amp;Table1[[#This Row],[rank]]</f>
        <v>2018_156</v>
      </c>
      <c r="S1657" t="str">
        <f>Table1[[#This Row],[year]]&amp;"_"&amp;Table1[[#This Row],[rank]]</f>
        <v>2018_156</v>
      </c>
    </row>
    <row r="1658" spans="1:19" x14ac:dyDescent="0.2">
      <c r="A1658" t="s">
        <v>2154</v>
      </c>
      <c r="B1658">
        <v>157</v>
      </c>
      <c r="C1658">
        <v>2018</v>
      </c>
      <c r="D1658" t="s">
        <v>24</v>
      </c>
      <c r="E1658" t="s">
        <v>2042</v>
      </c>
      <c r="F1658" t="s">
        <v>187</v>
      </c>
      <c r="G1658" t="str">
        <f>_xlfn.XLOOKUP(F1658,Regions!$A$2:$A$52,Regions!$B$2:$B$52)</f>
        <v>Midwest</v>
      </c>
      <c r="H1658" t="s">
        <v>1501</v>
      </c>
      <c r="I1658">
        <v>11021</v>
      </c>
      <c r="J1658">
        <v>19095</v>
      </c>
      <c r="K1658">
        <v>859</v>
      </c>
      <c r="L1658">
        <v>13340</v>
      </c>
      <c r="M1658">
        <v>85000</v>
      </c>
      <c r="N1658" t="s">
        <v>2043</v>
      </c>
      <c r="O1658" t="s">
        <v>2046</v>
      </c>
      <c r="P1658" t="s">
        <v>2043</v>
      </c>
      <c r="Q1658" t="s">
        <v>2043</v>
      </c>
      <c r="R1658" t="str">
        <f>Table1[[#This Row],[year]]&amp;"_"&amp;Table1[[#This Row],[rank]]</f>
        <v>2018_157</v>
      </c>
      <c r="S1658" t="str">
        <f>Table1[[#This Row],[year]]&amp;"_"&amp;Table1[[#This Row],[rank]]</f>
        <v>2018_157</v>
      </c>
    </row>
    <row r="1659" spans="1:19" x14ac:dyDescent="0.2">
      <c r="A1659" t="s">
        <v>2198</v>
      </c>
      <c r="B1659">
        <v>158</v>
      </c>
      <c r="C1659">
        <v>2018</v>
      </c>
      <c r="D1659" t="s">
        <v>30</v>
      </c>
      <c r="E1659" t="s">
        <v>2045</v>
      </c>
      <c r="F1659" t="s">
        <v>55</v>
      </c>
      <c r="G1659" t="str">
        <f>_xlfn.XLOOKUP(F1659,Regions!$A$2:$A$52,Regions!$B$2:$B$52)</f>
        <v>West</v>
      </c>
      <c r="H1659" t="s">
        <v>1456</v>
      </c>
      <c r="I1659">
        <v>27456</v>
      </c>
      <c r="J1659">
        <v>19093</v>
      </c>
      <c r="K1659">
        <v>397</v>
      </c>
      <c r="L1659">
        <v>29860</v>
      </c>
      <c r="M1659">
        <v>67629</v>
      </c>
      <c r="N1659" t="s">
        <v>2043</v>
      </c>
      <c r="O1659" t="s">
        <v>2043</v>
      </c>
      <c r="P1659" t="s">
        <v>2043</v>
      </c>
      <c r="Q1659" t="s">
        <v>2043</v>
      </c>
      <c r="R1659" t="str">
        <f>Table1[[#This Row],[year]]&amp;"_"&amp;Table1[[#This Row],[rank]]</f>
        <v>2018_158</v>
      </c>
      <c r="S1659" t="str">
        <f>Table1[[#This Row],[year]]&amp;"_"&amp;Table1[[#This Row],[rank]]</f>
        <v>2018_158</v>
      </c>
    </row>
    <row r="1660" spans="1:19" x14ac:dyDescent="0.2">
      <c r="A1660" t="s">
        <v>2528</v>
      </c>
      <c r="B1660">
        <v>159</v>
      </c>
      <c r="C1660">
        <v>2018</v>
      </c>
      <c r="D1660" t="s">
        <v>974</v>
      </c>
      <c r="E1660" t="s">
        <v>2045</v>
      </c>
      <c r="F1660" t="s">
        <v>177</v>
      </c>
      <c r="G1660" t="str">
        <f>_xlfn.XLOOKUP(F1660,Regions!$A$2:$A$52,Regions!$B$2:$B$52)</f>
        <v>South</v>
      </c>
      <c r="H1660" t="s">
        <v>1680</v>
      </c>
      <c r="I1660">
        <v>5035</v>
      </c>
      <c r="J1660">
        <v>19063</v>
      </c>
      <c r="K1660">
        <v>129</v>
      </c>
      <c r="L1660">
        <v>11096</v>
      </c>
      <c r="M1660">
        <v>170000</v>
      </c>
      <c r="N1660" t="s">
        <v>2043</v>
      </c>
      <c r="O1660" t="s">
        <v>2043</v>
      </c>
      <c r="P1660" t="s">
        <v>2043</v>
      </c>
      <c r="Q1660" t="s">
        <v>2043</v>
      </c>
      <c r="R1660" t="str">
        <f>Table1[[#This Row],[year]]&amp;"_"&amp;Table1[[#This Row],[rank]]</f>
        <v>2018_159</v>
      </c>
      <c r="S1660" t="str">
        <f>Table1[[#This Row],[year]]&amp;"_"&amp;Table1[[#This Row],[rank]]</f>
        <v>2018_159</v>
      </c>
    </row>
    <row r="1661" spans="1:19" x14ac:dyDescent="0.2">
      <c r="A1661" t="s">
        <v>2136</v>
      </c>
      <c r="B1661">
        <v>160</v>
      </c>
      <c r="C1661">
        <v>2018</v>
      </c>
      <c r="D1661" t="s">
        <v>1294</v>
      </c>
      <c r="E1661" t="s">
        <v>112</v>
      </c>
      <c r="F1661" t="s">
        <v>113</v>
      </c>
      <c r="G1661" t="str">
        <f>_xlfn.XLOOKUP(F1661,Regions!$A$2:$A$52,Regions!$B$2:$B$52)</f>
        <v>South</v>
      </c>
      <c r="H1661" t="s">
        <v>1664</v>
      </c>
      <c r="I1661">
        <v>454</v>
      </c>
      <c r="J1661">
        <v>18477</v>
      </c>
      <c r="K1661">
        <v>2459</v>
      </c>
      <c r="L1661">
        <v>17450</v>
      </c>
      <c r="M1661">
        <v>86000</v>
      </c>
      <c r="N1661" t="s">
        <v>2043</v>
      </c>
      <c r="O1661" t="s">
        <v>2043</v>
      </c>
      <c r="P1661" t="s">
        <v>2043</v>
      </c>
      <c r="Q1661" t="s">
        <v>2043</v>
      </c>
      <c r="R1661" t="str">
        <f>Table1[[#This Row],[year]]&amp;"_"&amp;Table1[[#This Row],[rank]]</f>
        <v>2018_160</v>
      </c>
      <c r="S1661" t="str">
        <f>Table1[[#This Row],[year]]&amp;"_"&amp;Table1[[#This Row],[rank]]</f>
        <v>2018_160</v>
      </c>
    </row>
    <row r="1662" spans="1:19" x14ac:dyDescent="0.2">
      <c r="A1662" t="s">
        <v>2228</v>
      </c>
      <c r="B1662">
        <v>161</v>
      </c>
      <c r="C1662">
        <v>2018</v>
      </c>
      <c r="D1662" t="s">
        <v>1359</v>
      </c>
      <c r="E1662" t="s">
        <v>2143</v>
      </c>
      <c r="F1662" t="s">
        <v>55</v>
      </c>
      <c r="G1662" t="str">
        <f>_xlfn.XLOOKUP(F1662,Regions!$A$2:$A$52,Regions!$B$2:$B$52)</f>
        <v>West</v>
      </c>
      <c r="H1662" t="s">
        <v>1413</v>
      </c>
      <c r="I1662">
        <v>270222</v>
      </c>
      <c r="J1662">
        <v>18358</v>
      </c>
      <c r="K1662">
        <v>6699</v>
      </c>
      <c r="L1662">
        <v>67977</v>
      </c>
      <c r="M1662">
        <v>15000</v>
      </c>
      <c r="N1662" t="s">
        <v>2043</v>
      </c>
      <c r="O1662" t="s">
        <v>2043</v>
      </c>
      <c r="P1662" t="s">
        <v>2043</v>
      </c>
      <c r="Q1662" t="s">
        <v>2043</v>
      </c>
      <c r="R1662" t="str">
        <f>Table1[[#This Row],[year]]&amp;"_"&amp;Table1[[#This Row],[rank]]</f>
        <v>2018_161</v>
      </c>
      <c r="S1662" t="str">
        <f>Table1[[#This Row],[year]]&amp;"_"&amp;Table1[[#This Row],[rank]]</f>
        <v>2018_161</v>
      </c>
    </row>
    <row r="1663" spans="1:19" x14ac:dyDescent="0.2">
      <c r="A1663" t="s">
        <v>1259</v>
      </c>
      <c r="B1663">
        <v>162</v>
      </c>
      <c r="C1663">
        <v>2018</v>
      </c>
      <c r="D1663" t="s">
        <v>824</v>
      </c>
      <c r="E1663" t="s">
        <v>112</v>
      </c>
      <c r="F1663" t="s">
        <v>80</v>
      </c>
      <c r="G1663" t="str">
        <f>_xlfn.XLOOKUP(F1663,Regions!$A$2:$A$52,Regions!$B$2:$B$52)</f>
        <v>South</v>
      </c>
      <c r="H1663" t="s">
        <v>1553</v>
      </c>
      <c r="I1663">
        <v>68385</v>
      </c>
      <c r="J1663">
        <v>18330</v>
      </c>
      <c r="K1663">
        <v>2492</v>
      </c>
      <c r="L1663">
        <v>46649</v>
      </c>
      <c r="M1663">
        <v>67000</v>
      </c>
      <c r="N1663" t="s">
        <v>2043</v>
      </c>
      <c r="O1663" t="s">
        <v>2043</v>
      </c>
      <c r="P1663" t="s">
        <v>2043</v>
      </c>
      <c r="Q1663" t="s">
        <v>2043</v>
      </c>
      <c r="R1663" t="str">
        <f>Table1[[#This Row],[year]]&amp;"_"&amp;Table1[[#This Row],[rank]]</f>
        <v>2018_162</v>
      </c>
      <c r="S1663" t="str">
        <f>Table1[[#This Row],[year]]&amp;"_"&amp;Table1[[#This Row],[rank]]</f>
        <v>2018_162</v>
      </c>
    </row>
    <row r="1664" spans="1:19" x14ac:dyDescent="0.2">
      <c r="A1664" t="s">
        <v>2138</v>
      </c>
      <c r="B1664">
        <v>163</v>
      </c>
      <c r="C1664">
        <v>2018</v>
      </c>
      <c r="D1664" t="s">
        <v>1077</v>
      </c>
      <c r="E1664" t="s">
        <v>2054</v>
      </c>
      <c r="F1664" t="s">
        <v>22</v>
      </c>
      <c r="G1664" t="str">
        <f>_xlfn.XLOOKUP(F1664,Regions!$A$2:$A$52,Regions!$B$2:$B$52)</f>
        <v>South</v>
      </c>
      <c r="H1664" t="s">
        <v>1400</v>
      </c>
      <c r="I1664">
        <v>38553</v>
      </c>
      <c r="J1664">
        <v>18259</v>
      </c>
      <c r="K1664">
        <v>2278</v>
      </c>
      <c r="L1664">
        <v>15151</v>
      </c>
      <c r="M1664">
        <v>42000</v>
      </c>
      <c r="N1664" t="s">
        <v>2043</v>
      </c>
      <c r="O1664" t="s">
        <v>2043</v>
      </c>
      <c r="P1664" t="s">
        <v>2043</v>
      </c>
      <c r="Q1664" t="s">
        <v>2043</v>
      </c>
      <c r="R1664" t="str">
        <f>Table1[[#This Row],[year]]&amp;"_"&amp;Table1[[#This Row],[rank]]</f>
        <v>2018_163</v>
      </c>
      <c r="S1664" t="str">
        <f>Table1[[#This Row],[year]]&amp;"_"&amp;Table1[[#This Row],[rank]]</f>
        <v>2018_163</v>
      </c>
    </row>
    <row r="1665" spans="1:19" x14ac:dyDescent="0.2">
      <c r="A1665" t="s">
        <v>2314</v>
      </c>
      <c r="B1665">
        <v>164</v>
      </c>
      <c r="C1665">
        <v>2018</v>
      </c>
      <c r="D1665" t="s">
        <v>221</v>
      </c>
      <c r="E1665" t="s">
        <v>221</v>
      </c>
      <c r="F1665" t="s">
        <v>55</v>
      </c>
      <c r="G1665" t="str">
        <f>_xlfn.XLOOKUP(F1665,Regions!$A$2:$A$52,Regions!$B$2:$B$52)</f>
        <v>West</v>
      </c>
      <c r="H1665" t="s">
        <v>1453</v>
      </c>
      <c r="I1665">
        <v>5671</v>
      </c>
      <c r="J1665">
        <v>18203</v>
      </c>
      <c r="K1665">
        <v>339</v>
      </c>
      <c r="L1665">
        <v>14397</v>
      </c>
      <c r="M1665">
        <v>87000</v>
      </c>
      <c r="N1665" t="s">
        <v>2043</v>
      </c>
      <c r="O1665" t="s">
        <v>2043</v>
      </c>
      <c r="P1665" t="s">
        <v>2043</v>
      </c>
      <c r="Q1665" t="s">
        <v>2043</v>
      </c>
      <c r="R1665" t="str">
        <f>Table1[[#This Row],[year]]&amp;"_"&amp;Table1[[#This Row],[rank]]</f>
        <v>2018_164</v>
      </c>
      <c r="S1665" t="str">
        <f>Table1[[#This Row],[year]]&amp;"_"&amp;Table1[[#This Row],[rank]]</f>
        <v>2018_164</v>
      </c>
    </row>
    <row r="1666" spans="1:19" x14ac:dyDescent="0.2">
      <c r="A1666" t="s">
        <v>2571</v>
      </c>
      <c r="B1666">
        <v>165</v>
      </c>
      <c r="C1666">
        <v>2018</v>
      </c>
      <c r="D1666" t="s">
        <v>57</v>
      </c>
      <c r="E1666" t="s">
        <v>2044</v>
      </c>
      <c r="F1666" t="s">
        <v>98</v>
      </c>
      <c r="G1666" t="str">
        <f>_xlfn.XLOOKUP(F1666,Regions!$A$2:$A$52,Regions!$B$2:$B$52)</f>
        <v>Northeast</v>
      </c>
      <c r="H1666" t="s">
        <v>1499</v>
      </c>
      <c r="I1666">
        <v>71323</v>
      </c>
      <c r="J1666">
        <v>18035</v>
      </c>
      <c r="K1666">
        <v>5338</v>
      </c>
      <c r="L1666">
        <v>380768</v>
      </c>
      <c r="M1666">
        <v>51632</v>
      </c>
      <c r="N1666" t="s">
        <v>2043</v>
      </c>
      <c r="O1666" t="s">
        <v>2043</v>
      </c>
      <c r="P1666" t="s">
        <v>2043</v>
      </c>
      <c r="Q1666" t="s">
        <v>2043</v>
      </c>
      <c r="R1666" t="str">
        <f>Table1[[#This Row],[year]]&amp;"_"&amp;Table1[[#This Row],[rank]]</f>
        <v>2018_165</v>
      </c>
      <c r="S1666" t="str">
        <f>Table1[[#This Row],[year]]&amp;"_"&amp;Table1[[#This Row],[rank]]</f>
        <v>2018_165</v>
      </c>
    </row>
    <row r="1667" spans="1:19" x14ac:dyDescent="0.2">
      <c r="A1667" t="s">
        <v>2164</v>
      </c>
      <c r="B1667">
        <v>166</v>
      </c>
      <c r="C1667">
        <v>2018</v>
      </c>
      <c r="D1667" t="s">
        <v>27</v>
      </c>
      <c r="E1667" t="s">
        <v>27</v>
      </c>
      <c r="F1667" t="s">
        <v>297</v>
      </c>
      <c r="G1667" t="str">
        <f>_xlfn.XLOOKUP(F1667,Regions!$A$2:$A$52,Regions!$B$2:$B$52)</f>
        <v>South</v>
      </c>
      <c r="H1667" t="s">
        <v>1801</v>
      </c>
      <c r="I1667">
        <v>17578</v>
      </c>
      <c r="J1667">
        <v>17656</v>
      </c>
      <c r="K1667">
        <v>1389</v>
      </c>
      <c r="L1667">
        <v>75611</v>
      </c>
      <c r="M1667">
        <v>51000</v>
      </c>
      <c r="N1667" t="s">
        <v>2043</v>
      </c>
      <c r="O1667" t="s">
        <v>2043</v>
      </c>
      <c r="P1667" t="s">
        <v>2043</v>
      </c>
      <c r="Q1667" t="s">
        <v>2043</v>
      </c>
      <c r="R1667" t="str">
        <f>Table1[[#This Row],[year]]&amp;"_"&amp;Table1[[#This Row],[rank]]</f>
        <v>2018_166</v>
      </c>
      <c r="S1667" t="str">
        <f>Table1[[#This Row],[year]]&amp;"_"&amp;Table1[[#This Row],[rank]]</f>
        <v>2018_166</v>
      </c>
    </row>
    <row r="1668" spans="1:19" x14ac:dyDescent="0.2">
      <c r="A1668" t="s">
        <v>2178</v>
      </c>
      <c r="B1668">
        <v>167</v>
      </c>
      <c r="C1668">
        <v>2018</v>
      </c>
      <c r="D1668" t="s">
        <v>214</v>
      </c>
      <c r="E1668" t="s">
        <v>920</v>
      </c>
      <c r="F1668" t="s">
        <v>177</v>
      </c>
      <c r="G1668" t="str">
        <f>_xlfn.XLOOKUP(F1668,Regions!$A$2:$A$52,Regions!$B$2:$B$52)</f>
        <v>South</v>
      </c>
      <c r="H1668" t="s">
        <v>1500</v>
      </c>
      <c r="I1668">
        <v>76895</v>
      </c>
      <c r="J1668">
        <v>17195</v>
      </c>
      <c r="K1668">
        <v>5378</v>
      </c>
      <c r="L1668">
        <v>97827</v>
      </c>
      <c r="M1668">
        <v>14000</v>
      </c>
      <c r="N1668" t="s">
        <v>2043</v>
      </c>
      <c r="O1668" t="s">
        <v>2043</v>
      </c>
      <c r="P1668" t="s">
        <v>2043</v>
      </c>
      <c r="Q1668" t="s">
        <v>2043</v>
      </c>
      <c r="R1668" t="str">
        <f>Table1[[#This Row],[year]]&amp;"_"&amp;Table1[[#This Row],[rank]]</f>
        <v>2018_167</v>
      </c>
      <c r="S1668" t="str">
        <f>Table1[[#This Row],[year]]&amp;"_"&amp;Table1[[#This Row],[rank]]</f>
        <v>2018_167</v>
      </c>
    </row>
    <row r="1669" spans="1:19" x14ac:dyDescent="0.2">
      <c r="A1669" t="s">
        <v>633</v>
      </c>
      <c r="B1669">
        <v>168</v>
      </c>
      <c r="C1669">
        <v>2018</v>
      </c>
      <c r="D1669" t="s">
        <v>214</v>
      </c>
      <c r="E1669" t="s">
        <v>920</v>
      </c>
      <c r="F1669" t="s">
        <v>55</v>
      </c>
      <c r="G1669" t="str">
        <f>_xlfn.XLOOKUP(F1669,Regions!$A$2:$A$52,Regions!$B$2:$B$52)</f>
        <v>West</v>
      </c>
      <c r="H1669" t="s">
        <v>1413</v>
      </c>
      <c r="I1669">
        <v>22664</v>
      </c>
      <c r="J1669">
        <v>17135</v>
      </c>
      <c r="K1669">
        <v>1646</v>
      </c>
      <c r="L1669">
        <v>68012</v>
      </c>
      <c r="M1669">
        <v>23000</v>
      </c>
      <c r="N1669" t="s">
        <v>2043</v>
      </c>
      <c r="O1669" t="s">
        <v>2046</v>
      </c>
      <c r="P1669" t="s">
        <v>2043</v>
      </c>
      <c r="Q1669" t="s">
        <v>2043</v>
      </c>
      <c r="R1669" t="str">
        <f>Table1[[#This Row],[year]]&amp;"_"&amp;Table1[[#This Row],[rank]]</f>
        <v>2018_168</v>
      </c>
      <c r="S1669" t="str">
        <f>Table1[[#This Row],[year]]&amp;"_"&amp;Table1[[#This Row],[rank]]</f>
        <v>2018_168</v>
      </c>
    </row>
    <row r="1670" spans="1:19" x14ac:dyDescent="0.2">
      <c r="A1670" t="s">
        <v>2212</v>
      </c>
      <c r="B1670">
        <v>169</v>
      </c>
      <c r="C1670">
        <v>2018</v>
      </c>
      <c r="D1670" t="s">
        <v>976</v>
      </c>
      <c r="E1670" t="s">
        <v>115</v>
      </c>
      <c r="F1670" t="s">
        <v>55</v>
      </c>
      <c r="G1670" t="str">
        <f>_xlfn.XLOOKUP(F1670,Regions!$A$2:$A$52,Regions!$B$2:$B$52)</f>
        <v>West</v>
      </c>
      <c r="H1670" t="s">
        <v>1599</v>
      </c>
      <c r="I1670">
        <v>4702</v>
      </c>
      <c r="J1670">
        <v>17046</v>
      </c>
      <c r="K1670">
        <v>301</v>
      </c>
      <c r="L1670">
        <v>7699</v>
      </c>
      <c r="M1670">
        <v>113600</v>
      </c>
      <c r="N1670" t="s">
        <v>2043</v>
      </c>
      <c r="O1670" t="s">
        <v>2043</v>
      </c>
      <c r="P1670" t="s">
        <v>2043</v>
      </c>
      <c r="Q1670" t="s">
        <v>2043</v>
      </c>
      <c r="R1670" t="str">
        <f>Table1[[#This Row],[year]]&amp;"_"&amp;Table1[[#This Row],[rank]]</f>
        <v>2018_169</v>
      </c>
      <c r="S1670" t="str">
        <f>Table1[[#This Row],[year]]&amp;"_"&amp;Table1[[#This Row],[rank]]</f>
        <v>2018_169</v>
      </c>
    </row>
    <row r="1671" spans="1:19" x14ac:dyDescent="0.2">
      <c r="A1671" t="s">
        <v>2224</v>
      </c>
      <c r="B1671">
        <v>170</v>
      </c>
      <c r="C1671">
        <v>2018</v>
      </c>
      <c r="D1671" t="s">
        <v>1288</v>
      </c>
      <c r="E1671" t="s">
        <v>112</v>
      </c>
      <c r="F1671" t="s">
        <v>177</v>
      </c>
      <c r="G1671" t="str">
        <f>_xlfn.XLOOKUP(F1671,Regions!$A$2:$A$52,Regions!$B$2:$B$52)</f>
        <v>South</v>
      </c>
      <c r="H1671" t="s">
        <v>1741</v>
      </c>
      <c r="I1671">
        <v>8622</v>
      </c>
      <c r="J1671">
        <v>17007</v>
      </c>
      <c r="K1671">
        <v>374</v>
      </c>
      <c r="L1671">
        <v>8365</v>
      </c>
      <c r="M1671">
        <v>8900</v>
      </c>
      <c r="N1671" t="s">
        <v>2043</v>
      </c>
      <c r="O1671" t="s">
        <v>2043</v>
      </c>
      <c r="P1671" t="s">
        <v>2043</v>
      </c>
      <c r="Q1671" t="s">
        <v>2043</v>
      </c>
      <c r="R1671" t="str">
        <f>Table1[[#This Row],[year]]&amp;"_"&amp;Table1[[#This Row],[rank]]</f>
        <v>2018_170</v>
      </c>
      <c r="S1671" t="str">
        <f>Table1[[#This Row],[year]]&amp;"_"&amp;Table1[[#This Row],[rank]]</f>
        <v>2018_170</v>
      </c>
    </row>
    <row r="1672" spans="1:19" x14ac:dyDescent="0.2">
      <c r="A1672" t="s">
        <v>2482</v>
      </c>
      <c r="B1672">
        <v>171</v>
      </c>
      <c r="C1672">
        <v>2018</v>
      </c>
      <c r="D1672" t="s">
        <v>985</v>
      </c>
      <c r="E1672" t="s">
        <v>115</v>
      </c>
      <c r="F1672" t="s">
        <v>35</v>
      </c>
      <c r="G1672" t="str">
        <f>_xlfn.XLOOKUP(F1672,Regions!$A$2:$A$52,Regions!$B$2:$B$52)</f>
        <v>South</v>
      </c>
      <c r="H1672" t="s">
        <v>1494</v>
      </c>
      <c r="I1672">
        <v>3104</v>
      </c>
      <c r="J1672">
        <v>16762</v>
      </c>
      <c r="K1672">
        <v>96</v>
      </c>
      <c r="L1672">
        <v>3804</v>
      </c>
      <c r="M1672">
        <v>14000</v>
      </c>
      <c r="N1672" t="s">
        <v>2043</v>
      </c>
      <c r="O1672" t="s">
        <v>2043</v>
      </c>
      <c r="P1672" t="s">
        <v>2043</v>
      </c>
      <c r="Q1672" t="s">
        <v>2043</v>
      </c>
      <c r="R1672" t="str">
        <f>Table1[[#This Row],[year]]&amp;"_"&amp;Table1[[#This Row],[rank]]</f>
        <v>2018_171</v>
      </c>
      <c r="S1672" t="str">
        <f>Table1[[#This Row],[year]]&amp;"_"&amp;Table1[[#This Row],[rank]]</f>
        <v>2018_171</v>
      </c>
    </row>
    <row r="1673" spans="1:19" x14ac:dyDescent="0.2">
      <c r="A1673" t="s">
        <v>2103</v>
      </c>
      <c r="B1673">
        <v>172</v>
      </c>
      <c r="C1673">
        <v>2018</v>
      </c>
      <c r="D1673" t="s">
        <v>24</v>
      </c>
      <c r="E1673" t="s">
        <v>2042</v>
      </c>
      <c r="F1673" t="s">
        <v>44</v>
      </c>
      <c r="G1673" t="str">
        <f>_xlfn.XLOOKUP(F1673,Regions!$A$2:$A$52,Regions!$B$2:$B$52)</f>
        <v>Midwest</v>
      </c>
      <c r="H1673" t="s">
        <v>1425</v>
      </c>
      <c r="I1673">
        <v>288</v>
      </c>
      <c r="J1673">
        <v>16702</v>
      </c>
      <c r="K1673">
        <v>383</v>
      </c>
      <c r="L1673">
        <v>7262</v>
      </c>
      <c r="M1673">
        <v>89000</v>
      </c>
      <c r="N1673" t="s">
        <v>2043</v>
      </c>
      <c r="O1673" t="s">
        <v>2043</v>
      </c>
      <c r="P1673" t="s">
        <v>2043</v>
      </c>
      <c r="Q1673" t="s">
        <v>2046</v>
      </c>
      <c r="R1673" t="str">
        <f>Table1[[#This Row],[year]]&amp;"_"&amp;Table1[[#This Row],[rank]]</f>
        <v>2018_172</v>
      </c>
      <c r="S1673" t="str">
        <f>Table1[[#This Row],[year]]&amp;"_"&amp;Table1[[#This Row],[rank]]</f>
        <v>2018_172</v>
      </c>
    </row>
    <row r="1674" spans="1:19" x14ac:dyDescent="0.2">
      <c r="A1674" t="s">
        <v>2530</v>
      </c>
      <c r="B1674">
        <v>173</v>
      </c>
      <c r="C1674">
        <v>2018</v>
      </c>
      <c r="D1674" t="s">
        <v>79</v>
      </c>
      <c r="E1674" t="s">
        <v>2044</v>
      </c>
      <c r="F1674" t="s">
        <v>33</v>
      </c>
      <c r="G1674" t="str">
        <f>_xlfn.XLOOKUP(F1674,Regions!$A$2:$A$52,Regions!$B$2:$B$52)</f>
        <v>Northeast</v>
      </c>
      <c r="H1674" t="s">
        <v>1498</v>
      </c>
      <c r="I1674">
        <v>25490</v>
      </c>
      <c r="J1674">
        <v>16695</v>
      </c>
      <c r="K1674">
        <v>1935</v>
      </c>
      <c r="L1674">
        <v>95808</v>
      </c>
      <c r="M1674">
        <v>16000</v>
      </c>
      <c r="N1674" t="s">
        <v>2043</v>
      </c>
      <c r="O1674" t="s">
        <v>2046</v>
      </c>
      <c r="P1674" t="s">
        <v>2043</v>
      </c>
      <c r="Q1674" t="s">
        <v>2043</v>
      </c>
      <c r="R1674" t="str">
        <f>Table1[[#This Row],[year]]&amp;"_"&amp;Table1[[#This Row],[rank]]</f>
        <v>2018_173</v>
      </c>
      <c r="S1674" t="str">
        <f>Table1[[#This Row],[year]]&amp;"_"&amp;Table1[[#This Row],[rank]]</f>
        <v>2018_173</v>
      </c>
    </row>
    <row r="1675" spans="1:19" x14ac:dyDescent="0.2">
      <c r="A1675" t="s">
        <v>2222</v>
      </c>
      <c r="B1675">
        <v>174</v>
      </c>
      <c r="C1675">
        <v>2018</v>
      </c>
      <c r="D1675" t="s">
        <v>350</v>
      </c>
      <c r="E1675" t="s">
        <v>2042</v>
      </c>
      <c r="F1675" t="s">
        <v>35</v>
      </c>
      <c r="G1675" t="str">
        <f>_xlfn.XLOOKUP(F1675,Regions!$A$2:$A$52,Regions!$B$2:$B$52)</f>
        <v>South</v>
      </c>
      <c r="H1675" t="s">
        <v>1494</v>
      </c>
      <c r="I1675">
        <v>11202</v>
      </c>
      <c r="J1675">
        <v>16637</v>
      </c>
      <c r="K1675">
        <v>627</v>
      </c>
      <c r="L1675">
        <v>16279</v>
      </c>
      <c r="M1675">
        <v>24344</v>
      </c>
      <c r="N1675" t="s">
        <v>2043</v>
      </c>
      <c r="O1675" t="s">
        <v>2043</v>
      </c>
      <c r="P1675" t="s">
        <v>2043</v>
      </c>
      <c r="Q1675" t="s">
        <v>2043</v>
      </c>
      <c r="R1675" t="str">
        <f>Table1[[#This Row],[year]]&amp;"_"&amp;Table1[[#This Row],[rank]]</f>
        <v>2018_174</v>
      </c>
      <c r="S1675" t="str">
        <f>Table1[[#This Row],[year]]&amp;"_"&amp;Table1[[#This Row],[rank]]</f>
        <v>2018_174</v>
      </c>
    </row>
    <row r="1676" spans="1:19" x14ac:dyDescent="0.2">
      <c r="A1676" t="s">
        <v>2529</v>
      </c>
      <c r="B1676">
        <v>175</v>
      </c>
      <c r="C1676">
        <v>2018</v>
      </c>
      <c r="D1676" t="s">
        <v>57</v>
      </c>
      <c r="E1676" t="s">
        <v>2044</v>
      </c>
      <c r="F1676" t="s">
        <v>28</v>
      </c>
      <c r="G1676" t="str">
        <f>_xlfn.XLOOKUP(F1676,Regions!$A$2:$A$52,Regions!$B$2:$B$52)</f>
        <v>Northeast</v>
      </c>
      <c r="H1676" t="s">
        <v>1406</v>
      </c>
      <c r="I1676">
        <v>51919</v>
      </c>
      <c r="J1676">
        <v>16621</v>
      </c>
      <c r="K1676">
        <v>4090</v>
      </c>
      <c r="L1676">
        <v>371758</v>
      </c>
      <c r="M1676">
        <v>52500</v>
      </c>
      <c r="N1676" t="s">
        <v>2043</v>
      </c>
      <c r="O1676" t="s">
        <v>2043</v>
      </c>
      <c r="P1676" t="s">
        <v>2043</v>
      </c>
      <c r="Q1676" t="s">
        <v>2043</v>
      </c>
      <c r="R1676" t="str">
        <f>Table1[[#This Row],[year]]&amp;"_"&amp;Table1[[#This Row],[rank]]</f>
        <v>2018_175</v>
      </c>
      <c r="S1676" t="str">
        <f>Table1[[#This Row],[year]]&amp;"_"&amp;Table1[[#This Row],[rank]]</f>
        <v>2018_175</v>
      </c>
    </row>
    <row r="1677" spans="1:19" x14ac:dyDescent="0.2">
      <c r="A1677" t="s">
        <v>2137</v>
      </c>
      <c r="B1677">
        <v>176</v>
      </c>
      <c r="C1677">
        <v>2018</v>
      </c>
      <c r="D1677" t="s">
        <v>488</v>
      </c>
      <c r="E1677" t="s">
        <v>920</v>
      </c>
      <c r="F1677" t="s">
        <v>398</v>
      </c>
      <c r="G1677" t="str">
        <f>_xlfn.XLOOKUP(F1677,Regions!$A$2:$A$52,Regions!$B$2:$B$52)</f>
        <v>West</v>
      </c>
      <c r="H1677" t="s">
        <v>1512</v>
      </c>
      <c r="I1677">
        <v>25439</v>
      </c>
      <c r="J1677">
        <v>16416</v>
      </c>
      <c r="K1677">
        <v>1817</v>
      </c>
      <c r="L1677">
        <v>37302</v>
      </c>
      <c r="M1677">
        <v>25200</v>
      </c>
      <c r="N1677" t="s">
        <v>2043</v>
      </c>
      <c r="O1677" t="s">
        <v>2043</v>
      </c>
      <c r="P1677" t="s">
        <v>2043</v>
      </c>
      <c r="Q1677" t="s">
        <v>2043</v>
      </c>
      <c r="R1677" t="str">
        <f>Table1[[#This Row],[year]]&amp;"_"&amp;Table1[[#This Row],[rank]]</f>
        <v>2018_176</v>
      </c>
      <c r="S1677" t="str">
        <f>Table1[[#This Row],[year]]&amp;"_"&amp;Table1[[#This Row],[rank]]</f>
        <v>2018_176</v>
      </c>
    </row>
    <row r="1678" spans="1:19" x14ac:dyDescent="0.2">
      <c r="A1678" t="s">
        <v>2192</v>
      </c>
      <c r="B1678">
        <v>177</v>
      </c>
      <c r="C1678">
        <v>2018</v>
      </c>
      <c r="D1678" t="s">
        <v>998</v>
      </c>
      <c r="E1678" t="s">
        <v>115</v>
      </c>
      <c r="F1678" t="s">
        <v>86</v>
      </c>
      <c r="G1678" t="str">
        <f>_xlfn.XLOOKUP(F1678,Regions!$A$2:$A$52,Regions!$B$2:$B$52)</f>
        <v>South</v>
      </c>
      <c r="H1678" t="s">
        <v>1412</v>
      </c>
      <c r="I1678">
        <v>13183</v>
      </c>
      <c r="J1678">
        <v>16309</v>
      </c>
      <c r="K1678">
        <v>617</v>
      </c>
      <c r="L1678">
        <v>12412</v>
      </c>
      <c r="M1678">
        <v>48000</v>
      </c>
      <c r="N1678" t="s">
        <v>2043</v>
      </c>
      <c r="O1678" t="s">
        <v>2043</v>
      </c>
      <c r="P1678" t="s">
        <v>2043</v>
      </c>
      <c r="Q1678" t="s">
        <v>2043</v>
      </c>
      <c r="R1678" t="str">
        <f>Table1[[#This Row],[year]]&amp;"_"&amp;Table1[[#This Row],[rank]]</f>
        <v>2018_177</v>
      </c>
      <c r="S1678" t="str">
        <f>Table1[[#This Row],[year]]&amp;"_"&amp;Table1[[#This Row],[rank]]</f>
        <v>2018_177</v>
      </c>
    </row>
    <row r="1679" spans="1:19" x14ac:dyDescent="0.2">
      <c r="A1679" t="s">
        <v>2123</v>
      </c>
      <c r="B1679">
        <v>178</v>
      </c>
      <c r="C1679">
        <v>2018</v>
      </c>
      <c r="D1679" t="s">
        <v>1727</v>
      </c>
      <c r="E1679" t="s">
        <v>2064</v>
      </c>
      <c r="F1679" t="s">
        <v>142</v>
      </c>
      <c r="G1679" t="str">
        <f>_xlfn.XLOOKUP(F1679,Regions!$A$2:$A$52,Regions!$B$2:$B$52)</f>
        <v>Midwest</v>
      </c>
      <c r="H1679" t="s">
        <v>1480</v>
      </c>
      <c r="I1679">
        <v>43359</v>
      </c>
      <c r="J1679">
        <v>16301</v>
      </c>
      <c r="K1679">
        <v>1518</v>
      </c>
      <c r="L1679">
        <v>19589</v>
      </c>
      <c r="M1679">
        <v>76500</v>
      </c>
      <c r="N1679" t="s">
        <v>2043</v>
      </c>
      <c r="O1679" t="s">
        <v>2043</v>
      </c>
      <c r="P1679" t="s">
        <v>2043</v>
      </c>
      <c r="Q1679" t="s">
        <v>2043</v>
      </c>
      <c r="R1679" t="str">
        <f>Table1[[#This Row],[year]]&amp;"_"&amp;Table1[[#This Row],[rank]]</f>
        <v>2018_178</v>
      </c>
      <c r="S1679" t="str">
        <f>Table1[[#This Row],[year]]&amp;"_"&amp;Table1[[#This Row],[rank]]</f>
        <v>2018_178</v>
      </c>
    </row>
    <row r="1680" spans="1:19" x14ac:dyDescent="0.2">
      <c r="A1680" t="s">
        <v>1646</v>
      </c>
      <c r="B1680">
        <v>179</v>
      </c>
      <c r="C1680">
        <v>2018</v>
      </c>
      <c r="D1680" t="s">
        <v>1294</v>
      </c>
      <c r="E1680" t="s">
        <v>112</v>
      </c>
      <c r="F1680" t="s">
        <v>181</v>
      </c>
      <c r="G1680" t="str">
        <f>_xlfn.XLOOKUP(F1680,Regions!$A$2:$A$52,Regions!$B$2:$B$52)</f>
        <v>West</v>
      </c>
      <c r="H1680" t="s">
        <v>1516</v>
      </c>
      <c r="I1680">
        <v>12001</v>
      </c>
      <c r="J1680">
        <v>16038</v>
      </c>
      <c r="K1680">
        <v>664</v>
      </c>
      <c r="L1680">
        <v>18948</v>
      </c>
      <c r="M1680">
        <v>74500</v>
      </c>
      <c r="N1680" t="s">
        <v>2043</v>
      </c>
      <c r="O1680" t="s">
        <v>2043</v>
      </c>
      <c r="P1680" t="s">
        <v>2043</v>
      </c>
      <c r="Q1680" t="s">
        <v>2043</v>
      </c>
      <c r="R1680" t="str">
        <f>Table1[[#This Row],[year]]&amp;"_"&amp;Table1[[#This Row],[rank]]</f>
        <v>2018_179</v>
      </c>
      <c r="S1680" t="str">
        <f>Table1[[#This Row],[year]]&amp;"_"&amp;Table1[[#This Row],[rank]]</f>
        <v>2018_179</v>
      </c>
    </row>
    <row r="1681" spans="1:19" x14ac:dyDescent="0.2">
      <c r="A1681" t="s">
        <v>2161</v>
      </c>
      <c r="B1681">
        <v>180</v>
      </c>
      <c r="C1681">
        <v>2018</v>
      </c>
      <c r="D1681" t="s">
        <v>70</v>
      </c>
      <c r="E1681" t="s">
        <v>70</v>
      </c>
      <c r="F1681" t="s">
        <v>72</v>
      </c>
      <c r="G1681" t="str">
        <f>_xlfn.XLOOKUP(F1681,Regions!$A$2:$A$52,Regions!$B$2:$B$52)</f>
        <v>Midwest</v>
      </c>
      <c r="H1681" t="s">
        <v>1481</v>
      </c>
      <c r="I1681">
        <v>585</v>
      </c>
      <c r="J1681">
        <v>16009</v>
      </c>
      <c r="K1681">
        <v>650</v>
      </c>
      <c r="L1681">
        <v>3580</v>
      </c>
      <c r="M1681">
        <v>29000</v>
      </c>
      <c r="N1681" t="s">
        <v>2043</v>
      </c>
      <c r="O1681" t="s">
        <v>2043</v>
      </c>
      <c r="P1681" t="s">
        <v>2043</v>
      </c>
      <c r="Q1681" t="s">
        <v>2043</v>
      </c>
      <c r="R1681" t="str">
        <f>Table1[[#This Row],[year]]&amp;"_"&amp;Table1[[#This Row],[rank]]</f>
        <v>2018_180</v>
      </c>
      <c r="S1681" t="str">
        <f>Table1[[#This Row],[year]]&amp;"_"&amp;Table1[[#This Row],[rank]]</f>
        <v>2018_180</v>
      </c>
    </row>
    <row r="1682" spans="1:19" x14ac:dyDescent="0.2">
      <c r="A1682" t="s">
        <v>2182</v>
      </c>
      <c r="B1682">
        <v>181</v>
      </c>
      <c r="C1682">
        <v>2018</v>
      </c>
      <c r="D1682" t="s">
        <v>1838</v>
      </c>
      <c r="E1682" t="s">
        <v>2042</v>
      </c>
      <c r="F1682" t="s">
        <v>55</v>
      </c>
      <c r="G1682" t="str">
        <f>_xlfn.XLOOKUP(F1682,Regions!$A$2:$A$52,Regions!$B$2:$B$52)</f>
        <v>West</v>
      </c>
      <c r="H1682" t="s">
        <v>1413</v>
      </c>
      <c r="I1682">
        <v>12147</v>
      </c>
      <c r="J1682">
        <v>15855</v>
      </c>
      <c r="K1682">
        <v>848</v>
      </c>
      <c r="L1682">
        <v>7989</v>
      </c>
      <c r="M1682">
        <v>135000</v>
      </c>
      <c r="N1682" t="s">
        <v>2043</v>
      </c>
      <c r="O1682" t="s">
        <v>2043</v>
      </c>
      <c r="P1682" t="s">
        <v>2043</v>
      </c>
      <c r="Q1682" t="s">
        <v>2043</v>
      </c>
      <c r="R1682" t="str">
        <f>Table1[[#This Row],[year]]&amp;"_"&amp;Table1[[#This Row],[rank]]</f>
        <v>2018_181</v>
      </c>
      <c r="S1682" t="str">
        <f>Table1[[#This Row],[year]]&amp;"_"&amp;Table1[[#This Row],[rank]]</f>
        <v>2018_181</v>
      </c>
    </row>
    <row r="1683" spans="1:19" x14ac:dyDescent="0.2">
      <c r="A1683" t="s">
        <v>2167</v>
      </c>
      <c r="B1683">
        <v>182</v>
      </c>
      <c r="C1683">
        <v>2018</v>
      </c>
      <c r="D1683" t="s">
        <v>980</v>
      </c>
      <c r="E1683" t="s">
        <v>2055</v>
      </c>
      <c r="F1683" t="s">
        <v>72</v>
      </c>
      <c r="G1683" t="str">
        <f>_xlfn.XLOOKUP(F1683,Regions!$A$2:$A$52,Regions!$B$2:$B$52)</f>
        <v>Midwest</v>
      </c>
      <c r="H1683" t="s">
        <v>1421</v>
      </c>
      <c r="I1683">
        <v>26716</v>
      </c>
      <c r="J1683">
        <v>15620</v>
      </c>
      <c r="K1683">
        <v>1658</v>
      </c>
      <c r="L1683">
        <v>21813</v>
      </c>
      <c r="M1683">
        <v>38000</v>
      </c>
      <c r="N1683" t="s">
        <v>2043</v>
      </c>
      <c r="O1683" t="s">
        <v>2043</v>
      </c>
      <c r="P1683" t="s">
        <v>2043</v>
      </c>
      <c r="Q1683" t="s">
        <v>2043</v>
      </c>
      <c r="R1683" t="str">
        <f>Table1[[#This Row],[year]]&amp;"_"&amp;Table1[[#This Row],[rank]]</f>
        <v>2018_182</v>
      </c>
      <c r="S1683" t="str">
        <f>Table1[[#This Row],[year]]&amp;"_"&amp;Table1[[#This Row],[rank]]</f>
        <v>2018_182</v>
      </c>
    </row>
    <row r="1684" spans="1:19" x14ac:dyDescent="0.2">
      <c r="A1684" t="s">
        <v>2215</v>
      </c>
      <c r="B1684">
        <v>183</v>
      </c>
      <c r="C1684">
        <v>2018</v>
      </c>
      <c r="D1684" t="s">
        <v>24</v>
      </c>
      <c r="E1684" t="s">
        <v>2042</v>
      </c>
      <c r="F1684" t="s">
        <v>93</v>
      </c>
      <c r="G1684" t="str">
        <f>_xlfn.XLOOKUP(F1684,Regions!$A$2:$A$52,Regions!$B$2:$B$52)</f>
        <v>West</v>
      </c>
      <c r="H1684" t="s">
        <v>1457</v>
      </c>
      <c r="I1684">
        <v>8123</v>
      </c>
      <c r="J1684">
        <v>15478</v>
      </c>
      <c r="K1684">
        <v>437</v>
      </c>
      <c r="L1684">
        <v>8115</v>
      </c>
      <c r="M1684">
        <v>76000</v>
      </c>
      <c r="N1684" t="s">
        <v>2043</v>
      </c>
      <c r="O1684" t="s">
        <v>2043</v>
      </c>
      <c r="P1684" t="s">
        <v>2043</v>
      </c>
      <c r="Q1684" t="s">
        <v>2043</v>
      </c>
      <c r="R1684" t="str">
        <f>Table1[[#This Row],[year]]&amp;"_"&amp;Table1[[#This Row],[rank]]</f>
        <v>2018_183</v>
      </c>
      <c r="S1684" t="str">
        <f>Table1[[#This Row],[year]]&amp;"_"&amp;Table1[[#This Row],[rank]]</f>
        <v>2018_183</v>
      </c>
    </row>
    <row r="1685" spans="1:19" x14ac:dyDescent="0.2">
      <c r="A1685" t="s">
        <v>2175</v>
      </c>
      <c r="B1685">
        <v>184</v>
      </c>
      <c r="C1685">
        <v>2018</v>
      </c>
      <c r="D1685" t="s">
        <v>1077</v>
      </c>
      <c r="E1685" t="s">
        <v>2054</v>
      </c>
      <c r="F1685" t="s">
        <v>28</v>
      </c>
      <c r="G1685" t="str">
        <f>_xlfn.XLOOKUP(F1685,Regions!$A$2:$A$52,Regions!$B$2:$B$52)</f>
        <v>Northeast</v>
      </c>
      <c r="H1685" t="s">
        <v>1406</v>
      </c>
      <c r="I1685">
        <v>62607</v>
      </c>
      <c r="J1685">
        <v>15454</v>
      </c>
      <c r="K1685">
        <v>2024</v>
      </c>
      <c r="L1685">
        <v>12676</v>
      </c>
      <c r="M1685">
        <v>35900</v>
      </c>
      <c r="N1685" t="s">
        <v>2043</v>
      </c>
      <c r="O1685" t="s">
        <v>2043</v>
      </c>
      <c r="P1685" t="s">
        <v>2043</v>
      </c>
      <c r="Q1685" t="s">
        <v>2043</v>
      </c>
      <c r="R1685" t="str">
        <f>Table1[[#This Row],[year]]&amp;"_"&amp;Table1[[#This Row],[rank]]</f>
        <v>2018_184</v>
      </c>
      <c r="S1685" t="str">
        <f>Table1[[#This Row],[year]]&amp;"_"&amp;Table1[[#This Row],[rank]]</f>
        <v>2018_184</v>
      </c>
    </row>
    <row r="1686" spans="1:19" x14ac:dyDescent="0.2">
      <c r="A1686" t="s">
        <v>2179</v>
      </c>
      <c r="B1686">
        <v>185</v>
      </c>
      <c r="C1686">
        <v>2018</v>
      </c>
      <c r="D1686" t="s">
        <v>214</v>
      </c>
      <c r="E1686" t="s">
        <v>920</v>
      </c>
      <c r="F1686" t="s">
        <v>53</v>
      </c>
      <c r="G1686" t="str">
        <f>_xlfn.XLOOKUP(F1686,Regions!$A$2:$A$52,Regions!$B$2:$B$52)</f>
        <v>Midwest</v>
      </c>
      <c r="H1686" t="s">
        <v>1471</v>
      </c>
      <c r="I1686">
        <v>33766</v>
      </c>
      <c r="J1686">
        <v>15425</v>
      </c>
      <c r="K1686">
        <v>1913</v>
      </c>
      <c r="L1686">
        <v>64729</v>
      </c>
      <c r="M1686">
        <v>17666</v>
      </c>
      <c r="N1686" t="s">
        <v>2043</v>
      </c>
      <c r="O1686" t="s">
        <v>2043</v>
      </c>
      <c r="P1686" t="s">
        <v>2043</v>
      </c>
      <c r="Q1686" t="s">
        <v>2043</v>
      </c>
      <c r="R1686" t="str">
        <f>Table1[[#This Row],[year]]&amp;"_"&amp;Table1[[#This Row],[rank]]</f>
        <v>2018_185</v>
      </c>
      <c r="S1686" t="str">
        <f>Table1[[#This Row],[year]]&amp;"_"&amp;Table1[[#This Row],[rank]]</f>
        <v>2018_185</v>
      </c>
    </row>
    <row r="1687" spans="1:19" x14ac:dyDescent="0.2">
      <c r="A1687" t="s">
        <v>2491</v>
      </c>
      <c r="B1687">
        <v>186</v>
      </c>
      <c r="C1687">
        <v>2018</v>
      </c>
      <c r="D1687" t="s">
        <v>1164</v>
      </c>
      <c r="E1687" t="s">
        <v>2061</v>
      </c>
      <c r="F1687" t="s">
        <v>33</v>
      </c>
      <c r="G1687" t="str">
        <f>_xlfn.XLOOKUP(F1687,Regions!$A$2:$A$52,Regions!$B$2:$B$52)</f>
        <v>Northeast</v>
      </c>
      <c r="H1687" t="s">
        <v>1624</v>
      </c>
      <c r="I1687">
        <v>12210</v>
      </c>
      <c r="J1687">
        <v>15381</v>
      </c>
      <c r="K1687">
        <v>340</v>
      </c>
      <c r="L1687">
        <v>12602</v>
      </c>
      <c r="M1687">
        <v>95000</v>
      </c>
      <c r="N1687" t="s">
        <v>2043</v>
      </c>
      <c r="O1687" t="s">
        <v>2043</v>
      </c>
      <c r="P1687" t="s">
        <v>2043</v>
      </c>
      <c r="Q1687" t="s">
        <v>2043</v>
      </c>
      <c r="R1687" t="str">
        <f>Table1[[#This Row],[year]]&amp;"_"&amp;Table1[[#This Row],[rank]]</f>
        <v>2018_186</v>
      </c>
      <c r="S1687" t="str">
        <f>Table1[[#This Row],[year]]&amp;"_"&amp;Table1[[#This Row],[rank]]</f>
        <v>2018_186</v>
      </c>
    </row>
    <row r="1688" spans="1:19" x14ac:dyDescent="0.2">
      <c r="A1688" t="s">
        <v>1178</v>
      </c>
      <c r="B1688">
        <v>187</v>
      </c>
      <c r="C1688">
        <v>2018</v>
      </c>
      <c r="D1688" t="s">
        <v>17</v>
      </c>
      <c r="E1688" t="s">
        <v>17</v>
      </c>
      <c r="F1688" t="s">
        <v>53</v>
      </c>
      <c r="G1688" t="str">
        <f>_xlfn.XLOOKUP(F1688,Regions!$A$2:$A$52,Regions!$B$2:$B$52)</f>
        <v>Midwest</v>
      </c>
      <c r="H1688" t="s">
        <v>1479</v>
      </c>
      <c r="I1688">
        <v>6392</v>
      </c>
      <c r="J1688">
        <v>15377</v>
      </c>
      <c r="K1688">
        <v>346</v>
      </c>
      <c r="L1688">
        <v>17064</v>
      </c>
      <c r="M1688">
        <v>64000</v>
      </c>
      <c r="N1688" t="s">
        <v>2043</v>
      </c>
      <c r="O1688" t="s">
        <v>2043</v>
      </c>
      <c r="P1688" t="s">
        <v>2043</v>
      </c>
      <c r="Q1688" t="s">
        <v>2043</v>
      </c>
      <c r="R1688" t="str">
        <f>Table1[[#This Row],[year]]&amp;"_"&amp;Table1[[#This Row],[rank]]</f>
        <v>2018_187</v>
      </c>
      <c r="S1688" t="str">
        <f>Table1[[#This Row],[year]]&amp;"_"&amp;Table1[[#This Row],[rank]]</f>
        <v>2018_187</v>
      </c>
    </row>
    <row r="1689" spans="1:19" x14ac:dyDescent="0.2">
      <c r="A1689" t="s">
        <v>2193</v>
      </c>
      <c r="B1689">
        <v>188</v>
      </c>
      <c r="C1689">
        <v>2018</v>
      </c>
      <c r="D1689" t="s">
        <v>715</v>
      </c>
      <c r="E1689" t="s">
        <v>2143</v>
      </c>
      <c r="F1689" t="s">
        <v>28</v>
      </c>
      <c r="G1689" t="str">
        <f>_xlfn.XLOOKUP(F1689,Regions!$A$2:$A$52,Regions!$B$2:$B$52)</f>
        <v>Northeast</v>
      </c>
      <c r="H1689" t="s">
        <v>1406</v>
      </c>
      <c r="I1689">
        <v>16734</v>
      </c>
      <c r="J1689">
        <v>15274</v>
      </c>
      <c r="K1689">
        <v>1088</v>
      </c>
      <c r="L1689">
        <v>24931</v>
      </c>
      <c r="M1689">
        <v>77300</v>
      </c>
      <c r="N1689" t="s">
        <v>2043</v>
      </c>
      <c r="O1689" t="s">
        <v>2043</v>
      </c>
      <c r="P1689" t="s">
        <v>2043</v>
      </c>
      <c r="Q1689" t="s">
        <v>2043</v>
      </c>
      <c r="R1689" t="str">
        <f>Table1[[#This Row],[year]]&amp;"_"&amp;Table1[[#This Row],[rank]]</f>
        <v>2018_188</v>
      </c>
      <c r="S1689" t="str">
        <f>Table1[[#This Row],[year]]&amp;"_"&amp;Table1[[#This Row],[rank]]</f>
        <v>2018_188</v>
      </c>
    </row>
    <row r="1690" spans="1:19" x14ac:dyDescent="0.2">
      <c r="A1690" t="s">
        <v>2242</v>
      </c>
      <c r="B1690">
        <v>189</v>
      </c>
      <c r="C1690">
        <v>2018</v>
      </c>
      <c r="D1690" t="s">
        <v>1353</v>
      </c>
      <c r="E1690" t="s">
        <v>2045</v>
      </c>
      <c r="F1690" t="s">
        <v>44</v>
      </c>
      <c r="G1690" t="str">
        <f>_xlfn.XLOOKUP(F1690,Regions!$A$2:$A$52,Regions!$B$2:$B$52)</f>
        <v>Midwest</v>
      </c>
      <c r="H1690" t="s">
        <v>2483</v>
      </c>
      <c r="I1690">
        <v>10717</v>
      </c>
      <c r="J1690">
        <v>15192</v>
      </c>
      <c r="K1690">
        <v>523</v>
      </c>
      <c r="L1690">
        <v>6957</v>
      </c>
      <c r="M1690">
        <v>8726</v>
      </c>
      <c r="N1690" t="s">
        <v>2043</v>
      </c>
      <c r="O1690" t="s">
        <v>2043</v>
      </c>
      <c r="P1690" t="s">
        <v>2043</v>
      </c>
      <c r="Q1690" t="s">
        <v>2043</v>
      </c>
      <c r="R1690" t="str">
        <f>Table1[[#This Row],[year]]&amp;"_"&amp;Table1[[#This Row],[rank]]</f>
        <v>2018_189</v>
      </c>
      <c r="S1690" t="str">
        <f>Table1[[#This Row],[year]]&amp;"_"&amp;Table1[[#This Row],[rank]]</f>
        <v>2018_189</v>
      </c>
    </row>
    <row r="1691" spans="1:19" x14ac:dyDescent="0.2">
      <c r="A1691" t="s">
        <v>2252</v>
      </c>
      <c r="B1691">
        <v>190</v>
      </c>
      <c r="C1691">
        <v>2018</v>
      </c>
      <c r="D1691" t="s">
        <v>46</v>
      </c>
      <c r="E1691" t="s">
        <v>46</v>
      </c>
      <c r="F1691" t="s">
        <v>53</v>
      </c>
      <c r="G1691" t="str">
        <f>_xlfn.XLOOKUP(F1691,Regions!$A$2:$A$52,Regions!$B$2:$B$52)</f>
        <v>Midwest</v>
      </c>
      <c r="H1691" t="s">
        <v>1521</v>
      </c>
      <c r="I1691">
        <v>36899</v>
      </c>
      <c r="J1691">
        <v>14984</v>
      </c>
      <c r="K1691">
        <v>1772</v>
      </c>
      <c r="L1691">
        <v>19958</v>
      </c>
      <c r="M1691">
        <v>52695</v>
      </c>
      <c r="N1691" t="s">
        <v>2043</v>
      </c>
      <c r="O1691" t="s">
        <v>2043</v>
      </c>
      <c r="P1691" t="s">
        <v>2043</v>
      </c>
      <c r="Q1691" t="s">
        <v>2043</v>
      </c>
      <c r="R1691" t="str">
        <f>Table1[[#This Row],[year]]&amp;"_"&amp;Table1[[#This Row],[rank]]</f>
        <v>2018_190</v>
      </c>
      <c r="S1691" t="str">
        <f>Table1[[#This Row],[year]]&amp;"_"&amp;Table1[[#This Row],[rank]]</f>
        <v>2018_190</v>
      </c>
    </row>
    <row r="1692" spans="1:19" x14ac:dyDescent="0.2">
      <c r="A1692" t="s">
        <v>2191</v>
      </c>
      <c r="B1692">
        <v>191</v>
      </c>
      <c r="C1692">
        <v>2018</v>
      </c>
      <c r="D1692" t="s">
        <v>46</v>
      </c>
      <c r="E1692" t="s">
        <v>46</v>
      </c>
      <c r="F1692" t="s">
        <v>98</v>
      </c>
      <c r="G1692" t="str">
        <f>_xlfn.XLOOKUP(F1692,Regions!$A$2:$A$52,Regions!$B$2:$B$52)</f>
        <v>Northeast</v>
      </c>
      <c r="H1692" t="s">
        <v>1499</v>
      </c>
      <c r="I1692">
        <v>27824</v>
      </c>
      <c r="J1692">
        <v>14967</v>
      </c>
      <c r="K1692">
        <v>1591</v>
      </c>
      <c r="L1692">
        <v>16538</v>
      </c>
      <c r="M1692">
        <v>47200</v>
      </c>
      <c r="N1692" t="s">
        <v>2043</v>
      </c>
      <c r="O1692" t="s">
        <v>2043</v>
      </c>
      <c r="P1692" t="s">
        <v>2043</v>
      </c>
      <c r="Q1692" t="s">
        <v>2043</v>
      </c>
      <c r="R1692" t="str">
        <f>Table1[[#This Row],[year]]&amp;"_"&amp;Table1[[#This Row],[rank]]</f>
        <v>2018_191</v>
      </c>
      <c r="S1692" t="str">
        <f>Table1[[#This Row],[year]]&amp;"_"&amp;Table1[[#This Row],[rank]]</f>
        <v>2018_191</v>
      </c>
    </row>
    <row r="1693" spans="1:19" x14ac:dyDescent="0.2">
      <c r="A1693" t="s">
        <v>2223</v>
      </c>
      <c r="B1693">
        <v>192</v>
      </c>
      <c r="C1693">
        <v>2018</v>
      </c>
      <c r="D1693" t="s">
        <v>974</v>
      </c>
      <c r="E1693" t="s">
        <v>2045</v>
      </c>
      <c r="F1693" t="s">
        <v>22</v>
      </c>
      <c r="G1693" t="str">
        <f>_xlfn.XLOOKUP(F1693,Regions!$A$2:$A$52,Regions!$B$2:$B$52)</f>
        <v>South</v>
      </c>
      <c r="H1693" t="s">
        <v>1502</v>
      </c>
      <c r="I1693">
        <v>102135</v>
      </c>
      <c r="J1693">
        <v>14961</v>
      </c>
      <c r="K1693">
        <v>3682</v>
      </c>
      <c r="L1693">
        <v>17642</v>
      </c>
      <c r="M1693">
        <v>29714</v>
      </c>
      <c r="N1693" t="s">
        <v>2043</v>
      </c>
      <c r="O1693" t="s">
        <v>2043</v>
      </c>
      <c r="P1693" t="s">
        <v>2043</v>
      </c>
      <c r="Q1693" t="s">
        <v>2043</v>
      </c>
      <c r="R1693" t="str">
        <f>Table1[[#This Row],[year]]&amp;"_"&amp;Table1[[#This Row],[rank]]</f>
        <v>2018_192</v>
      </c>
      <c r="S1693" t="str">
        <f>Table1[[#This Row],[year]]&amp;"_"&amp;Table1[[#This Row],[rank]]</f>
        <v>2018_192</v>
      </c>
    </row>
    <row r="1694" spans="1:19" x14ac:dyDescent="0.2">
      <c r="A1694" t="s">
        <v>2216</v>
      </c>
      <c r="B1694">
        <v>193</v>
      </c>
      <c r="C1694">
        <v>2018</v>
      </c>
      <c r="D1694" t="s">
        <v>1164</v>
      </c>
      <c r="E1694" t="s">
        <v>2061</v>
      </c>
      <c r="F1694" t="s">
        <v>72</v>
      </c>
      <c r="G1694" t="str">
        <f>_xlfn.XLOOKUP(F1694,Regions!$A$2:$A$52,Regions!$B$2:$B$52)</f>
        <v>Midwest</v>
      </c>
      <c r="H1694" t="s">
        <v>1481</v>
      </c>
      <c r="I1694">
        <v>13153</v>
      </c>
      <c r="J1694">
        <v>14869</v>
      </c>
      <c r="K1694">
        <v>505</v>
      </c>
      <c r="L1694">
        <v>4236</v>
      </c>
      <c r="M1694">
        <v>15074</v>
      </c>
      <c r="N1694" t="s">
        <v>2043</v>
      </c>
      <c r="O1694" t="s">
        <v>2043</v>
      </c>
      <c r="P1694" t="s">
        <v>2043</v>
      </c>
      <c r="Q1694" t="s">
        <v>2043</v>
      </c>
      <c r="R1694" t="str">
        <f>Table1[[#This Row],[year]]&amp;"_"&amp;Table1[[#This Row],[rank]]</f>
        <v>2018_193</v>
      </c>
      <c r="S1694" t="str">
        <f>Table1[[#This Row],[year]]&amp;"_"&amp;Table1[[#This Row],[rank]]</f>
        <v>2018_193</v>
      </c>
    </row>
    <row r="1695" spans="1:19" x14ac:dyDescent="0.2">
      <c r="A1695" t="s">
        <v>2272</v>
      </c>
      <c r="B1695">
        <v>194</v>
      </c>
      <c r="C1695">
        <v>2018</v>
      </c>
      <c r="D1695" t="s">
        <v>1103</v>
      </c>
      <c r="E1695" t="s">
        <v>2118</v>
      </c>
      <c r="F1695" t="s">
        <v>86</v>
      </c>
      <c r="G1695" t="str">
        <f>_xlfn.XLOOKUP(F1695,Regions!$A$2:$A$52,Regions!$B$2:$B$52)</f>
        <v>South</v>
      </c>
      <c r="H1695" t="s">
        <v>1412</v>
      </c>
      <c r="I1695">
        <v>16372</v>
      </c>
      <c r="J1695">
        <v>14860</v>
      </c>
      <c r="K1695">
        <v>708</v>
      </c>
      <c r="L1695">
        <v>25089</v>
      </c>
      <c r="M1695">
        <v>44800</v>
      </c>
      <c r="N1695" t="s">
        <v>2043</v>
      </c>
      <c r="O1695" t="s">
        <v>2043</v>
      </c>
      <c r="P1695" t="s">
        <v>2043</v>
      </c>
      <c r="Q1695" t="s">
        <v>2043</v>
      </c>
      <c r="R1695" t="str">
        <f>Table1[[#This Row],[year]]&amp;"_"&amp;Table1[[#This Row],[rank]]</f>
        <v>2018_194</v>
      </c>
      <c r="S1695" t="str">
        <f>Table1[[#This Row],[year]]&amp;"_"&amp;Table1[[#This Row],[rank]]</f>
        <v>2018_194</v>
      </c>
    </row>
    <row r="1696" spans="1:19" x14ac:dyDescent="0.2">
      <c r="A1696" t="s">
        <v>2269</v>
      </c>
      <c r="B1696">
        <v>195</v>
      </c>
      <c r="C1696">
        <v>2018</v>
      </c>
      <c r="D1696" t="s">
        <v>1353</v>
      </c>
      <c r="E1696" t="s">
        <v>2045</v>
      </c>
      <c r="F1696" t="s">
        <v>41</v>
      </c>
      <c r="G1696" t="str">
        <f>_xlfn.XLOOKUP(F1696,Regions!$A$2:$A$52,Regions!$B$2:$B$52)</f>
        <v>Northeast</v>
      </c>
      <c r="H1696" t="s">
        <v>1880</v>
      </c>
      <c r="I1696">
        <v>47338</v>
      </c>
      <c r="J1696">
        <v>14810</v>
      </c>
      <c r="K1696">
        <v>1504</v>
      </c>
      <c r="L1696">
        <v>15221</v>
      </c>
      <c r="M1696">
        <v>260000</v>
      </c>
      <c r="N1696" t="s">
        <v>2043</v>
      </c>
      <c r="O1696" t="s">
        <v>2043</v>
      </c>
      <c r="P1696" t="s">
        <v>2043</v>
      </c>
      <c r="Q1696" t="s">
        <v>2043</v>
      </c>
      <c r="R1696" t="str">
        <f>Table1[[#This Row],[year]]&amp;"_"&amp;Table1[[#This Row],[rank]]</f>
        <v>2018_195</v>
      </c>
      <c r="S1696" t="str">
        <f>Table1[[#This Row],[year]]&amp;"_"&amp;Table1[[#This Row],[rank]]</f>
        <v>2018_195</v>
      </c>
    </row>
    <row r="1697" spans="1:19" x14ac:dyDescent="0.2">
      <c r="A1697" t="s">
        <v>2424</v>
      </c>
      <c r="B1697">
        <v>196</v>
      </c>
      <c r="C1697">
        <v>2018</v>
      </c>
      <c r="D1697" t="s">
        <v>1104</v>
      </c>
      <c r="E1697" t="s">
        <v>2054</v>
      </c>
      <c r="F1697" t="s">
        <v>41</v>
      </c>
      <c r="G1697" t="str">
        <f>_xlfn.XLOOKUP(F1697,Regions!$A$2:$A$52,Regions!$B$2:$B$52)</f>
        <v>Northeast</v>
      </c>
      <c r="H1697" t="s">
        <v>2532</v>
      </c>
      <c r="I1697">
        <v>12363</v>
      </c>
      <c r="J1697">
        <v>14742</v>
      </c>
      <c r="K1697">
        <v>2749</v>
      </c>
      <c r="L1697">
        <v>33136</v>
      </c>
      <c r="M1697">
        <v>49000</v>
      </c>
      <c r="N1697" t="s">
        <v>2043</v>
      </c>
      <c r="O1697" t="s">
        <v>2043</v>
      </c>
      <c r="P1697" t="s">
        <v>2043</v>
      </c>
      <c r="Q1697" t="s">
        <v>2043</v>
      </c>
      <c r="R1697" t="str">
        <f>Table1[[#This Row],[year]]&amp;"_"&amp;Table1[[#This Row],[rank]]</f>
        <v>2018_196</v>
      </c>
      <c r="S1697" t="str">
        <f>Table1[[#This Row],[year]]&amp;"_"&amp;Table1[[#This Row],[rank]]</f>
        <v>2018_196</v>
      </c>
    </row>
    <row r="1698" spans="1:19" x14ac:dyDescent="0.2">
      <c r="A1698" t="s">
        <v>2205</v>
      </c>
      <c r="B1698">
        <v>197</v>
      </c>
      <c r="C1698">
        <v>2018</v>
      </c>
      <c r="D1698" t="s">
        <v>175</v>
      </c>
      <c r="E1698" t="s">
        <v>2067</v>
      </c>
      <c r="F1698" t="s">
        <v>28</v>
      </c>
      <c r="G1698" t="str">
        <f>_xlfn.XLOOKUP(F1698,Regions!$A$2:$A$52,Regions!$B$2:$B$52)</f>
        <v>Northeast</v>
      </c>
      <c r="H1698" t="s">
        <v>1406</v>
      </c>
      <c r="I1698">
        <v>19668</v>
      </c>
      <c r="J1698">
        <v>14710</v>
      </c>
      <c r="K1698">
        <v>357</v>
      </c>
      <c r="L1698">
        <v>20843</v>
      </c>
      <c r="M1698">
        <v>14715</v>
      </c>
      <c r="N1698" t="s">
        <v>2043</v>
      </c>
      <c r="O1698" t="s">
        <v>2043</v>
      </c>
      <c r="P1698" t="s">
        <v>2043</v>
      </c>
      <c r="Q1698" t="s">
        <v>2043</v>
      </c>
      <c r="R1698" t="str">
        <f>Table1[[#This Row],[year]]&amp;"_"&amp;Table1[[#This Row],[rank]]</f>
        <v>2018_197</v>
      </c>
      <c r="S1698" t="str">
        <f>Table1[[#This Row],[year]]&amp;"_"&amp;Table1[[#This Row],[rank]]</f>
        <v>2018_197</v>
      </c>
    </row>
    <row r="1699" spans="1:19" x14ac:dyDescent="0.2">
      <c r="A1699" t="s">
        <v>2572</v>
      </c>
      <c r="B1699">
        <v>198</v>
      </c>
      <c r="C1699">
        <v>2018</v>
      </c>
      <c r="D1699" t="s">
        <v>1291</v>
      </c>
      <c r="E1699" t="s">
        <v>112</v>
      </c>
      <c r="F1699" t="s">
        <v>113</v>
      </c>
      <c r="G1699" t="str">
        <f>_xlfn.XLOOKUP(F1699,Regions!$A$2:$A$52,Regions!$B$2:$B$52)</f>
        <v>South</v>
      </c>
      <c r="H1699" t="s">
        <v>1440</v>
      </c>
      <c r="I1699">
        <v>4647</v>
      </c>
      <c r="J1699">
        <v>14701</v>
      </c>
      <c r="K1699">
        <v>228</v>
      </c>
      <c r="L1699">
        <v>16573</v>
      </c>
      <c r="M1699">
        <v>57750</v>
      </c>
      <c r="N1699" t="s">
        <v>2043</v>
      </c>
      <c r="O1699" t="s">
        <v>2043</v>
      </c>
      <c r="P1699" t="s">
        <v>2046</v>
      </c>
      <c r="Q1699" t="s">
        <v>2043</v>
      </c>
      <c r="R1699" t="str">
        <f>Table1[[#This Row],[year]]&amp;"_"&amp;Table1[[#This Row],[rank]]</f>
        <v>2018_198</v>
      </c>
      <c r="S1699" t="str">
        <f>Table1[[#This Row],[year]]&amp;"_"&amp;Table1[[#This Row],[rank]]</f>
        <v>2018_198</v>
      </c>
    </row>
    <row r="1700" spans="1:19" x14ac:dyDescent="0.2">
      <c r="A1700" t="s">
        <v>2190</v>
      </c>
      <c r="B1700">
        <v>199</v>
      </c>
      <c r="C1700">
        <v>2018</v>
      </c>
      <c r="D1700" t="s">
        <v>46</v>
      </c>
      <c r="E1700" t="s">
        <v>46</v>
      </c>
      <c r="F1700" t="s">
        <v>142</v>
      </c>
      <c r="G1700" t="str">
        <f>_xlfn.XLOOKUP(F1700,Regions!$A$2:$A$52,Regions!$B$2:$B$52)</f>
        <v>Midwest</v>
      </c>
      <c r="H1700" t="s">
        <v>1480</v>
      </c>
      <c r="I1700">
        <v>51444</v>
      </c>
      <c r="J1700">
        <v>14640</v>
      </c>
      <c r="K1700">
        <v>2260</v>
      </c>
      <c r="L1700">
        <v>21333</v>
      </c>
      <c r="M1700">
        <v>21900</v>
      </c>
      <c r="N1700" t="s">
        <v>2043</v>
      </c>
      <c r="O1700" t="s">
        <v>2043</v>
      </c>
      <c r="P1700" t="s">
        <v>2043</v>
      </c>
      <c r="Q1700" t="s">
        <v>2043</v>
      </c>
      <c r="R1700" t="str">
        <f>Table1[[#This Row],[year]]&amp;"_"&amp;Table1[[#This Row],[rank]]</f>
        <v>2018_199</v>
      </c>
      <c r="S1700" t="str">
        <f>Table1[[#This Row],[year]]&amp;"_"&amp;Table1[[#This Row],[rank]]</f>
        <v>2018_199</v>
      </c>
    </row>
    <row r="1701" spans="1:19" x14ac:dyDescent="0.2">
      <c r="A1701" t="s">
        <v>2200</v>
      </c>
      <c r="B1701">
        <v>200</v>
      </c>
      <c r="C1701">
        <v>2018</v>
      </c>
      <c r="D1701" t="s">
        <v>757</v>
      </c>
      <c r="E1701" t="s">
        <v>2143</v>
      </c>
      <c r="F1701" t="s">
        <v>98</v>
      </c>
      <c r="G1701" t="str">
        <f>_xlfn.XLOOKUP(F1701,Regions!$A$2:$A$52,Regions!$B$2:$B$52)</f>
        <v>Northeast</v>
      </c>
      <c r="H1701" t="s">
        <v>1442</v>
      </c>
      <c r="I1701">
        <v>9725</v>
      </c>
      <c r="J1701">
        <v>14604</v>
      </c>
      <c r="K1701">
        <v>374</v>
      </c>
      <c r="L1701">
        <v>11006</v>
      </c>
      <c r="M1701">
        <v>215000</v>
      </c>
      <c r="N1701" t="s">
        <v>2043</v>
      </c>
      <c r="O1701" t="s">
        <v>2043</v>
      </c>
      <c r="P1701" t="s">
        <v>2043</v>
      </c>
      <c r="Q1701" t="s">
        <v>2043</v>
      </c>
      <c r="R1701" t="str">
        <f>Table1[[#This Row],[year]]&amp;"_"&amp;Table1[[#This Row],[rank]]</f>
        <v>2018_200</v>
      </c>
      <c r="S1701" t="str">
        <f>Table1[[#This Row],[year]]&amp;"_"&amp;Table1[[#This Row],[rank]]</f>
        <v>2018_200</v>
      </c>
    </row>
    <row r="1702" spans="1:19" x14ac:dyDescent="0.2">
      <c r="A1702" t="s">
        <v>2294</v>
      </c>
      <c r="B1702">
        <v>201</v>
      </c>
      <c r="C1702">
        <v>2018</v>
      </c>
      <c r="D1702" t="s">
        <v>974</v>
      </c>
      <c r="E1702" t="s">
        <v>2045</v>
      </c>
      <c r="F1702" t="s">
        <v>55</v>
      </c>
      <c r="G1702" t="str">
        <f>_xlfn.XLOOKUP(F1702,Regions!$A$2:$A$52,Regions!$B$2:$B$52)</f>
        <v>West</v>
      </c>
      <c r="H1702" t="s">
        <v>1444</v>
      </c>
      <c r="I1702">
        <v>58429</v>
      </c>
      <c r="J1702">
        <v>14537</v>
      </c>
      <c r="K1702">
        <v>3434</v>
      </c>
      <c r="L1702">
        <v>19419</v>
      </c>
      <c r="M1702">
        <v>18400</v>
      </c>
      <c r="N1702" t="s">
        <v>2043</v>
      </c>
      <c r="O1702" t="s">
        <v>2043</v>
      </c>
      <c r="P1702" t="s">
        <v>2043</v>
      </c>
      <c r="Q1702" t="s">
        <v>2043</v>
      </c>
      <c r="R1702" t="str">
        <f>Table1[[#This Row],[year]]&amp;"_"&amp;Table1[[#This Row],[rank]]</f>
        <v>2018_201</v>
      </c>
      <c r="S1702" t="str">
        <f>Table1[[#This Row],[year]]&amp;"_"&amp;Table1[[#This Row],[rank]]</f>
        <v>2018_201</v>
      </c>
    </row>
    <row r="1703" spans="1:19" x14ac:dyDescent="0.2">
      <c r="A1703" t="s">
        <v>193</v>
      </c>
      <c r="B1703">
        <v>202</v>
      </c>
      <c r="C1703">
        <v>2018</v>
      </c>
      <c r="D1703" t="s">
        <v>193</v>
      </c>
      <c r="E1703" t="s">
        <v>2143</v>
      </c>
      <c r="F1703" t="s">
        <v>22</v>
      </c>
      <c r="G1703" t="str">
        <f>_xlfn.XLOOKUP(F1703,Regions!$A$2:$A$52,Regions!$B$2:$B$52)</f>
        <v>South</v>
      </c>
      <c r="H1703" t="s">
        <v>1403</v>
      </c>
      <c r="I1703">
        <v>36372</v>
      </c>
      <c r="J1703">
        <v>14485</v>
      </c>
      <c r="K1703">
        <v>1949</v>
      </c>
      <c r="L1703">
        <v>21829</v>
      </c>
      <c r="M1703">
        <v>42300</v>
      </c>
      <c r="N1703" t="s">
        <v>2043</v>
      </c>
      <c r="O1703" t="s">
        <v>2043</v>
      </c>
      <c r="P1703" t="s">
        <v>2043</v>
      </c>
      <c r="Q1703" t="s">
        <v>2043</v>
      </c>
      <c r="R1703" t="str">
        <f>Table1[[#This Row],[year]]&amp;"_"&amp;Table1[[#This Row],[rank]]</f>
        <v>2018_202</v>
      </c>
      <c r="S1703" t="str">
        <f>Table1[[#This Row],[year]]&amp;"_"&amp;Table1[[#This Row],[rank]]</f>
        <v>2018_202</v>
      </c>
    </row>
    <row r="1704" spans="1:19" x14ac:dyDescent="0.2">
      <c r="A1704" t="s">
        <v>2201</v>
      </c>
      <c r="B1704">
        <v>203</v>
      </c>
      <c r="C1704">
        <v>2018</v>
      </c>
      <c r="D1704" t="s">
        <v>27</v>
      </c>
      <c r="E1704" t="s">
        <v>27</v>
      </c>
      <c r="F1704" t="s">
        <v>181</v>
      </c>
      <c r="G1704" t="str">
        <f>_xlfn.XLOOKUP(F1704,Regions!$A$2:$A$52,Regions!$B$2:$B$52)</f>
        <v>West</v>
      </c>
      <c r="H1704" t="s">
        <v>1549</v>
      </c>
      <c r="I1704">
        <v>17682</v>
      </c>
      <c r="J1704">
        <v>14391</v>
      </c>
      <c r="K1704">
        <v>2099</v>
      </c>
      <c r="L1704">
        <v>29774</v>
      </c>
      <c r="M1704">
        <v>17000</v>
      </c>
      <c r="N1704" t="s">
        <v>2043</v>
      </c>
      <c r="O1704" t="s">
        <v>2043</v>
      </c>
      <c r="P1704" t="s">
        <v>2043</v>
      </c>
      <c r="Q1704" t="s">
        <v>2043</v>
      </c>
      <c r="R1704" t="str">
        <f>Table1[[#This Row],[year]]&amp;"_"&amp;Table1[[#This Row],[rank]]</f>
        <v>2018_203</v>
      </c>
      <c r="S1704" t="str">
        <f>Table1[[#This Row],[year]]&amp;"_"&amp;Table1[[#This Row],[rank]]</f>
        <v>2018_203</v>
      </c>
    </row>
    <row r="1705" spans="1:19" x14ac:dyDescent="0.2">
      <c r="A1705" t="s">
        <v>2194</v>
      </c>
      <c r="B1705">
        <v>204</v>
      </c>
      <c r="C1705">
        <v>2018</v>
      </c>
      <c r="D1705" t="s">
        <v>1727</v>
      </c>
      <c r="E1705" t="s">
        <v>2064</v>
      </c>
      <c r="F1705" t="s">
        <v>44</v>
      </c>
      <c r="G1705" t="str">
        <f>_xlfn.XLOOKUP(F1705,Regions!$A$2:$A$52,Regions!$B$2:$B$52)</f>
        <v>Midwest</v>
      </c>
      <c r="H1705" t="s">
        <v>1513</v>
      </c>
      <c r="I1705">
        <v>53142</v>
      </c>
      <c r="J1705">
        <v>14314</v>
      </c>
      <c r="K1705">
        <v>1687</v>
      </c>
      <c r="L1705">
        <v>16780</v>
      </c>
      <c r="M1705">
        <v>50000</v>
      </c>
      <c r="N1705" t="s">
        <v>2043</v>
      </c>
      <c r="O1705" t="s">
        <v>2043</v>
      </c>
      <c r="P1705" t="s">
        <v>2043</v>
      </c>
      <c r="Q1705" t="s">
        <v>2043</v>
      </c>
      <c r="R1705" t="str">
        <f>Table1[[#This Row],[year]]&amp;"_"&amp;Table1[[#This Row],[rank]]</f>
        <v>2018_204</v>
      </c>
      <c r="S1705" t="str">
        <f>Table1[[#This Row],[year]]&amp;"_"&amp;Table1[[#This Row],[rank]]</f>
        <v>2018_204</v>
      </c>
    </row>
    <row r="1706" spans="1:19" x14ac:dyDescent="0.2">
      <c r="A1706" t="s">
        <v>2214</v>
      </c>
      <c r="B1706">
        <v>205</v>
      </c>
      <c r="C1706">
        <v>2018</v>
      </c>
      <c r="D1706" t="s">
        <v>97</v>
      </c>
      <c r="E1706" t="s">
        <v>2044</v>
      </c>
      <c r="F1706" t="s">
        <v>98</v>
      </c>
      <c r="G1706" t="str">
        <f>_xlfn.XLOOKUP(F1706,Regions!$A$2:$A$52,Regions!$B$2:$B$52)</f>
        <v>Northeast</v>
      </c>
      <c r="H1706" t="s">
        <v>1684</v>
      </c>
      <c r="I1706">
        <v>15946</v>
      </c>
      <c r="J1706">
        <v>14257</v>
      </c>
      <c r="K1706">
        <v>2079</v>
      </c>
      <c r="L1706">
        <v>281763</v>
      </c>
      <c r="M1706">
        <v>9047</v>
      </c>
      <c r="N1706" t="s">
        <v>2043</v>
      </c>
      <c r="O1706" t="s">
        <v>2043</v>
      </c>
      <c r="P1706" t="s">
        <v>2043</v>
      </c>
      <c r="Q1706" t="s">
        <v>2043</v>
      </c>
      <c r="R1706" t="str">
        <f>Table1[[#This Row],[year]]&amp;"_"&amp;Table1[[#This Row],[rank]]</f>
        <v>2018_205</v>
      </c>
      <c r="S1706" t="str">
        <f>Table1[[#This Row],[year]]&amp;"_"&amp;Table1[[#This Row],[rank]]</f>
        <v>2018_205</v>
      </c>
    </row>
    <row r="1707" spans="1:19" x14ac:dyDescent="0.2">
      <c r="A1707" t="s">
        <v>2148</v>
      </c>
      <c r="B1707">
        <v>206</v>
      </c>
      <c r="C1707">
        <v>2018</v>
      </c>
      <c r="D1707" t="s">
        <v>21</v>
      </c>
      <c r="E1707" t="s">
        <v>920</v>
      </c>
      <c r="F1707" t="s">
        <v>22</v>
      </c>
      <c r="G1707" t="str">
        <f>_xlfn.XLOOKUP(F1707,Regions!$A$2:$A$52,Regions!$B$2:$B$52)</f>
        <v>South</v>
      </c>
      <c r="H1707" t="s">
        <v>1502</v>
      </c>
      <c r="I1707">
        <v>8650</v>
      </c>
      <c r="J1707">
        <v>14251</v>
      </c>
      <c r="K1707">
        <v>805</v>
      </c>
      <c r="L1707">
        <v>10692</v>
      </c>
      <c r="M1707">
        <v>3522</v>
      </c>
      <c r="N1707" t="s">
        <v>2043</v>
      </c>
      <c r="O1707" t="s">
        <v>2043</v>
      </c>
      <c r="P1707" t="s">
        <v>2043</v>
      </c>
      <c r="Q1707" t="s">
        <v>2043</v>
      </c>
      <c r="R1707" t="str">
        <f>Table1[[#This Row],[year]]&amp;"_"&amp;Table1[[#This Row],[rank]]</f>
        <v>2018_206</v>
      </c>
      <c r="S1707" t="str">
        <f>Table1[[#This Row],[year]]&amp;"_"&amp;Table1[[#This Row],[rank]]</f>
        <v>2018_206</v>
      </c>
    </row>
    <row r="1708" spans="1:19" x14ac:dyDescent="0.2">
      <c r="A1708" t="s">
        <v>2296</v>
      </c>
      <c r="B1708">
        <v>207</v>
      </c>
      <c r="C1708">
        <v>2018</v>
      </c>
      <c r="D1708" t="s">
        <v>1138</v>
      </c>
      <c r="E1708" t="s">
        <v>2044</v>
      </c>
      <c r="F1708" t="s">
        <v>55</v>
      </c>
      <c r="G1708" t="str">
        <f>_xlfn.XLOOKUP(F1708,Regions!$A$2:$A$52,Regions!$B$2:$B$52)</f>
        <v>West</v>
      </c>
      <c r="H1708" t="s">
        <v>1453</v>
      </c>
      <c r="I1708">
        <v>16042</v>
      </c>
      <c r="J1708">
        <v>14210</v>
      </c>
      <c r="K1708">
        <v>692</v>
      </c>
      <c r="L1708">
        <v>11484</v>
      </c>
      <c r="M1708">
        <v>80000</v>
      </c>
      <c r="N1708" t="s">
        <v>2043</v>
      </c>
      <c r="O1708" t="s">
        <v>2043</v>
      </c>
      <c r="P1708" t="s">
        <v>2043</v>
      </c>
      <c r="Q1708" t="s">
        <v>2043</v>
      </c>
      <c r="R1708" t="str">
        <f>Table1[[#This Row],[year]]&amp;"_"&amp;Table1[[#This Row],[rank]]</f>
        <v>2018_207</v>
      </c>
      <c r="S1708" t="str">
        <f>Table1[[#This Row],[year]]&amp;"_"&amp;Table1[[#This Row],[rank]]</f>
        <v>2018_207</v>
      </c>
    </row>
    <row r="1709" spans="1:19" x14ac:dyDescent="0.2">
      <c r="A1709" t="s">
        <v>2211</v>
      </c>
      <c r="B1709">
        <v>208</v>
      </c>
      <c r="C1709">
        <v>2018</v>
      </c>
      <c r="D1709" t="s">
        <v>74</v>
      </c>
      <c r="E1709" t="s">
        <v>74</v>
      </c>
      <c r="F1709" t="s">
        <v>210</v>
      </c>
      <c r="G1709" t="str">
        <f>_xlfn.XLOOKUP(F1709,Regions!$A$2:$A$52,Regions!$B$2:$B$52)</f>
        <v>Northeast</v>
      </c>
      <c r="H1709" t="s">
        <v>1526</v>
      </c>
      <c r="I1709">
        <v>15293</v>
      </c>
      <c r="J1709">
        <v>14198</v>
      </c>
      <c r="K1709">
        <v>307</v>
      </c>
      <c r="L1709">
        <v>15340</v>
      </c>
      <c r="M1709">
        <v>37000</v>
      </c>
      <c r="N1709" t="s">
        <v>2043</v>
      </c>
      <c r="O1709" t="s">
        <v>2043</v>
      </c>
      <c r="P1709" t="s">
        <v>2043</v>
      </c>
      <c r="Q1709" t="s">
        <v>2043</v>
      </c>
      <c r="R1709" t="str">
        <f>Table1[[#This Row],[year]]&amp;"_"&amp;Table1[[#This Row],[rank]]</f>
        <v>2018_208</v>
      </c>
      <c r="S1709" t="str">
        <f>Table1[[#This Row],[year]]&amp;"_"&amp;Table1[[#This Row],[rank]]</f>
        <v>2018_208</v>
      </c>
    </row>
    <row r="1710" spans="1:19" x14ac:dyDescent="0.2">
      <c r="A1710" t="s">
        <v>2255</v>
      </c>
      <c r="B1710">
        <v>209</v>
      </c>
      <c r="C1710">
        <v>2018</v>
      </c>
      <c r="D1710" t="s">
        <v>1838</v>
      </c>
      <c r="E1710" t="s">
        <v>2042</v>
      </c>
      <c r="F1710" t="s">
        <v>55</v>
      </c>
      <c r="G1710" t="str">
        <f>_xlfn.XLOOKUP(F1710,Regions!$A$2:$A$52,Regions!$B$2:$B$52)</f>
        <v>West</v>
      </c>
      <c r="H1710" t="s">
        <v>1414</v>
      </c>
      <c r="I1710">
        <v>29800</v>
      </c>
      <c r="J1710">
        <v>14135</v>
      </c>
      <c r="K1710">
        <v>1363</v>
      </c>
      <c r="L1710">
        <v>5722</v>
      </c>
      <c r="M1710">
        <v>82700</v>
      </c>
      <c r="N1710" t="s">
        <v>2043</v>
      </c>
      <c r="O1710" t="s">
        <v>2046</v>
      </c>
      <c r="P1710" t="s">
        <v>2043</v>
      </c>
      <c r="Q1710" t="s">
        <v>2043</v>
      </c>
      <c r="R1710" t="str">
        <f>Table1[[#This Row],[year]]&amp;"_"&amp;Table1[[#This Row],[rank]]</f>
        <v>2018_209</v>
      </c>
      <c r="S1710" t="str">
        <f>Table1[[#This Row],[year]]&amp;"_"&amp;Table1[[#This Row],[rank]]</f>
        <v>2018_209</v>
      </c>
    </row>
    <row r="1711" spans="1:19" x14ac:dyDescent="0.2">
      <c r="A1711" t="s">
        <v>2264</v>
      </c>
      <c r="B1711">
        <v>210</v>
      </c>
      <c r="C1711">
        <v>2018</v>
      </c>
      <c r="D1711" t="s">
        <v>97</v>
      </c>
      <c r="E1711" t="s">
        <v>2044</v>
      </c>
      <c r="F1711" t="s">
        <v>199</v>
      </c>
      <c r="G1711" t="str">
        <f>_xlfn.XLOOKUP(F1711,Regions!$A$2:$A$52,Regions!$B$2:$B$52)</f>
        <v>Midwest</v>
      </c>
      <c r="H1711" t="s">
        <v>1548</v>
      </c>
      <c r="I1711">
        <v>17643</v>
      </c>
      <c r="J1711">
        <v>14093</v>
      </c>
      <c r="K1711">
        <v>2310</v>
      </c>
      <c r="L1711">
        <v>253941</v>
      </c>
      <c r="M1711">
        <v>15378</v>
      </c>
      <c r="N1711" t="s">
        <v>2043</v>
      </c>
      <c r="O1711" t="s">
        <v>2043</v>
      </c>
      <c r="P1711" t="s">
        <v>2043</v>
      </c>
      <c r="Q1711" t="s">
        <v>2043</v>
      </c>
      <c r="R1711" t="str">
        <f>Table1[[#This Row],[year]]&amp;"_"&amp;Table1[[#This Row],[rank]]</f>
        <v>2018_210</v>
      </c>
      <c r="S1711" t="str">
        <f>Table1[[#This Row],[year]]&amp;"_"&amp;Table1[[#This Row],[rank]]</f>
        <v>2018_210</v>
      </c>
    </row>
    <row r="1712" spans="1:19" x14ac:dyDescent="0.2">
      <c r="A1712" t="s">
        <v>958</v>
      </c>
      <c r="B1712">
        <v>211</v>
      </c>
      <c r="C1712">
        <v>2018</v>
      </c>
      <c r="D1712" t="s">
        <v>1111</v>
      </c>
      <c r="E1712" t="s">
        <v>221</v>
      </c>
      <c r="F1712" t="s">
        <v>22</v>
      </c>
      <c r="G1712" t="str">
        <f>_xlfn.XLOOKUP(F1712,Regions!$A$2:$A$52,Regions!$B$2:$B$52)</f>
        <v>South</v>
      </c>
      <c r="H1712" t="s">
        <v>1678</v>
      </c>
      <c r="I1712">
        <v>16480</v>
      </c>
      <c r="J1712">
        <v>14091</v>
      </c>
      <c r="K1712">
        <v>1038</v>
      </c>
      <c r="L1712">
        <v>12185</v>
      </c>
      <c r="M1712">
        <v>7735</v>
      </c>
      <c r="N1712" t="s">
        <v>2043</v>
      </c>
      <c r="O1712" t="s">
        <v>2043</v>
      </c>
      <c r="P1712" t="s">
        <v>2043</v>
      </c>
      <c r="Q1712" t="s">
        <v>2043</v>
      </c>
      <c r="R1712" t="str">
        <f>Table1[[#This Row],[year]]&amp;"_"&amp;Table1[[#This Row],[rank]]</f>
        <v>2018_211</v>
      </c>
      <c r="S1712" t="str">
        <f>Table1[[#This Row],[year]]&amp;"_"&amp;Table1[[#This Row],[rank]]</f>
        <v>2018_211</v>
      </c>
    </row>
    <row r="1713" spans="1:19" x14ac:dyDescent="0.2">
      <c r="A1713" t="s">
        <v>2225</v>
      </c>
      <c r="B1713">
        <v>212</v>
      </c>
      <c r="C1713">
        <v>2018</v>
      </c>
      <c r="D1713" t="s">
        <v>79</v>
      </c>
      <c r="E1713" t="s">
        <v>2044</v>
      </c>
      <c r="F1713" t="s">
        <v>28</v>
      </c>
      <c r="G1713" t="str">
        <f>_xlfn.XLOOKUP(F1713,Regions!$A$2:$A$52,Regions!$B$2:$B$52)</f>
        <v>Northeast</v>
      </c>
      <c r="H1713" t="s">
        <v>1406</v>
      </c>
      <c r="I1713">
        <v>41924</v>
      </c>
      <c r="J1713">
        <v>14024</v>
      </c>
      <c r="K1713">
        <v>1492</v>
      </c>
      <c r="L1713">
        <v>20429</v>
      </c>
      <c r="M1713">
        <v>64000</v>
      </c>
      <c r="N1713" t="s">
        <v>2043</v>
      </c>
      <c r="O1713" t="s">
        <v>2043</v>
      </c>
      <c r="P1713" t="s">
        <v>2043</v>
      </c>
      <c r="Q1713" t="s">
        <v>2043</v>
      </c>
      <c r="R1713" t="str">
        <f>Table1[[#This Row],[year]]&amp;"_"&amp;Table1[[#This Row],[rank]]</f>
        <v>2018_212</v>
      </c>
      <c r="S1713" t="str">
        <f>Table1[[#This Row],[year]]&amp;"_"&amp;Table1[[#This Row],[rank]]</f>
        <v>2018_212</v>
      </c>
    </row>
    <row r="1714" spans="1:19" x14ac:dyDescent="0.2">
      <c r="A1714" t="s">
        <v>2150</v>
      </c>
      <c r="B1714">
        <v>213</v>
      </c>
      <c r="C1714">
        <v>2018</v>
      </c>
      <c r="D1714" t="s">
        <v>488</v>
      </c>
      <c r="E1714" t="s">
        <v>920</v>
      </c>
      <c r="F1714" t="s">
        <v>116</v>
      </c>
      <c r="G1714" t="str">
        <f>_xlfn.XLOOKUP(F1714,Regions!$A$2:$A$52,Regions!$B$2:$B$52)</f>
        <v>South</v>
      </c>
      <c r="H1714" t="s">
        <v>1542</v>
      </c>
      <c r="I1714">
        <v>16725</v>
      </c>
      <c r="J1714">
        <v>13949</v>
      </c>
      <c r="K1714">
        <v>898</v>
      </c>
      <c r="L1714">
        <v>30241</v>
      </c>
      <c r="M1714">
        <v>3414</v>
      </c>
      <c r="N1714" t="s">
        <v>2043</v>
      </c>
      <c r="O1714" t="s">
        <v>2043</v>
      </c>
      <c r="P1714" t="s">
        <v>2043</v>
      </c>
      <c r="Q1714" t="s">
        <v>2043</v>
      </c>
      <c r="R1714" t="str">
        <f>Table1[[#This Row],[year]]&amp;"_"&amp;Table1[[#This Row],[rank]]</f>
        <v>2018_213</v>
      </c>
      <c r="S1714" t="str">
        <f>Table1[[#This Row],[year]]&amp;"_"&amp;Table1[[#This Row],[rank]]</f>
        <v>2018_213</v>
      </c>
    </row>
    <row r="1715" spans="1:19" x14ac:dyDescent="0.2">
      <c r="A1715" t="s">
        <v>2174</v>
      </c>
      <c r="B1715">
        <v>214</v>
      </c>
      <c r="C1715">
        <v>2018</v>
      </c>
      <c r="D1715" t="s">
        <v>214</v>
      </c>
      <c r="E1715" t="s">
        <v>920</v>
      </c>
      <c r="F1715" t="s">
        <v>35</v>
      </c>
      <c r="G1715" t="str">
        <f>_xlfn.XLOOKUP(F1715,Regions!$A$2:$A$52,Regions!$B$2:$B$52)</f>
        <v>South</v>
      </c>
      <c r="H1715" t="s">
        <v>1678</v>
      </c>
      <c r="I1715">
        <v>7510</v>
      </c>
      <c r="J1715">
        <v>13850</v>
      </c>
      <c r="K1715">
        <v>1161</v>
      </c>
      <c r="L1715">
        <v>33112</v>
      </c>
      <c r="M1715">
        <v>10500</v>
      </c>
      <c r="N1715" t="s">
        <v>2043</v>
      </c>
      <c r="O1715" t="s">
        <v>2043</v>
      </c>
      <c r="P1715" t="s">
        <v>2043</v>
      </c>
      <c r="Q1715" t="s">
        <v>2043</v>
      </c>
      <c r="R1715" t="str">
        <f>Table1[[#This Row],[year]]&amp;"_"&amp;Table1[[#This Row],[rank]]</f>
        <v>2018_214</v>
      </c>
      <c r="S1715" t="str">
        <f>Table1[[#This Row],[year]]&amp;"_"&amp;Table1[[#This Row],[rank]]</f>
        <v>2018_214</v>
      </c>
    </row>
    <row r="1716" spans="1:19" x14ac:dyDescent="0.2">
      <c r="A1716" t="s">
        <v>2206</v>
      </c>
      <c r="B1716">
        <v>215</v>
      </c>
      <c r="C1716">
        <v>2018</v>
      </c>
      <c r="D1716" t="s">
        <v>46</v>
      </c>
      <c r="E1716" t="s">
        <v>46</v>
      </c>
      <c r="F1716" t="s">
        <v>72</v>
      </c>
      <c r="G1716" t="str">
        <f>_xlfn.XLOOKUP(F1716,Regions!$A$2:$A$52,Regions!$B$2:$B$52)</f>
        <v>Midwest</v>
      </c>
      <c r="H1716" t="s">
        <v>1461</v>
      </c>
      <c r="I1716">
        <v>39524</v>
      </c>
      <c r="J1716">
        <v>13838</v>
      </c>
      <c r="K1716">
        <v>1508</v>
      </c>
      <c r="L1716">
        <v>19962</v>
      </c>
      <c r="M1716">
        <v>48400</v>
      </c>
      <c r="N1716" t="s">
        <v>2043</v>
      </c>
      <c r="O1716" t="s">
        <v>2043</v>
      </c>
      <c r="P1716" t="s">
        <v>2043</v>
      </c>
      <c r="Q1716" t="s">
        <v>2043</v>
      </c>
      <c r="R1716" t="str">
        <f>Table1[[#This Row],[year]]&amp;"_"&amp;Table1[[#This Row],[rank]]</f>
        <v>2018_215</v>
      </c>
      <c r="S1716" t="str">
        <f>Table1[[#This Row],[year]]&amp;"_"&amp;Table1[[#This Row],[rank]]</f>
        <v>2018_215</v>
      </c>
    </row>
    <row r="1717" spans="1:19" x14ac:dyDescent="0.2">
      <c r="A1717" t="s">
        <v>2196</v>
      </c>
      <c r="B1717">
        <v>216</v>
      </c>
      <c r="C1717">
        <v>2018</v>
      </c>
      <c r="D1717" t="s">
        <v>980</v>
      </c>
      <c r="E1717" t="s">
        <v>2055</v>
      </c>
      <c r="F1717" t="s">
        <v>72</v>
      </c>
      <c r="G1717" t="str">
        <f>_xlfn.XLOOKUP(F1717,Regions!$A$2:$A$52,Regions!$B$2:$B$52)</f>
        <v>Midwest</v>
      </c>
      <c r="H1717" t="s">
        <v>1583</v>
      </c>
      <c r="J1717">
        <v>13740</v>
      </c>
      <c r="K1717">
        <v>314</v>
      </c>
      <c r="L1717">
        <v>9509</v>
      </c>
      <c r="M1717">
        <v>10000</v>
      </c>
      <c r="N1717" t="s">
        <v>2043</v>
      </c>
      <c r="O1717" t="s">
        <v>2043</v>
      </c>
      <c r="P1717" t="s">
        <v>2043</v>
      </c>
      <c r="Q1717" t="s">
        <v>2043</v>
      </c>
      <c r="R1717" t="str">
        <f>Table1[[#This Row],[year]]&amp;"_"&amp;Table1[[#This Row],[rank]]</f>
        <v>2018_216</v>
      </c>
      <c r="S1717" t="str">
        <f>Table1[[#This Row],[year]]&amp;"_"&amp;Table1[[#This Row],[rank]]</f>
        <v>2018_216</v>
      </c>
    </row>
    <row r="1718" spans="1:19" x14ac:dyDescent="0.2">
      <c r="A1718" t="s">
        <v>2204</v>
      </c>
      <c r="B1718">
        <v>217</v>
      </c>
      <c r="C1718">
        <v>2018</v>
      </c>
      <c r="D1718" t="s">
        <v>65</v>
      </c>
      <c r="E1718" t="s">
        <v>2044</v>
      </c>
      <c r="F1718" t="s">
        <v>28</v>
      </c>
      <c r="G1718" t="str">
        <f>_xlfn.XLOOKUP(F1718,Regions!$A$2:$A$52,Regions!$B$2:$B$52)</f>
        <v>Northeast</v>
      </c>
      <c r="H1718" t="s">
        <v>1406</v>
      </c>
      <c r="I1718">
        <v>16134</v>
      </c>
      <c r="J1718">
        <v>13735</v>
      </c>
      <c r="K1718">
        <v>1164</v>
      </c>
      <c r="L1718">
        <v>79586</v>
      </c>
      <c r="M1718">
        <v>18100</v>
      </c>
      <c r="N1718" t="s">
        <v>2043</v>
      </c>
      <c r="O1718" t="s">
        <v>2043</v>
      </c>
      <c r="P1718" t="s">
        <v>2043</v>
      </c>
      <c r="Q1718" t="s">
        <v>2043</v>
      </c>
      <c r="R1718" t="str">
        <f>Table1[[#This Row],[year]]&amp;"_"&amp;Table1[[#This Row],[rank]]</f>
        <v>2018_217</v>
      </c>
      <c r="S1718" t="str">
        <f>Table1[[#This Row],[year]]&amp;"_"&amp;Table1[[#This Row],[rank]]</f>
        <v>2018_217</v>
      </c>
    </row>
    <row r="1719" spans="1:19" x14ac:dyDescent="0.2">
      <c r="A1719" t="s">
        <v>2186</v>
      </c>
      <c r="B1719">
        <v>218</v>
      </c>
      <c r="C1719">
        <v>2018</v>
      </c>
      <c r="D1719" t="s">
        <v>223</v>
      </c>
      <c r="E1719" t="s">
        <v>920</v>
      </c>
      <c r="F1719" t="s">
        <v>22</v>
      </c>
      <c r="G1719" t="str">
        <f>_xlfn.XLOOKUP(F1719,Regions!$A$2:$A$52,Regions!$B$2:$B$52)</f>
        <v>South</v>
      </c>
      <c r="H1719" t="s">
        <v>1403</v>
      </c>
      <c r="I1719">
        <v>33223</v>
      </c>
      <c r="J1719">
        <v>13705</v>
      </c>
      <c r="K1719">
        <v>183</v>
      </c>
      <c r="L1719">
        <v>79055</v>
      </c>
      <c r="M1719">
        <v>10897</v>
      </c>
      <c r="N1719" t="s">
        <v>2043</v>
      </c>
      <c r="O1719" t="s">
        <v>2043</v>
      </c>
      <c r="P1719" t="s">
        <v>2043</v>
      </c>
      <c r="Q1719" t="s">
        <v>2043</v>
      </c>
      <c r="R1719" t="str">
        <f>Table1[[#This Row],[year]]&amp;"_"&amp;Table1[[#This Row],[rank]]</f>
        <v>2018_218</v>
      </c>
      <c r="S1719" t="str">
        <f>Table1[[#This Row],[year]]&amp;"_"&amp;Table1[[#This Row],[rank]]</f>
        <v>2018_218</v>
      </c>
    </row>
    <row r="1720" spans="1:19" x14ac:dyDescent="0.2">
      <c r="A1720" t="s">
        <v>2199</v>
      </c>
      <c r="B1720">
        <v>219</v>
      </c>
      <c r="C1720">
        <v>2018</v>
      </c>
      <c r="D1720" t="s">
        <v>214</v>
      </c>
      <c r="E1720" t="s">
        <v>920</v>
      </c>
      <c r="F1720" t="s">
        <v>53</v>
      </c>
      <c r="G1720" t="str">
        <f>_xlfn.XLOOKUP(F1720,Regions!$A$2:$A$52,Regions!$B$2:$B$52)</f>
        <v>Midwest</v>
      </c>
      <c r="H1720" t="s">
        <v>1479</v>
      </c>
      <c r="I1720">
        <v>16175</v>
      </c>
      <c r="J1720">
        <v>13627</v>
      </c>
      <c r="K1720">
        <v>1724</v>
      </c>
      <c r="L1720">
        <v>42257</v>
      </c>
      <c r="M1720">
        <v>15617</v>
      </c>
      <c r="N1720" t="s">
        <v>2043</v>
      </c>
      <c r="O1720" t="s">
        <v>2043</v>
      </c>
      <c r="P1720" t="s">
        <v>2043</v>
      </c>
      <c r="Q1720" t="s">
        <v>2043</v>
      </c>
      <c r="R1720" t="str">
        <f>Table1[[#This Row],[year]]&amp;"_"&amp;Table1[[#This Row],[rank]]</f>
        <v>2018_219</v>
      </c>
      <c r="S1720" t="str">
        <f>Table1[[#This Row],[year]]&amp;"_"&amp;Table1[[#This Row],[rank]]</f>
        <v>2018_219</v>
      </c>
    </row>
    <row r="1721" spans="1:19" x14ac:dyDescent="0.2">
      <c r="A1721" t="s">
        <v>2119</v>
      </c>
      <c r="B1721">
        <v>220</v>
      </c>
      <c r="C1721">
        <v>2018</v>
      </c>
      <c r="D1721" t="s">
        <v>488</v>
      </c>
      <c r="E1721" t="s">
        <v>920</v>
      </c>
      <c r="F1721" t="s">
        <v>22</v>
      </c>
      <c r="G1721" t="str">
        <f>_xlfn.XLOOKUP(F1721,Regions!$A$2:$A$52,Regions!$B$2:$B$52)</f>
        <v>South</v>
      </c>
      <c r="H1721" t="s">
        <v>1403</v>
      </c>
      <c r="I1721">
        <v>49738</v>
      </c>
      <c r="J1721">
        <v>13274</v>
      </c>
      <c r="K1721">
        <v>1311</v>
      </c>
      <c r="L1721">
        <v>42026</v>
      </c>
      <c r="M1721">
        <v>11000</v>
      </c>
      <c r="N1721" t="s">
        <v>2043</v>
      </c>
      <c r="O1721" t="s">
        <v>2046</v>
      </c>
      <c r="P1721" t="s">
        <v>2043</v>
      </c>
      <c r="Q1721" t="s">
        <v>2043</v>
      </c>
      <c r="R1721" t="str">
        <f>Table1[[#This Row],[year]]&amp;"_"&amp;Table1[[#This Row],[rank]]</f>
        <v>2018_220</v>
      </c>
      <c r="S1721" t="str">
        <f>Table1[[#This Row],[year]]&amp;"_"&amp;Table1[[#This Row],[rank]]</f>
        <v>2018_220</v>
      </c>
    </row>
    <row r="1722" spans="1:19" x14ac:dyDescent="0.2">
      <c r="A1722" t="s">
        <v>2213</v>
      </c>
      <c r="B1722">
        <v>221</v>
      </c>
      <c r="C1722">
        <v>2018</v>
      </c>
      <c r="D1722" t="s">
        <v>175</v>
      </c>
      <c r="E1722" t="s">
        <v>2067</v>
      </c>
      <c r="F1722" t="s">
        <v>28</v>
      </c>
      <c r="G1722" t="str">
        <f>_xlfn.XLOOKUP(F1722,Regions!$A$2:$A$52,Regions!$B$2:$B$52)</f>
        <v>Northeast</v>
      </c>
      <c r="H1722" t="s">
        <v>1406</v>
      </c>
      <c r="I1722">
        <v>12919</v>
      </c>
      <c r="J1722">
        <v>13263</v>
      </c>
      <c r="K1722">
        <v>1874</v>
      </c>
      <c r="L1722">
        <v>23698</v>
      </c>
      <c r="M1722">
        <v>11200</v>
      </c>
      <c r="N1722" t="s">
        <v>2043</v>
      </c>
      <c r="O1722" t="s">
        <v>2043</v>
      </c>
      <c r="P1722" t="s">
        <v>2043</v>
      </c>
      <c r="Q1722" t="s">
        <v>2043</v>
      </c>
      <c r="R1722" t="str">
        <f>Table1[[#This Row],[year]]&amp;"_"&amp;Table1[[#This Row],[rank]]</f>
        <v>2018_221</v>
      </c>
      <c r="S1722" t="str">
        <f>Table1[[#This Row],[year]]&amp;"_"&amp;Table1[[#This Row],[rank]]</f>
        <v>2018_221</v>
      </c>
    </row>
    <row r="1723" spans="1:19" x14ac:dyDescent="0.2">
      <c r="A1723" t="s">
        <v>2487</v>
      </c>
      <c r="B1723">
        <v>222</v>
      </c>
      <c r="C1723">
        <v>2018</v>
      </c>
      <c r="D1723" t="s">
        <v>1359</v>
      </c>
      <c r="E1723" t="s">
        <v>2143</v>
      </c>
      <c r="F1723" t="s">
        <v>55</v>
      </c>
      <c r="G1723" t="str">
        <f>_xlfn.XLOOKUP(F1723,Regions!$A$2:$A$52,Regions!$B$2:$B$52)</f>
        <v>West</v>
      </c>
      <c r="H1723" t="s">
        <v>1456</v>
      </c>
      <c r="I1723">
        <v>91056</v>
      </c>
      <c r="J1723">
        <v>13094</v>
      </c>
      <c r="K1723">
        <v>1795</v>
      </c>
      <c r="L1723">
        <v>40774</v>
      </c>
      <c r="M1723">
        <v>18700</v>
      </c>
      <c r="N1723" t="s">
        <v>2043</v>
      </c>
      <c r="O1723" t="s">
        <v>2043</v>
      </c>
      <c r="P1723" t="s">
        <v>2043</v>
      </c>
      <c r="Q1723" t="s">
        <v>2043</v>
      </c>
      <c r="R1723" t="str">
        <f>Table1[[#This Row],[year]]&amp;"_"&amp;Table1[[#This Row],[rank]]</f>
        <v>2018_222</v>
      </c>
      <c r="S1723" t="str">
        <f>Table1[[#This Row],[year]]&amp;"_"&amp;Table1[[#This Row],[rank]]</f>
        <v>2018_222</v>
      </c>
    </row>
    <row r="1724" spans="1:19" x14ac:dyDescent="0.2">
      <c r="A1724" t="s">
        <v>2277</v>
      </c>
      <c r="B1724">
        <v>223</v>
      </c>
      <c r="C1724">
        <v>2018</v>
      </c>
      <c r="D1724" t="s">
        <v>920</v>
      </c>
      <c r="E1724" t="s">
        <v>920</v>
      </c>
      <c r="F1724" t="s">
        <v>116</v>
      </c>
      <c r="G1724" t="str">
        <f>_xlfn.XLOOKUP(F1724,Regions!$A$2:$A$52,Regions!$B$2:$B$52)</f>
        <v>South</v>
      </c>
      <c r="H1724" t="s">
        <v>1529</v>
      </c>
      <c r="I1724">
        <v>1332</v>
      </c>
      <c r="J1724">
        <v>13022</v>
      </c>
      <c r="K1724">
        <v>137</v>
      </c>
      <c r="L1724">
        <v>6320</v>
      </c>
      <c r="M1724">
        <v>2700</v>
      </c>
      <c r="N1724" t="s">
        <v>2043</v>
      </c>
      <c r="O1724" t="s">
        <v>2043</v>
      </c>
      <c r="P1724" t="s">
        <v>2043</v>
      </c>
      <c r="Q1724" t="s">
        <v>2043</v>
      </c>
      <c r="R1724" t="str">
        <f>Table1[[#This Row],[year]]&amp;"_"&amp;Table1[[#This Row],[rank]]</f>
        <v>2018_223</v>
      </c>
      <c r="S1724" t="str">
        <f>Table1[[#This Row],[year]]&amp;"_"&amp;Table1[[#This Row],[rank]]</f>
        <v>2018_223</v>
      </c>
    </row>
    <row r="1725" spans="1:19" x14ac:dyDescent="0.2">
      <c r="A1725" t="s">
        <v>2340</v>
      </c>
      <c r="B1725">
        <v>224</v>
      </c>
      <c r="C1725">
        <v>2018</v>
      </c>
      <c r="D1725" t="s">
        <v>100</v>
      </c>
      <c r="E1725" t="s">
        <v>112</v>
      </c>
      <c r="F1725" t="s">
        <v>41</v>
      </c>
      <c r="G1725" t="str">
        <f>_xlfn.XLOOKUP(F1725,Regions!$A$2:$A$52,Regions!$B$2:$B$52)</f>
        <v>Northeast</v>
      </c>
      <c r="H1725" t="s">
        <v>1932</v>
      </c>
      <c r="I1725">
        <v>67102</v>
      </c>
      <c r="J1725">
        <v>13003</v>
      </c>
      <c r="K1725">
        <v>2940</v>
      </c>
      <c r="L1725">
        <v>30141</v>
      </c>
      <c r="M1725">
        <v>7467</v>
      </c>
      <c r="N1725" t="s">
        <v>2043</v>
      </c>
      <c r="O1725" t="s">
        <v>2043</v>
      </c>
      <c r="P1725" t="s">
        <v>2043</v>
      </c>
      <c r="Q1725" t="s">
        <v>2043</v>
      </c>
      <c r="R1725" t="str">
        <f>Table1[[#This Row],[year]]&amp;"_"&amp;Table1[[#This Row],[rank]]</f>
        <v>2018_224</v>
      </c>
      <c r="S1725" t="str">
        <f>Table1[[#This Row],[year]]&amp;"_"&amp;Table1[[#This Row],[rank]]</f>
        <v>2018_224</v>
      </c>
    </row>
    <row r="1726" spans="1:19" x14ac:dyDescent="0.2">
      <c r="A1726" t="s">
        <v>2480</v>
      </c>
      <c r="B1726">
        <v>225</v>
      </c>
      <c r="C1726">
        <v>2018</v>
      </c>
      <c r="D1726" t="s">
        <v>74</v>
      </c>
      <c r="E1726" t="s">
        <v>74</v>
      </c>
      <c r="F1726" t="s">
        <v>28</v>
      </c>
      <c r="G1726" t="str">
        <f>_xlfn.XLOOKUP(F1726,Regions!$A$2:$A$52,Regions!$B$2:$B$52)</f>
        <v>Northeast</v>
      </c>
      <c r="H1726" t="s">
        <v>1406</v>
      </c>
      <c r="I1726">
        <v>11124</v>
      </c>
      <c r="J1726">
        <v>12960</v>
      </c>
      <c r="K1726">
        <v>74</v>
      </c>
      <c r="L1726">
        <v>18718</v>
      </c>
      <c r="M1726">
        <v>41500</v>
      </c>
      <c r="N1726" t="s">
        <v>2043</v>
      </c>
      <c r="O1726" t="s">
        <v>2043</v>
      </c>
      <c r="P1726" t="s">
        <v>2043</v>
      </c>
      <c r="Q1726" t="s">
        <v>2043</v>
      </c>
      <c r="R1726" t="str">
        <f>Table1[[#This Row],[year]]&amp;"_"&amp;Table1[[#This Row],[rank]]</f>
        <v>2018_225</v>
      </c>
      <c r="S1726" t="str">
        <f>Table1[[#This Row],[year]]&amp;"_"&amp;Table1[[#This Row],[rank]]</f>
        <v>2018_225</v>
      </c>
    </row>
    <row r="1727" spans="1:19" x14ac:dyDescent="0.2">
      <c r="A1727" t="s">
        <v>2203</v>
      </c>
      <c r="B1727">
        <v>226</v>
      </c>
      <c r="C1727">
        <v>2018</v>
      </c>
      <c r="D1727" t="s">
        <v>980</v>
      </c>
      <c r="E1727" t="s">
        <v>2055</v>
      </c>
      <c r="F1727" t="s">
        <v>18</v>
      </c>
      <c r="G1727" t="str">
        <f>_xlfn.XLOOKUP(F1727,Regions!$A$2:$A$52,Regions!$B$2:$B$52)</f>
        <v>Midwest</v>
      </c>
      <c r="H1727" t="s">
        <v>1537</v>
      </c>
      <c r="I1727">
        <v>22532</v>
      </c>
      <c r="J1727">
        <v>12923</v>
      </c>
      <c r="K1727">
        <v>1269</v>
      </c>
      <c r="L1727">
        <v>16350</v>
      </c>
      <c r="M1727">
        <v>32944</v>
      </c>
      <c r="N1727" t="s">
        <v>2043</v>
      </c>
      <c r="O1727" t="s">
        <v>2043</v>
      </c>
      <c r="P1727" t="s">
        <v>2043</v>
      </c>
      <c r="Q1727" t="s">
        <v>2043</v>
      </c>
      <c r="R1727" t="str">
        <f>Table1[[#This Row],[year]]&amp;"_"&amp;Table1[[#This Row],[rank]]</f>
        <v>2018_226</v>
      </c>
      <c r="S1727" t="str">
        <f>Table1[[#This Row],[year]]&amp;"_"&amp;Table1[[#This Row],[rank]]</f>
        <v>2018_226</v>
      </c>
    </row>
    <row r="1728" spans="1:19" x14ac:dyDescent="0.2">
      <c r="A1728" t="s">
        <v>2202</v>
      </c>
      <c r="B1728">
        <v>227</v>
      </c>
      <c r="C1728">
        <v>2018</v>
      </c>
      <c r="D1728" t="s">
        <v>230</v>
      </c>
      <c r="E1728" t="s">
        <v>2114</v>
      </c>
      <c r="F1728" t="s">
        <v>954</v>
      </c>
      <c r="G1728" t="str">
        <f>_xlfn.XLOOKUP(F1728,Regions!$A$2:$A$52,Regions!$B$2:$B$52)</f>
        <v>West</v>
      </c>
      <c r="H1728" t="s">
        <v>1550</v>
      </c>
      <c r="I1728">
        <v>56721</v>
      </c>
      <c r="J1728">
        <v>12882</v>
      </c>
      <c r="K1728">
        <v>2806</v>
      </c>
      <c r="L1728">
        <v>20687</v>
      </c>
      <c r="M1728">
        <v>50500</v>
      </c>
      <c r="N1728" t="s">
        <v>2043</v>
      </c>
      <c r="O1728" t="s">
        <v>2043</v>
      </c>
      <c r="P1728" t="s">
        <v>2043</v>
      </c>
      <c r="Q1728" t="s">
        <v>2043</v>
      </c>
      <c r="R1728" t="str">
        <f>Table1[[#This Row],[year]]&amp;"_"&amp;Table1[[#This Row],[rank]]</f>
        <v>2018_227</v>
      </c>
      <c r="S1728" t="str">
        <f>Table1[[#This Row],[year]]&amp;"_"&amp;Table1[[#This Row],[rank]]</f>
        <v>2018_227</v>
      </c>
    </row>
    <row r="1729" spans="1:19" x14ac:dyDescent="0.2">
      <c r="A1729" t="s">
        <v>1849</v>
      </c>
      <c r="B1729">
        <v>228</v>
      </c>
      <c r="C1729">
        <v>2018</v>
      </c>
      <c r="D1729" t="s">
        <v>1104</v>
      </c>
      <c r="E1729" t="s">
        <v>2054</v>
      </c>
      <c r="F1729" t="s">
        <v>33</v>
      </c>
      <c r="G1729" t="str">
        <f>_xlfn.XLOOKUP(F1729,Regions!$A$2:$A$52,Regions!$B$2:$B$52)</f>
        <v>Northeast</v>
      </c>
      <c r="H1729" t="s">
        <v>1850</v>
      </c>
      <c r="I1729">
        <v>23610</v>
      </c>
      <c r="J1729">
        <v>12747</v>
      </c>
      <c r="K1729">
        <v>1226</v>
      </c>
      <c r="L1729">
        <v>19080</v>
      </c>
      <c r="M1729">
        <v>57765</v>
      </c>
      <c r="N1729" t="s">
        <v>2043</v>
      </c>
      <c r="O1729" t="s">
        <v>2043</v>
      </c>
      <c r="P1729" t="s">
        <v>2043</v>
      </c>
      <c r="Q1729" t="s">
        <v>2043</v>
      </c>
      <c r="R1729" t="str">
        <f>Table1[[#This Row],[year]]&amp;"_"&amp;Table1[[#This Row],[rank]]</f>
        <v>2018_228</v>
      </c>
      <c r="S1729" t="str">
        <f>Table1[[#This Row],[year]]&amp;"_"&amp;Table1[[#This Row],[rank]]</f>
        <v>2018_228</v>
      </c>
    </row>
    <row r="1730" spans="1:19" x14ac:dyDescent="0.2">
      <c r="A1730" t="s">
        <v>2573</v>
      </c>
      <c r="B1730">
        <v>229</v>
      </c>
      <c r="C1730">
        <v>2018</v>
      </c>
      <c r="D1730" t="s">
        <v>1363</v>
      </c>
      <c r="E1730" t="s">
        <v>2045</v>
      </c>
      <c r="F1730" t="s">
        <v>33</v>
      </c>
      <c r="G1730" t="str">
        <f>_xlfn.XLOOKUP(F1730,Regions!$A$2:$A$52,Regions!$B$2:$B$52)</f>
        <v>Northeast</v>
      </c>
      <c r="H1730" t="s">
        <v>1642</v>
      </c>
      <c r="I1730">
        <v>100459</v>
      </c>
      <c r="J1730">
        <v>12681</v>
      </c>
      <c r="K1730">
        <v>2341</v>
      </c>
      <c r="L1730">
        <v>25451</v>
      </c>
      <c r="M1730">
        <v>22900</v>
      </c>
      <c r="N1730" t="s">
        <v>2043</v>
      </c>
      <c r="O1730" t="s">
        <v>2043</v>
      </c>
      <c r="P1730" t="s">
        <v>2043</v>
      </c>
      <c r="Q1730" t="s">
        <v>2043</v>
      </c>
      <c r="R1730" t="str">
        <f>Table1[[#This Row],[year]]&amp;"_"&amp;Table1[[#This Row],[rank]]</f>
        <v>2018_229</v>
      </c>
      <c r="S1730" t="str">
        <f>Table1[[#This Row],[year]]&amp;"_"&amp;Table1[[#This Row],[rank]]</f>
        <v>2018_229</v>
      </c>
    </row>
    <row r="1731" spans="1:19" x14ac:dyDescent="0.2">
      <c r="A1731" t="s">
        <v>2335</v>
      </c>
      <c r="B1731">
        <v>230</v>
      </c>
      <c r="C1731">
        <v>2018</v>
      </c>
      <c r="D1731" t="s">
        <v>1111</v>
      </c>
      <c r="E1731" t="s">
        <v>221</v>
      </c>
      <c r="F1731" t="s">
        <v>177</v>
      </c>
      <c r="G1731" t="str">
        <f>_xlfn.XLOOKUP(F1731,Regions!$A$2:$A$52,Regions!$B$2:$B$52)</f>
        <v>South</v>
      </c>
      <c r="H1731" t="s">
        <v>1497</v>
      </c>
      <c r="I1731">
        <v>18738</v>
      </c>
      <c r="J1731">
        <v>12646</v>
      </c>
      <c r="K1731">
        <v>811</v>
      </c>
      <c r="L1731">
        <v>18745</v>
      </c>
      <c r="M1731">
        <v>9111</v>
      </c>
      <c r="N1731" t="s">
        <v>2043</v>
      </c>
      <c r="O1731" t="s">
        <v>2043</v>
      </c>
      <c r="P1731" t="s">
        <v>2043</v>
      </c>
      <c r="Q1731" t="s">
        <v>2043</v>
      </c>
      <c r="R1731" t="str">
        <f>Table1[[#This Row],[year]]&amp;"_"&amp;Table1[[#This Row],[rank]]</f>
        <v>2018_230</v>
      </c>
      <c r="S1731" t="str">
        <f>Table1[[#This Row],[year]]&amp;"_"&amp;Table1[[#This Row],[rank]]</f>
        <v>2018_230</v>
      </c>
    </row>
    <row r="1732" spans="1:19" x14ac:dyDescent="0.2">
      <c r="A1732" t="s">
        <v>2248</v>
      </c>
      <c r="B1732">
        <v>231</v>
      </c>
      <c r="C1732">
        <v>2018</v>
      </c>
      <c r="D1732" t="s">
        <v>1838</v>
      </c>
      <c r="E1732" t="s">
        <v>2042</v>
      </c>
      <c r="F1732" t="s">
        <v>53</v>
      </c>
      <c r="G1732" t="str">
        <f>_xlfn.XLOOKUP(F1732,Regions!$A$2:$A$52,Regions!$B$2:$B$52)</f>
        <v>Midwest</v>
      </c>
      <c r="H1732" t="s">
        <v>1471</v>
      </c>
      <c r="I1732">
        <v>10655</v>
      </c>
      <c r="J1732">
        <v>12632</v>
      </c>
      <c r="K1732">
        <v>983</v>
      </c>
      <c r="L1732">
        <v>8149</v>
      </c>
      <c r="M1732">
        <v>59200</v>
      </c>
      <c r="N1732" t="s">
        <v>2046</v>
      </c>
      <c r="O1732" t="s">
        <v>2043</v>
      </c>
      <c r="P1732" t="s">
        <v>2043</v>
      </c>
      <c r="Q1732" t="s">
        <v>2043</v>
      </c>
      <c r="R1732" t="str">
        <f>Table1[[#This Row],[year]]&amp;"_"&amp;Table1[[#This Row],[rank]]</f>
        <v>2018_231</v>
      </c>
      <c r="S1732" t="str">
        <f>Table1[[#This Row],[year]]&amp;"_"&amp;Table1[[#This Row],[rank]]</f>
        <v>2018_231</v>
      </c>
    </row>
    <row r="1733" spans="1:19" x14ac:dyDescent="0.2">
      <c r="A1733" t="s">
        <v>2235</v>
      </c>
      <c r="B1733">
        <v>232</v>
      </c>
      <c r="C1733">
        <v>2018</v>
      </c>
      <c r="D1733" t="s">
        <v>214</v>
      </c>
      <c r="E1733" t="s">
        <v>920</v>
      </c>
      <c r="F1733" t="s">
        <v>18</v>
      </c>
      <c r="G1733" t="str">
        <f>_xlfn.XLOOKUP(F1733,Regions!$A$2:$A$52,Regions!$B$2:$B$52)</f>
        <v>Midwest</v>
      </c>
      <c r="H1733" t="s">
        <v>1401</v>
      </c>
      <c r="I1733">
        <v>18760</v>
      </c>
      <c r="J1733">
        <v>12607</v>
      </c>
      <c r="K1733">
        <v>1134</v>
      </c>
      <c r="L1733">
        <v>33767</v>
      </c>
      <c r="M1733">
        <v>10200</v>
      </c>
      <c r="N1733" t="s">
        <v>2043</v>
      </c>
      <c r="O1733" t="s">
        <v>2043</v>
      </c>
      <c r="P1733" t="s">
        <v>2043</v>
      </c>
      <c r="Q1733" t="s">
        <v>2043</v>
      </c>
      <c r="R1733" t="str">
        <f>Table1[[#This Row],[year]]&amp;"_"&amp;Table1[[#This Row],[rank]]</f>
        <v>2018_232</v>
      </c>
      <c r="S1733" t="str">
        <f>Table1[[#This Row],[year]]&amp;"_"&amp;Table1[[#This Row],[rank]]</f>
        <v>2018_232</v>
      </c>
    </row>
    <row r="1734" spans="1:19" x14ac:dyDescent="0.2">
      <c r="A1734" t="s">
        <v>2533</v>
      </c>
      <c r="B1734">
        <v>233</v>
      </c>
      <c r="C1734">
        <v>2018</v>
      </c>
      <c r="D1734" t="s">
        <v>214</v>
      </c>
      <c r="E1734" t="s">
        <v>920</v>
      </c>
      <c r="F1734" t="s">
        <v>35</v>
      </c>
      <c r="G1734" t="str">
        <f>_xlfn.XLOOKUP(F1734,Regions!$A$2:$A$52,Regions!$B$2:$B$52)</f>
        <v>South</v>
      </c>
      <c r="H1734" t="s">
        <v>1494</v>
      </c>
      <c r="I1734">
        <v>45344</v>
      </c>
      <c r="J1734">
        <v>12586</v>
      </c>
      <c r="K1734">
        <v>2999</v>
      </c>
      <c r="L1734">
        <v>76585</v>
      </c>
      <c r="M1734">
        <v>16200</v>
      </c>
      <c r="N1734" t="s">
        <v>2043</v>
      </c>
      <c r="O1734" t="s">
        <v>2043</v>
      </c>
      <c r="P1734" t="s">
        <v>2043</v>
      </c>
      <c r="Q1734" t="s">
        <v>2043</v>
      </c>
      <c r="R1734" t="str">
        <f>Table1[[#This Row],[year]]&amp;"_"&amp;Table1[[#This Row],[rank]]</f>
        <v>2018_233</v>
      </c>
      <c r="S1734" t="str">
        <f>Table1[[#This Row],[year]]&amp;"_"&amp;Table1[[#This Row],[rank]]</f>
        <v>2018_233</v>
      </c>
    </row>
    <row r="1735" spans="1:19" x14ac:dyDescent="0.2">
      <c r="A1735" t="s">
        <v>2257</v>
      </c>
      <c r="B1735">
        <v>234</v>
      </c>
      <c r="C1735">
        <v>2018</v>
      </c>
      <c r="D1735" t="s">
        <v>97</v>
      </c>
      <c r="E1735" t="s">
        <v>2044</v>
      </c>
      <c r="F1735" t="s">
        <v>142</v>
      </c>
      <c r="G1735" t="str">
        <f>_xlfn.XLOOKUP(F1735,Regions!$A$2:$A$52,Regions!$B$2:$B$52)</f>
        <v>Midwest</v>
      </c>
      <c r="H1735" t="s">
        <v>1790</v>
      </c>
      <c r="I1735">
        <v>9930</v>
      </c>
      <c r="J1735">
        <v>12516</v>
      </c>
      <c r="K1735">
        <v>1822</v>
      </c>
      <c r="L1735">
        <v>60515</v>
      </c>
      <c r="M1735">
        <v>2640</v>
      </c>
      <c r="N1735" t="s">
        <v>2043</v>
      </c>
      <c r="O1735" t="s">
        <v>2046</v>
      </c>
      <c r="P1735" t="s">
        <v>2043</v>
      </c>
      <c r="Q1735" t="s">
        <v>2043</v>
      </c>
      <c r="R1735" t="str">
        <f>Table1[[#This Row],[year]]&amp;"_"&amp;Table1[[#This Row],[rank]]</f>
        <v>2018_234</v>
      </c>
      <c r="S1735" t="str">
        <f>Table1[[#This Row],[year]]&amp;"_"&amp;Table1[[#This Row],[rank]]</f>
        <v>2018_234</v>
      </c>
    </row>
    <row r="1736" spans="1:19" x14ac:dyDescent="0.2">
      <c r="A1736" t="s">
        <v>2239</v>
      </c>
      <c r="B1736">
        <v>235</v>
      </c>
      <c r="C1736">
        <v>2018</v>
      </c>
      <c r="D1736" t="s">
        <v>24</v>
      </c>
      <c r="E1736" t="s">
        <v>2042</v>
      </c>
      <c r="F1736" t="s">
        <v>22</v>
      </c>
      <c r="G1736" t="str">
        <f>_xlfn.XLOOKUP(F1736,Regions!$A$2:$A$52,Regions!$B$2:$B$52)</f>
        <v>South</v>
      </c>
      <c r="H1736" t="s">
        <v>1477</v>
      </c>
      <c r="I1736">
        <v>943</v>
      </c>
      <c r="J1736">
        <v>12506</v>
      </c>
      <c r="K1736">
        <v>116</v>
      </c>
      <c r="L1736">
        <v>8413</v>
      </c>
      <c r="M1736">
        <v>98000</v>
      </c>
      <c r="N1736" t="s">
        <v>2043</v>
      </c>
      <c r="O1736" t="s">
        <v>2043</v>
      </c>
      <c r="P1736" t="s">
        <v>2043</v>
      </c>
      <c r="Q1736" t="s">
        <v>2043</v>
      </c>
      <c r="R1736" t="str">
        <f>Table1[[#This Row],[year]]&amp;"_"&amp;Table1[[#This Row],[rank]]</f>
        <v>2018_235</v>
      </c>
      <c r="S1736" t="str">
        <f>Table1[[#This Row],[year]]&amp;"_"&amp;Table1[[#This Row],[rank]]</f>
        <v>2018_235</v>
      </c>
    </row>
    <row r="1737" spans="1:19" x14ac:dyDescent="0.2">
      <c r="A1737" t="s">
        <v>2534</v>
      </c>
      <c r="B1737">
        <v>236</v>
      </c>
      <c r="C1737">
        <v>2018</v>
      </c>
      <c r="D1737" t="s">
        <v>1359</v>
      </c>
      <c r="E1737" t="s">
        <v>2143</v>
      </c>
      <c r="F1737" t="s">
        <v>28</v>
      </c>
      <c r="G1737" t="str">
        <f>_xlfn.XLOOKUP(F1737,Regions!$A$2:$A$52,Regions!$B$2:$B$52)</f>
        <v>Northeast</v>
      </c>
      <c r="H1737" t="s">
        <v>1445</v>
      </c>
      <c r="I1737">
        <v>184161</v>
      </c>
      <c r="J1737">
        <v>12497</v>
      </c>
      <c r="K1737">
        <v>3915</v>
      </c>
      <c r="L1737">
        <v>21329</v>
      </c>
      <c r="M1737">
        <v>13400</v>
      </c>
      <c r="N1737" t="s">
        <v>2043</v>
      </c>
      <c r="O1737" t="s">
        <v>2043</v>
      </c>
      <c r="P1737" t="s">
        <v>2043</v>
      </c>
      <c r="Q1737" t="s">
        <v>2043</v>
      </c>
      <c r="R1737" t="str">
        <f>Table1[[#This Row],[year]]&amp;"_"&amp;Table1[[#This Row],[rank]]</f>
        <v>2018_236</v>
      </c>
      <c r="S1737" t="str">
        <f>Table1[[#This Row],[year]]&amp;"_"&amp;Table1[[#This Row],[rank]]</f>
        <v>2018_236</v>
      </c>
    </row>
    <row r="1738" spans="1:19" x14ac:dyDescent="0.2">
      <c r="A1738" t="s">
        <v>2253</v>
      </c>
      <c r="B1738">
        <v>237</v>
      </c>
      <c r="C1738">
        <v>2018</v>
      </c>
      <c r="D1738" t="s">
        <v>609</v>
      </c>
      <c r="E1738" t="s">
        <v>2044</v>
      </c>
      <c r="F1738" t="s">
        <v>28</v>
      </c>
      <c r="G1738" t="str">
        <f>_xlfn.XLOOKUP(F1738,Regions!$A$2:$A$52,Regions!$B$2:$B$52)</f>
        <v>Northeast</v>
      </c>
      <c r="H1738" t="s">
        <v>1406</v>
      </c>
      <c r="I1738">
        <v>87065</v>
      </c>
      <c r="J1738">
        <v>12491</v>
      </c>
      <c r="K1738">
        <v>4970</v>
      </c>
      <c r="L1738">
        <v>220217</v>
      </c>
      <c r="M1738">
        <v>13900</v>
      </c>
      <c r="N1738" t="s">
        <v>2043</v>
      </c>
      <c r="O1738" t="s">
        <v>2043</v>
      </c>
      <c r="P1738" t="s">
        <v>2043</v>
      </c>
      <c r="Q1738" t="s">
        <v>2043</v>
      </c>
      <c r="R1738" t="str">
        <f>Table1[[#This Row],[year]]&amp;"_"&amp;Table1[[#This Row],[rank]]</f>
        <v>2018_237</v>
      </c>
      <c r="S1738" t="str">
        <f>Table1[[#This Row],[year]]&amp;"_"&amp;Table1[[#This Row],[rank]]</f>
        <v>2018_237</v>
      </c>
    </row>
    <row r="1739" spans="1:19" x14ac:dyDescent="0.2">
      <c r="A1739" t="s">
        <v>2268</v>
      </c>
      <c r="B1739">
        <v>238</v>
      </c>
      <c r="C1739">
        <v>2018</v>
      </c>
      <c r="D1739" t="s">
        <v>972</v>
      </c>
      <c r="E1739" t="s">
        <v>115</v>
      </c>
      <c r="F1739" t="s">
        <v>28</v>
      </c>
      <c r="G1739" t="str">
        <f>_xlfn.XLOOKUP(F1739,Regions!$A$2:$A$52,Regions!$B$2:$B$52)</f>
        <v>Northeast</v>
      </c>
      <c r="H1739" t="s">
        <v>1517</v>
      </c>
      <c r="I1739">
        <v>10330</v>
      </c>
      <c r="J1739">
        <v>12462</v>
      </c>
      <c r="K1739">
        <v>406</v>
      </c>
      <c r="L1739">
        <v>7811</v>
      </c>
      <c r="M1739">
        <v>22000</v>
      </c>
      <c r="N1739" t="s">
        <v>2043</v>
      </c>
      <c r="O1739" t="s">
        <v>2043</v>
      </c>
      <c r="P1739" t="s">
        <v>2043</v>
      </c>
      <c r="Q1739" t="s">
        <v>2043</v>
      </c>
      <c r="R1739" t="str">
        <f>Table1[[#This Row],[year]]&amp;"_"&amp;Table1[[#This Row],[rank]]</f>
        <v>2018_238</v>
      </c>
      <c r="S1739" t="str">
        <f>Table1[[#This Row],[year]]&amp;"_"&amp;Table1[[#This Row],[rank]]</f>
        <v>2018_238</v>
      </c>
    </row>
    <row r="1740" spans="1:19" x14ac:dyDescent="0.2">
      <c r="A1740" t="s">
        <v>1311</v>
      </c>
      <c r="B1740">
        <v>239</v>
      </c>
      <c r="C1740">
        <v>2018</v>
      </c>
      <c r="D1740" t="s">
        <v>40</v>
      </c>
      <c r="E1740" t="s">
        <v>2044</v>
      </c>
      <c r="F1740" t="s">
        <v>28</v>
      </c>
      <c r="G1740" t="str">
        <f>_xlfn.XLOOKUP(F1740,Regions!$A$2:$A$52,Regions!$B$2:$B$52)</f>
        <v>Northeast</v>
      </c>
      <c r="H1740" t="s">
        <v>1406</v>
      </c>
      <c r="J1740">
        <v>12455</v>
      </c>
      <c r="K1740">
        <v>455</v>
      </c>
      <c r="L1740">
        <v>75038</v>
      </c>
      <c r="M1740">
        <v>9283</v>
      </c>
      <c r="N1740" t="s">
        <v>2043</v>
      </c>
      <c r="O1740" t="s">
        <v>2046</v>
      </c>
      <c r="P1740" t="s">
        <v>2043</v>
      </c>
      <c r="Q1740" t="s">
        <v>2043</v>
      </c>
      <c r="R1740" t="str">
        <f>Table1[[#This Row],[year]]&amp;"_"&amp;Table1[[#This Row],[rank]]</f>
        <v>2018_239</v>
      </c>
      <c r="S1740" t="str">
        <f>Table1[[#This Row],[year]]&amp;"_"&amp;Table1[[#This Row],[rank]]</f>
        <v>2018_239</v>
      </c>
    </row>
    <row r="1741" spans="1:19" x14ac:dyDescent="0.2">
      <c r="A1741" t="s">
        <v>2278</v>
      </c>
      <c r="B1741">
        <v>240</v>
      </c>
      <c r="C1741">
        <v>2018</v>
      </c>
      <c r="D1741" t="s">
        <v>824</v>
      </c>
      <c r="E1741" t="s">
        <v>112</v>
      </c>
      <c r="F1741" t="s">
        <v>18</v>
      </c>
      <c r="G1741" t="str">
        <f>_xlfn.XLOOKUP(F1741,Regions!$A$2:$A$52,Regions!$B$2:$B$52)</f>
        <v>Midwest</v>
      </c>
      <c r="H1741" t="s">
        <v>1623</v>
      </c>
      <c r="I1741">
        <v>60041</v>
      </c>
      <c r="J1741">
        <v>12444</v>
      </c>
      <c r="K1741">
        <v>1020</v>
      </c>
      <c r="L1741">
        <v>22197</v>
      </c>
      <c r="M1741">
        <v>33000</v>
      </c>
      <c r="N1741" t="s">
        <v>2043</v>
      </c>
      <c r="O1741" t="s">
        <v>2043</v>
      </c>
      <c r="P1741" t="s">
        <v>2043</v>
      </c>
      <c r="Q1741" t="s">
        <v>2043</v>
      </c>
      <c r="R1741" t="str">
        <f>Table1[[#This Row],[year]]&amp;"_"&amp;Table1[[#This Row],[rank]]</f>
        <v>2018_240</v>
      </c>
      <c r="S1741" t="str">
        <f>Table1[[#This Row],[year]]&amp;"_"&amp;Table1[[#This Row],[rank]]</f>
        <v>2018_240</v>
      </c>
    </row>
    <row r="1742" spans="1:19" x14ac:dyDescent="0.2">
      <c r="A1742" t="s">
        <v>2574</v>
      </c>
      <c r="B1742">
        <v>241</v>
      </c>
      <c r="C1742">
        <v>2018</v>
      </c>
      <c r="D1742" t="s">
        <v>79</v>
      </c>
      <c r="E1742" t="s">
        <v>2044</v>
      </c>
      <c r="F1742" t="s">
        <v>28</v>
      </c>
      <c r="G1742" t="str">
        <f>_xlfn.XLOOKUP(F1742,Regions!$A$2:$A$52,Regions!$B$2:$B$52)</f>
        <v>Northeast</v>
      </c>
      <c r="H1742" t="s">
        <v>1406</v>
      </c>
      <c r="I1742">
        <v>8098</v>
      </c>
      <c r="J1742">
        <v>12408</v>
      </c>
      <c r="K1742">
        <v>172</v>
      </c>
      <c r="L1742">
        <v>47169</v>
      </c>
      <c r="M1742">
        <v>12700</v>
      </c>
      <c r="N1742" t="s">
        <v>2043</v>
      </c>
      <c r="O1742" t="s">
        <v>2043</v>
      </c>
      <c r="P1742" t="s">
        <v>2043</v>
      </c>
      <c r="Q1742" t="s">
        <v>2043</v>
      </c>
      <c r="R1742" t="str">
        <f>Table1[[#This Row],[year]]&amp;"_"&amp;Table1[[#This Row],[rank]]</f>
        <v>2018_241</v>
      </c>
      <c r="S1742" t="str">
        <f>Table1[[#This Row],[year]]&amp;"_"&amp;Table1[[#This Row],[rank]]</f>
        <v>2018_241</v>
      </c>
    </row>
    <row r="1743" spans="1:19" x14ac:dyDescent="0.2">
      <c r="A1743" t="s">
        <v>2237</v>
      </c>
      <c r="B1743">
        <v>242</v>
      </c>
      <c r="C1743">
        <v>2018</v>
      </c>
      <c r="D1743" t="s">
        <v>283</v>
      </c>
      <c r="E1743" t="s">
        <v>283</v>
      </c>
      <c r="F1743" t="s">
        <v>125</v>
      </c>
      <c r="G1743" t="str">
        <f>_xlfn.XLOOKUP(F1743,Regions!$A$2:$A$52,Regions!$B$2:$B$52)</f>
        <v>South</v>
      </c>
      <c r="H1743" t="s">
        <v>1585</v>
      </c>
      <c r="I1743">
        <v>29403</v>
      </c>
      <c r="J1743">
        <v>12400</v>
      </c>
      <c r="K1743">
        <v>615</v>
      </c>
      <c r="L1743">
        <v>9959</v>
      </c>
      <c r="M1743">
        <v>69000</v>
      </c>
      <c r="N1743" t="s">
        <v>2043</v>
      </c>
      <c r="O1743" t="s">
        <v>2043</v>
      </c>
      <c r="P1743" t="s">
        <v>2043</v>
      </c>
      <c r="Q1743" t="s">
        <v>2043</v>
      </c>
      <c r="R1743" t="str">
        <f>Table1[[#This Row],[year]]&amp;"_"&amp;Table1[[#This Row],[rank]]</f>
        <v>2018_242</v>
      </c>
      <c r="S1743" t="str">
        <f>Table1[[#This Row],[year]]&amp;"_"&amp;Table1[[#This Row],[rank]]</f>
        <v>2018_242</v>
      </c>
    </row>
    <row r="1744" spans="1:19" x14ac:dyDescent="0.2">
      <c r="A1744" t="s">
        <v>2484</v>
      </c>
      <c r="B1744">
        <v>243</v>
      </c>
      <c r="C1744">
        <v>2018</v>
      </c>
      <c r="D1744" t="s">
        <v>757</v>
      </c>
      <c r="E1744" t="s">
        <v>2143</v>
      </c>
      <c r="F1744" t="s">
        <v>41</v>
      </c>
      <c r="G1744" t="str">
        <f>_xlfn.XLOOKUP(F1744,Regions!$A$2:$A$52,Regions!$B$2:$B$52)</f>
        <v>Northeast</v>
      </c>
      <c r="H1744" t="s">
        <v>1559</v>
      </c>
      <c r="I1744">
        <v>50302</v>
      </c>
      <c r="J1744">
        <v>12380</v>
      </c>
      <c r="K1744">
        <v>1733</v>
      </c>
      <c r="L1744">
        <v>37180</v>
      </c>
      <c r="M1744">
        <v>58000</v>
      </c>
      <c r="N1744" t="s">
        <v>2043</v>
      </c>
      <c r="O1744" t="s">
        <v>2043</v>
      </c>
      <c r="P1744" t="s">
        <v>2043</v>
      </c>
      <c r="Q1744" t="s">
        <v>2043</v>
      </c>
      <c r="R1744" t="str">
        <f>Table1[[#This Row],[year]]&amp;"_"&amp;Table1[[#This Row],[rank]]</f>
        <v>2018_243</v>
      </c>
      <c r="S1744" t="str">
        <f>Table1[[#This Row],[year]]&amp;"_"&amp;Table1[[#This Row],[rank]]</f>
        <v>2018_243</v>
      </c>
    </row>
    <row r="1745" spans="1:19" x14ac:dyDescent="0.2">
      <c r="A1745" t="s">
        <v>238</v>
      </c>
      <c r="B1745">
        <v>244</v>
      </c>
      <c r="C1745">
        <v>2018</v>
      </c>
      <c r="D1745" t="s">
        <v>214</v>
      </c>
      <c r="E1745" t="s">
        <v>920</v>
      </c>
      <c r="F1745" t="s">
        <v>55</v>
      </c>
      <c r="G1745" t="str">
        <f>_xlfn.XLOOKUP(F1745,Regions!$A$2:$A$52,Regions!$B$2:$B$52)</f>
        <v>West</v>
      </c>
      <c r="H1745" t="s">
        <v>1525</v>
      </c>
      <c r="I1745">
        <v>20741</v>
      </c>
      <c r="J1745">
        <v>12320</v>
      </c>
      <c r="K1745">
        <v>565</v>
      </c>
      <c r="L1745">
        <v>52580</v>
      </c>
      <c r="M1745">
        <v>12521</v>
      </c>
      <c r="N1745" t="s">
        <v>2043</v>
      </c>
      <c r="O1745" t="s">
        <v>2043</v>
      </c>
      <c r="P1745" t="s">
        <v>2043</v>
      </c>
      <c r="Q1745" t="s">
        <v>2043</v>
      </c>
      <c r="R1745" t="str">
        <f>Table1[[#This Row],[year]]&amp;"_"&amp;Table1[[#This Row],[rank]]</f>
        <v>2018_244</v>
      </c>
      <c r="S1745" t="str">
        <f>Table1[[#This Row],[year]]&amp;"_"&amp;Table1[[#This Row],[rank]]</f>
        <v>2018_244</v>
      </c>
    </row>
    <row r="1746" spans="1:19" x14ac:dyDescent="0.2">
      <c r="A1746" t="s">
        <v>2276</v>
      </c>
      <c r="B1746">
        <v>245</v>
      </c>
      <c r="C1746">
        <v>2018</v>
      </c>
      <c r="D1746" t="s">
        <v>100</v>
      </c>
      <c r="E1746" t="s">
        <v>112</v>
      </c>
      <c r="F1746" t="s">
        <v>146</v>
      </c>
      <c r="G1746" t="str">
        <f>_xlfn.XLOOKUP(F1746,Regions!$A$2:$A$52,Regions!$B$2:$B$52)</f>
        <v>Northeast</v>
      </c>
      <c r="H1746" t="s">
        <v>1813</v>
      </c>
      <c r="I1746">
        <v>57930</v>
      </c>
      <c r="J1746">
        <v>12274</v>
      </c>
      <c r="K1746">
        <v>2539</v>
      </c>
      <c r="L1746">
        <v>23653</v>
      </c>
      <c r="M1746">
        <v>7300</v>
      </c>
      <c r="N1746" t="s">
        <v>2043</v>
      </c>
      <c r="O1746" t="s">
        <v>2043</v>
      </c>
      <c r="P1746" t="s">
        <v>2043</v>
      </c>
      <c r="Q1746" t="s">
        <v>2043</v>
      </c>
      <c r="R1746" t="str">
        <f>Table1[[#This Row],[year]]&amp;"_"&amp;Table1[[#This Row],[rank]]</f>
        <v>2018_245</v>
      </c>
      <c r="S1746" t="str">
        <f>Table1[[#This Row],[year]]&amp;"_"&amp;Table1[[#This Row],[rank]]</f>
        <v>2018_245</v>
      </c>
    </row>
    <row r="1747" spans="1:19" x14ac:dyDescent="0.2">
      <c r="A1747" t="s">
        <v>2172</v>
      </c>
      <c r="B1747">
        <v>246</v>
      </c>
      <c r="C1747">
        <v>2018</v>
      </c>
      <c r="D1747" t="s">
        <v>166</v>
      </c>
      <c r="E1747" t="s">
        <v>2118</v>
      </c>
      <c r="F1747" t="s">
        <v>98</v>
      </c>
      <c r="G1747" t="str">
        <f>_xlfn.XLOOKUP(F1747,Regions!$A$2:$A$52,Regions!$B$2:$B$52)</f>
        <v>Northeast</v>
      </c>
      <c r="H1747" t="s">
        <v>1499</v>
      </c>
      <c r="I1747">
        <v>6200</v>
      </c>
      <c r="J1747">
        <v>12250</v>
      </c>
      <c r="K1747">
        <v>387</v>
      </c>
      <c r="L1747">
        <v>9862</v>
      </c>
      <c r="M1747">
        <v>29200</v>
      </c>
      <c r="N1747" t="s">
        <v>2043</v>
      </c>
      <c r="O1747" t="s">
        <v>2043</v>
      </c>
      <c r="P1747" t="s">
        <v>2043</v>
      </c>
      <c r="Q1747" t="s">
        <v>2043</v>
      </c>
      <c r="R1747" t="str">
        <f>Table1[[#This Row],[year]]&amp;"_"&amp;Table1[[#This Row],[rank]]</f>
        <v>2018_246</v>
      </c>
      <c r="S1747" t="str">
        <f>Table1[[#This Row],[year]]&amp;"_"&amp;Table1[[#This Row],[rank]]</f>
        <v>2018_246</v>
      </c>
    </row>
    <row r="1748" spans="1:19" x14ac:dyDescent="0.2">
      <c r="A1748" t="s">
        <v>2324</v>
      </c>
      <c r="B1748">
        <v>247</v>
      </c>
      <c r="C1748">
        <v>2018</v>
      </c>
      <c r="D1748" t="s">
        <v>985</v>
      </c>
      <c r="E1748" t="s">
        <v>115</v>
      </c>
      <c r="F1748" t="s">
        <v>55</v>
      </c>
      <c r="G1748" t="str">
        <f>_xlfn.XLOOKUP(F1748,Regions!$A$2:$A$52,Regions!$B$2:$B$52)</f>
        <v>West</v>
      </c>
      <c r="H1748" t="s">
        <v>1799</v>
      </c>
      <c r="I1748">
        <v>981</v>
      </c>
      <c r="J1748">
        <v>12225</v>
      </c>
      <c r="K1748">
        <v>34</v>
      </c>
      <c r="L1748">
        <v>1783</v>
      </c>
      <c r="M1748">
        <v>8413</v>
      </c>
      <c r="N1748" t="s">
        <v>2043</v>
      </c>
      <c r="O1748" t="s">
        <v>2043</v>
      </c>
      <c r="P1748" t="s">
        <v>2043</v>
      </c>
      <c r="Q1748" t="s">
        <v>2043</v>
      </c>
      <c r="R1748" t="str">
        <f>Table1[[#This Row],[year]]&amp;"_"&amp;Table1[[#This Row],[rank]]</f>
        <v>2018_247</v>
      </c>
      <c r="S1748" t="str">
        <f>Table1[[#This Row],[year]]&amp;"_"&amp;Table1[[#This Row],[rank]]</f>
        <v>2018_247</v>
      </c>
    </row>
    <row r="1749" spans="1:19" x14ac:dyDescent="0.2">
      <c r="A1749" t="s">
        <v>2247</v>
      </c>
      <c r="B1749">
        <v>248</v>
      </c>
      <c r="C1749">
        <v>2018</v>
      </c>
      <c r="D1749" t="s">
        <v>1830</v>
      </c>
      <c r="E1749" t="s">
        <v>2042</v>
      </c>
      <c r="F1749" t="s">
        <v>41</v>
      </c>
      <c r="G1749" t="str">
        <f>_xlfn.XLOOKUP(F1749,Regions!$A$2:$A$52,Regions!$B$2:$B$52)</f>
        <v>Northeast</v>
      </c>
      <c r="H1749" t="s">
        <v>1612</v>
      </c>
      <c r="I1749">
        <v>2989</v>
      </c>
      <c r="J1749">
        <v>12216</v>
      </c>
      <c r="K1749">
        <v>685</v>
      </c>
      <c r="L1749">
        <v>6846</v>
      </c>
      <c r="M1749">
        <v>65000</v>
      </c>
      <c r="N1749" t="s">
        <v>2043</v>
      </c>
      <c r="O1749" t="s">
        <v>2043</v>
      </c>
      <c r="P1749" t="s">
        <v>2043</v>
      </c>
      <c r="Q1749" t="s">
        <v>2043</v>
      </c>
      <c r="R1749" t="str">
        <f>Table1[[#This Row],[year]]&amp;"_"&amp;Table1[[#This Row],[rank]]</f>
        <v>2018_248</v>
      </c>
      <c r="S1749" t="str">
        <f>Table1[[#This Row],[year]]&amp;"_"&amp;Table1[[#This Row],[rank]]</f>
        <v>2018_248</v>
      </c>
    </row>
    <row r="1750" spans="1:19" x14ac:dyDescent="0.2">
      <c r="A1750" t="s">
        <v>2227</v>
      </c>
      <c r="B1750">
        <v>249</v>
      </c>
      <c r="C1750">
        <v>2018</v>
      </c>
      <c r="D1750" t="s">
        <v>223</v>
      </c>
      <c r="E1750" t="s">
        <v>920</v>
      </c>
      <c r="F1750" t="s">
        <v>116</v>
      </c>
      <c r="G1750" t="str">
        <f>_xlfn.XLOOKUP(F1750,Regions!$A$2:$A$52,Regions!$B$2:$B$52)</f>
        <v>South</v>
      </c>
      <c r="H1750" t="s">
        <v>1529</v>
      </c>
      <c r="I1750">
        <v>23373</v>
      </c>
      <c r="J1750">
        <v>12174</v>
      </c>
      <c r="K1750">
        <v>388</v>
      </c>
      <c r="L1750">
        <v>16846</v>
      </c>
      <c r="M1750">
        <v>2470</v>
      </c>
      <c r="N1750" t="s">
        <v>2043</v>
      </c>
      <c r="O1750" t="s">
        <v>2043</v>
      </c>
      <c r="P1750" t="s">
        <v>2043</v>
      </c>
      <c r="Q1750" t="s">
        <v>2043</v>
      </c>
      <c r="R1750" t="str">
        <f>Table1[[#This Row],[year]]&amp;"_"&amp;Table1[[#This Row],[rank]]</f>
        <v>2018_249</v>
      </c>
      <c r="S1750" t="str">
        <f>Table1[[#This Row],[year]]&amp;"_"&amp;Table1[[#This Row],[rank]]</f>
        <v>2018_249</v>
      </c>
    </row>
    <row r="1751" spans="1:19" x14ac:dyDescent="0.2">
      <c r="A1751" t="s">
        <v>1112</v>
      </c>
      <c r="B1751">
        <v>250</v>
      </c>
      <c r="C1751">
        <v>2018</v>
      </c>
      <c r="D1751" t="s">
        <v>57</v>
      </c>
      <c r="E1751" t="s">
        <v>2044</v>
      </c>
      <c r="F1751" t="s">
        <v>125</v>
      </c>
      <c r="G1751" t="str">
        <f>_xlfn.XLOOKUP(F1751,Regions!$A$2:$A$52,Regions!$B$2:$B$52)</f>
        <v>South</v>
      </c>
      <c r="H1751" t="s">
        <v>1555</v>
      </c>
      <c r="I1751">
        <v>40454</v>
      </c>
      <c r="J1751">
        <v>12156</v>
      </c>
      <c r="K1751">
        <v>2394</v>
      </c>
      <c r="L1751">
        <v>221642</v>
      </c>
      <c r="M1751">
        <v>36484</v>
      </c>
      <c r="N1751" t="s">
        <v>2043</v>
      </c>
      <c r="O1751" t="s">
        <v>2043</v>
      </c>
      <c r="P1751" t="s">
        <v>2043</v>
      </c>
      <c r="Q1751" t="s">
        <v>2043</v>
      </c>
      <c r="R1751" t="str">
        <f>Table1[[#This Row],[year]]&amp;"_"&amp;Table1[[#This Row],[rank]]</f>
        <v>2018_250</v>
      </c>
      <c r="S1751" t="str">
        <f>Table1[[#This Row],[year]]&amp;"_"&amp;Table1[[#This Row],[rank]]</f>
        <v>2018_250</v>
      </c>
    </row>
    <row r="1752" spans="1:19" x14ac:dyDescent="0.2">
      <c r="A1752" t="s">
        <v>2309</v>
      </c>
      <c r="B1752">
        <v>251</v>
      </c>
      <c r="C1752">
        <v>2018</v>
      </c>
      <c r="D1752" t="s">
        <v>824</v>
      </c>
      <c r="E1752" t="s">
        <v>112</v>
      </c>
      <c r="F1752" t="s">
        <v>41</v>
      </c>
      <c r="G1752" t="str">
        <f>_xlfn.XLOOKUP(F1752,Regions!$A$2:$A$52,Regions!$B$2:$B$52)</f>
        <v>Northeast</v>
      </c>
      <c r="H1752" t="s">
        <v>1436</v>
      </c>
      <c r="I1752">
        <v>57695</v>
      </c>
      <c r="J1752">
        <v>12093</v>
      </c>
      <c r="K1752">
        <v>1100</v>
      </c>
      <c r="L1752">
        <v>37734</v>
      </c>
      <c r="M1752">
        <v>41933</v>
      </c>
      <c r="N1752" t="s">
        <v>2043</v>
      </c>
      <c r="O1752" t="s">
        <v>2043</v>
      </c>
      <c r="P1752" t="s">
        <v>2043</v>
      </c>
      <c r="Q1752" t="s">
        <v>2043</v>
      </c>
      <c r="R1752" t="str">
        <f>Table1[[#This Row],[year]]&amp;"_"&amp;Table1[[#This Row],[rank]]</f>
        <v>2018_251</v>
      </c>
      <c r="S1752" t="str">
        <f>Table1[[#This Row],[year]]&amp;"_"&amp;Table1[[#This Row],[rank]]</f>
        <v>2018_251</v>
      </c>
    </row>
    <row r="1753" spans="1:19" x14ac:dyDescent="0.2">
      <c r="A1753" t="s">
        <v>2236</v>
      </c>
      <c r="B1753">
        <v>252</v>
      </c>
      <c r="C1753">
        <v>2018</v>
      </c>
      <c r="D1753" t="s">
        <v>79</v>
      </c>
      <c r="E1753" t="s">
        <v>2044</v>
      </c>
      <c r="F1753" t="s">
        <v>72</v>
      </c>
      <c r="G1753" t="str">
        <f>_xlfn.XLOOKUP(F1753,Regions!$A$2:$A$52,Regions!$B$2:$B$52)</f>
        <v>Midwest</v>
      </c>
      <c r="H1753" t="s">
        <v>1421</v>
      </c>
      <c r="I1753">
        <v>21613</v>
      </c>
      <c r="J1753">
        <v>12075</v>
      </c>
      <c r="K1753">
        <v>1480</v>
      </c>
      <c r="L1753">
        <v>147470</v>
      </c>
      <c r="M1753">
        <v>13312</v>
      </c>
      <c r="N1753" t="s">
        <v>2043</v>
      </c>
      <c r="O1753" t="s">
        <v>2043</v>
      </c>
      <c r="P1753" t="s">
        <v>2043</v>
      </c>
      <c r="Q1753" t="s">
        <v>2043</v>
      </c>
      <c r="R1753" t="str">
        <f>Table1[[#This Row],[year]]&amp;"_"&amp;Table1[[#This Row],[rank]]</f>
        <v>2018_252</v>
      </c>
      <c r="S1753" t="str">
        <f>Table1[[#This Row],[year]]&amp;"_"&amp;Table1[[#This Row],[rank]]</f>
        <v>2018_252</v>
      </c>
    </row>
    <row r="1754" spans="1:19" x14ac:dyDescent="0.2">
      <c r="A1754" t="s">
        <v>2250</v>
      </c>
      <c r="B1754">
        <v>253</v>
      </c>
      <c r="C1754">
        <v>2018</v>
      </c>
      <c r="D1754" t="s">
        <v>43</v>
      </c>
      <c r="E1754" t="s">
        <v>2044</v>
      </c>
      <c r="F1754" t="s">
        <v>55</v>
      </c>
      <c r="G1754" t="str">
        <f>_xlfn.XLOOKUP(F1754,Regions!$A$2:$A$52,Regions!$B$2:$B$52)</f>
        <v>West</v>
      </c>
      <c r="H1754" t="s">
        <v>1522</v>
      </c>
      <c r="J1754">
        <v>12072</v>
      </c>
      <c r="K1754">
        <v>65</v>
      </c>
      <c r="L1754">
        <v>16165</v>
      </c>
      <c r="M1754">
        <v>13015</v>
      </c>
      <c r="N1754" t="s">
        <v>2043</v>
      </c>
      <c r="O1754" t="s">
        <v>2043</v>
      </c>
      <c r="P1754" t="s">
        <v>2043</v>
      </c>
      <c r="Q1754" t="s">
        <v>2043</v>
      </c>
      <c r="R1754" t="str">
        <f>Table1[[#This Row],[year]]&amp;"_"&amp;Table1[[#This Row],[rank]]</f>
        <v>2018_253</v>
      </c>
      <c r="S1754" t="str">
        <f>Table1[[#This Row],[year]]&amp;"_"&amp;Table1[[#This Row],[rank]]</f>
        <v>2018_253</v>
      </c>
    </row>
    <row r="1755" spans="1:19" x14ac:dyDescent="0.2">
      <c r="A1755" t="s">
        <v>2251</v>
      </c>
      <c r="B1755">
        <v>254</v>
      </c>
      <c r="C1755">
        <v>2018</v>
      </c>
      <c r="D1755" t="s">
        <v>1359</v>
      </c>
      <c r="E1755" t="s">
        <v>2143</v>
      </c>
      <c r="F1755" t="s">
        <v>28</v>
      </c>
      <c r="G1755" t="str">
        <f>_xlfn.XLOOKUP(F1755,Regions!$A$2:$A$52,Regions!$B$2:$B$52)</f>
        <v>Northeast</v>
      </c>
      <c r="H1755" t="s">
        <v>1406</v>
      </c>
      <c r="I1755">
        <v>14865</v>
      </c>
      <c r="J1755">
        <v>12052</v>
      </c>
      <c r="K1755">
        <v>1465</v>
      </c>
      <c r="L1755">
        <v>48269</v>
      </c>
      <c r="M1755">
        <v>22000</v>
      </c>
      <c r="N1755" t="s">
        <v>2043</v>
      </c>
      <c r="O1755" t="s">
        <v>2043</v>
      </c>
      <c r="P1755" t="s">
        <v>2043</v>
      </c>
      <c r="Q1755" t="s">
        <v>2043</v>
      </c>
      <c r="R1755" t="str">
        <f>Table1[[#This Row],[year]]&amp;"_"&amp;Table1[[#This Row],[rank]]</f>
        <v>2018_254</v>
      </c>
      <c r="S1755" t="str">
        <f>Table1[[#This Row],[year]]&amp;"_"&amp;Table1[[#This Row],[rank]]</f>
        <v>2018_254</v>
      </c>
    </row>
    <row r="1756" spans="1:19" x14ac:dyDescent="0.2">
      <c r="A1756" t="s">
        <v>2226</v>
      </c>
      <c r="B1756">
        <v>255</v>
      </c>
      <c r="C1756">
        <v>2018</v>
      </c>
      <c r="D1756" t="s">
        <v>214</v>
      </c>
      <c r="E1756" t="s">
        <v>920</v>
      </c>
      <c r="F1756" t="s">
        <v>28</v>
      </c>
      <c r="G1756" t="str">
        <f>_xlfn.XLOOKUP(F1756,Regions!$A$2:$A$52,Regions!$B$2:$B$52)</f>
        <v>Northeast</v>
      </c>
      <c r="H1756" t="s">
        <v>1406</v>
      </c>
      <c r="I1756">
        <v>24192</v>
      </c>
      <c r="J1756">
        <v>12033</v>
      </c>
      <c r="K1756">
        <v>1525</v>
      </c>
      <c r="L1756">
        <v>48111</v>
      </c>
      <c r="M1756">
        <v>15591</v>
      </c>
      <c r="N1756" t="s">
        <v>2043</v>
      </c>
      <c r="O1756" t="s">
        <v>2043</v>
      </c>
      <c r="P1756" t="s">
        <v>2043</v>
      </c>
      <c r="Q1756" t="s">
        <v>2043</v>
      </c>
      <c r="R1756" t="str">
        <f>Table1[[#This Row],[year]]&amp;"_"&amp;Table1[[#This Row],[rank]]</f>
        <v>2018_255</v>
      </c>
      <c r="S1756" t="str">
        <f>Table1[[#This Row],[year]]&amp;"_"&amp;Table1[[#This Row],[rank]]</f>
        <v>2018_255</v>
      </c>
    </row>
    <row r="1757" spans="1:19" x14ac:dyDescent="0.2">
      <c r="A1757" t="s">
        <v>2220</v>
      </c>
      <c r="B1757">
        <v>256</v>
      </c>
      <c r="C1757">
        <v>2018</v>
      </c>
      <c r="D1757" t="s">
        <v>1727</v>
      </c>
      <c r="E1757" t="s">
        <v>2064</v>
      </c>
      <c r="F1757" t="s">
        <v>53</v>
      </c>
      <c r="G1757" t="str">
        <f>_xlfn.XLOOKUP(F1757,Regions!$A$2:$A$52,Regions!$B$2:$B$52)</f>
        <v>Midwest</v>
      </c>
      <c r="H1757" t="s">
        <v>1521</v>
      </c>
      <c r="I1757">
        <v>22755</v>
      </c>
      <c r="J1757">
        <v>12029</v>
      </c>
      <c r="K1757">
        <v>983</v>
      </c>
      <c r="L1757">
        <v>15490</v>
      </c>
      <c r="M1757">
        <v>56690</v>
      </c>
      <c r="N1757" t="s">
        <v>2043</v>
      </c>
      <c r="O1757" t="s">
        <v>2043</v>
      </c>
      <c r="P1757" t="s">
        <v>2043</v>
      </c>
      <c r="Q1757" t="s">
        <v>2043</v>
      </c>
      <c r="R1757" t="str">
        <f>Table1[[#This Row],[year]]&amp;"_"&amp;Table1[[#This Row],[rank]]</f>
        <v>2018_256</v>
      </c>
      <c r="S1757" t="str">
        <f>Table1[[#This Row],[year]]&amp;"_"&amp;Table1[[#This Row],[rank]]</f>
        <v>2018_256</v>
      </c>
    </row>
    <row r="1758" spans="1:19" x14ac:dyDescent="0.2">
      <c r="A1758" t="s">
        <v>2159</v>
      </c>
      <c r="B1758">
        <v>257</v>
      </c>
      <c r="C1758">
        <v>2018</v>
      </c>
      <c r="D1758" t="s">
        <v>488</v>
      </c>
      <c r="E1758" t="s">
        <v>920</v>
      </c>
      <c r="F1758" t="s">
        <v>22</v>
      </c>
      <c r="G1758" t="str">
        <f>_xlfn.XLOOKUP(F1758,Regions!$A$2:$A$52,Regions!$B$2:$B$52)</f>
        <v>South</v>
      </c>
      <c r="H1758" t="s">
        <v>1538</v>
      </c>
      <c r="I1758">
        <v>31131</v>
      </c>
      <c r="J1758">
        <v>11908</v>
      </c>
      <c r="K1758">
        <v>456</v>
      </c>
      <c r="L1758">
        <v>42086</v>
      </c>
      <c r="M1758">
        <v>4400</v>
      </c>
      <c r="N1758" t="s">
        <v>2043</v>
      </c>
      <c r="O1758" t="s">
        <v>2043</v>
      </c>
      <c r="P1758" t="s">
        <v>2043</v>
      </c>
      <c r="Q1758" t="s">
        <v>2043</v>
      </c>
      <c r="R1758" t="str">
        <f>Table1[[#This Row],[year]]&amp;"_"&amp;Table1[[#This Row],[rank]]</f>
        <v>2018_257</v>
      </c>
      <c r="S1758" t="str">
        <f>Table1[[#This Row],[year]]&amp;"_"&amp;Table1[[#This Row],[rank]]</f>
        <v>2018_257</v>
      </c>
    </row>
    <row r="1759" spans="1:19" x14ac:dyDescent="0.2">
      <c r="A1759" t="s">
        <v>1788</v>
      </c>
      <c r="B1759">
        <v>258</v>
      </c>
      <c r="C1759">
        <v>2018</v>
      </c>
      <c r="D1759" t="s">
        <v>1077</v>
      </c>
      <c r="E1759" t="s">
        <v>2054</v>
      </c>
      <c r="F1759" t="s">
        <v>28</v>
      </c>
      <c r="G1759" t="str">
        <f>_xlfn.XLOOKUP(F1759,Regions!$A$2:$A$52,Regions!$B$2:$B$52)</f>
        <v>Northeast</v>
      </c>
      <c r="H1759" t="s">
        <v>1406</v>
      </c>
      <c r="I1759">
        <v>55064</v>
      </c>
      <c r="J1759">
        <v>11824</v>
      </c>
      <c r="K1759">
        <v>1249</v>
      </c>
      <c r="L1759">
        <v>11568</v>
      </c>
      <c r="M1759">
        <v>46000</v>
      </c>
      <c r="N1759" t="s">
        <v>2043</v>
      </c>
      <c r="O1759" t="s">
        <v>2043</v>
      </c>
      <c r="P1759" t="s">
        <v>2043</v>
      </c>
      <c r="Q1759" t="s">
        <v>2043</v>
      </c>
      <c r="R1759" t="str">
        <f>Table1[[#This Row],[year]]&amp;"_"&amp;Table1[[#This Row],[rank]]</f>
        <v>2018_258</v>
      </c>
      <c r="S1759" t="str">
        <f>Table1[[#This Row],[year]]&amp;"_"&amp;Table1[[#This Row],[rank]]</f>
        <v>2018_258</v>
      </c>
    </row>
    <row r="1760" spans="1:19" x14ac:dyDescent="0.2">
      <c r="A1760" t="s">
        <v>705</v>
      </c>
      <c r="B1760">
        <v>259</v>
      </c>
      <c r="C1760">
        <v>2018</v>
      </c>
      <c r="D1760" t="s">
        <v>57</v>
      </c>
      <c r="E1760" t="s">
        <v>2044</v>
      </c>
      <c r="F1760" t="s">
        <v>146</v>
      </c>
      <c r="G1760" t="str">
        <f>_xlfn.XLOOKUP(F1760,Regions!$A$2:$A$52,Regions!$B$2:$B$52)</f>
        <v>Northeast</v>
      </c>
      <c r="H1760" t="s">
        <v>1465</v>
      </c>
      <c r="I1760">
        <v>36688</v>
      </c>
      <c r="J1760">
        <v>11774</v>
      </c>
      <c r="K1760">
        <v>2177</v>
      </c>
      <c r="L1760">
        <v>238425</v>
      </c>
      <c r="M1760">
        <v>36643</v>
      </c>
      <c r="N1760" t="s">
        <v>2043</v>
      </c>
      <c r="O1760" t="s">
        <v>2043</v>
      </c>
      <c r="P1760" t="s">
        <v>2043</v>
      </c>
      <c r="Q1760" t="s">
        <v>2043</v>
      </c>
      <c r="R1760" t="str">
        <f>Table1[[#This Row],[year]]&amp;"_"&amp;Table1[[#This Row],[rank]]</f>
        <v>2018_259</v>
      </c>
      <c r="S1760" t="str">
        <f>Table1[[#This Row],[year]]&amp;"_"&amp;Table1[[#This Row],[rank]]</f>
        <v>2018_259</v>
      </c>
    </row>
    <row r="1761" spans="1:19" x14ac:dyDescent="0.2">
      <c r="A1761" t="s">
        <v>2539</v>
      </c>
      <c r="B1761">
        <v>260</v>
      </c>
      <c r="C1761">
        <v>2018</v>
      </c>
      <c r="D1761" t="s">
        <v>17</v>
      </c>
      <c r="E1761" t="s">
        <v>17</v>
      </c>
      <c r="F1761" t="s">
        <v>55</v>
      </c>
      <c r="G1761" t="str">
        <f>_xlfn.XLOOKUP(F1761,Regions!$A$2:$A$52,Regions!$B$2:$B$52)</f>
        <v>West</v>
      </c>
      <c r="H1761" t="s">
        <v>1409</v>
      </c>
      <c r="I1761">
        <v>44955</v>
      </c>
      <c r="J1761">
        <v>11759</v>
      </c>
      <c r="K1761">
        <v>1961</v>
      </c>
      <c r="L1761">
        <v>28655</v>
      </c>
      <c r="M1761">
        <v>37543</v>
      </c>
      <c r="N1761" t="s">
        <v>2046</v>
      </c>
      <c r="O1761" t="s">
        <v>2043</v>
      </c>
      <c r="P1761" t="s">
        <v>2043</v>
      </c>
      <c r="Q1761" t="s">
        <v>2043</v>
      </c>
      <c r="R1761" t="str">
        <f>Table1[[#This Row],[year]]&amp;"_"&amp;Table1[[#This Row],[rank]]</f>
        <v>2018_260</v>
      </c>
      <c r="S1761" t="str">
        <f>Table1[[#This Row],[year]]&amp;"_"&amp;Table1[[#This Row],[rank]]</f>
        <v>2018_260</v>
      </c>
    </row>
    <row r="1762" spans="1:19" x14ac:dyDescent="0.2">
      <c r="A1762" t="s">
        <v>2443</v>
      </c>
      <c r="B1762">
        <v>261</v>
      </c>
      <c r="C1762">
        <v>2018</v>
      </c>
      <c r="D1762" t="s">
        <v>1363</v>
      </c>
      <c r="E1762" t="s">
        <v>2045</v>
      </c>
      <c r="F1762" t="s">
        <v>55</v>
      </c>
      <c r="G1762" t="str">
        <f>_xlfn.XLOOKUP(F1762,Regions!$A$2:$A$52,Regions!$B$2:$B$52)</f>
        <v>West</v>
      </c>
      <c r="H1762" t="s">
        <v>2444</v>
      </c>
      <c r="I1762">
        <v>128167</v>
      </c>
      <c r="J1762">
        <v>11693</v>
      </c>
      <c r="K1762">
        <v>559</v>
      </c>
      <c r="L1762">
        <v>19013</v>
      </c>
      <c r="M1762">
        <v>5100</v>
      </c>
      <c r="N1762" t="s">
        <v>2046</v>
      </c>
      <c r="O1762" t="s">
        <v>2043</v>
      </c>
      <c r="P1762" t="s">
        <v>2043</v>
      </c>
      <c r="Q1762" t="s">
        <v>2043</v>
      </c>
      <c r="R1762" t="str">
        <f>Table1[[#This Row],[year]]&amp;"_"&amp;Table1[[#This Row],[rank]]</f>
        <v>2018_261</v>
      </c>
      <c r="S1762" t="str">
        <f>Table1[[#This Row],[year]]&amp;"_"&amp;Table1[[#This Row],[rank]]</f>
        <v>2018_261</v>
      </c>
    </row>
    <row r="1763" spans="1:19" x14ac:dyDescent="0.2">
      <c r="A1763" t="s">
        <v>165</v>
      </c>
      <c r="B1763">
        <v>262</v>
      </c>
      <c r="C1763">
        <v>2018</v>
      </c>
      <c r="D1763" t="s">
        <v>166</v>
      </c>
      <c r="E1763" t="s">
        <v>2118</v>
      </c>
      <c r="F1763" t="s">
        <v>98</v>
      </c>
      <c r="G1763" t="str">
        <f>_xlfn.XLOOKUP(F1763,Regions!$A$2:$A$52,Regions!$B$2:$B$52)</f>
        <v>Northeast</v>
      </c>
      <c r="H1763" t="s">
        <v>1499</v>
      </c>
      <c r="I1763">
        <v>8372</v>
      </c>
      <c r="J1763">
        <v>11652</v>
      </c>
      <c r="K1763">
        <v>217</v>
      </c>
      <c r="L1763">
        <v>17447</v>
      </c>
      <c r="M1763">
        <v>14600</v>
      </c>
      <c r="N1763" t="s">
        <v>2043</v>
      </c>
      <c r="O1763" t="s">
        <v>2043</v>
      </c>
      <c r="P1763" t="s">
        <v>2043</v>
      </c>
      <c r="Q1763" t="s">
        <v>2043</v>
      </c>
      <c r="R1763" t="str">
        <f>Table1[[#This Row],[year]]&amp;"_"&amp;Table1[[#This Row],[rank]]</f>
        <v>2018_262</v>
      </c>
      <c r="S1763" t="str">
        <f>Table1[[#This Row],[year]]&amp;"_"&amp;Table1[[#This Row],[rank]]</f>
        <v>2018_262</v>
      </c>
    </row>
    <row r="1764" spans="1:19" x14ac:dyDescent="0.2">
      <c r="A1764" t="s">
        <v>1735</v>
      </c>
      <c r="B1764">
        <v>263</v>
      </c>
      <c r="C1764">
        <v>2018</v>
      </c>
      <c r="D1764" t="s">
        <v>57</v>
      </c>
      <c r="E1764" t="s">
        <v>2044</v>
      </c>
      <c r="F1764" t="s">
        <v>44</v>
      </c>
      <c r="G1764" t="str">
        <f>_xlfn.XLOOKUP(F1764,Regions!$A$2:$A$52,Regions!$B$2:$B$52)</f>
        <v>Midwest</v>
      </c>
      <c r="H1764" t="s">
        <v>1736</v>
      </c>
      <c r="I1764">
        <v>25431</v>
      </c>
      <c r="J1764">
        <v>11545</v>
      </c>
      <c r="K1764">
        <v>2099</v>
      </c>
      <c r="L1764">
        <v>100087</v>
      </c>
      <c r="M1764">
        <v>16500</v>
      </c>
      <c r="N1764" t="s">
        <v>2043</v>
      </c>
      <c r="O1764" t="s">
        <v>2043</v>
      </c>
      <c r="P1764" t="s">
        <v>2043</v>
      </c>
      <c r="Q1764" t="s">
        <v>2043</v>
      </c>
      <c r="R1764" t="str">
        <f>Table1[[#This Row],[year]]&amp;"_"&amp;Table1[[#This Row],[rank]]</f>
        <v>2018_263</v>
      </c>
      <c r="S1764" t="str">
        <f>Table1[[#This Row],[year]]&amp;"_"&amp;Table1[[#This Row],[rank]]</f>
        <v>2018_263</v>
      </c>
    </row>
    <row r="1765" spans="1:19" x14ac:dyDescent="0.2">
      <c r="A1765" t="s">
        <v>2238</v>
      </c>
      <c r="B1765">
        <v>264</v>
      </c>
      <c r="C1765">
        <v>2018</v>
      </c>
      <c r="D1765" t="s">
        <v>46</v>
      </c>
      <c r="E1765" t="s">
        <v>46</v>
      </c>
      <c r="F1765" t="s">
        <v>33</v>
      </c>
      <c r="G1765" t="str">
        <f>_xlfn.XLOOKUP(F1765,Regions!$A$2:$A$52,Regions!$B$2:$B$52)</f>
        <v>Northeast</v>
      </c>
      <c r="H1765" t="s">
        <v>1565</v>
      </c>
      <c r="I1765">
        <v>41434</v>
      </c>
      <c r="J1765">
        <v>11437</v>
      </c>
      <c r="K1765">
        <v>1247</v>
      </c>
      <c r="L1765">
        <v>20436</v>
      </c>
      <c r="M1765">
        <v>26461</v>
      </c>
      <c r="N1765" t="s">
        <v>2043</v>
      </c>
      <c r="O1765" t="s">
        <v>2043</v>
      </c>
      <c r="P1765" t="s">
        <v>2043</v>
      </c>
      <c r="Q1765" t="s">
        <v>2043</v>
      </c>
      <c r="R1765" t="str">
        <f>Table1[[#This Row],[year]]&amp;"_"&amp;Table1[[#This Row],[rank]]</f>
        <v>2018_264</v>
      </c>
      <c r="S1765" t="str">
        <f>Table1[[#This Row],[year]]&amp;"_"&amp;Table1[[#This Row],[rank]]</f>
        <v>2018_264</v>
      </c>
    </row>
    <row r="1766" spans="1:19" x14ac:dyDescent="0.2">
      <c r="A1766" t="s">
        <v>1105</v>
      </c>
      <c r="B1766">
        <v>265</v>
      </c>
      <c r="C1766">
        <v>2018</v>
      </c>
      <c r="D1766" t="s">
        <v>201</v>
      </c>
      <c r="E1766" t="s">
        <v>2061</v>
      </c>
      <c r="F1766" t="s">
        <v>177</v>
      </c>
      <c r="G1766" t="str">
        <f>_xlfn.XLOOKUP(F1766,Regions!$A$2:$A$52,Regions!$B$2:$B$52)</f>
        <v>South</v>
      </c>
      <c r="H1766" t="s">
        <v>1554</v>
      </c>
      <c r="I1766">
        <v>49428</v>
      </c>
      <c r="J1766">
        <v>11408</v>
      </c>
      <c r="K1766">
        <v>5471</v>
      </c>
      <c r="L1766">
        <v>35739</v>
      </c>
      <c r="M1766">
        <v>24006</v>
      </c>
      <c r="N1766" t="s">
        <v>2043</v>
      </c>
      <c r="O1766" t="s">
        <v>2043</v>
      </c>
      <c r="P1766" t="s">
        <v>2043</v>
      </c>
      <c r="Q1766" t="s">
        <v>2043</v>
      </c>
      <c r="R1766" t="str">
        <f>Table1[[#This Row],[year]]&amp;"_"&amp;Table1[[#This Row],[rank]]</f>
        <v>2018_265</v>
      </c>
      <c r="S1766" t="str">
        <f>Table1[[#This Row],[year]]&amp;"_"&amp;Table1[[#This Row],[rank]]</f>
        <v>2018_265</v>
      </c>
    </row>
    <row r="1767" spans="1:19" x14ac:dyDescent="0.2">
      <c r="A1767" t="s">
        <v>2243</v>
      </c>
      <c r="B1767">
        <v>266</v>
      </c>
      <c r="C1767">
        <v>2018</v>
      </c>
      <c r="D1767" t="s">
        <v>214</v>
      </c>
      <c r="E1767" t="s">
        <v>920</v>
      </c>
      <c r="F1767" t="s">
        <v>72</v>
      </c>
      <c r="G1767" t="str">
        <f>_xlfn.XLOOKUP(F1767,Regions!$A$2:$A$52,Regions!$B$2:$B$52)</f>
        <v>Midwest</v>
      </c>
      <c r="H1767" t="s">
        <v>1421</v>
      </c>
      <c r="I1767">
        <v>23107</v>
      </c>
      <c r="J1767">
        <v>11404</v>
      </c>
      <c r="K1767">
        <v>1148</v>
      </c>
      <c r="L1767">
        <v>43030</v>
      </c>
      <c r="M1767">
        <v>11105</v>
      </c>
      <c r="N1767" t="s">
        <v>2043</v>
      </c>
      <c r="O1767" t="s">
        <v>2043</v>
      </c>
      <c r="P1767" t="s">
        <v>2043</v>
      </c>
      <c r="Q1767" t="s">
        <v>2043</v>
      </c>
      <c r="R1767" t="str">
        <f>Table1[[#This Row],[year]]&amp;"_"&amp;Table1[[#This Row],[rank]]</f>
        <v>2018_266</v>
      </c>
      <c r="S1767" t="str">
        <f>Table1[[#This Row],[year]]&amp;"_"&amp;Table1[[#This Row],[rank]]</f>
        <v>2018_266</v>
      </c>
    </row>
    <row r="1768" spans="1:19" x14ac:dyDescent="0.2">
      <c r="A1768" t="s">
        <v>1539</v>
      </c>
      <c r="B1768">
        <v>267</v>
      </c>
      <c r="C1768">
        <v>2018</v>
      </c>
      <c r="D1768" t="s">
        <v>97</v>
      </c>
      <c r="E1768" t="s">
        <v>2044</v>
      </c>
      <c r="F1768" t="s">
        <v>113</v>
      </c>
      <c r="G1768" t="str">
        <f>_xlfn.XLOOKUP(F1768,Regions!$A$2:$A$52,Regions!$B$2:$B$52)</f>
        <v>South</v>
      </c>
      <c r="H1768" t="s">
        <v>1540</v>
      </c>
      <c r="I1768">
        <v>10530</v>
      </c>
      <c r="J1768">
        <v>11287</v>
      </c>
      <c r="K1768">
        <v>994</v>
      </c>
      <c r="L1768">
        <v>64013</v>
      </c>
      <c r="M1768">
        <v>9400</v>
      </c>
      <c r="N1768" t="s">
        <v>2043</v>
      </c>
      <c r="O1768" t="s">
        <v>2043</v>
      </c>
      <c r="P1768" t="s">
        <v>2043</v>
      </c>
      <c r="Q1768" t="s">
        <v>2043</v>
      </c>
      <c r="R1768" t="str">
        <f>Table1[[#This Row],[year]]&amp;"_"&amp;Table1[[#This Row],[rank]]</f>
        <v>2018_267</v>
      </c>
      <c r="S1768" t="str">
        <f>Table1[[#This Row],[year]]&amp;"_"&amp;Table1[[#This Row],[rank]]</f>
        <v>2018_267</v>
      </c>
    </row>
    <row r="1769" spans="1:19" x14ac:dyDescent="0.2">
      <c r="A1769" t="s">
        <v>2299</v>
      </c>
      <c r="B1769">
        <v>268</v>
      </c>
      <c r="C1769">
        <v>2018</v>
      </c>
      <c r="D1769" t="s">
        <v>1294</v>
      </c>
      <c r="E1769" t="s">
        <v>112</v>
      </c>
      <c r="F1769" t="s">
        <v>98</v>
      </c>
      <c r="G1769" t="str">
        <f>_xlfn.XLOOKUP(F1769,Regions!$A$2:$A$52,Regions!$B$2:$B$52)</f>
        <v>Northeast</v>
      </c>
      <c r="H1769" t="s">
        <v>1631</v>
      </c>
      <c r="I1769">
        <v>11163</v>
      </c>
      <c r="J1769">
        <v>11279</v>
      </c>
      <c r="K1769">
        <v>752</v>
      </c>
      <c r="L1769">
        <v>10762</v>
      </c>
      <c r="M1769">
        <v>72300</v>
      </c>
      <c r="N1769" t="s">
        <v>2043</v>
      </c>
      <c r="O1769" t="s">
        <v>2043</v>
      </c>
      <c r="P1769" t="s">
        <v>2043</v>
      </c>
      <c r="Q1769" t="s">
        <v>2043</v>
      </c>
      <c r="R1769" t="str">
        <f>Table1[[#This Row],[year]]&amp;"_"&amp;Table1[[#This Row],[rank]]</f>
        <v>2018_268</v>
      </c>
      <c r="S1769" t="str">
        <f>Table1[[#This Row],[year]]&amp;"_"&amp;Table1[[#This Row],[rank]]</f>
        <v>2018_268</v>
      </c>
    </row>
    <row r="1770" spans="1:19" x14ac:dyDescent="0.2">
      <c r="A1770" t="s">
        <v>2189</v>
      </c>
      <c r="B1770">
        <v>269</v>
      </c>
      <c r="C1770">
        <v>2018</v>
      </c>
      <c r="D1770" t="s">
        <v>920</v>
      </c>
      <c r="E1770" t="s">
        <v>920</v>
      </c>
      <c r="F1770" t="s">
        <v>41</v>
      </c>
      <c r="G1770" t="str">
        <f>_xlfn.XLOOKUP(F1770,Regions!$A$2:$A$52,Regions!$B$2:$B$52)</f>
        <v>Northeast</v>
      </c>
      <c r="H1770" t="s">
        <v>1611</v>
      </c>
      <c r="I1770">
        <v>9698</v>
      </c>
      <c r="J1770">
        <v>11275</v>
      </c>
      <c r="K1770">
        <v>2153</v>
      </c>
      <c r="L1770">
        <v>23318</v>
      </c>
      <c r="M1770">
        <v>5940</v>
      </c>
      <c r="N1770" t="s">
        <v>2043</v>
      </c>
      <c r="O1770" t="s">
        <v>2043</v>
      </c>
      <c r="P1770" t="s">
        <v>2043</v>
      </c>
      <c r="Q1770" t="s">
        <v>2043</v>
      </c>
      <c r="R1770" t="str">
        <f>Table1[[#This Row],[year]]&amp;"_"&amp;Table1[[#This Row],[rank]]</f>
        <v>2018_269</v>
      </c>
      <c r="S1770" t="str">
        <f>Table1[[#This Row],[year]]&amp;"_"&amp;Table1[[#This Row],[rank]]</f>
        <v>2018_269</v>
      </c>
    </row>
    <row r="1771" spans="1:19" x14ac:dyDescent="0.2">
      <c r="A1771" t="s">
        <v>2163</v>
      </c>
      <c r="B1771">
        <v>270</v>
      </c>
      <c r="C1771">
        <v>2018</v>
      </c>
      <c r="D1771" t="s">
        <v>488</v>
      </c>
      <c r="E1771" t="s">
        <v>920</v>
      </c>
      <c r="F1771" t="s">
        <v>22</v>
      </c>
      <c r="G1771" t="str">
        <f>_xlfn.XLOOKUP(F1771,Regions!$A$2:$A$52,Regions!$B$2:$B$52)</f>
        <v>South</v>
      </c>
      <c r="H1771" t="s">
        <v>1403</v>
      </c>
      <c r="I1771">
        <v>60913</v>
      </c>
      <c r="J1771">
        <v>11208</v>
      </c>
      <c r="K1771">
        <v>2583</v>
      </c>
      <c r="L1771">
        <v>29833</v>
      </c>
      <c r="M1771">
        <v>2664</v>
      </c>
      <c r="N1771" t="s">
        <v>2043</v>
      </c>
      <c r="O1771" t="s">
        <v>2043</v>
      </c>
      <c r="P1771" t="s">
        <v>2043</v>
      </c>
      <c r="Q1771" t="s">
        <v>2043</v>
      </c>
      <c r="R1771" t="str">
        <f>Table1[[#This Row],[year]]&amp;"_"&amp;Table1[[#This Row],[rank]]</f>
        <v>2018_270</v>
      </c>
      <c r="S1771" t="str">
        <f>Table1[[#This Row],[year]]&amp;"_"&amp;Table1[[#This Row],[rank]]</f>
        <v>2018_270</v>
      </c>
    </row>
    <row r="1772" spans="1:19" x14ac:dyDescent="0.2">
      <c r="A1772" t="s">
        <v>830</v>
      </c>
      <c r="B1772">
        <v>271</v>
      </c>
      <c r="C1772">
        <v>2018</v>
      </c>
      <c r="D1772" t="s">
        <v>214</v>
      </c>
      <c r="E1772" t="s">
        <v>920</v>
      </c>
      <c r="F1772" t="s">
        <v>55</v>
      </c>
      <c r="G1772" t="str">
        <f>_xlfn.XLOOKUP(F1772,Regions!$A$2:$A$52,Regions!$B$2:$B$52)</f>
        <v>West</v>
      </c>
      <c r="H1772" t="s">
        <v>1530</v>
      </c>
      <c r="I1772">
        <v>29351</v>
      </c>
      <c r="J1772">
        <v>11207</v>
      </c>
      <c r="K1772">
        <v>256</v>
      </c>
      <c r="L1772">
        <v>50454</v>
      </c>
      <c r="M1772">
        <v>16046</v>
      </c>
      <c r="N1772" t="s">
        <v>2043</v>
      </c>
      <c r="O1772" t="s">
        <v>2043</v>
      </c>
      <c r="P1772" t="s">
        <v>2043</v>
      </c>
      <c r="Q1772" t="s">
        <v>2043</v>
      </c>
      <c r="R1772" t="str">
        <f>Table1[[#This Row],[year]]&amp;"_"&amp;Table1[[#This Row],[rank]]</f>
        <v>2018_271</v>
      </c>
      <c r="S1772" t="str">
        <f>Table1[[#This Row],[year]]&amp;"_"&amp;Table1[[#This Row],[rank]]</f>
        <v>2018_271</v>
      </c>
    </row>
    <row r="1773" spans="1:19" x14ac:dyDescent="0.2">
      <c r="A1773" t="s">
        <v>2234</v>
      </c>
      <c r="B1773">
        <v>272</v>
      </c>
      <c r="C1773">
        <v>2018</v>
      </c>
      <c r="D1773" t="s">
        <v>1830</v>
      </c>
      <c r="E1773" t="s">
        <v>2042</v>
      </c>
      <c r="F1773" t="s">
        <v>41</v>
      </c>
      <c r="G1773" t="str">
        <f>_xlfn.XLOOKUP(F1773,Regions!$A$2:$A$52,Regions!$B$2:$B$52)</f>
        <v>Northeast</v>
      </c>
      <c r="H1773" t="s">
        <v>1528</v>
      </c>
      <c r="J1773">
        <v>11146</v>
      </c>
      <c r="K1773">
        <v>612</v>
      </c>
      <c r="L1773">
        <v>7262</v>
      </c>
      <c r="M1773">
        <v>65000</v>
      </c>
      <c r="N1773" t="s">
        <v>2043</v>
      </c>
      <c r="O1773" t="s">
        <v>2043</v>
      </c>
      <c r="P1773" t="s">
        <v>2043</v>
      </c>
      <c r="Q1773" t="s">
        <v>2043</v>
      </c>
      <c r="R1773" t="str">
        <f>Table1[[#This Row],[year]]&amp;"_"&amp;Table1[[#This Row],[rank]]</f>
        <v>2018_272</v>
      </c>
      <c r="S1773" t="str">
        <f>Table1[[#This Row],[year]]&amp;"_"&amp;Table1[[#This Row],[rank]]</f>
        <v>2018_272</v>
      </c>
    </row>
    <row r="1774" spans="1:19" x14ac:dyDescent="0.2">
      <c r="A1774" t="s">
        <v>2271</v>
      </c>
      <c r="B1774">
        <v>273</v>
      </c>
      <c r="C1774">
        <v>2018</v>
      </c>
      <c r="D1774" t="s">
        <v>350</v>
      </c>
      <c r="E1774" t="s">
        <v>2042</v>
      </c>
      <c r="F1774" t="s">
        <v>22</v>
      </c>
      <c r="G1774" t="str">
        <f>_xlfn.XLOOKUP(F1774,Regions!$A$2:$A$52,Regions!$B$2:$B$52)</f>
        <v>South</v>
      </c>
      <c r="H1774" t="s">
        <v>1403</v>
      </c>
      <c r="I1774">
        <v>1366</v>
      </c>
      <c r="J1774">
        <v>11124</v>
      </c>
      <c r="K1774">
        <v>213</v>
      </c>
      <c r="L1774">
        <v>4871</v>
      </c>
      <c r="M1774">
        <v>14108</v>
      </c>
      <c r="N1774" t="s">
        <v>2043</v>
      </c>
      <c r="O1774" t="s">
        <v>2043</v>
      </c>
      <c r="P1774" t="s">
        <v>2043</v>
      </c>
      <c r="Q1774" t="s">
        <v>2043</v>
      </c>
      <c r="R1774" t="str">
        <f>Table1[[#This Row],[year]]&amp;"_"&amp;Table1[[#This Row],[rank]]</f>
        <v>2018_273</v>
      </c>
      <c r="S1774" t="str">
        <f>Table1[[#This Row],[year]]&amp;"_"&amp;Table1[[#This Row],[rank]]</f>
        <v>2018_273</v>
      </c>
    </row>
    <row r="1775" spans="1:19" x14ac:dyDescent="0.2">
      <c r="A1775" t="s">
        <v>2230</v>
      </c>
      <c r="B1775">
        <v>274</v>
      </c>
      <c r="C1775">
        <v>2018</v>
      </c>
      <c r="D1775" t="s">
        <v>214</v>
      </c>
      <c r="E1775" t="s">
        <v>920</v>
      </c>
      <c r="F1775" t="s">
        <v>297</v>
      </c>
      <c r="G1775" t="str">
        <f>_xlfn.XLOOKUP(F1775,Regions!$A$2:$A$52,Regions!$B$2:$B$52)</f>
        <v>South</v>
      </c>
      <c r="H1775" t="s">
        <v>1536</v>
      </c>
      <c r="I1775">
        <v>14298</v>
      </c>
      <c r="J1775">
        <v>11075</v>
      </c>
      <c r="K1775">
        <v>412</v>
      </c>
      <c r="L1775">
        <v>46707</v>
      </c>
      <c r="M1775">
        <v>13504</v>
      </c>
      <c r="N1775" t="s">
        <v>2043</v>
      </c>
      <c r="O1775" t="s">
        <v>2043</v>
      </c>
      <c r="P1775" t="s">
        <v>2043</v>
      </c>
      <c r="Q1775" t="s">
        <v>2043</v>
      </c>
      <c r="R1775" t="str">
        <f>Table1[[#This Row],[year]]&amp;"_"&amp;Table1[[#This Row],[rank]]</f>
        <v>2018_274</v>
      </c>
      <c r="S1775" t="str">
        <f>Table1[[#This Row],[year]]&amp;"_"&amp;Table1[[#This Row],[rank]]</f>
        <v>2018_274</v>
      </c>
    </row>
    <row r="1776" spans="1:19" x14ac:dyDescent="0.2">
      <c r="A1776" t="s">
        <v>2575</v>
      </c>
      <c r="B1776">
        <v>275</v>
      </c>
      <c r="C1776">
        <v>2018</v>
      </c>
      <c r="D1776" t="s">
        <v>108</v>
      </c>
      <c r="E1776" t="s">
        <v>2055</v>
      </c>
      <c r="F1776" t="s">
        <v>181</v>
      </c>
      <c r="G1776" t="str">
        <f>_xlfn.XLOOKUP(F1776,Regions!$A$2:$A$52,Regions!$B$2:$B$52)</f>
        <v>West</v>
      </c>
      <c r="H1776" t="s">
        <v>1516</v>
      </c>
      <c r="I1776">
        <v>16238</v>
      </c>
      <c r="J1776">
        <v>11003</v>
      </c>
      <c r="K1776">
        <v>1414</v>
      </c>
      <c r="L1776">
        <v>30247</v>
      </c>
      <c r="M1776">
        <v>17200</v>
      </c>
      <c r="N1776" t="s">
        <v>2043</v>
      </c>
      <c r="O1776" t="s">
        <v>2043</v>
      </c>
      <c r="P1776" t="s">
        <v>2046</v>
      </c>
      <c r="Q1776" t="s">
        <v>2043</v>
      </c>
      <c r="R1776" t="str">
        <f>Table1[[#This Row],[year]]&amp;"_"&amp;Table1[[#This Row],[rank]]</f>
        <v>2018_275</v>
      </c>
      <c r="S1776" t="str">
        <f>Table1[[#This Row],[year]]&amp;"_"&amp;Table1[[#This Row],[rank]]</f>
        <v>2018_275</v>
      </c>
    </row>
    <row r="1777" spans="1:19" x14ac:dyDescent="0.2">
      <c r="A1777" t="s">
        <v>2535</v>
      </c>
      <c r="B1777">
        <v>276</v>
      </c>
      <c r="C1777">
        <v>2018</v>
      </c>
      <c r="D1777" t="s">
        <v>74</v>
      </c>
      <c r="E1777" t="s">
        <v>74</v>
      </c>
      <c r="F1777" t="s">
        <v>28</v>
      </c>
      <c r="G1777" t="str">
        <f>_xlfn.XLOOKUP(F1777,Regions!$A$2:$A$52,Regions!$B$2:$B$52)</f>
        <v>Northeast</v>
      </c>
      <c r="H1777" t="s">
        <v>1406</v>
      </c>
      <c r="I1777">
        <v>16283</v>
      </c>
      <c r="J1777">
        <v>11002</v>
      </c>
      <c r="K1777">
        <v>677</v>
      </c>
      <c r="L1777">
        <v>12729</v>
      </c>
      <c r="M1777">
        <v>38000</v>
      </c>
      <c r="N1777" t="s">
        <v>2043</v>
      </c>
      <c r="O1777" t="s">
        <v>2043</v>
      </c>
      <c r="P1777" t="s">
        <v>2043</v>
      </c>
      <c r="Q1777" t="s">
        <v>2043</v>
      </c>
      <c r="R1777" t="str">
        <f>Table1[[#This Row],[year]]&amp;"_"&amp;Table1[[#This Row],[rank]]</f>
        <v>2018_276</v>
      </c>
      <c r="S1777" t="str">
        <f>Table1[[#This Row],[year]]&amp;"_"&amp;Table1[[#This Row],[rank]]</f>
        <v>2018_276</v>
      </c>
    </row>
    <row r="1778" spans="1:19" x14ac:dyDescent="0.2">
      <c r="A1778" t="s">
        <v>2305</v>
      </c>
      <c r="B1778">
        <v>277</v>
      </c>
      <c r="C1778">
        <v>2018</v>
      </c>
      <c r="D1778" t="s">
        <v>1103</v>
      </c>
      <c r="E1778" t="s">
        <v>2118</v>
      </c>
      <c r="F1778" t="s">
        <v>181</v>
      </c>
      <c r="G1778" t="str">
        <f>_xlfn.XLOOKUP(F1778,Regions!$A$2:$A$52,Regions!$B$2:$B$52)</f>
        <v>West</v>
      </c>
      <c r="H1778" t="s">
        <v>1591</v>
      </c>
      <c r="I1778">
        <v>13920</v>
      </c>
      <c r="J1778">
        <v>10983</v>
      </c>
      <c r="K1778">
        <v>374</v>
      </c>
      <c r="L1778">
        <v>17169</v>
      </c>
      <c r="M1778">
        <v>18300</v>
      </c>
      <c r="N1778" t="s">
        <v>2043</v>
      </c>
      <c r="O1778" t="s">
        <v>2043</v>
      </c>
      <c r="P1778" t="s">
        <v>2043</v>
      </c>
      <c r="Q1778" t="s">
        <v>2043</v>
      </c>
      <c r="R1778" t="str">
        <f>Table1[[#This Row],[year]]&amp;"_"&amp;Table1[[#This Row],[rank]]</f>
        <v>2018_277</v>
      </c>
      <c r="S1778" t="str">
        <f>Table1[[#This Row],[year]]&amp;"_"&amp;Table1[[#This Row],[rank]]</f>
        <v>2018_277</v>
      </c>
    </row>
    <row r="1779" spans="1:19" x14ac:dyDescent="0.2">
      <c r="A1779" t="s">
        <v>2283</v>
      </c>
      <c r="B1779">
        <v>278</v>
      </c>
      <c r="C1779">
        <v>2018</v>
      </c>
      <c r="D1779" t="s">
        <v>1830</v>
      </c>
      <c r="E1779" t="s">
        <v>2042</v>
      </c>
      <c r="F1779" t="s">
        <v>113</v>
      </c>
      <c r="G1779" t="str">
        <f>_xlfn.XLOOKUP(F1779,Regions!$A$2:$A$52,Regions!$B$2:$B$52)</f>
        <v>South</v>
      </c>
      <c r="H1779" t="s">
        <v>1449</v>
      </c>
      <c r="I1779">
        <v>17450</v>
      </c>
      <c r="J1779">
        <v>10889</v>
      </c>
      <c r="K1779">
        <v>1281</v>
      </c>
      <c r="L1779">
        <v>9260</v>
      </c>
      <c r="M1779">
        <v>70035</v>
      </c>
      <c r="N1779" t="s">
        <v>2043</v>
      </c>
      <c r="O1779" t="s">
        <v>2043</v>
      </c>
      <c r="P1779" t="s">
        <v>2043</v>
      </c>
      <c r="Q1779" t="s">
        <v>2043</v>
      </c>
      <c r="R1779" t="str">
        <f>Table1[[#This Row],[year]]&amp;"_"&amp;Table1[[#This Row],[rank]]</f>
        <v>2018_278</v>
      </c>
      <c r="S1779" t="str">
        <f>Table1[[#This Row],[year]]&amp;"_"&amp;Table1[[#This Row],[rank]]</f>
        <v>2018_278</v>
      </c>
    </row>
    <row r="1780" spans="1:19" x14ac:dyDescent="0.2">
      <c r="A1780" t="s">
        <v>2195</v>
      </c>
      <c r="B1780">
        <v>279</v>
      </c>
      <c r="C1780">
        <v>2018</v>
      </c>
      <c r="D1780" t="s">
        <v>1830</v>
      </c>
      <c r="E1780" t="s">
        <v>2042</v>
      </c>
      <c r="F1780" t="s">
        <v>25</v>
      </c>
      <c r="G1780" t="str">
        <f>_xlfn.XLOOKUP(F1780,Regions!$A$2:$A$52,Regions!$B$2:$B$52)</f>
        <v>South</v>
      </c>
      <c r="H1780" t="s">
        <v>1509</v>
      </c>
      <c r="I1780">
        <v>2440</v>
      </c>
      <c r="J1780">
        <v>10853</v>
      </c>
      <c r="K1780">
        <v>245</v>
      </c>
      <c r="L1780">
        <v>2331</v>
      </c>
      <c r="M1780">
        <v>6900</v>
      </c>
      <c r="N1780" t="s">
        <v>2043</v>
      </c>
      <c r="O1780" t="s">
        <v>2043</v>
      </c>
      <c r="P1780" t="s">
        <v>2043</v>
      </c>
      <c r="Q1780" t="s">
        <v>2043</v>
      </c>
      <c r="R1780" t="str">
        <f>Table1[[#This Row],[year]]&amp;"_"&amp;Table1[[#This Row],[rank]]</f>
        <v>2018_279</v>
      </c>
      <c r="S1780" t="str">
        <f>Table1[[#This Row],[year]]&amp;"_"&amp;Table1[[#This Row],[rank]]</f>
        <v>2018_279</v>
      </c>
    </row>
    <row r="1781" spans="1:19" x14ac:dyDescent="0.2">
      <c r="A1781" t="s">
        <v>1856</v>
      </c>
      <c r="B1781">
        <v>280</v>
      </c>
      <c r="C1781">
        <v>2018</v>
      </c>
      <c r="D1781" t="s">
        <v>230</v>
      </c>
      <c r="E1781" t="s">
        <v>2114</v>
      </c>
      <c r="F1781" t="s">
        <v>954</v>
      </c>
      <c r="G1781" t="str">
        <f>_xlfn.XLOOKUP(F1781,Regions!$A$2:$A$52,Regions!$B$2:$B$52)</f>
        <v>West</v>
      </c>
      <c r="H1781" t="s">
        <v>1550</v>
      </c>
      <c r="I1781">
        <v>19844</v>
      </c>
      <c r="J1781">
        <v>10774</v>
      </c>
      <c r="K1781">
        <v>1960</v>
      </c>
      <c r="L1781">
        <v>29159</v>
      </c>
      <c r="M1781">
        <v>68500</v>
      </c>
      <c r="N1781" t="s">
        <v>2043</v>
      </c>
      <c r="O1781" t="s">
        <v>2043</v>
      </c>
      <c r="P1781" t="s">
        <v>2043</v>
      </c>
      <c r="Q1781" t="s">
        <v>2043</v>
      </c>
      <c r="R1781" t="str">
        <f>Table1[[#This Row],[year]]&amp;"_"&amp;Table1[[#This Row],[rank]]</f>
        <v>2018_280</v>
      </c>
      <c r="S1781" t="str">
        <f>Table1[[#This Row],[year]]&amp;"_"&amp;Table1[[#This Row],[rank]]</f>
        <v>2018_280</v>
      </c>
    </row>
    <row r="1782" spans="1:19" x14ac:dyDescent="0.2">
      <c r="A1782" t="s">
        <v>2187</v>
      </c>
      <c r="B1782">
        <v>281</v>
      </c>
      <c r="C1782">
        <v>2018</v>
      </c>
      <c r="D1782" t="s">
        <v>1830</v>
      </c>
      <c r="E1782" t="s">
        <v>2042</v>
      </c>
      <c r="F1782" t="s">
        <v>177</v>
      </c>
      <c r="G1782" t="str">
        <f>_xlfn.XLOOKUP(F1782,Regions!$A$2:$A$52,Regions!$B$2:$B$52)</f>
        <v>South</v>
      </c>
      <c r="H1782" t="s">
        <v>1729</v>
      </c>
      <c r="I1782">
        <v>1195</v>
      </c>
      <c r="J1782">
        <v>10752</v>
      </c>
      <c r="K1782">
        <v>181</v>
      </c>
      <c r="L1782">
        <v>6323</v>
      </c>
      <c r="M1782">
        <v>45000</v>
      </c>
      <c r="N1782" t="s">
        <v>2043</v>
      </c>
      <c r="O1782" t="s">
        <v>2043</v>
      </c>
      <c r="P1782" t="s">
        <v>2043</v>
      </c>
      <c r="Q1782" t="s">
        <v>2043</v>
      </c>
      <c r="R1782" t="str">
        <f>Table1[[#This Row],[year]]&amp;"_"&amp;Table1[[#This Row],[rank]]</f>
        <v>2018_281</v>
      </c>
      <c r="S1782" t="str">
        <f>Table1[[#This Row],[year]]&amp;"_"&amp;Table1[[#This Row],[rank]]</f>
        <v>2018_281</v>
      </c>
    </row>
    <row r="1783" spans="1:19" x14ac:dyDescent="0.2">
      <c r="A1783" t="s">
        <v>2246</v>
      </c>
      <c r="B1783">
        <v>282</v>
      </c>
      <c r="C1783">
        <v>2018</v>
      </c>
      <c r="D1783" t="s">
        <v>46</v>
      </c>
      <c r="E1783" t="s">
        <v>46</v>
      </c>
      <c r="F1783" t="s">
        <v>22</v>
      </c>
      <c r="G1783" t="str">
        <f>_xlfn.XLOOKUP(F1783,Regions!$A$2:$A$52,Regions!$B$2:$B$52)</f>
        <v>South</v>
      </c>
      <c r="H1783" t="s">
        <v>1538</v>
      </c>
      <c r="I1783">
        <v>7090</v>
      </c>
      <c r="J1783">
        <v>10592</v>
      </c>
      <c r="K1783">
        <v>636</v>
      </c>
      <c r="L1783">
        <v>10244</v>
      </c>
      <c r="M1783">
        <v>10000</v>
      </c>
      <c r="N1783" t="s">
        <v>2043</v>
      </c>
      <c r="O1783" t="s">
        <v>2043</v>
      </c>
      <c r="P1783" t="s">
        <v>2043</v>
      </c>
      <c r="Q1783" t="s">
        <v>2043</v>
      </c>
      <c r="R1783" t="str">
        <f>Table1[[#This Row],[year]]&amp;"_"&amp;Table1[[#This Row],[rank]]</f>
        <v>2018_282</v>
      </c>
      <c r="S1783" t="str">
        <f>Table1[[#This Row],[year]]&amp;"_"&amp;Table1[[#This Row],[rank]]</f>
        <v>2018_282</v>
      </c>
    </row>
    <row r="1784" spans="1:19" x14ac:dyDescent="0.2">
      <c r="A1784" t="s">
        <v>1249</v>
      </c>
      <c r="B1784">
        <v>283</v>
      </c>
      <c r="C1784">
        <v>2018</v>
      </c>
      <c r="D1784" t="s">
        <v>824</v>
      </c>
      <c r="E1784" t="s">
        <v>112</v>
      </c>
      <c r="F1784" t="s">
        <v>44</v>
      </c>
      <c r="G1784" t="str">
        <f>_xlfn.XLOOKUP(F1784,Regions!$A$2:$A$52,Regions!$B$2:$B$52)</f>
        <v>Midwest</v>
      </c>
      <c r="H1784" t="s">
        <v>1428</v>
      </c>
      <c r="I1784">
        <v>34979</v>
      </c>
      <c r="J1784">
        <v>10561</v>
      </c>
      <c r="K1784">
        <v>717</v>
      </c>
      <c r="L1784">
        <v>17111</v>
      </c>
      <c r="M1784">
        <v>47000</v>
      </c>
      <c r="N1784" t="s">
        <v>2043</v>
      </c>
      <c r="O1784" t="s">
        <v>2043</v>
      </c>
      <c r="P1784" t="s">
        <v>2043</v>
      </c>
      <c r="Q1784" t="s">
        <v>2043</v>
      </c>
      <c r="R1784" t="str">
        <f>Table1[[#This Row],[year]]&amp;"_"&amp;Table1[[#This Row],[rank]]</f>
        <v>2018_283</v>
      </c>
      <c r="S1784" t="str">
        <f>Table1[[#This Row],[year]]&amp;"_"&amp;Table1[[#This Row],[rank]]</f>
        <v>2018_283</v>
      </c>
    </row>
    <row r="1785" spans="1:19" x14ac:dyDescent="0.2">
      <c r="A1785" t="s">
        <v>2244</v>
      </c>
      <c r="B1785">
        <v>284</v>
      </c>
      <c r="C1785">
        <v>2018</v>
      </c>
      <c r="D1785" t="s">
        <v>201</v>
      </c>
      <c r="E1785" t="s">
        <v>2061</v>
      </c>
      <c r="F1785" t="s">
        <v>35</v>
      </c>
      <c r="G1785" t="str">
        <f>_xlfn.XLOOKUP(F1785,Regions!$A$2:$A$52,Regions!$B$2:$B$52)</f>
        <v>South</v>
      </c>
      <c r="H1785" t="s">
        <v>1556</v>
      </c>
      <c r="I1785">
        <v>41226</v>
      </c>
      <c r="J1785">
        <v>10551</v>
      </c>
      <c r="K1785">
        <v>5404</v>
      </c>
      <c r="L1785">
        <v>35711</v>
      </c>
      <c r="M1785">
        <v>27110</v>
      </c>
      <c r="N1785" t="s">
        <v>2043</v>
      </c>
      <c r="O1785" t="s">
        <v>2043</v>
      </c>
      <c r="P1785" t="s">
        <v>2043</v>
      </c>
      <c r="Q1785" t="s">
        <v>2043</v>
      </c>
      <c r="R1785" t="str">
        <f>Table1[[#This Row],[year]]&amp;"_"&amp;Table1[[#This Row],[rank]]</f>
        <v>2018_284</v>
      </c>
      <c r="S1785" t="str">
        <f>Table1[[#This Row],[year]]&amp;"_"&amp;Table1[[#This Row],[rank]]</f>
        <v>2018_284</v>
      </c>
    </row>
    <row r="1786" spans="1:19" x14ac:dyDescent="0.2">
      <c r="A1786" t="s">
        <v>2454</v>
      </c>
      <c r="B1786">
        <v>285</v>
      </c>
      <c r="C1786">
        <v>2018</v>
      </c>
      <c r="D1786" t="s">
        <v>636</v>
      </c>
      <c r="E1786" t="s">
        <v>2045</v>
      </c>
      <c r="F1786" t="s">
        <v>55</v>
      </c>
      <c r="G1786" t="str">
        <f>_xlfn.XLOOKUP(F1786,Regions!$A$2:$A$52,Regions!$B$2:$B$52)</f>
        <v>West</v>
      </c>
      <c r="H1786" t="s">
        <v>1413</v>
      </c>
      <c r="I1786">
        <v>85074</v>
      </c>
      <c r="J1786">
        <v>10480</v>
      </c>
      <c r="K1786">
        <v>128</v>
      </c>
      <c r="L1786">
        <v>21010</v>
      </c>
      <c r="M1786">
        <v>29000</v>
      </c>
      <c r="N1786" t="s">
        <v>2046</v>
      </c>
      <c r="O1786" t="s">
        <v>2043</v>
      </c>
      <c r="P1786" t="s">
        <v>2043</v>
      </c>
      <c r="Q1786" t="s">
        <v>2043</v>
      </c>
      <c r="R1786" t="str">
        <f>Table1[[#This Row],[year]]&amp;"_"&amp;Table1[[#This Row],[rank]]</f>
        <v>2018_285</v>
      </c>
      <c r="S1786" t="str">
        <f>Table1[[#This Row],[year]]&amp;"_"&amp;Table1[[#This Row],[rank]]</f>
        <v>2018_285</v>
      </c>
    </row>
    <row r="1787" spans="1:19" x14ac:dyDescent="0.2">
      <c r="A1787" t="s">
        <v>2407</v>
      </c>
      <c r="B1787">
        <v>286</v>
      </c>
      <c r="C1787">
        <v>2018</v>
      </c>
      <c r="D1787" t="s">
        <v>1291</v>
      </c>
      <c r="E1787" t="s">
        <v>112</v>
      </c>
      <c r="F1787" t="s">
        <v>125</v>
      </c>
      <c r="G1787" t="str">
        <f>_xlfn.XLOOKUP(F1787,Regions!$A$2:$A$52,Regions!$B$2:$B$52)</f>
        <v>South</v>
      </c>
      <c r="H1787" t="s">
        <v>1804</v>
      </c>
      <c r="I1787">
        <v>16482</v>
      </c>
      <c r="J1787">
        <v>10441</v>
      </c>
      <c r="K1787">
        <v>1268</v>
      </c>
      <c r="L1787">
        <v>16568</v>
      </c>
      <c r="M1787">
        <v>60000</v>
      </c>
      <c r="N1787" t="s">
        <v>2043</v>
      </c>
      <c r="O1787" t="s">
        <v>2043</v>
      </c>
      <c r="P1787" t="s">
        <v>2043</v>
      </c>
      <c r="Q1787" t="s">
        <v>2043</v>
      </c>
      <c r="R1787" t="str">
        <f>Table1[[#This Row],[year]]&amp;"_"&amp;Table1[[#This Row],[rank]]</f>
        <v>2018_286</v>
      </c>
      <c r="S1787" t="str">
        <f>Table1[[#This Row],[year]]&amp;"_"&amp;Table1[[#This Row],[rank]]</f>
        <v>2018_286</v>
      </c>
    </row>
    <row r="1788" spans="1:19" x14ac:dyDescent="0.2">
      <c r="A1788" t="s">
        <v>2270</v>
      </c>
      <c r="B1788">
        <v>287</v>
      </c>
      <c r="C1788">
        <v>2018</v>
      </c>
      <c r="D1788" t="s">
        <v>998</v>
      </c>
      <c r="E1788" t="s">
        <v>115</v>
      </c>
      <c r="F1788" t="s">
        <v>44</v>
      </c>
      <c r="G1788" t="str">
        <f>_xlfn.XLOOKUP(F1788,Regions!$A$2:$A$52,Regions!$B$2:$B$52)</f>
        <v>Midwest</v>
      </c>
      <c r="H1788" t="s">
        <v>1608</v>
      </c>
      <c r="I1788">
        <v>15823</v>
      </c>
      <c r="J1788">
        <v>10425</v>
      </c>
      <c r="K1788">
        <v>586</v>
      </c>
      <c r="L1788">
        <v>5804</v>
      </c>
      <c r="M1788">
        <v>25050</v>
      </c>
      <c r="N1788" t="s">
        <v>2043</v>
      </c>
      <c r="O1788" t="s">
        <v>2043</v>
      </c>
      <c r="P1788" t="s">
        <v>2043</v>
      </c>
      <c r="Q1788" t="s">
        <v>2043</v>
      </c>
      <c r="R1788" t="str">
        <f>Table1[[#This Row],[year]]&amp;"_"&amp;Table1[[#This Row],[rank]]</f>
        <v>2018_287</v>
      </c>
      <c r="S1788" t="str">
        <f>Table1[[#This Row],[year]]&amp;"_"&amp;Table1[[#This Row],[rank]]</f>
        <v>2018_287</v>
      </c>
    </row>
    <row r="1789" spans="1:19" x14ac:dyDescent="0.2">
      <c r="A1789" t="s">
        <v>2576</v>
      </c>
      <c r="B1789">
        <v>288</v>
      </c>
      <c r="C1789">
        <v>2018</v>
      </c>
      <c r="D1789" t="s">
        <v>1363</v>
      </c>
      <c r="E1789" t="s">
        <v>2042</v>
      </c>
      <c r="F1789" t="s">
        <v>181</v>
      </c>
      <c r="G1789" t="str">
        <f>_xlfn.XLOOKUP(F1789,Regions!$A$2:$A$52,Regions!$B$2:$B$52)</f>
        <v>West</v>
      </c>
      <c r="H1789" t="s">
        <v>1549</v>
      </c>
      <c r="I1789">
        <v>12587</v>
      </c>
      <c r="J1789">
        <v>10404</v>
      </c>
      <c r="K1789">
        <v>2441</v>
      </c>
      <c r="L1789">
        <v>24122</v>
      </c>
      <c r="M1789">
        <v>28255</v>
      </c>
      <c r="N1789" t="s">
        <v>2043</v>
      </c>
      <c r="O1789" t="s">
        <v>2043</v>
      </c>
      <c r="P1789" t="s">
        <v>2043</v>
      </c>
      <c r="Q1789" t="s">
        <v>2043</v>
      </c>
      <c r="R1789" t="str">
        <f>Table1[[#This Row],[year]]&amp;"_"&amp;Table1[[#This Row],[rank]]</f>
        <v>2018_288</v>
      </c>
      <c r="S1789" t="str">
        <f>Table1[[#This Row],[year]]&amp;"_"&amp;Table1[[#This Row],[rank]]</f>
        <v>2018_288</v>
      </c>
    </row>
    <row r="1790" spans="1:19" x14ac:dyDescent="0.2">
      <c r="A1790" t="s">
        <v>2288</v>
      </c>
      <c r="B1790">
        <v>289</v>
      </c>
      <c r="C1790">
        <v>2018</v>
      </c>
      <c r="D1790" t="s">
        <v>17</v>
      </c>
      <c r="E1790" t="s">
        <v>17</v>
      </c>
      <c r="F1790" t="s">
        <v>18</v>
      </c>
      <c r="G1790" t="str">
        <f>_xlfn.XLOOKUP(F1790,Regions!$A$2:$A$52,Regions!$B$2:$B$52)</f>
        <v>Midwest</v>
      </c>
      <c r="H1790" t="s">
        <v>1605</v>
      </c>
      <c r="I1790">
        <v>12710</v>
      </c>
      <c r="J1790">
        <v>10383</v>
      </c>
      <c r="K1790">
        <v>427</v>
      </c>
      <c r="L1790">
        <v>8550</v>
      </c>
      <c r="M1790">
        <v>67352</v>
      </c>
      <c r="N1790" t="s">
        <v>2043</v>
      </c>
      <c r="O1790" t="s">
        <v>2043</v>
      </c>
      <c r="P1790" t="s">
        <v>2043</v>
      </c>
      <c r="Q1790" t="s">
        <v>2043</v>
      </c>
      <c r="R1790" t="str">
        <f>Table1[[#This Row],[year]]&amp;"_"&amp;Table1[[#This Row],[rank]]</f>
        <v>2018_289</v>
      </c>
      <c r="S1790" t="str">
        <f>Table1[[#This Row],[year]]&amp;"_"&amp;Table1[[#This Row],[rank]]</f>
        <v>2018_289</v>
      </c>
    </row>
    <row r="1791" spans="1:19" x14ac:dyDescent="0.2">
      <c r="A1791" t="s">
        <v>2362</v>
      </c>
      <c r="B1791">
        <v>290</v>
      </c>
      <c r="C1791">
        <v>2018</v>
      </c>
      <c r="D1791" t="s">
        <v>175</v>
      </c>
      <c r="E1791" t="s">
        <v>2067</v>
      </c>
      <c r="F1791" t="s">
        <v>55</v>
      </c>
      <c r="G1791" t="str">
        <f>_xlfn.XLOOKUP(F1791,Regions!$A$2:$A$52,Regions!$B$2:$B$52)</f>
        <v>West</v>
      </c>
      <c r="H1791" t="s">
        <v>1567</v>
      </c>
      <c r="I1791">
        <v>8772</v>
      </c>
      <c r="J1791">
        <v>10337</v>
      </c>
      <c r="K1791">
        <v>6</v>
      </c>
      <c r="L1791">
        <v>7504</v>
      </c>
      <c r="M1791">
        <v>15050</v>
      </c>
      <c r="N1791" t="s">
        <v>2043</v>
      </c>
      <c r="O1791" t="s">
        <v>2043</v>
      </c>
      <c r="P1791" t="s">
        <v>2043</v>
      </c>
      <c r="Q1791" t="s">
        <v>2043</v>
      </c>
      <c r="R1791" t="str">
        <f>Table1[[#This Row],[year]]&amp;"_"&amp;Table1[[#This Row],[rank]]</f>
        <v>2018_290</v>
      </c>
      <c r="S1791" t="str">
        <f>Table1[[#This Row],[year]]&amp;"_"&amp;Table1[[#This Row],[rank]]</f>
        <v>2018_290</v>
      </c>
    </row>
    <row r="1792" spans="1:19" x14ac:dyDescent="0.2">
      <c r="A1792" t="s">
        <v>2141</v>
      </c>
      <c r="B1792">
        <v>291</v>
      </c>
      <c r="C1792">
        <v>2018</v>
      </c>
      <c r="D1792" t="s">
        <v>30</v>
      </c>
      <c r="E1792" t="s">
        <v>2045</v>
      </c>
      <c r="F1792" t="s">
        <v>33</v>
      </c>
      <c r="G1792" t="str">
        <f>_xlfn.XLOOKUP(F1792,Regions!$A$2:$A$52,Regions!$B$2:$B$52)</f>
        <v>Northeast</v>
      </c>
      <c r="H1792" t="s">
        <v>1642</v>
      </c>
      <c r="I1792">
        <v>7330</v>
      </c>
      <c r="J1792">
        <v>10265</v>
      </c>
      <c r="K1792">
        <v>195</v>
      </c>
      <c r="L1792">
        <v>15946</v>
      </c>
      <c r="M1792">
        <v>36100</v>
      </c>
      <c r="N1792" t="s">
        <v>2043</v>
      </c>
      <c r="O1792" t="s">
        <v>2043</v>
      </c>
      <c r="P1792" t="s">
        <v>2043</v>
      </c>
      <c r="Q1792" t="s">
        <v>2043</v>
      </c>
      <c r="R1792" t="str">
        <f>Table1[[#This Row],[year]]&amp;"_"&amp;Table1[[#This Row],[rank]]</f>
        <v>2018_291</v>
      </c>
      <c r="S1792" t="str">
        <f>Table1[[#This Row],[year]]&amp;"_"&amp;Table1[[#This Row],[rank]]</f>
        <v>2018_291</v>
      </c>
    </row>
    <row r="1793" spans="1:19" x14ac:dyDescent="0.2">
      <c r="A1793" t="s">
        <v>2538</v>
      </c>
      <c r="B1793">
        <v>292</v>
      </c>
      <c r="C1793">
        <v>2018</v>
      </c>
      <c r="D1793" t="s">
        <v>1353</v>
      </c>
      <c r="E1793" t="s">
        <v>2045</v>
      </c>
      <c r="F1793" t="s">
        <v>35</v>
      </c>
      <c r="G1793" t="str">
        <f>_xlfn.XLOOKUP(F1793,Regions!$A$2:$A$52,Regions!$B$2:$B$52)</f>
        <v>South</v>
      </c>
      <c r="H1793" t="s">
        <v>1435</v>
      </c>
      <c r="I1793">
        <v>9918</v>
      </c>
      <c r="J1793">
        <v>10170</v>
      </c>
      <c r="K1793">
        <v>366</v>
      </c>
      <c r="L1793">
        <v>8990</v>
      </c>
      <c r="M1793">
        <v>31000</v>
      </c>
      <c r="N1793" t="s">
        <v>2043</v>
      </c>
      <c r="O1793" t="s">
        <v>2043</v>
      </c>
      <c r="P1793" t="s">
        <v>2043</v>
      </c>
      <c r="Q1793" t="s">
        <v>2043</v>
      </c>
      <c r="R1793" t="str">
        <f>Table1[[#This Row],[year]]&amp;"_"&amp;Table1[[#This Row],[rank]]</f>
        <v>2018_292</v>
      </c>
      <c r="S1793" t="str">
        <f>Table1[[#This Row],[year]]&amp;"_"&amp;Table1[[#This Row],[rank]]</f>
        <v>2018_292</v>
      </c>
    </row>
    <row r="1794" spans="1:19" x14ac:dyDescent="0.2">
      <c r="A1794" t="s">
        <v>1636</v>
      </c>
      <c r="B1794">
        <v>293</v>
      </c>
      <c r="C1794">
        <v>2018</v>
      </c>
      <c r="D1794" t="s">
        <v>32</v>
      </c>
      <c r="E1794" t="s">
        <v>2064</v>
      </c>
      <c r="F1794" t="s">
        <v>28</v>
      </c>
      <c r="G1794" t="str">
        <f>_xlfn.XLOOKUP(F1794,Regions!$A$2:$A$52,Regions!$B$2:$B$52)</f>
        <v>Northeast</v>
      </c>
      <c r="H1794" t="s">
        <v>1636</v>
      </c>
      <c r="I1794">
        <v>23677</v>
      </c>
      <c r="J1794">
        <v>10116</v>
      </c>
      <c r="K1794">
        <v>497</v>
      </c>
      <c r="L1794">
        <v>27494</v>
      </c>
      <c r="M1794">
        <v>46200</v>
      </c>
      <c r="N1794" t="s">
        <v>2043</v>
      </c>
      <c r="O1794" t="s">
        <v>2043</v>
      </c>
      <c r="P1794" t="s">
        <v>2043</v>
      </c>
      <c r="Q1794" t="s">
        <v>2043</v>
      </c>
      <c r="R1794" t="str">
        <f>Table1[[#This Row],[year]]&amp;"_"&amp;Table1[[#This Row],[rank]]</f>
        <v>2018_293</v>
      </c>
      <c r="S1794" t="str">
        <f>Table1[[#This Row],[year]]&amp;"_"&amp;Table1[[#This Row],[rank]]</f>
        <v>2018_293</v>
      </c>
    </row>
    <row r="1795" spans="1:19" x14ac:dyDescent="0.2">
      <c r="A1795" t="s">
        <v>2452</v>
      </c>
      <c r="B1795">
        <v>294</v>
      </c>
      <c r="C1795">
        <v>2018</v>
      </c>
      <c r="D1795" t="s">
        <v>350</v>
      </c>
      <c r="E1795" t="s">
        <v>2042</v>
      </c>
      <c r="F1795" t="s">
        <v>370</v>
      </c>
      <c r="G1795" t="str">
        <f>_xlfn.XLOOKUP(F1795,Regions!$A$2:$A$52,Regions!$B$2:$B$52)</f>
        <v>West</v>
      </c>
      <c r="H1795" t="s">
        <v>2453</v>
      </c>
      <c r="I1795">
        <v>2515</v>
      </c>
      <c r="J1795">
        <v>10087</v>
      </c>
      <c r="K1795">
        <v>245</v>
      </c>
      <c r="L1795">
        <v>4683</v>
      </c>
      <c r="M1795">
        <v>12899</v>
      </c>
      <c r="N1795" t="s">
        <v>2043</v>
      </c>
      <c r="O1795" t="s">
        <v>2043</v>
      </c>
      <c r="P1795" t="s">
        <v>2043</v>
      </c>
      <c r="Q1795" t="s">
        <v>2043</v>
      </c>
      <c r="R1795" t="str">
        <f>Table1[[#This Row],[year]]&amp;"_"&amp;Table1[[#This Row],[rank]]</f>
        <v>2018_294</v>
      </c>
      <c r="S1795" t="str">
        <f>Table1[[#This Row],[year]]&amp;"_"&amp;Table1[[#This Row],[rank]]</f>
        <v>2018_294</v>
      </c>
    </row>
    <row r="1796" spans="1:19" x14ac:dyDescent="0.2">
      <c r="A1796" t="s">
        <v>2577</v>
      </c>
      <c r="B1796">
        <v>295</v>
      </c>
      <c r="C1796">
        <v>2018</v>
      </c>
      <c r="D1796" t="s">
        <v>1363</v>
      </c>
      <c r="E1796" t="s">
        <v>2042</v>
      </c>
      <c r="F1796" t="s">
        <v>93</v>
      </c>
      <c r="G1796" t="str">
        <f>_xlfn.XLOOKUP(F1796,Regions!$A$2:$A$52,Regions!$B$2:$B$52)</f>
        <v>West</v>
      </c>
      <c r="H1796" t="s">
        <v>1496</v>
      </c>
      <c r="I1796">
        <v>16764</v>
      </c>
      <c r="J1796">
        <v>10060</v>
      </c>
      <c r="K1796">
        <v>378</v>
      </c>
      <c r="L1796">
        <v>18516</v>
      </c>
      <c r="M1796">
        <v>22615</v>
      </c>
      <c r="N1796" t="s">
        <v>2043</v>
      </c>
      <c r="O1796" t="s">
        <v>2043</v>
      </c>
      <c r="P1796" t="s">
        <v>2043</v>
      </c>
      <c r="Q1796" t="s">
        <v>2043</v>
      </c>
      <c r="R1796" t="str">
        <f>Table1[[#This Row],[year]]&amp;"_"&amp;Table1[[#This Row],[rank]]</f>
        <v>2018_295</v>
      </c>
      <c r="S1796" t="str">
        <f>Table1[[#This Row],[year]]&amp;"_"&amp;Table1[[#This Row],[rank]]</f>
        <v>2018_295</v>
      </c>
    </row>
    <row r="1797" spans="1:19" x14ac:dyDescent="0.2">
      <c r="A1797" t="s">
        <v>2298</v>
      </c>
      <c r="B1797">
        <v>296</v>
      </c>
      <c r="C1797">
        <v>2018</v>
      </c>
      <c r="D1797" t="s">
        <v>193</v>
      </c>
      <c r="E1797" t="s">
        <v>2143</v>
      </c>
      <c r="F1797" t="s">
        <v>398</v>
      </c>
      <c r="G1797" t="str">
        <f>_xlfn.XLOOKUP(F1797,Regions!$A$2:$A$52,Regions!$B$2:$B$52)</f>
        <v>West</v>
      </c>
      <c r="H1797" t="s">
        <v>1512</v>
      </c>
      <c r="I1797">
        <v>21832</v>
      </c>
      <c r="J1797">
        <v>10042</v>
      </c>
      <c r="K1797">
        <v>1278</v>
      </c>
      <c r="L1797">
        <v>21147</v>
      </c>
      <c r="M1797">
        <v>35000</v>
      </c>
      <c r="N1797" t="s">
        <v>2043</v>
      </c>
      <c r="O1797" t="s">
        <v>2043</v>
      </c>
      <c r="P1797" t="s">
        <v>2043</v>
      </c>
      <c r="Q1797" t="s">
        <v>2043</v>
      </c>
      <c r="R1797" t="str">
        <f>Table1[[#This Row],[year]]&amp;"_"&amp;Table1[[#This Row],[rank]]</f>
        <v>2018_296</v>
      </c>
      <c r="S1797" t="str">
        <f>Table1[[#This Row],[year]]&amp;"_"&amp;Table1[[#This Row],[rank]]</f>
        <v>2018_296</v>
      </c>
    </row>
    <row r="1798" spans="1:19" x14ac:dyDescent="0.2">
      <c r="A1798" t="s">
        <v>2229</v>
      </c>
      <c r="B1798">
        <v>297</v>
      </c>
      <c r="C1798">
        <v>2018</v>
      </c>
      <c r="D1798" t="s">
        <v>221</v>
      </c>
      <c r="E1798" t="s">
        <v>221</v>
      </c>
      <c r="F1798" t="s">
        <v>22</v>
      </c>
      <c r="G1798" t="str">
        <f>_xlfn.XLOOKUP(F1798,Regions!$A$2:$A$52,Regions!$B$2:$B$52)</f>
        <v>South</v>
      </c>
      <c r="H1798" t="s">
        <v>1502</v>
      </c>
      <c r="I1798">
        <v>8380</v>
      </c>
      <c r="J1798">
        <v>10023</v>
      </c>
      <c r="K1798">
        <v>294</v>
      </c>
      <c r="L1798">
        <v>7381</v>
      </c>
      <c r="M1798">
        <v>49750</v>
      </c>
      <c r="N1798" t="s">
        <v>2043</v>
      </c>
      <c r="O1798" t="s">
        <v>2043</v>
      </c>
      <c r="P1798" t="s">
        <v>2043</v>
      </c>
      <c r="Q1798" t="s">
        <v>2043</v>
      </c>
      <c r="R1798" t="str">
        <f>Table1[[#This Row],[year]]&amp;"_"&amp;Table1[[#This Row],[rank]]</f>
        <v>2018_297</v>
      </c>
      <c r="S1798" t="str">
        <f>Table1[[#This Row],[year]]&amp;"_"&amp;Table1[[#This Row],[rank]]</f>
        <v>2018_297</v>
      </c>
    </row>
    <row r="1799" spans="1:19" x14ac:dyDescent="0.2">
      <c r="A1799" t="s">
        <v>1251</v>
      </c>
      <c r="B1799">
        <v>298</v>
      </c>
      <c r="C1799">
        <v>2018</v>
      </c>
      <c r="D1799" t="s">
        <v>350</v>
      </c>
      <c r="E1799" t="s">
        <v>2042</v>
      </c>
      <c r="F1799" t="s">
        <v>125</v>
      </c>
      <c r="G1799" t="str">
        <f>_xlfn.XLOOKUP(F1799,Regions!$A$2:$A$52,Regions!$B$2:$B$52)</f>
        <v>South</v>
      </c>
      <c r="H1799" t="s">
        <v>1407</v>
      </c>
      <c r="I1799">
        <v>804</v>
      </c>
      <c r="J1799">
        <v>9867</v>
      </c>
      <c r="K1799">
        <v>93</v>
      </c>
      <c r="L1799">
        <v>3819</v>
      </c>
      <c r="M1799">
        <v>9750</v>
      </c>
      <c r="N1799" t="s">
        <v>2043</v>
      </c>
      <c r="O1799" t="s">
        <v>2043</v>
      </c>
      <c r="P1799" t="s">
        <v>2043</v>
      </c>
      <c r="Q1799" t="s">
        <v>2043</v>
      </c>
      <c r="R1799" t="str">
        <f>Table1[[#This Row],[year]]&amp;"_"&amp;Table1[[#This Row],[rank]]</f>
        <v>2018_298</v>
      </c>
      <c r="S1799" t="str">
        <f>Table1[[#This Row],[year]]&amp;"_"&amp;Table1[[#This Row],[rank]]</f>
        <v>2018_298</v>
      </c>
    </row>
    <row r="1800" spans="1:19" x14ac:dyDescent="0.2">
      <c r="A1800" t="s">
        <v>2274</v>
      </c>
      <c r="B1800">
        <v>299</v>
      </c>
      <c r="C1800">
        <v>2018</v>
      </c>
      <c r="D1800" t="s">
        <v>79</v>
      </c>
      <c r="E1800" t="s">
        <v>2044</v>
      </c>
      <c r="F1800" t="s">
        <v>18</v>
      </c>
      <c r="G1800" t="str">
        <f>_xlfn.XLOOKUP(F1800,Regions!$A$2:$A$52,Regions!$B$2:$B$52)</f>
        <v>Midwest</v>
      </c>
      <c r="H1800" t="s">
        <v>1401</v>
      </c>
      <c r="I1800">
        <v>11767</v>
      </c>
      <c r="J1800">
        <v>9866</v>
      </c>
      <c r="K1800">
        <v>929</v>
      </c>
      <c r="L1800">
        <v>167148</v>
      </c>
      <c r="M1800">
        <v>7900</v>
      </c>
      <c r="N1800" t="s">
        <v>2043</v>
      </c>
      <c r="O1800" t="s">
        <v>2043</v>
      </c>
      <c r="P1800" t="s">
        <v>2043</v>
      </c>
      <c r="Q1800" t="s">
        <v>2043</v>
      </c>
      <c r="R1800" t="str">
        <f>Table1[[#This Row],[year]]&amp;"_"&amp;Table1[[#This Row],[rank]]</f>
        <v>2018_299</v>
      </c>
      <c r="S1800" t="str">
        <f>Table1[[#This Row],[year]]&amp;"_"&amp;Table1[[#This Row],[rank]]</f>
        <v>2018_299</v>
      </c>
    </row>
    <row r="1801" spans="1:19" x14ac:dyDescent="0.2">
      <c r="A1801" t="s">
        <v>2372</v>
      </c>
      <c r="B1801">
        <v>300</v>
      </c>
      <c r="C1801">
        <v>2018</v>
      </c>
      <c r="D1801" t="s">
        <v>998</v>
      </c>
      <c r="E1801" t="s">
        <v>115</v>
      </c>
      <c r="F1801" t="s">
        <v>44</v>
      </c>
      <c r="G1801" t="str">
        <f>_xlfn.XLOOKUP(F1801,Regions!$A$2:$A$52,Regions!$B$2:$B$52)</f>
        <v>Midwest</v>
      </c>
      <c r="H1801" t="s">
        <v>1417</v>
      </c>
      <c r="I1801">
        <v>11750</v>
      </c>
      <c r="J1801">
        <v>9848</v>
      </c>
      <c r="K1801">
        <v>534</v>
      </c>
      <c r="L1801">
        <v>9367</v>
      </c>
      <c r="M1801">
        <v>43000</v>
      </c>
      <c r="N1801" t="s">
        <v>2043</v>
      </c>
      <c r="O1801" t="s">
        <v>2043</v>
      </c>
      <c r="P1801" t="s">
        <v>2043</v>
      </c>
      <c r="Q1801" t="s">
        <v>2043</v>
      </c>
      <c r="R1801" t="str">
        <f>Table1[[#This Row],[year]]&amp;"_"&amp;Table1[[#This Row],[rank]]</f>
        <v>2018_300</v>
      </c>
      <c r="S1801" t="str">
        <f>Table1[[#This Row],[year]]&amp;"_"&amp;Table1[[#This Row],[rank]]</f>
        <v>2018_300</v>
      </c>
    </row>
    <row r="1802" spans="1:19" x14ac:dyDescent="0.2">
      <c r="A1802" t="s">
        <v>2319</v>
      </c>
      <c r="B1802">
        <v>301</v>
      </c>
      <c r="C1802">
        <v>2018</v>
      </c>
      <c r="D1802" t="s">
        <v>17</v>
      </c>
      <c r="E1802" t="s">
        <v>17</v>
      </c>
      <c r="F1802" t="s">
        <v>18</v>
      </c>
      <c r="G1802" t="str">
        <f>_xlfn.XLOOKUP(F1802,Regions!$A$2:$A$52,Regions!$B$2:$B$52)</f>
        <v>Midwest</v>
      </c>
      <c r="H1802" t="s">
        <v>1605</v>
      </c>
      <c r="I1802">
        <v>10586</v>
      </c>
      <c r="J1802">
        <v>9799</v>
      </c>
      <c r="K1802">
        <v>440</v>
      </c>
      <c r="L1802">
        <v>9788</v>
      </c>
      <c r="M1802">
        <v>29000</v>
      </c>
      <c r="N1802" t="s">
        <v>2043</v>
      </c>
      <c r="O1802" t="s">
        <v>2043</v>
      </c>
      <c r="P1802" t="s">
        <v>2043</v>
      </c>
      <c r="Q1802" t="s">
        <v>2043</v>
      </c>
      <c r="R1802" t="str">
        <f>Table1[[#This Row],[year]]&amp;"_"&amp;Table1[[#This Row],[rank]]</f>
        <v>2018_301</v>
      </c>
      <c r="S1802" t="str">
        <f>Table1[[#This Row],[year]]&amp;"_"&amp;Table1[[#This Row],[rank]]</f>
        <v>2018_301</v>
      </c>
    </row>
    <row r="1803" spans="1:19" x14ac:dyDescent="0.2">
      <c r="A1803" t="s">
        <v>2290</v>
      </c>
      <c r="B1803">
        <v>302</v>
      </c>
      <c r="C1803">
        <v>2018</v>
      </c>
      <c r="D1803" t="s">
        <v>65</v>
      </c>
      <c r="E1803" t="s">
        <v>2044</v>
      </c>
      <c r="F1803" t="s">
        <v>177</v>
      </c>
      <c r="G1803" t="str">
        <f>_xlfn.XLOOKUP(F1803,Regions!$A$2:$A$52,Regions!$B$2:$B$52)</f>
        <v>South</v>
      </c>
      <c r="H1803" t="s">
        <v>1554</v>
      </c>
      <c r="I1803">
        <v>10983</v>
      </c>
      <c r="J1803">
        <v>9769</v>
      </c>
      <c r="K1803">
        <v>771</v>
      </c>
      <c r="L1803">
        <v>9151</v>
      </c>
      <c r="M1803">
        <v>24525</v>
      </c>
      <c r="N1803" t="s">
        <v>2043</v>
      </c>
      <c r="O1803" t="s">
        <v>2043</v>
      </c>
      <c r="P1803" t="s">
        <v>2043</v>
      </c>
      <c r="Q1803" t="s">
        <v>2043</v>
      </c>
      <c r="R1803" t="str">
        <f>Table1[[#This Row],[year]]&amp;"_"&amp;Table1[[#This Row],[rank]]</f>
        <v>2018_302</v>
      </c>
      <c r="S1803" t="str">
        <f>Table1[[#This Row],[year]]&amp;"_"&amp;Table1[[#This Row],[rank]]</f>
        <v>2018_302</v>
      </c>
    </row>
    <row r="1804" spans="1:19" x14ac:dyDescent="0.2">
      <c r="A1804" t="s">
        <v>2301</v>
      </c>
      <c r="B1804">
        <v>303</v>
      </c>
      <c r="C1804">
        <v>2018</v>
      </c>
      <c r="D1804" t="s">
        <v>57</v>
      </c>
      <c r="E1804" t="s">
        <v>2044</v>
      </c>
      <c r="F1804" t="s">
        <v>86</v>
      </c>
      <c r="G1804" t="str">
        <f>_xlfn.XLOOKUP(F1804,Regions!$A$2:$A$52,Regions!$B$2:$B$52)</f>
        <v>South</v>
      </c>
      <c r="H1804" t="s">
        <v>1412</v>
      </c>
      <c r="I1804">
        <v>31863</v>
      </c>
      <c r="J1804">
        <v>9741</v>
      </c>
      <c r="K1804">
        <v>2273</v>
      </c>
      <c r="L1804">
        <v>205962</v>
      </c>
      <c r="M1804">
        <v>23785</v>
      </c>
      <c r="N1804" t="s">
        <v>2043</v>
      </c>
      <c r="O1804" t="s">
        <v>2043</v>
      </c>
      <c r="P1804" t="s">
        <v>2043</v>
      </c>
      <c r="Q1804" t="s">
        <v>2043</v>
      </c>
      <c r="R1804" t="str">
        <f>Table1[[#This Row],[year]]&amp;"_"&amp;Table1[[#This Row],[rank]]</f>
        <v>2018_303</v>
      </c>
      <c r="S1804" t="str">
        <f>Table1[[#This Row],[year]]&amp;"_"&amp;Table1[[#This Row],[rank]]</f>
        <v>2018_303</v>
      </c>
    </row>
    <row r="1805" spans="1:19" x14ac:dyDescent="0.2">
      <c r="A1805" t="s">
        <v>2578</v>
      </c>
      <c r="B1805">
        <v>304</v>
      </c>
      <c r="C1805">
        <v>2018</v>
      </c>
      <c r="D1805" t="s">
        <v>1291</v>
      </c>
      <c r="E1805" t="s">
        <v>112</v>
      </c>
      <c r="F1805" t="s">
        <v>125</v>
      </c>
      <c r="G1805" t="str">
        <f>_xlfn.XLOOKUP(F1805,Regions!$A$2:$A$52,Regions!$B$2:$B$52)</f>
        <v>South</v>
      </c>
      <c r="H1805" t="s">
        <v>2447</v>
      </c>
      <c r="I1805">
        <v>20433</v>
      </c>
      <c r="J1805">
        <v>9739</v>
      </c>
      <c r="K1805">
        <v>1309</v>
      </c>
      <c r="L1805">
        <v>22742</v>
      </c>
      <c r="M1805">
        <v>55000</v>
      </c>
      <c r="N1805" t="s">
        <v>2043</v>
      </c>
      <c r="O1805" t="s">
        <v>2043</v>
      </c>
      <c r="P1805" t="s">
        <v>2043</v>
      </c>
      <c r="Q1805" t="s">
        <v>2043</v>
      </c>
      <c r="R1805" t="str">
        <f>Table1[[#This Row],[year]]&amp;"_"&amp;Table1[[#This Row],[rank]]</f>
        <v>2018_304</v>
      </c>
      <c r="S1805" t="str">
        <f>Table1[[#This Row],[year]]&amp;"_"&amp;Table1[[#This Row],[rank]]</f>
        <v>2018_304</v>
      </c>
    </row>
    <row r="1806" spans="1:19" x14ac:dyDescent="0.2">
      <c r="A1806" t="s">
        <v>2265</v>
      </c>
      <c r="B1806">
        <v>305</v>
      </c>
      <c r="C1806">
        <v>2018</v>
      </c>
      <c r="D1806" t="s">
        <v>166</v>
      </c>
      <c r="E1806" t="s">
        <v>2118</v>
      </c>
      <c r="F1806" t="s">
        <v>55</v>
      </c>
      <c r="G1806" t="str">
        <f>_xlfn.XLOOKUP(F1806,Regions!$A$2:$A$52,Regions!$B$2:$B$52)</f>
        <v>West</v>
      </c>
      <c r="H1806" t="s">
        <v>1453</v>
      </c>
      <c r="I1806">
        <v>6244</v>
      </c>
      <c r="J1806">
        <v>9721</v>
      </c>
      <c r="K1806">
        <v>613</v>
      </c>
      <c r="L1806">
        <v>7751</v>
      </c>
      <c r="M1806">
        <v>14900</v>
      </c>
      <c r="N1806" t="s">
        <v>2043</v>
      </c>
      <c r="O1806" t="s">
        <v>2043</v>
      </c>
      <c r="P1806" t="s">
        <v>2043</v>
      </c>
      <c r="Q1806" t="s">
        <v>2043</v>
      </c>
      <c r="R1806" t="str">
        <f>Table1[[#This Row],[year]]&amp;"_"&amp;Table1[[#This Row],[rank]]</f>
        <v>2018_305</v>
      </c>
      <c r="S1806" t="str">
        <f>Table1[[#This Row],[year]]&amp;"_"&amp;Table1[[#This Row],[rank]]</f>
        <v>2018_305</v>
      </c>
    </row>
    <row r="1807" spans="1:19" x14ac:dyDescent="0.2">
      <c r="A1807" t="s">
        <v>2542</v>
      </c>
      <c r="B1807">
        <v>306</v>
      </c>
      <c r="C1807">
        <v>2018</v>
      </c>
      <c r="D1807" t="s">
        <v>974</v>
      </c>
      <c r="E1807" t="s">
        <v>2045</v>
      </c>
      <c r="F1807" t="s">
        <v>55</v>
      </c>
      <c r="G1807" t="str">
        <f>_xlfn.XLOOKUP(F1807,Regions!$A$2:$A$52,Regions!$B$2:$B$52)</f>
        <v>West</v>
      </c>
      <c r="H1807" t="s">
        <v>1444</v>
      </c>
      <c r="I1807">
        <v>140112</v>
      </c>
      <c r="J1807">
        <v>9714</v>
      </c>
      <c r="K1807">
        <v>3047</v>
      </c>
      <c r="L1807">
        <v>11241</v>
      </c>
      <c r="M1807">
        <v>11528</v>
      </c>
      <c r="N1807" t="s">
        <v>2046</v>
      </c>
      <c r="O1807" t="s">
        <v>2043</v>
      </c>
      <c r="P1807" t="s">
        <v>2043</v>
      </c>
      <c r="Q1807" t="s">
        <v>2043</v>
      </c>
      <c r="R1807" t="str">
        <f>Table1[[#This Row],[year]]&amp;"_"&amp;Table1[[#This Row],[rank]]</f>
        <v>2018_306</v>
      </c>
      <c r="S1807" t="str">
        <f>Table1[[#This Row],[year]]&amp;"_"&amp;Table1[[#This Row],[rank]]</f>
        <v>2018_306</v>
      </c>
    </row>
    <row r="1808" spans="1:19" x14ac:dyDescent="0.2">
      <c r="A1808" t="s">
        <v>2254</v>
      </c>
      <c r="B1808">
        <v>307</v>
      </c>
      <c r="C1808">
        <v>2018</v>
      </c>
      <c r="D1808" t="s">
        <v>79</v>
      </c>
      <c r="E1808" t="s">
        <v>2044</v>
      </c>
      <c r="F1808" t="s">
        <v>28</v>
      </c>
      <c r="G1808" t="str">
        <f>_xlfn.XLOOKUP(F1808,Regions!$A$2:$A$52,Regions!$B$2:$B$52)</f>
        <v>Northeast</v>
      </c>
      <c r="H1808" t="s">
        <v>1406</v>
      </c>
      <c r="I1808">
        <v>8686</v>
      </c>
      <c r="J1808">
        <v>9660</v>
      </c>
      <c r="K1808">
        <v>2992</v>
      </c>
      <c r="L1808">
        <v>222532</v>
      </c>
      <c r="M1808">
        <v>6300</v>
      </c>
      <c r="N1808" t="s">
        <v>2043</v>
      </c>
      <c r="O1808" t="s">
        <v>2043</v>
      </c>
      <c r="P1808" t="s">
        <v>2043</v>
      </c>
      <c r="Q1808" t="s">
        <v>2043</v>
      </c>
      <c r="R1808" t="str">
        <f>Table1[[#This Row],[year]]&amp;"_"&amp;Table1[[#This Row],[rank]]</f>
        <v>2018_307</v>
      </c>
      <c r="S1808" t="str">
        <f>Table1[[#This Row],[year]]&amp;"_"&amp;Table1[[#This Row],[rank]]</f>
        <v>2018_307</v>
      </c>
    </row>
    <row r="1809" spans="1:19" x14ac:dyDescent="0.2">
      <c r="A1809" t="s">
        <v>2289</v>
      </c>
      <c r="B1809">
        <v>308</v>
      </c>
      <c r="C1809">
        <v>2018</v>
      </c>
      <c r="D1809" t="s">
        <v>214</v>
      </c>
      <c r="E1809" t="s">
        <v>920</v>
      </c>
      <c r="F1809" t="s">
        <v>22</v>
      </c>
      <c r="G1809" t="str">
        <f>_xlfn.XLOOKUP(F1809,Regions!$A$2:$A$52,Regions!$B$2:$B$52)</f>
        <v>South</v>
      </c>
      <c r="H1809" t="s">
        <v>1403</v>
      </c>
      <c r="I1809">
        <v>11822</v>
      </c>
      <c r="J1809">
        <v>9614</v>
      </c>
      <c r="K1809">
        <v>1792</v>
      </c>
      <c r="L1809">
        <v>22736</v>
      </c>
      <c r="M1809">
        <v>7977</v>
      </c>
      <c r="N1809" t="s">
        <v>2043</v>
      </c>
      <c r="O1809" t="s">
        <v>2043</v>
      </c>
      <c r="P1809" t="s">
        <v>2043</v>
      </c>
      <c r="Q1809" t="s">
        <v>2043</v>
      </c>
      <c r="R1809" t="str">
        <f>Table1[[#This Row],[year]]&amp;"_"&amp;Table1[[#This Row],[rank]]</f>
        <v>2018_308</v>
      </c>
      <c r="S1809" t="str">
        <f>Table1[[#This Row],[year]]&amp;"_"&amp;Table1[[#This Row],[rank]]</f>
        <v>2018_308</v>
      </c>
    </row>
    <row r="1810" spans="1:19" x14ac:dyDescent="0.2">
      <c r="A1810" t="s">
        <v>2168</v>
      </c>
      <c r="B1810">
        <v>309</v>
      </c>
      <c r="C1810">
        <v>2018</v>
      </c>
      <c r="D1810" t="s">
        <v>1363</v>
      </c>
      <c r="E1810" t="s">
        <v>2045</v>
      </c>
      <c r="F1810" t="s">
        <v>55</v>
      </c>
      <c r="G1810" t="str">
        <f>_xlfn.XLOOKUP(F1810,Regions!$A$2:$A$52,Regions!$B$2:$B$52)</f>
        <v>West</v>
      </c>
      <c r="H1810" t="s">
        <v>1456</v>
      </c>
      <c r="I1810">
        <v>40726</v>
      </c>
      <c r="J1810">
        <v>9567</v>
      </c>
      <c r="K1810">
        <v>1016</v>
      </c>
      <c r="L1810">
        <v>25981</v>
      </c>
      <c r="M1810">
        <v>14100</v>
      </c>
      <c r="N1810" t="s">
        <v>2043</v>
      </c>
      <c r="O1810" t="s">
        <v>2043</v>
      </c>
      <c r="P1810" t="s">
        <v>2043</v>
      </c>
      <c r="Q1810" t="s">
        <v>2043</v>
      </c>
      <c r="R1810" t="str">
        <f>Table1[[#This Row],[year]]&amp;"_"&amp;Table1[[#This Row],[rank]]</f>
        <v>2018_309</v>
      </c>
      <c r="S1810" t="str">
        <f>Table1[[#This Row],[year]]&amp;"_"&amp;Table1[[#This Row],[rank]]</f>
        <v>2018_309</v>
      </c>
    </row>
    <row r="1811" spans="1:19" x14ac:dyDescent="0.2">
      <c r="A1811" t="s">
        <v>1195</v>
      </c>
      <c r="B1811">
        <v>310</v>
      </c>
      <c r="C1811">
        <v>2018</v>
      </c>
      <c r="D1811" t="s">
        <v>46</v>
      </c>
      <c r="E1811" t="s">
        <v>46</v>
      </c>
      <c r="F1811" t="s">
        <v>113</v>
      </c>
      <c r="G1811" t="str">
        <f>_xlfn.XLOOKUP(F1811,Regions!$A$2:$A$52,Regions!$B$2:$B$52)</f>
        <v>South</v>
      </c>
      <c r="H1811" t="s">
        <v>1580</v>
      </c>
      <c r="I1811">
        <v>15073</v>
      </c>
      <c r="J1811">
        <v>9549</v>
      </c>
      <c r="K1811">
        <v>1384</v>
      </c>
      <c r="L1811">
        <v>15999</v>
      </c>
      <c r="M1811">
        <v>14000</v>
      </c>
      <c r="N1811" t="s">
        <v>2043</v>
      </c>
      <c r="O1811" t="s">
        <v>2043</v>
      </c>
      <c r="P1811" t="s">
        <v>2043</v>
      </c>
      <c r="Q1811" t="s">
        <v>2043</v>
      </c>
      <c r="R1811" t="str">
        <f>Table1[[#This Row],[year]]&amp;"_"&amp;Table1[[#This Row],[rank]]</f>
        <v>2018_310</v>
      </c>
      <c r="S1811" t="str">
        <f>Table1[[#This Row],[year]]&amp;"_"&amp;Table1[[#This Row],[rank]]</f>
        <v>2018_310</v>
      </c>
    </row>
    <row r="1812" spans="1:19" x14ac:dyDescent="0.2">
      <c r="A1812" t="s">
        <v>681</v>
      </c>
      <c r="B1812">
        <v>311</v>
      </c>
      <c r="C1812">
        <v>2018</v>
      </c>
      <c r="D1812" t="s">
        <v>65</v>
      </c>
      <c r="E1812" t="s">
        <v>2044</v>
      </c>
      <c r="F1812" t="s">
        <v>187</v>
      </c>
      <c r="G1812" t="str">
        <f>_xlfn.XLOOKUP(F1812,Regions!$A$2:$A$52,Regions!$B$2:$B$52)</f>
        <v>Midwest</v>
      </c>
      <c r="H1812" t="s">
        <v>1478</v>
      </c>
      <c r="J1812">
        <v>9545</v>
      </c>
      <c r="K1812">
        <v>156</v>
      </c>
      <c r="L1812">
        <v>24233</v>
      </c>
      <c r="M1812">
        <v>11307</v>
      </c>
      <c r="N1812" t="s">
        <v>2043</v>
      </c>
      <c r="O1812" t="s">
        <v>2043</v>
      </c>
      <c r="P1812" t="s">
        <v>2043</v>
      </c>
      <c r="Q1812" t="s">
        <v>2043</v>
      </c>
      <c r="R1812" t="str">
        <f>Table1[[#This Row],[year]]&amp;"_"&amp;Table1[[#This Row],[rank]]</f>
        <v>2018_311</v>
      </c>
      <c r="S1812" t="str">
        <f>Table1[[#This Row],[year]]&amp;"_"&amp;Table1[[#This Row],[rank]]</f>
        <v>2018_311</v>
      </c>
    </row>
    <row r="1813" spans="1:19" x14ac:dyDescent="0.2">
      <c r="A1813" t="s">
        <v>2300</v>
      </c>
      <c r="B1813">
        <v>312</v>
      </c>
      <c r="C1813">
        <v>2018</v>
      </c>
      <c r="D1813" t="s">
        <v>166</v>
      </c>
      <c r="E1813" t="s">
        <v>2118</v>
      </c>
      <c r="F1813" t="s">
        <v>255</v>
      </c>
      <c r="G1813" t="str">
        <f>_xlfn.XLOOKUP(F1813,Regions!$A$2:$A$52,Regions!$B$2:$B$52)</f>
        <v>Midwest</v>
      </c>
      <c r="H1813" t="s">
        <v>1733</v>
      </c>
      <c r="I1813">
        <v>10444</v>
      </c>
      <c r="J1813">
        <v>9539</v>
      </c>
      <c r="K1813">
        <v>813</v>
      </c>
      <c r="L1813">
        <v>6856</v>
      </c>
      <c r="M1813">
        <v>7635</v>
      </c>
      <c r="N1813" t="s">
        <v>2046</v>
      </c>
      <c r="O1813" t="s">
        <v>2043</v>
      </c>
      <c r="P1813" t="s">
        <v>2043</v>
      </c>
      <c r="Q1813" t="s">
        <v>2043</v>
      </c>
      <c r="R1813" t="str">
        <f>Table1[[#This Row],[year]]&amp;"_"&amp;Table1[[#This Row],[rank]]</f>
        <v>2018_312</v>
      </c>
      <c r="S1813" t="str">
        <f>Table1[[#This Row],[year]]&amp;"_"&amp;Table1[[#This Row],[rank]]</f>
        <v>2018_312</v>
      </c>
    </row>
    <row r="1814" spans="1:19" x14ac:dyDescent="0.2">
      <c r="A1814" t="s">
        <v>1379</v>
      </c>
      <c r="B1814">
        <v>313</v>
      </c>
      <c r="C1814">
        <v>2018</v>
      </c>
      <c r="D1814" t="s">
        <v>97</v>
      </c>
      <c r="E1814" t="s">
        <v>2044</v>
      </c>
      <c r="F1814" t="s">
        <v>55</v>
      </c>
      <c r="G1814" t="str">
        <f>_xlfn.XLOOKUP(F1814,Regions!$A$2:$A$52,Regions!$B$2:$B$52)</f>
        <v>West</v>
      </c>
      <c r="H1814" t="s">
        <v>1634</v>
      </c>
      <c r="J1814">
        <v>9510</v>
      </c>
      <c r="K1814">
        <v>1365</v>
      </c>
      <c r="L1814">
        <v>157877</v>
      </c>
      <c r="M1814">
        <v>3578</v>
      </c>
      <c r="N1814" t="s">
        <v>2043</v>
      </c>
      <c r="O1814" t="s">
        <v>2043</v>
      </c>
      <c r="P1814" t="s">
        <v>2043</v>
      </c>
      <c r="Q1814" t="s">
        <v>2043</v>
      </c>
      <c r="R1814" t="str">
        <f>Table1[[#This Row],[year]]&amp;"_"&amp;Table1[[#This Row],[rank]]</f>
        <v>2018_313</v>
      </c>
      <c r="S1814" t="str">
        <f>Table1[[#This Row],[year]]&amp;"_"&amp;Table1[[#This Row],[rank]]</f>
        <v>2018_313</v>
      </c>
    </row>
    <row r="1815" spans="1:19" x14ac:dyDescent="0.2">
      <c r="A1815" t="s">
        <v>2140</v>
      </c>
      <c r="B1815">
        <v>314</v>
      </c>
      <c r="C1815">
        <v>2018</v>
      </c>
      <c r="D1815" t="s">
        <v>488</v>
      </c>
      <c r="E1815" t="s">
        <v>920</v>
      </c>
      <c r="F1815" t="s">
        <v>116</v>
      </c>
      <c r="G1815" t="str">
        <f>_xlfn.XLOOKUP(F1815,Regions!$A$2:$A$52,Regions!$B$2:$B$52)</f>
        <v>South</v>
      </c>
      <c r="H1815" t="s">
        <v>1542</v>
      </c>
      <c r="I1815">
        <v>2746</v>
      </c>
      <c r="J1815">
        <v>9496</v>
      </c>
      <c r="K1815">
        <v>949</v>
      </c>
      <c r="L1815">
        <v>12425</v>
      </c>
      <c r="M1815">
        <v>3200</v>
      </c>
      <c r="N1815" t="s">
        <v>2043</v>
      </c>
      <c r="O1815" t="s">
        <v>2043</v>
      </c>
      <c r="P1815" t="s">
        <v>2043</v>
      </c>
      <c r="Q1815" t="s">
        <v>2043</v>
      </c>
      <c r="R1815" t="str">
        <f>Table1[[#This Row],[year]]&amp;"_"&amp;Table1[[#This Row],[rank]]</f>
        <v>2018_314</v>
      </c>
      <c r="S1815" t="str">
        <f>Table1[[#This Row],[year]]&amp;"_"&amp;Table1[[#This Row],[rank]]</f>
        <v>2018_314</v>
      </c>
    </row>
    <row r="1816" spans="1:19" x14ac:dyDescent="0.2">
      <c r="A1816" t="s">
        <v>2333</v>
      </c>
      <c r="B1816">
        <v>315</v>
      </c>
      <c r="C1816">
        <v>2018</v>
      </c>
      <c r="D1816" t="s">
        <v>1104</v>
      </c>
      <c r="E1816" t="s">
        <v>2054</v>
      </c>
      <c r="F1816" t="s">
        <v>86</v>
      </c>
      <c r="G1816" t="str">
        <f>_xlfn.XLOOKUP(F1816,Regions!$A$2:$A$52,Regions!$B$2:$B$52)</f>
        <v>South</v>
      </c>
      <c r="H1816" t="s">
        <v>1572</v>
      </c>
      <c r="I1816">
        <v>17283</v>
      </c>
      <c r="J1816">
        <v>9491</v>
      </c>
      <c r="K1816">
        <v>972</v>
      </c>
      <c r="L1816">
        <v>12095</v>
      </c>
      <c r="M1816">
        <v>38800</v>
      </c>
      <c r="N1816" t="s">
        <v>2043</v>
      </c>
      <c r="O1816" t="s">
        <v>2043</v>
      </c>
      <c r="P1816" t="s">
        <v>2043</v>
      </c>
      <c r="Q1816" t="s">
        <v>2043</v>
      </c>
      <c r="R1816" t="str">
        <f>Table1[[#This Row],[year]]&amp;"_"&amp;Table1[[#This Row],[rank]]</f>
        <v>2018_315</v>
      </c>
      <c r="S1816" t="str">
        <f>Table1[[#This Row],[year]]&amp;"_"&amp;Table1[[#This Row],[rank]]</f>
        <v>2018_315</v>
      </c>
    </row>
    <row r="1817" spans="1:19" x14ac:dyDescent="0.2">
      <c r="A1817" t="s">
        <v>2332</v>
      </c>
      <c r="B1817">
        <v>316</v>
      </c>
      <c r="C1817">
        <v>2018</v>
      </c>
      <c r="D1817" t="s">
        <v>221</v>
      </c>
      <c r="E1817" t="s">
        <v>221</v>
      </c>
      <c r="F1817" t="s">
        <v>22</v>
      </c>
      <c r="G1817" t="str">
        <f>_xlfn.XLOOKUP(F1817,Regions!$A$2:$A$52,Regions!$B$2:$B$52)</f>
        <v>South</v>
      </c>
      <c r="H1817" t="s">
        <v>1403</v>
      </c>
      <c r="I1817">
        <v>5281</v>
      </c>
      <c r="J1817">
        <v>9467</v>
      </c>
      <c r="K1817">
        <v>315</v>
      </c>
      <c r="L1817">
        <v>6480</v>
      </c>
      <c r="M1817">
        <v>32800</v>
      </c>
      <c r="N1817" t="s">
        <v>2043</v>
      </c>
      <c r="O1817" t="s">
        <v>2043</v>
      </c>
      <c r="P1817" t="s">
        <v>2043</v>
      </c>
      <c r="Q1817" t="s">
        <v>2043</v>
      </c>
      <c r="R1817" t="str">
        <f>Table1[[#This Row],[year]]&amp;"_"&amp;Table1[[#This Row],[rank]]</f>
        <v>2018_316</v>
      </c>
      <c r="S1817" t="str">
        <f>Table1[[#This Row],[year]]&amp;"_"&amp;Table1[[#This Row],[rank]]</f>
        <v>2018_316</v>
      </c>
    </row>
    <row r="1818" spans="1:19" x14ac:dyDescent="0.2">
      <c r="A1818" t="s">
        <v>2273</v>
      </c>
      <c r="B1818">
        <v>317</v>
      </c>
      <c r="C1818">
        <v>2018</v>
      </c>
      <c r="D1818" t="s">
        <v>1830</v>
      </c>
      <c r="E1818" t="s">
        <v>2042</v>
      </c>
      <c r="F1818" t="s">
        <v>35</v>
      </c>
      <c r="G1818" t="str">
        <f>_xlfn.XLOOKUP(F1818,Regions!$A$2:$A$52,Regions!$B$2:$B$52)</f>
        <v>South</v>
      </c>
      <c r="H1818" t="s">
        <v>1654</v>
      </c>
      <c r="I1818">
        <v>8770</v>
      </c>
      <c r="J1818">
        <v>9374</v>
      </c>
      <c r="K1818">
        <v>476</v>
      </c>
      <c r="L1818">
        <v>8482</v>
      </c>
      <c r="M1818">
        <v>55500</v>
      </c>
      <c r="N1818" t="s">
        <v>2043</v>
      </c>
      <c r="O1818" t="s">
        <v>2043</v>
      </c>
      <c r="P1818" t="s">
        <v>2043</v>
      </c>
      <c r="Q1818" t="s">
        <v>2043</v>
      </c>
      <c r="R1818" t="str">
        <f>Table1[[#This Row],[year]]&amp;"_"&amp;Table1[[#This Row],[rank]]</f>
        <v>2018_317</v>
      </c>
      <c r="S1818" t="str">
        <f>Table1[[#This Row],[year]]&amp;"_"&amp;Table1[[#This Row],[rank]]</f>
        <v>2018_317</v>
      </c>
    </row>
    <row r="1819" spans="1:19" x14ac:dyDescent="0.2">
      <c r="A1819" t="s">
        <v>2285</v>
      </c>
      <c r="B1819">
        <v>318</v>
      </c>
      <c r="C1819">
        <v>2018</v>
      </c>
      <c r="D1819" t="s">
        <v>972</v>
      </c>
      <c r="E1819" t="s">
        <v>115</v>
      </c>
      <c r="F1819" t="s">
        <v>35</v>
      </c>
      <c r="G1819" t="str">
        <f>_xlfn.XLOOKUP(F1819,Regions!$A$2:$A$52,Regions!$B$2:$B$52)</f>
        <v>South</v>
      </c>
      <c r="H1819" t="s">
        <v>1620</v>
      </c>
      <c r="I1819">
        <v>961</v>
      </c>
      <c r="J1819">
        <v>9318</v>
      </c>
      <c r="K1819">
        <v>73</v>
      </c>
      <c r="L1819">
        <v>3376</v>
      </c>
      <c r="M1819">
        <v>8600</v>
      </c>
      <c r="N1819" t="s">
        <v>2043</v>
      </c>
      <c r="O1819" t="s">
        <v>2043</v>
      </c>
      <c r="P1819" t="s">
        <v>2043</v>
      </c>
      <c r="Q1819" t="s">
        <v>2043</v>
      </c>
      <c r="R1819" t="str">
        <f>Table1[[#This Row],[year]]&amp;"_"&amp;Table1[[#This Row],[rank]]</f>
        <v>2018_318</v>
      </c>
      <c r="S1819" t="str">
        <f>Table1[[#This Row],[year]]&amp;"_"&amp;Table1[[#This Row],[rank]]</f>
        <v>2018_318</v>
      </c>
    </row>
    <row r="1820" spans="1:19" x14ac:dyDescent="0.2">
      <c r="A1820" t="s">
        <v>2367</v>
      </c>
      <c r="B1820">
        <v>319</v>
      </c>
      <c r="C1820">
        <v>2018</v>
      </c>
      <c r="D1820" t="s">
        <v>985</v>
      </c>
      <c r="E1820" t="s">
        <v>115</v>
      </c>
      <c r="F1820" t="s">
        <v>210</v>
      </c>
      <c r="G1820" t="str">
        <f>_xlfn.XLOOKUP(F1820,Regions!$A$2:$A$52,Regions!$B$2:$B$52)</f>
        <v>Northeast</v>
      </c>
      <c r="H1820" t="s">
        <v>1526</v>
      </c>
      <c r="I1820">
        <v>2165</v>
      </c>
      <c r="J1820">
        <v>9275</v>
      </c>
      <c r="K1820">
        <v>130</v>
      </c>
      <c r="L1820">
        <v>2887</v>
      </c>
      <c r="M1820">
        <v>9700</v>
      </c>
      <c r="N1820" t="s">
        <v>2043</v>
      </c>
      <c r="O1820" t="s">
        <v>2043</v>
      </c>
      <c r="P1820" t="s">
        <v>2043</v>
      </c>
      <c r="Q1820" t="s">
        <v>2043</v>
      </c>
      <c r="R1820" t="str">
        <f>Table1[[#This Row],[year]]&amp;"_"&amp;Table1[[#This Row],[rank]]</f>
        <v>2018_319</v>
      </c>
      <c r="S1820" t="str">
        <f>Table1[[#This Row],[year]]&amp;"_"&amp;Table1[[#This Row],[rank]]</f>
        <v>2018_319</v>
      </c>
    </row>
    <row r="1821" spans="1:19" x14ac:dyDescent="0.2">
      <c r="A1821" t="s">
        <v>2312</v>
      </c>
      <c r="B1821">
        <v>320</v>
      </c>
      <c r="C1821">
        <v>2018</v>
      </c>
      <c r="D1821" t="s">
        <v>17</v>
      </c>
      <c r="E1821" t="s">
        <v>17</v>
      </c>
      <c r="F1821" t="s">
        <v>44</v>
      </c>
      <c r="G1821" t="str">
        <f>_xlfn.XLOOKUP(F1821,Regions!$A$2:$A$52,Regions!$B$2:$B$52)</f>
        <v>Midwest</v>
      </c>
      <c r="H1821" t="s">
        <v>1608</v>
      </c>
      <c r="I1821">
        <v>2822</v>
      </c>
      <c r="J1821">
        <v>9274</v>
      </c>
      <c r="K1821">
        <v>207</v>
      </c>
      <c r="L1821">
        <v>4842</v>
      </c>
      <c r="M1821">
        <v>32000</v>
      </c>
      <c r="N1821" t="s">
        <v>2043</v>
      </c>
      <c r="O1821" t="s">
        <v>2043</v>
      </c>
      <c r="P1821" t="s">
        <v>2043</v>
      </c>
      <c r="Q1821" t="s">
        <v>2043</v>
      </c>
      <c r="R1821" t="str">
        <f>Table1[[#This Row],[year]]&amp;"_"&amp;Table1[[#This Row],[rank]]</f>
        <v>2018_320</v>
      </c>
      <c r="S1821" t="str">
        <f>Table1[[#This Row],[year]]&amp;"_"&amp;Table1[[#This Row],[rank]]</f>
        <v>2018_320</v>
      </c>
    </row>
    <row r="1822" spans="1:19" x14ac:dyDescent="0.2">
      <c r="A1822" t="s">
        <v>2531</v>
      </c>
      <c r="B1822">
        <v>321</v>
      </c>
      <c r="C1822">
        <v>2018</v>
      </c>
      <c r="D1822" t="s">
        <v>980</v>
      </c>
      <c r="E1822" t="s">
        <v>2055</v>
      </c>
      <c r="F1822" t="s">
        <v>44</v>
      </c>
      <c r="G1822" t="str">
        <f>_xlfn.XLOOKUP(F1822,Regions!$A$2:$A$52,Regions!$B$2:$B$52)</f>
        <v>Midwest</v>
      </c>
      <c r="H1822" t="s">
        <v>1417</v>
      </c>
      <c r="I1822">
        <v>14776</v>
      </c>
      <c r="J1822">
        <v>9235</v>
      </c>
      <c r="K1822">
        <v>639</v>
      </c>
      <c r="L1822">
        <v>10096</v>
      </c>
      <c r="M1822">
        <v>12600</v>
      </c>
      <c r="N1822" t="s">
        <v>2043</v>
      </c>
      <c r="O1822" t="s">
        <v>2043</v>
      </c>
      <c r="P1822" t="s">
        <v>2043</v>
      </c>
      <c r="Q1822" t="s">
        <v>2043</v>
      </c>
      <c r="R1822" t="str">
        <f>Table1[[#This Row],[year]]&amp;"_"&amp;Table1[[#This Row],[rank]]</f>
        <v>2018_321</v>
      </c>
      <c r="S1822" t="str">
        <f>Table1[[#This Row],[year]]&amp;"_"&amp;Table1[[#This Row],[rank]]</f>
        <v>2018_321</v>
      </c>
    </row>
    <row r="1823" spans="1:19" x14ac:dyDescent="0.2">
      <c r="A1823" t="s">
        <v>2287</v>
      </c>
      <c r="B1823">
        <v>322</v>
      </c>
      <c r="C1823">
        <v>2018</v>
      </c>
      <c r="D1823" t="s">
        <v>1830</v>
      </c>
      <c r="E1823" t="s">
        <v>2042</v>
      </c>
      <c r="F1823" t="s">
        <v>22</v>
      </c>
      <c r="G1823" t="str">
        <f>_xlfn.XLOOKUP(F1823,Regions!$A$2:$A$52,Regions!$B$2:$B$52)</f>
        <v>South</v>
      </c>
      <c r="H1823" t="s">
        <v>1626</v>
      </c>
      <c r="I1823">
        <v>1279</v>
      </c>
      <c r="J1823">
        <v>9225</v>
      </c>
      <c r="K1823">
        <v>35</v>
      </c>
      <c r="L1823">
        <v>5042</v>
      </c>
      <c r="M1823">
        <v>39500</v>
      </c>
      <c r="N1823" t="s">
        <v>2043</v>
      </c>
      <c r="O1823" t="s">
        <v>2043</v>
      </c>
      <c r="P1823" t="s">
        <v>2043</v>
      </c>
      <c r="Q1823" t="s">
        <v>2043</v>
      </c>
      <c r="R1823" t="str">
        <f>Table1[[#This Row],[year]]&amp;"_"&amp;Table1[[#This Row],[rank]]</f>
        <v>2018_322</v>
      </c>
      <c r="S1823" t="str">
        <f>Table1[[#This Row],[year]]&amp;"_"&amp;Table1[[#This Row],[rank]]</f>
        <v>2018_322</v>
      </c>
    </row>
    <row r="1824" spans="1:19" x14ac:dyDescent="0.2">
      <c r="A1824" t="s">
        <v>2286</v>
      </c>
      <c r="B1824">
        <v>323</v>
      </c>
      <c r="C1824">
        <v>2018</v>
      </c>
      <c r="D1824" t="s">
        <v>980</v>
      </c>
      <c r="E1824" t="s">
        <v>2055</v>
      </c>
      <c r="F1824" t="s">
        <v>72</v>
      </c>
      <c r="G1824" t="str">
        <f>_xlfn.XLOOKUP(F1824,Regions!$A$2:$A$52,Regions!$B$2:$B$52)</f>
        <v>Midwest</v>
      </c>
      <c r="H1824" t="s">
        <v>1617</v>
      </c>
      <c r="I1824">
        <v>18174</v>
      </c>
      <c r="J1824">
        <v>9168</v>
      </c>
      <c r="K1824">
        <v>847</v>
      </c>
      <c r="L1824">
        <v>6976</v>
      </c>
      <c r="M1824">
        <v>20200</v>
      </c>
      <c r="N1824" t="s">
        <v>2043</v>
      </c>
      <c r="O1824" t="s">
        <v>2043</v>
      </c>
      <c r="P1824" t="s">
        <v>2043</v>
      </c>
      <c r="Q1824" t="s">
        <v>2043</v>
      </c>
      <c r="R1824" t="str">
        <f>Table1[[#This Row],[year]]&amp;"_"&amp;Table1[[#This Row],[rank]]</f>
        <v>2018_323</v>
      </c>
      <c r="S1824" t="str">
        <f>Table1[[#This Row],[year]]&amp;"_"&amp;Table1[[#This Row],[rank]]</f>
        <v>2018_323</v>
      </c>
    </row>
    <row r="1825" spans="1:19" x14ac:dyDescent="0.2">
      <c r="A1825" t="s">
        <v>2262</v>
      </c>
      <c r="B1825">
        <v>324</v>
      </c>
      <c r="C1825">
        <v>2018</v>
      </c>
      <c r="D1825" t="s">
        <v>230</v>
      </c>
      <c r="E1825" t="s">
        <v>2114</v>
      </c>
      <c r="F1825" t="s">
        <v>35</v>
      </c>
      <c r="G1825" t="str">
        <f>_xlfn.XLOOKUP(F1825,Regions!$A$2:$A$52,Regions!$B$2:$B$52)</f>
        <v>South</v>
      </c>
      <c r="H1825" t="s">
        <v>1431</v>
      </c>
      <c r="I1825">
        <v>24957</v>
      </c>
      <c r="J1825">
        <v>9140</v>
      </c>
      <c r="K1825">
        <v>1259</v>
      </c>
      <c r="L1825">
        <v>14308</v>
      </c>
      <c r="M1825">
        <v>163000</v>
      </c>
      <c r="N1825" t="s">
        <v>2043</v>
      </c>
      <c r="O1825" t="s">
        <v>2043</v>
      </c>
      <c r="P1825" t="s">
        <v>2043</v>
      </c>
      <c r="Q1825" t="s">
        <v>2043</v>
      </c>
      <c r="R1825" t="str">
        <f>Table1[[#This Row],[year]]&amp;"_"&amp;Table1[[#This Row],[rank]]</f>
        <v>2018_324</v>
      </c>
      <c r="S1825" t="str">
        <f>Table1[[#This Row],[year]]&amp;"_"&amp;Table1[[#This Row],[rank]]</f>
        <v>2018_324</v>
      </c>
    </row>
    <row r="1826" spans="1:19" x14ac:dyDescent="0.2">
      <c r="A1826" t="s">
        <v>2504</v>
      </c>
      <c r="B1826">
        <v>325</v>
      </c>
      <c r="C1826">
        <v>2018</v>
      </c>
      <c r="D1826" t="s">
        <v>27</v>
      </c>
      <c r="E1826" t="s">
        <v>27</v>
      </c>
      <c r="F1826" t="s">
        <v>33</v>
      </c>
      <c r="G1826" t="str">
        <f>_xlfn.XLOOKUP(F1826,Regions!$A$2:$A$52,Regions!$B$2:$B$52)</f>
        <v>Northeast</v>
      </c>
      <c r="H1826" t="s">
        <v>1642</v>
      </c>
      <c r="I1826">
        <v>582</v>
      </c>
      <c r="J1826">
        <v>9128</v>
      </c>
      <c r="K1826">
        <v>1804</v>
      </c>
      <c r="L1826">
        <v>24884</v>
      </c>
      <c r="M1826">
        <v>22736</v>
      </c>
      <c r="N1826" t="s">
        <v>2043</v>
      </c>
      <c r="O1826" t="s">
        <v>2043</v>
      </c>
      <c r="P1826" t="s">
        <v>2043</v>
      </c>
      <c r="Q1826" t="s">
        <v>2043</v>
      </c>
      <c r="R1826" t="str">
        <f>Table1[[#This Row],[year]]&amp;"_"&amp;Table1[[#This Row],[rank]]</f>
        <v>2018_325</v>
      </c>
      <c r="S1826" t="str">
        <f>Table1[[#This Row],[year]]&amp;"_"&amp;Table1[[#This Row],[rank]]</f>
        <v>2018_325</v>
      </c>
    </row>
    <row r="1827" spans="1:19" x14ac:dyDescent="0.2">
      <c r="A1827" t="s">
        <v>2387</v>
      </c>
      <c r="B1827">
        <v>326</v>
      </c>
      <c r="C1827">
        <v>2018</v>
      </c>
      <c r="D1827" t="s">
        <v>1359</v>
      </c>
      <c r="E1827" t="s">
        <v>2143</v>
      </c>
      <c r="F1827" t="s">
        <v>177</v>
      </c>
      <c r="G1827" t="str">
        <f>_xlfn.XLOOKUP(F1827,Regions!$A$2:$A$52,Regions!$B$2:$B$52)</f>
        <v>South</v>
      </c>
      <c r="H1827" t="s">
        <v>1554</v>
      </c>
      <c r="I1827">
        <v>31893</v>
      </c>
      <c r="J1827">
        <v>9123</v>
      </c>
      <c r="K1827">
        <v>1319</v>
      </c>
      <c r="L1827">
        <v>24517</v>
      </c>
      <c r="M1827">
        <v>53000</v>
      </c>
      <c r="N1827" t="s">
        <v>2043</v>
      </c>
      <c r="O1827" t="s">
        <v>2043</v>
      </c>
      <c r="P1827" t="s">
        <v>2043</v>
      </c>
      <c r="Q1827" t="s">
        <v>2043</v>
      </c>
      <c r="R1827" t="str">
        <f>Table1[[#This Row],[year]]&amp;"_"&amp;Table1[[#This Row],[rank]]</f>
        <v>2018_326</v>
      </c>
      <c r="S1827" t="str">
        <f>Table1[[#This Row],[year]]&amp;"_"&amp;Table1[[#This Row],[rank]]</f>
        <v>2018_326</v>
      </c>
    </row>
    <row r="1828" spans="1:19" x14ac:dyDescent="0.2">
      <c r="A1828" t="s">
        <v>2258</v>
      </c>
      <c r="B1828">
        <v>327</v>
      </c>
      <c r="C1828">
        <v>2018</v>
      </c>
      <c r="D1828" t="s">
        <v>214</v>
      </c>
      <c r="E1828" t="s">
        <v>920</v>
      </c>
      <c r="F1828" t="s">
        <v>41</v>
      </c>
      <c r="G1828" t="str">
        <f>_xlfn.XLOOKUP(F1828,Regions!$A$2:$A$52,Regions!$B$2:$B$52)</f>
        <v>Northeast</v>
      </c>
      <c r="H1828" t="s">
        <v>1447</v>
      </c>
      <c r="I1828">
        <v>25359</v>
      </c>
      <c r="J1828">
        <v>9084</v>
      </c>
      <c r="K1828">
        <v>1574</v>
      </c>
      <c r="L1828">
        <v>42716</v>
      </c>
      <c r="M1828">
        <v>12945</v>
      </c>
      <c r="N1828" t="s">
        <v>2043</v>
      </c>
      <c r="O1828" t="s">
        <v>2043</v>
      </c>
      <c r="P1828" t="s">
        <v>2043</v>
      </c>
      <c r="Q1828" t="s">
        <v>2043</v>
      </c>
      <c r="R1828" t="str">
        <f>Table1[[#This Row],[year]]&amp;"_"&amp;Table1[[#This Row],[rank]]</f>
        <v>2018_327</v>
      </c>
      <c r="S1828" t="str">
        <f>Table1[[#This Row],[year]]&amp;"_"&amp;Table1[[#This Row],[rank]]</f>
        <v>2018_327</v>
      </c>
    </row>
    <row r="1829" spans="1:19" x14ac:dyDescent="0.2">
      <c r="A1829" t="s">
        <v>2347</v>
      </c>
      <c r="B1829">
        <v>328</v>
      </c>
      <c r="C1829">
        <v>2018</v>
      </c>
      <c r="D1829" t="s">
        <v>824</v>
      </c>
      <c r="E1829" t="s">
        <v>112</v>
      </c>
      <c r="F1829" t="s">
        <v>146</v>
      </c>
      <c r="G1829" t="str">
        <f>_xlfn.XLOOKUP(F1829,Regions!$A$2:$A$52,Regions!$B$2:$B$52)</f>
        <v>Northeast</v>
      </c>
      <c r="H1829" t="s">
        <v>2348</v>
      </c>
      <c r="I1829">
        <v>37688</v>
      </c>
      <c r="J1829">
        <v>9048</v>
      </c>
      <c r="K1829">
        <v>104</v>
      </c>
      <c r="L1829">
        <v>19042</v>
      </c>
      <c r="M1829">
        <v>29000</v>
      </c>
      <c r="N1829" t="s">
        <v>2043</v>
      </c>
      <c r="O1829" t="s">
        <v>2043</v>
      </c>
      <c r="P1829" t="s">
        <v>2043</v>
      </c>
      <c r="Q1829" t="s">
        <v>2043</v>
      </c>
      <c r="R1829" t="str">
        <f>Table1[[#This Row],[year]]&amp;"_"&amp;Table1[[#This Row],[rank]]</f>
        <v>2018_328</v>
      </c>
      <c r="S1829" t="str">
        <f>Table1[[#This Row],[year]]&amp;"_"&amp;Table1[[#This Row],[rank]]</f>
        <v>2018_328</v>
      </c>
    </row>
    <row r="1830" spans="1:19" x14ac:dyDescent="0.2">
      <c r="A1830" t="s">
        <v>2351</v>
      </c>
      <c r="B1830">
        <v>329</v>
      </c>
      <c r="C1830">
        <v>2018</v>
      </c>
      <c r="D1830" t="s">
        <v>1830</v>
      </c>
      <c r="E1830" t="s">
        <v>2042</v>
      </c>
      <c r="F1830" t="s">
        <v>142</v>
      </c>
      <c r="G1830" t="str">
        <f>_xlfn.XLOOKUP(F1830,Regions!$A$2:$A$52,Regions!$B$2:$B$52)</f>
        <v>Midwest</v>
      </c>
      <c r="H1830" t="s">
        <v>1462</v>
      </c>
      <c r="I1830">
        <v>20607</v>
      </c>
      <c r="J1830">
        <v>8978</v>
      </c>
      <c r="K1830">
        <v>1134</v>
      </c>
      <c r="L1830">
        <v>7572</v>
      </c>
      <c r="M1830">
        <v>60365</v>
      </c>
      <c r="N1830" t="s">
        <v>2043</v>
      </c>
      <c r="O1830" t="s">
        <v>2043</v>
      </c>
      <c r="P1830" t="s">
        <v>2043</v>
      </c>
      <c r="Q1830" t="s">
        <v>2043</v>
      </c>
      <c r="R1830" t="str">
        <f>Table1[[#This Row],[year]]&amp;"_"&amp;Table1[[#This Row],[rank]]</f>
        <v>2018_329</v>
      </c>
      <c r="S1830" t="str">
        <f>Table1[[#This Row],[year]]&amp;"_"&amp;Table1[[#This Row],[rank]]</f>
        <v>2018_329</v>
      </c>
    </row>
    <row r="1831" spans="1:19" x14ac:dyDescent="0.2">
      <c r="A1831" t="s">
        <v>2403</v>
      </c>
      <c r="B1831">
        <v>330</v>
      </c>
      <c r="C1831">
        <v>2018</v>
      </c>
      <c r="D1831" t="s">
        <v>609</v>
      </c>
      <c r="E1831" t="s">
        <v>2044</v>
      </c>
      <c r="F1831" t="s">
        <v>55</v>
      </c>
      <c r="G1831" t="str">
        <f>_xlfn.XLOOKUP(F1831,Regions!$A$2:$A$52,Regions!$B$2:$B$52)</f>
        <v>West</v>
      </c>
      <c r="H1831" t="s">
        <v>1413</v>
      </c>
      <c r="I1831">
        <v>70313</v>
      </c>
      <c r="J1831">
        <v>8960</v>
      </c>
      <c r="K1831">
        <v>2354</v>
      </c>
      <c r="L1831">
        <v>243274</v>
      </c>
      <c r="M1831">
        <v>17600</v>
      </c>
      <c r="N1831" t="s">
        <v>2043</v>
      </c>
      <c r="O1831" t="s">
        <v>2043</v>
      </c>
      <c r="P1831" t="s">
        <v>2043</v>
      </c>
      <c r="Q1831" t="s">
        <v>2043</v>
      </c>
      <c r="R1831" t="str">
        <f>Table1[[#This Row],[year]]&amp;"_"&amp;Table1[[#This Row],[rank]]</f>
        <v>2018_330</v>
      </c>
      <c r="S1831" t="str">
        <f>Table1[[#This Row],[year]]&amp;"_"&amp;Table1[[#This Row],[rank]]</f>
        <v>2018_330</v>
      </c>
    </row>
    <row r="1832" spans="1:19" x14ac:dyDescent="0.2">
      <c r="A1832" t="s">
        <v>2176</v>
      </c>
      <c r="B1832">
        <v>331</v>
      </c>
      <c r="C1832">
        <v>2018</v>
      </c>
      <c r="D1832" t="s">
        <v>998</v>
      </c>
      <c r="E1832" t="s">
        <v>115</v>
      </c>
      <c r="F1832" t="s">
        <v>146</v>
      </c>
      <c r="G1832" t="str">
        <f>_xlfn.XLOOKUP(F1832,Regions!$A$2:$A$52,Regions!$B$2:$B$52)</f>
        <v>Northeast</v>
      </c>
      <c r="H1832" t="s">
        <v>1466</v>
      </c>
      <c r="I1832">
        <v>522</v>
      </c>
      <c r="J1832">
        <v>8921</v>
      </c>
      <c r="K1832">
        <v>59</v>
      </c>
      <c r="L1832">
        <v>2320</v>
      </c>
      <c r="M1832">
        <v>2000</v>
      </c>
      <c r="N1832" t="s">
        <v>2043</v>
      </c>
      <c r="O1832" t="s">
        <v>2043</v>
      </c>
      <c r="P1832" t="s">
        <v>2043</v>
      </c>
      <c r="Q1832" t="s">
        <v>2043</v>
      </c>
      <c r="R1832" t="str">
        <f>Table1[[#This Row],[year]]&amp;"_"&amp;Table1[[#This Row],[rank]]</f>
        <v>2018_331</v>
      </c>
      <c r="S1832" t="str">
        <f>Table1[[#This Row],[year]]&amp;"_"&amp;Table1[[#This Row],[rank]]</f>
        <v>2018_331</v>
      </c>
    </row>
    <row r="1833" spans="1:19" x14ac:dyDescent="0.2">
      <c r="A1833" t="s">
        <v>2323</v>
      </c>
      <c r="B1833">
        <v>332</v>
      </c>
      <c r="C1833">
        <v>2018</v>
      </c>
      <c r="D1833" t="s">
        <v>283</v>
      </c>
      <c r="E1833" t="s">
        <v>283</v>
      </c>
      <c r="F1833" t="s">
        <v>28</v>
      </c>
      <c r="G1833" t="str">
        <f>_xlfn.XLOOKUP(F1833,Regions!$A$2:$A$52,Regions!$B$2:$B$52)</f>
        <v>Northeast</v>
      </c>
      <c r="H1833" t="s">
        <v>1406</v>
      </c>
      <c r="I1833">
        <v>11649</v>
      </c>
      <c r="J1833">
        <v>8915</v>
      </c>
      <c r="K1833">
        <v>538</v>
      </c>
      <c r="L1833">
        <v>11886</v>
      </c>
      <c r="M1833">
        <v>28050</v>
      </c>
      <c r="N1833" t="s">
        <v>2043</v>
      </c>
      <c r="O1833" t="s">
        <v>2043</v>
      </c>
      <c r="P1833" t="s">
        <v>2043</v>
      </c>
      <c r="Q1833" t="s">
        <v>2043</v>
      </c>
      <c r="R1833" t="str">
        <f>Table1[[#This Row],[year]]&amp;"_"&amp;Table1[[#This Row],[rank]]</f>
        <v>2018_332</v>
      </c>
      <c r="S1833" t="str">
        <f>Table1[[#This Row],[year]]&amp;"_"&amp;Table1[[#This Row],[rank]]</f>
        <v>2018_332</v>
      </c>
    </row>
    <row r="1834" spans="1:19" x14ac:dyDescent="0.2">
      <c r="A1834" t="s">
        <v>2307</v>
      </c>
      <c r="B1834">
        <v>333</v>
      </c>
      <c r="C1834">
        <v>2018</v>
      </c>
      <c r="D1834" t="s">
        <v>350</v>
      </c>
      <c r="E1834" t="s">
        <v>2042</v>
      </c>
      <c r="F1834" t="s">
        <v>41</v>
      </c>
      <c r="G1834" t="str">
        <f>_xlfn.XLOOKUP(F1834,Regions!$A$2:$A$52,Regions!$B$2:$B$52)</f>
        <v>Northeast</v>
      </c>
      <c r="H1834" t="s">
        <v>1594</v>
      </c>
      <c r="I1834">
        <v>3792</v>
      </c>
      <c r="J1834">
        <v>8848</v>
      </c>
      <c r="K1834">
        <v>361</v>
      </c>
      <c r="L1834">
        <v>17699</v>
      </c>
      <c r="M1834">
        <v>26300</v>
      </c>
      <c r="N1834" t="s">
        <v>2043</v>
      </c>
      <c r="O1834" t="s">
        <v>2043</v>
      </c>
      <c r="P1834" t="s">
        <v>2043</v>
      </c>
      <c r="Q1834" t="s">
        <v>2043</v>
      </c>
      <c r="R1834" t="str">
        <f>Table1[[#This Row],[year]]&amp;"_"&amp;Table1[[#This Row],[rank]]</f>
        <v>2018_333</v>
      </c>
      <c r="S1834" t="str">
        <f>Table1[[#This Row],[year]]&amp;"_"&amp;Table1[[#This Row],[rank]]</f>
        <v>2018_333</v>
      </c>
    </row>
    <row r="1835" spans="1:19" x14ac:dyDescent="0.2">
      <c r="A1835" t="s">
        <v>2302</v>
      </c>
      <c r="B1835">
        <v>334</v>
      </c>
      <c r="C1835">
        <v>2018</v>
      </c>
      <c r="D1835" t="s">
        <v>223</v>
      </c>
      <c r="E1835" t="s">
        <v>920</v>
      </c>
      <c r="F1835" t="s">
        <v>22</v>
      </c>
      <c r="G1835" t="str">
        <f>_xlfn.XLOOKUP(F1835,Regions!$A$2:$A$52,Regions!$B$2:$B$52)</f>
        <v>South</v>
      </c>
      <c r="H1835" t="s">
        <v>1403</v>
      </c>
      <c r="I1835">
        <v>9629</v>
      </c>
      <c r="J1835">
        <v>8815</v>
      </c>
      <c r="K1835">
        <v>54</v>
      </c>
      <c r="L1835">
        <v>14389</v>
      </c>
      <c r="M1835">
        <v>2130</v>
      </c>
      <c r="N1835" t="s">
        <v>2043</v>
      </c>
      <c r="O1835" t="s">
        <v>2043</v>
      </c>
      <c r="P1835" t="s">
        <v>2043</v>
      </c>
      <c r="Q1835" t="s">
        <v>2043</v>
      </c>
      <c r="R1835" t="str">
        <f>Table1[[#This Row],[year]]&amp;"_"&amp;Table1[[#This Row],[rank]]</f>
        <v>2018_334</v>
      </c>
      <c r="S1835" t="str">
        <f>Table1[[#This Row],[year]]&amp;"_"&amp;Table1[[#This Row],[rank]]</f>
        <v>2018_334</v>
      </c>
    </row>
    <row r="1836" spans="1:19" x14ac:dyDescent="0.2">
      <c r="A1836" t="s">
        <v>2485</v>
      </c>
      <c r="B1836">
        <v>335</v>
      </c>
      <c r="C1836">
        <v>2018</v>
      </c>
      <c r="D1836" t="s">
        <v>350</v>
      </c>
      <c r="E1836" t="s">
        <v>2042</v>
      </c>
      <c r="F1836" t="s">
        <v>177</v>
      </c>
      <c r="G1836" t="str">
        <f>_xlfn.XLOOKUP(F1836,Regions!$A$2:$A$52,Regions!$B$2:$B$52)</f>
        <v>South</v>
      </c>
      <c r="H1836" t="s">
        <v>2486</v>
      </c>
      <c r="I1836">
        <v>1662</v>
      </c>
      <c r="J1836">
        <v>8803</v>
      </c>
      <c r="K1836">
        <v>327</v>
      </c>
      <c r="L1836">
        <v>20058</v>
      </c>
      <c r="M1836">
        <v>37000</v>
      </c>
      <c r="N1836" t="s">
        <v>2043</v>
      </c>
      <c r="O1836" t="s">
        <v>2046</v>
      </c>
      <c r="P1836" t="s">
        <v>2043</v>
      </c>
      <c r="Q1836" t="s">
        <v>2043</v>
      </c>
      <c r="R1836" t="str">
        <f>Table1[[#This Row],[year]]&amp;"_"&amp;Table1[[#This Row],[rank]]</f>
        <v>2018_335</v>
      </c>
      <c r="S1836" t="str">
        <f>Table1[[#This Row],[year]]&amp;"_"&amp;Table1[[#This Row],[rank]]</f>
        <v>2018_335</v>
      </c>
    </row>
    <row r="1837" spans="1:19" x14ac:dyDescent="0.2">
      <c r="A1837" t="s">
        <v>2325</v>
      </c>
      <c r="B1837">
        <v>336</v>
      </c>
      <c r="C1837">
        <v>2018</v>
      </c>
      <c r="D1837" t="s">
        <v>920</v>
      </c>
      <c r="E1837" t="s">
        <v>920</v>
      </c>
      <c r="F1837" t="s">
        <v>22</v>
      </c>
      <c r="G1837" t="str">
        <f>_xlfn.XLOOKUP(F1837,Regions!$A$2:$A$52,Regions!$B$2:$B$52)</f>
        <v>South</v>
      </c>
      <c r="H1837" t="s">
        <v>1403</v>
      </c>
      <c r="J1837">
        <v>8752</v>
      </c>
      <c r="K1837">
        <v>339</v>
      </c>
      <c r="L1837">
        <v>16453</v>
      </c>
      <c r="M1837">
        <v>2290</v>
      </c>
      <c r="N1837" t="s">
        <v>2043</v>
      </c>
      <c r="O1837" t="s">
        <v>2043</v>
      </c>
      <c r="P1837" t="s">
        <v>2043</v>
      </c>
      <c r="Q1837" t="s">
        <v>2043</v>
      </c>
      <c r="R1837" t="str">
        <f>Table1[[#This Row],[year]]&amp;"_"&amp;Table1[[#This Row],[rank]]</f>
        <v>2018_336</v>
      </c>
      <c r="S1837" t="str">
        <f>Table1[[#This Row],[year]]&amp;"_"&amp;Table1[[#This Row],[rank]]</f>
        <v>2018_336</v>
      </c>
    </row>
    <row r="1838" spans="1:19" x14ac:dyDescent="0.2">
      <c r="A1838" t="s">
        <v>2361</v>
      </c>
      <c r="B1838">
        <v>337</v>
      </c>
      <c r="C1838">
        <v>2018</v>
      </c>
      <c r="D1838" t="s">
        <v>97</v>
      </c>
      <c r="E1838" t="s">
        <v>2044</v>
      </c>
      <c r="F1838" t="s">
        <v>68</v>
      </c>
      <c r="G1838" t="str">
        <f>_xlfn.XLOOKUP(F1838,Regions!$A$2:$A$52,Regions!$B$2:$B$52)</f>
        <v>Midwest</v>
      </c>
      <c r="H1838" t="s">
        <v>1408</v>
      </c>
      <c r="J1838">
        <v>8732</v>
      </c>
      <c r="K1838">
        <v>863</v>
      </c>
      <c r="L1838">
        <v>42429</v>
      </c>
      <c r="M1838">
        <v>5896</v>
      </c>
      <c r="N1838" t="s">
        <v>2043</v>
      </c>
      <c r="O1838" t="s">
        <v>2043</v>
      </c>
      <c r="P1838" t="s">
        <v>2043</v>
      </c>
      <c r="Q1838" t="s">
        <v>2043</v>
      </c>
      <c r="R1838" t="str">
        <f>Table1[[#This Row],[year]]&amp;"_"&amp;Table1[[#This Row],[rank]]</f>
        <v>2018_337</v>
      </c>
      <c r="S1838" t="str">
        <f>Table1[[#This Row],[year]]&amp;"_"&amp;Table1[[#This Row],[rank]]</f>
        <v>2018_337</v>
      </c>
    </row>
    <row r="1839" spans="1:19" x14ac:dyDescent="0.2">
      <c r="A1839" t="s">
        <v>2293</v>
      </c>
      <c r="B1839">
        <v>338</v>
      </c>
      <c r="C1839">
        <v>2018</v>
      </c>
      <c r="D1839" t="s">
        <v>1103</v>
      </c>
      <c r="E1839" t="s">
        <v>2118</v>
      </c>
      <c r="F1839" t="s">
        <v>98</v>
      </c>
      <c r="G1839" t="str">
        <f>_xlfn.XLOOKUP(F1839,Regions!$A$2:$A$52,Regions!$B$2:$B$52)</f>
        <v>Northeast</v>
      </c>
      <c r="H1839" t="s">
        <v>1442</v>
      </c>
      <c r="I1839">
        <v>6816</v>
      </c>
      <c r="J1839">
        <v>8698</v>
      </c>
      <c r="K1839">
        <v>323</v>
      </c>
      <c r="L1839">
        <v>10663</v>
      </c>
      <c r="M1839">
        <v>24342</v>
      </c>
      <c r="N1839" t="s">
        <v>2043</v>
      </c>
      <c r="O1839" t="s">
        <v>2043</v>
      </c>
      <c r="P1839" t="s">
        <v>2043</v>
      </c>
      <c r="Q1839" t="s">
        <v>2043</v>
      </c>
      <c r="R1839" t="str">
        <f>Table1[[#This Row],[year]]&amp;"_"&amp;Table1[[#This Row],[rank]]</f>
        <v>2018_338</v>
      </c>
      <c r="S1839" t="str">
        <f>Table1[[#This Row],[year]]&amp;"_"&amp;Table1[[#This Row],[rank]]</f>
        <v>2018_338</v>
      </c>
    </row>
    <row r="1840" spans="1:19" x14ac:dyDescent="0.2">
      <c r="A1840" t="s">
        <v>2267</v>
      </c>
      <c r="B1840">
        <v>339</v>
      </c>
      <c r="C1840">
        <v>2018</v>
      </c>
      <c r="D1840" t="s">
        <v>221</v>
      </c>
      <c r="E1840" t="s">
        <v>221</v>
      </c>
      <c r="F1840" t="s">
        <v>68</v>
      </c>
      <c r="G1840" t="str">
        <f>_xlfn.XLOOKUP(F1840,Regions!$A$2:$A$52,Regions!$B$2:$B$52)</f>
        <v>Midwest</v>
      </c>
      <c r="H1840" t="s">
        <v>1408</v>
      </c>
      <c r="J1840">
        <v>8678</v>
      </c>
      <c r="K1840">
        <v>371</v>
      </c>
      <c r="L1840">
        <v>5710</v>
      </c>
      <c r="M1840">
        <v>22000</v>
      </c>
      <c r="N1840" t="s">
        <v>2043</v>
      </c>
      <c r="O1840" t="s">
        <v>2043</v>
      </c>
      <c r="P1840" t="s">
        <v>2043</v>
      </c>
      <c r="Q1840" t="s">
        <v>2043</v>
      </c>
      <c r="R1840" t="str">
        <f>Table1[[#This Row],[year]]&amp;"_"&amp;Table1[[#This Row],[rank]]</f>
        <v>2018_339</v>
      </c>
      <c r="S1840" t="str">
        <f>Table1[[#This Row],[year]]&amp;"_"&amp;Table1[[#This Row],[rank]]</f>
        <v>2018_339</v>
      </c>
    </row>
    <row r="1841" spans="1:19" x14ac:dyDescent="0.2">
      <c r="A1841" t="s">
        <v>2363</v>
      </c>
      <c r="B1841">
        <v>340</v>
      </c>
      <c r="C1841">
        <v>2018</v>
      </c>
      <c r="D1841" t="s">
        <v>1830</v>
      </c>
      <c r="E1841" t="s">
        <v>2042</v>
      </c>
      <c r="F1841" t="s">
        <v>98</v>
      </c>
      <c r="G1841" t="str">
        <f>_xlfn.XLOOKUP(F1841,Regions!$A$2:$A$52,Regions!$B$2:$B$52)</f>
        <v>Northeast</v>
      </c>
      <c r="H1841" t="s">
        <v>1816</v>
      </c>
      <c r="I1841">
        <v>3765</v>
      </c>
      <c r="J1841">
        <v>8591</v>
      </c>
      <c r="K1841">
        <v>323</v>
      </c>
      <c r="L1841">
        <v>4204</v>
      </c>
      <c r="M1841">
        <v>30300</v>
      </c>
      <c r="N1841" t="s">
        <v>2043</v>
      </c>
      <c r="O1841" t="s">
        <v>2043</v>
      </c>
      <c r="P1841" t="s">
        <v>2043</v>
      </c>
      <c r="Q1841" t="s">
        <v>2043</v>
      </c>
      <c r="R1841" t="str">
        <f>Table1[[#This Row],[year]]&amp;"_"&amp;Table1[[#This Row],[rank]]</f>
        <v>2018_340</v>
      </c>
      <c r="S1841" t="str">
        <f>Table1[[#This Row],[year]]&amp;"_"&amp;Table1[[#This Row],[rank]]</f>
        <v>2018_340</v>
      </c>
    </row>
    <row r="1842" spans="1:19" x14ac:dyDescent="0.2">
      <c r="A1842" t="s">
        <v>2421</v>
      </c>
      <c r="B1842">
        <v>341</v>
      </c>
      <c r="C1842">
        <v>2018</v>
      </c>
      <c r="D1842" t="s">
        <v>1111</v>
      </c>
      <c r="E1842" t="s">
        <v>221</v>
      </c>
      <c r="F1842" t="s">
        <v>86</v>
      </c>
      <c r="G1842" t="str">
        <f>_xlfn.XLOOKUP(F1842,Regions!$A$2:$A$52,Regions!$B$2:$B$52)</f>
        <v>South</v>
      </c>
      <c r="H1842" t="s">
        <v>1412</v>
      </c>
      <c r="I1842">
        <v>8439</v>
      </c>
      <c r="J1842">
        <v>8573</v>
      </c>
      <c r="K1842">
        <v>447</v>
      </c>
      <c r="L1842">
        <v>9687</v>
      </c>
      <c r="M1842">
        <v>4810</v>
      </c>
      <c r="N1842" t="s">
        <v>2043</v>
      </c>
      <c r="O1842" t="s">
        <v>2043</v>
      </c>
      <c r="P1842" t="s">
        <v>2043</v>
      </c>
      <c r="Q1842" t="s">
        <v>2043</v>
      </c>
      <c r="R1842" t="str">
        <f>Table1[[#This Row],[year]]&amp;"_"&amp;Table1[[#This Row],[rank]]</f>
        <v>2018_341</v>
      </c>
      <c r="S1842" t="str">
        <f>Table1[[#This Row],[year]]&amp;"_"&amp;Table1[[#This Row],[rank]]</f>
        <v>2018_341</v>
      </c>
    </row>
    <row r="1843" spans="1:19" x14ac:dyDescent="0.2">
      <c r="A1843" t="s">
        <v>2260</v>
      </c>
      <c r="B1843">
        <v>342</v>
      </c>
      <c r="C1843">
        <v>2018</v>
      </c>
      <c r="D1843" t="s">
        <v>1722</v>
      </c>
      <c r="E1843" t="s">
        <v>2064</v>
      </c>
      <c r="F1843" t="s">
        <v>44</v>
      </c>
      <c r="G1843" t="str">
        <f>_xlfn.XLOOKUP(F1843,Regions!$A$2:$A$52,Regions!$B$2:$B$52)</f>
        <v>Midwest</v>
      </c>
      <c r="H1843" t="s">
        <v>1898</v>
      </c>
      <c r="I1843">
        <v>3451</v>
      </c>
      <c r="J1843">
        <v>8570</v>
      </c>
      <c r="K1843">
        <v>30</v>
      </c>
      <c r="L1843">
        <v>6135</v>
      </c>
      <c r="M1843">
        <v>11400</v>
      </c>
      <c r="N1843" t="s">
        <v>2043</v>
      </c>
      <c r="O1843" t="s">
        <v>2043</v>
      </c>
      <c r="P1843" t="s">
        <v>2043</v>
      </c>
      <c r="Q1843" t="s">
        <v>2043</v>
      </c>
      <c r="R1843" t="str">
        <f>Table1[[#This Row],[year]]&amp;"_"&amp;Table1[[#This Row],[rank]]</f>
        <v>2018_342</v>
      </c>
      <c r="S1843" t="str">
        <f>Table1[[#This Row],[year]]&amp;"_"&amp;Table1[[#This Row],[rank]]</f>
        <v>2018_342</v>
      </c>
    </row>
    <row r="1844" spans="1:19" x14ac:dyDescent="0.2">
      <c r="A1844" t="s">
        <v>1191</v>
      </c>
      <c r="B1844">
        <v>343</v>
      </c>
      <c r="C1844">
        <v>2018</v>
      </c>
      <c r="D1844" t="s">
        <v>40</v>
      </c>
      <c r="E1844" t="s">
        <v>2044</v>
      </c>
      <c r="F1844" t="s">
        <v>72</v>
      </c>
      <c r="G1844" t="str">
        <f>_xlfn.XLOOKUP(F1844,Regions!$A$2:$A$52,Regions!$B$2:$B$52)</f>
        <v>Midwest</v>
      </c>
      <c r="H1844" t="s">
        <v>1421</v>
      </c>
      <c r="J1844">
        <v>8528</v>
      </c>
      <c r="K1844">
        <v>558</v>
      </c>
      <c r="L1844">
        <v>95001</v>
      </c>
      <c r="M1844">
        <v>3622</v>
      </c>
      <c r="N1844" t="s">
        <v>2043</v>
      </c>
      <c r="O1844" t="s">
        <v>2043</v>
      </c>
      <c r="P1844" t="s">
        <v>2043</v>
      </c>
      <c r="Q1844" t="s">
        <v>2043</v>
      </c>
      <c r="R1844" t="str">
        <f>Table1[[#This Row],[year]]&amp;"_"&amp;Table1[[#This Row],[rank]]</f>
        <v>2018_343</v>
      </c>
      <c r="S1844" t="str">
        <f>Table1[[#This Row],[year]]&amp;"_"&amp;Table1[[#This Row],[rank]]</f>
        <v>2018_343</v>
      </c>
    </row>
    <row r="1845" spans="1:19" x14ac:dyDescent="0.2">
      <c r="A1845" t="s">
        <v>2579</v>
      </c>
      <c r="B1845">
        <v>344</v>
      </c>
      <c r="C1845">
        <v>2018</v>
      </c>
      <c r="D1845" t="s">
        <v>223</v>
      </c>
      <c r="E1845" t="s">
        <v>920</v>
      </c>
      <c r="F1845" t="s">
        <v>181</v>
      </c>
      <c r="G1845" t="str">
        <f>_xlfn.XLOOKUP(F1845,Regions!$A$2:$A$52,Regions!$B$2:$B$52)</f>
        <v>West</v>
      </c>
      <c r="H1845" t="s">
        <v>1516</v>
      </c>
      <c r="I1845">
        <v>5033</v>
      </c>
      <c r="J1845">
        <v>8462</v>
      </c>
      <c r="K1845">
        <v>229</v>
      </c>
      <c r="L1845">
        <v>13878</v>
      </c>
      <c r="M1845">
        <v>2650</v>
      </c>
      <c r="N1845" t="s">
        <v>2043</v>
      </c>
      <c r="O1845" t="s">
        <v>2043</v>
      </c>
      <c r="P1845" t="s">
        <v>2046</v>
      </c>
      <c r="Q1845" t="s">
        <v>2043</v>
      </c>
      <c r="R1845" t="str">
        <f>Table1[[#This Row],[year]]&amp;"_"&amp;Table1[[#This Row],[rank]]</f>
        <v>2018_344</v>
      </c>
      <c r="S1845" t="str">
        <f>Table1[[#This Row],[year]]&amp;"_"&amp;Table1[[#This Row],[rank]]</f>
        <v>2018_344</v>
      </c>
    </row>
    <row r="1846" spans="1:19" x14ac:dyDescent="0.2">
      <c r="A1846" t="s">
        <v>762</v>
      </c>
      <c r="B1846">
        <v>345</v>
      </c>
      <c r="C1846">
        <v>2018</v>
      </c>
      <c r="D1846" t="s">
        <v>46</v>
      </c>
      <c r="E1846" t="s">
        <v>46</v>
      </c>
      <c r="F1846" t="s">
        <v>98</v>
      </c>
      <c r="G1846" t="str">
        <f>_xlfn.XLOOKUP(F1846,Regions!$A$2:$A$52,Regions!$B$2:$B$52)</f>
        <v>Northeast</v>
      </c>
      <c r="H1846" t="s">
        <v>1561</v>
      </c>
      <c r="I1846">
        <v>34818</v>
      </c>
      <c r="J1846">
        <v>8442</v>
      </c>
      <c r="K1846">
        <v>3000</v>
      </c>
      <c r="L1846">
        <v>18467</v>
      </c>
      <c r="M1846">
        <v>15150</v>
      </c>
      <c r="N1846" t="s">
        <v>2043</v>
      </c>
      <c r="O1846" t="s">
        <v>2043</v>
      </c>
      <c r="P1846" t="s">
        <v>2043</v>
      </c>
      <c r="Q1846" t="s">
        <v>2043</v>
      </c>
      <c r="R1846" t="str">
        <f>Table1[[#This Row],[year]]&amp;"_"&amp;Table1[[#This Row],[rank]]</f>
        <v>2018_345</v>
      </c>
      <c r="S1846" t="str">
        <f>Table1[[#This Row],[year]]&amp;"_"&amp;Table1[[#This Row],[rank]]</f>
        <v>2018_345</v>
      </c>
    </row>
    <row r="1847" spans="1:19" x14ac:dyDescent="0.2">
      <c r="A1847" t="s">
        <v>2489</v>
      </c>
      <c r="B1847">
        <v>346</v>
      </c>
      <c r="C1847">
        <v>2018</v>
      </c>
      <c r="D1847" t="s">
        <v>998</v>
      </c>
      <c r="E1847" t="s">
        <v>115</v>
      </c>
      <c r="F1847" t="s">
        <v>86</v>
      </c>
      <c r="G1847" t="str">
        <f>_xlfn.XLOOKUP(F1847,Regions!$A$2:$A$52,Regions!$B$2:$B$52)</f>
        <v>South</v>
      </c>
      <c r="H1847" t="s">
        <v>1412</v>
      </c>
      <c r="I1847">
        <v>617</v>
      </c>
      <c r="J1847">
        <v>8365</v>
      </c>
      <c r="K1847">
        <v>13</v>
      </c>
      <c r="L1847">
        <v>2708</v>
      </c>
      <c r="M1847">
        <v>8900</v>
      </c>
      <c r="N1847" t="s">
        <v>2043</v>
      </c>
      <c r="O1847" t="s">
        <v>2046</v>
      </c>
      <c r="P1847" t="s">
        <v>2043</v>
      </c>
      <c r="Q1847" t="s">
        <v>2043</v>
      </c>
      <c r="R1847" t="str">
        <f>Table1[[#This Row],[year]]&amp;"_"&amp;Table1[[#This Row],[rank]]</f>
        <v>2018_346</v>
      </c>
      <c r="S1847" t="str">
        <f>Table1[[#This Row],[year]]&amp;"_"&amp;Table1[[#This Row],[rank]]</f>
        <v>2018_346</v>
      </c>
    </row>
    <row r="1848" spans="1:19" x14ac:dyDescent="0.2">
      <c r="A1848" t="s">
        <v>2275</v>
      </c>
      <c r="B1848">
        <v>347</v>
      </c>
      <c r="C1848">
        <v>2018</v>
      </c>
      <c r="D1848" t="s">
        <v>1722</v>
      </c>
      <c r="E1848" t="s">
        <v>2064</v>
      </c>
      <c r="F1848" t="s">
        <v>86</v>
      </c>
      <c r="G1848" t="str">
        <f>_xlfn.XLOOKUP(F1848,Regions!$A$2:$A$52,Regions!$B$2:$B$52)</f>
        <v>South</v>
      </c>
      <c r="H1848" t="s">
        <v>1622</v>
      </c>
      <c r="I1848">
        <v>5157</v>
      </c>
      <c r="J1848">
        <v>8307</v>
      </c>
      <c r="K1848">
        <v>186</v>
      </c>
      <c r="L1848">
        <v>7972</v>
      </c>
      <c r="M1848">
        <v>20462</v>
      </c>
      <c r="N1848" t="s">
        <v>2043</v>
      </c>
      <c r="O1848" t="s">
        <v>2043</v>
      </c>
      <c r="P1848" t="s">
        <v>2043</v>
      </c>
      <c r="Q1848" t="s">
        <v>2043</v>
      </c>
      <c r="R1848" t="str">
        <f>Table1[[#This Row],[year]]&amp;"_"&amp;Table1[[#This Row],[rank]]</f>
        <v>2018_347</v>
      </c>
      <c r="S1848" t="str">
        <f>Table1[[#This Row],[year]]&amp;"_"&amp;Table1[[#This Row],[rank]]</f>
        <v>2018_347</v>
      </c>
    </row>
    <row r="1849" spans="1:19" x14ac:dyDescent="0.2">
      <c r="A1849" t="s">
        <v>2281</v>
      </c>
      <c r="B1849">
        <v>348</v>
      </c>
      <c r="C1849">
        <v>2018</v>
      </c>
      <c r="D1849" t="s">
        <v>97</v>
      </c>
      <c r="E1849" t="s">
        <v>2044</v>
      </c>
      <c r="F1849" t="s">
        <v>35</v>
      </c>
      <c r="G1849" t="str">
        <f>_xlfn.XLOOKUP(F1849,Regions!$A$2:$A$52,Regions!$B$2:$B$52)</f>
        <v>South</v>
      </c>
      <c r="H1849" t="s">
        <v>1494</v>
      </c>
      <c r="I1849">
        <v>1413</v>
      </c>
      <c r="J1849">
        <v>8295</v>
      </c>
      <c r="K1849">
        <v>817</v>
      </c>
      <c r="L1849">
        <v>105297</v>
      </c>
      <c r="M1849">
        <v>3500</v>
      </c>
      <c r="N1849" t="s">
        <v>2043</v>
      </c>
      <c r="O1849" t="s">
        <v>2043</v>
      </c>
      <c r="P1849" t="s">
        <v>2043</v>
      </c>
      <c r="Q1849" t="s">
        <v>2043</v>
      </c>
      <c r="R1849" t="str">
        <f>Table1[[#This Row],[year]]&amp;"_"&amp;Table1[[#This Row],[rank]]</f>
        <v>2018_348</v>
      </c>
      <c r="S1849" t="str">
        <f>Table1[[#This Row],[year]]&amp;"_"&amp;Table1[[#This Row],[rank]]</f>
        <v>2018_348</v>
      </c>
    </row>
    <row r="1850" spans="1:19" x14ac:dyDescent="0.2">
      <c r="A1850" t="s">
        <v>2488</v>
      </c>
      <c r="B1850">
        <v>349</v>
      </c>
      <c r="C1850">
        <v>2018</v>
      </c>
      <c r="D1850" t="s">
        <v>998</v>
      </c>
      <c r="E1850" t="s">
        <v>115</v>
      </c>
      <c r="F1850" t="s">
        <v>44</v>
      </c>
      <c r="G1850" t="str">
        <f>_xlfn.XLOOKUP(F1850,Regions!$A$2:$A$52,Regions!$B$2:$B$52)</f>
        <v>Midwest</v>
      </c>
      <c r="H1850" t="s">
        <v>1488</v>
      </c>
      <c r="I1850">
        <v>3920</v>
      </c>
      <c r="J1850">
        <v>8254</v>
      </c>
      <c r="K1850">
        <v>120</v>
      </c>
      <c r="L1850">
        <v>5733</v>
      </c>
      <c r="M1850">
        <v>8600</v>
      </c>
      <c r="N1850" t="s">
        <v>2043</v>
      </c>
      <c r="O1850" t="s">
        <v>2043</v>
      </c>
      <c r="P1850" t="s">
        <v>2043</v>
      </c>
      <c r="Q1850" t="s">
        <v>2043</v>
      </c>
      <c r="R1850" t="str">
        <f>Table1[[#This Row],[year]]&amp;"_"&amp;Table1[[#This Row],[rank]]</f>
        <v>2018_349</v>
      </c>
      <c r="S1850" t="str">
        <f>Table1[[#This Row],[year]]&amp;"_"&amp;Table1[[#This Row],[rank]]</f>
        <v>2018_349</v>
      </c>
    </row>
    <row r="1851" spans="1:19" x14ac:dyDescent="0.2">
      <c r="A1851" t="s">
        <v>2304</v>
      </c>
      <c r="B1851">
        <v>350</v>
      </c>
      <c r="C1851">
        <v>2018</v>
      </c>
      <c r="D1851" t="s">
        <v>287</v>
      </c>
      <c r="E1851" t="s">
        <v>2067</v>
      </c>
      <c r="F1851" t="s">
        <v>28</v>
      </c>
      <c r="G1851" t="str">
        <f>_xlfn.XLOOKUP(F1851,Regions!$A$2:$A$52,Regions!$B$2:$B$52)</f>
        <v>Northeast</v>
      </c>
      <c r="H1851" t="s">
        <v>1406</v>
      </c>
      <c r="I1851">
        <v>9272</v>
      </c>
      <c r="J1851">
        <v>8139</v>
      </c>
      <c r="K1851">
        <v>738</v>
      </c>
      <c r="L1851">
        <v>14552</v>
      </c>
      <c r="M1851">
        <v>26000</v>
      </c>
      <c r="N1851" t="s">
        <v>2043</v>
      </c>
      <c r="O1851" t="s">
        <v>2043</v>
      </c>
      <c r="P1851" t="s">
        <v>2043</v>
      </c>
      <c r="Q1851" t="s">
        <v>2043</v>
      </c>
      <c r="R1851" t="str">
        <f>Table1[[#This Row],[year]]&amp;"_"&amp;Table1[[#This Row],[rank]]</f>
        <v>2018_350</v>
      </c>
      <c r="S1851" t="str">
        <f>Table1[[#This Row],[year]]&amp;"_"&amp;Table1[[#This Row],[rank]]</f>
        <v>2018_350</v>
      </c>
    </row>
    <row r="1852" spans="1:19" x14ac:dyDescent="0.2">
      <c r="A1852" t="s">
        <v>2329</v>
      </c>
      <c r="B1852">
        <v>351</v>
      </c>
      <c r="C1852">
        <v>2018</v>
      </c>
      <c r="D1852" t="s">
        <v>985</v>
      </c>
      <c r="E1852" t="s">
        <v>115</v>
      </c>
      <c r="F1852" t="s">
        <v>18</v>
      </c>
      <c r="G1852" t="str">
        <f>_xlfn.XLOOKUP(F1852,Regions!$A$2:$A$52,Regions!$B$2:$B$52)</f>
        <v>Midwest</v>
      </c>
      <c r="H1852" t="s">
        <v>2490</v>
      </c>
      <c r="I1852">
        <v>620</v>
      </c>
      <c r="J1852">
        <v>8128</v>
      </c>
      <c r="K1852">
        <v>53</v>
      </c>
      <c r="L1852">
        <v>2056</v>
      </c>
      <c r="M1852">
        <v>11950</v>
      </c>
      <c r="N1852" t="s">
        <v>2043</v>
      </c>
      <c r="O1852" t="s">
        <v>2043</v>
      </c>
      <c r="P1852" t="s">
        <v>2043</v>
      </c>
      <c r="Q1852" t="s">
        <v>2043</v>
      </c>
      <c r="R1852" t="str">
        <f>Table1[[#This Row],[year]]&amp;"_"&amp;Table1[[#This Row],[rank]]</f>
        <v>2018_351</v>
      </c>
      <c r="S1852" t="str">
        <f>Table1[[#This Row],[year]]&amp;"_"&amp;Table1[[#This Row],[rank]]</f>
        <v>2018_351</v>
      </c>
    </row>
    <row r="1853" spans="1:19" x14ac:dyDescent="0.2">
      <c r="A1853" t="s">
        <v>2580</v>
      </c>
      <c r="B1853">
        <v>352</v>
      </c>
      <c r="C1853">
        <v>2018</v>
      </c>
      <c r="D1853" t="s">
        <v>46</v>
      </c>
      <c r="E1853" t="s">
        <v>46</v>
      </c>
      <c r="F1853" t="s">
        <v>22</v>
      </c>
      <c r="G1853" t="str">
        <f>_xlfn.XLOOKUP(F1853,Regions!$A$2:$A$52,Regions!$B$2:$B$52)</f>
        <v>South</v>
      </c>
      <c r="H1853" t="s">
        <v>1403</v>
      </c>
      <c r="I1853">
        <v>14385</v>
      </c>
      <c r="J1853">
        <v>8041</v>
      </c>
      <c r="K1853">
        <v>1304</v>
      </c>
      <c r="L1853">
        <v>12076</v>
      </c>
      <c r="M1853">
        <v>8799</v>
      </c>
      <c r="N1853" t="s">
        <v>2043</v>
      </c>
      <c r="O1853" t="s">
        <v>2043</v>
      </c>
      <c r="P1853" t="s">
        <v>2046</v>
      </c>
      <c r="Q1853" t="s">
        <v>2043</v>
      </c>
      <c r="R1853" t="str">
        <f>Table1[[#This Row],[year]]&amp;"_"&amp;Table1[[#This Row],[rank]]</f>
        <v>2018_352</v>
      </c>
      <c r="S1853" t="str">
        <f>Table1[[#This Row],[year]]&amp;"_"&amp;Table1[[#This Row],[rank]]</f>
        <v>2018_352</v>
      </c>
    </row>
    <row r="1854" spans="1:19" x14ac:dyDescent="0.2">
      <c r="A1854" t="s">
        <v>2341</v>
      </c>
      <c r="B1854">
        <v>353</v>
      </c>
      <c r="C1854">
        <v>2018</v>
      </c>
      <c r="D1854" t="s">
        <v>920</v>
      </c>
      <c r="E1854" t="s">
        <v>920</v>
      </c>
      <c r="F1854" t="s">
        <v>116</v>
      </c>
      <c r="G1854" t="str">
        <f>_xlfn.XLOOKUP(F1854,Regions!$A$2:$A$52,Regions!$B$2:$B$52)</f>
        <v>South</v>
      </c>
      <c r="H1854" t="s">
        <v>1529</v>
      </c>
      <c r="I1854">
        <v>20567</v>
      </c>
      <c r="J1854">
        <v>8031</v>
      </c>
      <c r="K1854">
        <v>2174</v>
      </c>
      <c r="L1854">
        <v>46352</v>
      </c>
      <c r="M1854">
        <v>5425</v>
      </c>
      <c r="N1854" t="s">
        <v>2043</v>
      </c>
      <c r="O1854" t="s">
        <v>2043</v>
      </c>
      <c r="P1854" t="s">
        <v>2043</v>
      </c>
      <c r="Q1854" t="s">
        <v>2043</v>
      </c>
      <c r="R1854" t="str">
        <f>Table1[[#This Row],[year]]&amp;"_"&amp;Table1[[#This Row],[rank]]</f>
        <v>2018_353</v>
      </c>
      <c r="S1854" t="str">
        <f>Table1[[#This Row],[year]]&amp;"_"&amp;Table1[[#This Row],[rank]]</f>
        <v>2018_353</v>
      </c>
    </row>
    <row r="1855" spans="1:19" x14ac:dyDescent="0.2">
      <c r="A1855" t="s">
        <v>2516</v>
      </c>
      <c r="B1855">
        <v>354</v>
      </c>
      <c r="C1855">
        <v>2018</v>
      </c>
      <c r="D1855" t="s">
        <v>974</v>
      </c>
      <c r="E1855" t="s">
        <v>2045</v>
      </c>
      <c r="F1855" t="s">
        <v>55</v>
      </c>
      <c r="G1855" t="str">
        <f>_xlfn.XLOOKUP(F1855,Regions!$A$2:$A$52,Regions!$B$2:$B$52)</f>
        <v>West</v>
      </c>
      <c r="H1855" t="s">
        <v>1599</v>
      </c>
      <c r="I1855">
        <v>33105</v>
      </c>
      <c r="J1855">
        <v>8014</v>
      </c>
      <c r="K1855">
        <v>1698</v>
      </c>
      <c r="L1855">
        <v>12123</v>
      </c>
      <c r="M1855">
        <v>9400</v>
      </c>
      <c r="N1855" t="s">
        <v>2043</v>
      </c>
      <c r="O1855" t="s">
        <v>2043</v>
      </c>
      <c r="P1855" t="s">
        <v>2043</v>
      </c>
      <c r="Q1855" t="s">
        <v>2043</v>
      </c>
      <c r="R1855" t="str">
        <f>Table1[[#This Row],[year]]&amp;"_"&amp;Table1[[#This Row],[rank]]</f>
        <v>2018_354</v>
      </c>
      <c r="S1855" t="str">
        <f>Table1[[#This Row],[year]]&amp;"_"&amp;Table1[[#This Row],[rank]]</f>
        <v>2018_354</v>
      </c>
    </row>
    <row r="1856" spans="1:19" x14ac:dyDescent="0.2">
      <c r="A1856" t="s">
        <v>2455</v>
      </c>
      <c r="B1856">
        <v>355</v>
      </c>
      <c r="C1856">
        <v>2018</v>
      </c>
      <c r="D1856" t="s">
        <v>118</v>
      </c>
      <c r="E1856" t="s">
        <v>2061</v>
      </c>
      <c r="F1856" t="s">
        <v>93</v>
      </c>
      <c r="G1856" t="str">
        <f>_xlfn.XLOOKUP(F1856,Regions!$A$2:$A$52,Regions!$B$2:$B$52)</f>
        <v>West</v>
      </c>
      <c r="H1856" t="s">
        <v>1457</v>
      </c>
      <c r="I1856">
        <v>7646</v>
      </c>
      <c r="J1856">
        <v>7933</v>
      </c>
      <c r="K1856">
        <v>1034</v>
      </c>
      <c r="L1856">
        <v>10740</v>
      </c>
      <c r="M1856">
        <v>23156</v>
      </c>
      <c r="N1856" t="s">
        <v>2043</v>
      </c>
      <c r="O1856" t="s">
        <v>2043</v>
      </c>
      <c r="P1856" t="s">
        <v>2043</v>
      </c>
      <c r="Q1856" t="s">
        <v>2043</v>
      </c>
      <c r="R1856" t="str">
        <f>Table1[[#This Row],[year]]&amp;"_"&amp;Table1[[#This Row],[rank]]</f>
        <v>2018_355</v>
      </c>
      <c r="S1856" t="str">
        <f>Table1[[#This Row],[year]]&amp;"_"&amp;Table1[[#This Row],[rank]]</f>
        <v>2018_355</v>
      </c>
    </row>
    <row r="1857" spans="1:19" x14ac:dyDescent="0.2">
      <c r="A1857" t="s">
        <v>2449</v>
      </c>
      <c r="B1857">
        <v>356</v>
      </c>
      <c r="C1857">
        <v>2018</v>
      </c>
      <c r="D1857" t="s">
        <v>1138</v>
      </c>
      <c r="E1857" t="s">
        <v>2044</v>
      </c>
      <c r="F1857" t="s">
        <v>44</v>
      </c>
      <c r="G1857" t="str">
        <f>_xlfn.XLOOKUP(F1857,Regions!$A$2:$A$52,Regions!$B$2:$B$52)</f>
        <v>Midwest</v>
      </c>
      <c r="H1857" t="s">
        <v>1417</v>
      </c>
      <c r="I1857">
        <v>7930</v>
      </c>
      <c r="J1857">
        <v>7932</v>
      </c>
      <c r="K1857">
        <v>254</v>
      </c>
      <c r="L1857">
        <v>8015</v>
      </c>
      <c r="M1857">
        <v>81900</v>
      </c>
      <c r="N1857" t="s">
        <v>2043</v>
      </c>
      <c r="O1857" t="s">
        <v>2043</v>
      </c>
      <c r="P1857" t="s">
        <v>2043</v>
      </c>
      <c r="Q1857" t="s">
        <v>2043</v>
      </c>
      <c r="R1857" t="str">
        <f>Table1[[#This Row],[year]]&amp;"_"&amp;Table1[[#This Row],[rank]]</f>
        <v>2018_356</v>
      </c>
      <c r="S1857" t="str">
        <f>Table1[[#This Row],[year]]&amp;"_"&amp;Table1[[#This Row],[rank]]</f>
        <v>2018_356</v>
      </c>
    </row>
    <row r="1858" spans="1:19" x14ac:dyDescent="0.2">
      <c r="A1858" t="s">
        <v>2385</v>
      </c>
      <c r="B1858">
        <v>357</v>
      </c>
      <c r="C1858">
        <v>2018</v>
      </c>
      <c r="D1858" t="s">
        <v>976</v>
      </c>
      <c r="E1858" t="s">
        <v>115</v>
      </c>
      <c r="F1858" t="s">
        <v>44</v>
      </c>
      <c r="G1858" t="str">
        <f>_xlfn.XLOOKUP(F1858,Regions!$A$2:$A$52,Regions!$B$2:$B$52)</f>
        <v>Midwest</v>
      </c>
      <c r="H1858" t="s">
        <v>1513</v>
      </c>
      <c r="I1858">
        <v>2522</v>
      </c>
      <c r="J1858">
        <v>7927</v>
      </c>
      <c r="K1858">
        <v>109</v>
      </c>
      <c r="L1858">
        <v>4252</v>
      </c>
      <c r="M1858">
        <v>8900</v>
      </c>
      <c r="N1858" t="s">
        <v>2043</v>
      </c>
      <c r="O1858" t="s">
        <v>2043</v>
      </c>
      <c r="P1858" t="s">
        <v>2043</v>
      </c>
      <c r="Q1858" t="s">
        <v>2043</v>
      </c>
      <c r="R1858" t="str">
        <f>Table1[[#This Row],[year]]&amp;"_"&amp;Table1[[#This Row],[rank]]</f>
        <v>2018_357</v>
      </c>
      <c r="S1858" t="str">
        <f>Table1[[#This Row],[year]]&amp;"_"&amp;Table1[[#This Row],[rank]]</f>
        <v>2018_357</v>
      </c>
    </row>
    <row r="1859" spans="1:19" x14ac:dyDescent="0.2">
      <c r="A1859" t="s">
        <v>2313</v>
      </c>
      <c r="B1859">
        <v>358</v>
      </c>
      <c r="C1859">
        <v>2018</v>
      </c>
      <c r="D1859" t="s">
        <v>980</v>
      </c>
      <c r="E1859" t="s">
        <v>2055</v>
      </c>
      <c r="F1859" t="s">
        <v>41</v>
      </c>
      <c r="G1859" t="str">
        <f>_xlfn.XLOOKUP(F1859,Regions!$A$2:$A$52,Regions!$B$2:$B$52)</f>
        <v>Northeast</v>
      </c>
      <c r="H1859" t="s">
        <v>1574</v>
      </c>
      <c r="I1859">
        <v>13021</v>
      </c>
      <c r="J1859">
        <v>7890</v>
      </c>
      <c r="K1859">
        <v>887</v>
      </c>
      <c r="L1859">
        <v>7726</v>
      </c>
      <c r="M1859">
        <v>18000</v>
      </c>
      <c r="N1859" t="s">
        <v>2043</v>
      </c>
      <c r="O1859" t="s">
        <v>2046</v>
      </c>
      <c r="P1859" t="s">
        <v>2043</v>
      </c>
      <c r="Q1859" t="s">
        <v>2043</v>
      </c>
      <c r="R1859" t="str">
        <f>Table1[[#This Row],[year]]&amp;"_"&amp;Table1[[#This Row],[rank]]</f>
        <v>2018_358</v>
      </c>
      <c r="S1859" t="str">
        <f>Table1[[#This Row],[year]]&amp;"_"&amp;Table1[[#This Row],[rank]]</f>
        <v>2018_358</v>
      </c>
    </row>
    <row r="1860" spans="1:19" x14ac:dyDescent="0.2">
      <c r="A1860" t="s">
        <v>790</v>
      </c>
      <c r="B1860">
        <v>359</v>
      </c>
      <c r="C1860">
        <v>2018</v>
      </c>
      <c r="D1860" t="s">
        <v>715</v>
      </c>
      <c r="E1860" t="s">
        <v>2143</v>
      </c>
      <c r="F1860" t="s">
        <v>28</v>
      </c>
      <c r="G1860" t="str">
        <f>_xlfn.XLOOKUP(F1860,Regions!$A$2:$A$52,Regions!$B$2:$B$52)</f>
        <v>Northeast</v>
      </c>
      <c r="H1860" t="s">
        <v>1406</v>
      </c>
      <c r="I1860">
        <v>8854</v>
      </c>
      <c r="J1860">
        <v>7882</v>
      </c>
      <c r="K1860">
        <v>579</v>
      </c>
      <c r="L1860">
        <v>12695</v>
      </c>
      <c r="M1860">
        <v>50200</v>
      </c>
      <c r="N1860" t="s">
        <v>2043</v>
      </c>
      <c r="O1860" t="s">
        <v>2043</v>
      </c>
      <c r="P1860" t="s">
        <v>2043</v>
      </c>
      <c r="Q1860" t="s">
        <v>2043</v>
      </c>
      <c r="R1860" t="str">
        <f>Table1[[#This Row],[year]]&amp;"_"&amp;Table1[[#This Row],[rank]]</f>
        <v>2018_359</v>
      </c>
      <c r="S1860" t="str">
        <f>Table1[[#This Row],[year]]&amp;"_"&amp;Table1[[#This Row],[rank]]</f>
        <v>2018_359</v>
      </c>
    </row>
    <row r="1861" spans="1:19" x14ac:dyDescent="0.2">
      <c r="A1861" t="s">
        <v>2318</v>
      </c>
      <c r="B1861">
        <v>360</v>
      </c>
      <c r="C1861">
        <v>2018</v>
      </c>
      <c r="D1861" t="s">
        <v>1727</v>
      </c>
      <c r="E1861" t="s">
        <v>2064</v>
      </c>
      <c r="F1861" t="s">
        <v>44</v>
      </c>
      <c r="G1861" t="str">
        <f>_xlfn.XLOOKUP(F1861,Regions!$A$2:$A$52,Regions!$B$2:$B$52)</f>
        <v>Midwest</v>
      </c>
      <c r="H1861" t="s">
        <v>1488</v>
      </c>
      <c r="I1861">
        <v>15183</v>
      </c>
      <c r="J1861">
        <v>7830</v>
      </c>
      <c r="K1861">
        <v>812</v>
      </c>
      <c r="L1861">
        <v>10658</v>
      </c>
      <c r="M1861">
        <v>29000</v>
      </c>
      <c r="N1861" t="s">
        <v>2043</v>
      </c>
      <c r="O1861" t="s">
        <v>2043</v>
      </c>
      <c r="P1861" t="s">
        <v>2043</v>
      </c>
      <c r="Q1861" t="s">
        <v>2043</v>
      </c>
      <c r="R1861" t="str">
        <f>Table1[[#This Row],[year]]&amp;"_"&amp;Table1[[#This Row],[rank]]</f>
        <v>2018_360</v>
      </c>
      <c r="S1861" t="str">
        <f>Table1[[#This Row],[year]]&amp;"_"&amp;Table1[[#This Row],[rank]]</f>
        <v>2018_360</v>
      </c>
    </row>
    <row r="1862" spans="1:19" x14ac:dyDescent="0.2">
      <c r="A1862" t="s">
        <v>2497</v>
      </c>
      <c r="B1862">
        <v>361</v>
      </c>
      <c r="C1862">
        <v>2018</v>
      </c>
      <c r="D1862" t="s">
        <v>824</v>
      </c>
      <c r="E1862" t="s">
        <v>112</v>
      </c>
      <c r="F1862" t="s">
        <v>255</v>
      </c>
      <c r="G1862" t="str">
        <f>_xlfn.XLOOKUP(F1862,Regions!$A$2:$A$52,Regions!$B$2:$B$52)</f>
        <v>Midwest</v>
      </c>
      <c r="H1862" t="s">
        <v>2498</v>
      </c>
      <c r="I1862">
        <v>22151</v>
      </c>
      <c r="J1862">
        <v>7824</v>
      </c>
      <c r="K1862">
        <v>1814</v>
      </c>
      <c r="L1862">
        <v>25965</v>
      </c>
      <c r="M1862">
        <v>18200</v>
      </c>
      <c r="N1862" t="s">
        <v>2043</v>
      </c>
      <c r="O1862" t="s">
        <v>2043</v>
      </c>
      <c r="P1862" t="s">
        <v>2043</v>
      </c>
      <c r="Q1862" t="s">
        <v>2043</v>
      </c>
      <c r="R1862" t="str">
        <f>Table1[[#This Row],[year]]&amp;"_"&amp;Table1[[#This Row],[rank]]</f>
        <v>2018_361</v>
      </c>
      <c r="S1862" t="str">
        <f>Table1[[#This Row],[year]]&amp;"_"&amp;Table1[[#This Row],[rank]]</f>
        <v>2018_361</v>
      </c>
    </row>
    <row r="1863" spans="1:19" x14ac:dyDescent="0.2">
      <c r="A1863" t="s">
        <v>2282</v>
      </c>
      <c r="B1863">
        <v>362</v>
      </c>
      <c r="C1863">
        <v>2018</v>
      </c>
      <c r="D1863" t="s">
        <v>980</v>
      </c>
      <c r="E1863" t="s">
        <v>2055</v>
      </c>
      <c r="F1863" t="s">
        <v>22</v>
      </c>
      <c r="G1863" t="str">
        <f>_xlfn.XLOOKUP(F1863,Regions!$A$2:$A$52,Regions!$B$2:$B$52)</f>
        <v>South</v>
      </c>
      <c r="H1863" t="s">
        <v>1502</v>
      </c>
      <c r="I1863">
        <v>787</v>
      </c>
      <c r="J1863">
        <v>7795</v>
      </c>
      <c r="K1863">
        <v>62</v>
      </c>
      <c r="L1863">
        <v>2504</v>
      </c>
      <c r="M1863">
        <v>16000</v>
      </c>
      <c r="N1863" t="s">
        <v>2043</v>
      </c>
      <c r="O1863" t="s">
        <v>2043</v>
      </c>
      <c r="P1863" t="s">
        <v>2043</v>
      </c>
      <c r="Q1863" t="s">
        <v>2043</v>
      </c>
      <c r="R1863" t="str">
        <f>Table1[[#This Row],[year]]&amp;"_"&amp;Table1[[#This Row],[rank]]</f>
        <v>2018_362</v>
      </c>
      <c r="S1863" t="str">
        <f>Table1[[#This Row],[year]]&amp;"_"&amp;Table1[[#This Row],[rank]]</f>
        <v>2018_362</v>
      </c>
    </row>
    <row r="1864" spans="1:19" x14ac:dyDescent="0.2">
      <c r="A1864" t="s">
        <v>2354</v>
      </c>
      <c r="B1864">
        <v>363</v>
      </c>
      <c r="C1864">
        <v>2018</v>
      </c>
      <c r="D1864" t="s">
        <v>1838</v>
      </c>
      <c r="E1864" t="s">
        <v>2042</v>
      </c>
      <c r="F1864" t="s">
        <v>28</v>
      </c>
      <c r="G1864" t="str">
        <f>_xlfn.XLOOKUP(F1864,Regions!$A$2:$A$52,Regions!$B$2:$B$52)</f>
        <v>Northeast</v>
      </c>
      <c r="H1864" t="s">
        <v>1406</v>
      </c>
      <c r="I1864">
        <v>5379</v>
      </c>
      <c r="J1864">
        <v>7782</v>
      </c>
      <c r="K1864">
        <v>284</v>
      </c>
      <c r="L1864">
        <v>3961</v>
      </c>
      <c r="M1864">
        <v>32175</v>
      </c>
      <c r="N1864" t="s">
        <v>2043</v>
      </c>
      <c r="O1864" t="s">
        <v>2043</v>
      </c>
      <c r="P1864" t="s">
        <v>2043</v>
      </c>
      <c r="Q1864" t="s">
        <v>2043</v>
      </c>
      <c r="R1864" t="str">
        <f>Table1[[#This Row],[year]]&amp;"_"&amp;Table1[[#This Row],[rank]]</f>
        <v>2018_363</v>
      </c>
      <c r="S1864" t="str">
        <f>Table1[[#This Row],[year]]&amp;"_"&amp;Table1[[#This Row],[rank]]</f>
        <v>2018_363</v>
      </c>
    </row>
    <row r="1865" spans="1:19" x14ac:dyDescent="0.2">
      <c r="A1865" t="s">
        <v>2338</v>
      </c>
      <c r="B1865">
        <v>364</v>
      </c>
      <c r="C1865">
        <v>2018</v>
      </c>
      <c r="D1865" t="s">
        <v>214</v>
      </c>
      <c r="E1865" t="s">
        <v>920</v>
      </c>
      <c r="F1865" t="s">
        <v>146</v>
      </c>
      <c r="G1865" t="str">
        <f>_xlfn.XLOOKUP(F1865,Regions!$A$2:$A$52,Regions!$B$2:$B$52)</f>
        <v>Northeast</v>
      </c>
      <c r="H1865" t="s">
        <v>1462</v>
      </c>
      <c r="I1865">
        <v>18671</v>
      </c>
      <c r="J1865">
        <v>7752</v>
      </c>
      <c r="K1865">
        <v>988</v>
      </c>
      <c r="L1865">
        <v>36220</v>
      </c>
      <c r="M1865">
        <v>8084</v>
      </c>
      <c r="N1865" t="s">
        <v>2043</v>
      </c>
      <c r="O1865" t="s">
        <v>2043</v>
      </c>
      <c r="P1865" t="s">
        <v>2043</v>
      </c>
      <c r="Q1865" t="s">
        <v>2043</v>
      </c>
      <c r="R1865" t="str">
        <f>Table1[[#This Row],[year]]&amp;"_"&amp;Table1[[#This Row],[rank]]</f>
        <v>2018_364</v>
      </c>
      <c r="S1865" t="str">
        <f>Table1[[#This Row],[year]]&amp;"_"&amp;Table1[[#This Row],[rank]]</f>
        <v>2018_364</v>
      </c>
    </row>
    <row r="1866" spans="1:19" x14ac:dyDescent="0.2">
      <c r="A1866" t="s">
        <v>2467</v>
      </c>
      <c r="B1866">
        <v>365</v>
      </c>
      <c r="C1866">
        <v>2018</v>
      </c>
      <c r="D1866" t="s">
        <v>1359</v>
      </c>
      <c r="E1866" t="s">
        <v>2143</v>
      </c>
      <c r="F1866" t="s">
        <v>22</v>
      </c>
      <c r="G1866" t="str">
        <f>_xlfn.XLOOKUP(F1866,Regions!$A$2:$A$52,Regions!$B$2:$B$52)</f>
        <v>South</v>
      </c>
      <c r="H1866" t="s">
        <v>1477</v>
      </c>
      <c r="I1866">
        <v>11806</v>
      </c>
      <c r="J1866">
        <v>7719</v>
      </c>
      <c r="K1866">
        <v>789</v>
      </c>
      <c r="L1866">
        <v>30685</v>
      </c>
      <c r="M1866">
        <v>20000</v>
      </c>
      <c r="N1866" t="s">
        <v>2043</v>
      </c>
      <c r="O1866" t="s">
        <v>2043</v>
      </c>
      <c r="P1866" t="s">
        <v>2043</v>
      </c>
      <c r="Q1866" t="s">
        <v>2043</v>
      </c>
      <c r="R1866" t="str">
        <f>Table1[[#This Row],[year]]&amp;"_"&amp;Table1[[#This Row],[rank]]</f>
        <v>2018_365</v>
      </c>
      <c r="S1866" t="str">
        <f>Table1[[#This Row],[year]]&amp;"_"&amp;Table1[[#This Row],[rank]]</f>
        <v>2018_365</v>
      </c>
    </row>
    <row r="1867" spans="1:19" x14ac:dyDescent="0.2">
      <c r="A1867" t="s">
        <v>938</v>
      </c>
      <c r="B1867">
        <v>366</v>
      </c>
      <c r="C1867">
        <v>2018</v>
      </c>
      <c r="D1867" t="s">
        <v>57</v>
      </c>
      <c r="E1867" t="s">
        <v>2044</v>
      </c>
      <c r="F1867" t="s">
        <v>53</v>
      </c>
      <c r="G1867" t="str">
        <f>_xlfn.XLOOKUP(F1867,Regions!$A$2:$A$52,Regions!$B$2:$B$52)</f>
        <v>Midwest</v>
      </c>
      <c r="H1867" t="s">
        <v>1416</v>
      </c>
      <c r="I1867">
        <v>21812</v>
      </c>
      <c r="J1867">
        <v>7713</v>
      </c>
      <c r="K1867">
        <v>2194</v>
      </c>
      <c r="L1867">
        <v>142193</v>
      </c>
      <c r="M1867">
        <v>18125</v>
      </c>
      <c r="N1867" t="s">
        <v>2043</v>
      </c>
      <c r="O1867" t="s">
        <v>2043</v>
      </c>
      <c r="P1867" t="s">
        <v>2043</v>
      </c>
      <c r="Q1867" t="s">
        <v>2043</v>
      </c>
      <c r="R1867" t="str">
        <f>Table1[[#This Row],[year]]&amp;"_"&amp;Table1[[#This Row],[rank]]</f>
        <v>2018_366</v>
      </c>
      <c r="S1867" t="str">
        <f>Table1[[#This Row],[year]]&amp;"_"&amp;Table1[[#This Row],[rank]]</f>
        <v>2018_366</v>
      </c>
    </row>
    <row r="1868" spans="1:19" x14ac:dyDescent="0.2">
      <c r="A1868" t="s">
        <v>2345</v>
      </c>
      <c r="B1868">
        <v>367</v>
      </c>
      <c r="C1868">
        <v>2018</v>
      </c>
      <c r="D1868" t="s">
        <v>1291</v>
      </c>
      <c r="E1868" t="s">
        <v>112</v>
      </c>
      <c r="F1868" t="s">
        <v>41</v>
      </c>
      <c r="G1868" t="str">
        <f>_xlfn.XLOOKUP(F1868,Regions!$A$2:$A$52,Regions!$B$2:$B$52)</f>
        <v>Northeast</v>
      </c>
      <c r="H1868" t="s">
        <v>2581</v>
      </c>
      <c r="I1868">
        <v>13619</v>
      </c>
      <c r="J1868">
        <v>7709</v>
      </c>
      <c r="K1868">
        <v>772</v>
      </c>
      <c r="L1868">
        <v>10503</v>
      </c>
      <c r="M1868">
        <v>45000</v>
      </c>
      <c r="N1868" t="s">
        <v>2043</v>
      </c>
      <c r="O1868" t="s">
        <v>2043</v>
      </c>
      <c r="P1868" t="s">
        <v>2043</v>
      </c>
      <c r="Q1868" t="s">
        <v>2043</v>
      </c>
      <c r="R1868" t="str">
        <f>Table1[[#This Row],[year]]&amp;"_"&amp;Table1[[#This Row],[rank]]</f>
        <v>2018_367</v>
      </c>
      <c r="S1868" t="str">
        <f>Table1[[#This Row],[year]]&amp;"_"&amp;Table1[[#This Row],[rank]]</f>
        <v>2018_367</v>
      </c>
    </row>
    <row r="1869" spans="1:19" x14ac:dyDescent="0.2">
      <c r="A1869" t="s">
        <v>2386</v>
      </c>
      <c r="B1869">
        <v>368</v>
      </c>
      <c r="C1869">
        <v>2018</v>
      </c>
      <c r="D1869" t="s">
        <v>221</v>
      </c>
      <c r="E1869" t="s">
        <v>221</v>
      </c>
      <c r="F1869" t="s">
        <v>33</v>
      </c>
      <c r="G1869" t="str">
        <f>_xlfn.XLOOKUP(F1869,Regions!$A$2:$A$52,Regions!$B$2:$B$52)</f>
        <v>Northeast</v>
      </c>
      <c r="H1869" t="s">
        <v>1642</v>
      </c>
      <c r="I1869">
        <v>4549</v>
      </c>
      <c r="J1869">
        <v>7688</v>
      </c>
      <c r="K1869">
        <v>227</v>
      </c>
      <c r="L1869">
        <v>3966</v>
      </c>
      <c r="M1869">
        <v>32000</v>
      </c>
      <c r="N1869" t="s">
        <v>2043</v>
      </c>
      <c r="O1869" t="s">
        <v>2043</v>
      </c>
      <c r="P1869" t="s">
        <v>2043</v>
      </c>
      <c r="Q1869" t="s">
        <v>2043</v>
      </c>
      <c r="R1869" t="str">
        <f>Table1[[#This Row],[year]]&amp;"_"&amp;Table1[[#This Row],[rank]]</f>
        <v>2018_368</v>
      </c>
      <c r="S1869" t="str">
        <f>Table1[[#This Row],[year]]&amp;"_"&amp;Table1[[#This Row],[rank]]</f>
        <v>2018_368</v>
      </c>
    </row>
    <row r="1870" spans="1:19" x14ac:dyDescent="0.2">
      <c r="A1870" t="s">
        <v>2355</v>
      </c>
      <c r="B1870">
        <v>369</v>
      </c>
      <c r="C1870">
        <v>2018</v>
      </c>
      <c r="D1870" t="s">
        <v>65</v>
      </c>
      <c r="E1870" t="s">
        <v>2044</v>
      </c>
      <c r="F1870" t="s">
        <v>33</v>
      </c>
      <c r="G1870" t="str">
        <f>_xlfn.XLOOKUP(F1870,Regions!$A$2:$A$52,Regions!$B$2:$B$52)</f>
        <v>Northeast</v>
      </c>
      <c r="H1870" t="s">
        <v>1624</v>
      </c>
      <c r="I1870">
        <v>8836</v>
      </c>
      <c r="J1870">
        <v>7685</v>
      </c>
      <c r="K1870">
        <v>549</v>
      </c>
      <c r="L1870">
        <v>24300</v>
      </c>
      <c r="M1870">
        <v>7722</v>
      </c>
      <c r="N1870" t="s">
        <v>2043</v>
      </c>
      <c r="O1870" t="s">
        <v>2043</v>
      </c>
      <c r="P1870" t="s">
        <v>2043</v>
      </c>
      <c r="Q1870" t="s">
        <v>2043</v>
      </c>
      <c r="R1870" t="str">
        <f>Table1[[#This Row],[year]]&amp;"_"&amp;Table1[[#This Row],[rank]]</f>
        <v>2018_369</v>
      </c>
      <c r="S1870" t="str">
        <f>Table1[[#This Row],[year]]&amp;"_"&amp;Table1[[#This Row],[rank]]</f>
        <v>2018_369</v>
      </c>
    </row>
    <row r="1871" spans="1:19" x14ac:dyDescent="0.2">
      <c r="A1871" t="s">
        <v>2331</v>
      </c>
      <c r="B1871">
        <v>370</v>
      </c>
      <c r="C1871">
        <v>2018</v>
      </c>
      <c r="D1871" t="s">
        <v>998</v>
      </c>
      <c r="E1871" t="s">
        <v>115</v>
      </c>
      <c r="F1871" t="s">
        <v>98</v>
      </c>
      <c r="G1871" t="str">
        <f>_xlfn.XLOOKUP(F1871,Regions!$A$2:$A$52,Regions!$B$2:$B$52)</f>
        <v>Northeast</v>
      </c>
      <c r="H1871" t="s">
        <v>1499</v>
      </c>
      <c r="I1871">
        <v>2920</v>
      </c>
      <c r="J1871">
        <v>7679</v>
      </c>
      <c r="K1871">
        <v>164</v>
      </c>
      <c r="L1871">
        <v>4736</v>
      </c>
      <c r="M1871">
        <v>9100</v>
      </c>
      <c r="N1871" t="s">
        <v>2043</v>
      </c>
      <c r="O1871" t="s">
        <v>2043</v>
      </c>
      <c r="P1871" t="s">
        <v>2043</v>
      </c>
      <c r="Q1871" t="s">
        <v>2043</v>
      </c>
      <c r="R1871" t="str">
        <f>Table1[[#This Row],[year]]&amp;"_"&amp;Table1[[#This Row],[rank]]</f>
        <v>2018_370</v>
      </c>
      <c r="S1871" t="str">
        <f>Table1[[#This Row],[year]]&amp;"_"&amp;Table1[[#This Row],[rank]]</f>
        <v>2018_370</v>
      </c>
    </row>
    <row r="1872" spans="1:19" x14ac:dyDescent="0.2">
      <c r="A1872" t="s">
        <v>2582</v>
      </c>
      <c r="B1872">
        <v>371</v>
      </c>
      <c r="C1872">
        <v>2018</v>
      </c>
      <c r="D1872" t="s">
        <v>1077</v>
      </c>
      <c r="E1872" t="s">
        <v>2054</v>
      </c>
      <c r="F1872" t="s">
        <v>28</v>
      </c>
      <c r="G1872" t="str">
        <f>_xlfn.XLOOKUP(F1872,Regions!$A$2:$A$52,Regions!$B$2:$B$52)</f>
        <v>Northeast</v>
      </c>
      <c r="H1872" t="s">
        <v>1406</v>
      </c>
      <c r="I1872">
        <v>13723</v>
      </c>
      <c r="J1872">
        <v>7650</v>
      </c>
      <c r="K1872">
        <v>422</v>
      </c>
      <c r="L1872">
        <v>22548</v>
      </c>
      <c r="M1872">
        <v>22000</v>
      </c>
      <c r="N1872" t="s">
        <v>2043</v>
      </c>
      <c r="O1872" t="s">
        <v>2043</v>
      </c>
      <c r="P1872" t="s">
        <v>2046</v>
      </c>
      <c r="Q1872" t="s">
        <v>2043</v>
      </c>
      <c r="R1872" t="str">
        <f>Table1[[#This Row],[year]]&amp;"_"&amp;Table1[[#This Row],[rank]]</f>
        <v>2018_371</v>
      </c>
      <c r="S1872" t="str">
        <f>Table1[[#This Row],[year]]&amp;"_"&amp;Table1[[#This Row],[rank]]</f>
        <v>2018_371</v>
      </c>
    </row>
    <row r="1873" spans="1:19" x14ac:dyDescent="0.2">
      <c r="A1873" t="s">
        <v>2499</v>
      </c>
      <c r="B1873">
        <v>372</v>
      </c>
      <c r="C1873">
        <v>2018</v>
      </c>
      <c r="D1873" t="s">
        <v>214</v>
      </c>
      <c r="E1873" t="s">
        <v>920</v>
      </c>
      <c r="F1873" t="s">
        <v>187</v>
      </c>
      <c r="G1873" t="str">
        <f>_xlfn.XLOOKUP(F1873,Regions!$A$2:$A$52,Regions!$B$2:$B$52)</f>
        <v>Midwest</v>
      </c>
      <c r="H1873" t="s">
        <v>1448</v>
      </c>
      <c r="I1873">
        <v>19784</v>
      </c>
      <c r="J1873">
        <v>7649</v>
      </c>
      <c r="K1873">
        <v>1204</v>
      </c>
      <c r="L1873">
        <v>31591</v>
      </c>
      <c r="M1873">
        <v>8129</v>
      </c>
      <c r="N1873" t="s">
        <v>2043</v>
      </c>
      <c r="O1873" t="s">
        <v>2043</v>
      </c>
      <c r="P1873" t="s">
        <v>2043</v>
      </c>
      <c r="Q1873" t="s">
        <v>2043</v>
      </c>
      <c r="R1873" t="str">
        <f>Table1[[#This Row],[year]]&amp;"_"&amp;Table1[[#This Row],[rank]]</f>
        <v>2018_372</v>
      </c>
      <c r="S1873" t="str">
        <f>Table1[[#This Row],[year]]&amp;"_"&amp;Table1[[#This Row],[rank]]</f>
        <v>2018_372</v>
      </c>
    </row>
    <row r="1874" spans="1:19" x14ac:dyDescent="0.2">
      <c r="A1874" t="s">
        <v>368</v>
      </c>
      <c r="B1874">
        <v>373</v>
      </c>
      <c r="C1874">
        <v>2018</v>
      </c>
      <c r="D1874" t="s">
        <v>1104</v>
      </c>
      <c r="E1874" t="s">
        <v>2054</v>
      </c>
      <c r="F1874" t="s">
        <v>18</v>
      </c>
      <c r="G1874" t="str">
        <f>_xlfn.XLOOKUP(F1874,Regions!$A$2:$A$52,Regions!$B$2:$B$52)</f>
        <v>Midwest</v>
      </c>
      <c r="H1874" t="s">
        <v>1520</v>
      </c>
      <c r="I1874">
        <v>12590</v>
      </c>
      <c r="J1874">
        <v>7644</v>
      </c>
      <c r="K1874">
        <v>533</v>
      </c>
      <c r="L1874">
        <v>5488</v>
      </c>
      <c r="M1874">
        <v>26000</v>
      </c>
      <c r="N1874" t="s">
        <v>2043</v>
      </c>
      <c r="O1874" t="s">
        <v>2043</v>
      </c>
      <c r="P1874" t="s">
        <v>2043</v>
      </c>
      <c r="Q1874" t="s">
        <v>2043</v>
      </c>
      <c r="R1874" t="str">
        <f>Table1[[#This Row],[year]]&amp;"_"&amp;Table1[[#This Row],[rank]]</f>
        <v>2018_373</v>
      </c>
      <c r="S1874" t="str">
        <f>Table1[[#This Row],[year]]&amp;"_"&amp;Table1[[#This Row],[rank]]</f>
        <v>2018_373</v>
      </c>
    </row>
    <row r="1875" spans="1:19" x14ac:dyDescent="0.2">
      <c r="A1875" t="s">
        <v>2583</v>
      </c>
      <c r="B1875">
        <v>374</v>
      </c>
      <c r="C1875">
        <v>2018</v>
      </c>
      <c r="D1875" t="s">
        <v>1353</v>
      </c>
      <c r="E1875" t="s">
        <v>2045</v>
      </c>
      <c r="F1875" t="s">
        <v>35</v>
      </c>
      <c r="G1875" t="str">
        <f>_xlfn.XLOOKUP(F1875,Regions!$A$2:$A$52,Regions!$B$2:$B$52)</f>
        <v>South</v>
      </c>
      <c r="H1875" t="s">
        <v>2537</v>
      </c>
      <c r="I1875">
        <v>28720</v>
      </c>
      <c r="J1875">
        <v>7607</v>
      </c>
      <c r="K1875">
        <v>123</v>
      </c>
      <c r="L1875">
        <v>8663</v>
      </c>
      <c r="M1875">
        <v>60000</v>
      </c>
      <c r="N1875" t="s">
        <v>2043</v>
      </c>
      <c r="O1875" t="s">
        <v>2043</v>
      </c>
      <c r="P1875" t="s">
        <v>2046</v>
      </c>
      <c r="Q1875" t="s">
        <v>2043</v>
      </c>
      <c r="R1875" t="str">
        <f>Table1[[#This Row],[year]]&amp;"_"&amp;Table1[[#This Row],[rank]]</f>
        <v>2018_374</v>
      </c>
      <c r="S1875" t="str">
        <f>Table1[[#This Row],[year]]&amp;"_"&amp;Table1[[#This Row],[rank]]</f>
        <v>2018_374</v>
      </c>
    </row>
    <row r="1876" spans="1:19" x14ac:dyDescent="0.2">
      <c r="A1876" t="s">
        <v>2390</v>
      </c>
      <c r="B1876">
        <v>375</v>
      </c>
      <c r="C1876">
        <v>2018</v>
      </c>
      <c r="D1876" t="s">
        <v>43</v>
      </c>
      <c r="E1876" t="s">
        <v>2044</v>
      </c>
      <c r="F1876" t="s">
        <v>18</v>
      </c>
      <c r="G1876" t="str">
        <f>_xlfn.XLOOKUP(F1876,Regions!$A$2:$A$52,Regions!$B$2:$B$52)</f>
        <v>Midwest</v>
      </c>
      <c r="H1876" t="s">
        <v>1640</v>
      </c>
      <c r="J1876">
        <v>7604</v>
      </c>
      <c r="K1876">
        <v>646</v>
      </c>
      <c r="L1876">
        <v>23694</v>
      </c>
      <c r="M1876">
        <v>5227</v>
      </c>
      <c r="N1876" t="s">
        <v>2043</v>
      </c>
      <c r="O1876" t="s">
        <v>2043</v>
      </c>
      <c r="P1876" t="s">
        <v>2043</v>
      </c>
      <c r="Q1876" t="s">
        <v>2043</v>
      </c>
      <c r="R1876" t="str">
        <f>Table1[[#This Row],[year]]&amp;"_"&amp;Table1[[#This Row],[rank]]</f>
        <v>2018_375</v>
      </c>
      <c r="S1876" t="str">
        <f>Table1[[#This Row],[year]]&amp;"_"&amp;Table1[[#This Row],[rank]]</f>
        <v>2018_375</v>
      </c>
    </row>
    <row r="1877" spans="1:19" x14ac:dyDescent="0.2">
      <c r="A1877" t="s">
        <v>2544</v>
      </c>
      <c r="B1877">
        <v>376</v>
      </c>
      <c r="C1877">
        <v>2018</v>
      </c>
      <c r="D1877" t="s">
        <v>609</v>
      </c>
      <c r="E1877" t="s">
        <v>2044</v>
      </c>
      <c r="F1877" t="s">
        <v>142</v>
      </c>
      <c r="G1877" t="str">
        <f>_xlfn.XLOOKUP(F1877,Regions!$A$2:$A$52,Regions!$B$2:$B$52)</f>
        <v>Midwest</v>
      </c>
      <c r="H1877" t="s">
        <v>2392</v>
      </c>
      <c r="J1877">
        <v>7597</v>
      </c>
      <c r="K1877">
        <v>872</v>
      </c>
      <c r="L1877">
        <v>17176</v>
      </c>
      <c r="M1877">
        <v>45000</v>
      </c>
      <c r="N1877" t="s">
        <v>2043</v>
      </c>
      <c r="O1877" t="s">
        <v>2043</v>
      </c>
      <c r="P1877" t="s">
        <v>2043</v>
      </c>
      <c r="Q1877" t="s">
        <v>2043</v>
      </c>
      <c r="R1877" t="str">
        <f>Table1[[#This Row],[year]]&amp;"_"&amp;Table1[[#This Row],[rank]]</f>
        <v>2018_376</v>
      </c>
      <c r="S1877" t="str">
        <f>Table1[[#This Row],[year]]&amp;"_"&amp;Table1[[#This Row],[rank]]</f>
        <v>2018_376</v>
      </c>
    </row>
    <row r="1878" spans="1:19" x14ac:dyDescent="0.2">
      <c r="A1878" t="s">
        <v>2561</v>
      </c>
      <c r="B1878">
        <v>377</v>
      </c>
      <c r="C1878">
        <v>2018</v>
      </c>
      <c r="D1878" t="s">
        <v>175</v>
      </c>
      <c r="E1878" t="s">
        <v>2067</v>
      </c>
      <c r="F1878" t="s">
        <v>181</v>
      </c>
      <c r="G1878" t="str">
        <f>_xlfn.XLOOKUP(F1878,Regions!$A$2:$A$52,Regions!$B$2:$B$52)</f>
        <v>West</v>
      </c>
      <c r="H1878" t="s">
        <v>1549</v>
      </c>
      <c r="I1878">
        <v>13816</v>
      </c>
      <c r="J1878">
        <v>7594</v>
      </c>
      <c r="K1878">
        <v>1354</v>
      </c>
      <c r="L1878">
        <v>41996</v>
      </c>
      <c r="M1878">
        <v>4393</v>
      </c>
      <c r="N1878" t="s">
        <v>2043</v>
      </c>
      <c r="O1878" t="s">
        <v>2043</v>
      </c>
      <c r="P1878" t="s">
        <v>2043</v>
      </c>
      <c r="Q1878" t="s">
        <v>2043</v>
      </c>
      <c r="R1878" t="str">
        <f>Table1[[#This Row],[year]]&amp;"_"&amp;Table1[[#This Row],[rank]]</f>
        <v>2018_377</v>
      </c>
      <c r="S1878" t="str">
        <f>Table1[[#This Row],[year]]&amp;"_"&amp;Table1[[#This Row],[rank]]</f>
        <v>2018_377</v>
      </c>
    </row>
    <row r="1879" spans="1:19" x14ac:dyDescent="0.2">
      <c r="A1879" t="s">
        <v>1216</v>
      </c>
      <c r="B1879">
        <v>378</v>
      </c>
      <c r="C1879">
        <v>2018</v>
      </c>
      <c r="D1879" t="s">
        <v>43</v>
      </c>
      <c r="E1879" t="s">
        <v>2044</v>
      </c>
      <c r="F1879" t="s">
        <v>98</v>
      </c>
      <c r="G1879" t="str">
        <f>_xlfn.XLOOKUP(F1879,Regions!$A$2:$A$52,Regions!$B$2:$B$52)</f>
        <v>Northeast</v>
      </c>
      <c r="H1879" t="s">
        <v>1648</v>
      </c>
      <c r="J1879">
        <v>7535</v>
      </c>
      <c r="K1879">
        <v>858</v>
      </c>
      <c r="L1879">
        <v>20669</v>
      </c>
      <c r="M1879">
        <v>5260</v>
      </c>
      <c r="N1879" t="s">
        <v>2043</v>
      </c>
      <c r="O1879" t="s">
        <v>2043</v>
      </c>
      <c r="P1879" t="s">
        <v>2043</v>
      </c>
      <c r="Q1879" t="s">
        <v>2043</v>
      </c>
      <c r="R1879" t="str">
        <f>Table1[[#This Row],[year]]&amp;"_"&amp;Table1[[#This Row],[rank]]</f>
        <v>2018_378</v>
      </c>
      <c r="S1879" t="str">
        <f>Table1[[#This Row],[year]]&amp;"_"&amp;Table1[[#This Row],[rank]]</f>
        <v>2018_378</v>
      </c>
    </row>
    <row r="1880" spans="1:19" x14ac:dyDescent="0.2">
      <c r="A1880" t="s">
        <v>1644</v>
      </c>
      <c r="B1880">
        <v>379</v>
      </c>
      <c r="C1880">
        <v>2018</v>
      </c>
      <c r="D1880" t="s">
        <v>980</v>
      </c>
      <c r="E1880" t="s">
        <v>2055</v>
      </c>
      <c r="F1880" t="s">
        <v>98</v>
      </c>
      <c r="G1880" t="str">
        <f>_xlfn.XLOOKUP(F1880,Regions!$A$2:$A$52,Regions!$B$2:$B$52)</f>
        <v>Northeast</v>
      </c>
      <c r="H1880" t="s">
        <v>1644</v>
      </c>
      <c r="I1880">
        <v>20774</v>
      </c>
      <c r="J1880">
        <v>7515</v>
      </c>
      <c r="K1880">
        <v>783</v>
      </c>
      <c r="L1880">
        <v>5554</v>
      </c>
      <c r="M1880">
        <v>16135</v>
      </c>
      <c r="N1880" t="s">
        <v>2043</v>
      </c>
      <c r="O1880" t="s">
        <v>2046</v>
      </c>
      <c r="P1880" t="s">
        <v>2043</v>
      </c>
      <c r="Q1880" t="s">
        <v>2043</v>
      </c>
      <c r="R1880" t="str">
        <f>Table1[[#This Row],[year]]&amp;"_"&amp;Table1[[#This Row],[rank]]</f>
        <v>2018_379</v>
      </c>
      <c r="S1880" t="str">
        <f>Table1[[#This Row],[year]]&amp;"_"&amp;Table1[[#This Row],[rank]]</f>
        <v>2018_379</v>
      </c>
    </row>
    <row r="1881" spans="1:19" x14ac:dyDescent="0.2">
      <c r="A1881" t="s">
        <v>2245</v>
      </c>
      <c r="B1881">
        <v>380</v>
      </c>
      <c r="C1881">
        <v>2018</v>
      </c>
      <c r="D1881" t="s">
        <v>214</v>
      </c>
      <c r="E1881" t="s">
        <v>920</v>
      </c>
      <c r="F1881" t="s">
        <v>98</v>
      </c>
      <c r="G1881" t="str">
        <f>_xlfn.XLOOKUP(F1881,Regions!$A$2:$A$52,Regions!$B$2:$B$52)</f>
        <v>Northeast</v>
      </c>
      <c r="H1881" t="s">
        <v>1561</v>
      </c>
      <c r="I1881">
        <v>19635</v>
      </c>
      <c r="J1881">
        <v>7447</v>
      </c>
      <c r="K1881">
        <v>1128</v>
      </c>
      <c r="L1881">
        <v>41479</v>
      </c>
      <c r="M1881">
        <v>12512</v>
      </c>
      <c r="N1881" t="s">
        <v>2043</v>
      </c>
      <c r="O1881" t="s">
        <v>2043</v>
      </c>
      <c r="P1881" t="s">
        <v>2043</v>
      </c>
      <c r="Q1881" t="s">
        <v>2043</v>
      </c>
      <c r="R1881" t="str">
        <f>Table1[[#This Row],[year]]&amp;"_"&amp;Table1[[#This Row],[rank]]</f>
        <v>2018_380</v>
      </c>
      <c r="S1881" t="str">
        <f>Table1[[#This Row],[year]]&amp;"_"&amp;Table1[[#This Row],[rank]]</f>
        <v>2018_380</v>
      </c>
    </row>
    <row r="1882" spans="1:19" x14ac:dyDescent="0.2">
      <c r="A1882" t="s">
        <v>2359</v>
      </c>
      <c r="B1882">
        <v>381</v>
      </c>
      <c r="C1882">
        <v>2018</v>
      </c>
      <c r="D1882" t="s">
        <v>74</v>
      </c>
      <c r="E1882" t="s">
        <v>74</v>
      </c>
      <c r="F1882" t="s">
        <v>35</v>
      </c>
      <c r="G1882" t="str">
        <f>_xlfn.XLOOKUP(F1882,Regions!$A$2:$A$52,Regions!$B$2:$B$52)</f>
        <v>South</v>
      </c>
      <c r="H1882" t="s">
        <v>2360</v>
      </c>
      <c r="I1882">
        <v>11539</v>
      </c>
      <c r="J1882">
        <v>7441</v>
      </c>
      <c r="K1882">
        <v>479</v>
      </c>
      <c r="L1882">
        <v>6374</v>
      </c>
      <c r="M1882">
        <v>38000</v>
      </c>
      <c r="N1882" t="s">
        <v>2043</v>
      </c>
      <c r="O1882" t="s">
        <v>2043</v>
      </c>
      <c r="P1882" t="s">
        <v>2043</v>
      </c>
      <c r="Q1882" t="s">
        <v>2043</v>
      </c>
      <c r="R1882" t="str">
        <f>Table1[[#This Row],[year]]&amp;"_"&amp;Table1[[#This Row],[rank]]</f>
        <v>2018_381</v>
      </c>
      <c r="S1882" t="str">
        <f>Table1[[#This Row],[year]]&amp;"_"&amp;Table1[[#This Row],[rank]]</f>
        <v>2018_381</v>
      </c>
    </row>
    <row r="1883" spans="1:19" x14ac:dyDescent="0.2">
      <c r="A1883" t="s">
        <v>2295</v>
      </c>
      <c r="B1883">
        <v>382</v>
      </c>
      <c r="C1883">
        <v>2018</v>
      </c>
      <c r="D1883" t="s">
        <v>46</v>
      </c>
      <c r="E1883" t="s">
        <v>46</v>
      </c>
      <c r="F1883" t="s">
        <v>72</v>
      </c>
      <c r="G1883" t="str">
        <f>_xlfn.XLOOKUP(F1883,Regions!$A$2:$A$52,Regions!$B$2:$B$52)</f>
        <v>Midwest</v>
      </c>
      <c r="H1883" t="s">
        <v>1627</v>
      </c>
      <c r="I1883">
        <v>9358</v>
      </c>
      <c r="J1883">
        <v>7409</v>
      </c>
      <c r="K1883">
        <v>107</v>
      </c>
      <c r="L1883">
        <v>18633</v>
      </c>
      <c r="M1883">
        <v>8500</v>
      </c>
      <c r="N1883" t="s">
        <v>2043</v>
      </c>
      <c r="O1883" t="s">
        <v>2043</v>
      </c>
      <c r="P1883" t="s">
        <v>2043</v>
      </c>
      <c r="Q1883" t="s">
        <v>2043</v>
      </c>
      <c r="R1883" t="str">
        <f>Table1[[#This Row],[year]]&amp;"_"&amp;Table1[[#This Row],[rank]]</f>
        <v>2018_382</v>
      </c>
      <c r="S1883" t="str">
        <f>Table1[[#This Row],[year]]&amp;"_"&amp;Table1[[#This Row],[rank]]</f>
        <v>2018_382</v>
      </c>
    </row>
    <row r="1884" spans="1:19" x14ac:dyDescent="0.2">
      <c r="A1884" t="s">
        <v>2436</v>
      </c>
      <c r="B1884">
        <v>383</v>
      </c>
      <c r="C1884">
        <v>2018</v>
      </c>
      <c r="D1884" t="s">
        <v>980</v>
      </c>
      <c r="E1884" t="s">
        <v>2055</v>
      </c>
      <c r="F1884" t="s">
        <v>53</v>
      </c>
      <c r="G1884" t="str">
        <f>_xlfn.XLOOKUP(F1884,Regions!$A$2:$A$52,Regions!$B$2:$B$52)</f>
        <v>Midwest</v>
      </c>
      <c r="H1884" t="s">
        <v>1878</v>
      </c>
      <c r="I1884">
        <v>14087</v>
      </c>
      <c r="J1884">
        <v>7392</v>
      </c>
      <c r="K1884">
        <v>592</v>
      </c>
      <c r="L1884">
        <v>15640</v>
      </c>
      <c r="M1884">
        <v>7140</v>
      </c>
      <c r="N1884" t="s">
        <v>2043</v>
      </c>
      <c r="O1884" t="s">
        <v>2043</v>
      </c>
      <c r="P1884" t="s">
        <v>2043</v>
      </c>
      <c r="Q1884" t="s">
        <v>2043</v>
      </c>
      <c r="R1884" t="str">
        <f>Table1[[#This Row],[year]]&amp;"_"&amp;Table1[[#This Row],[rank]]</f>
        <v>2018_383</v>
      </c>
      <c r="S1884" t="str">
        <f>Table1[[#This Row],[year]]&amp;"_"&amp;Table1[[#This Row],[rank]]</f>
        <v>2018_383</v>
      </c>
    </row>
    <row r="1885" spans="1:19" x14ac:dyDescent="0.2">
      <c r="A1885" t="s">
        <v>2316</v>
      </c>
      <c r="B1885">
        <v>384</v>
      </c>
      <c r="C1885">
        <v>2018</v>
      </c>
      <c r="D1885" t="s">
        <v>21</v>
      </c>
      <c r="E1885" t="s">
        <v>920</v>
      </c>
      <c r="F1885" t="s">
        <v>113</v>
      </c>
      <c r="G1885" t="str">
        <f>_xlfn.XLOOKUP(F1885,Regions!$A$2:$A$52,Regions!$B$2:$B$52)</f>
        <v>South</v>
      </c>
      <c r="H1885" t="s">
        <v>2317</v>
      </c>
      <c r="I1885">
        <v>3416</v>
      </c>
      <c r="J1885">
        <v>7350</v>
      </c>
      <c r="K1885">
        <v>289</v>
      </c>
      <c r="L1885">
        <v>5935</v>
      </c>
      <c r="M1885">
        <v>3941</v>
      </c>
      <c r="N1885" t="s">
        <v>2043</v>
      </c>
      <c r="O1885" t="s">
        <v>2043</v>
      </c>
      <c r="P1885" t="s">
        <v>2043</v>
      </c>
      <c r="Q1885" t="s">
        <v>2043</v>
      </c>
      <c r="R1885" t="str">
        <f>Table1[[#This Row],[year]]&amp;"_"&amp;Table1[[#This Row],[rank]]</f>
        <v>2018_384</v>
      </c>
      <c r="S1885" t="str">
        <f>Table1[[#This Row],[year]]&amp;"_"&amp;Table1[[#This Row],[rank]]</f>
        <v>2018_384</v>
      </c>
    </row>
    <row r="1886" spans="1:19" x14ac:dyDescent="0.2">
      <c r="A1886" t="s">
        <v>2349</v>
      </c>
      <c r="B1886">
        <v>385</v>
      </c>
      <c r="C1886">
        <v>2018</v>
      </c>
      <c r="D1886" t="s">
        <v>488</v>
      </c>
      <c r="E1886" t="s">
        <v>920</v>
      </c>
      <c r="F1886" t="s">
        <v>181</v>
      </c>
      <c r="G1886" t="str">
        <f>_xlfn.XLOOKUP(F1886,Regions!$A$2:$A$52,Regions!$B$2:$B$52)</f>
        <v>West</v>
      </c>
      <c r="H1886" t="s">
        <v>1584</v>
      </c>
      <c r="I1886">
        <v>20853</v>
      </c>
      <c r="J1886">
        <v>7348</v>
      </c>
      <c r="K1886">
        <v>98</v>
      </c>
      <c r="L1886">
        <v>20563</v>
      </c>
      <c r="M1886">
        <v>12569</v>
      </c>
      <c r="N1886" t="s">
        <v>2043</v>
      </c>
      <c r="O1886" t="s">
        <v>2043</v>
      </c>
      <c r="P1886" t="s">
        <v>2043</v>
      </c>
      <c r="Q1886" t="s">
        <v>2043</v>
      </c>
      <c r="R1886" t="str">
        <f>Table1[[#This Row],[year]]&amp;"_"&amp;Table1[[#This Row],[rank]]</f>
        <v>2018_385</v>
      </c>
      <c r="S1886" t="str">
        <f>Table1[[#This Row],[year]]&amp;"_"&amp;Table1[[#This Row],[rank]]</f>
        <v>2018_385</v>
      </c>
    </row>
    <row r="1887" spans="1:19" x14ac:dyDescent="0.2">
      <c r="A1887" t="s">
        <v>2495</v>
      </c>
      <c r="B1887">
        <v>386</v>
      </c>
      <c r="C1887">
        <v>2018</v>
      </c>
      <c r="D1887" t="s">
        <v>108</v>
      </c>
      <c r="E1887" t="s">
        <v>2055</v>
      </c>
      <c r="F1887" t="s">
        <v>28</v>
      </c>
      <c r="G1887" t="str">
        <f>_xlfn.XLOOKUP(F1887,Regions!$A$2:$A$52,Regions!$B$2:$B$52)</f>
        <v>Northeast</v>
      </c>
      <c r="H1887" t="s">
        <v>2496</v>
      </c>
      <c r="I1887">
        <v>44379</v>
      </c>
      <c r="J1887">
        <v>7332</v>
      </c>
      <c r="K1887">
        <v>1535</v>
      </c>
      <c r="L1887">
        <v>18602</v>
      </c>
      <c r="M1887">
        <v>8700</v>
      </c>
      <c r="N1887" t="s">
        <v>2043</v>
      </c>
      <c r="O1887" t="s">
        <v>2043</v>
      </c>
      <c r="P1887" t="s">
        <v>2043</v>
      </c>
      <c r="Q1887" t="s">
        <v>2043</v>
      </c>
      <c r="R1887" t="str">
        <f>Table1[[#This Row],[year]]&amp;"_"&amp;Table1[[#This Row],[rank]]</f>
        <v>2018_386</v>
      </c>
      <c r="S1887" t="str">
        <f>Table1[[#This Row],[year]]&amp;"_"&amp;Table1[[#This Row],[rank]]</f>
        <v>2018_386</v>
      </c>
    </row>
    <row r="1888" spans="1:19" x14ac:dyDescent="0.2">
      <c r="A1888" t="s">
        <v>349</v>
      </c>
      <c r="B1888">
        <v>387</v>
      </c>
      <c r="C1888">
        <v>2018</v>
      </c>
      <c r="D1888" t="s">
        <v>1010</v>
      </c>
      <c r="E1888" t="s">
        <v>2061</v>
      </c>
      <c r="F1888" t="s">
        <v>177</v>
      </c>
      <c r="G1888" t="str">
        <f>_xlfn.XLOOKUP(F1888,Regions!$A$2:$A$52,Regions!$B$2:$B$52)</f>
        <v>South</v>
      </c>
      <c r="H1888" t="s">
        <v>1497</v>
      </c>
      <c r="I1888">
        <v>3867</v>
      </c>
      <c r="J1888">
        <v>7330</v>
      </c>
      <c r="K1888">
        <v>791</v>
      </c>
      <c r="L1888">
        <v>11452</v>
      </c>
      <c r="M1888">
        <v>36100</v>
      </c>
      <c r="N1888" t="s">
        <v>2043</v>
      </c>
      <c r="O1888" t="s">
        <v>2043</v>
      </c>
      <c r="P1888" t="s">
        <v>2043</v>
      </c>
      <c r="Q1888" t="s">
        <v>2043</v>
      </c>
      <c r="R1888" t="str">
        <f>Table1[[#This Row],[year]]&amp;"_"&amp;Table1[[#This Row],[rank]]</f>
        <v>2018_387</v>
      </c>
      <c r="S1888" t="str">
        <f>Table1[[#This Row],[year]]&amp;"_"&amp;Table1[[#This Row],[rank]]</f>
        <v>2018_387</v>
      </c>
    </row>
    <row r="1889" spans="1:19" x14ac:dyDescent="0.2">
      <c r="A1889" t="s">
        <v>2128</v>
      </c>
      <c r="B1889">
        <v>388</v>
      </c>
      <c r="C1889">
        <v>2018</v>
      </c>
      <c r="D1889" t="s">
        <v>1095</v>
      </c>
      <c r="E1889" t="s">
        <v>920</v>
      </c>
      <c r="F1889" t="s">
        <v>22</v>
      </c>
      <c r="G1889" t="str">
        <f>_xlfn.XLOOKUP(F1889,Regions!$A$2:$A$52,Regions!$B$2:$B$52)</f>
        <v>South</v>
      </c>
      <c r="H1889" t="s">
        <v>1403</v>
      </c>
      <c r="I1889">
        <v>13993</v>
      </c>
      <c r="J1889">
        <v>7304</v>
      </c>
      <c r="K1889">
        <v>237</v>
      </c>
      <c r="L1889">
        <v>20206</v>
      </c>
      <c r="M1889">
        <v>31605</v>
      </c>
      <c r="N1889" t="s">
        <v>2043</v>
      </c>
      <c r="O1889" t="s">
        <v>2043</v>
      </c>
      <c r="P1889" t="s">
        <v>2043</v>
      </c>
      <c r="Q1889" t="s">
        <v>2043</v>
      </c>
      <c r="R1889" t="str">
        <f>Table1[[#This Row],[year]]&amp;"_"&amp;Table1[[#This Row],[rank]]</f>
        <v>2018_388</v>
      </c>
      <c r="S1889" t="str">
        <f>Table1[[#This Row],[year]]&amp;"_"&amp;Table1[[#This Row],[rank]]</f>
        <v>2018_388</v>
      </c>
    </row>
    <row r="1890" spans="1:19" x14ac:dyDescent="0.2">
      <c r="A1890" t="s">
        <v>2552</v>
      </c>
      <c r="B1890">
        <v>389</v>
      </c>
      <c r="C1890">
        <v>2018</v>
      </c>
      <c r="D1890" t="s">
        <v>636</v>
      </c>
      <c r="E1890" t="s">
        <v>2045</v>
      </c>
      <c r="F1890" t="s">
        <v>55</v>
      </c>
      <c r="G1890" t="str">
        <f>_xlfn.XLOOKUP(F1890,Regions!$A$2:$A$52,Regions!$B$2:$B$52)</f>
        <v>West</v>
      </c>
      <c r="H1890" t="s">
        <v>1456</v>
      </c>
      <c r="I1890">
        <v>106413</v>
      </c>
      <c r="J1890">
        <v>7302</v>
      </c>
      <c r="K1890">
        <v>1694</v>
      </c>
      <c r="L1890">
        <v>14536</v>
      </c>
      <c r="M1890">
        <v>17973</v>
      </c>
      <c r="N1890" t="s">
        <v>2043</v>
      </c>
      <c r="O1890" t="s">
        <v>2043</v>
      </c>
      <c r="P1890" t="s">
        <v>2043</v>
      </c>
      <c r="Q1890" t="s">
        <v>2043</v>
      </c>
      <c r="R1890" t="str">
        <f>Table1[[#This Row],[year]]&amp;"_"&amp;Table1[[#This Row],[rank]]</f>
        <v>2018_389</v>
      </c>
      <c r="S1890" t="str">
        <f>Table1[[#This Row],[year]]&amp;"_"&amp;Table1[[#This Row],[rank]]</f>
        <v>2018_389</v>
      </c>
    </row>
    <row r="1891" spans="1:19" x14ac:dyDescent="0.2">
      <c r="A1891" t="s">
        <v>2468</v>
      </c>
      <c r="B1891">
        <v>390</v>
      </c>
      <c r="C1891">
        <v>2018</v>
      </c>
      <c r="D1891" t="s">
        <v>1294</v>
      </c>
      <c r="E1891" t="s">
        <v>112</v>
      </c>
      <c r="F1891" t="s">
        <v>113</v>
      </c>
      <c r="G1891" t="str">
        <f>_xlfn.XLOOKUP(F1891,Regions!$A$2:$A$52,Regions!$B$2:$B$52)</f>
        <v>South</v>
      </c>
      <c r="H1891" t="s">
        <v>2317</v>
      </c>
      <c r="I1891">
        <v>1832</v>
      </c>
      <c r="J1891">
        <v>7263</v>
      </c>
      <c r="K1891">
        <v>102</v>
      </c>
      <c r="L1891">
        <v>6286</v>
      </c>
      <c r="M1891">
        <v>42000</v>
      </c>
      <c r="N1891" t="s">
        <v>2043</v>
      </c>
      <c r="O1891" t="s">
        <v>2043</v>
      </c>
      <c r="P1891" t="s">
        <v>2043</v>
      </c>
      <c r="Q1891" t="s">
        <v>2043</v>
      </c>
      <c r="R1891" t="str">
        <f>Table1[[#This Row],[year]]&amp;"_"&amp;Table1[[#This Row],[rank]]</f>
        <v>2018_390</v>
      </c>
      <c r="S1891" t="str">
        <f>Table1[[#This Row],[year]]&amp;"_"&amp;Table1[[#This Row],[rank]]</f>
        <v>2018_390</v>
      </c>
    </row>
    <row r="1892" spans="1:19" x14ac:dyDescent="0.2">
      <c r="A1892" t="s">
        <v>2428</v>
      </c>
      <c r="B1892">
        <v>391</v>
      </c>
      <c r="C1892">
        <v>2018</v>
      </c>
      <c r="D1892" t="s">
        <v>1830</v>
      </c>
      <c r="E1892" t="s">
        <v>2042</v>
      </c>
      <c r="F1892" t="s">
        <v>113</v>
      </c>
      <c r="G1892" t="str">
        <f>_xlfn.XLOOKUP(F1892,Regions!$A$2:$A$52,Regions!$B$2:$B$52)</f>
        <v>South</v>
      </c>
      <c r="H1892" t="s">
        <v>2317</v>
      </c>
      <c r="I1892">
        <v>7807</v>
      </c>
      <c r="J1892">
        <v>7256</v>
      </c>
      <c r="K1892">
        <v>423</v>
      </c>
      <c r="L1892">
        <v>2869</v>
      </c>
      <c r="M1892">
        <v>21000</v>
      </c>
      <c r="N1892" t="s">
        <v>2043</v>
      </c>
      <c r="O1892" t="s">
        <v>2043</v>
      </c>
      <c r="P1892" t="s">
        <v>2043</v>
      </c>
      <c r="Q1892" t="s">
        <v>2043</v>
      </c>
      <c r="R1892" t="str">
        <f>Table1[[#This Row],[year]]&amp;"_"&amp;Table1[[#This Row],[rank]]</f>
        <v>2018_391</v>
      </c>
      <c r="S1892" t="str">
        <f>Table1[[#This Row],[year]]&amp;"_"&amp;Table1[[#This Row],[rank]]</f>
        <v>2018_391</v>
      </c>
    </row>
    <row r="1893" spans="1:19" x14ac:dyDescent="0.2">
      <c r="A1893" t="s">
        <v>2584</v>
      </c>
      <c r="B1893">
        <v>392</v>
      </c>
      <c r="C1893">
        <v>2018</v>
      </c>
      <c r="D1893" t="s">
        <v>17</v>
      </c>
      <c r="E1893" t="s">
        <v>17</v>
      </c>
      <c r="F1893" t="s">
        <v>255</v>
      </c>
      <c r="G1893" t="str">
        <f>_xlfn.XLOOKUP(F1893,Regions!$A$2:$A$52,Regions!$B$2:$B$52)</f>
        <v>Midwest</v>
      </c>
      <c r="H1893" t="s">
        <v>2585</v>
      </c>
      <c r="I1893">
        <v>6069</v>
      </c>
      <c r="J1893">
        <v>7247</v>
      </c>
      <c r="K1893">
        <v>374</v>
      </c>
      <c r="L1893">
        <v>2558</v>
      </c>
      <c r="M1893">
        <v>17800</v>
      </c>
      <c r="N1893" t="s">
        <v>2043</v>
      </c>
      <c r="O1893" t="s">
        <v>2043</v>
      </c>
      <c r="P1893" t="s">
        <v>2046</v>
      </c>
      <c r="Q1893" t="s">
        <v>2043</v>
      </c>
      <c r="R1893" t="str">
        <f>Table1[[#This Row],[year]]&amp;"_"&amp;Table1[[#This Row],[rank]]</f>
        <v>2018_392</v>
      </c>
      <c r="S1893" t="str">
        <f>Table1[[#This Row],[year]]&amp;"_"&amp;Table1[[#This Row],[rank]]</f>
        <v>2018_392</v>
      </c>
    </row>
    <row r="1894" spans="1:19" x14ac:dyDescent="0.2">
      <c r="A1894" t="s">
        <v>2553</v>
      </c>
      <c r="B1894">
        <v>393</v>
      </c>
      <c r="C1894">
        <v>2018</v>
      </c>
      <c r="D1894" t="s">
        <v>17</v>
      </c>
      <c r="E1894" t="s">
        <v>17</v>
      </c>
      <c r="F1894" t="s">
        <v>53</v>
      </c>
      <c r="G1894" t="str">
        <f>_xlfn.XLOOKUP(F1894,Regions!$A$2:$A$52,Regions!$B$2:$B$52)</f>
        <v>Midwest</v>
      </c>
      <c r="H1894" t="s">
        <v>1793</v>
      </c>
      <c r="I1894">
        <v>3741</v>
      </c>
      <c r="J1894">
        <v>7209</v>
      </c>
      <c r="K1894">
        <v>111</v>
      </c>
      <c r="L1894">
        <v>5644</v>
      </c>
      <c r="M1894">
        <v>30100</v>
      </c>
      <c r="N1894" t="s">
        <v>2043</v>
      </c>
      <c r="O1894" t="s">
        <v>2043</v>
      </c>
      <c r="P1894" t="s">
        <v>2043</v>
      </c>
      <c r="Q1894" t="s">
        <v>2043</v>
      </c>
      <c r="R1894" t="str">
        <f>Table1[[#This Row],[year]]&amp;"_"&amp;Table1[[#This Row],[rank]]</f>
        <v>2018_393</v>
      </c>
      <c r="S1894" t="str">
        <f>Table1[[#This Row],[year]]&amp;"_"&amp;Table1[[#This Row],[rank]]</f>
        <v>2018_393</v>
      </c>
    </row>
    <row r="1895" spans="1:19" x14ac:dyDescent="0.2">
      <c r="A1895" t="s">
        <v>2326</v>
      </c>
      <c r="B1895">
        <v>394</v>
      </c>
      <c r="C1895">
        <v>2018</v>
      </c>
      <c r="D1895" t="s">
        <v>91</v>
      </c>
      <c r="E1895" t="s">
        <v>2118</v>
      </c>
      <c r="F1895" t="s">
        <v>93</v>
      </c>
      <c r="G1895" t="str">
        <f>_xlfn.XLOOKUP(F1895,Regions!$A$2:$A$52,Regions!$B$2:$B$52)</f>
        <v>West</v>
      </c>
      <c r="H1895" t="s">
        <v>1457</v>
      </c>
      <c r="I1895">
        <v>26463</v>
      </c>
      <c r="J1895">
        <v>7196</v>
      </c>
      <c r="K1895">
        <v>582</v>
      </c>
      <c r="L1895">
        <v>18059</v>
      </c>
      <c r="M1895">
        <v>9300</v>
      </c>
      <c r="N1895" t="s">
        <v>2043</v>
      </c>
      <c r="O1895" t="s">
        <v>2043</v>
      </c>
      <c r="P1895" t="s">
        <v>2043</v>
      </c>
      <c r="Q1895" t="s">
        <v>2043</v>
      </c>
      <c r="R1895" t="str">
        <f>Table1[[#This Row],[year]]&amp;"_"&amp;Table1[[#This Row],[rank]]</f>
        <v>2018_394</v>
      </c>
      <c r="S1895" t="str">
        <f>Table1[[#This Row],[year]]&amp;"_"&amp;Table1[[#This Row],[rank]]</f>
        <v>2018_394</v>
      </c>
    </row>
    <row r="1896" spans="1:19" x14ac:dyDescent="0.2">
      <c r="A1896" t="s">
        <v>2401</v>
      </c>
      <c r="B1896">
        <v>395</v>
      </c>
      <c r="C1896">
        <v>2018</v>
      </c>
      <c r="D1896" t="s">
        <v>1010</v>
      </c>
      <c r="E1896" t="s">
        <v>2061</v>
      </c>
      <c r="F1896" t="s">
        <v>25</v>
      </c>
      <c r="G1896" t="str">
        <f>_xlfn.XLOOKUP(F1896,Regions!$A$2:$A$52,Regions!$B$2:$B$52)</f>
        <v>South</v>
      </c>
      <c r="H1896" t="s">
        <v>2402</v>
      </c>
      <c r="I1896">
        <v>12858</v>
      </c>
      <c r="J1896">
        <v>7190</v>
      </c>
      <c r="K1896">
        <v>686</v>
      </c>
      <c r="L1896">
        <v>4465</v>
      </c>
      <c r="M1896">
        <v>24681</v>
      </c>
      <c r="N1896" t="s">
        <v>2043</v>
      </c>
      <c r="O1896" t="s">
        <v>2043</v>
      </c>
      <c r="P1896" t="s">
        <v>2043</v>
      </c>
      <c r="Q1896" t="s">
        <v>2043</v>
      </c>
      <c r="R1896" t="str">
        <f>Table1[[#This Row],[year]]&amp;"_"&amp;Table1[[#This Row],[rank]]</f>
        <v>2018_395</v>
      </c>
      <c r="S1896" t="str">
        <f>Table1[[#This Row],[year]]&amp;"_"&amp;Table1[[#This Row],[rank]]</f>
        <v>2018_395</v>
      </c>
    </row>
    <row r="1897" spans="1:19" x14ac:dyDescent="0.2">
      <c r="A1897" t="s">
        <v>854</v>
      </c>
      <c r="B1897">
        <v>396</v>
      </c>
      <c r="C1897">
        <v>2018</v>
      </c>
      <c r="D1897" t="s">
        <v>60</v>
      </c>
      <c r="E1897" t="s">
        <v>2114</v>
      </c>
      <c r="F1897" t="s">
        <v>177</v>
      </c>
      <c r="G1897" t="str">
        <f>_xlfn.XLOOKUP(F1897,Regions!$A$2:$A$52,Regions!$B$2:$B$52)</f>
        <v>South</v>
      </c>
      <c r="H1897" t="s">
        <v>1618</v>
      </c>
      <c r="I1897">
        <v>10531</v>
      </c>
      <c r="J1897">
        <v>7170</v>
      </c>
      <c r="K1897">
        <v>479</v>
      </c>
      <c r="L1897">
        <v>5504</v>
      </c>
      <c r="M1897">
        <v>178729</v>
      </c>
      <c r="N1897" t="s">
        <v>2043</v>
      </c>
      <c r="O1897" t="s">
        <v>2043</v>
      </c>
      <c r="P1897" t="s">
        <v>2043</v>
      </c>
      <c r="Q1897" t="s">
        <v>2043</v>
      </c>
      <c r="R1897" t="str">
        <f>Table1[[#This Row],[year]]&amp;"_"&amp;Table1[[#This Row],[rank]]</f>
        <v>2018_396</v>
      </c>
      <c r="S1897" t="str">
        <f>Table1[[#This Row],[year]]&amp;"_"&amp;Table1[[#This Row],[rank]]</f>
        <v>2018_396</v>
      </c>
    </row>
    <row r="1898" spans="1:19" x14ac:dyDescent="0.2">
      <c r="A1898" t="s">
        <v>2543</v>
      </c>
      <c r="B1898">
        <v>397</v>
      </c>
      <c r="C1898">
        <v>2018</v>
      </c>
      <c r="D1898" t="s">
        <v>60</v>
      </c>
      <c r="E1898" t="s">
        <v>2114</v>
      </c>
      <c r="F1898" t="s">
        <v>22</v>
      </c>
      <c r="G1898" t="str">
        <f>_xlfn.XLOOKUP(F1898,Regions!$A$2:$A$52,Regions!$B$2:$B$52)</f>
        <v>South</v>
      </c>
      <c r="H1898" t="s">
        <v>1477</v>
      </c>
      <c r="I1898">
        <v>16009</v>
      </c>
      <c r="J1898">
        <v>7144</v>
      </c>
      <c r="K1898">
        <v>403</v>
      </c>
      <c r="L1898">
        <v>4263</v>
      </c>
      <c r="M1898">
        <v>450000</v>
      </c>
      <c r="N1898" t="s">
        <v>2043</v>
      </c>
      <c r="O1898" t="s">
        <v>2046</v>
      </c>
      <c r="P1898" t="s">
        <v>2043</v>
      </c>
      <c r="Q1898" t="s">
        <v>2043</v>
      </c>
      <c r="R1898" t="str">
        <f>Table1[[#This Row],[year]]&amp;"_"&amp;Table1[[#This Row],[rank]]</f>
        <v>2018_397</v>
      </c>
      <c r="S1898" t="str">
        <f>Table1[[#This Row],[year]]&amp;"_"&amp;Table1[[#This Row],[rank]]</f>
        <v>2018_397</v>
      </c>
    </row>
    <row r="1899" spans="1:19" x14ac:dyDescent="0.2">
      <c r="A1899" t="s">
        <v>2343</v>
      </c>
      <c r="B1899">
        <v>398</v>
      </c>
      <c r="C1899">
        <v>2018</v>
      </c>
      <c r="D1899" t="s">
        <v>79</v>
      </c>
      <c r="E1899" t="s">
        <v>2044</v>
      </c>
      <c r="F1899" t="s">
        <v>28</v>
      </c>
      <c r="G1899" t="str">
        <f>_xlfn.XLOOKUP(F1899,Regions!$A$2:$A$52,Regions!$B$2:$B$52)</f>
        <v>Northeast</v>
      </c>
      <c r="H1899" t="s">
        <v>1406</v>
      </c>
      <c r="I1899">
        <v>21058</v>
      </c>
      <c r="J1899">
        <v>7119</v>
      </c>
      <c r="K1899">
        <v>1471</v>
      </c>
      <c r="L1899">
        <v>34429</v>
      </c>
      <c r="M1899">
        <v>2360</v>
      </c>
      <c r="N1899" t="s">
        <v>2046</v>
      </c>
      <c r="O1899" t="s">
        <v>2043</v>
      </c>
      <c r="P1899" t="s">
        <v>2046</v>
      </c>
      <c r="Q1899" t="s">
        <v>2043</v>
      </c>
      <c r="R1899" t="str">
        <f>Table1[[#This Row],[year]]&amp;"_"&amp;Table1[[#This Row],[rank]]</f>
        <v>2018_398</v>
      </c>
      <c r="S1899" t="str">
        <f>Table1[[#This Row],[year]]&amp;"_"&amp;Table1[[#This Row],[rank]]</f>
        <v>2018_398</v>
      </c>
    </row>
    <row r="1900" spans="1:19" x14ac:dyDescent="0.2">
      <c r="A1900" t="s">
        <v>2546</v>
      </c>
      <c r="B1900">
        <v>399</v>
      </c>
      <c r="C1900">
        <v>2018</v>
      </c>
      <c r="D1900" t="s">
        <v>1103</v>
      </c>
      <c r="E1900" t="s">
        <v>2118</v>
      </c>
      <c r="F1900" t="s">
        <v>255</v>
      </c>
      <c r="G1900" t="str">
        <f>_xlfn.XLOOKUP(F1900,Regions!$A$2:$A$52,Regions!$B$2:$B$52)</f>
        <v>Midwest</v>
      </c>
      <c r="H1900" t="s">
        <v>2547</v>
      </c>
      <c r="I1900">
        <v>7191</v>
      </c>
      <c r="J1900">
        <v>7095</v>
      </c>
      <c r="K1900">
        <v>340</v>
      </c>
      <c r="L1900">
        <v>8476</v>
      </c>
      <c r="M1900">
        <v>23000</v>
      </c>
      <c r="N1900" t="s">
        <v>2043</v>
      </c>
      <c r="O1900" t="s">
        <v>2043</v>
      </c>
      <c r="P1900" t="s">
        <v>2043</v>
      </c>
      <c r="Q1900" t="s">
        <v>2043</v>
      </c>
      <c r="R1900" t="str">
        <f>Table1[[#This Row],[year]]&amp;"_"&amp;Table1[[#This Row],[rank]]</f>
        <v>2018_399</v>
      </c>
      <c r="S1900" t="str">
        <f>Table1[[#This Row],[year]]&amp;"_"&amp;Table1[[#This Row],[rank]]</f>
        <v>2018_399</v>
      </c>
    </row>
    <row r="1901" spans="1:19" x14ac:dyDescent="0.2">
      <c r="A1901" t="s">
        <v>2549</v>
      </c>
      <c r="B1901">
        <v>400</v>
      </c>
      <c r="C1901">
        <v>2018</v>
      </c>
      <c r="D1901" t="s">
        <v>336</v>
      </c>
      <c r="E1901" t="s">
        <v>2118</v>
      </c>
      <c r="F1901" t="s">
        <v>22</v>
      </c>
      <c r="G1901" t="str">
        <f>_xlfn.XLOOKUP(F1901,Regions!$A$2:$A$52,Regions!$B$2:$B$52)</f>
        <v>South</v>
      </c>
      <c r="H1901" t="s">
        <v>1502</v>
      </c>
      <c r="I1901">
        <v>2264</v>
      </c>
      <c r="J1901">
        <v>7034</v>
      </c>
      <c r="K1901">
        <v>39</v>
      </c>
      <c r="L1901">
        <v>3006</v>
      </c>
      <c r="M1901">
        <v>15000</v>
      </c>
      <c r="N1901" t="s">
        <v>2043</v>
      </c>
      <c r="O1901" t="s">
        <v>2043</v>
      </c>
      <c r="P1901" t="s">
        <v>2043</v>
      </c>
      <c r="Q1901" t="s">
        <v>2043</v>
      </c>
      <c r="R1901" t="str">
        <f>Table1[[#This Row],[year]]&amp;"_"&amp;Table1[[#This Row],[rank]]</f>
        <v>2018_400</v>
      </c>
      <c r="S1901" t="str">
        <f>Table1[[#This Row],[year]]&amp;"_"&amp;Table1[[#This Row],[rank]]</f>
        <v>2018_400</v>
      </c>
    </row>
    <row r="1902" spans="1:19" x14ac:dyDescent="0.2">
      <c r="A1902" t="s">
        <v>2545</v>
      </c>
      <c r="B1902">
        <v>401</v>
      </c>
      <c r="C1902">
        <v>2018</v>
      </c>
      <c r="D1902" t="s">
        <v>175</v>
      </c>
      <c r="E1902" t="s">
        <v>2045</v>
      </c>
      <c r="F1902" t="s">
        <v>55</v>
      </c>
      <c r="G1902" t="str">
        <f>_xlfn.XLOOKUP(F1902,Regions!$A$2:$A$52,Regions!$B$2:$B$52)</f>
        <v>West</v>
      </c>
      <c r="H1902" t="s">
        <v>2412</v>
      </c>
      <c r="I1902">
        <v>51177</v>
      </c>
      <c r="J1902">
        <v>7017</v>
      </c>
      <c r="K1902">
        <v>273</v>
      </c>
      <c r="L1902">
        <v>18668</v>
      </c>
      <c r="M1902">
        <v>9800</v>
      </c>
      <c r="N1902" t="s">
        <v>2043</v>
      </c>
      <c r="O1902" t="s">
        <v>2043</v>
      </c>
      <c r="P1902" t="s">
        <v>2043</v>
      </c>
      <c r="Q1902" t="s">
        <v>2043</v>
      </c>
      <c r="R1902" t="str">
        <f>Table1[[#This Row],[year]]&amp;"_"&amp;Table1[[#This Row],[rank]]</f>
        <v>2018_401</v>
      </c>
      <c r="S1902" t="str">
        <f>Table1[[#This Row],[year]]&amp;"_"&amp;Table1[[#This Row],[rank]]</f>
        <v>2018_401</v>
      </c>
    </row>
    <row r="1903" spans="1:19" x14ac:dyDescent="0.2">
      <c r="A1903" t="s">
        <v>2422</v>
      </c>
      <c r="B1903">
        <v>402</v>
      </c>
      <c r="C1903">
        <v>2018</v>
      </c>
      <c r="D1903" t="s">
        <v>118</v>
      </c>
      <c r="E1903" t="s">
        <v>2061</v>
      </c>
      <c r="F1903" t="s">
        <v>28</v>
      </c>
      <c r="G1903" t="str">
        <f>_xlfn.XLOOKUP(F1903,Regions!$A$2:$A$52,Regions!$B$2:$B$52)</f>
        <v>Northeast</v>
      </c>
      <c r="H1903" t="s">
        <v>2423</v>
      </c>
      <c r="I1903">
        <v>6540</v>
      </c>
      <c r="J1903">
        <v>7015</v>
      </c>
      <c r="K1903">
        <v>1147</v>
      </c>
      <c r="L1903">
        <v>9781</v>
      </c>
      <c r="M1903">
        <v>17424</v>
      </c>
      <c r="N1903" t="s">
        <v>2043</v>
      </c>
      <c r="O1903" t="s">
        <v>2043</v>
      </c>
      <c r="P1903" t="s">
        <v>2043</v>
      </c>
      <c r="Q1903" t="s">
        <v>2043</v>
      </c>
      <c r="R1903" t="str">
        <f>Table1[[#This Row],[year]]&amp;"_"&amp;Table1[[#This Row],[rank]]</f>
        <v>2018_402</v>
      </c>
      <c r="S1903" t="str">
        <f>Table1[[#This Row],[year]]&amp;"_"&amp;Table1[[#This Row],[rank]]</f>
        <v>2018_402</v>
      </c>
    </row>
    <row r="1904" spans="1:19" x14ac:dyDescent="0.2">
      <c r="A1904" t="s">
        <v>2458</v>
      </c>
      <c r="B1904">
        <v>403</v>
      </c>
      <c r="C1904">
        <v>2018</v>
      </c>
      <c r="D1904" t="s">
        <v>970</v>
      </c>
      <c r="E1904" t="s">
        <v>2045</v>
      </c>
      <c r="F1904" t="s">
        <v>33</v>
      </c>
      <c r="G1904" t="str">
        <f>_xlfn.XLOOKUP(F1904,Regions!$A$2:$A$52,Regions!$B$2:$B$52)</f>
        <v>Northeast</v>
      </c>
      <c r="H1904" t="s">
        <v>2459</v>
      </c>
      <c r="I1904">
        <v>26311</v>
      </c>
      <c r="J1904">
        <v>7011</v>
      </c>
      <c r="K1904">
        <v>651</v>
      </c>
      <c r="L1904">
        <v>10004</v>
      </c>
      <c r="M1904">
        <v>70000</v>
      </c>
      <c r="N1904" t="s">
        <v>2043</v>
      </c>
      <c r="O1904" t="s">
        <v>2043</v>
      </c>
      <c r="P1904" t="s">
        <v>2043</v>
      </c>
      <c r="Q1904" t="s">
        <v>2043</v>
      </c>
      <c r="R1904" t="str">
        <f>Table1[[#This Row],[year]]&amp;"_"&amp;Table1[[#This Row],[rank]]</f>
        <v>2018_403</v>
      </c>
      <c r="S1904" t="str">
        <f>Table1[[#This Row],[year]]&amp;"_"&amp;Table1[[#This Row],[rank]]</f>
        <v>2018_403</v>
      </c>
    </row>
    <row r="1905" spans="1:19" x14ac:dyDescent="0.2">
      <c r="A1905" t="s">
        <v>2411</v>
      </c>
      <c r="B1905">
        <v>404</v>
      </c>
      <c r="C1905">
        <v>2018</v>
      </c>
      <c r="D1905" t="s">
        <v>2430</v>
      </c>
      <c r="E1905" t="s">
        <v>2118</v>
      </c>
      <c r="F1905" t="s">
        <v>55</v>
      </c>
      <c r="G1905" t="str">
        <f>_xlfn.XLOOKUP(F1905,Regions!$A$2:$A$52,Regions!$B$2:$B$52)</f>
        <v>West</v>
      </c>
      <c r="H1905" t="s">
        <v>1506</v>
      </c>
      <c r="I1905">
        <v>86</v>
      </c>
      <c r="J1905">
        <v>6990</v>
      </c>
      <c r="K1905">
        <v>7</v>
      </c>
      <c r="L1905">
        <v>479</v>
      </c>
      <c r="M1905">
        <v>126</v>
      </c>
      <c r="N1905" t="s">
        <v>2043</v>
      </c>
      <c r="O1905" t="s">
        <v>2043</v>
      </c>
      <c r="P1905" t="s">
        <v>2043</v>
      </c>
      <c r="Q1905" t="s">
        <v>2043</v>
      </c>
      <c r="R1905" t="str">
        <f>Table1[[#This Row],[year]]&amp;"_"&amp;Table1[[#This Row],[rank]]</f>
        <v>2018_404</v>
      </c>
      <c r="S1905" t="str">
        <f>Table1[[#This Row],[year]]&amp;"_"&amp;Table1[[#This Row],[rank]]</f>
        <v>2018_404</v>
      </c>
    </row>
    <row r="1906" spans="1:19" x14ac:dyDescent="0.2">
      <c r="A1906" t="s">
        <v>2365</v>
      </c>
      <c r="B1906">
        <v>405</v>
      </c>
      <c r="C1906">
        <v>2018</v>
      </c>
      <c r="D1906" t="s">
        <v>74</v>
      </c>
      <c r="E1906" t="s">
        <v>74</v>
      </c>
      <c r="F1906" t="s">
        <v>150</v>
      </c>
      <c r="G1906" t="str">
        <f>_xlfn.XLOOKUP(F1906,Regions!$A$2:$A$52,Regions!$B$2:$B$52)</f>
        <v>Midwest</v>
      </c>
      <c r="H1906" t="s">
        <v>2366</v>
      </c>
      <c r="I1906">
        <v>9595</v>
      </c>
      <c r="J1906">
        <v>6983</v>
      </c>
      <c r="K1906">
        <v>355</v>
      </c>
      <c r="L1906">
        <v>5268</v>
      </c>
      <c r="M1906">
        <v>15500</v>
      </c>
      <c r="N1906" t="s">
        <v>2043</v>
      </c>
      <c r="O1906" t="s">
        <v>2043</v>
      </c>
      <c r="P1906" t="s">
        <v>2043</v>
      </c>
      <c r="Q1906" t="s">
        <v>2043</v>
      </c>
      <c r="R1906" t="str">
        <f>Table1[[#This Row],[year]]&amp;"_"&amp;Table1[[#This Row],[rank]]</f>
        <v>2018_405</v>
      </c>
      <c r="S1906" t="str">
        <f>Table1[[#This Row],[year]]&amp;"_"&amp;Table1[[#This Row],[rank]]</f>
        <v>2018_405</v>
      </c>
    </row>
    <row r="1907" spans="1:19" x14ac:dyDescent="0.2">
      <c r="A1907" t="s">
        <v>286</v>
      </c>
      <c r="B1907">
        <v>406</v>
      </c>
      <c r="C1907">
        <v>2018</v>
      </c>
      <c r="D1907" t="s">
        <v>287</v>
      </c>
      <c r="E1907" t="s">
        <v>2067</v>
      </c>
      <c r="F1907" t="s">
        <v>44</v>
      </c>
      <c r="G1907" t="str">
        <f>_xlfn.XLOOKUP(F1907,Regions!$A$2:$A$52,Regions!$B$2:$B$52)</f>
        <v>Midwest</v>
      </c>
      <c r="H1907" t="s">
        <v>1417</v>
      </c>
      <c r="I1907">
        <v>612</v>
      </c>
      <c r="J1907">
        <v>6940</v>
      </c>
      <c r="K1907">
        <v>34</v>
      </c>
      <c r="L1907">
        <v>3905</v>
      </c>
      <c r="M1907">
        <v>42700</v>
      </c>
      <c r="N1907" t="s">
        <v>2043</v>
      </c>
      <c r="O1907" t="s">
        <v>2043</v>
      </c>
      <c r="P1907" t="s">
        <v>2043</v>
      </c>
      <c r="Q1907" t="s">
        <v>2043</v>
      </c>
      <c r="R1907" t="str">
        <f>Table1[[#This Row],[year]]&amp;"_"&amp;Table1[[#This Row],[rank]]</f>
        <v>2018_406</v>
      </c>
      <c r="S1907" t="str">
        <f>Table1[[#This Row],[year]]&amp;"_"&amp;Table1[[#This Row],[rank]]</f>
        <v>2018_406</v>
      </c>
    </row>
    <row r="1908" spans="1:19" x14ac:dyDescent="0.2">
      <c r="A1908" t="s">
        <v>2536</v>
      </c>
      <c r="B1908">
        <v>407</v>
      </c>
      <c r="C1908">
        <v>2018</v>
      </c>
      <c r="D1908" t="s">
        <v>74</v>
      </c>
      <c r="E1908" t="s">
        <v>74</v>
      </c>
      <c r="F1908" t="s">
        <v>177</v>
      </c>
      <c r="G1908" t="str">
        <f>_xlfn.XLOOKUP(F1908,Regions!$A$2:$A$52,Regions!$B$2:$B$52)</f>
        <v>South</v>
      </c>
      <c r="H1908" t="s">
        <v>1752</v>
      </c>
      <c r="I1908">
        <v>19149</v>
      </c>
      <c r="J1908">
        <v>6939</v>
      </c>
      <c r="K1908">
        <v>553</v>
      </c>
      <c r="L1908">
        <v>10090</v>
      </c>
      <c r="M1908">
        <v>17000</v>
      </c>
      <c r="N1908" t="s">
        <v>2043</v>
      </c>
      <c r="O1908" t="s">
        <v>2043</v>
      </c>
      <c r="P1908" t="s">
        <v>2043</v>
      </c>
      <c r="Q1908" t="s">
        <v>2043</v>
      </c>
      <c r="R1908" t="str">
        <f>Table1[[#This Row],[year]]&amp;"_"&amp;Table1[[#This Row],[rank]]</f>
        <v>2018_407</v>
      </c>
      <c r="S1908" t="str">
        <f>Table1[[#This Row],[year]]&amp;"_"&amp;Table1[[#This Row],[rank]]</f>
        <v>2018_407</v>
      </c>
    </row>
    <row r="1909" spans="1:19" x14ac:dyDescent="0.2">
      <c r="A1909" t="s">
        <v>2586</v>
      </c>
      <c r="B1909">
        <v>408</v>
      </c>
      <c r="C1909">
        <v>2018</v>
      </c>
      <c r="D1909" t="s">
        <v>1164</v>
      </c>
      <c r="E1909" t="s">
        <v>2061</v>
      </c>
      <c r="F1909" t="s">
        <v>93</v>
      </c>
      <c r="G1909" t="str">
        <f>_xlfn.XLOOKUP(F1909,Regions!$A$2:$A$52,Regions!$B$2:$B$52)</f>
        <v>West</v>
      </c>
      <c r="H1909" t="s">
        <v>1457</v>
      </c>
      <c r="I1909">
        <v>11087</v>
      </c>
      <c r="J1909">
        <v>6921</v>
      </c>
      <c r="K1909">
        <v>489</v>
      </c>
      <c r="L1909">
        <v>3117</v>
      </c>
      <c r="M1909">
        <v>16500</v>
      </c>
      <c r="N1909" t="s">
        <v>2043</v>
      </c>
      <c r="O1909" t="s">
        <v>2043</v>
      </c>
      <c r="P1909" t="s">
        <v>2043</v>
      </c>
      <c r="Q1909" t="s">
        <v>2043</v>
      </c>
      <c r="R1909" t="str">
        <f>Table1[[#This Row],[year]]&amp;"_"&amp;Table1[[#This Row],[rank]]</f>
        <v>2018_408</v>
      </c>
      <c r="S1909" t="str">
        <f>Table1[[#This Row],[year]]&amp;"_"&amp;Table1[[#This Row],[rank]]</f>
        <v>2018_408</v>
      </c>
    </row>
    <row r="1910" spans="1:19" x14ac:dyDescent="0.2">
      <c r="A1910" t="s">
        <v>2587</v>
      </c>
      <c r="B1910">
        <v>409</v>
      </c>
      <c r="C1910">
        <v>2018</v>
      </c>
      <c r="D1910" t="s">
        <v>175</v>
      </c>
      <c r="E1910" t="s">
        <v>2067</v>
      </c>
      <c r="F1910" t="s">
        <v>75</v>
      </c>
      <c r="G1910" t="str">
        <f>_xlfn.XLOOKUP(F1910,Regions!$A$2:$A$52,Regions!$B$2:$B$52)</f>
        <v>South</v>
      </c>
      <c r="H1910" t="s">
        <v>2398</v>
      </c>
      <c r="I1910">
        <v>11156</v>
      </c>
      <c r="J1910">
        <v>6873</v>
      </c>
      <c r="K1910">
        <v>337</v>
      </c>
      <c r="L1910">
        <v>22555</v>
      </c>
      <c r="M1910">
        <v>7000</v>
      </c>
      <c r="N1910" t="s">
        <v>2043</v>
      </c>
      <c r="O1910" t="s">
        <v>2043</v>
      </c>
      <c r="P1910" t="s">
        <v>2043</v>
      </c>
      <c r="Q1910" t="s">
        <v>2043</v>
      </c>
      <c r="R1910" t="str">
        <f>Table1[[#This Row],[year]]&amp;"_"&amp;Table1[[#This Row],[rank]]</f>
        <v>2018_409</v>
      </c>
      <c r="S1910" t="str">
        <f>Table1[[#This Row],[year]]&amp;"_"&amp;Table1[[#This Row],[rank]]</f>
        <v>2018_409</v>
      </c>
    </row>
    <row r="1911" spans="1:19" x14ac:dyDescent="0.2">
      <c r="A1911" t="s">
        <v>1315</v>
      </c>
      <c r="B1911">
        <v>410</v>
      </c>
      <c r="C1911">
        <v>2018</v>
      </c>
      <c r="D1911" t="s">
        <v>1103</v>
      </c>
      <c r="E1911" t="s">
        <v>2118</v>
      </c>
      <c r="F1911" t="s">
        <v>53</v>
      </c>
      <c r="G1911" t="str">
        <f>_xlfn.XLOOKUP(F1911,Regions!$A$2:$A$52,Regions!$B$2:$B$52)</f>
        <v>Midwest</v>
      </c>
      <c r="H1911" t="s">
        <v>1578</v>
      </c>
      <c r="I1911">
        <v>3538</v>
      </c>
      <c r="J1911">
        <v>6869</v>
      </c>
      <c r="K1911">
        <v>180</v>
      </c>
      <c r="L1911">
        <v>9756</v>
      </c>
      <c r="M1911">
        <v>26500</v>
      </c>
      <c r="N1911" t="s">
        <v>2043</v>
      </c>
      <c r="O1911" t="s">
        <v>2043</v>
      </c>
      <c r="P1911" t="s">
        <v>2043</v>
      </c>
      <c r="Q1911" t="s">
        <v>2043</v>
      </c>
      <c r="R1911" t="str">
        <f>Table1[[#This Row],[year]]&amp;"_"&amp;Table1[[#This Row],[rank]]</f>
        <v>2018_410</v>
      </c>
      <c r="S1911" t="str">
        <f>Table1[[#This Row],[year]]&amp;"_"&amp;Table1[[#This Row],[rank]]</f>
        <v>2018_410</v>
      </c>
    </row>
    <row r="1912" spans="1:19" x14ac:dyDescent="0.2">
      <c r="A1912" t="s">
        <v>1954</v>
      </c>
      <c r="B1912">
        <v>411</v>
      </c>
      <c r="C1912">
        <v>2018</v>
      </c>
      <c r="D1912" t="s">
        <v>974</v>
      </c>
      <c r="E1912" t="s">
        <v>2045</v>
      </c>
      <c r="F1912" t="s">
        <v>55</v>
      </c>
      <c r="G1912" t="str">
        <f>_xlfn.XLOOKUP(F1912,Regions!$A$2:$A$52,Regions!$B$2:$B$52)</f>
        <v>West</v>
      </c>
      <c r="H1912" t="s">
        <v>1456</v>
      </c>
      <c r="I1912">
        <v>1863</v>
      </c>
      <c r="J1912">
        <v>6869</v>
      </c>
      <c r="K1912">
        <v>139</v>
      </c>
      <c r="L1912">
        <v>3847</v>
      </c>
      <c r="M1912">
        <v>41250</v>
      </c>
      <c r="N1912" t="s">
        <v>2043</v>
      </c>
      <c r="O1912" t="s">
        <v>2043</v>
      </c>
      <c r="P1912" t="s">
        <v>2043</v>
      </c>
      <c r="Q1912" t="s">
        <v>2043</v>
      </c>
      <c r="R1912" t="str">
        <f>Table1[[#This Row],[year]]&amp;"_"&amp;Table1[[#This Row],[rank]]</f>
        <v>2018_411</v>
      </c>
      <c r="S1912" t="str">
        <f>Table1[[#This Row],[year]]&amp;"_"&amp;Table1[[#This Row],[rank]]</f>
        <v>2018_411</v>
      </c>
    </row>
    <row r="1913" spans="1:19" x14ac:dyDescent="0.2">
      <c r="A1913" t="s">
        <v>304</v>
      </c>
      <c r="B1913">
        <v>412</v>
      </c>
      <c r="C1913">
        <v>2018</v>
      </c>
      <c r="D1913" t="s">
        <v>57</v>
      </c>
      <c r="E1913" t="s">
        <v>2044</v>
      </c>
      <c r="F1913" t="s">
        <v>53</v>
      </c>
      <c r="G1913" t="str">
        <f>_xlfn.XLOOKUP(F1913,Regions!$A$2:$A$52,Regions!$B$2:$B$52)</f>
        <v>Midwest</v>
      </c>
      <c r="H1913" t="s">
        <v>1521</v>
      </c>
      <c r="I1913">
        <v>20570</v>
      </c>
      <c r="J1913">
        <v>6868</v>
      </c>
      <c r="K1913">
        <v>1296</v>
      </c>
      <c r="L1913">
        <v>137698</v>
      </c>
      <c r="M1913">
        <v>18415</v>
      </c>
      <c r="N1913" t="s">
        <v>2043</v>
      </c>
      <c r="O1913" t="s">
        <v>2046</v>
      </c>
      <c r="P1913" t="s">
        <v>2043</v>
      </c>
      <c r="Q1913" t="s">
        <v>2043</v>
      </c>
      <c r="R1913" t="str">
        <f>Table1[[#This Row],[year]]&amp;"_"&amp;Table1[[#This Row],[rank]]</f>
        <v>2018_412</v>
      </c>
      <c r="S1913" t="str">
        <f>Table1[[#This Row],[year]]&amp;"_"&amp;Table1[[#This Row],[rank]]</f>
        <v>2018_412</v>
      </c>
    </row>
    <row r="1914" spans="1:19" x14ac:dyDescent="0.2">
      <c r="A1914" t="s">
        <v>444</v>
      </c>
      <c r="B1914">
        <v>413</v>
      </c>
      <c r="C1914">
        <v>2018</v>
      </c>
      <c r="D1914" t="s">
        <v>65</v>
      </c>
      <c r="E1914" t="s">
        <v>2044</v>
      </c>
      <c r="F1914" t="s">
        <v>53</v>
      </c>
      <c r="G1914" t="str">
        <f>_xlfn.XLOOKUP(F1914,Regions!$A$2:$A$52,Regions!$B$2:$B$52)</f>
        <v>Midwest</v>
      </c>
      <c r="H1914" t="s">
        <v>1416</v>
      </c>
      <c r="I1914">
        <v>9923</v>
      </c>
      <c r="J1914">
        <v>6865</v>
      </c>
      <c r="K1914">
        <v>475</v>
      </c>
      <c r="L1914">
        <v>60658</v>
      </c>
      <c r="M1914">
        <v>7600</v>
      </c>
      <c r="N1914" t="s">
        <v>2043</v>
      </c>
      <c r="O1914" t="s">
        <v>2043</v>
      </c>
      <c r="P1914" t="s">
        <v>2043</v>
      </c>
      <c r="Q1914" t="s">
        <v>2043</v>
      </c>
      <c r="R1914" t="str">
        <f>Table1[[#This Row],[year]]&amp;"_"&amp;Table1[[#This Row],[rank]]</f>
        <v>2018_413</v>
      </c>
      <c r="S1914" t="str">
        <f>Table1[[#This Row],[year]]&amp;"_"&amp;Table1[[#This Row],[rank]]</f>
        <v>2018_413</v>
      </c>
    </row>
    <row r="1915" spans="1:19" x14ac:dyDescent="0.2">
      <c r="A1915" t="s">
        <v>1697</v>
      </c>
      <c r="B1915">
        <v>414</v>
      </c>
      <c r="C1915">
        <v>2018</v>
      </c>
      <c r="D1915" t="s">
        <v>1722</v>
      </c>
      <c r="E1915" t="s">
        <v>2064</v>
      </c>
      <c r="F1915" t="s">
        <v>187</v>
      </c>
      <c r="G1915" t="str">
        <f>_xlfn.XLOOKUP(F1915,Regions!$A$2:$A$52,Regions!$B$2:$B$52)</f>
        <v>Midwest</v>
      </c>
      <c r="H1915" t="s">
        <v>1697</v>
      </c>
      <c r="I1915">
        <v>5768</v>
      </c>
      <c r="J1915">
        <v>6830</v>
      </c>
      <c r="K1915">
        <v>286</v>
      </c>
      <c r="L1915">
        <v>5099</v>
      </c>
      <c r="M1915">
        <v>14000</v>
      </c>
      <c r="N1915" t="s">
        <v>2043</v>
      </c>
      <c r="O1915" t="s">
        <v>2043</v>
      </c>
      <c r="P1915" t="s">
        <v>2043</v>
      </c>
      <c r="Q1915" t="s">
        <v>2043</v>
      </c>
      <c r="R1915" t="str">
        <f>Table1[[#This Row],[year]]&amp;"_"&amp;Table1[[#This Row],[rank]]</f>
        <v>2018_414</v>
      </c>
      <c r="S1915" t="str">
        <f>Table1[[#This Row],[year]]&amp;"_"&amp;Table1[[#This Row],[rank]]</f>
        <v>2018_414</v>
      </c>
    </row>
    <row r="1916" spans="1:19" x14ac:dyDescent="0.2">
      <c r="A1916" t="s">
        <v>2515</v>
      </c>
      <c r="B1916">
        <v>415</v>
      </c>
      <c r="C1916">
        <v>2018</v>
      </c>
      <c r="D1916" t="s">
        <v>74</v>
      </c>
      <c r="E1916" t="s">
        <v>74</v>
      </c>
      <c r="F1916" t="s">
        <v>199</v>
      </c>
      <c r="G1916" t="str">
        <f>_xlfn.XLOOKUP(F1916,Regions!$A$2:$A$52,Regions!$B$2:$B$52)</f>
        <v>Midwest</v>
      </c>
      <c r="H1916" t="s">
        <v>1773</v>
      </c>
      <c r="I1916">
        <v>22108</v>
      </c>
      <c r="J1916">
        <v>6822</v>
      </c>
      <c r="K1916">
        <v>705</v>
      </c>
      <c r="L1916">
        <v>17997</v>
      </c>
      <c r="M1916">
        <v>29000</v>
      </c>
      <c r="N1916" t="s">
        <v>2043</v>
      </c>
      <c r="O1916" t="s">
        <v>2043</v>
      </c>
      <c r="P1916" t="s">
        <v>2043</v>
      </c>
      <c r="Q1916" t="s">
        <v>2043</v>
      </c>
      <c r="R1916" t="str">
        <f>Table1[[#This Row],[year]]&amp;"_"&amp;Table1[[#This Row],[rank]]</f>
        <v>2018_415</v>
      </c>
      <c r="S1916" t="str">
        <f>Table1[[#This Row],[year]]&amp;"_"&amp;Table1[[#This Row],[rank]]</f>
        <v>2018_415</v>
      </c>
    </row>
    <row r="1917" spans="1:19" x14ac:dyDescent="0.2">
      <c r="A1917" t="s">
        <v>2463</v>
      </c>
      <c r="B1917">
        <v>416</v>
      </c>
      <c r="C1917">
        <v>2018</v>
      </c>
      <c r="D1917" t="s">
        <v>1294</v>
      </c>
      <c r="E1917" t="s">
        <v>112</v>
      </c>
      <c r="F1917" t="s">
        <v>190</v>
      </c>
      <c r="G1917" t="str">
        <f>_xlfn.XLOOKUP(F1917,Regions!$A$2:$A$52,Regions!$B$2:$B$52)</f>
        <v>South</v>
      </c>
      <c r="H1917" t="s">
        <v>1476</v>
      </c>
      <c r="I1917">
        <v>836</v>
      </c>
      <c r="J1917">
        <v>6768</v>
      </c>
      <c r="K1917">
        <v>698</v>
      </c>
      <c r="L1917">
        <v>5233</v>
      </c>
      <c r="M1917">
        <v>64200</v>
      </c>
      <c r="N1917" t="s">
        <v>2043</v>
      </c>
      <c r="O1917" t="s">
        <v>2043</v>
      </c>
      <c r="P1917" t="s">
        <v>2043</v>
      </c>
      <c r="Q1917" t="s">
        <v>2043</v>
      </c>
      <c r="R1917" t="str">
        <f>Table1[[#This Row],[year]]&amp;"_"&amp;Table1[[#This Row],[rank]]</f>
        <v>2018_416</v>
      </c>
      <c r="S1917" t="str">
        <f>Table1[[#This Row],[year]]&amp;"_"&amp;Table1[[#This Row],[rank]]</f>
        <v>2018_416</v>
      </c>
    </row>
    <row r="1918" spans="1:19" x14ac:dyDescent="0.2">
      <c r="A1918" t="s">
        <v>2466</v>
      </c>
      <c r="B1918">
        <v>417</v>
      </c>
      <c r="C1918">
        <v>2018</v>
      </c>
      <c r="D1918" t="s">
        <v>1353</v>
      </c>
      <c r="E1918" t="s">
        <v>2045</v>
      </c>
      <c r="F1918" t="s">
        <v>398</v>
      </c>
      <c r="G1918" t="str">
        <f>_xlfn.XLOOKUP(F1918,Regions!$A$2:$A$52,Regions!$B$2:$B$52)</f>
        <v>West</v>
      </c>
      <c r="H1918" t="s">
        <v>1531</v>
      </c>
      <c r="I1918">
        <v>1252</v>
      </c>
      <c r="J1918">
        <v>6704</v>
      </c>
      <c r="K1918">
        <v>91</v>
      </c>
      <c r="L1918">
        <v>2686</v>
      </c>
      <c r="M1918">
        <v>6697</v>
      </c>
      <c r="N1918" t="s">
        <v>2043</v>
      </c>
      <c r="O1918" t="s">
        <v>2043</v>
      </c>
      <c r="P1918" t="s">
        <v>2043</v>
      </c>
      <c r="Q1918" t="s">
        <v>2043</v>
      </c>
      <c r="R1918" t="str">
        <f>Table1[[#This Row],[year]]&amp;"_"&amp;Table1[[#This Row],[rank]]</f>
        <v>2018_417</v>
      </c>
      <c r="S1918" t="str">
        <f>Table1[[#This Row],[year]]&amp;"_"&amp;Table1[[#This Row],[rank]]</f>
        <v>2018_417</v>
      </c>
    </row>
    <row r="1919" spans="1:19" x14ac:dyDescent="0.2">
      <c r="A1919" t="s">
        <v>2404</v>
      </c>
      <c r="B1919">
        <v>418</v>
      </c>
      <c r="C1919">
        <v>2018</v>
      </c>
      <c r="D1919" t="s">
        <v>108</v>
      </c>
      <c r="E1919" t="s">
        <v>2055</v>
      </c>
      <c r="F1919" t="s">
        <v>22</v>
      </c>
      <c r="G1919" t="str">
        <f>_xlfn.XLOOKUP(F1919,Regions!$A$2:$A$52,Regions!$B$2:$B$52)</f>
        <v>South</v>
      </c>
      <c r="H1919" t="s">
        <v>1477</v>
      </c>
      <c r="I1919">
        <v>21278</v>
      </c>
      <c r="J1919">
        <v>6690</v>
      </c>
      <c r="K1919">
        <v>1076</v>
      </c>
      <c r="L1919">
        <v>10022</v>
      </c>
      <c r="M1919">
        <v>21000</v>
      </c>
      <c r="N1919" t="s">
        <v>2043</v>
      </c>
      <c r="O1919" t="s">
        <v>2043</v>
      </c>
      <c r="P1919" t="s">
        <v>2043</v>
      </c>
      <c r="Q1919" t="s">
        <v>2043</v>
      </c>
      <c r="R1919" t="str">
        <f>Table1[[#This Row],[year]]&amp;"_"&amp;Table1[[#This Row],[rank]]</f>
        <v>2018_418</v>
      </c>
      <c r="S1919" t="str">
        <f>Table1[[#This Row],[year]]&amp;"_"&amp;Table1[[#This Row],[rank]]</f>
        <v>2018_418</v>
      </c>
    </row>
    <row r="1920" spans="1:19" x14ac:dyDescent="0.2">
      <c r="A1920" t="s">
        <v>2554</v>
      </c>
      <c r="B1920">
        <v>419</v>
      </c>
      <c r="C1920">
        <v>2018</v>
      </c>
      <c r="D1920" t="s">
        <v>1138</v>
      </c>
      <c r="E1920" t="s">
        <v>2044</v>
      </c>
      <c r="F1920" t="s">
        <v>146</v>
      </c>
      <c r="G1920" t="str">
        <f>_xlfn.XLOOKUP(F1920,Regions!$A$2:$A$52,Regions!$B$2:$B$52)</f>
        <v>Northeast</v>
      </c>
      <c r="H1920" t="s">
        <v>1465</v>
      </c>
      <c r="I1920">
        <v>64073</v>
      </c>
      <c r="J1920">
        <v>6664</v>
      </c>
      <c r="K1920">
        <v>1239</v>
      </c>
      <c r="L1920">
        <v>33214</v>
      </c>
      <c r="M1920">
        <v>4752</v>
      </c>
      <c r="N1920" t="s">
        <v>2043</v>
      </c>
      <c r="O1920" t="s">
        <v>2043</v>
      </c>
      <c r="P1920" t="s">
        <v>2043</v>
      </c>
      <c r="Q1920" t="s">
        <v>2043</v>
      </c>
      <c r="R1920" t="str">
        <f>Table1[[#This Row],[year]]&amp;"_"&amp;Table1[[#This Row],[rank]]</f>
        <v>2018_419</v>
      </c>
      <c r="S1920" t="str">
        <f>Table1[[#This Row],[year]]&amp;"_"&amp;Table1[[#This Row],[rank]]</f>
        <v>2018_419</v>
      </c>
    </row>
    <row r="1921" spans="1:19" x14ac:dyDescent="0.2">
      <c r="A1921" t="s">
        <v>2588</v>
      </c>
      <c r="B1921">
        <v>420</v>
      </c>
      <c r="C1921">
        <v>2018</v>
      </c>
      <c r="D1921" t="s">
        <v>1727</v>
      </c>
      <c r="E1921" t="s">
        <v>2064</v>
      </c>
      <c r="F1921" t="s">
        <v>93</v>
      </c>
      <c r="G1921" t="str">
        <f>_xlfn.XLOOKUP(F1921,Regions!$A$2:$A$52,Regions!$B$2:$B$52)</f>
        <v>West</v>
      </c>
      <c r="H1921" t="s">
        <v>2589</v>
      </c>
      <c r="I1921">
        <v>26979</v>
      </c>
      <c r="J1921">
        <v>6656</v>
      </c>
      <c r="K1921">
        <v>1045</v>
      </c>
      <c r="L1921">
        <v>10501</v>
      </c>
      <c r="M1921">
        <v>26000</v>
      </c>
      <c r="N1921" t="s">
        <v>2043</v>
      </c>
      <c r="O1921" t="s">
        <v>2043</v>
      </c>
      <c r="P1921" t="s">
        <v>2046</v>
      </c>
      <c r="Q1921" t="s">
        <v>2043</v>
      </c>
      <c r="R1921" t="str">
        <f>Table1[[#This Row],[year]]&amp;"_"&amp;Table1[[#This Row],[rank]]</f>
        <v>2018_420</v>
      </c>
      <c r="S1921" t="str">
        <f>Table1[[#This Row],[year]]&amp;"_"&amp;Table1[[#This Row],[rank]]</f>
        <v>2018_420</v>
      </c>
    </row>
    <row r="1922" spans="1:19" x14ac:dyDescent="0.2">
      <c r="A1922" t="s">
        <v>2344</v>
      </c>
      <c r="B1922">
        <v>421</v>
      </c>
      <c r="C1922">
        <v>2018</v>
      </c>
      <c r="D1922" t="s">
        <v>283</v>
      </c>
      <c r="E1922" t="s">
        <v>283</v>
      </c>
      <c r="F1922" t="s">
        <v>28</v>
      </c>
      <c r="G1922" t="str">
        <f>_xlfn.XLOOKUP(F1922,Regions!$A$2:$A$52,Regions!$B$2:$B$52)</f>
        <v>Northeast</v>
      </c>
      <c r="H1922" t="s">
        <v>1406</v>
      </c>
      <c r="I1922">
        <v>9088</v>
      </c>
      <c r="J1922">
        <v>6653</v>
      </c>
      <c r="K1922">
        <v>99</v>
      </c>
      <c r="L1922">
        <v>5652</v>
      </c>
      <c r="M1922">
        <v>18250</v>
      </c>
      <c r="N1922" t="s">
        <v>2043</v>
      </c>
      <c r="O1922" t="s">
        <v>2043</v>
      </c>
      <c r="P1922" t="s">
        <v>2043</v>
      </c>
      <c r="Q1922" t="s">
        <v>2043</v>
      </c>
      <c r="R1922" t="str">
        <f>Table1[[#This Row],[year]]&amp;"_"&amp;Table1[[#This Row],[rank]]</f>
        <v>2018_421</v>
      </c>
      <c r="S1922" t="str">
        <f>Table1[[#This Row],[year]]&amp;"_"&amp;Table1[[#This Row],[rank]]</f>
        <v>2018_421</v>
      </c>
    </row>
    <row r="1923" spans="1:19" x14ac:dyDescent="0.2">
      <c r="A1923" t="s">
        <v>2590</v>
      </c>
      <c r="B1923">
        <v>422</v>
      </c>
      <c r="C1923">
        <v>2018</v>
      </c>
      <c r="D1923" t="s">
        <v>1077</v>
      </c>
      <c r="E1923" t="s">
        <v>2054</v>
      </c>
      <c r="F1923" t="s">
        <v>28</v>
      </c>
      <c r="G1923" t="str">
        <f>_xlfn.XLOOKUP(F1923,Regions!$A$2:$A$52,Regions!$B$2:$B$52)</f>
        <v>Northeast</v>
      </c>
      <c r="H1923" t="s">
        <v>1406</v>
      </c>
      <c r="I1923">
        <v>3328</v>
      </c>
      <c r="J1923">
        <v>6650</v>
      </c>
      <c r="K1923">
        <v>106</v>
      </c>
      <c r="L1923">
        <v>35850</v>
      </c>
      <c r="M1923">
        <v>17113</v>
      </c>
      <c r="N1923" t="s">
        <v>2043</v>
      </c>
      <c r="O1923" t="s">
        <v>2043</v>
      </c>
      <c r="P1923" t="s">
        <v>2043</v>
      </c>
      <c r="Q1923" t="s">
        <v>2043</v>
      </c>
      <c r="R1923" t="str">
        <f>Table1[[#This Row],[year]]&amp;"_"&amp;Table1[[#This Row],[rank]]</f>
        <v>2018_422</v>
      </c>
      <c r="S1923" t="str">
        <f>Table1[[#This Row],[year]]&amp;"_"&amp;Table1[[#This Row],[rank]]</f>
        <v>2018_422</v>
      </c>
    </row>
    <row r="1924" spans="1:19" x14ac:dyDescent="0.2">
      <c r="A1924" t="s">
        <v>2540</v>
      </c>
      <c r="B1924">
        <v>423</v>
      </c>
      <c r="C1924">
        <v>2018</v>
      </c>
      <c r="D1924" t="s">
        <v>1838</v>
      </c>
      <c r="E1924" t="s">
        <v>2042</v>
      </c>
      <c r="F1924" t="s">
        <v>41</v>
      </c>
      <c r="G1924" t="str">
        <f>_xlfn.XLOOKUP(F1924,Regions!$A$2:$A$52,Regions!$B$2:$B$52)</f>
        <v>Northeast</v>
      </c>
      <c r="H1924" t="s">
        <v>2541</v>
      </c>
      <c r="I1924">
        <v>394</v>
      </c>
      <c r="J1924">
        <v>6650</v>
      </c>
      <c r="K1924">
        <v>1067</v>
      </c>
      <c r="L1924">
        <v>3872</v>
      </c>
      <c r="M1924">
        <v>40000</v>
      </c>
      <c r="N1924" t="s">
        <v>2043</v>
      </c>
      <c r="O1924" t="s">
        <v>2043</v>
      </c>
      <c r="P1924" t="s">
        <v>2043</v>
      </c>
      <c r="Q1924" t="s">
        <v>2043</v>
      </c>
      <c r="R1924" t="str">
        <f>Table1[[#This Row],[year]]&amp;"_"&amp;Table1[[#This Row],[rank]]</f>
        <v>2018_423</v>
      </c>
      <c r="S1924" t="str">
        <f>Table1[[#This Row],[year]]&amp;"_"&amp;Table1[[#This Row],[rank]]</f>
        <v>2018_423</v>
      </c>
    </row>
    <row r="1925" spans="1:19" x14ac:dyDescent="0.2">
      <c r="A1925" t="s">
        <v>2429</v>
      </c>
      <c r="B1925">
        <v>424</v>
      </c>
      <c r="C1925">
        <v>2018</v>
      </c>
      <c r="D1925" t="s">
        <v>2430</v>
      </c>
      <c r="E1925" t="s">
        <v>2143</v>
      </c>
      <c r="F1925" t="s">
        <v>33</v>
      </c>
      <c r="G1925" t="str">
        <f>_xlfn.XLOOKUP(F1925,Regions!$A$2:$A$52,Regions!$B$2:$B$52)</f>
        <v>Northeast</v>
      </c>
      <c r="H1925" t="s">
        <v>1498</v>
      </c>
      <c r="I1925">
        <v>14537</v>
      </c>
      <c r="J1925">
        <v>6641</v>
      </c>
      <c r="K1925">
        <v>1346</v>
      </c>
      <c r="L1925">
        <v>15030</v>
      </c>
      <c r="M1925">
        <v>14800</v>
      </c>
      <c r="N1925" t="s">
        <v>2043</v>
      </c>
      <c r="O1925" t="s">
        <v>2043</v>
      </c>
      <c r="P1925" t="s">
        <v>2043</v>
      </c>
      <c r="Q1925" t="s">
        <v>2043</v>
      </c>
      <c r="R1925" t="str">
        <f>Table1[[#This Row],[year]]&amp;"_"&amp;Table1[[#This Row],[rank]]</f>
        <v>2018_424</v>
      </c>
      <c r="S1925" t="str">
        <f>Table1[[#This Row],[year]]&amp;"_"&amp;Table1[[#This Row],[rank]]</f>
        <v>2018_424</v>
      </c>
    </row>
    <row r="1926" spans="1:19" x14ac:dyDescent="0.2">
      <c r="A1926" t="s">
        <v>2352</v>
      </c>
      <c r="B1926">
        <v>425</v>
      </c>
      <c r="C1926">
        <v>2018</v>
      </c>
      <c r="D1926" t="s">
        <v>1830</v>
      </c>
      <c r="E1926" t="s">
        <v>2042</v>
      </c>
      <c r="F1926" t="s">
        <v>199</v>
      </c>
      <c r="G1926" t="str">
        <f>_xlfn.XLOOKUP(F1926,Regions!$A$2:$A$52,Regions!$B$2:$B$52)</f>
        <v>Midwest</v>
      </c>
      <c r="H1926" t="s">
        <v>1825</v>
      </c>
      <c r="I1926">
        <v>4120</v>
      </c>
      <c r="J1926">
        <v>6641</v>
      </c>
      <c r="K1926">
        <v>178</v>
      </c>
      <c r="L1926">
        <v>3020</v>
      </c>
      <c r="M1926">
        <v>25463</v>
      </c>
      <c r="N1926" t="s">
        <v>2043</v>
      </c>
      <c r="O1926" t="s">
        <v>2043</v>
      </c>
      <c r="P1926" t="s">
        <v>2043</v>
      </c>
      <c r="Q1926" t="s">
        <v>2043</v>
      </c>
      <c r="R1926" t="str">
        <f>Table1[[#This Row],[year]]&amp;"_"&amp;Table1[[#This Row],[rank]]</f>
        <v>2018_425</v>
      </c>
      <c r="S1926" t="str">
        <f>Table1[[#This Row],[year]]&amp;"_"&amp;Table1[[#This Row],[rank]]</f>
        <v>2018_425</v>
      </c>
    </row>
    <row r="1927" spans="1:19" x14ac:dyDescent="0.2">
      <c r="A1927" t="s">
        <v>2413</v>
      </c>
      <c r="B1927">
        <v>426</v>
      </c>
      <c r="C1927">
        <v>2018</v>
      </c>
      <c r="D1927" t="s">
        <v>998</v>
      </c>
      <c r="E1927" t="s">
        <v>115</v>
      </c>
      <c r="F1927" t="s">
        <v>142</v>
      </c>
      <c r="G1927" t="str">
        <f>_xlfn.XLOOKUP(F1927,Regions!$A$2:$A$52,Regions!$B$2:$B$52)</f>
        <v>Midwest</v>
      </c>
      <c r="H1927" t="s">
        <v>1480</v>
      </c>
      <c r="J1927">
        <v>6631</v>
      </c>
      <c r="K1927">
        <v>72</v>
      </c>
      <c r="L1927">
        <v>2261</v>
      </c>
      <c r="M1927">
        <v>8500</v>
      </c>
      <c r="N1927" t="s">
        <v>2043</v>
      </c>
      <c r="O1927" t="s">
        <v>2046</v>
      </c>
      <c r="P1927" t="s">
        <v>2043</v>
      </c>
      <c r="Q1927" t="s">
        <v>2043</v>
      </c>
      <c r="R1927" t="str">
        <f>Table1[[#This Row],[year]]&amp;"_"&amp;Table1[[#This Row],[rank]]</f>
        <v>2018_426</v>
      </c>
      <c r="S1927" t="str">
        <f>Table1[[#This Row],[year]]&amp;"_"&amp;Table1[[#This Row],[rank]]</f>
        <v>2018_426</v>
      </c>
    </row>
    <row r="1928" spans="1:19" x14ac:dyDescent="0.2">
      <c r="A1928" t="s">
        <v>2393</v>
      </c>
      <c r="B1928">
        <v>427</v>
      </c>
      <c r="C1928">
        <v>2018</v>
      </c>
      <c r="D1928" t="s">
        <v>1103</v>
      </c>
      <c r="E1928" t="s">
        <v>2118</v>
      </c>
      <c r="F1928" t="s">
        <v>55</v>
      </c>
      <c r="G1928" t="str">
        <f>_xlfn.XLOOKUP(F1928,Regions!$A$2:$A$52,Regions!$B$2:$B$52)</f>
        <v>West</v>
      </c>
      <c r="H1928" t="s">
        <v>2394</v>
      </c>
      <c r="I1928">
        <v>9361</v>
      </c>
      <c r="J1928">
        <v>6614</v>
      </c>
      <c r="K1928">
        <v>282</v>
      </c>
      <c r="L1928">
        <v>5137</v>
      </c>
      <c r="M1928">
        <v>30000</v>
      </c>
      <c r="N1928" t="s">
        <v>2043</v>
      </c>
      <c r="O1928" t="s">
        <v>2043</v>
      </c>
      <c r="P1928" t="s">
        <v>2043</v>
      </c>
      <c r="Q1928" t="s">
        <v>2043</v>
      </c>
      <c r="R1928" t="str">
        <f>Table1[[#This Row],[year]]&amp;"_"&amp;Table1[[#This Row],[rank]]</f>
        <v>2018_427</v>
      </c>
      <c r="S1928" t="str">
        <f>Table1[[#This Row],[year]]&amp;"_"&amp;Table1[[#This Row],[rank]]</f>
        <v>2018_427</v>
      </c>
    </row>
    <row r="1929" spans="1:19" x14ac:dyDescent="0.2">
      <c r="A1929" t="s">
        <v>2591</v>
      </c>
      <c r="B1929">
        <v>428</v>
      </c>
      <c r="C1929">
        <v>2018</v>
      </c>
      <c r="D1929" t="s">
        <v>221</v>
      </c>
      <c r="E1929" t="s">
        <v>221</v>
      </c>
      <c r="F1929" t="s">
        <v>177</v>
      </c>
      <c r="G1929" t="str">
        <f>_xlfn.XLOOKUP(F1929,Regions!$A$2:$A$52,Regions!$B$2:$B$52)</f>
        <v>South</v>
      </c>
      <c r="H1929" t="s">
        <v>2592</v>
      </c>
      <c r="I1929">
        <v>3874</v>
      </c>
      <c r="J1929">
        <v>6607</v>
      </c>
      <c r="K1929">
        <v>347</v>
      </c>
      <c r="L1929">
        <v>4067</v>
      </c>
      <c r="M1929">
        <v>17300</v>
      </c>
      <c r="N1929" t="s">
        <v>2043</v>
      </c>
      <c r="O1929" t="s">
        <v>2043</v>
      </c>
      <c r="P1929" t="s">
        <v>2046</v>
      </c>
      <c r="Q1929" t="s">
        <v>2043</v>
      </c>
      <c r="R1929" t="str">
        <f>Table1[[#This Row],[year]]&amp;"_"&amp;Table1[[#This Row],[rank]]</f>
        <v>2018_428</v>
      </c>
      <c r="S1929" t="str">
        <f>Table1[[#This Row],[year]]&amp;"_"&amp;Table1[[#This Row],[rank]]</f>
        <v>2018_428</v>
      </c>
    </row>
    <row r="1930" spans="1:19" x14ac:dyDescent="0.2">
      <c r="A1930" t="s">
        <v>2353</v>
      </c>
      <c r="B1930">
        <v>429</v>
      </c>
      <c r="C1930">
        <v>2018</v>
      </c>
      <c r="D1930" t="s">
        <v>214</v>
      </c>
      <c r="E1930" t="s">
        <v>920</v>
      </c>
      <c r="F1930" t="s">
        <v>18</v>
      </c>
      <c r="G1930" t="str">
        <f>_xlfn.XLOOKUP(F1930,Regions!$A$2:$A$52,Regions!$B$2:$B$52)</f>
        <v>Midwest</v>
      </c>
      <c r="H1930" t="s">
        <v>1588</v>
      </c>
      <c r="I1930">
        <v>12793</v>
      </c>
      <c r="J1930">
        <v>6583</v>
      </c>
      <c r="K1930">
        <v>460</v>
      </c>
      <c r="L1930">
        <v>23050</v>
      </c>
      <c r="M1930">
        <v>7887</v>
      </c>
      <c r="N1930" t="s">
        <v>2043</v>
      </c>
      <c r="O1930" t="s">
        <v>2046</v>
      </c>
      <c r="P1930" t="s">
        <v>2043</v>
      </c>
      <c r="Q1930" t="s">
        <v>2043</v>
      </c>
      <c r="R1930" t="str">
        <f>Table1[[#This Row],[year]]&amp;"_"&amp;Table1[[#This Row],[rank]]</f>
        <v>2018_429</v>
      </c>
      <c r="S1930" t="str">
        <f>Table1[[#This Row],[year]]&amp;"_"&amp;Table1[[#This Row],[rank]]</f>
        <v>2018_429</v>
      </c>
    </row>
    <row r="1931" spans="1:19" x14ac:dyDescent="0.2">
      <c r="A1931" t="s">
        <v>2291</v>
      </c>
      <c r="B1931">
        <v>430</v>
      </c>
      <c r="C1931">
        <v>2018</v>
      </c>
      <c r="D1931" t="s">
        <v>998</v>
      </c>
      <c r="E1931" t="s">
        <v>115</v>
      </c>
      <c r="F1931" t="s">
        <v>86</v>
      </c>
      <c r="G1931" t="str">
        <f>_xlfn.XLOOKUP(F1931,Regions!$A$2:$A$52,Regions!$B$2:$B$52)</f>
        <v>South</v>
      </c>
      <c r="H1931" t="s">
        <v>1412</v>
      </c>
      <c r="I1931">
        <v>7040</v>
      </c>
      <c r="J1931">
        <v>6534</v>
      </c>
      <c r="K1931">
        <v>970</v>
      </c>
      <c r="L1931">
        <v>4318</v>
      </c>
      <c r="M1931">
        <v>11000</v>
      </c>
      <c r="N1931" t="s">
        <v>2043</v>
      </c>
      <c r="O1931" t="s">
        <v>2043</v>
      </c>
      <c r="P1931" t="s">
        <v>2043</v>
      </c>
      <c r="Q1931" t="s">
        <v>2043</v>
      </c>
      <c r="R1931" t="str">
        <f>Table1[[#This Row],[year]]&amp;"_"&amp;Table1[[#This Row],[rank]]</f>
        <v>2018_430</v>
      </c>
      <c r="S1931" t="str">
        <f>Table1[[#This Row],[year]]&amp;"_"&amp;Table1[[#This Row],[rank]]</f>
        <v>2018_430</v>
      </c>
    </row>
    <row r="1932" spans="1:19" x14ac:dyDescent="0.2">
      <c r="A1932" t="s">
        <v>2510</v>
      </c>
      <c r="B1932">
        <v>431</v>
      </c>
      <c r="C1932">
        <v>2018</v>
      </c>
      <c r="D1932" t="s">
        <v>609</v>
      </c>
      <c r="E1932" t="s">
        <v>2044</v>
      </c>
      <c r="F1932" t="s">
        <v>177</v>
      </c>
      <c r="G1932" t="str">
        <f>_xlfn.XLOOKUP(F1932,Regions!$A$2:$A$52,Regions!$B$2:$B$52)</f>
        <v>South</v>
      </c>
      <c r="H1932" t="s">
        <v>1680</v>
      </c>
      <c r="I1932">
        <v>13019</v>
      </c>
      <c r="J1932">
        <v>6525</v>
      </c>
      <c r="K1932">
        <v>636</v>
      </c>
      <c r="L1932">
        <v>34884</v>
      </c>
      <c r="M1932">
        <v>12700</v>
      </c>
      <c r="N1932" t="s">
        <v>2043</v>
      </c>
      <c r="O1932" t="s">
        <v>2043</v>
      </c>
      <c r="P1932" t="s">
        <v>2043</v>
      </c>
      <c r="Q1932" t="s">
        <v>2043</v>
      </c>
      <c r="R1932" t="str">
        <f>Table1[[#This Row],[year]]&amp;"_"&amp;Table1[[#This Row],[rank]]</f>
        <v>2018_431</v>
      </c>
      <c r="S1932" t="str">
        <f>Table1[[#This Row],[year]]&amp;"_"&amp;Table1[[#This Row],[rank]]</f>
        <v>2018_431</v>
      </c>
    </row>
    <row r="1933" spans="1:19" x14ac:dyDescent="0.2">
      <c r="A1933" t="s">
        <v>2380</v>
      </c>
      <c r="B1933">
        <v>432</v>
      </c>
      <c r="C1933">
        <v>2018</v>
      </c>
      <c r="D1933" t="s">
        <v>30</v>
      </c>
      <c r="E1933" t="s">
        <v>2045</v>
      </c>
      <c r="F1933" t="s">
        <v>86</v>
      </c>
      <c r="G1933" t="str">
        <f>_xlfn.XLOOKUP(F1933,Regions!$A$2:$A$52,Regions!$B$2:$B$52)</f>
        <v>South</v>
      </c>
      <c r="H1933" t="s">
        <v>1412</v>
      </c>
      <c r="I1933">
        <v>3737</v>
      </c>
      <c r="J1933">
        <v>6516</v>
      </c>
      <c r="K1933">
        <v>232</v>
      </c>
      <c r="L1933">
        <v>7654</v>
      </c>
      <c r="M1933">
        <v>34000</v>
      </c>
      <c r="N1933" t="s">
        <v>2043</v>
      </c>
      <c r="O1933" t="s">
        <v>2043</v>
      </c>
      <c r="P1933" t="s">
        <v>2043</v>
      </c>
      <c r="Q1933" t="s">
        <v>2043</v>
      </c>
      <c r="R1933" t="str">
        <f>Table1[[#This Row],[year]]&amp;"_"&amp;Table1[[#This Row],[rank]]</f>
        <v>2018_432</v>
      </c>
      <c r="S1933" t="str">
        <f>Table1[[#This Row],[year]]&amp;"_"&amp;Table1[[#This Row],[rank]]</f>
        <v>2018_432</v>
      </c>
    </row>
    <row r="1934" spans="1:19" x14ac:dyDescent="0.2">
      <c r="A1934" t="s">
        <v>2462</v>
      </c>
      <c r="B1934">
        <v>433</v>
      </c>
      <c r="C1934">
        <v>2018</v>
      </c>
      <c r="D1934" t="s">
        <v>283</v>
      </c>
      <c r="E1934" t="s">
        <v>283</v>
      </c>
      <c r="F1934" t="s">
        <v>125</v>
      </c>
      <c r="G1934" t="str">
        <f>_xlfn.XLOOKUP(F1934,Regions!$A$2:$A$52,Regions!$B$2:$B$52)</f>
        <v>South</v>
      </c>
      <c r="H1934" t="s">
        <v>1555</v>
      </c>
      <c r="I1934">
        <v>6638</v>
      </c>
      <c r="J1934">
        <v>6478</v>
      </c>
      <c r="K1934">
        <v>62</v>
      </c>
      <c r="L1934">
        <v>6895</v>
      </c>
      <c r="M1934">
        <v>67200</v>
      </c>
      <c r="N1934" t="s">
        <v>2043</v>
      </c>
      <c r="O1934" t="s">
        <v>2043</v>
      </c>
      <c r="P1934" t="s">
        <v>2043</v>
      </c>
      <c r="Q1934" t="s">
        <v>2043</v>
      </c>
      <c r="R1934" t="str">
        <f>Table1[[#This Row],[year]]&amp;"_"&amp;Table1[[#This Row],[rank]]</f>
        <v>2018_433</v>
      </c>
      <c r="S1934" t="str">
        <f>Table1[[#This Row],[year]]&amp;"_"&amp;Table1[[#This Row],[rank]]</f>
        <v>2018_433</v>
      </c>
    </row>
    <row r="1935" spans="1:19" x14ac:dyDescent="0.2">
      <c r="A1935" t="s">
        <v>2418</v>
      </c>
      <c r="B1935">
        <v>434</v>
      </c>
      <c r="C1935">
        <v>2018</v>
      </c>
      <c r="D1935" t="s">
        <v>350</v>
      </c>
      <c r="E1935" t="s">
        <v>2042</v>
      </c>
      <c r="F1935" t="s">
        <v>86</v>
      </c>
      <c r="G1935" t="str">
        <f>_xlfn.XLOOKUP(F1935,Regions!$A$2:$A$52,Regions!$B$2:$B$52)</f>
        <v>South</v>
      </c>
      <c r="H1935" t="s">
        <v>1622</v>
      </c>
      <c r="I1935">
        <v>1412</v>
      </c>
      <c r="J1935">
        <v>6457</v>
      </c>
      <c r="K1935">
        <v>139</v>
      </c>
      <c r="L1935">
        <v>2357</v>
      </c>
      <c r="M1935">
        <v>8000</v>
      </c>
      <c r="N1935" t="s">
        <v>2043</v>
      </c>
      <c r="O1935" t="s">
        <v>2043</v>
      </c>
      <c r="P1935" t="s">
        <v>2043</v>
      </c>
      <c r="Q1935" t="s">
        <v>2043</v>
      </c>
      <c r="R1935" t="str">
        <f>Table1[[#This Row],[year]]&amp;"_"&amp;Table1[[#This Row],[rank]]</f>
        <v>2018_434</v>
      </c>
      <c r="S1935" t="str">
        <f>Table1[[#This Row],[year]]&amp;"_"&amp;Table1[[#This Row],[rank]]</f>
        <v>2018_434</v>
      </c>
    </row>
    <row r="1936" spans="1:19" x14ac:dyDescent="0.2">
      <c r="A1936" t="s">
        <v>2513</v>
      </c>
      <c r="B1936">
        <v>435</v>
      </c>
      <c r="C1936">
        <v>2018</v>
      </c>
      <c r="D1936" t="s">
        <v>57</v>
      </c>
      <c r="E1936" t="s">
        <v>2044</v>
      </c>
      <c r="F1936" t="s">
        <v>210</v>
      </c>
      <c r="G1936" t="str">
        <f>_xlfn.XLOOKUP(F1936,Regions!$A$2:$A$52,Regions!$B$2:$B$52)</f>
        <v>Northeast</v>
      </c>
      <c r="H1936" t="s">
        <v>1526</v>
      </c>
      <c r="I1936">
        <v>20474</v>
      </c>
      <c r="J1936">
        <v>6454</v>
      </c>
      <c r="K1936">
        <v>1652</v>
      </c>
      <c r="L1936">
        <v>152336</v>
      </c>
      <c r="M1936">
        <v>17594</v>
      </c>
      <c r="N1936" t="s">
        <v>2043</v>
      </c>
      <c r="O1936" t="s">
        <v>2043</v>
      </c>
      <c r="P1936" t="s">
        <v>2043</v>
      </c>
      <c r="Q1936" t="s">
        <v>2043</v>
      </c>
      <c r="R1936" t="str">
        <f>Table1[[#This Row],[year]]&amp;"_"&amp;Table1[[#This Row],[rank]]</f>
        <v>2018_435</v>
      </c>
      <c r="S1936" t="str">
        <f>Table1[[#This Row],[year]]&amp;"_"&amp;Table1[[#This Row],[rank]]</f>
        <v>2018_435</v>
      </c>
    </row>
    <row r="1937" spans="1:19" x14ac:dyDescent="0.2">
      <c r="A1937" t="s">
        <v>2419</v>
      </c>
      <c r="B1937">
        <v>436</v>
      </c>
      <c r="C1937">
        <v>2018</v>
      </c>
      <c r="D1937" t="s">
        <v>1103</v>
      </c>
      <c r="E1937" t="s">
        <v>2118</v>
      </c>
      <c r="F1937" t="s">
        <v>44</v>
      </c>
      <c r="G1937" t="str">
        <f>_xlfn.XLOOKUP(F1937,Regions!$A$2:$A$52,Regions!$B$2:$B$52)</f>
        <v>Midwest</v>
      </c>
      <c r="H1937" t="s">
        <v>1608</v>
      </c>
      <c r="I1937">
        <v>10633</v>
      </c>
      <c r="J1937">
        <v>6445</v>
      </c>
      <c r="K1937">
        <v>669</v>
      </c>
      <c r="L1937">
        <v>6198</v>
      </c>
      <c r="M1937">
        <v>14600</v>
      </c>
      <c r="N1937" t="s">
        <v>2043</v>
      </c>
      <c r="O1937" t="s">
        <v>2043</v>
      </c>
      <c r="P1937" t="s">
        <v>2043</v>
      </c>
      <c r="Q1937" t="s">
        <v>2043</v>
      </c>
      <c r="R1937" t="str">
        <f>Table1[[#This Row],[year]]&amp;"_"&amp;Table1[[#This Row],[rank]]</f>
        <v>2018_436</v>
      </c>
      <c r="S1937" t="str">
        <f>Table1[[#This Row],[year]]&amp;"_"&amp;Table1[[#This Row],[rank]]</f>
        <v>2018_436</v>
      </c>
    </row>
    <row r="1938" spans="1:19" x14ac:dyDescent="0.2">
      <c r="A1938" t="s">
        <v>2471</v>
      </c>
      <c r="B1938">
        <v>437</v>
      </c>
      <c r="C1938">
        <v>2018</v>
      </c>
      <c r="D1938" t="s">
        <v>65</v>
      </c>
      <c r="E1938" t="s">
        <v>2044</v>
      </c>
      <c r="F1938" t="s">
        <v>28</v>
      </c>
      <c r="G1938" t="str">
        <f>_xlfn.XLOOKUP(F1938,Regions!$A$2:$A$52,Regions!$B$2:$B$52)</f>
        <v>Northeast</v>
      </c>
      <c r="H1938" t="s">
        <v>1406</v>
      </c>
      <c r="I1938">
        <v>9460</v>
      </c>
      <c r="J1938">
        <v>6425</v>
      </c>
      <c r="K1938">
        <v>90</v>
      </c>
      <c r="L1938">
        <v>25384</v>
      </c>
      <c r="M1938">
        <v>4402</v>
      </c>
      <c r="N1938" t="s">
        <v>2043</v>
      </c>
      <c r="O1938" t="s">
        <v>2043</v>
      </c>
      <c r="P1938" t="s">
        <v>2043</v>
      </c>
      <c r="Q1938" t="s">
        <v>2043</v>
      </c>
      <c r="R1938" t="str">
        <f>Table1[[#This Row],[year]]&amp;"_"&amp;Table1[[#This Row],[rank]]</f>
        <v>2018_437</v>
      </c>
      <c r="S1938" t="str">
        <f>Table1[[#This Row],[year]]&amp;"_"&amp;Table1[[#This Row],[rank]]</f>
        <v>2018_437</v>
      </c>
    </row>
    <row r="1939" spans="1:19" x14ac:dyDescent="0.2">
      <c r="A1939" t="s">
        <v>2210</v>
      </c>
      <c r="B1939">
        <v>438</v>
      </c>
      <c r="C1939">
        <v>2018</v>
      </c>
      <c r="D1939" t="s">
        <v>488</v>
      </c>
      <c r="E1939" t="s">
        <v>920</v>
      </c>
      <c r="F1939" t="s">
        <v>22</v>
      </c>
      <c r="G1939" t="str">
        <f>_xlfn.XLOOKUP(F1939,Regions!$A$2:$A$52,Regions!$B$2:$B$52)</f>
        <v>South</v>
      </c>
      <c r="H1939" t="s">
        <v>1403</v>
      </c>
      <c r="I1939">
        <v>14678</v>
      </c>
      <c r="J1939">
        <v>6423</v>
      </c>
      <c r="K1939">
        <v>1304</v>
      </c>
      <c r="L1939">
        <v>21922</v>
      </c>
      <c r="M1939">
        <v>3356</v>
      </c>
      <c r="N1939" t="s">
        <v>2043</v>
      </c>
      <c r="O1939" t="s">
        <v>2043</v>
      </c>
      <c r="P1939" t="s">
        <v>2043</v>
      </c>
      <c r="Q1939" t="s">
        <v>2043</v>
      </c>
      <c r="R1939" t="str">
        <f>Table1[[#This Row],[year]]&amp;"_"&amp;Table1[[#This Row],[rank]]</f>
        <v>2018_438</v>
      </c>
      <c r="S1939" t="str">
        <f>Table1[[#This Row],[year]]&amp;"_"&amp;Table1[[#This Row],[rank]]</f>
        <v>2018_438</v>
      </c>
    </row>
    <row r="1940" spans="1:19" x14ac:dyDescent="0.2">
      <c r="A1940" t="s">
        <v>2369</v>
      </c>
      <c r="B1940">
        <v>439</v>
      </c>
      <c r="C1940">
        <v>2018</v>
      </c>
      <c r="D1940" t="s">
        <v>24</v>
      </c>
      <c r="E1940" t="s">
        <v>2042</v>
      </c>
      <c r="F1940" t="s">
        <v>25</v>
      </c>
      <c r="G1940" t="str">
        <f>_xlfn.XLOOKUP(F1940,Regions!$A$2:$A$52,Regions!$B$2:$B$52)</f>
        <v>South</v>
      </c>
      <c r="H1940" t="s">
        <v>1552</v>
      </c>
      <c r="I1940">
        <v>2289</v>
      </c>
      <c r="J1940">
        <v>6423</v>
      </c>
      <c r="K1940">
        <v>221</v>
      </c>
      <c r="L1940">
        <v>3673</v>
      </c>
      <c r="M1940">
        <v>31400</v>
      </c>
      <c r="N1940" t="s">
        <v>2043</v>
      </c>
      <c r="O1940" t="s">
        <v>2043</v>
      </c>
      <c r="P1940" t="s">
        <v>2043</v>
      </c>
      <c r="Q1940" t="s">
        <v>2043</v>
      </c>
      <c r="R1940" t="str">
        <f>Table1[[#This Row],[year]]&amp;"_"&amp;Table1[[#This Row],[rank]]</f>
        <v>2018_439</v>
      </c>
      <c r="S1940" t="str">
        <f>Table1[[#This Row],[year]]&amp;"_"&amp;Table1[[#This Row],[rank]]</f>
        <v>2018_439</v>
      </c>
    </row>
    <row r="1941" spans="1:19" x14ac:dyDescent="0.2">
      <c r="A1941" t="s">
        <v>2266</v>
      </c>
      <c r="B1941">
        <v>440</v>
      </c>
      <c r="C1941">
        <v>2018</v>
      </c>
      <c r="D1941" t="s">
        <v>65</v>
      </c>
      <c r="E1941" t="s">
        <v>2044</v>
      </c>
      <c r="F1941" t="s">
        <v>28</v>
      </c>
      <c r="G1941" t="str">
        <f>_xlfn.XLOOKUP(F1941,Regions!$A$2:$A$52,Regions!$B$2:$B$52)</f>
        <v>Northeast</v>
      </c>
      <c r="H1941" t="s">
        <v>1406</v>
      </c>
      <c r="I1941">
        <v>4803</v>
      </c>
      <c r="J1941">
        <v>6415</v>
      </c>
      <c r="K1941">
        <v>520</v>
      </c>
      <c r="L1941">
        <v>31843</v>
      </c>
      <c r="M1941">
        <v>14175</v>
      </c>
      <c r="N1941" t="s">
        <v>2043</v>
      </c>
      <c r="O1941" t="s">
        <v>2043</v>
      </c>
      <c r="P1941" t="s">
        <v>2043</v>
      </c>
      <c r="Q1941" t="s">
        <v>2043</v>
      </c>
      <c r="R1941" t="str">
        <f>Table1[[#This Row],[year]]&amp;"_"&amp;Table1[[#This Row],[rank]]</f>
        <v>2018_440</v>
      </c>
      <c r="S1941" t="str">
        <f>Table1[[#This Row],[year]]&amp;"_"&amp;Table1[[#This Row],[rank]]</f>
        <v>2018_440</v>
      </c>
    </row>
    <row r="1942" spans="1:19" x14ac:dyDescent="0.2">
      <c r="A1942" t="s">
        <v>2306</v>
      </c>
      <c r="B1942">
        <v>441</v>
      </c>
      <c r="C1942">
        <v>2018</v>
      </c>
      <c r="D1942" t="s">
        <v>609</v>
      </c>
      <c r="E1942" t="s">
        <v>2044</v>
      </c>
      <c r="F1942" t="s">
        <v>55</v>
      </c>
      <c r="G1942" t="str">
        <f>_xlfn.XLOOKUP(F1942,Regions!$A$2:$A$52,Regions!$B$2:$B$52)</f>
        <v>West</v>
      </c>
      <c r="H1942" t="s">
        <v>1641</v>
      </c>
      <c r="I1942">
        <v>19133</v>
      </c>
      <c r="J1942">
        <v>6392</v>
      </c>
      <c r="K1942">
        <v>1697</v>
      </c>
      <c r="L1942">
        <v>17534</v>
      </c>
      <c r="M1942">
        <v>9386</v>
      </c>
      <c r="N1942" t="s">
        <v>2043</v>
      </c>
      <c r="O1942" t="s">
        <v>2043</v>
      </c>
      <c r="P1942" t="s">
        <v>2043</v>
      </c>
      <c r="Q1942" t="s">
        <v>2043</v>
      </c>
      <c r="R1942" t="str">
        <f>Table1[[#This Row],[year]]&amp;"_"&amp;Table1[[#This Row],[rank]]</f>
        <v>2018_441</v>
      </c>
      <c r="S1942" t="str">
        <f>Table1[[#This Row],[year]]&amp;"_"&amp;Table1[[#This Row],[rank]]</f>
        <v>2018_441</v>
      </c>
    </row>
    <row r="1943" spans="1:19" x14ac:dyDescent="0.2">
      <c r="A1943" t="s">
        <v>763</v>
      </c>
      <c r="B1943">
        <v>442</v>
      </c>
      <c r="C1943">
        <v>2018</v>
      </c>
      <c r="D1943" t="s">
        <v>336</v>
      </c>
      <c r="E1943" t="s">
        <v>2118</v>
      </c>
      <c r="F1943" t="s">
        <v>53</v>
      </c>
      <c r="G1943" t="str">
        <f>_xlfn.XLOOKUP(F1943,Regions!$A$2:$A$52,Regions!$B$2:$B$52)</f>
        <v>Midwest</v>
      </c>
      <c r="H1943" t="s">
        <v>1551</v>
      </c>
      <c r="I1943">
        <v>8982</v>
      </c>
      <c r="J1943">
        <v>6384</v>
      </c>
      <c r="K1943">
        <v>289</v>
      </c>
      <c r="L1943">
        <v>8632</v>
      </c>
      <c r="M1943">
        <v>17000</v>
      </c>
      <c r="N1943" t="s">
        <v>2043</v>
      </c>
      <c r="O1943" t="s">
        <v>2043</v>
      </c>
      <c r="P1943" t="s">
        <v>2043</v>
      </c>
      <c r="Q1943" t="s">
        <v>2043</v>
      </c>
      <c r="R1943" t="str">
        <f>Table1[[#This Row],[year]]&amp;"_"&amp;Table1[[#This Row],[rank]]</f>
        <v>2018_442</v>
      </c>
      <c r="S1943" t="str">
        <f>Table1[[#This Row],[year]]&amp;"_"&amp;Table1[[#This Row],[rank]]</f>
        <v>2018_442</v>
      </c>
    </row>
    <row r="1944" spans="1:19" x14ac:dyDescent="0.2">
      <c r="A1944" t="s">
        <v>2334</v>
      </c>
      <c r="B1944">
        <v>443</v>
      </c>
      <c r="C1944">
        <v>2018</v>
      </c>
      <c r="D1944" t="s">
        <v>970</v>
      </c>
      <c r="E1944" t="s">
        <v>2045</v>
      </c>
      <c r="F1944" t="s">
        <v>44</v>
      </c>
      <c r="G1944" t="str">
        <f>_xlfn.XLOOKUP(F1944,Regions!$A$2:$A$52,Regions!$B$2:$B$52)</f>
        <v>Midwest</v>
      </c>
      <c r="H1944" t="s">
        <v>1417</v>
      </c>
      <c r="I1944">
        <v>17027</v>
      </c>
      <c r="J1944">
        <v>6380</v>
      </c>
      <c r="K1944">
        <v>155</v>
      </c>
      <c r="L1944">
        <v>8208</v>
      </c>
      <c r="M1944">
        <v>15000</v>
      </c>
      <c r="N1944" t="s">
        <v>2043</v>
      </c>
      <c r="O1944" t="s">
        <v>2043</v>
      </c>
      <c r="P1944" t="s">
        <v>2043</v>
      </c>
      <c r="Q1944" t="s">
        <v>2043</v>
      </c>
      <c r="R1944" t="str">
        <f>Table1[[#This Row],[year]]&amp;"_"&amp;Table1[[#This Row],[rank]]</f>
        <v>2018_443</v>
      </c>
      <c r="S1944" t="str">
        <f>Table1[[#This Row],[year]]&amp;"_"&amp;Table1[[#This Row],[rank]]</f>
        <v>2018_443</v>
      </c>
    </row>
    <row r="1945" spans="1:19" x14ac:dyDescent="0.2">
      <c r="A1945" t="s">
        <v>2521</v>
      </c>
      <c r="B1945">
        <v>444</v>
      </c>
      <c r="C1945">
        <v>2018</v>
      </c>
      <c r="D1945" t="s">
        <v>1111</v>
      </c>
      <c r="E1945" t="s">
        <v>221</v>
      </c>
      <c r="F1945" t="s">
        <v>35</v>
      </c>
      <c r="G1945" t="str">
        <f>_xlfn.XLOOKUP(F1945,Regions!$A$2:$A$52,Regions!$B$2:$B$52)</f>
        <v>South</v>
      </c>
      <c r="H1945" t="s">
        <v>1435</v>
      </c>
      <c r="I1945">
        <v>10262</v>
      </c>
      <c r="J1945">
        <v>6322</v>
      </c>
      <c r="K1945">
        <v>538</v>
      </c>
      <c r="L1945">
        <v>2989</v>
      </c>
      <c r="M1945">
        <v>5200</v>
      </c>
      <c r="N1945" t="s">
        <v>2043</v>
      </c>
      <c r="O1945" t="s">
        <v>2043</v>
      </c>
      <c r="P1945" t="s">
        <v>2043</v>
      </c>
      <c r="Q1945" t="s">
        <v>2043</v>
      </c>
      <c r="R1945" t="str">
        <f>Table1[[#This Row],[year]]&amp;"_"&amp;Table1[[#This Row],[rank]]</f>
        <v>2018_444</v>
      </c>
      <c r="S1945" t="str">
        <f>Table1[[#This Row],[year]]&amp;"_"&amp;Table1[[#This Row],[rank]]</f>
        <v>2018_444</v>
      </c>
    </row>
    <row r="1946" spans="1:19" x14ac:dyDescent="0.2">
      <c r="A1946" t="s">
        <v>2377</v>
      </c>
      <c r="B1946">
        <v>445</v>
      </c>
      <c r="C1946">
        <v>2018</v>
      </c>
      <c r="D1946" t="s">
        <v>32</v>
      </c>
      <c r="E1946" t="s">
        <v>2064</v>
      </c>
      <c r="F1946" t="s">
        <v>187</v>
      </c>
      <c r="G1946" t="str">
        <f>_xlfn.XLOOKUP(F1946,Regions!$A$2:$A$52,Regions!$B$2:$B$52)</f>
        <v>Midwest</v>
      </c>
      <c r="H1946" t="s">
        <v>1448</v>
      </c>
      <c r="I1946">
        <v>22260</v>
      </c>
      <c r="J1946">
        <v>6311</v>
      </c>
      <c r="K1946">
        <v>826</v>
      </c>
      <c r="L1946">
        <v>7162</v>
      </c>
      <c r="M1946">
        <v>22000</v>
      </c>
      <c r="N1946" t="s">
        <v>2043</v>
      </c>
      <c r="O1946" t="s">
        <v>2043</v>
      </c>
      <c r="P1946" t="s">
        <v>2043</v>
      </c>
      <c r="Q1946" t="s">
        <v>2043</v>
      </c>
      <c r="R1946" t="str">
        <f>Table1[[#This Row],[year]]&amp;"_"&amp;Table1[[#This Row],[rank]]</f>
        <v>2018_445</v>
      </c>
      <c r="S1946" t="str">
        <f>Table1[[#This Row],[year]]&amp;"_"&amp;Table1[[#This Row],[rank]]</f>
        <v>2018_445</v>
      </c>
    </row>
    <row r="1947" spans="1:19" x14ac:dyDescent="0.2">
      <c r="A1947" t="s">
        <v>2550</v>
      </c>
      <c r="B1947">
        <v>446</v>
      </c>
      <c r="C1947">
        <v>2018</v>
      </c>
      <c r="D1947" t="s">
        <v>980</v>
      </c>
      <c r="E1947" t="s">
        <v>2055</v>
      </c>
      <c r="F1947" t="s">
        <v>44</v>
      </c>
      <c r="G1947" t="str">
        <f>_xlfn.XLOOKUP(F1947,Regions!$A$2:$A$52,Regions!$B$2:$B$52)</f>
        <v>Midwest</v>
      </c>
      <c r="H1947" t="s">
        <v>1474</v>
      </c>
      <c r="I1947">
        <v>2159</v>
      </c>
      <c r="J1947">
        <v>6307</v>
      </c>
      <c r="K1947">
        <v>286</v>
      </c>
      <c r="L1947">
        <v>5779</v>
      </c>
      <c r="M1947">
        <v>13489</v>
      </c>
      <c r="N1947" t="s">
        <v>2043</v>
      </c>
      <c r="O1947" t="s">
        <v>2043</v>
      </c>
      <c r="P1947" t="s">
        <v>2043</v>
      </c>
      <c r="Q1947" t="s">
        <v>2043</v>
      </c>
      <c r="R1947" t="str">
        <f>Table1[[#This Row],[year]]&amp;"_"&amp;Table1[[#This Row],[rank]]</f>
        <v>2018_446</v>
      </c>
      <c r="S1947" t="str">
        <f>Table1[[#This Row],[year]]&amp;"_"&amp;Table1[[#This Row],[rank]]</f>
        <v>2018_446</v>
      </c>
    </row>
    <row r="1948" spans="1:19" x14ac:dyDescent="0.2">
      <c r="A1948" t="s">
        <v>2448</v>
      </c>
      <c r="B1948">
        <v>447</v>
      </c>
      <c r="C1948">
        <v>2018</v>
      </c>
      <c r="D1948" t="s">
        <v>230</v>
      </c>
      <c r="E1948" t="s">
        <v>2114</v>
      </c>
      <c r="F1948" t="s">
        <v>954</v>
      </c>
      <c r="G1948" t="str">
        <f>_xlfn.XLOOKUP(F1948,Regions!$A$2:$A$52,Regions!$B$2:$B$52)</f>
        <v>West</v>
      </c>
      <c r="H1948" t="s">
        <v>1550</v>
      </c>
      <c r="I1948">
        <v>19778</v>
      </c>
      <c r="J1948">
        <v>6306</v>
      </c>
      <c r="K1948">
        <v>747</v>
      </c>
      <c r="L1948">
        <v>12682</v>
      </c>
      <c r="M1948">
        <v>25200</v>
      </c>
      <c r="N1948" t="s">
        <v>2043</v>
      </c>
      <c r="O1948" t="s">
        <v>2043</v>
      </c>
      <c r="P1948" t="s">
        <v>2046</v>
      </c>
      <c r="Q1948" t="s">
        <v>2043</v>
      </c>
      <c r="R1948" t="str">
        <f>Table1[[#This Row],[year]]&amp;"_"&amp;Table1[[#This Row],[rank]]</f>
        <v>2018_447</v>
      </c>
      <c r="S1948" t="str">
        <f>Table1[[#This Row],[year]]&amp;"_"&amp;Table1[[#This Row],[rank]]</f>
        <v>2018_447</v>
      </c>
    </row>
    <row r="1949" spans="1:19" x14ac:dyDescent="0.2">
      <c r="A1949" t="s">
        <v>2557</v>
      </c>
      <c r="B1949">
        <v>448</v>
      </c>
      <c r="C1949">
        <v>2018</v>
      </c>
      <c r="D1949" t="s">
        <v>46</v>
      </c>
      <c r="E1949" t="s">
        <v>46</v>
      </c>
      <c r="F1949" t="s">
        <v>142</v>
      </c>
      <c r="G1949" t="str">
        <f>_xlfn.XLOOKUP(F1949,Regions!$A$2:$A$52,Regions!$B$2:$B$52)</f>
        <v>Midwest</v>
      </c>
      <c r="H1949" t="s">
        <v>2558</v>
      </c>
      <c r="I1949">
        <v>5081</v>
      </c>
      <c r="J1949">
        <v>6268</v>
      </c>
      <c r="K1949">
        <v>550</v>
      </c>
      <c r="L1949">
        <v>9218</v>
      </c>
      <c r="M1949">
        <v>6400</v>
      </c>
      <c r="N1949" t="s">
        <v>2043</v>
      </c>
      <c r="O1949" t="s">
        <v>2043</v>
      </c>
      <c r="P1949" t="s">
        <v>2043</v>
      </c>
      <c r="Q1949" t="s">
        <v>2043</v>
      </c>
      <c r="R1949" t="str">
        <f>Table1[[#This Row],[year]]&amp;"_"&amp;Table1[[#This Row],[rank]]</f>
        <v>2018_448</v>
      </c>
      <c r="S1949" t="str">
        <f>Table1[[#This Row],[year]]&amp;"_"&amp;Table1[[#This Row],[rank]]</f>
        <v>2018_448</v>
      </c>
    </row>
    <row r="1950" spans="1:19" x14ac:dyDescent="0.2">
      <c r="A1950" t="s">
        <v>2593</v>
      </c>
      <c r="B1950">
        <v>449</v>
      </c>
      <c r="C1950">
        <v>2018</v>
      </c>
      <c r="D1950" t="s">
        <v>17</v>
      </c>
      <c r="E1950" t="s">
        <v>17</v>
      </c>
      <c r="F1950" t="s">
        <v>18</v>
      </c>
      <c r="G1950" t="str">
        <f>_xlfn.XLOOKUP(F1950,Regions!$A$2:$A$52,Regions!$B$2:$B$52)</f>
        <v>Midwest</v>
      </c>
      <c r="H1950" t="s">
        <v>1401</v>
      </c>
      <c r="I1950">
        <v>1699</v>
      </c>
      <c r="J1950">
        <v>6266</v>
      </c>
      <c r="K1950">
        <v>337</v>
      </c>
      <c r="L1950">
        <v>7883</v>
      </c>
      <c r="M1950">
        <v>25000</v>
      </c>
      <c r="N1950" t="s">
        <v>2043</v>
      </c>
      <c r="O1950" t="s">
        <v>2043</v>
      </c>
      <c r="P1950" t="s">
        <v>2046</v>
      </c>
      <c r="Q1950" t="s">
        <v>2043</v>
      </c>
      <c r="R1950" t="str">
        <f>Table1[[#This Row],[year]]&amp;"_"&amp;Table1[[#This Row],[rank]]</f>
        <v>2018_449</v>
      </c>
      <c r="S1950" t="str">
        <f>Table1[[#This Row],[year]]&amp;"_"&amp;Table1[[#This Row],[rank]]</f>
        <v>2018_449</v>
      </c>
    </row>
    <row r="1951" spans="1:19" x14ac:dyDescent="0.2">
      <c r="A1951" t="s">
        <v>2441</v>
      </c>
      <c r="B1951">
        <v>450</v>
      </c>
      <c r="C1951">
        <v>2018</v>
      </c>
      <c r="D1951" t="s">
        <v>65</v>
      </c>
      <c r="E1951" t="s">
        <v>2044</v>
      </c>
      <c r="F1951" t="s">
        <v>44</v>
      </c>
      <c r="G1951" t="str">
        <f>_xlfn.XLOOKUP(F1951,Regions!$A$2:$A$52,Regions!$B$2:$B$52)</f>
        <v>Midwest</v>
      </c>
      <c r="H1951" t="s">
        <v>1417</v>
      </c>
      <c r="I1951">
        <v>5778</v>
      </c>
      <c r="J1951">
        <v>6263</v>
      </c>
      <c r="K1951">
        <v>561</v>
      </c>
      <c r="L1951">
        <v>19404</v>
      </c>
      <c r="M1951">
        <v>8700</v>
      </c>
      <c r="N1951" t="s">
        <v>2043</v>
      </c>
      <c r="O1951" t="s">
        <v>2043</v>
      </c>
      <c r="P1951" t="s">
        <v>2043</v>
      </c>
      <c r="Q1951" t="s">
        <v>2043</v>
      </c>
      <c r="R1951" t="str">
        <f>Table1[[#This Row],[year]]&amp;"_"&amp;Table1[[#This Row],[rank]]</f>
        <v>2018_450</v>
      </c>
      <c r="S1951" t="str">
        <f>Table1[[#This Row],[year]]&amp;"_"&amp;Table1[[#This Row],[rank]]</f>
        <v>2018_450</v>
      </c>
    </row>
    <row r="1952" spans="1:19" x14ac:dyDescent="0.2">
      <c r="A1952" t="s">
        <v>2560</v>
      </c>
      <c r="B1952">
        <v>451</v>
      </c>
      <c r="C1952">
        <v>2018</v>
      </c>
      <c r="D1952" t="s">
        <v>46</v>
      </c>
      <c r="E1952" t="s">
        <v>46</v>
      </c>
      <c r="F1952" t="s">
        <v>47</v>
      </c>
      <c r="G1952" t="str">
        <f>_xlfn.XLOOKUP(F1952,Regions!$A$2:$A$52,Regions!$B$2:$B$52)</f>
        <v>South</v>
      </c>
      <c r="H1952" t="s">
        <v>1454</v>
      </c>
      <c r="I1952">
        <v>8840</v>
      </c>
      <c r="J1952">
        <v>6183</v>
      </c>
      <c r="K1952">
        <v>746</v>
      </c>
      <c r="L1952">
        <v>7293</v>
      </c>
      <c r="M1952">
        <v>7000</v>
      </c>
      <c r="N1952" t="s">
        <v>2043</v>
      </c>
      <c r="O1952" t="s">
        <v>2043</v>
      </c>
      <c r="P1952" t="s">
        <v>2043</v>
      </c>
      <c r="Q1952" t="s">
        <v>2043</v>
      </c>
      <c r="R1952" t="str">
        <f>Table1[[#This Row],[year]]&amp;"_"&amp;Table1[[#This Row],[rank]]</f>
        <v>2018_451</v>
      </c>
      <c r="S1952" t="str">
        <f>Table1[[#This Row],[year]]&amp;"_"&amp;Table1[[#This Row],[rank]]</f>
        <v>2018_451</v>
      </c>
    </row>
    <row r="1953" spans="1:19" x14ac:dyDescent="0.2">
      <c r="A1953" t="s">
        <v>2396</v>
      </c>
      <c r="B1953">
        <v>452</v>
      </c>
      <c r="C1953">
        <v>2018</v>
      </c>
      <c r="D1953" t="s">
        <v>175</v>
      </c>
      <c r="E1953" t="s">
        <v>2067</v>
      </c>
      <c r="F1953" t="s">
        <v>22</v>
      </c>
      <c r="G1953" t="str">
        <f>_xlfn.XLOOKUP(F1953,Regions!$A$2:$A$52,Regions!$B$2:$B$52)</f>
        <v>South</v>
      </c>
      <c r="H1953" t="s">
        <v>1411</v>
      </c>
      <c r="I1953">
        <v>39</v>
      </c>
      <c r="J1953">
        <v>6178</v>
      </c>
      <c r="K1953">
        <v>704</v>
      </c>
      <c r="L1953">
        <v>12257</v>
      </c>
      <c r="M1953">
        <v>18700</v>
      </c>
      <c r="N1953" t="s">
        <v>2043</v>
      </c>
      <c r="O1953" t="s">
        <v>2043</v>
      </c>
      <c r="P1953" t="s">
        <v>2043</v>
      </c>
      <c r="Q1953" t="s">
        <v>2043</v>
      </c>
      <c r="R1953" t="str">
        <f>Table1[[#This Row],[year]]&amp;"_"&amp;Table1[[#This Row],[rank]]</f>
        <v>2018_452</v>
      </c>
      <c r="S1953" t="str">
        <f>Table1[[#This Row],[year]]&amp;"_"&amp;Table1[[#This Row],[rank]]</f>
        <v>2018_452</v>
      </c>
    </row>
    <row r="1954" spans="1:19" x14ac:dyDescent="0.2">
      <c r="A1954" t="s">
        <v>2405</v>
      </c>
      <c r="B1954">
        <v>453</v>
      </c>
      <c r="C1954">
        <v>2018</v>
      </c>
      <c r="D1954" t="s">
        <v>214</v>
      </c>
      <c r="E1954" t="s">
        <v>920</v>
      </c>
      <c r="F1954" t="s">
        <v>142</v>
      </c>
      <c r="G1954" t="str">
        <f>_xlfn.XLOOKUP(F1954,Regions!$A$2:$A$52,Regions!$B$2:$B$52)</f>
        <v>Midwest</v>
      </c>
      <c r="H1954" t="s">
        <v>1480</v>
      </c>
      <c r="I1954">
        <v>13740</v>
      </c>
      <c r="J1954">
        <v>6177</v>
      </c>
      <c r="K1954">
        <v>523</v>
      </c>
      <c r="L1954">
        <v>25945</v>
      </c>
      <c r="M1954">
        <v>8615</v>
      </c>
      <c r="N1954" t="s">
        <v>2043</v>
      </c>
      <c r="O1954" t="s">
        <v>2043</v>
      </c>
      <c r="P1954" t="s">
        <v>2043</v>
      </c>
      <c r="Q1954" t="s">
        <v>2043</v>
      </c>
      <c r="R1954" t="str">
        <f>Table1[[#This Row],[year]]&amp;"_"&amp;Table1[[#This Row],[rank]]</f>
        <v>2018_453</v>
      </c>
      <c r="S1954" t="str">
        <f>Table1[[#This Row],[year]]&amp;"_"&amp;Table1[[#This Row],[rank]]</f>
        <v>2018_453</v>
      </c>
    </row>
    <row r="1955" spans="1:19" x14ac:dyDescent="0.2">
      <c r="A1955" t="s">
        <v>2506</v>
      </c>
      <c r="B1955">
        <v>454</v>
      </c>
      <c r="C1955">
        <v>2018</v>
      </c>
      <c r="D1955" t="s">
        <v>79</v>
      </c>
      <c r="E1955" t="s">
        <v>2044</v>
      </c>
      <c r="F1955" t="s">
        <v>44</v>
      </c>
      <c r="G1955" t="str">
        <f>_xlfn.XLOOKUP(F1955,Regions!$A$2:$A$52,Regions!$B$2:$B$52)</f>
        <v>Midwest</v>
      </c>
      <c r="H1955" t="s">
        <v>2594</v>
      </c>
      <c r="I1955">
        <v>12512</v>
      </c>
      <c r="J1955">
        <v>6160</v>
      </c>
      <c r="K1955">
        <v>463</v>
      </c>
      <c r="L1955">
        <v>12897</v>
      </c>
      <c r="M1955">
        <v>26783</v>
      </c>
      <c r="N1955" t="s">
        <v>2043</v>
      </c>
      <c r="O1955" t="s">
        <v>2043</v>
      </c>
      <c r="P1955" t="s">
        <v>2043</v>
      </c>
      <c r="Q1955" t="s">
        <v>2043</v>
      </c>
      <c r="R1955" t="str">
        <f>Table1[[#This Row],[year]]&amp;"_"&amp;Table1[[#This Row],[rank]]</f>
        <v>2018_454</v>
      </c>
      <c r="S1955" t="str">
        <f>Table1[[#This Row],[year]]&amp;"_"&amp;Table1[[#This Row],[rank]]</f>
        <v>2018_454</v>
      </c>
    </row>
    <row r="1956" spans="1:19" x14ac:dyDescent="0.2">
      <c r="A1956" t="s">
        <v>2364</v>
      </c>
      <c r="B1956">
        <v>455</v>
      </c>
      <c r="C1956">
        <v>2018</v>
      </c>
      <c r="D1956" t="s">
        <v>46</v>
      </c>
      <c r="E1956" t="s">
        <v>46</v>
      </c>
      <c r="F1956" t="s">
        <v>22</v>
      </c>
      <c r="G1956" t="str">
        <f>_xlfn.XLOOKUP(F1956,Regions!$A$2:$A$52,Regions!$B$2:$B$52)</f>
        <v>South</v>
      </c>
      <c r="H1956" t="s">
        <v>1400</v>
      </c>
      <c r="I1956">
        <v>13611</v>
      </c>
      <c r="J1956">
        <v>6140</v>
      </c>
      <c r="K1956">
        <v>843</v>
      </c>
      <c r="L1956">
        <v>9538</v>
      </c>
      <c r="M1956">
        <v>7592</v>
      </c>
      <c r="N1956" t="s">
        <v>2043</v>
      </c>
      <c r="O1956" t="s">
        <v>2043</v>
      </c>
      <c r="P1956" t="s">
        <v>2043</v>
      </c>
      <c r="Q1956" t="s">
        <v>2043</v>
      </c>
      <c r="R1956" t="str">
        <f>Table1[[#This Row],[year]]&amp;"_"&amp;Table1[[#This Row],[rank]]</f>
        <v>2018_455</v>
      </c>
      <c r="S1956" t="str">
        <f>Table1[[#This Row],[year]]&amp;"_"&amp;Table1[[#This Row],[rank]]</f>
        <v>2018_455</v>
      </c>
    </row>
    <row r="1957" spans="1:19" x14ac:dyDescent="0.2">
      <c r="A1957" t="s">
        <v>2337</v>
      </c>
      <c r="B1957">
        <v>456</v>
      </c>
      <c r="C1957">
        <v>2018</v>
      </c>
      <c r="D1957" t="s">
        <v>1103</v>
      </c>
      <c r="E1957" t="s">
        <v>2118</v>
      </c>
      <c r="F1957" t="s">
        <v>125</v>
      </c>
      <c r="G1957" t="str">
        <f>_xlfn.XLOOKUP(F1957,Regions!$A$2:$A$52,Regions!$B$2:$B$52)</f>
        <v>South</v>
      </c>
      <c r="H1957" t="s">
        <v>1407</v>
      </c>
      <c r="I1957">
        <v>7162</v>
      </c>
      <c r="J1957">
        <v>6131</v>
      </c>
      <c r="K1957">
        <v>815</v>
      </c>
      <c r="L1957">
        <v>5280</v>
      </c>
      <c r="M1957">
        <v>15000</v>
      </c>
      <c r="N1957" t="s">
        <v>2043</v>
      </c>
      <c r="O1957" t="s">
        <v>2043</v>
      </c>
      <c r="P1957" t="s">
        <v>2043</v>
      </c>
      <c r="Q1957" t="s">
        <v>2043</v>
      </c>
      <c r="R1957" t="str">
        <f>Table1[[#This Row],[year]]&amp;"_"&amp;Table1[[#This Row],[rank]]</f>
        <v>2018_456</v>
      </c>
      <c r="S1957" t="str">
        <f>Table1[[#This Row],[year]]&amp;"_"&amp;Table1[[#This Row],[rank]]</f>
        <v>2018_456</v>
      </c>
    </row>
    <row r="1958" spans="1:19" x14ac:dyDescent="0.2">
      <c r="A1958" t="s">
        <v>2321</v>
      </c>
      <c r="B1958">
        <v>457</v>
      </c>
      <c r="C1958">
        <v>2018</v>
      </c>
      <c r="D1958" t="s">
        <v>920</v>
      </c>
      <c r="E1958" t="s">
        <v>920</v>
      </c>
      <c r="F1958" t="s">
        <v>98</v>
      </c>
      <c r="G1958" t="str">
        <f>_xlfn.XLOOKUP(F1958,Regions!$A$2:$A$52,Regions!$B$2:$B$52)</f>
        <v>Northeast</v>
      </c>
      <c r="H1958" t="s">
        <v>1631</v>
      </c>
      <c r="I1958">
        <v>7685</v>
      </c>
      <c r="J1958">
        <v>6121</v>
      </c>
      <c r="K1958">
        <v>437</v>
      </c>
      <c r="L1958">
        <v>11582</v>
      </c>
      <c r="M1958">
        <v>13000</v>
      </c>
      <c r="N1958" t="s">
        <v>2043</v>
      </c>
      <c r="O1958" t="s">
        <v>2043</v>
      </c>
      <c r="P1958" t="s">
        <v>2043</v>
      </c>
      <c r="Q1958" t="s">
        <v>2043</v>
      </c>
      <c r="R1958" t="str">
        <f>Table1[[#This Row],[year]]&amp;"_"&amp;Table1[[#This Row],[rank]]</f>
        <v>2018_457</v>
      </c>
      <c r="S1958" t="str">
        <f>Table1[[#This Row],[year]]&amp;"_"&amp;Table1[[#This Row],[rank]]</f>
        <v>2018_457</v>
      </c>
    </row>
    <row r="1959" spans="1:19" x14ac:dyDescent="0.2">
      <c r="A1959" t="s">
        <v>2460</v>
      </c>
      <c r="B1959">
        <v>458</v>
      </c>
      <c r="C1959">
        <v>2018</v>
      </c>
      <c r="D1959" t="s">
        <v>1138</v>
      </c>
      <c r="E1959" t="s">
        <v>2044</v>
      </c>
      <c r="F1959" t="s">
        <v>41</v>
      </c>
      <c r="G1959" t="str">
        <f>_xlfn.XLOOKUP(F1959,Regions!$A$2:$A$52,Regions!$B$2:$B$52)</f>
        <v>Northeast</v>
      </c>
      <c r="H1959" t="s">
        <v>1478</v>
      </c>
      <c r="I1959">
        <v>3568</v>
      </c>
      <c r="J1959">
        <v>6114</v>
      </c>
      <c r="K1959">
        <v>431</v>
      </c>
      <c r="L1959">
        <v>7337</v>
      </c>
      <c r="M1959">
        <v>11800</v>
      </c>
      <c r="N1959" t="s">
        <v>2043</v>
      </c>
      <c r="O1959" t="s">
        <v>2043</v>
      </c>
      <c r="P1959" t="s">
        <v>2043</v>
      </c>
      <c r="Q1959" t="s">
        <v>2043</v>
      </c>
      <c r="R1959" t="str">
        <f>Table1[[#This Row],[year]]&amp;"_"&amp;Table1[[#This Row],[rank]]</f>
        <v>2018_458</v>
      </c>
      <c r="S1959" t="str">
        <f>Table1[[#This Row],[year]]&amp;"_"&amp;Table1[[#This Row],[rank]]</f>
        <v>2018_458</v>
      </c>
    </row>
    <row r="1960" spans="1:19" x14ac:dyDescent="0.2">
      <c r="A1960" t="s">
        <v>2523</v>
      </c>
      <c r="B1960">
        <v>459</v>
      </c>
      <c r="C1960">
        <v>2018</v>
      </c>
      <c r="D1960" t="s">
        <v>1838</v>
      </c>
      <c r="E1960" t="s">
        <v>2042</v>
      </c>
      <c r="F1960" t="s">
        <v>41</v>
      </c>
      <c r="G1960" t="str">
        <f>_xlfn.XLOOKUP(F1960,Regions!$A$2:$A$52,Regions!$B$2:$B$52)</f>
        <v>Northeast</v>
      </c>
      <c r="H1960" t="s">
        <v>1804</v>
      </c>
      <c r="I1960">
        <v>9018</v>
      </c>
      <c r="J1960">
        <v>6110</v>
      </c>
      <c r="K1960">
        <v>385</v>
      </c>
      <c r="L1960">
        <v>2813</v>
      </c>
      <c r="M1960">
        <v>40000</v>
      </c>
      <c r="N1960" t="s">
        <v>2043</v>
      </c>
      <c r="O1960" t="s">
        <v>2043</v>
      </c>
      <c r="P1960" t="s">
        <v>2043</v>
      </c>
      <c r="Q1960" t="s">
        <v>2043</v>
      </c>
      <c r="R1960" t="str">
        <f>Table1[[#This Row],[year]]&amp;"_"&amp;Table1[[#This Row],[rank]]</f>
        <v>2018_459</v>
      </c>
      <c r="S1960" t="str">
        <f>Table1[[#This Row],[year]]&amp;"_"&amp;Table1[[#This Row],[rank]]</f>
        <v>2018_459</v>
      </c>
    </row>
    <row r="1961" spans="1:19" x14ac:dyDescent="0.2">
      <c r="A1961" t="s">
        <v>861</v>
      </c>
      <c r="B1961">
        <v>460</v>
      </c>
      <c r="C1961">
        <v>2018</v>
      </c>
      <c r="D1961" t="s">
        <v>57</v>
      </c>
      <c r="E1961" t="s">
        <v>2044</v>
      </c>
      <c r="F1961" t="s">
        <v>542</v>
      </c>
      <c r="G1961" t="str">
        <f>_xlfn.XLOOKUP(F1961,Regions!$A$2:$A$52,Regions!$B$2:$B$52)</f>
        <v>South</v>
      </c>
      <c r="H1961" t="s">
        <v>1575</v>
      </c>
      <c r="I1961">
        <v>20861</v>
      </c>
      <c r="J1961">
        <v>6093</v>
      </c>
      <c r="K1961">
        <v>1263</v>
      </c>
      <c r="L1961">
        <v>124294</v>
      </c>
      <c r="M1961">
        <v>21714</v>
      </c>
      <c r="N1961" t="s">
        <v>2043</v>
      </c>
      <c r="O1961" t="s">
        <v>2043</v>
      </c>
      <c r="P1961" t="s">
        <v>2043</v>
      </c>
      <c r="Q1961" t="s">
        <v>2043</v>
      </c>
      <c r="R1961" t="str">
        <f>Table1[[#This Row],[year]]&amp;"_"&amp;Table1[[#This Row],[rank]]</f>
        <v>2018_460</v>
      </c>
      <c r="S1961" t="str">
        <f>Table1[[#This Row],[year]]&amp;"_"&amp;Table1[[#This Row],[rank]]</f>
        <v>2018_460</v>
      </c>
    </row>
    <row r="1962" spans="1:19" x14ac:dyDescent="0.2">
      <c r="A1962" t="s">
        <v>921</v>
      </c>
      <c r="B1962">
        <v>461</v>
      </c>
      <c r="C1962">
        <v>2018</v>
      </c>
      <c r="D1962" t="s">
        <v>166</v>
      </c>
      <c r="E1962" t="s">
        <v>2118</v>
      </c>
      <c r="F1962" t="s">
        <v>53</v>
      </c>
      <c r="G1962" t="str">
        <f>_xlfn.XLOOKUP(F1962,Regions!$A$2:$A$52,Regions!$B$2:$B$52)</f>
        <v>Midwest</v>
      </c>
      <c r="H1962" t="s">
        <v>1692</v>
      </c>
      <c r="I1962">
        <v>1428</v>
      </c>
      <c r="J1962">
        <v>6081</v>
      </c>
      <c r="K1962">
        <v>6</v>
      </c>
      <c r="L1962">
        <v>4296</v>
      </c>
      <c r="M1962">
        <v>9200</v>
      </c>
      <c r="N1962" t="s">
        <v>2043</v>
      </c>
      <c r="O1962" t="s">
        <v>2043</v>
      </c>
      <c r="P1962" t="s">
        <v>2043</v>
      </c>
      <c r="Q1962" t="s">
        <v>2043</v>
      </c>
      <c r="R1962" t="str">
        <f>Table1[[#This Row],[year]]&amp;"_"&amp;Table1[[#This Row],[rank]]</f>
        <v>2018_461</v>
      </c>
      <c r="S1962" t="str">
        <f>Table1[[#This Row],[year]]&amp;"_"&amp;Table1[[#This Row],[rank]]</f>
        <v>2018_461</v>
      </c>
    </row>
    <row r="1963" spans="1:19" x14ac:dyDescent="0.2">
      <c r="A1963" t="s">
        <v>2595</v>
      </c>
      <c r="B1963">
        <v>462</v>
      </c>
      <c r="C1963">
        <v>2018</v>
      </c>
      <c r="D1963" t="s">
        <v>97</v>
      </c>
      <c r="E1963" t="s">
        <v>2044</v>
      </c>
      <c r="F1963" t="s">
        <v>72</v>
      </c>
      <c r="G1963" t="str">
        <f>_xlfn.XLOOKUP(F1963,Regions!$A$2:$A$52,Regions!$B$2:$B$52)</f>
        <v>Midwest</v>
      </c>
      <c r="H1963" t="s">
        <v>1461</v>
      </c>
      <c r="J1963">
        <v>6067</v>
      </c>
      <c r="K1963">
        <v>419</v>
      </c>
      <c r="L1963">
        <v>51232</v>
      </c>
      <c r="M1963">
        <v>5000</v>
      </c>
      <c r="N1963" t="s">
        <v>2043</v>
      </c>
      <c r="O1963" t="s">
        <v>2043</v>
      </c>
      <c r="P1963" t="s">
        <v>2046</v>
      </c>
      <c r="Q1963" t="s">
        <v>2043</v>
      </c>
      <c r="R1963" t="str">
        <f>Table1[[#This Row],[year]]&amp;"_"&amp;Table1[[#This Row],[rank]]</f>
        <v>2018_462</v>
      </c>
      <c r="S1963" t="str">
        <f>Table1[[#This Row],[year]]&amp;"_"&amp;Table1[[#This Row],[rank]]</f>
        <v>2018_462</v>
      </c>
    </row>
    <row r="1964" spans="1:19" x14ac:dyDescent="0.2">
      <c r="A1964" t="s">
        <v>2509</v>
      </c>
      <c r="B1964">
        <v>463</v>
      </c>
      <c r="C1964">
        <v>2018</v>
      </c>
      <c r="D1964" t="s">
        <v>1359</v>
      </c>
      <c r="E1964" t="s">
        <v>2143</v>
      </c>
      <c r="F1964" t="s">
        <v>28</v>
      </c>
      <c r="G1964" t="str">
        <f>_xlfn.XLOOKUP(F1964,Regions!$A$2:$A$52,Regions!$B$2:$B$52)</f>
        <v>Northeast</v>
      </c>
      <c r="H1964" t="s">
        <v>1406</v>
      </c>
      <c r="I1964">
        <v>47643</v>
      </c>
      <c r="J1964">
        <v>6063</v>
      </c>
      <c r="K1964">
        <v>1496</v>
      </c>
      <c r="L1964">
        <v>9425</v>
      </c>
      <c r="M1964">
        <v>20400</v>
      </c>
      <c r="N1964" t="s">
        <v>2043</v>
      </c>
      <c r="O1964" t="s">
        <v>2043</v>
      </c>
      <c r="P1964" t="s">
        <v>2043</v>
      </c>
      <c r="Q1964" t="s">
        <v>2043</v>
      </c>
      <c r="R1964" t="str">
        <f>Table1[[#This Row],[year]]&amp;"_"&amp;Table1[[#This Row],[rank]]</f>
        <v>2018_463</v>
      </c>
      <c r="S1964" t="str">
        <f>Table1[[#This Row],[year]]&amp;"_"&amp;Table1[[#This Row],[rank]]</f>
        <v>2018_463</v>
      </c>
    </row>
    <row r="1965" spans="1:19" x14ac:dyDescent="0.2">
      <c r="A1965" t="s">
        <v>2508</v>
      </c>
      <c r="B1965">
        <v>464</v>
      </c>
      <c r="C1965">
        <v>2018</v>
      </c>
      <c r="D1965" t="s">
        <v>65</v>
      </c>
      <c r="E1965" t="s">
        <v>2044</v>
      </c>
      <c r="F1965" t="s">
        <v>35</v>
      </c>
      <c r="G1965" t="str">
        <f>_xlfn.XLOOKUP(F1965,Regions!$A$2:$A$52,Regions!$B$2:$B$52)</f>
        <v>South</v>
      </c>
      <c r="H1965" t="s">
        <v>1592</v>
      </c>
      <c r="I1965">
        <v>16264</v>
      </c>
      <c r="J1965">
        <v>6062</v>
      </c>
      <c r="K1965">
        <v>395</v>
      </c>
      <c r="L1965">
        <v>32805</v>
      </c>
      <c r="M1965">
        <v>15600</v>
      </c>
      <c r="N1965" t="s">
        <v>2043</v>
      </c>
      <c r="O1965" t="s">
        <v>2043</v>
      </c>
      <c r="P1965" t="s">
        <v>2043</v>
      </c>
      <c r="Q1965" t="s">
        <v>2043</v>
      </c>
      <c r="R1965" t="str">
        <f>Table1[[#This Row],[year]]&amp;"_"&amp;Table1[[#This Row],[rank]]</f>
        <v>2018_464</v>
      </c>
      <c r="S1965" t="str">
        <f>Table1[[#This Row],[year]]&amp;"_"&amp;Table1[[#This Row],[rank]]</f>
        <v>2018_464</v>
      </c>
    </row>
    <row r="1966" spans="1:19" x14ac:dyDescent="0.2">
      <c r="A1966" t="s">
        <v>2336</v>
      </c>
      <c r="B1966">
        <v>465</v>
      </c>
      <c r="C1966">
        <v>2018</v>
      </c>
      <c r="D1966" t="s">
        <v>1830</v>
      </c>
      <c r="E1966" t="s">
        <v>2042</v>
      </c>
      <c r="F1966" t="s">
        <v>53</v>
      </c>
      <c r="G1966" t="str">
        <f>_xlfn.XLOOKUP(F1966,Regions!$A$2:$A$52,Regions!$B$2:$B$52)</f>
        <v>Midwest</v>
      </c>
      <c r="H1966" t="s">
        <v>1700</v>
      </c>
      <c r="I1966">
        <v>144</v>
      </c>
      <c r="J1966">
        <v>6052</v>
      </c>
      <c r="K1966">
        <v>9</v>
      </c>
      <c r="L1966">
        <v>1618</v>
      </c>
      <c r="M1966">
        <v>19611</v>
      </c>
      <c r="N1966" t="s">
        <v>2043</v>
      </c>
      <c r="O1966" t="s">
        <v>2043</v>
      </c>
      <c r="P1966" t="s">
        <v>2043</v>
      </c>
      <c r="Q1966" t="s">
        <v>2043</v>
      </c>
      <c r="R1966" t="str">
        <f>Table1[[#This Row],[year]]&amp;"_"&amp;Table1[[#This Row],[rank]]</f>
        <v>2018_465</v>
      </c>
      <c r="S1966" t="str">
        <f>Table1[[#This Row],[year]]&amp;"_"&amp;Table1[[#This Row],[rank]]</f>
        <v>2018_465</v>
      </c>
    </row>
    <row r="1967" spans="1:19" x14ac:dyDescent="0.2">
      <c r="A1967" t="s">
        <v>2596</v>
      </c>
      <c r="B1967">
        <v>466</v>
      </c>
      <c r="C1967">
        <v>2018</v>
      </c>
      <c r="D1967" t="s">
        <v>757</v>
      </c>
      <c r="E1967" t="s">
        <v>2143</v>
      </c>
      <c r="F1967" t="s">
        <v>41</v>
      </c>
      <c r="G1967" t="str">
        <f>_xlfn.XLOOKUP(F1967,Regions!$A$2:$A$52,Regions!$B$2:$B$52)</f>
        <v>Northeast</v>
      </c>
      <c r="H1967" t="s">
        <v>2597</v>
      </c>
      <c r="I1967">
        <v>3923</v>
      </c>
      <c r="J1967">
        <v>6022</v>
      </c>
      <c r="K1967">
        <v>181</v>
      </c>
      <c r="L1967">
        <v>7548</v>
      </c>
      <c r="M1967">
        <v>90000</v>
      </c>
      <c r="N1967" t="s">
        <v>2043</v>
      </c>
      <c r="O1967" t="s">
        <v>2043</v>
      </c>
      <c r="P1967" t="s">
        <v>2046</v>
      </c>
      <c r="Q1967" t="s">
        <v>2043</v>
      </c>
      <c r="R1967" t="str">
        <f>Table1[[#This Row],[year]]&amp;"_"&amp;Table1[[#This Row],[rank]]</f>
        <v>2018_466</v>
      </c>
      <c r="S1967" t="str">
        <f>Table1[[#This Row],[year]]&amp;"_"&amp;Table1[[#This Row],[rank]]</f>
        <v>2018_466</v>
      </c>
    </row>
    <row r="1968" spans="1:19" x14ac:dyDescent="0.2">
      <c r="A1968" t="s">
        <v>2555</v>
      </c>
      <c r="B1968">
        <v>467</v>
      </c>
      <c r="C1968">
        <v>2018</v>
      </c>
      <c r="D1968" t="s">
        <v>57</v>
      </c>
      <c r="E1968" t="s">
        <v>2044</v>
      </c>
      <c r="F1968" t="s">
        <v>28</v>
      </c>
      <c r="G1968" t="str">
        <f>_xlfn.XLOOKUP(F1968,Regions!$A$2:$A$52,Regions!$B$2:$B$52)</f>
        <v>Northeast</v>
      </c>
      <c r="H1968" t="s">
        <v>1667</v>
      </c>
      <c r="I1968">
        <v>27379</v>
      </c>
      <c r="J1968">
        <v>6019</v>
      </c>
      <c r="K1968">
        <v>1408</v>
      </c>
      <c r="L1968">
        <v>118594</v>
      </c>
      <c r="M1968">
        <v>16354</v>
      </c>
      <c r="N1968" t="s">
        <v>2043</v>
      </c>
      <c r="O1968" t="s">
        <v>2043</v>
      </c>
      <c r="P1968" t="s">
        <v>2043</v>
      </c>
      <c r="Q1968" t="s">
        <v>2043</v>
      </c>
      <c r="R1968" t="str">
        <f>Table1[[#This Row],[year]]&amp;"_"&amp;Table1[[#This Row],[rank]]</f>
        <v>2018_467</v>
      </c>
      <c r="S1968" t="str">
        <f>Table1[[#This Row],[year]]&amp;"_"&amp;Table1[[#This Row],[rank]]</f>
        <v>2018_467</v>
      </c>
    </row>
    <row r="1969" spans="1:19" x14ac:dyDescent="0.2">
      <c r="A1969" t="s">
        <v>2438</v>
      </c>
      <c r="B1969">
        <v>468</v>
      </c>
      <c r="C1969">
        <v>2018</v>
      </c>
      <c r="D1969" t="s">
        <v>1077</v>
      </c>
      <c r="E1969" t="s">
        <v>2054</v>
      </c>
      <c r="F1969" t="s">
        <v>55</v>
      </c>
      <c r="G1969" t="str">
        <f>_xlfn.XLOOKUP(F1969,Regions!$A$2:$A$52,Regions!$B$2:$B$52)</f>
        <v>West</v>
      </c>
      <c r="H1969" t="s">
        <v>1652</v>
      </c>
      <c r="I1969">
        <v>17225</v>
      </c>
      <c r="J1969">
        <v>5973</v>
      </c>
      <c r="K1969">
        <v>701</v>
      </c>
      <c r="L1969">
        <v>4573</v>
      </c>
      <c r="M1969">
        <v>8100</v>
      </c>
      <c r="N1969" t="s">
        <v>2043</v>
      </c>
      <c r="O1969" t="s">
        <v>2043</v>
      </c>
      <c r="P1969" t="s">
        <v>2043</v>
      </c>
      <c r="Q1969" t="s">
        <v>2043</v>
      </c>
      <c r="R1969" t="str">
        <f>Table1[[#This Row],[year]]&amp;"_"&amp;Table1[[#This Row],[rank]]</f>
        <v>2018_468</v>
      </c>
      <c r="S1969" t="str">
        <f>Table1[[#This Row],[year]]&amp;"_"&amp;Table1[[#This Row],[rank]]</f>
        <v>2018_468</v>
      </c>
    </row>
    <row r="1970" spans="1:19" x14ac:dyDescent="0.2">
      <c r="A1970" t="s">
        <v>2559</v>
      </c>
      <c r="B1970">
        <v>469</v>
      </c>
      <c r="C1970">
        <v>2018</v>
      </c>
      <c r="D1970" t="s">
        <v>65</v>
      </c>
      <c r="E1970" t="s">
        <v>2044</v>
      </c>
      <c r="F1970" t="s">
        <v>28</v>
      </c>
      <c r="G1970" t="str">
        <f>_xlfn.XLOOKUP(F1970,Regions!$A$2:$A$52,Regions!$B$2:$B$52)</f>
        <v>Northeast</v>
      </c>
      <c r="H1970" t="s">
        <v>1406</v>
      </c>
      <c r="I1970">
        <v>2416</v>
      </c>
      <c r="J1970">
        <v>5959</v>
      </c>
      <c r="K1970">
        <v>349</v>
      </c>
      <c r="L1970">
        <v>25219</v>
      </c>
      <c r="M1970">
        <v>9300</v>
      </c>
      <c r="N1970" t="s">
        <v>2043</v>
      </c>
      <c r="O1970" t="s">
        <v>2043</v>
      </c>
      <c r="P1970" t="s">
        <v>2043</v>
      </c>
      <c r="Q1970" t="s">
        <v>2043</v>
      </c>
      <c r="R1970" t="str">
        <f>Table1[[#This Row],[year]]&amp;"_"&amp;Table1[[#This Row],[rank]]</f>
        <v>2018_469</v>
      </c>
      <c r="S1970" t="str">
        <f>Table1[[#This Row],[year]]&amp;"_"&amp;Table1[[#This Row],[rank]]</f>
        <v>2018_469</v>
      </c>
    </row>
    <row r="1971" spans="1:19" x14ac:dyDescent="0.2">
      <c r="A1971" t="s">
        <v>2327</v>
      </c>
      <c r="B1971">
        <v>470</v>
      </c>
      <c r="C1971">
        <v>2018</v>
      </c>
      <c r="D1971" t="s">
        <v>609</v>
      </c>
      <c r="E1971" t="s">
        <v>2044</v>
      </c>
      <c r="F1971" t="s">
        <v>28</v>
      </c>
      <c r="G1971" t="str">
        <f>_xlfn.XLOOKUP(F1971,Regions!$A$2:$A$52,Regions!$B$2:$B$52)</f>
        <v>Northeast</v>
      </c>
      <c r="H1971" t="s">
        <v>1406</v>
      </c>
      <c r="I1971">
        <v>9882</v>
      </c>
      <c r="J1971">
        <v>5930</v>
      </c>
      <c r="K1971">
        <v>1018</v>
      </c>
      <c r="L1971">
        <v>45835</v>
      </c>
      <c r="M1971">
        <v>1184</v>
      </c>
      <c r="N1971" t="s">
        <v>2046</v>
      </c>
      <c r="O1971" t="s">
        <v>2043</v>
      </c>
      <c r="P1971" t="s">
        <v>2046</v>
      </c>
      <c r="Q1971" t="s">
        <v>2043</v>
      </c>
      <c r="R1971" t="str">
        <f>Table1[[#This Row],[year]]&amp;"_"&amp;Table1[[#This Row],[rank]]</f>
        <v>2018_470</v>
      </c>
      <c r="S1971" t="str">
        <f>Table1[[#This Row],[year]]&amp;"_"&amp;Table1[[#This Row],[rank]]</f>
        <v>2018_470</v>
      </c>
    </row>
    <row r="1972" spans="1:19" x14ac:dyDescent="0.2">
      <c r="A1972" t="s">
        <v>2598</v>
      </c>
      <c r="B1972">
        <v>471</v>
      </c>
      <c r="C1972">
        <v>2018</v>
      </c>
      <c r="D1972" t="s">
        <v>1830</v>
      </c>
      <c r="E1972" t="s">
        <v>2042</v>
      </c>
      <c r="F1972" t="s">
        <v>44</v>
      </c>
      <c r="G1972" t="str">
        <f>_xlfn.XLOOKUP(F1972,Regions!$A$2:$A$52,Regions!$B$2:$B$52)</f>
        <v>Midwest</v>
      </c>
      <c r="H1972" t="s">
        <v>2599</v>
      </c>
      <c r="I1972">
        <v>12459</v>
      </c>
      <c r="J1972">
        <v>5885</v>
      </c>
      <c r="K1972">
        <v>555</v>
      </c>
      <c r="L1972">
        <v>2909</v>
      </c>
      <c r="M1972">
        <v>24200</v>
      </c>
      <c r="N1972" t="s">
        <v>2043</v>
      </c>
      <c r="O1972" t="s">
        <v>2046</v>
      </c>
      <c r="P1972" t="s">
        <v>2046</v>
      </c>
      <c r="Q1972" t="s">
        <v>2043</v>
      </c>
      <c r="R1972" t="str">
        <f>Table1[[#This Row],[year]]&amp;"_"&amp;Table1[[#This Row],[rank]]</f>
        <v>2018_471</v>
      </c>
      <c r="S1972" t="str">
        <f>Table1[[#This Row],[year]]&amp;"_"&amp;Table1[[#This Row],[rank]]</f>
        <v>2018_471</v>
      </c>
    </row>
    <row r="1973" spans="1:19" x14ac:dyDescent="0.2">
      <c r="A1973" t="s">
        <v>2218</v>
      </c>
      <c r="B1973">
        <v>472</v>
      </c>
      <c r="C1973">
        <v>2018</v>
      </c>
      <c r="D1973" t="s">
        <v>60</v>
      </c>
      <c r="E1973" t="s">
        <v>2114</v>
      </c>
      <c r="F1973" t="s">
        <v>190</v>
      </c>
      <c r="G1973" t="str">
        <f>_xlfn.XLOOKUP(F1973,Regions!$A$2:$A$52,Regions!$B$2:$B$52)</f>
        <v>South</v>
      </c>
      <c r="H1973" t="s">
        <v>1476</v>
      </c>
      <c r="I1973">
        <v>28307</v>
      </c>
      <c r="J1973">
        <v>5878</v>
      </c>
      <c r="K1973">
        <v>1340</v>
      </c>
      <c r="L1973">
        <v>5311</v>
      </c>
      <c r="M1973">
        <v>60000</v>
      </c>
      <c r="N1973" t="s">
        <v>2043</v>
      </c>
      <c r="O1973" t="s">
        <v>2043</v>
      </c>
      <c r="P1973" t="s">
        <v>2043</v>
      </c>
      <c r="Q1973" t="s">
        <v>2043</v>
      </c>
      <c r="R1973" t="str">
        <f>Table1[[#This Row],[year]]&amp;"_"&amp;Table1[[#This Row],[rank]]</f>
        <v>2018_472</v>
      </c>
      <c r="S1973" t="str">
        <f>Table1[[#This Row],[year]]&amp;"_"&amp;Table1[[#This Row],[rank]]</f>
        <v>2018_472</v>
      </c>
    </row>
    <row r="1974" spans="1:19" x14ac:dyDescent="0.2">
      <c r="A1974" t="s">
        <v>2600</v>
      </c>
      <c r="B1974">
        <v>473</v>
      </c>
      <c r="C1974">
        <v>2018</v>
      </c>
      <c r="D1974" t="s">
        <v>100</v>
      </c>
      <c r="E1974" t="s">
        <v>112</v>
      </c>
      <c r="F1974" t="s">
        <v>28</v>
      </c>
      <c r="G1974" t="str">
        <f>_xlfn.XLOOKUP(F1974,Regions!$A$2:$A$52,Regions!$B$2:$B$52)</f>
        <v>Northeast</v>
      </c>
      <c r="H1974" t="s">
        <v>2601</v>
      </c>
      <c r="I1974">
        <v>37087</v>
      </c>
      <c r="J1974">
        <v>5872</v>
      </c>
      <c r="K1974">
        <v>1199</v>
      </c>
      <c r="L1974">
        <v>8764</v>
      </c>
      <c r="M1974">
        <v>6200</v>
      </c>
      <c r="N1974" t="s">
        <v>2046</v>
      </c>
      <c r="O1974" t="s">
        <v>2043</v>
      </c>
      <c r="P1974" t="s">
        <v>2046</v>
      </c>
      <c r="Q1974" t="s">
        <v>2043</v>
      </c>
      <c r="R1974" t="str">
        <f>Table1[[#This Row],[year]]&amp;"_"&amp;Table1[[#This Row],[rank]]</f>
        <v>2018_473</v>
      </c>
      <c r="S1974" t="str">
        <f>Table1[[#This Row],[year]]&amp;"_"&amp;Table1[[#This Row],[rank]]</f>
        <v>2018_473</v>
      </c>
    </row>
    <row r="1975" spans="1:19" x14ac:dyDescent="0.2">
      <c r="A1975" t="s">
        <v>2420</v>
      </c>
      <c r="B1975">
        <v>474</v>
      </c>
      <c r="C1975">
        <v>2018</v>
      </c>
      <c r="D1975" t="s">
        <v>27</v>
      </c>
      <c r="E1975" t="s">
        <v>27</v>
      </c>
      <c r="F1975" t="s">
        <v>25</v>
      </c>
      <c r="G1975" t="str">
        <f>_xlfn.XLOOKUP(F1975,Regions!$A$2:$A$52,Regions!$B$2:$B$52)</f>
        <v>South</v>
      </c>
      <c r="H1975" t="s">
        <v>1552</v>
      </c>
      <c r="I1975">
        <v>289</v>
      </c>
      <c r="J1975">
        <v>5853</v>
      </c>
      <c r="K1975">
        <v>2117</v>
      </c>
      <c r="L1975">
        <v>11084</v>
      </c>
      <c r="M1975">
        <v>12979</v>
      </c>
      <c r="N1975" t="s">
        <v>2043</v>
      </c>
      <c r="O1975" t="s">
        <v>2043</v>
      </c>
      <c r="P1975" t="s">
        <v>2043</v>
      </c>
      <c r="Q1975" t="s">
        <v>2043</v>
      </c>
      <c r="R1975" t="str">
        <f>Table1[[#This Row],[year]]&amp;"_"&amp;Table1[[#This Row],[rank]]</f>
        <v>2018_474</v>
      </c>
      <c r="S1975" t="str">
        <f>Table1[[#This Row],[year]]&amp;"_"&amp;Table1[[#This Row],[rank]]</f>
        <v>2018_474</v>
      </c>
    </row>
    <row r="1976" spans="1:19" x14ac:dyDescent="0.2">
      <c r="A1976" t="s">
        <v>2602</v>
      </c>
      <c r="B1976">
        <v>475</v>
      </c>
      <c r="C1976">
        <v>2018</v>
      </c>
      <c r="D1976" t="s">
        <v>1288</v>
      </c>
      <c r="E1976" t="s">
        <v>112</v>
      </c>
      <c r="F1976" t="s">
        <v>398</v>
      </c>
      <c r="G1976" t="str">
        <f>_xlfn.XLOOKUP(F1976,Regions!$A$2:$A$52,Regions!$B$2:$B$52)</f>
        <v>West</v>
      </c>
      <c r="H1976" t="s">
        <v>2603</v>
      </c>
      <c r="I1976">
        <v>2605</v>
      </c>
      <c r="J1976">
        <v>5839</v>
      </c>
      <c r="K1976">
        <v>110</v>
      </c>
      <c r="L1976">
        <v>2957</v>
      </c>
      <c r="M1976">
        <v>10700</v>
      </c>
      <c r="N1976" t="s">
        <v>2043</v>
      </c>
      <c r="O1976" t="s">
        <v>2043</v>
      </c>
      <c r="P1976" t="s">
        <v>2046</v>
      </c>
      <c r="Q1976" t="s">
        <v>2043</v>
      </c>
      <c r="R1976" t="str">
        <f>Table1[[#This Row],[year]]&amp;"_"&amp;Table1[[#This Row],[rank]]</f>
        <v>2018_475</v>
      </c>
      <c r="S1976" t="str">
        <f>Table1[[#This Row],[year]]&amp;"_"&amp;Table1[[#This Row],[rank]]</f>
        <v>2018_475</v>
      </c>
    </row>
    <row r="1977" spans="1:19" x14ac:dyDescent="0.2">
      <c r="A1977" t="s">
        <v>2604</v>
      </c>
      <c r="B1977">
        <v>476</v>
      </c>
      <c r="C1977">
        <v>2018</v>
      </c>
      <c r="D1977" t="s">
        <v>40</v>
      </c>
      <c r="E1977" t="s">
        <v>2044</v>
      </c>
      <c r="F1977" t="s">
        <v>53</v>
      </c>
      <c r="G1977" t="str">
        <f>_xlfn.XLOOKUP(F1977,Regions!$A$2:$A$52,Regions!$B$2:$B$52)</f>
        <v>Midwest</v>
      </c>
      <c r="H1977" t="s">
        <v>1416</v>
      </c>
      <c r="J1977">
        <v>5836</v>
      </c>
      <c r="K1977">
        <v>310</v>
      </c>
      <c r="L1977">
        <v>46395</v>
      </c>
      <c r="M1977">
        <v>2226</v>
      </c>
      <c r="N1977" t="s">
        <v>2043</v>
      </c>
      <c r="O1977" t="s">
        <v>2043</v>
      </c>
      <c r="P1977" t="s">
        <v>2043</v>
      </c>
      <c r="Q1977" t="s">
        <v>2043</v>
      </c>
      <c r="R1977" t="str">
        <f>Table1[[#This Row],[year]]&amp;"_"&amp;Table1[[#This Row],[rank]]</f>
        <v>2018_476</v>
      </c>
      <c r="S1977" t="str">
        <f>Table1[[#This Row],[year]]&amp;"_"&amp;Table1[[#This Row],[rank]]</f>
        <v>2018_476</v>
      </c>
    </row>
    <row r="1978" spans="1:19" x14ac:dyDescent="0.2">
      <c r="A1978" t="s">
        <v>2551</v>
      </c>
      <c r="B1978">
        <v>477</v>
      </c>
      <c r="C1978">
        <v>2018</v>
      </c>
      <c r="D1978" t="s">
        <v>609</v>
      </c>
      <c r="E1978" t="s">
        <v>2044</v>
      </c>
      <c r="F1978" t="s">
        <v>86</v>
      </c>
      <c r="G1978" t="str">
        <f>_xlfn.XLOOKUP(F1978,Regions!$A$2:$A$52,Regions!$B$2:$B$52)</f>
        <v>South</v>
      </c>
      <c r="H1978" t="s">
        <v>1412</v>
      </c>
      <c r="I1978">
        <v>42132</v>
      </c>
      <c r="J1978">
        <v>5834</v>
      </c>
      <c r="K1978">
        <v>2514</v>
      </c>
      <c r="L1978">
        <v>78264</v>
      </c>
      <c r="M1978">
        <v>4952</v>
      </c>
      <c r="N1978" t="s">
        <v>2043</v>
      </c>
      <c r="O1978" t="s">
        <v>2043</v>
      </c>
      <c r="P1978" t="s">
        <v>2043</v>
      </c>
      <c r="Q1978" t="s">
        <v>2043</v>
      </c>
      <c r="R1978" t="str">
        <f>Table1[[#This Row],[year]]&amp;"_"&amp;Table1[[#This Row],[rank]]</f>
        <v>2018_477</v>
      </c>
      <c r="S1978" t="str">
        <f>Table1[[#This Row],[year]]&amp;"_"&amp;Table1[[#This Row],[rank]]</f>
        <v>2018_477</v>
      </c>
    </row>
    <row r="1979" spans="1:19" x14ac:dyDescent="0.2">
      <c r="A1979" t="s">
        <v>2431</v>
      </c>
      <c r="B1979">
        <v>478</v>
      </c>
      <c r="C1979">
        <v>2018</v>
      </c>
      <c r="D1979" t="s">
        <v>987</v>
      </c>
      <c r="E1979" t="s">
        <v>2055</v>
      </c>
      <c r="F1979" t="s">
        <v>44</v>
      </c>
      <c r="G1979" t="str">
        <f>_xlfn.XLOOKUP(F1979,Regions!$A$2:$A$52,Regions!$B$2:$B$52)</f>
        <v>Midwest</v>
      </c>
      <c r="H1979" t="s">
        <v>1910</v>
      </c>
      <c r="I1979">
        <v>9313</v>
      </c>
      <c r="J1979">
        <v>5832</v>
      </c>
      <c r="K1979">
        <v>519</v>
      </c>
      <c r="L1979">
        <v>6080</v>
      </c>
      <c r="M1979">
        <v>11000</v>
      </c>
      <c r="N1979" t="s">
        <v>2043</v>
      </c>
      <c r="O1979" t="s">
        <v>2043</v>
      </c>
      <c r="P1979" t="s">
        <v>2043</v>
      </c>
      <c r="Q1979" t="s">
        <v>2043</v>
      </c>
      <c r="R1979" t="str">
        <f>Table1[[#This Row],[year]]&amp;"_"&amp;Table1[[#This Row],[rank]]</f>
        <v>2018_478</v>
      </c>
      <c r="S1979" t="str">
        <f>Table1[[#This Row],[year]]&amp;"_"&amp;Table1[[#This Row],[rank]]</f>
        <v>2018_478</v>
      </c>
    </row>
    <row r="1980" spans="1:19" x14ac:dyDescent="0.2">
      <c r="A1980" t="s">
        <v>2605</v>
      </c>
      <c r="B1980">
        <v>479</v>
      </c>
      <c r="C1980">
        <v>2018</v>
      </c>
      <c r="D1980" t="s">
        <v>230</v>
      </c>
      <c r="E1980" t="s">
        <v>2114</v>
      </c>
      <c r="F1980" t="s">
        <v>41</v>
      </c>
      <c r="G1980" t="str">
        <f>_xlfn.XLOOKUP(F1980,Regions!$A$2:$A$52,Regions!$B$2:$B$52)</f>
        <v>Northeast</v>
      </c>
      <c r="H1980" t="s">
        <v>1594</v>
      </c>
      <c r="I1980">
        <v>11411</v>
      </c>
      <c r="J1980">
        <v>5821</v>
      </c>
      <c r="K1980">
        <v>871</v>
      </c>
      <c r="L1980">
        <v>10403</v>
      </c>
      <c r="M1980">
        <v>39200</v>
      </c>
      <c r="N1980" t="s">
        <v>2043</v>
      </c>
      <c r="O1980" t="s">
        <v>2043</v>
      </c>
      <c r="P1980" t="s">
        <v>2043</v>
      </c>
      <c r="Q1980" t="s">
        <v>2043</v>
      </c>
      <c r="R1980" t="str">
        <f>Table1[[#This Row],[year]]&amp;"_"&amp;Table1[[#This Row],[rank]]</f>
        <v>2018_479</v>
      </c>
      <c r="S1980" t="str">
        <f>Table1[[#This Row],[year]]&amp;"_"&amp;Table1[[#This Row],[rank]]</f>
        <v>2018_479</v>
      </c>
    </row>
    <row r="1981" spans="1:19" x14ac:dyDescent="0.2">
      <c r="A1981" t="s">
        <v>2564</v>
      </c>
      <c r="B1981">
        <v>480</v>
      </c>
      <c r="C1981">
        <v>2018</v>
      </c>
      <c r="D1981" t="s">
        <v>1111</v>
      </c>
      <c r="E1981" t="s">
        <v>221</v>
      </c>
      <c r="F1981" t="s">
        <v>98</v>
      </c>
      <c r="G1981" t="str">
        <f>_xlfn.XLOOKUP(F1981,Regions!$A$2:$A$52,Regions!$B$2:$B$52)</f>
        <v>Northeast</v>
      </c>
      <c r="H1981" t="s">
        <v>1604</v>
      </c>
      <c r="I1981">
        <v>6566</v>
      </c>
      <c r="J1981">
        <v>5815</v>
      </c>
      <c r="K1981">
        <v>536</v>
      </c>
      <c r="L1981">
        <v>9445</v>
      </c>
      <c r="M1981">
        <v>4500</v>
      </c>
      <c r="N1981" t="s">
        <v>2043</v>
      </c>
      <c r="O1981" t="s">
        <v>2043</v>
      </c>
      <c r="P1981" t="s">
        <v>2043</v>
      </c>
      <c r="Q1981" t="s">
        <v>2043</v>
      </c>
      <c r="R1981" t="str">
        <f>Table1[[#This Row],[year]]&amp;"_"&amp;Table1[[#This Row],[rank]]</f>
        <v>2018_480</v>
      </c>
      <c r="S1981" t="str">
        <f>Table1[[#This Row],[year]]&amp;"_"&amp;Table1[[#This Row],[rank]]</f>
        <v>2018_480</v>
      </c>
    </row>
    <row r="1982" spans="1:19" x14ac:dyDescent="0.2">
      <c r="A1982" t="s">
        <v>2383</v>
      </c>
      <c r="B1982">
        <v>481</v>
      </c>
      <c r="C1982">
        <v>2018</v>
      </c>
      <c r="D1982" t="s">
        <v>987</v>
      </c>
      <c r="E1982" t="s">
        <v>2055</v>
      </c>
      <c r="F1982" t="s">
        <v>150</v>
      </c>
      <c r="G1982" t="str">
        <f>_xlfn.XLOOKUP(F1982,Regions!$A$2:$A$52,Regions!$B$2:$B$52)</f>
        <v>Midwest</v>
      </c>
      <c r="H1982" t="s">
        <v>2503</v>
      </c>
      <c r="I1982">
        <v>4992</v>
      </c>
      <c r="J1982">
        <v>5809</v>
      </c>
      <c r="K1982">
        <v>247</v>
      </c>
      <c r="L1982">
        <v>5161</v>
      </c>
      <c r="M1982">
        <v>11800</v>
      </c>
      <c r="N1982" t="s">
        <v>2043</v>
      </c>
      <c r="O1982" t="s">
        <v>2043</v>
      </c>
      <c r="P1982" t="s">
        <v>2043</v>
      </c>
      <c r="Q1982" t="s">
        <v>2043</v>
      </c>
      <c r="R1982" t="str">
        <f>Table1[[#This Row],[year]]&amp;"_"&amp;Table1[[#This Row],[rank]]</f>
        <v>2018_481</v>
      </c>
      <c r="S1982" t="str">
        <f>Table1[[#This Row],[year]]&amp;"_"&amp;Table1[[#This Row],[rank]]</f>
        <v>2018_481</v>
      </c>
    </row>
    <row r="1983" spans="1:19" x14ac:dyDescent="0.2">
      <c r="A1983" t="s">
        <v>2606</v>
      </c>
      <c r="B1983">
        <v>482</v>
      </c>
      <c r="C1983">
        <v>2018</v>
      </c>
      <c r="D1983" t="s">
        <v>1353</v>
      </c>
      <c r="E1983" t="s">
        <v>2045</v>
      </c>
      <c r="F1983" t="s">
        <v>35</v>
      </c>
      <c r="G1983" t="str">
        <f>_xlfn.XLOOKUP(F1983,Regions!$A$2:$A$52,Regions!$B$2:$B$52)</f>
        <v>South</v>
      </c>
      <c r="H1983" t="s">
        <v>1431</v>
      </c>
      <c r="I1983">
        <v>5617</v>
      </c>
      <c r="J1983">
        <v>5804</v>
      </c>
      <c r="K1983">
        <v>253</v>
      </c>
      <c r="L1983">
        <v>3373</v>
      </c>
      <c r="M1983">
        <v>23300</v>
      </c>
      <c r="N1983" t="s">
        <v>2043</v>
      </c>
      <c r="O1983" t="s">
        <v>2043</v>
      </c>
      <c r="P1983" t="s">
        <v>2043</v>
      </c>
      <c r="Q1983" t="s">
        <v>2043</v>
      </c>
      <c r="R1983" t="str">
        <f>Table1[[#This Row],[year]]&amp;"_"&amp;Table1[[#This Row],[rank]]</f>
        <v>2018_482</v>
      </c>
      <c r="S1983" t="str">
        <f>Table1[[#This Row],[year]]&amp;"_"&amp;Table1[[#This Row],[rank]]</f>
        <v>2018_482</v>
      </c>
    </row>
    <row r="1984" spans="1:19" x14ac:dyDescent="0.2">
      <c r="A1984" t="s">
        <v>2520</v>
      </c>
      <c r="B1984">
        <v>483</v>
      </c>
      <c r="C1984">
        <v>2018</v>
      </c>
      <c r="D1984" t="s">
        <v>65</v>
      </c>
      <c r="E1984" t="s">
        <v>2044</v>
      </c>
      <c r="F1984" t="s">
        <v>55</v>
      </c>
      <c r="G1984" t="str">
        <f>_xlfn.XLOOKUP(F1984,Regions!$A$2:$A$52,Regions!$B$2:$B$52)</f>
        <v>West</v>
      </c>
      <c r="H1984" t="s">
        <v>1451</v>
      </c>
      <c r="I1984">
        <v>6511</v>
      </c>
      <c r="J1984">
        <v>5772</v>
      </c>
      <c r="K1984">
        <v>423</v>
      </c>
      <c r="L1984">
        <v>9573</v>
      </c>
      <c r="M1984">
        <v>18705</v>
      </c>
      <c r="N1984" t="s">
        <v>2043</v>
      </c>
      <c r="O1984" t="s">
        <v>2043</v>
      </c>
      <c r="P1984" t="s">
        <v>2043</v>
      </c>
      <c r="Q1984" t="s">
        <v>2043</v>
      </c>
      <c r="R1984" t="str">
        <f>Table1[[#This Row],[year]]&amp;"_"&amp;Table1[[#This Row],[rank]]</f>
        <v>2018_483</v>
      </c>
      <c r="S1984" t="str">
        <f>Table1[[#This Row],[year]]&amp;"_"&amp;Table1[[#This Row],[rank]]</f>
        <v>2018_483</v>
      </c>
    </row>
    <row r="1985" spans="1:19" x14ac:dyDescent="0.2">
      <c r="A1985" t="s">
        <v>2522</v>
      </c>
      <c r="B1985">
        <v>484</v>
      </c>
      <c r="C1985">
        <v>2018</v>
      </c>
      <c r="D1985" t="s">
        <v>65</v>
      </c>
      <c r="E1985" t="s">
        <v>2044</v>
      </c>
      <c r="F1985" t="s">
        <v>53</v>
      </c>
      <c r="G1985" t="str">
        <f>_xlfn.XLOOKUP(F1985,Regions!$A$2:$A$52,Regions!$B$2:$B$52)</f>
        <v>Midwest</v>
      </c>
      <c r="H1985" t="s">
        <v>1404</v>
      </c>
      <c r="I1985">
        <v>12185</v>
      </c>
      <c r="J1985">
        <v>5732</v>
      </c>
      <c r="K1985">
        <v>1045</v>
      </c>
      <c r="L1985">
        <v>21843</v>
      </c>
      <c r="M1985">
        <v>4925</v>
      </c>
      <c r="N1985" t="s">
        <v>2043</v>
      </c>
      <c r="O1985" t="s">
        <v>2043</v>
      </c>
      <c r="P1985" t="s">
        <v>2043</v>
      </c>
      <c r="Q1985" t="s">
        <v>2043</v>
      </c>
      <c r="R1985" t="str">
        <f>Table1[[#This Row],[year]]&amp;"_"&amp;Table1[[#This Row],[rank]]</f>
        <v>2018_484</v>
      </c>
      <c r="S1985" t="str">
        <f>Table1[[#This Row],[year]]&amp;"_"&amp;Table1[[#This Row],[rank]]</f>
        <v>2018_484</v>
      </c>
    </row>
    <row r="1986" spans="1:19" x14ac:dyDescent="0.2">
      <c r="A1986" t="s">
        <v>2297</v>
      </c>
      <c r="B1986">
        <v>485</v>
      </c>
      <c r="C1986">
        <v>2018</v>
      </c>
      <c r="D1986" t="s">
        <v>1077</v>
      </c>
      <c r="E1986" t="s">
        <v>2054</v>
      </c>
      <c r="F1986" t="s">
        <v>28</v>
      </c>
      <c r="G1986" t="str">
        <f>_xlfn.XLOOKUP(F1986,Regions!$A$2:$A$52,Regions!$B$2:$B$52)</f>
        <v>Northeast</v>
      </c>
      <c r="H1986" t="s">
        <v>1716</v>
      </c>
      <c r="I1986">
        <v>1251</v>
      </c>
      <c r="J1986">
        <v>5716</v>
      </c>
      <c r="K1986">
        <v>22</v>
      </c>
      <c r="L1986">
        <v>3698</v>
      </c>
      <c r="M1986">
        <v>25000</v>
      </c>
      <c r="N1986" t="s">
        <v>2043</v>
      </c>
      <c r="O1986" t="s">
        <v>2043</v>
      </c>
      <c r="P1986" t="s">
        <v>2043</v>
      </c>
      <c r="Q1986" t="s">
        <v>2043</v>
      </c>
      <c r="R1986" t="str">
        <f>Table1[[#This Row],[year]]&amp;"_"&amp;Table1[[#This Row],[rank]]</f>
        <v>2018_485</v>
      </c>
      <c r="S1986" t="str">
        <f>Table1[[#This Row],[year]]&amp;"_"&amp;Table1[[#This Row],[rank]]</f>
        <v>2018_485</v>
      </c>
    </row>
    <row r="1987" spans="1:19" x14ac:dyDescent="0.2">
      <c r="A1987" t="s">
        <v>2607</v>
      </c>
      <c r="B1987">
        <v>486</v>
      </c>
      <c r="C1987">
        <v>2018</v>
      </c>
      <c r="D1987" t="s">
        <v>57</v>
      </c>
      <c r="E1987" t="s">
        <v>2044</v>
      </c>
      <c r="F1987" t="s">
        <v>44</v>
      </c>
      <c r="G1987" t="str">
        <f>_xlfn.XLOOKUP(F1987,Regions!$A$2:$A$52,Regions!$B$2:$B$52)</f>
        <v>Midwest</v>
      </c>
      <c r="H1987" t="s">
        <v>1417</v>
      </c>
      <c r="I1987">
        <v>23264</v>
      </c>
      <c r="J1987">
        <v>5716</v>
      </c>
      <c r="K1987">
        <v>1199</v>
      </c>
      <c r="L1987">
        <v>138591</v>
      </c>
      <c r="M1987">
        <v>18100</v>
      </c>
      <c r="N1987" t="s">
        <v>2043</v>
      </c>
      <c r="O1987" t="s">
        <v>2043</v>
      </c>
      <c r="P1987" t="s">
        <v>2046</v>
      </c>
      <c r="Q1987" t="s">
        <v>2043</v>
      </c>
      <c r="R1987" t="str">
        <f>Table1[[#This Row],[year]]&amp;"_"&amp;Table1[[#This Row],[rank]]</f>
        <v>2018_486</v>
      </c>
      <c r="S1987" t="str">
        <f>Table1[[#This Row],[year]]&amp;"_"&amp;Table1[[#This Row],[rank]]</f>
        <v>2018_486</v>
      </c>
    </row>
    <row r="1988" spans="1:19" x14ac:dyDescent="0.2">
      <c r="A1988" t="s">
        <v>2517</v>
      </c>
      <c r="B1988">
        <v>487</v>
      </c>
      <c r="C1988">
        <v>2018</v>
      </c>
      <c r="D1988" t="s">
        <v>1359</v>
      </c>
      <c r="E1988" t="s">
        <v>2143</v>
      </c>
      <c r="F1988" t="s">
        <v>187</v>
      </c>
      <c r="G1988" t="str">
        <f>_xlfn.XLOOKUP(F1988,Regions!$A$2:$A$52,Regions!$B$2:$B$52)</f>
        <v>Midwest</v>
      </c>
      <c r="H1988" t="s">
        <v>1659</v>
      </c>
      <c r="I1988">
        <v>29466</v>
      </c>
      <c r="J1988">
        <v>5696</v>
      </c>
      <c r="K1988">
        <v>1246</v>
      </c>
      <c r="L1988">
        <v>10289</v>
      </c>
      <c r="M1988">
        <v>24000</v>
      </c>
      <c r="N1988" t="s">
        <v>2043</v>
      </c>
      <c r="O1988" t="s">
        <v>2043</v>
      </c>
      <c r="P1988" t="s">
        <v>2043</v>
      </c>
      <c r="Q1988" t="s">
        <v>2043</v>
      </c>
      <c r="R1988" t="str">
        <f>Table1[[#This Row],[year]]&amp;"_"&amp;Table1[[#This Row],[rank]]</f>
        <v>2018_487</v>
      </c>
      <c r="S1988" t="str">
        <f>Table1[[#This Row],[year]]&amp;"_"&amp;Table1[[#This Row],[rank]]</f>
        <v>2018_487</v>
      </c>
    </row>
    <row r="1989" spans="1:19" x14ac:dyDescent="0.2">
      <c r="A1989" t="s">
        <v>2399</v>
      </c>
      <c r="B1989">
        <v>488</v>
      </c>
      <c r="C1989">
        <v>2018</v>
      </c>
      <c r="D1989" t="s">
        <v>686</v>
      </c>
      <c r="E1989" t="s">
        <v>2061</v>
      </c>
      <c r="F1989" t="s">
        <v>187</v>
      </c>
      <c r="G1989" t="str">
        <f>_xlfn.XLOOKUP(F1989,Regions!$A$2:$A$52,Regions!$B$2:$B$52)</f>
        <v>Midwest</v>
      </c>
      <c r="H1989" t="s">
        <v>1448</v>
      </c>
      <c r="I1989">
        <v>7198</v>
      </c>
      <c r="J1989">
        <v>5647</v>
      </c>
      <c r="K1989">
        <v>522</v>
      </c>
      <c r="L1989">
        <v>9973</v>
      </c>
      <c r="M1989">
        <v>5800</v>
      </c>
      <c r="N1989" t="s">
        <v>2043</v>
      </c>
      <c r="O1989" t="s">
        <v>2043</v>
      </c>
      <c r="P1989" t="s">
        <v>2043</v>
      </c>
      <c r="Q1989" t="s">
        <v>2043</v>
      </c>
      <c r="R1989" t="str">
        <f>Table1[[#This Row],[year]]&amp;"_"&amp;Table1[[#This Row],[rank]]</f>
        <v>2018_488</v>
      </c>
      <c r="S1989" t="str">
        <f>Table1[[#This Row],[year]]&amp;"_"&amp;Table1[[#This Row],[rank]]</f>
        <v>2018_488</v>
      </c>
    </row>
    <row r="1990" spans="1:19" x14ac:dyDescent="0.2">
      <c r="A1990" t="s">
        <v>2608</v>
      </c>
      <c r="B1990">
        <v>489</v>
      </c>
      <c r="C1990">
        <v>2018</v>
      </c>
      <c r="D1990" t="s">
        <v>920</v>
      </c>
      <c r="E1990" t="s">
        <v>920</v>
      </c>
      <c r="F1990" t="s">
        <v>22</v>
      </c>
      <c r="G1990" t="str">
        <f>_xlfn.XLOOKUP(F1990,Regions!$A$2:$A$52,Regions!$B$2:$B$52)</f>
        <v>South</v>
      </c>
      <c r="H1990" t="s">
        <v>1403</v>
      </c>
      <c r="I1990">
        <v>12703</v>
      </c>
      <c r="J1990">
        <v>5601</v>
      </c>
      <c r="K1990">
        <v>393</v>
      </c>
      <c r="L1990">
        <v>27906</v>
      </c>
      <c r="M1990">
        <v>1230</v>
      </c>
      <c r="N1990" t="s">
        <v>2043</v>
      </c>
      <c r="O1990" t="s">
        <v>2043</v>
      </c>
      <c r="P1990" t="s">
        <v>2046</v>
      </c>
      <c r="Q1990" t="s">
        <v>2043</v>
      </c>
      <c r="R1990" t="str">
        <f>Table1[[#This Row],[year]]&amp;"_"&amp;Table1[[#This Row],[rank]]</f>
        <v>2018_489</v>
      </c>
      <c r="S1990" t="str">
        <f>Table1[[#This Row],[year]]&amp;"_"&amp;Table1[[#This Row],[rank]]</f>
        <v>2018_489</v>
      </c>
    </row>
    <row r="1991" spans="1:19" x14ac:dyDescent="0.2">
      <c r="A1991" t="s">
        <v>2556</v>
      </c>
      <c r="B1991">
        <v>490</v>
      </c>
      <c r="C1991">
        <v>2018</v>
      </c>
      <c r="D1991" t="s">
        <v>972</v>
      </c>
      <c r="E1991" t="s">
        <v>115</v>
      </c>
      <c r="F1991" t="s">
        <v>72</v>
      </c>
      <c r="G1991" t="str">
        <f>_xlfn.XLOOKUP(F1991,Regions!$A$2:$A$52,Regions!$B$2:$B$52)</f>
        <v>Midwest</v>
      </c>
      <c r="H1991" t="s">
        <v>1461</v>
      </c>
      <c r="I1991">
        <v>2104</v>
      </c>
      <c r="J1991">
        <v>5593</v>
      </c>
      <c r="K1991">
        <v>171</v>
      </c>
      <c r="L1991">
        <v>3508</v>
      </c>
      <c r="M1991">
        <v>7500</v>
      </c>
      <c r="N1991" t="s">
        <v>2043</v>
      </c>
      <c r="O1991" t="s">
        <v>2043</v>
      </c>
      <c r="P1991" t="s">
        <v>2043</v>
      </c>
      <c r="Q1991" t="s">
        <v>2043</v>
      </c>
      <c r="R1991" t="str">
        <f>Table1[[#This Row],[year]]&amp;"_"&amp;Table1[[#This Row],[rank]]</f>
        <v>2018_490</v>
      </c>
      <c r="S1991" t="str">
        <f>Table1[[#This Row],[year]]&amp;"_"&amp;Table1[[#This Row],[rank]]</f>
        <v>2018_490</v>
      </c>
    </row>
    <row r="1992" spans="1:19" x14ac:dyDescent="0.2">
      <c r="A1992" t="s">
        <v>2368</v>
      </c>
      <c r="B1992">
        <v>491</v>
      </c>
      <c r="C1992">
        <v>2018</v>
      </c>
      <c r="D1992" t="s">
        <v>488</v>
      </c>
      <c r="E1992" t="s">
        <v>920</v>
      </c>
      <c r="F1992" t="s">
        <v>142</v>
      </c>
      <c r="G1992" t="str">
        <f>_xlfn.XLOOKUP(F1992,Regions!$A$2:$A$52,Regions!$B$2:$B$52)</f>
        <v>Midwest</v>
      </c>
      <c r="H1992" t="s">
        <v>1480</v>
      </c>
      <c r="I1992">
        <v>4649</v>
      </c>
      <c r="J1992">
        <v>5579</v>
      </c>
      <c r="L1992">
        <v>8181</v>
      </c>
      <c r="M1992">
        <v>7100</v>
      </c>
      <c r="N1992" t="s">
        <v>2043</v>
      </c>
      <c r="O1992" t="s">
        <v>2043</v>
      </c>
      <c r="P1992" t="s">
        <v>2046</v>
      </c>
      <c r="Q1992" t="s">
        <v>2043</v>
      </c>
      <c r="R1992" t="str">
        <f>Table1[[#This Row],[year]]&amp;"_"&amp;Table1[[#This Row],[rank]]</f>
        <v>2018_491</v>
      </c>
      <c r="S1992" t="str">
        <f>Table1[[#This Row],[year]]&amp;"_"&amp;Table1[[#This Row],[rank]]</f>
        <v>2018_491</v>
      </c>
    </row>
    <row r="1993" spans="1:19" x14ac:dyDescent="0.2">
      <c r="A1993" t="s">
        <v>2609</v>
      </c>
      <c r="B1993">
        <v>492</v>
      </c>
      <c r="C1993">
        <v>2018</v>
      </c>
      <c r="D1993" t="s">
        <v>974</v>
      </c>
      <c r="E1993" t="s">
        <v>2045</v>
      </c>
      <c r="F1993" t="s">
        <v>398</v>
      </c>
      <c r="G1993" t="str">
        <f>_xlfn.XLOOKUP(F1993,Regions!$A$2:$A$52,Regions!$B$2:$B$52)</f>
        <v>West</v>
      </c>
      <c r="H1993" t="s">
        <v>1512</v>
      </c>
      <c r="I1993">
        <v>10406</v>
      </c>
      <c r="J1993">
        <v>5543</v>
      </c>
      <c r="K1993">
        <v>811</v>
      </c>
      <c r="L1993">
        <v>7195</v>
      </c>
      <c r="M1993">
        <v>34000</v>
      </c>
      <c r="N1993" t="s">
        <v>2043</v>
      </c>
      <c r="O1993" t="s">
        <v>2043</v>
      </c>
      <c r="P1993" t="s">
        <v>2046</v>
      </c>
      <c r="Q1993" t="s">
        <v>2043</v>
      </c>
      <c r="R1993" t="str">
        <f>Table1[[#This Row],[year]]&amp;"_"&amp;Table1[[#This Row],[rank]]</f>
        <v>2018_492</v>
      </c>
      <c r="S1993" t="str">
        <f>Table1[[#This Row],[year]]&amp;"_"&amp;Table1[[#This Row],[rank]]</f>
        <v>2018_492</v>
      </c>
    </row>
    <row r="1994" spans="1:19" x14ac:dyDescent="0.2">
      <c r="A1994" t="s">
        <v>2514</v>
      </c>
      <c r="B1994">
        <v>493</v>
      </c>
      <c r="C1994">
        <v>2018</v>
      </c>
      <c r="D1994" t="s">
        <v>1138</v>
      </c>
      <c r="E1994" t="s">
        <v>2044</v>
      </c>
      <c r="F1994" t="s">
        <v>255</v>
      </c>
      <c r="G1994" t="str">
        <f>_xlfn.XLOOKUP(F1994,Regions!$A$2:$A$52,Regions!$B$2:$B$52)</f>
        <v>Midwest</v>
      </c>
      <c r="H1994" t="s">
        <v>1423</v>
      </c>
      <c r="I1994">
        <v>47861</v>
      </c>
      <c r="J1994">
        <v>5539</v>
      </c>
      <c r="K1994">
        <v>1948</v>
      </c>
      <c r="L1994">
        <v>32258</v>
      </c>
      <c r="M1994">
        <v>4150</v>
      </c>
      <c r="N1994" t="s">
        <v>2043</v>
      </c>
      <c r="O1994" t="s">
        <v>2043</v>
      </c>
      <c r="P1994" t="s">
        <v>2043</v>
      </c>
      <c r="Q1994" t="s">
        <v>2043</v>
      </c>
      <c r="R1994" t="str">
        <f>Table1[[#This Row],[year]]&amp;"_"&amp;Table1[[#This Row],[rank]]</f>
        <v>2018_493</v>
      </c>
      <c r="S1994" t="str">
        <f>Table1[[#This Row],[year]]&amp;"_"&amp;Table1[[#This Row],[rank]]</f>
        <v>2018_493</v>
      </c>
    </row>
    <row r="1995" spans="1:19" x14ac:dyDescent="0.2">
      <c r="A1995" t="s">
        <v>2437</v>
      </c>
      <c r="B1995">
        <v>494</v>
      </c>
      <c r="C1995">
        <v>2018</v>
      </c>
      <c r="D1995" t="s">
        <v>1359</v>
      </c>
      <c r="E1995" t="s">
        <v>2143</v>
      </c>
      <c r="F1995" t="s">
        <v>181</v>
      </c>
      <c r="G1995" t="str">
        <f>_xlfn.XLOOKUP(F1995,Regions!$A$2:$A$52,Regions!$B$2:$B$52)</f>
        <v>West</v>
      </c>
      <c r="H1995" t="s">
        <v>1549</v>
      </c>
      <c r="I1995">
        <v>8857</v>
      </c>
      <c r="J1995">
        <v>5524</v>
      </c>
      <c r="K1995">
        <v>557</v>
      </c>
      <c r="L1995">
        <v>9231</v>
      </c>
      <c r="M1995">
        <v>11500</v>
      </c>
      <c r="N1995" t="s">
        <v>2043</v>
      </c>
      <c r="O1995" t="s">
        <v>2043</v>
      </c>
      <c r="P1995" t="s">
        <v>2043</v>
      </c>
      <c r="Q1995" t="s">
        <v>2043</v>
      </c>
      <c r="R1995" t="str">
        <f>Table1[[#This Row],[year]]&amp;"_"&amp;Table1[[#This Row],[rank]]</f>
        <v>2018_494</v>
      </c>
      <c r="S1995" t="str">
        <f>Table1[[#This Row],[year]]&amp;"_"&amp;Table1[[#This Row],[rank]]</f>
        <v>2018_494</v>
      </c>
    </row>
    <row r="1996" spans="1:19" x14ac:dyDescent="0.2">
      <c r="A1996" t="s">
        <v>2395</v>
      </c>
      <c r="B1996">
        <v>495</v>
      </c>
      <c r="C1996">
        <v>2018</v>
      </c>
      <c r="D1996" t="s">
        <v>30</v>
      </c>
      <c r="E1996" t="s">
        <v>2045</v>
      </c>
      <c r="F1996" t="s">
        <v>55</v>
      </c>
      <c r="G1996" t="str">
        <f>_xlfn.XLOOKUP(F1996,Regions!$A$2:$A$52,Regions!$B$2:$B$52)</f>
        <v>West</v>
      </c>
      <c r="H1996" t="s">
        <v>1596</v>
      </c>
      <c r="I1996">
        <v>16528</v>
      </c>
      <c r="J1996">
        <v>5519</v>
      </c>
      <c r="K1996">
        <v>509</v>
      </c>
      <c r="L1996">
        <v>9493</v>
      </c>
      <c r="M1996">
        <v>10100</v>
      </c>
      <c r="N1996" t="s">
        <v>2043</v>
      </c>
      <c r="O1996" t="s">
        <v>2043</v>
      </c>
      <c r="P1996" t="s">
        <v>2043</v>
      </c>
      <c r="Q1996" t="s">
        <v>2043</v>
      </c>
      <c r="R1996" t="str">
        <f>Table1[[#This Row],[year]]&amp;"_"&amp;Table1[[#This Row],[rank]]</f>
        <v>2018_495</v>
      </c>
      <c r="S1996" t="str">
        <f>Table1[[#This Row],[year]]&amp;"_"&amp;Table1[[#This Row],[rank]]</f>
        <v>2018_495</v>
      </c>
    </row>
    <row r="1997" spans="1:19" x14ac:dyDescent="0.2">
      <c r="A1997" t="s">
        <v>2610</v>
      </c>
      <c r="B1997">
        <v>496</v>
      </c>
      <c r="C1997">
        <v>2018</v>
      </c>
      <c r="D1997" t="s">
        <v>686</v>
      </c>
      <c r="E1997" t="s">
        <v>2061</v>
      </c>
      <c r="F1997" t="s">
        <v>72</v>
      </c>
      <c r="G1997" t="str">
        <f>_xlfn.XLOOKUP(F1997,Regions!$A$2:$A$52,Regions!$B$2:$B$52)</f>
        <v>Midwest</v>
      </c>
      <c r="H1997" t="s">
        <v>2611</v>
      </c>
      <c r="I1997">
        <v>7224</v>
      </c>
      <c r="J1997">
        <v>5505</v>
      </c>
      <c r="K1997">
        <v>173</v>
      </c>
      <c r="L1997">
        <v>3090</v>
      </c>
      <c r="M1997">
        <v>11000</v>
      </c>
      <c r="N1997" t="s">
        <v>2043</v>
      </c>
      <c r="O1997" t="s">
        <v>2043</v>
      </c>
      <c r="P1997" t="s">
        <v>2046</v>
      </c>
      <c r="Q1997" t="s">
        <v>2043</v>
      </c>
      <c r="R1997" t="str">
        <f>Table1[[#This Row],[year]]&amp;"_"&amp;Table1[[#This Row],[rank]]</f>
        <v>2018_496</v>
      </c>
      <c r="S1997" t="str">
        <f>Table1[[#This Row],[year]]&amp;"_"&amp;Table1[[#This Row],[rank]]</f>
        <v>2018_496</v>
      </c>
    </row>
    <row r="1998" spans="1:19" x14ac:dyDescent="0.2">
      <c r="A1998" t="s">
        <v>2469</v>
      </c>
      <c r="B1998">
        <v>497</v>
      </c>
      <c r="C1998">
        <v>2018</v>
      </c>
      <c r="D1998" t="s">
        <v>488</v>
      </c>
      <c r="E1998" t="s">
        <v>920</v>
      </c>
      <c r="F1998" t="s">
        <v>22</v>
      </c>
      <c r="G1998" t="str">
        <f>_xlfn.XLOOKUP(F1998,Regions!$A$2:$A$52,Regions!$B$2:$B$52)</f>
        <v>South</v>
      </c>
      <c r="H1998" t="s">
        <v>1400</v>
      </c>
      <c r="I1998">
        <v>29254</v>
      </c>
      <c r="J1998">
        <v>5455</v>
      </c>
      <c r="K1998">
        <v>833</v>
      </c>
      <c r="L1998">
        <v>17003</v>
      </c>
      <c r="M1998">
        <v>3836</v>
      </c>
      <c r="N1998" t="s">
        <v>2043</v>
      </c>
      <c r="O1998" t="s">
        <v>2043</v>
      </c>
      <c r="P1998" t="s">
        <v>2046</v>
      </c>
      <c r="Q1998" t="s">
        <v>2043</v>
      </c>
      <c r="R1998" t="str">
        <f>Table1[[#This Row],[year]]&amp;"_"&amp;Table1[[#This Row],[rank]]</f>
        <v>2018_497</v>
      </c>
      <c r="S1998" t="str">
        <f>Table1[[#This Row],[year]]&amp;"_"&amp;Table1[[#This Row],[rank]]</f>
        <v>2018_497</v>
      </c>
    </row>
    <row r="1999" spans="1:19" x14ac:dyDescent="0.2">
      <c r="A1999" t="s">
        <v>2512</v>
      </c>
      <c r="B1999">
        <v>498</v>
      </c>
      <c r="C1999">
        <v>2018</v>
      </c>
      <c r="D1999" t="s">
        <v>757</v>
      </c>
      <c r="E1999" t="s">
        <v>2143</v>
      </c>
      <c r="F1999" t="s">
        <v>28</v>
      </c>
      <c r="G1999" t="str">
        <f>_xlfn.XLOOKUP(F1999,Regions!$A$2:$A$52,Regions!$B$2:$B$52)</f>
        <v>Northeast</v>
      </c>
      <c r="H1999" t="s">
        <v>1406</v>
      </c>
      <c r="I1999">
        <v>2200</v>
      </c>
      <c r="J1999">
        <v>5454</v>
      </c>
      <c r="K1999">
        <v>4</v>
      </c>
      <c r="L1999">
        <v>3813</v>
      </c>
      <c r="M1999">
        <v>140000</v>
      </c>
      <c r="N1999" t="s">
        <v>2043</v>
      </c>
      <c r="O1999" t="s">
        <v>2043</v>
      </c>
      <c r="P1999" t="s">
        <v>2043</v>
      </c>
      <c r="Q1999" t="s">
        <v>2043</v>
      </c>
      <c r="R1999" t="str">
        <f>Table1[[#This Row],[year]]&amp;"_"&amp;Table1[[#This Row],[rank]]</f>
        <v>2018_498</v>
      </c>
      <c r="S1999" t="str">
        <f>Table1[[#This Row],[year]]&amp;"_"&amp;Table1[[#This Row],[rank]]</f>
        <v>2018_498</v>
      </c>
    </row>
    <row r="2000" spans="1:19" x14ac:dyDescent="0.2">
      <c r="A2000" t="s">
        <v>2566</v>
      </c>
      <c r="B2000">
        <v>499</v>
      </c>
      <c r="C2000">
        <v>2018</v>
      </c>
      <c r="D2000" t="s">
        <v>920</v>
      </c>
      <c r="E2000" t="s">
        <v>920</v>
      </c>
      <c r="F2000" t="s">
        <v>22</v>
      </c>
      <c r="G2000" t="str">
        <f>_xlfn.XLOOKUP(F2000,Regions!$A$2:$A$52,Regions!$B$2:$B$52)</f>
        <v>South</v>
      </c>
      <c r="H2000" t="s">
        <v>1400</v>
      </c>
      <c r="I2000">
        <v>8925</v>
      </c>
      <c r="J2000">
        <v>5430</v>
      </c>
      <c r="K2000">
        <v>254</v>
      </c>
      <c r="L2000">
        <v>14600</v>
      </c>
      <c r="M2000">
        <v>4150</v>
      </c>
      <c r="N2000" t="s">
        <v>2043</v>
      </c>
      <c r="O2000" t="s">
        <v>2043</v>
      </c>
      <c r="P2000" t="s">
        <v>2043</v>
      </c>
      <c r="Q2000" t="s">
        <v>2043</v>
      </c>
      <c r="R2000" t="str">
        <f>Table1[[#This Row],[year]]&amp;"_"&amp;Table1[[#This Row],[rank]]</f>
        <v>2018_499</v>
      </c>
      <c r="S2000" t="str">
        <f>Table1[[#This Row],[year]]&amp;"_"&amp;Table1[[#This Row],[rank]]</f>
        <v>2018_499</v>
      </c>
    </row>
    <row r="2001" spans="1:19" x14ac:dyDescent="0.2">
      <c r="A2001" t="s">
        <v>2612</v>
      </c>
      <c r="B2001">
        <v>500</v>
      </c>
      <c r="C2001">
        <v>2018</v>
      </c>
      <c r="D2001" t="s">
        <v>757</v>
      </c>
      <c r="E2001" t="s">
        <v>2143</v>
      </c>
      <c r="F2001" t="s">
        <v>53</v>
      </c>
      <c r="G2001" t="str">
        <f>_xlfn.XLOOKUP(F2001,Regions!$A$2:$A$52,Regions!$B$2:$B$52)</f>
        <v>Midwest</v>
      </c>
      <c r="H2001" t="s">
        <v>1416</v>
      </c>
      <c r="I2001">
        <v>18165</v>
      </c>
      <c r="J2001">
        <v>5429</v>
      </c>
      <c r="K2001">
        <v>481</v>
      </c>
      <c r="L2001">
        <v>6844</v>
      </c>
      <c r="M2001">
        <v>42000</v>
      </c>
      <c r="N2001" t="s">
        <v>2043</v>
      </c>
      <c r="O2001" t="s">
        <v>2043</v>
      </c>
      <c r="P2001" t="s">
        <v>2046</v>
      </c>
      <c r="Q2001" t="s">
        <v>2043</v>
      </c>
      <c r="R2001" t="str">
        <f>Table1[[#This Row],[year]]&amp;"_"&amp;Table1[[#This Row],[rank]]</f>
        <v>2018_500</v>
      </c>
      <c r="S2001" t="str">
        <f>Table1[[#This Row],[year]]&amp;"_"&amp;Table1[[#This Row],[rank]]</f>
        <v>2018_500</v>
      </c>
    </row>
    <row r="2002" spans="1:19" x14ac:dyDescent="0.2">
      <c r="A2002" t="s">
        <v>2041</v>
      </c>
      <c r="B2002">
        <v>1</v>
      </c>
      <c r="C2002">
        <v>2019</v>
      </c>
      <c r="D2002" t="s">
        <v>24</v>
      </c>
      <c r="E2002" t="s">
        <v>2042</v>
      </c>
      <c r="F2002" t="s">
        <v>25</v>
      </c>
      <c r="G2002" t="str">
        <f>_xlfn.XLOOKUP(F2002,Regions!$A$2:$A$52,Regions!$B$2:$B$52)</f>
        <v>South</v>
      </c>
      <c r="H2002" t="s">
        <v>1399</v>
      </c>
      <c r="I2002">
        <v>279880</v>
      </c>
      <c r="J2002">
        <v>514405</v>
      </c>
      <c r="K2002">
        <v>6670</v>
      </c>
      <c r="L2002">
        <v>219295</v>
      </c>
      <c r="M2002">
        <v>2200000</v>
      </c>
      <c r="N2002" t="s">
        <v>2043</v>
      </c>
      <c r="O2002" t="s">
        <v>2043</v>
      </c>
      <c r="P2002" t="s">
        <v>2043</v>
      </c>
      <c r="Q2002" t="s">
        <v>2046</v>
      </c>
      <c r="R2002" t="str">
        <f>Table1[[#This Row],[year]]&amp;"_"&amp;Table1[[#This Row],[rank]]</f>
        <v>2019_1</v>
      </c>
      <c r="S2002" t="str">
        <f>Table1[[#This Row],[year]]&amp;"_"&amp;Table1[[#This Row],[rank]]</f>
        <v>2019_1</v>
      </c>
    </row>
    <row r="2003" spans="1:19" x14ac:dyDescent="0.2">
      <c r="A2003" t="s">
        <v>1967</v>
      </c>
      <c r="B2003">
        <v>2</v>
      </c>
      <c r="C2003">
        <v>2019</v>
      </c>
      <c r="D2003" t="s">
        <v>21</v>
      </c>
      <c r="E2003" t="s">
        <v>920</v>
      </c>
      <c r="F2003" t="s">
        <v>22</v>
      </c>
      <c r="G2003" t="str">
        <f>_xlfn.XLOOKUP(F2003,Regions!$A$2:$A$52,Regions!$B$2:$B$52)</f>
        <v>South</v>
      </c>
      <c r="H2003" t="s">
        <v>1400</v>
      </c>
      <c r="I2003">
        <v>342172</v>
      </c>
      <c r="J2003">
        <v>290212</v>
      </c>
      <c r="K2003">
        <v>20840</v>
      </c>
      <c r="L2003">
        <v>346196</v>
      </c>
      <c r="M2003">
        <v>71000</v>
      </c>
      <c r="N2003" t="s">
        <v>2043</v>
      </c>
      <c r="O2003" t="s">
        <v>2043</v>
      </c>
      <c r="P2003" t="s">
        <v>2043</v>
      </c>
      <c r="Q2003" t="s">
        <v>2046</v>
      </c>
      <c r="R2003" t="str">
        <f>Table1[[#This Row],[year]]&amp;"_"&amp;Table1[[#This Row],[rank]]</f>
        <v>2019_2</v>
      </c>
      <c r="S2003" t="str">
        <f>Table1[[#This Row],[year]]&amp;"_"&amp;Table1[[#This Row],[rank]]</f>
        <v>2019_2</v>
      </c>
    </row>
    <row r="2004" spans="1:19" x14ac:dyDescent="0.2">
      <c r="A2004" t="s">
        <v>1970</v>
      </c>
      <c r="B2004">
        <v>3</v>
      </c>
      <c r="C2004">
        <v>2019</v>
      </c>
      <c r="D2004" t="s">
        <v>30</v>
      </c>
      <c r="E2004" t="s">
        <v>2045</v>
      </c>
      <c r="F2004" t="s">
        <v>55</v>
      </c>
      <c r="G2004" t="str">
        <f>_xlfn.XLOOKUP(F2004,Regions!$A$2:$A$52,Regions!$B$2:$B$52)</f>
        <v>West</v>
      </c>
      <c r="H2004" t="s">
        <v>1486</v>
      </c>
      <c r="I2004">
        <v>895667</v>
      </c>
      <c r="J2004">
        <v>265595</v>
      </c>
      <c r="K2004">
        <v>59531</v>
      </c>
      <c r="L2004">
        <v>365725</v>
      </c>
      <c r="M2004">
        <v>132000</v>
      </c>
      <c r="N2004" t="s">
        <v>2043</v>
      </c>
      <c r="O2004" t="s">
        <v>2043</v>
      </c>
      <c r="P2004" t="s">
        <v>2043</v>
      </c>
      <c r="Q2004" t="s">
        <v>2046</v>
      </c>
      <c r="R2004" t="str">
        <f>Table1[[#This Row],[year]]&amp;"_"&amp;Table1[[#This Row],[rank]]</f>
        <v>2019_3</v>
      </c>
      <c r="S2004" t="str">
        <f>Table1[[#This Row],[year]]&amp;"_"&amp;Table1[[#This Row],[rank]]</f>
        <v>2019_3</v>
      </c>
    </row>
    <row r="2005" spans="1:19" x14ac:dyDescent="0.2">
      <c r="A2005" t="s">
        <v>1969</v>
      </c>
      <c r="B2005">
        <v>4</v>
      </c>
      <c r="C2005">
        <v>2019</v>
      </c>
      <c r="D2005" t="s">
        <v>65</v>
      </c>
      <c r="E2005" t="s">
        <v>2044</v>
      </c>
      <c r="F2005" t="s">
        <v>68</v>
      </c>
      <c r="G2005" t="str">
        <f>_xlfn.XLOOKUP(F2005,Regions!$A$2:$A$52,Regions!$B$2:$B$52)</f>
        <v>Midwest</v>
      </c>
      <c r="H2005" t="s">
        <v>1408</v>
      </c>
      <c r="I2005">
        <v>493870</v>
      </c>
      <c r="J2005">
        <v>247837</v>
      </c>
      <c r="K2005">
        <v>4021</v>
      </c>
      <c r="L2005">
        <v>707794</v>
      </c>
      <c r="M2005">
        <v>389000</v>
      </c>
      <c r="N2005" t="s">
        <v>2043</v>
      </c>
      <c r="O2005" t="s">
        <v>2043</v>
      </c>
      <c r="P2005" t="s">
        <v>2043</v>
      </c>
      <c r="Q2005" t="s">
        <v>2046</v>
      </c>
      <c r="R2005" t="str">
        <f>Table1[[#This Row],[year]]&amp;"_"&amp;Table1[[#This Row],[rank]]</f>
        <v>2019_4</v>
      </c>
      <c r="S2005" t="str">
        <f>Table1[[#This Row],[year]]&amp;"_"&amp;Table1[[#This Row],[rank]]</f>
        <v>2019_4</v>
      </c>
    </row>
    <row r="2006" spans="1:19" x14ac:dyDescent="0.2">
      <c r="A2006" t="s">
        <v>1993</v>
      </c>
      <c r="B2006">
        <v>5</v>
      </c>
      <c r="C2006">
        <v>2019</v>
      </c>
      <c r="D2006" t="s">
        <v>1363</v>
      </c>
      <c r="E2006" t="s">
        <v>2042</v>
      </c>
      <c r="F2006" t="s">
        <v>93</v>
      </c>
      <c r="G2006" t="str">
        <f>_xlfn.XLOOKUP(F2006,Regions!$A$2:$A$52,Regions!$B$2:$B$52)</f>
        <v>West</v>
      </c>
      <c r="H2006" t="s">
        <v>1457</v>
      </c>
      <c r="I2006">
        <v>874710</v>
      </c>
      <c r="J2006">
        <v>232887</v>
      </c>
      <c r="K2006">
        <v>10073</v>
      </c>
      <c r="L2006">
        <v>162648</v>
      </c>
      <c r="M2006">
        <v>647500</v>
      </c>
      <c r="N2006" t="s">
        <v>2043</v>
      </c>
      <c r="O2006" t="s">
        <v>2043</v>
      </c>
      <c r="P2006" t="s">
        <v>2043</v>
      </c>
      <c r="Q2006" t="s">
        <v>2046</v>
      </c>
      <c r="R2006" t="str">
        <f>Table1[[#This Row],[year]]&amp;"_"&amp;Table1[[#This Row],[rank]]</f>
        <v>2019_5</v>
      </c>
      <c r="S2006" t="str">
        <f>Table1[[#This Row],[year]]&amp;"_"&amp;Table1[[#This Row],[rank]]</f>
        <v>2019_5</v>
      </c>
    </row>
    <row r="2007" spans="1:19" x14ac:dyDescent="0.2">
      <c r="A2007" t="s">
        <v>1976</v>
      </c>
      <c r="B2007">
        <v>6</v>
      </c>
      <c r="C2007">
        <v>2019</v>
      </c>
      <c r="D2007" t="s">
        <v>1288</v>
      </c>
      <c r="E2007" t="s">
        <v>112</v>
      </c>
      <c r="F2007" t="s">
        <v>72</v>
      </c>
      <c r="G2007" t="str">
        <f>_xlfn.XLOOKUP(F2007,Regions!$A$2:$A$52,Regions!$B$2:$B$52)</f>
        <v>Midwest</v>
      </c>
      <c r="H2007" t="s">
        <v>1415</v>
      </c>
      <c r="I2007">
        <v>237256</v>
      </c>
      <c r="J2007">
        <v>226247</v>
      </c>
      <c r="K2007">
        <v>11986</v>
      </c>
      <c r="L2007">
        <v>152221</v>
      </c>
      <c r="M2007" s="1">
        <v>300000</v>
      </c>
      <c r="N2007" t="s">
        <v>2043</v>
      </c>
      <c r="O2007" t="s">
        <v>2043</v>
      </c>
      <c r="P2007" t="s">
        <v>2043</v>
      </c>
      <c r="Q2007" t="s">
        <v>2046</v>
      </c>
      <c r="R2007" t="str">
        <f>Table1[[#This Row],[year]]&amp;"_"&amp;Table1[[#This Row],[rank]]</f>
        <v>2019_6</v>
      </c>
      <c r="S2007" t="str">
        <f>Table1[[#This Row],[year]]&amp;"_"&amp;Table1[[#This Row],[rank]]</f>
        <v>2019_6</v>
      </c>
    </row>
    <row r="2008" spans="1:19" x14ac:dyDescent="0.2">
      <c r="A2008" t="s">
        <v>1977</v>
      </c>
      <c r="B2008">
        <v>7</v>
      </c>
      <c r="C2008">
        <v>2019</v>
      </c>
      <c r="D2008" t="s">
        <v>972</v>
      </c>
      <c r="E2008" t="s">
        <v>112</v>
      </c>
      <c r="F2008" t="s">
        <v>22</v>
      </c>
      <c r="G2008" t="str">
        <f>_xlfn.XLOOKUP(F2008,Regions!$A$2:$A$52,Regions!$B$2:$B$52)</f>
        <v>South</v>
      </c>
      <c r="H2008" t="s">
        <v>1400</v>
      </c>
      <c r="I2008">
        <v>22455</v>
      </c>
      <c r="J2008">
        <v>208357</v>
      </c>
      <c r="K2008">
        <v>67</v>
      </c>
      <c r="L2008">
        <v>60381</v>
      </c>
      <c r="M2008">
        <v>68000</v>
      </c>
      <c r="N2008" t="s">
        <v>2043</v>
      </c>
      <c r="O2008" t="s">
        <v>2043</v>
      </c>
      <c r="P2008" t="s">
        <v>2043</v>
      </c>
      <c r="Q2008" t="s">
        <v>2046</v>
      </c>
      <c r="R2008" t="str">
        <f>Table1[[#This Row],[year]]&amp;"_"&amp;Table1[[#This Row],[rank]]</f>
        <v>2019_7</v>
      </c>
      <c r="S2008" t="str">
        <f>Table1[[#This Row],[year]]&amp;"_"&amp;Table1[[#This Row],[rank]]</f>
        <v>2019_7</v>
      </c>
    </row>
    <row r="2009" spans="1:19" x14ac:dyDescent="0.2">
      <c r="A2009" t="s">
        <v>2047</v>
      </c>
      <c r="B2009">
        <v>8</v>
      </c>
      <c r="C2009">
        <v>2019</v>
      </c>
      <c r="D2009" t="s">
        <v>1291</v>
      </c>
      <c r="E2009" t="s">
        <v>112</v>
      </c>
      <c r="F2009" t="s">
        <v>210</v>
      </c>
      <c r="G2009" t="str">
        <f>_xlfn.XLOOKUP(F2009,Regions!$A$2:$A$52,Regions!$B$2:$B$52)</f>
        <v>Northeast</v>
      </c>
      <c r="H2009" t="s">
        <v>1433</v>
      </c>
      <c r="I2009">
        <v>69952</v>
      </c>
      <c r="J2009">
        <v>194579</v>
      </c>
      <c r="K2009">
        <v>594</v>
      </c>
      <c r="L2009">
        <v>196456</v>
      </c>
      <c r="M2009">
        <v>295000</v>
      </c>
      <c r="N2009" t="s">
        <v>2043</v>
      </c>
      <c r="O2009" t="s">
        <v>2043</v>
      </c>
      <c r="P2009" t="s">
        <v>2043</v>
      </c>
      <c r="Q2009" t="s">
        <v>2046</v>
      </c>
      <c r="R2009" t="str">
        <f>Table1[[#This Row],[year]]&amp;"_"&amp;Table1[[#This Row],[rank]]</f>
        <v>2019_8</v>
      </c>
      <c r="S2009" t="str">
        <f>Table1[[#This Row],[year]]&amp;"_"&amp;Table1[[#This Row],[rank]]</f>
        <v>2019_8</v>
      </c>
    </row>
    <row r="2010" spans="1:19" x14ac:dyDescent="0.2">
      <c r="A2010" t="s">
        <v>1170</v>
      </c>
      <c r="B2010">
        <v>9</v>
      </c>
      <c r="C2010">
        <v>2019</v>
      </c>
      <c r="D2010" t="s">
        <v>27</v>
      </c>
      <c r="E2010" t="s">
        <v>27</v>
      </c>
      <c r="F2010" t="s">
        <v>22</v>
      </c>
      <c r="G2010" t="str">
        <f>_xlfn.XLOOKUP(F2010,Regions!$A$2:$A$52,Regions!$B$2:$B$52)</f>
        <v>South</v>
      </c>
      <c r="H2010" t="s">
        <v>1502</v>
      </c>
      <c r="I2010">
        <v>228445</v>
      </c>
      <c r="J2010">
        <v>170756</v>
      </c>
      <c r="K2010">
        <v>19370</v>
      </c>
      <c r="L2010">
        <v>531864</v>
      </c>
      <c r="M2010">
        <v>268220</v>
      </c>
      <c r="N2010" t="s">
        <v>2043</v>
      </c>
      <c r="O2010" t="s">
        <v>2043</v>
      </c>
      <c r="P2010" t="s">
        <v>2043</v>
      </c>
      <c r="Q2010" t="s">
        <v>2046</v>
      </c>
      <c r="R2010" t="str">
        <f>Table1[[#This Row],[year]]&amp;"_"&amp;Table1[[#This Row],[rank]]</f>
        <v>2019_9</v>
      </c>
      <c r="S2010" t="str">
        <f>Table1[[#This Row],[year]]&amp;"_"&amp;Table1[[#This Row],[rank]]</f>
        <v>2019_9</v>
      </c>
    </row>
    <row r="2011" spans="1:19" x14ac:dyDescent="0.2">
      <c r="A2011" t="s">
        <v>1989</v>
      </c>
      <c r="B2011">
        <v>10</v>
      </c>
      <c r="C2011">
        <v>2019</v>
      </c>
      <c r="D2011" t="s">
        <v>972</v>
      </c>
      <c r="E2011" t="s">
        <v>112</v>
      </c>
      <c r="F2011" t="s">
        <v>98</v>
      </c>
      <c r="G2011" t="str">
        <f>_xlfn.XLOOKUP(F2011,Regions!$A$2:$A$52,Regions!$B$2:$B$52)</f>
        <v>Northeast</v>
      </c>
      <c r="H2011" t="s">
        <v>1418</v>
      </c>
      <c r="I2011">
        <v>16786</v>
      </c>
      <c r="J2011">
        <v>167940</v>
      </c>
      <c r="K2011">
        <v>1658</v>
      </c>
      <c r="L2011">
        <v>37670</v>
      </c>
      <c r="M2011">
        <v>20500</v>
      </c>
      <c r="N2011" t="s">
        <v>2043</v>
      </c>
      <c r="O2011" t="s">
        <v>2043</v>
      </c>
      <c r="P2011" t="s">
        <v>2043</v>
      </c>
      <c r="Q2011" t="s">
        <v>2046</v>
      </c>
      <c r="R2011" t="str">
        <f>Table1[[#This Row],[year]]&amp;"_"&amp;Table1[[#This Row],[rank]]</f>
        <v>2019_10</v>
      </c>
      <c r="S2011" t="str">
        <f>Table1[[#This Row],[year]]&amp;"_"&amp;Table1[[#This Row],[rank]]</f>
        <v>2019_10</v>
      </c>
    </row>
    <row r="2012" spans="1:19" x14ac:dyDescent="0.2">
      <c r="A2012" t="s">
        <v>1968</v>
      </c>
      <c r="B2012">
        <v>11</v>
      </c>
      <c r="C2012">
        <v>2019</v>
      </c>
      <c r="D2012" t="s">
        <v>21</v>
      </c>
      <c r="E2012" t="s">
        <v>920</v>
      </c>
      <c r="F2012" t="s">
        <v>55</v>
      </c>
      <c r="G2012" t="str">
        <f>_xlfn.XLOOKUP(F2012,Regions!$A$2:$A$52,Regions!$B$2:$B$52)</f>
        <v>West</v>
      </c>
      <c r="H2012" t="s">
        <v>1402</v>
      </c>
      <c r="I2012">
        <v>234050</v>
      </c>
      <c r="J2012">
        <v>166339</v>
      </c>
      <c r="K2012">
        <v>14824</v>
      </c>
      <c r="L2012">
        <v>253863</v>
      </c>
      <c r="M2012">
        <v>48600</v>
      </c>
      <c r="N2012" t="s">
        <v>2043</v>
      </c>
      <c r="O2012" t="s">
        <v>2043</v>
      </c>
      <c r="P2012" t="s">
        <v>2043</v>
      </c>
      <c r="Q2012" t="s">
        <v>2046</v>
      </c>
      <c r="R2012" t="str">
        <f>Table1[[#This Row],[year]]&amp;"_"&amp;Table1[[#This Row],[rank]]</f>
        <v>2019_11</v>
      </c>
      <c r="S2012" t="str">
        <f>Table1[[#This Row],[year]]&amp;"_"&amp;Table1[[#This Row],[rank]]</f>
        <v>2019_11</v>
      </c>
    </row>
    <row r="2013" spans="1:19" x14ac:dyDescent="0.2">
      <c r="A2013" t="s">
        <v>1972</v>
      </c>
      <c r="B2013">
        <v>12</v>
      </c>
      <c r="C2013">
        <v>2019</v>
      </c>
      <c r="D2013" t="s">
        <v>17</v>
      </c>
      <c r="E2013" t="s">
        <v>17</v>
      </c>
      <c r="F2013" t="s">
        <v>18</v>
      </c>
      <c r="G2013" t="str">
        <f>_xlfn.XLOOKUP(F2013,Regions!$A$2:$A$52,Regions!$B$2:$B$52)</f>
        <v>Midwest</v>
      </c>
      <c r="H2013" t="s">
        <v>1405</v>
      </c>
      <c r="I2013">
        <v>35028</v>
      </c>
      <c r="J2013">
        <v>160338</v>
      </c>
      <c r="K2013">
        <v>3677</v>
      </c>
      <c r="L2013">
        <v>256540</v>
      </c>
      <c r="M2013">
        <v>199000</v>
      </c>
      <c r="N2013" t="s">
        <v>2043</v>
      </c>
      <c r="O2013" t="s">
        <v>2043</v>
      </c>
      <c r="P2013" t="s">
        <v>2043</v>
      </c>
      <c r="Q2013" t="s">
        <v>2046</v>
      </c>
      <c r="R2013" t="str">
        <f>Table1[[#This Row],[year]]&amp;"_"&amp;Table1[[#This Row],[rank]]</f>
        <v>2019_12</v>
      </c>
      <c r="S2013" t="str">
        <f>Table1[[#This Row],[year]]&amp;"_"&amp;Table1[[#This Row],[rank]]</f>
        <v>2019_12</v>
      </c>
    </row>
    <row r="2014" spans="1:19" x14ac:dyDescent="0.2">
      <c r="A2014" t="s">
        <v>1971</v>
      </c>
      <c r="B2014">
        <v>13</v>
      </c>
      <c r="C2014">
        <v>2019</v>
      </c>
      <c r="D2014" t="s">
        <v>17</v>
      </c>
      <c r="E2014" t="s">
        <v>17</v>
      </c>
      <c r="F2014" t="s">
        <v>18</v>
      </c>
      <c r="G2014" t="str">
        <f>_xlfn.XLOOKUP(F2014,Regions!$A$2:$A$52,Regions!$B$2:$B$52)</f>
        <v>Midwest</v>
      </c>
      <c r="H2014" t="s">
        <v>1401</v>
      </c>
      <c r="I2014">
        <v>52292</v>
      </c>
      <c r="J2014">
        <v>147049</v>
      </c>
      <c r="K2014">
        <v>8014</v>
      </c>
      <c r="L2014">
        <v>227339</v>
      </c>
      <c r="M2014">
        <v>173000</v>
      </c>
      <c r="N2014" t="s">
        <v>2043</v>
      </c>
      <c r="O2014" t="s">
        <v>2046</v>
      </c>
      <c r="P2014" t="s">
        <v>2043</v>
      </c>
      <c r="Q2014" t="s">
        <v>2046</v>
      </c>
      <c r="R2014" t="str">
        <f>Table1[[#This Row],[year]]&amp;"_"&amp;Table1[[#This Row],[rank]]</f>
        <v>2019_13</v>
      </c>
      <c r="S2014" t="str">
        <f>Table1[[#This Row],[year]]&amp;"_"&amp;Table1[[#This Row],[rank]]</f>
        <v>2019_13</v>
      </c>
    </row>
    <row r="2015" spans="1:19" x14ac:dyDescent="0.2">
      <c r="A2015" t="s">
        <v>1980</v>
      </c>
      <c r="B2015">
        <v>14</v>
      </c>
      <c r="C2015">
        <v>2019</v>
      </c>
      <c r="D2015" t="s">
        <v>24</v>
      </c>
      <c r="E2015" t="s">
        <v>2042</v>
      </c>
      <c r="F2015" t="s">
        <v>93</v>
      </c>
      <c r="G2015" t="str">
        <f>_xlfn.XLOOKUP(F2015,Regions!$A$2:$A$52,Regions!$B$2:$B$52)</f>
        <v>West</v>
      </c>
      <c r="H2015" t="s">
        <v>1420</v>
      </c>
      <c r="I2015">
        <v>106513</v>
      </c>
      <c r="J2015">
        <v>141576</v>
      </c>
      <c r="K2015">
        <v>3134</v>
      </c>
      <c r="L2015">
        <v>40830</v>
      </c>
      <c r="M2015">
        <v>194000</v>
      </c>
      <c r="N2015" t="s">
        <v>2043</v>
      </c>
      <c r="O2015" t="s">
        <v>2043</v>
      </c>
      <c r="P2015" t="s">
        <v>2043</v>
      </c>
      <c r="Q2015" t="s">
        <v>2046</v>
      </c>
      <c r="R2015" t="str">
        <f>Table1[[#This Row],[year]]&amp;"_"&amp;Table1[[#This Row],[rank]]</f>
        <v>2019_14</v>
      </c>
      <c r="S2015" t="str">
        <f>Table1[[#This Row],[year]]&amp;"_"&amp;Table1[[#This Row],[rank]]</f>
        <v>2019_14</v>
      </c>
    </row>
    <row r="2016" spans="1:19" x14ac:dyDescent="0.2">
      <c r="A2016" t="s">
        <v>2058</v>
      </c>
      <c r="B2016">
        <v>15</v>
      </c>
      <c r="C2016">
        <v>2019</v>
      </c>
      <c r="D2016" t="s">
        <v>1363</v>
      </c>
      <c r="E2016" t="s">
        <v>2045</v>
      </c>
      <c r="F2016" t="s">
        <v>55</v>
      </c>
      <c r="G2016" t="str">
        <f>_xlfn.XLOOKUP(F2016,Regions!$A$2:$A$52,Regions!$B$2:$B$52)</f>
        <v>West</v>
      </c>
      <c r="H2016" t="s">
        <v>1543</v>
      </c>
      <c r="I2016">
        <v>816824</v>
      </c>
      <c r="J2016">
        <v>136819</v>
      </c>
      <c r="K2016">
        <v>30736</v>
      </c>
      <c r="L2016">
        <v>232792</v>
      </c>
      <c r="M2016">
        <v>98771</v>
      </c>
      <c r="N2016" t="s">
        <v>2046</v>
      </c>
      <c r="O2016" t="s">
        <v>2043</v>
      </c>
      <c r="P2016" t="s">
        <v>2043</v>
      </c>
      <c r="Q2016" t="s">
        <v>2046</v>
      </c>
      <c r="R2016" t="str">
        <f>Table1[[#This Row],[year]]&amp;"_"&amp;Table1[[#This Row],[rank]]</f>
        <v>2019_15</v>
      </c>
      <c r="S2016" t="str">
        <f>Table1[[#This Row],[year]]&amp;"_"&amp;Table1[[#This Row],[rank]]</f>
        <v>2019_15</v>
      </c>
    </row>
    <row r="2017" spans="1:19" x14ac:dyDescent="0.2">
      <c r="A2017" t="s">
        <v>1983</v>
      </c>
      <c r="B2017">
        <v>16</v>
      </c>
      <c r="C2017">
        <v>2019</v>
      </c>
      <c r="D2017" t="s">
        <v>972</v>
      </c>
      <c r="E2017" t="s">
        <v>112</v>
      </c>
      <c r="F2017" t="s">
        <v>53</v>
      </c>
      <c r="G2017" t="str">
        <f>_xlfn.XLOOKUP(F2017,Regions!$A$2:$A$52,Regions!$B$2:$B$52)</f>
        <v>Midwest</v>
      </c>
      <c r="H2017" t="s">
        <v>1414</v>
      </c>
      <c r="I2017">
        <v>14350</v>
      </c>
      <c r="J2017">
        <v>136809</v>
      </c>
      <c r="K2017">
        <v>256</v>
      </c>
      <c r="L2017">
        <v>39951</v>
      </c>
      <c r="M2017">
        <v>50200</v>
      </c>
      <c r="N2017" t="s">
        <v>2043</v>
      </c>
      <c r="O2017" t="s">
        <v>2043</v>
      </c>
      <c r="P2017" t="s">
        <v>2043</v>
      </c>
      <c r="Q2017" t="s">
        <v>2046</v>
      </c>
      <c r="R2017" t="str">
        <f>Table1[[#This Row],[year]]&amp;"_"&amp;Table1[[#This Row],[rank]]</f>
        <v>2019_16</v>
      </c>
      <c r="S2017" t="str">
        <f>Table1[[#This Row],[year]]&amp;"_"&amp;Table1[[#This Row],[rank]]</f>
        <v>2019_16</v>
      </c>
    </row>
    <row r="2018" spans="1:19" x14ac:dyDescent="0.2">
      <c r="A2018" t="s">
        <v>2473</v>
      </c>
      <c r="B2018">
        <v>17</v>
      </c>
      <c r="C2018">
        <v>2019</v>
      </c>
      <c r="D2018" t="s">
        <v>70</v>
      </c>
      <c r="E2018" t="s">
        <v>70</v>
      </c>
      <c r="F2018" t="s">
        <v>44</v>
      </c>
      <c r="G2018" t="str">
        <f>_xlfn.XLOOKUP(F2018,Regions!$A$2:$A$52,Regions!$B$2:$B$52)</f>
        <v>Midwest</v>
      </c>
      <c r="H2018" t="s">
        <v>1428</v>
      </c>
      <c r="I2018">
        <v>59692</v>
      </c>
      <c r="J2018">
        <v>131537</v>
      </c>
      <c r="K2018">
        <v>5024</v>
      </c>
      <c r="L2018">
        <v>68124</v>
      </c>
      <c r="M2018">
        <v>299000</v>
      </c>
      <c r="N2018" t="s">
        <v>2043</v>
      </c>
      <c r="O2018" t="s">
        <v>2043</v>
      </c>
      <c r="P2018" t="s">
        <v>2043</v>
      </c>
      <c r="Q2018" t="s">
        <v>2046</v>
      </c>
      <c r="R2018" t="str">
        <f>Table1[[#This Row],[year]]&amp;"_"&amp;Table1[[#This Row],[rank]]</f>
        <v>2019_17</v>
      </c>
      <c r="S2018" t="str">
        <f>Table1[[#This Row],[year]]&amp;"_"&amp;Table1[[#This Row],[rank]]</f>
        <v>2019_17</v>
      </c>
    </row>
    <row r="2019" spans="1:19" x14ac:dyDescent="0.2">
      <c r="A2019" t="s">
        <v>2567</v>
      </c>
      <c r="B2019">
        <v>18</v>
      </c>
      <c r="C2019">
        <v>2019</v>
      </c>
      <c r="D2019" t="s">
        <v>57</v>
      </c>
      <c r="E2019" t="s">
        <v>2044</v>
      </c>
      <c r="F2019" t="s">
        <v>28</v>
      </c>
      <c r="G2019" t="str">
        <f>_xlfn.XLOOKUP(F2019,Regions!$A$2:$A$52,Regions!$B$2:$B$52)</f>
        <v>Northeast</v>
      </c>
      <c r="H2019" t="s">
        <v>1406</v>
      </c>
      <c r="I2019">
        <v>331452</v>
      </c>
      <c r="J2019">
        <v>131412</v>
      </c>
      <c r="K2019">
        <v>32474</v>
      </c>
      <c r="L2019">
        <v>2622532</v>
      </c>
      <c r="M2019">
        <v>256105</v>
      </c>
      <c r="N2019" t="s">
        <v>2043</v>
      </c>
      <c r="O2019" t="s">
        <v>2043</v>
      </c>
      <c r="P2019" t="s">
        <v>2043</v>
      </c>
      <c r="Q2019" t="s">
        <v>2046</v>
      </c>
      <c r="R2019" t="str">
        <f>Table1[[#This Row],[year]]&amp;"_"&amp;Table1[[#This Row],[rank]]</f>
        <v>2019_18</v>
      </c>
      <c r="S2019" t="str">
        <f>Table1[[#This Row],[year]]&amp;"_"&amp;Table1[[#This Row],[rank]]</f>
        <v>2019_18</v>
      </c>
    </row>
    <row r="2020" spans="1:19" x14ac:dyDescent="0.2">
      <c r="A2020" t="s">
        <v>1978</v>
      </c>
      <c r="B2020">
        <v>19</v>
      </c>
      <c r="C2020">
        <v>2019</v>
      </c>
      <c r="D2020" t="s">
        <v>27</v>
      </c>
      <c r="E2020" t="s">
        <v>27</v>
      </c>
      <c r="F2020" t="s">
        <v>28</v>
      </c>
      <c r="G2020" t="str">
        <f>_xlfn.XLOOKUP(F2020,Regions!$A$2:$A$52,Regions!$B$2:$B$52)</f>
        <v>Northeast</v>
      </c>
      <c r="H2020" t="s">
        <v>1406</v>
      </c>
      <c r="I2020">
        <v>244328</v>
      </c>
      <c r="J2020">
        <v>130863</v>
      </c>
      <c r="K2020">
        <v>15528</v>
      </c>
      <c r="L2020">
        <v>264829</v>
      </c>
      <c r="M2020">
        <v>144500</v>
      </c>
      <c r="N2020" t="s">
        <v>2043</v>
      </c>
      <c r="O2020" t="s">
        <v>2043</v>
      </c>
      <c r="P2020" t="s">
        <v>2043</v>
      </c>
      <c r="Q2020" t="s">
        <v>2046</v>
      </c>
      <c r="R2020" t="str">
        <f>Table1[[#This Row],[year]]&amp;"_"&amp;Table1[[#This Row],[rank]]</f>
        <v>2019_19</v>
      </c>
      <c r="S2020" t="str">
        <f>Table1[[#This Row],[year]]&amp;"_"&amp;Table1[[#This Row],[rank]]</f>
        <v>2019_19</v>
      </c>
    </row>
    <row r="2021" spans="1:19" x14ac:dyDescent="0.2">
      <c r="A2021" t="s">
        <v>1985</v>
      </c>
      <c r="B2021">
        <v>20</v>
      </c>
      <c r="C2021">
        <v>2019</v>
      </c>
      <c r="D2021" t="s">
        <v>70</v>
      </c>
      <c r="E2021" t="s">
        <v>70</v>
      </c>
      <c r="F2021" t="s">
        <v>53</v>
      </c>
      <c r="G2021" t="str">
        <f>_xlfn.XLOOKUP(F2021,Regions!$A$2:$A$52,Regions!$B$2:$B$52)</f>
        <v>Midwest</v>
      </c>
      <c r="H2021" t="s">
        <v>1416</v>
      </c>
      <c r="I2021">
        <v>19631</v>
      </c>
      <c r="J2021">
        <v>121162</v>
      </c>
      <c r="K2021">
        <v>3110</v>
      </c>
      <c r="L2021">
        <v>38118</v>
      </c>
      <c r="M2021">
        <v>453000</v>
      </c>
      <c r="N2021" t="s">
        <v>2043</v>
      </c>
      <c r="O2021" t="s">
        <v>2043</v>
      </c>
      <c r="P2021" t="s">
        <v>2043</v>
      </c>
      <c r="Q2021" t="s">
        <v>2046</v>
      </c>
      <c r="R2021" t="str">
        <f>Table1[[#This Row],[year]]&amp;"_"&amp;Table1[[#This Row],[rank]]</f>
        <v>2019_20</v>
      </c>
      <c r="S2021" t="str">
        <f>Table1[[#This Row],[year]]&amp;"_"&amp;Table1[[#This Row],[rank]]</f>
        <v>2019_20</v>
      </c>
    </row>
    <row r="2022" spans="1:19" x14ac:dyDescent="0.2">
      <c r="A2022" t="s">
        <v>1973</v>
      </c>
      <c r="B2022">
        <v>21</v>
      </c>
      <c r="C2022">
        <v>2019</v>
      </c>
      <c r="D2022" t="s">
        <v>1727</v>
      </c>
      <c r="E2022" t="s">
        <v>2064</v>
      </c>
      <c r="F2022" t="s">
        <v>146</v>
      </c>
      <c r="G2022" t="str">
        <f>_xlfn.XLOOKUP(F2022,Regions!$A$2:$A$52,Regions!$B$2:$B$52)</f>
        <v>Northeast</v>
      </c>
      <c r="H2022" t="s">
        <v>1465</v>
      </c>
      <c r="I2022">
        <v>87009</v>
      </c>
      <c r="J2022">
        <v>120268</v>
      </c>
      <c r="K2022">
        <v>22355</v>
      </c>
      <c r="L2022">
        <v>309129</v>
      </c>
      <c r="M2022">
        <v>283000</v>
      </c>
      <c r="N2022" t="s">
        <v>2043</v>
      </c>
      <c r="O2022" t="s">
        <v>2043</v>
      </c>
      <c r="P2022" t="s">
        <v>2043</v>
      </c>
      <c r="Q2022" t="s">
        <v>2046</v>
      </c>
      <c r="R2022" t="str">
        <f>Table1[[#This Row],[year]]&amp;"_"&amp;Table1[[#This Row],[rank]]</f>
        <v>2019_21</v>
      </c>
      <c r="S2022" t="str">
        <f>Table1[[#This Row],[year]]&amp;"_"&amp;Table1[[#This Row],[rank]]</f>
        <v>2019_21</v>
      </c>
    </row>
    <row r="2023" spans="1:19" x14ac:dyDescent="0.2">
      <c r="A2023" t="s">
        <v>607</v>
      </c>
      <c r="B2023">
        <v>22</v>
      </c>
      <c r="C2023">
        <v>2019</v>
      </c>
      <c r="D2023" t="s">
        <v>79</v>
      </c>
      <c r="E2023" t="s">
        <v>2044</v>
      </c>
      <c r="F2023" t="s">
        <v>80</v>
      </c>
      <c r="G2023" t="str">
        <f>_xlfn.XLOOKUP(F2023,Regions!$A$2:$A$52,Regions!$B$2:$B$52)</f>
        <v>South</v>
      </c>
      <c r="H2023" t="s">
        <v>1553</v>
      </c>
      <c r="I2023">
        <v>3243</v>
      </c>
      <c r="J2023">
        <v>120101</v>
      </c>
      <c r="K2023">
        <v>15959</v>
      </c>
      <c r="L2023">
        <v>3418318</v>
      </c>
      <c r="M2023">
        <v>7400</v>
      </c>
      <c r="N2023" t="s">
        <v>2043</v>
      </c>
      <c r="O2023" t="s">
        <v>2043</v>
      </c>
      <c r="P2023" t="s">
        <v>2043</v>
      </c>
      <c r="Q2023" t="s">
        <v>2046</v>
      </c>
      <c r="R2023" t="str">
        <f>Table1[[#This Row],[year]]&amp;"_"&amp;Table1[[#This Row],[rank]]</f>
        <v>2019_22</v>
      </c>
      <c r="S2023" t="str">
        <f>Table1[[#This Row],[year]]&amp;"_"&amp;Table1[[#This Row],[rank]]</f>
        <v>2019_22</v>
      </c>
    </row>
    <row r="2024" spans="1:19" x14ac:dyDescent="0.2">
      <c r="A2024" t="s">
        <v>1937</v>
      </c>
      <c r="B2024">
        <v>23</v>
      </c>
      <c r="C2024">
        <v>2019</v>
      </c>
      <c r="D2024" t="s">
        <v>21</v>
      </c>
      <c r="E2024" t="s">
        <v>920</v>
      </c>
      <c r="F2024" t="s">
        <v>22</v>
      </c>
      <c r="G2024" t="str">
        <f>_xlfn.XLOOKUP(F2024,Regions!$A$2:$A$52,Regions!$B$2:$B$52)</f>
        <v>South</v>
      </c>
      <c r="H2024" t="s">
        <v>1403</v>
      </c>
      <c r="I2024">
        <v>43241</v>
      </c>
      <c r="J2024">
        <v>114217</v>
      </c>
      <c r="K2024">
        <v>5595</v>
      </c>
      <c r="L2024">
        <v>54302</v>
      </c>
      <c r="M2024">
        <v>14200</v>
      </c>
      <c r="N2024" t="s">
        <v>2043</v>
      </c>
      <c r="O2024" t="s">
        <v>2043</v>
      </c>
      <c r="P2024" t="s">
        <v>2043</v>
      </c>
      <c r="Q2024" t="s">
        <v>2046</v>
      </c>
      <c r="R2024" t="str">
        <f>Table1[[#This Row],[year]]&amp;"_"&amp;Table1[[#This Row],[rank]]</f>
        <v>2019_23</v>
      </c>
      <c r="S2024" t="str">
        <f>Table1[[#This Row],[year]]&amp;"_"&amp;Table1[[#This Row],[rank]]</f>
        <v>2019_23</v>
      </c>
    </row>
    <row r="2025" spans="1:19" x14ac:dyDescent="0.2">
      <c r="A2025" t="s">
        <v>1974</v>
      </c>
      <c r="B2025">
        <v>24</v>
      </c>
      <c r="C2025">
        <v>2019</v>
      </c>
      <c r="D2025" t="s">
        <v>21</v>
      </c>
      <c r="E2025" t="s">
        <v>920</v>
      </c>
      <c r="F2025" t="s">
        <v>22</v>
      </c>
      <c r="G2025" t="str">
        <f>_xlfn.XLOOKUP(F2025,Regions!$A$2:$A$52,Regions!$B$2:$B$52)</f>
        <v>South</v>
      </c>
      <c r="H2025" t="s">
        <v>1411</v>
      </c>
      <c r="I2025">
        <v>35426</v>
      </c>
      <c r="J2025">
        <v>111407</v>
      </c>
      <c r="K2025">
        <v>3122</v>
      </c>
      <c r="L2025">
        <v>50155</v>
      </c>
      <c r="M2025">
        <v>10261</v>
      </c>
      <c r="N2025" t="s">
        <v>2043</v>
      </c>
      <c r="O2025" t="s">
        <v>2043</v>
      </c>
      <c r="P2025" t="s">
        <v>2043</v>
      </c>
      <c r="Q2025" t="s">
        <v>2046</v>
      </c>
      <c r="R2025" t="str">
        <f>Table1[[#This Row],[year]]&amp;"_"&amp;Table1[[#This Row],[rank]]</f>
        <v>2019_24</v>
      </c>
      <c r="S2025" t="str">
        <f>Table1[[#This Row],[year]]&amp;"_"&amp;Table1[[#This Row],[rank]]</f>
        <v>2019_24</v>
      </c>
    </row>
    <row r="2026" spans="1:19" x14ac:dyDescent="0.2">
      <c r="A2026" t="s">
        <v>1982</v>
      </c>
      <c r="B2026">
        <v>25</v>
      </c>
      <c r="C2026">
        <v>2019</v>
      </c>
      <c r="D2026" t="s">
        <v>57</v>
      </c>
      <c r="E2026" t="s">
        <v>2044</v>
      </c>
      <c r="F2026" t="s">
        <v>125</v>
      </c>
      <c r="G2026" t="str">
        <f>_xlfn.XLOOKUP(F2026,Regions!$A$2:$A$52,Regions!$B$2:$B$52)</f>
        <v>South</v>
      </c>
      <c r="H2026" t="s">
        <v>1407</v>
      </c>
      <c r="I2026">
        <v>265939</v>
      </c>
      <c r="J2026">
        <v>110584</v>
      </c>
      <c r="K2026">
        <v>28147</v>
      </c>
      <c r="L2026">
        <v>2354507</v>
      </c>
      <c r="M2026">
        <v>204489</v>
      </c>
      <c r="N2026" t="s">
        <v>2043</v>
      </c>
      <c r="O2026" t="s">
        <v>2043</v>
      </c>
      <c r="P2026" t="s">
        <v>2043</v>
      </c>
      <c r="Q2026" t="s">
        <v>2046</v>
      </c>
      <c r="R2026" t="str">
        <f>Table1[[#This Row],[year]]&amp;"_"&amp;Table1[[#This Row],[rank]]</f>
        <v>2019_25</v>
      </c>
      <c r="S2026" t="str">
        <f>Table1[[#This Row],[year]]&amp;"_"&amp;Table1[[#This Row],[rank]]</f>
        <v>2019_25</v>
      </c>
    </row>
    <row r="2027" spans="1:19" x14ac:dyDescent="0.2">
      <c r="A2027" t="s">
        <v>1992</v>
      </c>
      <c r="B2027">
        <v>26</v>
      </c>
      <c r="C2027">
        <v>2019</v>
      </c>
      <c r="D2027" t="s">
        <v>636</v>
      </c>
      <c r="E2027" t="s">
        <v>2045</v>
      </c>
      <c r="F2027" t="s">
        <v>93</v>
      </c>
      <c r="G2027" t="str">
        <f>_xlfn.XLOOKUP(F2027,Regions!$A$2:$A$52,Regions!$B$2:$B$52)</f>
        <v>West</v>
      </c>
      <c r="H2027" t="s">
        <v>1430</v>
      </c>
      <c r="I2027">
        <v>904861</v>
      </c>
      <c r="J2027">
        <v>110360</v>
      </c>
      <c r="K2027">
        <v>16571</v>
      </c>
      <c r="L2027">
        <v>258848</v>
      </c>
      <c r="M2027">
        <v>131000</v>
      </c>
      <c r="N2027" t="s">
        <v>2043</v>
      </c>
      <c r="O2027" t="s">
        <v>2043</v>
      </c>
      <c r="P2027" t="s">
        <v>2043</v>
      </c>
      <c r="Q2027" t="s">
        <v>2046</v>
      </c>
      <c r="R2027" t="str">
        <f>Table1[[#This Row],[year]]&amp;"_"&amp;Table1[[#This Row],[rank]]</f>
        <v>2019_26</v>
      </c>
      <c r="S2027" t="str">
        <f>Table1[[#This Row],[year]]&amp;"_"&amp;Table1[[#This Row],[rank]]</f>
        <v>2019_26</v>
      </c>
    </row>
    <row r="2028" spans="1:19" x14ac:dyDescent="0.2">
      <c r="A2028" t="s">
        <v>1991</v>
      </c>
      <c r="B2028">
        <v>27</v>
      </c>
      <c r="C2028">
        <v>2019</v>
      </c>
      <c r="D2028" t="s">
        <v>1830</v>
      </c>
      <c r="E2028" t="s">
        <v>2042</v>
      </c>
      <c r="F2028" t="s">
        <v>86</v>
      </c>
      <c r="G2028" t="str">
        <f>_xlfn.XLOOKUP(F2028,Regions!$A$2:$A$52,Regions!$B$2:$B$52)</f>
        <v>South</v>
      </c>
      <c r="H2028" t="s">
        <v>1412</v>
      </c>
      <c r="I2028">
        <v>211828</v>
      </c>
      <c r="J2028">
        <v>108203</v>
      </c>
      <c r="K2028">
        <v>11121</v>
      </c>
      <c r="L2028">
        <v>44003</v>
      </c>
      <c r="M2028">
        <v>413000</v>
      </c>
      <c r="N2028" t="s">
        <v>2043</v>
      </c>
      <c r="O2028" t="s">
        <v>2043</v>
      </c>
      <c r="P2028" t="s">
        <v>2043</v>
      </c>
      <c r="Q2028" t="s">
        <v>2046</v>
      </c>
      <c r="R2028" t="str">
        <f>Table1[[#This Row],[year]]&amp;"_"&amp;Table1[[#This Row],[rank]]</f>
        <v>2019_27</v>
      </c>
      <c r="S2028" t="str">
        <f>Table1[[#This Row],[year]]&amp;"_"&amp;Table1[[#This Row],[rank]]</f>
        <v>2019_27</v>
      </c>
    </row>
    <row r="2029" spans="1:19" x14ac:dyDescent="0.2">
      <c r="A2029" t="s">
        <v>1285</v>
      </c>
      <c r="B2029">
        <v>28</v>
      </c>
      <c r="C2029">
        <v>2019</v>
      </c>
      <c r="D2029" t="s">
        <v>74</v>
      </c>
      <c r="E2029" t="s">
        <v>74</v>
      </c>
      <c r="F2029" t="s">
        <v>44</v>
      </c>
      <c r="G2029" t="str">
        <f>_xlfn.XLOOKUP(F2029,Regions!$A$2:$A$52,Regions!$B$2:$B$52)</f>
        <v>Midwest</v>
      </c>
      <c r="H2029" t="s">
        <v>1417</v>
      </c>
      <c r="I2029">
        <v>215305</v>
      </c>
      <c r="J2029">
        <v>101127</v>
      </c>
      <c r="K2029">
        <v>10460</v>
      </c>
      <c r="L2029">
        <v>117359</v>
      </c>
      <c r="M2029">
        <v>153000</v>
      </c>
      <c r="N2029" t="s">
        <v>2043</v>
      </c>
      <c r="O2029" t="s">
        <v>2043</v>
      </c>
      <c r="P2029" t="s">
        <v>2043</v>
      </c>
      <c r="Q2029" t="s">
        <v>2046</v>
      </c>
      <c r="R2029" t="str">
        <f>Table1[[#This Row],[year]]&amp;"_"&amp;Table1[[#This Row],[rank]]</f>
        <v>2019_28</v>
      </c>
      <c r="S2029" t="str">
        <f>Table1[[#This Row],[year]]&amp;"_"&amp;Table1[[#This Row],[rank]]</f>
        <v>2019_28</v>
      </c>
    </row>
    <row r="2030" spans="1:19" x14ac:dyDescent="0.2">
      <c r="A2030" t="s">
        <v>1238</v>
      </c>
      <c r="B2030">
        <v>29</v>
      </c>
      <c r="C2030">
        <v>2019</v>
      </c>
      <c r="D2030" t="s">
        <v>57</v>
      </c>
      <c r="E2030" t="s">
        <v>2044</v>
      </c>
      <c r="F2030" t="s">
        <v>55</v>
      </c>
      <c r="G2030" t="str">
        <f>_xlfn.XLOOKUP(F2030,Regions!$A$2:$A$52,Regions!$B$2:$B$52)</f>
        <v>West</v>
      </c>
      <c r="H2030" t="s">
        <v>1413</v>
      </c>
      <c r="I2030">
        <v>219467</v>
      </c>
      <c r="J2030">
        <v>101060</v>
      </c>
      <c r="K2030">
        <v>22393</v>
      </c>
      <c r="L2030">
        <v>1895883</v>
      </c>
      <c r="M2030">
        <v>258700</v>
      </c>
      <c r="N2030" t="s">
        <v>2043</v>
      </c>
      <c r="O2030" t="s">
        <v>2043</v>
      </c>
      <c r="P2030" t="s">
        <v>2043</v>
      </c>
      <c r="Q2030" t="s">
        <v>2046</v>
      </c>
      <c r="R2030" t="str">
        <f>Table1[[#This Row],[year]]&amp;"_"&amp;Table1[[#This Row],[rank]]</f>
        <v>2019_29</v>
      </c>
      <c r="S2030" t="str">
        <f>Table1[[#This Row],[year]]&amp;"_"&amp;Table1[[#This Row],[rank]]</f>
        <v>2019_29</v>
      </c>
    </row>
    <row r="2031" spans="1:19" x14ac:dyDescent="0.2">
      <c r="A2031" t="s">
        <v>1987</v>
      </c>
      <c r="B2031">
        <v>30</v>
      </c>
      <c r="C2031">
        <v>2019</v>
      </c>
      <c r="D2031" t="s">
        <v>57</v>
      </c>
      <c r="E2031" t="s">
        <v>2044</v>
      </c>
      <c r="F2031" t="s">
        <v>28</v>
      </c>
      <c r="G2031" t="str">
        <f>_xlfn.XLOOKUP(F2031,Regions!$A$2:$A$52,Regions!$B$2:$B$52)</f>
        <v>Northeast</v>
      </c>
      <c r="H2031" t="s">
        <v>1406</v>
      </c>
      <c r="I2031">
        <v>145625</v>
      </c>
      <c r="J2031">
        <v>97120</v>
      </c>
      <c r="K2031">
        <v>18045</v>
      </c>
      <c r="L2031">
        <v>1917383</v>
      </c>
      <c r="M2031">
        <v>204000</v>
      </c>
      <c r="N2031" t="s">
        <v>2043</v>
      </c>
      <c r="O2031" t="s">
        <v>2043</v>
      </c>
      <c r="P2031" t="s">
        <v>2043</v>
      </c>
      <c r="Q2031" t="s">
        <v>2046</v>
      </c>
      <c r="R2031" t="str">
        <f>Table1[[#This Row],[year]]&amp;"_"&amp;Table1[[#This Row],[rank]]</f>
        <v>2019_30</v>
      </c>
      <c r="S2031" t="str">
        <f>Table1[[#This Row],[year]]&amp;"_"&amp;Table1[[#This Row],[rank]]</f>
        <v>2019_30</v>
      </c>
    </row>
    <row r="2032" spans="1:19" x14ac:dyDescent="0.2">
      <c r="A2032" t="s">
        <v>1986</v>
      </c>
      <c r="B2032">
        <v>31</v>
      </c>
      <c r="C2032">
        <v>2019</v>
      </c>
      <c r="D2032" t="s">
        <v>21</v>
      </c>
      <c r="E2032" t="s">
        <v>920</v>
      </c>
      <c r="F2032" t="s">
        <v>53</v>
      </c>
      <c r="G2032" t="str">
        <f>_xlfn.XLOOKUP(F2032,Regions!$A$2:$A$52,Regions!$B$2:$B$52)</f>
        <v>Midwest</v>
      </c>
      <c r="H2032" t="s">
        <v>1888</v>
      </c>
      <c r="I2032">
        <v>40258</v>
      </c>
      <c r="J2032">
        <v>97102</v>
      </c>
      <c r="K2032">
        <v>2780</v>
      </c>
      <c r="L2032">
        <v>92940</v>
      </c>
      <c r="M2032">
        <v>60350</v>
      </c>
      <c r="N2032" t="s">
        <v>2043</v>
      </c>
      <c r="O2032" t="s">
        <v>2043</v>
      </c>
      <c r="P2032" t="s">
        <v>2043</v>
      </c>
      <c r="Q2032" t="s">
        <v>2046</v>
      </c>
      <c r="R2032" t="str">
        <f>Table1[[#This Row],[year]]&amp;"_"&amp;Table1[[#This Row],[rank]]</f>
        <v>2019_31</v>
      </c>
      <c r="S2032" t="str">
        <f>Table1[[#This Row],[year]]&amp;"_"&amp;Table1[[#This Row],[rank]]</f>
        <v>2019_31</v>
      </c>
    </row>
    <row r="2033" spans="1:19" x14ac:dyDescent="0.2">
      <c r="A2033" t="s">
        <v>1998</v>
      </c>
      <c r="B2033">
        <v>32</v>
      </c>
      <c r="C2033">
        <v>2019</v>
      </c>
      <c r="D2033" t="s">
        <v>27</v>
      </c>
      <c r="E2033" t="s">
        <v>27</v>
      </c>
      <c r="F2033" t="s">
        <v>98</v>
      </c>
      <c r="G2033" t="str">
        <f>_xlfn.XLOOKUP(F2033,Regions!$A$2:$A$52,Regions!$B$2:$B$52)</f>
        <v>Northeast</v>
      </c>
      <c r="H2033" t="s">
        <v>1442</v>
      </c>
      <c r="I2033">
        <v>180948</v>
      </c>
      <c r="J2033">
        <v>94507</v>
      </c>
      <c r="K2033">
        <v>11731</v>
      </c>
      <c r="L2033">
        <v>251684</v>
      </c>
      <c r="M2033">
        <v>184000</v>
      </c>
      <c r="N2033" t="s">
        <v>2043</v>
      </c>
      <c r="O2033" t="s">
        <v>2043</v>
      </c>
      <c r="P2033" t="s">
        <v>2043</v>
      </c>
      <c r="Q2033" t="s">
        <v>2046</v>
      </c>
      <c r="R2033" t="str">
        <f>Table1[[#This Row],[year]]&amp;"_"&amp;Table1[[#This Row],[rank]]</f>
        <v>2019_32</v>
      </c>
      <c r="S2033" t="str">
        <f>Table1[[#This Row],[year]]&amp;"_"&amp;Table1[[#This Row],[rank]]</f>
        <v>2019_32</v>
      </c>
    </row>
    <row r="2034" spans="1:19" x14ac:dyDescent="0.2">
      <c r="A2034" t="s">
        <v>2057</v>
      </c>
      <c r="B2034">
        <v>33</v>
      </c>
      <c r="C2034">
        <v>2019</v>
      </c>
      <c r="D2034" t="s">
        <v>1288</v>
      </c>
      <c r="E2034" t="s">
        <v>112</v>
      </c>
      <c r="F2034" t="s">
        <v>255</v>
      </c>
      <c r="G2034" t="str">
        <f>_xlfn.XLOOKUP(F2034,Regions!$A$2:$A$52,Regions!$B$2:$B$52)</f>
        <v>Midwest</v>
      </c>
      <c r="H2034" t="s">
        <v>1423</v>
      </c>
      <c r="I2034">
        <v>73827</v>
      </c>
      <c r="J2034">
        <v>92105</v>
      </c>
      <c r="K2034">
        <v>3750</v>
      </c>
      <c r="L2034">
        <v>71571</v>
      </c>
      <c r="M2034">
        <v>63900</v>
      </c>
      <c r="N2034" t="s">
        <v>2043</v>
      </c>
      <c r="O2034" t="s">
        <v>2046</v>
      </c>
      <c r="P2034" t="s">
        <v>2043</v>
      </c>
      <c r="Q2034" t="s">
        <v>2046</v>
      </c>
      <c r="R2034" t="str">
        <f>Table1[[#This Row],[year]]&amp;"_"&amp;Table1[[#This Row],[rank]]</f>
        <v>2019_33</v>
      </c>
      <c r="S2034" t="str">
        <f>Table1[[#This Row],[year]]&amp;"_"&amp;Table1[[#This Row],[rank]]</f>
        <v>2019_33</v>
      </c>
    </row>
    <row r="2035" spans="1:19" x14ac:dyDescent="0.2">
      <c r="A2035" t="s">
        <v>2524</v>
      </c>
      <c r="B2035">
        <v>34</v>
      </c>
      <c r="C2035">
        <v>2019</v>
      </c>
      <c r="D2035" t="s">
        <v>30</v>
      </c>
      <c r="E2035" t="s">
        <v>2045</v>
      </c>
      <c r="F2035" t="s">
        <v>22</v>
      </c>
      <c r="G2035" t="str">
        <f>_xlfn.XLOOKUP(F2035,Regions!$A$2:$A$52,Regions!$B$2:$B$52)</f>
        <v>South</v>
      </c>
      <c r="H2035" t="s">
        <v>1422</v>
      </c>
      <c r="I2035">
        <v>42171</v>
      </c>
      <c r="J2035">
        <v>90621</v>
      </c>
      <c r="K2035">
        <v>2310</v>
      </c>
      <c r="L2035">
        <v>111820</v>
      </c>
      <c r="M2035">
        <v>157000</v>
      </c>
      <c r="N2035" t="s">
        <v>2043</v>
      </c>
      <c r="O2035" t="s">
        <v>2043</v>
      </c>
      <c r="P2035" t="s">
        <v>2043</v>
      </c>
      <c r="Q2035" t="s">
        <v>2046</v>
      </c>
      <c r="R2035" t="str">
        <f>Table1[[#This Row],[year]]&amp;"_"&amp;Table1[[#This Row],[rank]]</f>
        <v>2019_34</v>
      </c>
      <c r="S2035" t="str">
        <f>Table1[[#This Row],[year]]&amp;"_"&amp;Table1[[#This Row],[rank]]</f>
        <v>2019_34</v>
      </c>
    </row>
    <row r="2036" spans="1:19" x14ac:dyDescent="0.2">
      <c r="A2036" t="s">
        <v>2613</v>
      </c>
      <c r="B2036">
        <v>35</v>
      </c>
      <c r="C2036">
        <v>2019</v>
      </c>
      <c r="D2036" t="s">
        <v>46</v>
      </c>
      <c r="E2036" t="s">
        <v>46</v>
      </c>
      <c r="F2036" t="s">
        <v>47</v>
      </c>
      <c r="G2036" t="str">
        <f>_xlfn.XLOOKUP(F2036,Regions!$A$2:$A$52,Regions!$B$2:$B$52)</f>
        <v>South</v>
      </c>
      <c r="H2036" t="s">
        <v>1454</v>
      </c>
      <c r="I2036">
        <v>120201</v>
      </c>
      <c r="J2036">
        <v>85977</v>
      </c>
      <c r="K2036">
        <v>3844</v>
      </c>
      <c r="L2036">
        <v>188030</v>
      </c>
      <c r="M2036">
        <v>98000</v>
      </c>
      <c r="N2036" t="s">
        <v>2043</v>
      </c>
      <c r="O2036" t="s">
        <v>2043</v>
      </c>
      <c r="P2036" t="s">
        <v>2043</v>
      </c>
      <c r="Q2036" t="s">
        <v>2046</v>
      </c>
      <c r="R2036" t="str">
        <f>Table1[[#This Row],[year]]&amp;"_"&amp;Table1[[#This Row],[rank]]</f>
        <v>2019_35</v>
      </c>
      <c r="S2036" t="str">
        <f>Table1[[#This Row],[year]]&amp;"_"&amp;Table1[[#This Row],[rank]]</f>
        <v>2019_35</v>
      </c>
    </row>
    <row r="2037" spans="1:19" x14ac:dyDescent="0.2">
      <c r="A2037" t="s">
        <v>2614</v>
      </c>
      <c r="B2037">
        <v>36</v>
      </c>
      <c r="C2037">
        <v>2019</v>
      </c>
      <c r="D2037" t="s">
        <v>43</v>
      </c>
      <c r="E2037" t="s">
        <v>2044</v>
      </c>
      <c r="F2037" t="s">
        <v>44</v>
      </c>
      <c r="G2037" t="str">
        <f>_xlfn.XLOOKUP(F2037,Regions!$A$2:$A$52,Regions!$B$2:$B$52)</f>
        <v>Midwest</v>
      </c>
      <c r="H2037" t="s">
        <v>1419</v>
      </c>
      <c r="J2037">
        <v>81732</v>
      </c>
      <c r="K2037">
        <v>8788</v>
      </c>
      <c r="L2037">
        <v>272518</v>
      </c>
      <c r="M2037">
        <v>56788</v>
      </c>
      <c r="N2037" t="s">
        <v>2043</v>
      </c>
      <c r="O2037" t="s">
        <v>2043</v>
      </c>
      <c r="P2037" t="s">
        <v>2043</v>
      </c>
      <c r="Q2037" t="s">
        <v>2046</v>
      </c>
      <c r="R2037" t="str">
        <f>Table1[[#This Row],[year]]&amp;"_"&amp;Table1[[#This Row],[rank]]</f>
        <v>2019_36</v>
      </c>
      <c r="S2037" t="str">
        <f>Table1[[#This Row],[year]]&amp;"_"&amp;Table1[[#This Row],[rank]]</f>
        <v>2019_36</v>
      </c>
    </row>
    <row r="2038" spans="1:19" x14ac:dyDescent="0.2">
      <c r="A2038" t="s">
        <v>99</v>
      </c>
      <c r="B2038">
        <v>37</v>
      </c>
      <c r="C2038">
        <v>2019</v>
      </c>
      <c r="D2038" t="s">
        <v>100</v>
      </c>
      <c r="E2038" t="s">
        <v>112</v>
      </c>
      <c r="F2038" t="s">
        <v>41</v>
      </c>
      <c r="G2038" t="str">
        <f>_xlfn.XLOOKUP(F2038,Regions!$A$2:$A$52,Regions!$B$2:$B$52)</f>
        <v>Northeast</v>
      </c>
      <c r="H2038" t="s">
        <v>1424</v>
      </c>
      <c r="I2038">
        <v>372229</v>
      </c>
      <c r="J2038">
        <v>81581</v>
      </c>
      <c r="K2038">
        <v>15297</v>
      </c>
      <c r="L2038">
        <v>152954</v>
      </c>
      <c r="M2038">
        <v>135100</v>
      </c>
      <c r="N2038" t="s">
        <v>2043</v>
      </c>
      <c r="O2038" t="s">
        <v>2043</v>
      </c>
      <c r="P2038" t="s">
        <v>2043</v>
      </c>
      <c r="Q2038" t="s">
        <v>2046</v>
      </c>
      <c r="R2038" t="str">
        <f>Table1[[#This Row],[year]]&amp;"_"&amp;Table1[[#This Row],[rank]]</f>
        <v>2019_37</v>
      </c>
      <c r="S2038" t="str">
        <f>Table1[[#This Row],[year]]&amp;"_"&amp;Table1[[#This Row],[rank]]</f>
        <v>2019_37</v>
      </c>
    </row>
    <row r="2039" spans="1:19" x14ac:dyDescent="0.2">
      <c r="A2039" t="s">
        <v>2053</v>
      </c>
      <c r="B2039">
        <v>38</v>
      </c>
      <c r="C2039">
        <v>2019</v>
      </c>
      <c r="D2039" t="s">
        <v>1353</v>
      </c>
      <c r="E2039" t="s">
        <v>2045</v>
      </c>
      <c r="F2039" t="s">
        <v>28</v>
      </c>
      <c r="G2039" t="str">
        <f>_xlfn.XLOOKUP(F2039,Regions!$A$2:$A$52,Regions!$B$2:$B$52)</f>
        <v>Northeast</v>
      </c>
      <c r="H2039" t="s">
        <v>1410</v>
      </c>
      <c r="I2039">
        <v>125560</v>
      </c>
      <c r="J2039">
        <v>79591</v>
      </c>
      <c r="K2039">
        <v>8728</v>
      </c>
      <c r="L2039">
        <v>123382</v>
      </c>
      <c r="M2039">
        <v>381100</v>
      </c>
      <c r="N2039" t="s">
        <v>2043</v>
      </c>
      <c r="O2039" t="s">
        <v>2046</v>
      </c>
      <c r="P2039" t="s">
        <v>2043</v>
      </c>
      <c r="Q2039" t="s">
        <v>2046</v>
      </c>
      <c r="R2039" t="str">
        <f>Table1[[#This Row],[year]]&amp;"_"&amp;Table1[[#This Row],[rank]]</f>
        <v>2019_38</v>
      </c>
      <c r="S2039" t="str">
        <f>Table1[[#This Row],[year]]&amp;"_"&amp;Table1[[#This Row],[rank]]</f>
        <v>2019_38</v>
      </c>
    </row>
    <row r="2040" spans="1:19" x14ac:dyDescent="0.2">
      <c r="A2040" t="s">
        <v>877</v>
      </c>
      <c r="B2040">
        <v>39</v>
      </c>
      <c r="C2040">
        <v>2019</v>
      </c>
      <c r="D2040" t="s">
        <v>24</v>
      </c>
      <c r="E2040" t="s">
        <v>2042</v>
      </c>
      <c r="F2040" t="s">
        <v>72</v>
      </c>
      <c r="G2040" t="str">
        <f>_xlfn.XLOOKUP(F2040,Regions!$A$2:$A$52,Regions!$B$2:$B$52)</f>
        <v>Midwest</v>
      </c>
      <c r="H2040" t="s">
        <v>1421</v>
      </c>
      <c r="I2040">
        <v>41441</v>
      </c>
      <c r="J2040">
        <v>75356</v>
      </c>
      <c r="K2040">
        <v>2937</v>
      </c>
      <c r="L2040">
        <v>41290</v>
      </c>
      <c r="M2040">
        <v>360000</v>
      </c>
      <c r="N2040" t="s">
        <v>2043</v>
      </c>
      <c r="O2040" t="s">
        <v>2043</v>
      </c>
      <c r="P2040" t="s">
        <v>2043</v>
      </c>
      <c r="Q2040" t="s">
        <v>2046</v>
      </c>
      <c r="R2040" t="str">
        <f>Table1[[#This Row],[year]]&amp;"_"&amp;Table1[[#This Row],[rank]]</f>
        <v>2019_39</v>
      </c>
      <c r="S2040" t="str">
        <f>Table1[[#This Row],[year]]&amp;"_"&amp;Table1[[#This Row],[rank]]</f>
        <v>2019_39</v>
      </c>
    </row>
    <row r="2041" spans="1:19" x14ac:dyDescent="0.2">
      <c r="A2041" t="s">
        <v>808</v>
      </c>
      <c r="B2041">
        <v>40</v>
      </c>
      <c r="C2041">
        <v>2019</v>
      </c>
      <c r="D2041" t="s">
        <v>79</v>
      </c>
      <c r="E2041" t="s">
        <v>2044</v>
      </c>
      <c r="F2041" t="s">
        <v>35</v>
      </c>
      <c r="G2041" t="str">
        <f>_xlfn.XLOOKUP(F2041,Regions!$A$2:$A$52,Regions!$B$2:$B$52)</f>
        <v>South</v>
      </c>
      <c r="H2041" t="s">
        <v>1431</v>
      </c>
      <c r="I2041">
        <v>1749</v>
      </c>
      <c r="J2041">
        <v>73598</v>
      </c>
      <c r="K2041">
        <v>9235</v>
      </c>
      <c r="L2041">
        <v>2063060</v>
      </c>
      <c r="M2041">
        <v>6621</v>
      </c>
      <c r="N2041" t="s">
        <v>2043</v>
      </c>
      <c r="O2041" t="s">
        <v>2043</v>
      </c>
      <c r="P2041" t="s">
        <v>2043</v>
      </c>
      <c r="Q2041" t="s">
        <v>2046</v>
      </c>
      <c r="R2041" t="str">
        <f>Table1[[#This Row],[year]]&amp;"_"&amp;Table1[[#This Row],[rank]]</f>
        <v>2019_40</v>
      </c>
      <c r="S2041" t="str">
        <f>Table1[[#This Row],[year]]&amp;"_"&amp;Table1[[#This Row],[rank]]</f>
        <v>2019_40</v>
      </c>
    </row>
    <row r="2042" spans="1:19" x14ac:dyDescent="0.2">
      <c r="A2042" t="s">
        <v>2002</v>
      </c>
      <c r="B2042">
        <v>41</v>
      </c>
      <c r="C2042">
        <v>2019</v>
      </c>
      <c r="D2042" t="s">
        <v>85</v>
      </c>
      <c r="E2042" t="s">
        <v>2061</v>
      </c>
      <c r="F2042" t="s">
        <v>86</v>
      </c>
      <c r="G2042" t="str">
        <f>_xlfn.XLOOKUP(F2042,Regions!$A$2:$A$52,Regions!$B$2:$B$52)</f>
        <v>South</v>
      </c>
      <c r="H2042" t="s">
        <v>1412</v>
      </c>
      <c r="I2042">
        <v>96116</v>
      </c>
      <c r="J2042">
        <v>71861</v>
      </c>
      <c r="K2042">
        <v>4791</v>
      </c>
      <c r="L2042">
        <v>50016</v>
      </c>
      <c r="M2042">
        <v>364575</v>
      </c>
      <c r="N2042" t="s">
        <v>2043</v>
      </c>
      <c r="O2042" t="s">
        <v>2043</v>
      </c>
      <c r="P2042" t="s">
        <v>2043</v>
      </c>
      <c r="Q2042" t="s">
        <v>2046</v>
      </c>
      <c r="R2042" t="str">
        <f>Table1[[#This Row],[year]]&amp;"_"&amp;Table1[[#This Row],[rank]]</f>
        <v>2019_41</v>
      </c>
      <c r="S2042" t="str">
        <f>Table1[[#This Row],[year]]&amp;"_"&amp;Table1[[#This Row],[rank]]</f>
        <v>2019_41</v>
      </c>
    </row>
    <row r="2043" spans="1:19" x14ac:dyDescent="0.2">
      <c r="A2043" t="s">
        <v>2062</v>
      </c>
      <c r="B2043">
        <v>42</v>
      </c>
      <c r="C2043">
        <v>2019</v>
      </c>
      <c r="D2043" t="s">
        <v>1830</v>
      </c>
      <c r="E2043" t="s">
        <v>2042</v>
      </c>
      <c r="F2043" t="s">
        <v>125</v>
      </c>
      <c r="G2043" t="str">
        <f>_xlfn.XLOOKUP(F2043,Regions!$A$2:$A$52,Regions!$B$2:$B$52)</f>
        <v>South</v>
      </c>
      <c r="H2043" t="s">
        <v>1429</v>
      </c>
      <c r="I2043">
        <v>87686</v>
      </c>
      <c r="J2043">
        <v>71309</v>
      </c>
      <c r="K2043">
        <v>2314</v>
      </c>
      <c r="L2043">
        <v>34508</v>
      </c>
      <c r="M2043">
        <v>245000</v>
      </c>
      <c r="N2043" t="s">
        <v>2043</v>
      </c>
      <c r="O2043" t="s">
        <v>2043</v>
      </c>
      <c r="P2043" t="s">
        <v>2043</v>
      </c>
      <c r="Q2043" t="s">
        <v>2046</v>
      </c>
      <c r="R2043" t="str">
        <f>Table1[[#This Row],[year]]&amp;"_"&amp;Table1[[#This Row],[rank]]</f>
        <v>2019_42</v>
      </c>
      <c r="S2043" t="str">
        <f>Table1[[#This Row],[year]]&amp;"_"&amp;Table1[[#This Row],[rank]]</f>
        <v>2019_42</v>
      </c>
    </row>
    <row r="2044" spans="1:19" x14ac:dyDescent="0.2">
      <c r="A2044" t="s">
        <v>1084</v>
      </c>
      <c r="B2044">
        <v>43</v>
      </c>
      <c r="C2044">
        <v>2019</v>
      </c>
      <c r="D2044" t="s">
        <v>974</v>
      </c>
      <c r="E2044" t="s">
        <v>2045</v>
      </c>
      <c r="F2044" t="s">
        <v>55</v>
      </c>
      <c r="G2044" t="str">
        <f>_xlfn.XLOOKUP(F2044,Regions!$A$2:$A$52,Regions!$B$2:$B$52)</f>
        <v>West</v>
      </c>
      <c r="H2044" t="s">
        <v>1444</v>
      </c>
      <c r="I2044">
        <v>241489</v>
      </c>
      <c r="J2044">
        <v>70848</v>
      </c>
      <c r="K2044">
        <v>21053</v>
      </c>
      <c r="L2044">
        <v>127963</v>
      </c>
      <c r="M2044">
        <v>107400</v>
      </c>
      <c r="N2044" t="s">
        <v>2043</v>
      </c>
      <c r="O2044" t="s">
        <v>2043</v>
      </c>
      <c r="P2044" t="s">
        <v>2043</v>
      </c>
      <c r="Q2044" t="s">
        <v>2046</v>
      </c>
      <c r="R2044" t="str">
        <f>Table1[[#This Row],[year]]&amp;"_"&amp;Table1[[#This Row],[rank]]</f>
        <v>2019_43</v>
      </c>
      <c r="S2044" t="str">
        <f>Table1[[#This Row],[year]]&amp;"_"&amp;Table1[[#This Row],[rank]]</f>
        <v>2019_43</v>
      </c>
    </row>
    <row r="2045" spans="1:19" x14ac:dyDescent="0.2">
      <c r="A2045" t="s">
        <v>1996</v>
      </c>
      <c r="B2045">
        <v>44</v>
      </c>
      <c r="C2045">
        <v>2019</v>
      </c>
      <c r="D2045" t="s">
        <v>97</v>
      </c>
      <c r="E2045" t="s">
        <v>2044</v>
      </c>
      <c r="F2045" t="s">
        <v>28</v>
      </c>
      <c r="G2045" t="str">
        <f>_xlfn.XLOOKUP(F2045,Regions!$A$2:$A$52,Regions!$B$2:$B$52)</f>
        <v>Northeast</v>
      </c>
      <c r="H2045" t="s">
        <v>1406</v>
      </c>
      <c r="I2045">
        <v>40751</v>
      </c>
      <c r="J2045">
        <v>67941</v>
      </c>
      <c r="K2045">
        <v>5123</v>
      </c>
      <c r="L2045">
        <v>687538</v>
      </c>
      <c r="M2045">
        <v>48000</v>
      </c>
      <c r="N2045" t="s">
        <v>2043</v>
      </c>
      <c r="O2045" t="s">
        <v>2043</v>
      </c>
      <c r="P2045" t="s">
        <v>2043</v>
      </c>
      <c r="Q2045" t="s">
        <v>2046</v>
      </c>
      <c r="R2045" t="str">
        <f>Table1[[#This Row],[year]]&amp;"_"&amp;Table1[[#This Row],[rank]]</f>
        <v>2019_44</v>
      </c>
      <c r="S2045" t="str">
        <f>Table1[[#This Row],[year]]&amp;"_"&amp;Table1[[#This Row],[rank]]</f>
        <v>2019_44</v>
      </c>
    </row>
    <row r="2046" spans="1:19" x14ac:dyDescent="0.2">
      <c r="A2046" t="s">
        <v>1990</v>
      </c>
      <c r="B2046">
        <v>45</v>
      </c>
      <c r="C2046">
        <v>2019</v>
      </c>
      <c r="D2046" t="s">
        <v>1077</v>
      </c>
      <c r="E2046" t="s">
        <v>2054</v>
      </c>
      <c r="F2046" t="s">
        <v>53</v>
      </c>
      <c r="G2046" t="str">
        <f>_xlfn.XLOOKUP(F2046,Regions!$A$2:$A$52,Regions!$B$2:$B$52)</f>
        <v>Midwest</v>
      </c>
      <c r="H2046" t="s">
        <v>1416</v>
      </c>
      <c r="I2046">
        <v>260289</v>
      </c>
      <c r="J2046">
        <v>66832</v>
      </c>
      <c r="K2046">
        <v>9750</v>
      </c>
      <c r="L2046">
        <v>118310</v>
      </c>
      <c r="M2046">
        <v>92000</v>
      </c>
      <c r="N2046" t="s">
        <v>2043</v>
      </c>
      <c r="O2046" t="s">
        <v>2043</v>
      </c>
      <c r="P2046" t="s">
        <v>2043</v>
      </c>
      <c r="Q2046" t="s">
        <v>2046</v>
      </c>
      <c r="R2046" t="str">
        <f>Table1[[#This Row],[year]]&amp;"_"&amp;Table1[[#This Row],[rank]]</f>
        <v>2019_45</v>
      </c>
      <c r="S2046" t="str">
        <f>Table1[[#This Row],[year]]&amp;"_"&amp;Table1[[#This Row],[rank]]</f>
        <v>2019_45</v>
      </c>
    </row>
    <row r="2047" spans="1:19" x14ac:dyDescent="0.2">
      <c r="A2047" t="s">
        <v>1999</v>
      </c>
      <c r="B2047">
        <v>46</v>
      </c>
      <c r="C2047">
        <v>2019</v>
      </c>
      <c r="D2047" t="s">
        <v>74</v>
      </c>
      <c r="E2047" t="s">
        <v>74</v>
      </c>
      <c r="F2047" t="s">
        <v>33</v>
      </c>
      <c r="G2047" t="str">
        <f>_xlfn.XLOOKUP(F2047,Regions!$A$2:$A$52,Regions!$B$2:$B$52)</f>
        <v>Northeast</v>
      </c>
      <c r="H2047" t="s">
        <v>2475</v>
      </c>
      <c r="I2047">
        <v>111146</v>
      </c>
      <c r="J2047">
        <v>66501</v>
      </c>
      <c r="K2047">
        <v>5269</v>
      </c>
      <c r="L2047">
        <v>134211</v>
      </c>
      <c r="M2047">
        <v>240200</v>
      </c>
      <c r="N2047" t="s">
        <v>2043</v>
      </c>
      <c r="O2047" t="s">
        <v>2043</v>
      </c>
      <c r="P2047" t="s">
        <v>2043</v>
      </c>
      <c r="Q2047" t="s">
        <v>2046</v>
      </c>
      <c r="R2047" t="str">
        <f>Table1[[#This Row],[year]]&amp;"_"&amp;Table1[[#This Row],[rank]]</f>
        <v>2019_46</v>
      </c>
      <c r="S2047" t="str">
        <f>Table1[[#This Row],[year]]&amp;"_"&amp;Table1[[#This Row],[rank]]</f>
        <v>2019_46</v>
      </c>
    </row>
    <row r="2048" spans="1:19" x14ac:dyDescent="0.2">
      <c r="A2048" t="s">
        <v>2075</v>
      </c>
      <c r="B2048">
        <v>47</v>
      </c>
      <c r="C2048">
        <v>2019</v>
      </c>
      <c r="D2048" t="s">
        <v>85</v>
      </c>
      <c r="E2048" t="s">
        <v>2061</v>
      </c>
      <c r="F2048" t="s">
        <v>113</v>
      </c>
      <c r="G2048" t="str">
        <f>_xlfn.XLOOKUP(F2048,Regions!$A$2:$A$52,Regions!$B$2:$B$52)</f>
        <v>South</v>
      </c>
      <c r="H2048" t="s">
        <v>1449</v>
      </c>
      <c r="I2048">
        <v>47271</v>
      </c>
      <c r="J2048">
        <v>65450</v>
      </c>
      <c r="K2048">
        <v>4572</v>
      </c>
      <c r="L2048">
        <v>52330</v>
      </c>
      <c r="M2048">
        <v>359000</v>
      </c>
      <c r="N2048" t="s">
        <v>2046</v>
      </c>
      <c r="O2048" t="s">
        <v>2043</v>
      </c>
      <c r="P2048" t="s">
        <v>2043</v>
      </c>
      <c r="Q2048" t="s">
        <v>2046</v>
      </c>
      <c r="R2048" t="str">
        <f>Table1[[#This Row],[year]]&amp;"_"&amp;Table1[[#This Row],[rank]]</f>
        <v>2019_47</v>
      </c>
      <c r="S2048" t="str">
        <f>Table1[[#This Row],[year]]&amp;"_"&amp;Table1[[#This Row],[rank]]</f>
        <v>2019_47</v>
      </c>
    </row>
    <row r="2049" spans="1:19" x14ac:dyDescent="0.2">
      <c r="A2049" t="s">
        <v>1997</v>
      </c>
      <c r="B2049">
        <v>48</v>
      </c>
      <c r="C2049">
        <v>2019</v>
      </c>
      <c r="D2049" t="s">
        <v>980</v>
      </c>
      <c r="E2049" t="s">
        <v>2055</v>
      </c>
      <c r="F2049" t="s">
        <v>28</v>
      </c>
      <c r="G2049" t="str">
        <f>_xlfn.XLOOKUP(F2049,Regions!$A$2:$A$52,Regions!$B$2:$B$52)</f>
        <v>Northeast</v>
      </c>
      <c r="H2049" t="s">
        <v>1445</v>
      </c>
      <c r="I2049">
        <v>172095</v>
      </c>
      <c r="J2049">
        <v>64661</v>
      </c>
      <c r="K2049">
        <v>12515</v>
      </c>
      <c r="L2049">
        <v>77648</v>
      </c>
      <c r="M2049">
        <v>267000</v>
      </c>
      <c r="N2049" t="s">
        <v>2043</v>
      </c>
      <c r="O2049" t="s">
        <v>2043</v>
      </c>
      <c r="P2049" t="s">
        <v>2043</v>
      </c>
      <c r="Q2049" t="s">
        <v>2046</v>
      </c>
      <c r="R2049" t="str">
        <f>Table1[[#This Row],[year]]&amp;"_"&amp;Table1[[#This Row],[rank]]</f>
        <v>2019_48</v>
      </c>
      <c r="S2049" t="str">
        <f>Table1[[#This Row],[year]]&amp;"_"&amp;Table1[[#This Row],[rank]]</f>
        <v>2019_48</v>
      </c>
    </row>
    <row r="2050" spans="1:19" x14ac:dyDescent="0.2">
      <c r="A2050" t="s">
        <v>1988</v>
      </c>
      <c r="B2050">
        <v>49</v>
      </c>
      <c r="C2050">
        <v>2019</v>
      </c>
      <c r="D2050" t="s">
        <v>987</v>
      </c>
      <c r="E2050" t="s">
        <v>2055</v>
      </c>
      <c r="F2050" t="s">
        <v>44</v>
      </c>
      <c r="G2050" t="str">
        <f>_xlfn.XLOOKUP(F2050,Regions!$A$2:$A$52,Regions!$B$2:$B$52)</f>
        <v>Midwest</v>
      </c>
      <c r="H2050" t="s">
        <v>1417</v>
      </c>
      <c r="I2050">
        <v>24157</v>
      </c>
      <c r="J2050">
        <v>64341</v>
      </c>
      <c r="K2050">
        <v>1810</v>
      </c>
      <c r="L2050">
        <v>40833</v>
      </c>
      <c r="M2050">
        <v>31600</v>
      </c>
      <c r="N2050" t="s">
        <v>2043</v>
      </c>
      <c r="O2050" t="s">
        <v>2043</v>
      </c>
      <c r="P2050" t="s">
        <v>2043</v>
      </c>
      <c r="Q2050" t="s">
        <v>2046</v>
      </c>
      <c r="R2050" t="str">
        <f>Table1[[#This Row],[year]]&amp;"_"&amp;Table1[[#This Row],[rank]]</f>
        <v>2019_49</v>
      </c>
      <c r="S2050" t="str">
        <f>Table1[[#This Row],[year]]&amp;"_"&amp;Table1[[#This Row],[rank]]</f>
        <v>2019_49</v>
      </c>
    </row>
    <row r="2051" spans="1:19" x14ac:dyDescent="0.2">
      <c r="A2051" t="s">
        <v>2065</v>
      </c>
      <c r="B2051">
        <v>50</v>
      </c>
      <c r="C2051">
        <v>2019</v>
      </c>
      <c r="D2051" t="s">
        <v>97</v>
      </c>
      <c r="E2051" t="s">
        <v>2044</v>
      </c>
      <c r="F2051" t="s">
        <v>41</v>
      </c>
      <c r="G2051" t="str">
        <f>_xlfn.XLOOKUP(F2051,Regions!$A$2:$A$52,Regions!$B$2:$B$52)</f>
        <v>Northeast</v>
      </c>
      <c r="H2051" t="s">
        <v>1447</v>
      </c>
      <c r="I2051">
        <v>37518</v>
      </c>
      <c r="J2051">
        <v>62992</v>
      </c>
      <c r="K2051">
        <v>4074</v>
      </c>
      <c r="L2051">
        <v>815078</v>
      </c>
      <c r="M2051">
        <v>50492</v>
      </c>
      <c r="N2051" t="s">
        <v>2043</v>
      </c>
      <c r="O2051" t="s">
        <v>2043</v>
      </c>
      <c r="P2051" t="s">
        <v>2043</v>
      </c>
      <c r="Q2051" t="s">
        <v>2046</v>
      </c>
      <c r="R2051" t="str">
        <f>Table1[[#This Row],[year]]&amp;"_"&amp;Table1[[#This Row],[rank]]</f>
        <v>2019_50</v>
      </c>
      <c r="S2051" t="str">
        <f>Table1[[#This Row],[year]]&amp;"_"&amp;Table1[[#This Row],[rank]]</f>
        <v>2019_50</v>
      </c>
    </row>
    <row r="2052" spans="1:19" x14ac:dyDescent="0.2">
      <c r="A2052" t="s">
        <v>2180</v>
      </c>
      <c r="B2052">
        <v>51</v>
      </c>
      <c r="C2052">
        <v>2019</v>
      </c>
      <c r="D2052" t="s">
        <v>1288</v>
      </c>
      <c r="E2052" t="s">
        <v>112</v>
      </c>
      <c r="F2052" t="s">
        <v>142</v>
      </c>
      <c r="G2052" t="str">
        <f>_xlfn.XLOOKUP(F2052,Regions!$A$2:$A$52,Regions!$B$2:$B$52)</f>
        <v>Midwest</v>
      </c>
      <c r="H2052" t="s">
        <v>1480</v>
      </c>
      <c r="I2052">
        <v>21940</v>
      </c>
      <c r="J2052">
        <v>60116</v>
      </c>
      <c r="K2052">
        <v>900</v>
      </c>
      <c r="L2052">
        <v>30901</v>
      </c>
      <c r="M2052">
        <v>47300</v>
      </c>
      <c r="N2052" t="s">
        <v>2043</v>
      </c>
      <c r="O2052" t="s">
        <v>2043</v>
      </c>
      <c r="P2052" t="s">
        <v>2043</v>
      </c>
      <c r="Q2052" t="s">
        <v>2046</v>
      </c>
      <c r="R2052" t="str">
        <f>Table1[[#This Row],[year]]&amp;"_"&amp;Table1[[#This Row],[rank]]</f>
        <v>2019_51</v>
      </c>
      <c r="S2052" t="str">
        <f>Table1[[#This Row],[year]]&amp;"_"&amp;Table1[[#This Row],[rank]]</f>
        <v>2019_51</v>
      </c>
    </row>
    <row r="2053" spans="1:19" x14ac:dyDescent="0.2">
      <c r="A2053" t="s">
        <v>2615</v>
      </c>
      <c r="B2053">
        <v>52</v>
      </c>
      <c r="C2053">
        <v>2019</v>
      </c>
      <c r="D2053" t="s">
        <v>70</v>
      </c>
      <c r="E2053" t="s">
        <v>70</v>
      </c>
      <c r="F2053" t="s">
        <v>168</v>
      </c>
      <c r="G2053" t="str">
        <f>_xlfn.XLOOKUP(F2053,Regions!$A$2:$A$52,Regions!$B$2:$B$52)</f>
        <v>West</v>
      </c>
      <c r="H2053" t="s">
        <v>1614</v>
      </c>
      <c r="J2053">
        <v>59925</v>
      </c>
      <c r="K2053">
        <v>46</v>
      </c>
      <c r="L2053">
        <v>21812</v>
      </c>
      <c r="M2053">
        <v>275000</v>
      </c>
      <c r="N2053" t="s">
        <v>2043</v>
      </c>
      <c r="O2053" t="s">
        <v>2043</v>
      </c>
      <c r="P2053" t="s">
        <v>2043</v>
      </c>
      <c r="Q2053" t="s">
        <v>2046</v>
      </c>
      <c r="R2053" t="str">
        <f>Table1[[#This Row],[year]]&amp;"_"&amp;Table1[[#This Row],[rank]]</f>
        <v>2019_52</v>
      </c>
      <c r="S2053" t="str">
        <f>Table1[[#This Row],[year]]&amp;"_"&amp;Table1[[#This Row],[rank]]</f>
        <v>2019_52</v>
      </c>
    </row>
    <row r="2054" spans="1:19" x14ac:dyDescent="0.2">
      <c r="A2054" t="s">
        <v>2066</v>
      </c>
      <c r="B2054">
        <v>53</v>
      </c>
      <c r="C2054">
        <v>2019</v>
      </c>
      <c r="D2054" t="s">
        <v>175</v>
      </c>
      <c r="E2054" t="s">
        <v>2067</v>
      </c>
      <c r="F2054" t="s">
        <v>55</v>
      </c>
      <c r="G2054" t="str">
        <f>_xlfn.XLOOKUP(F2054,Regions!$A$2:$A$52,Regions!$B$2:$B$52)</f>
        <v>West</v>
      </c>
      <c r="H2054" t="s">
        <v>1446</v>
      </c>
      <c r="I2054">
        <v>199590</v>
      </c>
      <c r="J2054">
        <v>59434</v>
      </c>
      <c r="K2054">
        <v>12598</v>
      </c>
      <c r="L2054">
        <v>98598</v>
      </c>
      <c r="M2054">
        <v>201000</v>
      </c>
      <c r="N2054" t="s">
        <v>2043</v>
      </c>
      <c r="O2054" t="s">
        <v>2043</v>
      </c>
      <c r="P2054" t="s">
        <v>2043</v>
      </c>
      <c r="Q2054" t="s">
        <v>2046</v>
      </c>
      <c r="R2054" t="str">
        <f>Table1[[#This Row],[year]]&amp;"_"&amp;Table1[[#This Row],[rank]]</f>
        <v>2019_53</v>
      </c>
      <c r="S2054" t="str">
        <f>Table1[[#This Row],[year]]&amp;"_"&amp;Table1[[#This Row],[rank]]</f>
        <v>2019_53</v>
      </c>
    </row>
    <row r="2055" spans="1:19" x14ac:dyDescent="0.2">
      <c r="A2055" t="s">
        <v>2071</v>
      </c>
      <c r="B2055">
        <v>54</v>
      </c>
      <c r="C2055">
        <v>2019</v>
      </c>
      <c r="D2055" t="s">
        <v>985</v>
      </c>
      <c r="E2055" t="s">
        <v>115</v>
      </c>
      <c r="F2055" t="s">
        <v>22</v>
      </c>
      <c r="G2055" t="str">
        <f>_xlfn.XLOOKUP(F2055,Regions!$A$2:$A$52,Regions!$B$2:$B$52)</f>
        <v>South</v>
      </c>
      <c r="H2055" t="s">
        <v>1403</v>
      </c>
      <c r="I2055">
        <v>34279</v>
      </c>
      <c r="J2055">
        <v>58727</v>
      </c>
      <c r="K2055">
        <v>1431</v>
      </c>
      <c r="L2055">
        <v>18070</v>
      </c>
      <c r="M2055">
        <v>67000</v>
      </c>
      <c r="N2055" t="s">
        <v>2043</v>
      </c>
      <c r="O2055" t="s">
        <v>2043</v>
      </c>
      <c r="P2055" t="s">
        <v>2043</v>
      </c>
      <c r="Q2055" t="s">
        <v>2046</v>
      </c>
      <c r="R2055" t="str">
        <f>Table1[[#This Row],[year]]&amp;"_"&amp;Table1[[#This Row],[rank]]</f>
        <v>2019_54</v>
      </c>
      <c r="S2055" t="str">
        <f>Table1[[#This Row],[year]]&amp;"_"&amp;Table1[[#This Row],[rank]]</f>
        <v>2019_54</v>
      </c>
    </row>
    <row r="2056" spans="1:19" x14ac:dyDescent="0.2">
      <c r="A2056" t="s">
        <v>2050</v>
      </c>
      <c r="B2056">
        <v>55</v>
      </c>
      <c r="C2056">
        <v>2019</v>
      </c>
      <c r="D2056" t="s">
        <v>30</v>
      </c>
      <c r="E2056" t="s">
        <v>2045</v>
      </c>
      <c r="F2056" t="s">
        <v>55</v>
      </c>
      <c r="G2056" t="str">
        <f>_xlfn.XLOOKUP(F2056,Regions!$A$2:$A$52,Regions!$B$2:$B$52)</f>
        <v>West</v>
      </c>
      <c r="H2056" t="s">
        <v>1409</v>
      </c>
      <c r="I2056">
        <v>29796</v>
      </c>
      <c r="J2056">
        <v>58472</v>
      </c>
      <c r="K2056">
        <v>5327</v>
      </c>
      <c r="L2056">
        <v>34622</v>
      </c>
      <c r="M2056">
        <v>55000</v>
      </c>
      <c r="N2056" t="s">
        <v>2043</v>
      </c>
      <c r="O2056" t="s">
        <v>2043</v>
      </c>
      <c r="P2056" t="s">
        <v>2043</v>
      </c>
      <c r="Q2056" t="s">
        <v>2046</v>
      </c>
      <c r="R2056" t="str">
        <f>Table1[[#This Row],[year]]&amp;"_"&amp;Table1[[#This Row],[rank]]</f>
        <v>2019_55</v>
      </c>
      <c r="S2056" t="str">
        <f>Table1[[#This Row],[year]]&amp;"_"&amp;Table1[[#This Row],[rank]]</f>
        <v>2019_55</v>
      </c>
    </row>
    <row r="2057" spans="1:19" x14ac:dyDescent="0.2">
      <c r="A2057" t="s">
        <v>2068</v>
      </c>
      <c r="B2057">
        <v>56</v>
      </c>
      <c r="C2057">
        <v>2019</v>
      </c>
      <c r="D2057" t="s">
        <v>1288</v>
      </c>
      <c r="E2057" t="s">
        <v>112</v>
      </c>
      <c r="F2057" t="s">
        <v>190</v>
      </c>
      <c r="G2057" t="str">
        <f>_xlfn.XLOOKUP(F2057,Regions!$A$2:$A$52,Regions!$B$2:$B$52)</f>
        <v>South</v>
      </c>
      <c r="H2057" t="s">
        <v>1476</v>
      </c>
      <c r="I2057">
        <v>36080</v>
      </c>
      <c r="J2057">
        <v>56912</v>
      </c>
      <c r="K2057">
        <v>1683</v>
      </c>
      <c r="L2057">
        <v>25413</v>
      </c>
      <c r="M2057">
        <v>41600</v>
      </c>
      <c r="N2057" t="s">
        <v>2043</v>
      </c>
      <c r="O2057" t="s">
        <v>2043</v>
      </c>
      <c r="P2057" t="s">
        <v>2043</v>
      </c>
      <c r="Q2057" t="s">
        <v>2046</v>
      </c>
      <c r="R2057" t="str">
        <f>Table1[[#This Row],[year]]&amp;"_"&amp;Table1[[#This Row],[rank]]</f>
        <v>2019_56</v>
      </c>
      <c r="S2057" t="str">
        <f>Table1[[#This Row],[year]]&amp;"_"&amp;Table1[[#This Row],[rank]]</f>
        <v>2019_56</v>
      </c>
    </row>
    <row r="2058" spans="1:19" x14ac:dyDescent="0.2">
      <c r="A2058" t="s">
        <v>2231</v>
      </c>
      <c r="B2058">
        <v>57</v>
      </c>
      <c r="C2058">
        <v>2019</v>
      </c>
      <c r="D2058" t="s">
        <v>1363</v>
      </c>
      <c r="E2058" t="s">
        <v>2045</v>
      </c>
      <c r="F2058" t="s">
        <v>55</v>
      </c>
      <c r="G2058" t="str">
        <f>_xlfn.XLOOKUP(F2058,Regions!$A$2:$A$52,Regions!$B$2:$B$52)</f>
        <v>West</v>
      </c>
      <c r="H2058" t="s">
        <v>1718</v>
      </c>
      <c r="I2058">
        <v>475732</v>
      </c>
      <c r="J2058">
        <v>55838</v>
      </c>
      <c r="K2058">
        <v>22112</v>
      </c>
      <c r="L2058">
        <v>97334</v>
      </c>
      <c r="M2058">
        <v>35587</v>
      </c>
      <c r="N2058" t="s">
        <v>2046</v>
      </c>
      <c r="O2058" t="s">
        <v>2043</v>
      </c>
      <c r="P2058" t="s">
        <v>2043</v>
      </c>
      <c r="Q2058" t="s">
        <v>2046</v>
      </c>
      <c r="R2058" t="str">
        <f>Table1[[#This Row],[year]]&amp;"_"&amp;Table1[[#This Row],[rank]]</f>
        <v>2019_57</v>
      </c>
      <c r="S2058" t="str">
        <f>Table1[[#This Row],[year]]&amp;"_"&amp;Table1[[#This Row],[rank]]</f>
        <v>2019_57</v>
      </c>
    </row>
    <row r="2059" spans="1:19" x14ac:dyDescent="0.2">
      <c r="A2059" t="s">
        <v>2001</v>
      </c>
      <c r="B2059">
        <v>58</v>
      </c>
      <c r="C2059">
        <v>2019</v>
      </c>
      <c r="D2059" t="s">
        <v>1722</v>
      </c>
      <c r="E2059" t="s">
        <v>2064</v>
      </c>
      <c r="F2059" t="s">
        <v>44</v>
      </c>
      <c r="G2059" t="str">
        <f>_xlfn.XLOOKUP(F2059,Regions!$A$2:$A$52,Regions!$B$2:$B$52)</f>
        <v>Midwest</v>
      </c>
      <c r="H2059" t="s">
        <v>1428</v>
      </c>
      <c r="I2059">
        <v>77980</v>
      </c>
      <c r="J2059">
        <v>54722</v>
      </c>
      <c r="K2059">
        <v>6147</v>
      </c>
      <c r="L2059">
        <v>78509</v>
      </c>
      <c r="M2059">
        <v>104000</v>
      </c>
      <c r="N2059" t="s">
        <v>2043</v>
      </c>
      <c r="O2059" t="s">
        <v>2043</v>
      </c>
      <c r="P2059" t="s">
        <v>2043</v>
      </c>
      <c r="Q2059" t="s">
        <v>2046</v>
      </c>
      <c r="R2059" t="str">
        <f>Table1[[#This Row],[year]]&amp;"_"&amp;Table1[[#This Row],[rank]]</f>
        <v>2019_58</v>
      </c>
      <c r="S2059" t="str">
        <f>Table1[[#This Row],[year]]&amp;"_"&amp;Table1[[#This Row],[rank]]</f>
        <v>2019_58</v>
      </c>
    </row>
    <row r="2060" spans="1:19" x14ac:dyDescent="0.2">
      <c r="A2060" t="s">
        <v>2616</v>
      </c>
      <c r="B2060">
        <v>59</v>
      </c>
      <c r="C2060">
        <v>2019</v>
      </c>
      <c r="D2060" t="s">
        <v>223</v>
      </c>
      <c r="E2060" t="s">
        <v>920</v>
      </c>
      <c r="F2060" t="s">
        <v>22</v>
      </c>
      <c r="G2060" t="str">
        <f>_xlfn.XLOOKUP(F2060,Regions!$A$2:$A$52,Regions!$B$2:$B$52)</f>
        <v>South</v>
      </c>
      <c r="H2060" t="s">
        <v>1502</v>
      </c>
      <c r="I2060">
        <v>40260</v>
      </c>
      <c r="J2060">
        <v>54436</v>
      </c>
      <c r="K2060">
        <v>1694</v>
      </c>
      <c r="L2060">
        <v>88246</v>
      </c>
      <c r="M2060">
        <v>11768</v>
      </c>
      <c r="N2060" t="s">
        <v>2043</v>
      </c>
      <c r="O2060" t="s">
        <v>2043</v>
      </c>
      <c r="P2060" t="s">
        <v>2043</v>
      </c>
      <c r="Q2060" t="s">
        <v>2046</v>
      </c>
      <c r="R2060" t="str">
        <f>Table1[[#This Row],[year]]&amp;"_"&amp;Table1[[#This Row],[rank]]</f>
        <v>2019_59</v>
      </c>
      <c r="S2060" t="str">
        <f>Table1[[#This Row],[year]]&amp;"_"&amp;Table1[[#This Row],[rank]]</f>
        <v>2019_59</v>
      </c>
    </row>
    <row r="2061" spans="1:19" x14ac:dyDescent="0.2">
      <c r="A2061" t="s">
        <v>2074</v>
      </c>
      <c r="B2061">
        <v>60</v>
      </c>
      <c r="C2061">
        <v>2019</v>
      </c>
      <c r="D2061" t="s">
        <v>74</v>
      </c>
      <c r="E2061" t="s">
        <v>74</v>
      </c>
      <c r="F2061" t="s">
        <v>75</v>
      </c>
      <c r="G2061" t="str">
        <f>_xlfn.XLOOKUP(F2061,Regions!$A$2:$A$52,Regions!$B$2:$B$52)</f>
        <v>South</v>
      </c>
      <c r="H2061" t="s">
        <v>1439</v>
      </c>
      <c r="I2061">
        <v>84888</v>
      </c>
      <c r="J2061">
        <v>53762</v>
      </c>
      <c r="K2061">
        <v>5046</v>
      </c>
      <c r="L2061">
        <v>44876</v>
      </c>
      <c r="M2061">
        <v>105000</v>
      </c>
      <c r="N2061" t="s">
        <v>2043</v>
      </c>
      <c r="O2061" t="s">
        <v>2046</v>
      </c>
      <c r="P2061" t="s">
        <v>2043</v>
      </c>
      <c r="Q2061" t="s">
        <v>2046</v>
      </c>
      <c r="R2061" t="str">
        <f>Table1[[#This Row],[year]]&amp;"_"&amp;Table1[[#This Row],[rank]]</f>
        <v>2019_60</v>
      </c>
      <c r="S2061" t="str">
        <f>Table1[[#This Row],[year]]&amp;"_"&amp;Table1[[#This Row],[rank]]</f>
        <v>2019_60</v>
      </c>
    </row>
    <row r="2062" spans="1:19" x14ac:dyDescent="0.2">
      <c r="A2062" t="s">
        <v>2003</v>
      </c>
      <c r="B2062">
        <v>61</v>
      </c>
      <c r="C2062">
        <v>2019</v>
      </c>
      <c r="D2062" t="s">
        <v>100</v>
      </c>
      <c r="E2062" t="s">
        <v>112</v>
      </c>
      <c r="F2062" t="s">
        <v>28</v>
      </c>
      <c r="G2062" t="str">
        <f>_xlfn.XLOOKUP(F2062,Regions!$A$2:$A$52,Regions!$B$2:$B$52)</f>
        <v>Northeast</v>
      </c>
      <c r="H2062" t="s">
        <v>1406</v>
      </c>
      <c r="I2062">
        <v>235785</v>
      </c>
      <c r="J2062">
        <v>53647</v>
      </c>
      <c r="K2062">
        <v>11153</v>
      </c>
      <c r="L2062">
        <v>159422</v>
      </c>
      <c r="M2062">
        <v>92400</v>
      </c>
      <c r="N2062" t="s">
        <v>2043</v>
      </c>
      <c r="O2062" t="s">
        <v>2043</v>
      </c>
      <c r="P2062" t="s">
        <v>2043</v>
      </c>
      <c r="Q2062" t="s">
        <v>2046</v>
      </c>
      <c r="R2062" t="str">
        <f>Table1[[#This Row],[year]]&amp;"_"&amp;Table1[[#This Row],[rank]]</f>
        <v>2019_61</v>
      </c>
      <c r="S2062" t="str">
        <f>Table1[[#This Row],[year]]&amp;"_"&amp;Table1[[#This Row],[rank]]</f>
        <v>2019_61</v>
      </c>
    </row>
    <row r="2063" spans="1:19" x14ac:dyDescent="0.2">
      <c r="A2063" t="s">
        <v>2086</v>
      </c>
      <c r="B2063">
        <v>62</v>
      </c>
      <c r="C2063">
        <v>2019</v>
      </c>
      <c r="D2063" t="s">
        <v>57</v>
      </c>
      <c r="E2063" t="s">
        <v>2044</v>
      </c>
      <c r="F2063" t="s">
        <v>28</v>
      </c>
      <c r="G2063" t="str">
        <f>_xlfn.XLOOKUP(F2063,Regions!$A$2:$A$52,Regions!$B$2:$B$52)</f>
        <v>Northeast</v>
      </c>
      <c r="H2063" t="s">
        <v>1406</v>
      </c>
      <c r="I2063">
        <v>70415</v>
      </c>
      <c r="J2063">
        <v>52528</v>
      </c>
      <c r="K2063">
        <v>10459</v>
      </c>
      <c r="L2063">
        <v>931796</v>
      </c>
      <c r="M2063">
        <v>36600</v>
      </c>
      <c r="N2063" t="s">
        <v>2043</v>
      </c>
      <c r="O2063" t="s">
        <v>2043</v>
      </c>
      <c r="P2063" t="s">
        <v>2043</v>
      </c>
      <c r="Q2063" t="s">
        <v>2046</v>
      </c>
      <c r="R2063" t="str">
        <f>Table1[[#This Row],[year]]&amp;"_"&amp;Table1[[#This Row],[rank]]</f>
        <v>2019_62</v>
      </c>
      <c r="S2063" t="str">
        <f>Table1[[#This Row],[year]]&amp;"_"&amp;Table1[[#This Row],[rank]]</f>
        <v>2019_62</v>
      </c>
    </row>
    <row r="2064" spans="1:19" x14ac:dyDescent="0.2">
      <c r="A2064" t="s">
        <v>1173</v>
      </c>
      <c r="B2064">
        <v>63</v>
      </c>
      <c r="C2064">
        <v>2019</v>
      </c>
      <c r="D2064" t="s">
        <v>57</v>
      </c>
      <c r="E2064" t="s">
        <v>2044</v>
      </c>
      <c r="F2064" t="s">
        <v>28</v>
      </c>
      <c r="G2064" t="str">
        <f>_xlfn.XLOOKUP(F2064,Regions!$A$2:$A$52,Regions!$B$2:$B$52)</f>
        <v>Northeast</v>
      </c>
      <c r="H2064" t="s">
        <v>1406</v>
      </c>
      <c r="I2064">
        <v>72111</v>
      </c>
      <c r="J2064">
        <v>50193</v>
      </c>
      <c r="K2064">
        <v>8748</v>
      </c>
      <c r="L2064">
        <v>853531</v>
      </c>
      <c r="M2064">
        <v>60348</v>
      </c>
      <c r="N2064" t="s">
        <v>2043</v>
      </c>
      <c r="O2064" t="s">
        <v>2043</v>
      </c>
      <c r="P2064" t="s">
        <v>2043</v>
      </c>
      <c r="Q2064" t="s">
        <v>2046</v>
      </c>
      <c r="R2064" t="str">
        <f>Table1[[#This Row],[year]]&amp;"_"&amp;Table1[[#This Row],[rank]]</f>
        <v>2019_63</v>
      </c>
      <c r="S2064" t="str">
        <f>Table1[[#This Row],[year]]&amp;"_"&amp;Table1[[#This Row],[rank]]</f>
        <v>2019_63</v>
      </c>
    </row>
    <row r="2065" spans="1:19" x14ac:dyDescent="0.2">
      <c r="A2065" t="s">
        <v>2070</v>
      </c>
      <c r="B2065">
        <v>64</v>
      </c>
      <c r="C2065">
        <v>2019</v>
      </c>
      <c r="D2065" t="s">
        <v>970</v>
      </c>
      <c r="E2065" t="s">
        <v>2045</v>
      </c>
      <c r="F2065" t="s">
        <v>55</v>
      </c>
      <c r="G2065" t="str">
        <f>_xlfn.XLOOKUP(F2065,Regions!$A$2:$A$52,Regions!$B$2:$B$52)</f>
        <v>West</v>
      </c>
      <c r="H2065" t="s">
        <v>1456</v>
      </c>
      <c r="I2065">
        <v>237666</v>
      </c>
      <c r="J2065">
        <v>49330</v>
      </c>
      <c r="K2065">
        <v>110</v>
      </c>
      <c r="L2065">
        <v>108784</v>
      </c>
      <c r="M2065">
        <v>74200</v>
      </c>
      <c r="N2065" t="s">
        <v>2043</v>
      </c>
      <c r="O2065" t="s">
        <v>2043</v>
      </c>
      <c r="P2065" t="s">
        <v>2043</v>
      </c>
      <c r="Q2065" t="s">
        <v>2046</v>
      </c>
      <c r="R2065" t="str">
        <f>Table1[[#This Row],[year]]&amp;"_"&amp;Table1[[#This Row],[rank]]</f>
        <v>2019_64</v>
      </c>
      <c r="S2065" t="str">
        <f>Table1[[#This Row],[year]]&amp;"_"&amp;Table1[[#This Row],[rank]]</f>
        <v>2019_64</v>
      </c>
    </row>
    <row r="2066" spans="1:19" x14ac:dyDescent="0.2">
      <c r="A2066" t="s">
        <v>2098</v>
      </c>
      <c r="B2066">
        <v>65</v>
      </c>
      <c r="C2066">
        <v>2019</v>
      </c>
      <c r="D2066" t="s">
        <v>1288</v>
      </c>
      <c r="E2066" t="s">
        <v>112</v>
      </c>
      <c r="F2066" t="s">
        <v>33</v>
      </c>
      <c r="G2066" t="str">
        <f>_xlfn.XLOOKUP(F2066,Regions!$A$2:$A$52,Regions!$B$2:$B$52)</f>
        <v>Northeast</v>
      </c>
      <c r="H2066" t="s">
        <v>1895</v>
      </c>
      <c r="I2066">
        <v>61059</v>
      </c>
      <c r="J2066">
        <v>48650</v>
      </c>
      <c r="K2066">
        <v>2637</v>
      </c>
      <c r="L2066">
        <v>153226</v>
      </c>
      <c r="M2066">
        <v>73800</v>
      </c>
      <c r="N2066" t="s">
        <v>2043</v>
      </c>
      <c r="O2066" t="s">
        <v>2043</v>
      </c>
      <c r="P2066" t="s">
        <v>2043</v>
      </c>
      <c r="Q2066" t="s">
        <v>2046</v>
      </c>
      <c r="R2066" t="str">
        <f>Table1[[#This Row],[year]]&amp;"_"&amp;Table1[[#This Row],[rank]]</f>
        <v>2019_65</v>
      </c>
      <c r="S2066" t="str">
        <f>Table1[[#This Row],[year]]&amp;"_"&amp;Table1[[#This Row],[rank]]</f>
        <v>2019_65</v>
      </c>
    </row>
    <row r="2067" spans="1:19" x14ac:dyDescent="0.2">
      <c r="A2067" t="s">
        <v>2059</v>
      </c>
      <c r="B2067">
        <v>66</v>
      </c>
      <c r="C2067">
        <v>2019</v>
      </c>
      <c r="D2067" t="s">
        <v>65</v>
      </c>
      <c r="E2067" t="s">
        <v>2044</v>
      </c>
      <c r="F2067" t="s">
        <v>28</v>
      </c>
      <c r="G2067" t="str">
        <f>_xlfn.XLOOKUP(F2067,Regions!$A$2:$A$52,Regions!$B$2:$B$52)</f>
        <v>Northeast</v>
      </c>
      <c r="H2067" t="s">
        <v>1406</v>
      </c>
      <c r="I2067">
        <v>37440</v>
      </c>
      <c r="J2067">
        <v>47389</v>
      </c>
      <c r="K2067">
        <v>6</v>
      </c>
      <c r="L2067">
        <v>491984</v>
      </c>
      <c r="M2067">
        <v>49600</v>
      </c>
      <c r="N2067" t="s">
        <v>2043</v>
      </c>
      <c r="O2067" t="s">
        <v>2043</v>
      </c>
      <c r="P2067" t="s">
        <v>2043</v>
      </c>
      <c r="Q2067" t="s">
        <v>2046</v>
      </c>
      <c r="R2067" t="str">
        <f>Table1[[#This Row],[year]]&amp;"_"&amp;Table1[[#This Row],[rank]]</f>
        <v>2019_66</v>
      </c>
      <c r="S2067" t="str">
        <f>Table1[[#This Row],[year]]&amp;"_"&amp;Table1[[#This Row],[rank]]</f>
        <v>2019_66</v>
      </c>
    </row>
    <row r="2068" spans="1:19" x14ac:dyDescent="0.2">
      <c r="A2068" t="s">
        <v>2569</v>
      </c>
      <c r="B2068">
        <v>67</v>
      </c>
      <c r="C2068">
        <v>2019</v>
      </c>
      <c r="D2068" t="s">
        <v>1294</v>
      </c>
      <c r="E2068" t="s">
        <v>112</v>
      </c>
      <c r="F2068" t="s">
        <v>113</v>
      </c>
      <c r="G2068" t="str">
        <f>_xlfn.XLOOKUP(F2068,Regions!$A$2:$A$52,Regions!$B$2:$B$52)</f>
        <v>South</v>
      </c>
      <c r="H2068" t="s">
        <v>1440</v>
      </c>
      <c r="I2068">
        <v>44787</v>
      </c>
      <c r="J2068">
        <v>46677</v>
      </c>
      <c r="K2068">
        <v>3787</v>
      </c>
      <c r="L2068">
        <v>39207</v>
      </c>
      <c r="M2068">
        <v>229000</v>
      </c>
      <c r="N2068" t="s">
        <v>2043</v>
      </c>
      <c r="O2068" t="s">
        <v>2043</v>
      </c>
      <c r="P2068" t="s">
        <v>2043</v>
      </c>
      <c r="Q2068" t="s">
        <v>2046</v>
      </c>
      <c r="R2068" t="str">
        <f>Table1[[#This Row],[year]]&amp;"_"&amp;Table1[[#This Row],[rank]]</f>
        <v>2019_67</v>
      </c>
      <c r="S2068" t="str">
        <f>Table1[[#This Row],[year]]&amp;"_"&amp;Table1[[#This Row],[rank]]</f>
        <v>2019_67</v>
      </c>
    </row>
    <row r="2069" spans="1:19" x14ac:dyDescent="0.2">
      <c r="A2069" t="s">
        <v>2080</v>
      </c>
      <c r="B2069">
        <v>68</v>
      </c>
      <c r="C2069">
        <v>2019</v>
      </c>
      <c r="D2069" t="s">
        <v>118</v>
      </c>
      <c r="E2069" t="s">
        <v>2061</v>
      </c>
      <c r="F2069" t="s">
        <v>22</v>
      </c>
      <c r="G2069" t="str">
        <f>_xlfn.XLOOKUP(F2069,Regions!$A$2:$A$52,Regions!$B$2:$B$52)</f>
        <v>South</v>
      </c>
      <c r="H2069" t="s">
        <v>1469</v>
      </c>
      <c r="I2069">
        <v>14262</v>
      </c>
      <c r="J2069">
        <v>44541</v>
      </c>
      <c r="K2069">
        <v>1412</v>
      </c>
      <c r="L2069">
        <v>60580</v>
      </c>
      <c r="M2069">
        <v>128900</v>
      </c>
      <c r="N2069" t="s">
        <v>2043</v>
      </c>
      <c r="O2069" t="s">
        <v>2043</v>
      </c>
      <c r="P2069" t="s">
        <v>2043</v>
      </c>
      <c r="Q2069" t="s">
        <v>2046</v>
      </c>
      <c r="R2069" t="str">
        <f>Table1[[#This Row],[year]]&amp;"_"&amp;Table1[[#This Row],[rank]]</f>
        <v>2019_68</v>
      </c>
      <c r="S2069" t="str">
        <f>Table1[[#This Row],[year]]&amp;"_"&amp;Table1[[#This Row],[rank]]</f>
        <v>2019_68</v>
      </c>
    </row>
    <row r="2070" spans="1:19" x14ac:dyDescent="0.2">
      <c r="A2070" t="s">
        <v>2083</v>
      </c>
      <c r="B2070">
        <v>69</v>
      </c>
      <c r="C2070">
        <v>2019</v>
      </c>
      <c r="D2070" t="s">
        <v>118</v>
      </c>
      <c r="E2070" t="s">
        <v>2061</v>
      </c>
      <c r="F2070" t="s">
        <v>86</v>
      </c>
      <c r="G2070" t="str">
        <f>_xlfn.XLOOKUP(F2070,Regions!$A$2:$A$52,Regions!$B$2:$B$52)</f>
        <v>South</v>
      </c>
      <c r="H2070" t="s">
        <v>1412</v>
      </c>
      <c r="I2070">
        <v>35068</v>
      </c>
      <c r="J2070">
        <v>44438</v>
      </c>
      <c r="K2070">
        <v>3935</v>
      </c>
      <c r="L2070">
        <v>60266</v>
      </c>
      <c r="M2070">
        <v>88680</v>
      </c>
      <c r="N2070" t="s">
        <v>2043</v>
      </c>
      <c r="O2070" t="s">
        <v>2043</v>
      </c>
      <c r="P2070" t="s">
        <v>2043</v>
      </c>
      <c r="Q2070" t="s">
        <v>2046</v>
      </c>
      <c r="R2070" t="str">
        <f>Table1[[#This Row],[year]]&amp;"_"&amp;Table1[[#This Row],[rank]]</f>
        <v>2019_69</v>
      </c>
      <c r="S2070" t="str">
        <f>Table1[[#This Row],[year]]&amp;"_"&amp;Table1[[#This Row],[rank]]</f>
        <v>2019_69</v>
      </c>
    </row>
    <row r="2071" spans="1:19" x14ac:dyDescent="0.2">
      <c r="A2071" t="s">
        <v>2292</v>
      </c>
      <c r="B2071">
        <v>70</v>
      </c>
      <c r="C2071">
        <v>2019</v>
      </c>
      <c r="D2071" t="s">
        <v>27</v>
      </c>
      <c r="E2071" t="s">
        <v>27</v>
      </c>
      <c r="F2071" t="s">
        <v>33</v>
      </c>
      <c r="G2071" t="str">
        <f>_xlfn.XLOOKUP(F2071,Regions!$A$2:$A$52,Regions!$B$2:$B$52)</f>
        <v>Northeast</v>
      </c>
      <c r="H2071" t="s">
        <v>1498</v>
      </c>
      <c r="I2071">
        <v>85923</v>
      </c>
      <c r="J2071">
        <v>43634</v>
      </c>
      <c r="K2071">
        <v>1230</v>
      </c>
      <c r="L2071">
        <v>146130</v>
      </c>
      <c r="M2071">
        <v>98000</v>
      </c>
      <c r="N2071" t="s">
        <v>2043</v>
      </c>
      <c r="O2071" t="s">
        <v>2043</v>
      </c>
      <c r="P2071" t="s">
        <v>2043</v>
      </c>
      <c r="Q2071" t="s">
        <v>2046</v>
      </c>
      <c r="R2071" t="str">
        <f>Table1[[#This Row],[year]]&amp;"_"&amp;Table1[[#This Row],[rank]]</f>
        <v>2019_70</v>
      </c>
      <c r="S2071" t="str">
        <f>Table1[[#This Row],[year]]&amp;"_"&amp;Table1[[#This Row],[rank]]</f>
        <v>2019_70</v>
      </c>
    </row>
    <row r="2072" spans="1:19" x14ac:dyDescent="0.2">
      <c r="A2072" t="s">
        <v>2089</v>
      </c>
      <c r="B2072">
        <v>71</v>
      </c>
      <c r="C2072">
        <v>2019</v>
      </c>
      <c r="D2072" t="s">
        <v>40</v>
      </c>
      <c r="E2072" t="s">
        <v>2044</v>
      </c>
      <c r="F2072" t="s">
        <v>28</v>
      </c>
      <c r="G2072" t="str">
        <f>_xlfn.XLOOKUP(F2072,Regions!$A$2:$A$52,Regions!$B$2:$B$52)</f>
        <v>Northeast</v>
      </c>
      <c r="H2072" t="s">
        <v>1406</v>
      </c>
      <c r="J2072">
        <v>43425</v>
      </c>
      <c r="K2072">
        <v>880</v>
      </c>
      <c r="L2072">
        <v>311449</v>
      </c>
      <c r="M2072">
        <v>11388</v>
      </c>
      <c r="N2072" t="s">
        <v>2043</v>
      </c>
      <c r="O2072" t="s">
        <v>2043</v>
      </c>
      <c r="P2072" t="s">
        <v>2043</v>
      </c>
      <c r="Q2072" t="s">
        <v>2046</v>
      </c>
      <c r="R2072" t="str">
        <f>Table1[[#This Row],[year]]&amp;"_"&amp;Table1[[#This Row],[rank]]</f>
        <v>2019_71</v>
      </c>
      <c r="S2072" t="str">
        <f>Table1[[#This Row],[year]]&amp;"_"&amp;Table1[[#This Row],[rank]]</f>
        <v>2019_71</v>
      </c>
    </row>
    <row r="2073" spans="1:19" x14ac:dyDescent="0.2">
      <c r="A2073" t="s">
        <v>2096</v>
      </c>
      <c r="B2073">
        <v>72</v>
      </c>
      <c r="C2073">
        <v>2019</v>
      </c>
      <c r="D2073" t="s">
        <v>79</v>
      </c>
      <c r="E2073" t="s">
        <v>2044</v>
      </c>
      <c r="F2073" t="s">
        <v>28</v>
      </c>
      <c r="G2073" t="str">
        <f>_xlfn.XLOOKUP(F2073,Regions!$A$2:$A$52,Regions!$B$2:$B$52)</f>
        <v>Northeast</v>
      </c>
      <c r="H2073" t="s">
        <v>1406</v>
      </c>
      <c r="I2073">
        <v>91675</v>
      </c>
      <c r="J2073">
        <v>43281</v>
      </c>
      <c r="K2073">
        <v>6921</v>
      </c>
      <c r="L2073">
        <v>188602</v>
      </c>
      <c r="M2073">
        <v>59000</v>
      </c>
      <c r="N2073" t="s">
        <v>2043</v>
      </c>
      <c r="O2073" t="s">
        <v>2043</v>
      </c>
      <c r="P2073" t="s">
        <v>2043</v>
      </c>
      <c r="Q2073" t="s">
        <v>2046</v>
      </c>
      <c r="R2073" t="str">
        <f>Table1[[#This Row],[year]]&amp;"_"&amp;Table1[[#This Row],[rank]]</f>
        <v>2019_72</v>
      </c>
      <c r="S2073" t="str">
        <f>Table1[[#This Row],[year]]&amp;"_"&amp;Table1[[#This Row],[rank]]</f>
        <v>2019_72</v>
      </c>
    </row>
    <row r="2074" spans="1:19" x14ac:dyDescent="0.2">
      <c r="A2074" t="s">
        <v>2093</v>
      </c>
      <c r="B2074">
        <v>73</v>
      </c>
      <c r="C2074">
        <v>2019</v>
      </c>
      <c r="D2074" t="s">
        <v>43</v>
      </c>
      <c r="E2074" t="s">
        <v>2044</v>
      </c>
      <c r="F2074" t="s">
        <v>53</v>
      </c>
      <c r="G2074" t="str">
        <f>_xlfn.XLOOKUP(F2074,Regions!$A$2:$A$52,Regions!$B$2:$B$52)</f>
        <v>Midwest</v>
      </c>
      <c r="H2074" t="s">
        <v>1471</v>
      </c>
      <c r="J2074">
        <v>43270</v>
      </c>
      <c r="K2074">
        <v>513</v>
      </c>
      <c r="L2074">
        <v>214142</v>
      </c>
      <c r="M2074">
        <v>30472</v>
      </c>
      <c r="N2074" t="s">
        <v>2043</v>
      </c>
      <c r="O2074" t="s">
        <v>2043</v>
      </c>
      <c r="P2074" t="s">
        <v>2043</v>
      </c>
      <c r="Q2074" t="s">
        <v>2046</v>
      </c>
      <c r="R2074" t="str">
        <f>Table1[[#This Row],[year]]&amp;"_"&amp;Table1[[#This Row],[rank]]</f>
        <v>2019_73</v>
      </c>
      <c r="S2074" t="str">
        <f>Table1[[#This Row],[year]]&amp;"_"&amp;Table1[[#This Row],[rank]]</f>
        <v>2019_73</v>
      </c>
    </row>
    <row r="2075" spans="1:19" x14ac:dyDescent="0.2">
      <c r="A2075" t="s">
        <v>2082</v>
      </c>
      <c r="B2075">
        <v>74</v>
      </c>
      <c r="C2075">
        <v>2019</v>
      </c>
      <c r="D2075" t="s">
        <v>1830</v>
      </c>
      <c r="E2075" t="s">
        <v>2042</v>
      </c>
      <c r="F2075" t="s">
        <v>72</v>
      </c>
      <c r="G2075" t="str">
        <f>_xlfn.XLOOKUP(F2075,Regions!$A$2:$A$52,Regions!$B$2:$B$52)</f>
        <v>Midwest</v>
      </c>
      <c r="H2075" t="s">
        <v>1452</v>
      </c>
      <c r="I2075">
        <v>19030</v>
      </c>
      <c r="J2075">
        <v>42879</v>
      </c>
      <c r="K2075">
        <v>1464</v>
      </c>
      <c r="L2075">
        <v>12901</v>
      </c>
      <c r="M2075">
        <v>125000</v>
      </c>
      <c r="N2075" t="s">
        <v>2043</v>
      </c>
      <c r="O2075" t="s">
        <v>2046</v>
      </c>
      <c r="P2075" t="s">
        <v>2043</v>
      </c>
      <c r="Q2075" t="s">
        <v>2046</v>
      </c>
      <c r="R2075" t="str">
        <f>Table1[[#This Row],[year]]&amp;"_"&amp;Table1[[#This Row],[rank]]</f>
        <v>2019_74</v>
      </c>
      <c r="S2075" t="str">
        <f>Table1[[#This Row],[year]]&amp;"_"&amp;Table1[[#This Row],[rank]]</f>
        <v>2019_74</v>
      </c>
    </row>
    <row r="2076" spans="1:19" x14ac:dyDescent="0.2">
      <c r="A2076" t="s">
        <v>219</v>
      </c>
      <c r="B2076">
        <v>75</v>
      </c>
      <c r="C2076">
        <v>2019</v>
      </c>
      <c r="D2076" t="s">
        <v>65</v>
      </c>
      <c r="E2076" t="s">
        <v>2044</v>
      </c>
      <c r="F2076" t="s">
        <v>146</v>
      </c>
      <c r="G2076" t="str">
        <f>_xlfn.XLOOKUP(F2076,Regions!$A$2:$A$52,Regions!$B$2:$B$52)</f>
        <v>Northeast</v>
      </c>
      <c r="H2076" t="s">
        <v>1465</v>
      </c>
      <c r="J2076">
        <v>42685</v>
      </c>
      <c r="K2076">
        <v>2160</v>
      </c>
      <c r="L2076">
        <v>125989</v>
      </c>
      <c r="M2076">
        <v>50000</v>
      </c>
      <c r="N2076" t="s">
        <v>2043</v>
      </c>
      <c r="O2076" t="s">
        <v>2043</v>
      </c>
      <c r="P2076" t="s">
        <v>2043</v>
      </c>
      <c r="Q2076" t="s">
        <v>2046</v>
      </c>
      <c r="R2076" t="str">
        <f>Table1[[#This Row],[year]]&amp;"_"&amp;Table1[[#This Row],[rank]]</f>
        <v>2019_75</v>
      </c>
      <c r="S2076" t="str">
        <f>Table1[[#This Row],[year]]&amp;"_"&amp;Table1[[#This Row],[rank]]</f>
        <v>2019_75</v>
      </c>
    </row>
    <row r="2077" spans="1:19" x14ac:dyDescent="0.2">
      <c r="A2077" t="s">
        <v>2081</v>
      </c>
      <c r="B2077">
        <v>76</v>
      </c>
      <c r="C2077">
        <v>2019</v>
      </c>
      <c r="D2077" t="s">
        <v>100</v>
      </c>
      <c r="E2077" t="s">
        <v>112</v>
      </c>
      <c r="F2077" t="s">
        <v>41</v>
      </c>
      <c r="G2077" t="str">
        <f>_xlfn.XLOOKUP(F2077,Regions!$A$2:$A$52,Regions!$B$2:$B$52)</f>
        <v>Northeast</v>
      </c>
      <c r="H2077" t="s">
        <v>1544</v>
      </c>
      <c r="I2077">
        <v>214680</v>
      </c>
      <c r="J2077">
        <v>42294</v>
      </c>
      <c r="K2077">
        <v>6220</v>
      </c>
      <c r="L2077">
        <v>82637</v>
      </c>
      <c r="M2077">
        <v>69000</v>
      </c>
      <c r="N2077" t="s">
        <v>2043</v>
      </c>
      <c r="O2077" t="s">
        <v>2043</v>
      </c>
      <c r="P2077" t="s">
        <v>2043</v>
      </c>
      <c r="Q2077" t="s">
        <v>2046</v>
      </c>
      <c r="R2077" t="str">
        <f>Table1[[#This Row],[year]]&amp;"_"&amp;Table1[[#This Row],[rank]]</f>
        <v>2019_76</v>
      </c>
      <c r="S2077" t="str">
        <f>Table1[[#This Row],[year]]&amp;"_"&amp;Table1[[#This Row],[rank]]</f>
        <v>2019_76</v>
      </c>
    </row>
    <row r="2078" spans="1:19" x14ac:dyDescent="0.2">
      <c r="A2078" t="s">
        <v>2084</v>
      </c>
      <c r="B2078">
        <v>77</v>
      </c>
      <c r="C2078">
        <v>2019</v>
      </c>
      <c r="D2078" t="s">
        <v>32</v>
      </c>
      <c r="E2078" t="s">
        <v>2064</v>
      </c>
      <c r="F2078" t="s">
        <v>41</v>
      </c>
      <c r="G2078" t="str">
        <f>_xlfn.XLOOKUP(F2078,Regions!$A$2:$A$52,Regions!$B$2:$B$52)</f>
        <v>Northeast</v>
      </c>
      <c r="H2078" t="s">
        <v>2477</v>
      </c>
      <c r="I2078">
        <v>115753</v>
      </c>
      <c r="J2078">
        <v>41802</v>
      </c>
      <c r="K2078">
        <v>6765</v>
      </c>
      <c r="L2078">
        <v>57773</v>
      </c>
      <c r="M2078">
        <v>114000</v>
      </c>
      <c r="N2078" t="s">
        <v>2043</v>
      </c>
      <c r="O2078" t="s">
        <v>2043</v>
      </c>
      <c r="P2078" t="s">
        <v>2043</v>
      </c>
      <c r="Q2078" t="s">
        <v>2046</v>
      </c>
      <c r="R2078" t="str">
        <f>Table1[[#This Row],[year]]&amp;"_"&amp;Table1[[#This Row],[rank]]</f>
        <v>2019_77</v>
      </c>
      <c r="S2078" t="str">
        <f>Table1[[#This Row],[year]]&amp;"_"&amp;Table1[[#This Row],[rank]]</f>
        <v>2019_77</v>
      </c>
    </row>
    <row r="2079" spans="1:19" x14ac:dyDescent="0.2">
      <c r="A2079" t="s">
        <v>2088</v>
      </c>
      <c r="B2079">
        <v>78</v>
      </c>
      <c r="C2079">
        <v>2019</v>
      </c>
      <c r="D2079" t="s">
        <v>118</v>
      </c>
      <c r="E2079" t="s">
        <v>2061</v>
      </c>
      <c r="F2079" t="s">
        <v>44</v>
      </c>
      <c r="G2079" t="str">
        <f>_xlfn.XLOOKUP(F2079,Regions!$A$2:$A$52,Regions!$B$2:$B$52)</f>
        <v>Midwest</v>
      </c>
      <c r="H2079" t="s">
        <v>1417</v>
      </c>
      <c r="I2079">
        <v>21280</v>
      </c>
      <c r="J2079">
        <v>41303</v>
      </c>
      <c r="K2079">
        <v>2129</v>
      </c>
      <c r="L2079">
        <v>44792</v>
      </c>
      <c r="M2079">
        <v>92000</v>
      </c>
      <c r="N2079" t="s">
        <v>2043</v>
      </c>
      <c r="O2079" t="s">
        <v>2043</v>
      </c>
      <c r="P2079" t="s">
        <v>2043</v>
      </c>
      <c r="Q2079" t="s">
        <v>2046</v>
      </c>
      <c r="R2079" t="str">
        <f>Table1[[#This Row],[year]]&amp;"_"&amp;Table1[[#This Row],[rank]]</f>
        <v>2019_78</v>
      </c>
      <c r="S2079" t="str">
        <f>Table1[[#This Row],[year]]&amp;"_"&amp;Table1[[#This Row],[rank]]</f>
        <v>2019_78</v>
      </c>
    </row>
    <row r="2080" spans="1:19" x14ac:dyDescent="0.2">
      <c r="A2080" t="s">
        <v>2478</v>
      </c>
      <c r="B2080">
        <v>79</v>
      </c>
      <c r="C2080">
        <v>2019</v>
      </c>
      <c r="D2080" t="s">
        <v>40</v>
      </c>
      <c r="E2080" t="s">
        <v>2044</v>
      </c>
      <c r="F2080" t="s">
        <v>28</v>
      </c>
      <c r="G2080" t="str">
        <f>_xlfn.XLOOKUP(F2080,Regions!$A$2:$A$52,Regions!$B$2:$B$52)</f>
        <v>Northeast</v>
      </c>
      <c r="H2080" t="s">
        <v>1406</v>
      </c>
      <c r="J2080">
        <v>41052</v>
      </c>
      <c r="K2080">
        <v>1561</v>
      </c>
      <c r="L2080">
        <v>568190</v>
      </c>
      <c r="M2080">
        <v>17643</v>
      </c>
      <c r="N2080" t="s">
        <v>2043</v>
      </c>
      <c r="O2080" t="s">
        <v>2043</v>
      </c>
      <c r="P2080" t="s">
        <v>2043</v>
      </c>
      <c r="Q2080" t="s">
        <v>2046</v>
      </c>
      <c r="R2080" t="str">
        <f>Table1[[#This Row],[year]]&amp;"_"&amp;Table1[[#This Row],[rank]]</f>
        <v>2019_79</v>
      </c>
      <c r="S2080" t="str">
        <f>Table1[[#This Row],[year]]&amp;"_"&amp;Table1[[#This Row],[rank]]</f>
        <v>2019_79</v>
      </c>
    </row>
    <row r="2081" spans="1:19" x14ac:dyDescent="0.2">
      <c r="A2081" t="s">
        <v>2091</v>
      </c>
      <c r="B2081">
        <v>80</v>
      </c>
      <c r="C2081">
        <v>2019</v>
      </c>
      <c r="D2081" t="s">
        <v>987</v>
      </c>
      <c r="E2081" t="s">
        <v>2055</v>
      </c>
      <c r="F2081" t="s">
        <v>25</v>
      </c>
      <c r="G2081" t="str">
        <f>_xlfn.XLOOKUP(F2081,Regions!$A$2:$A$52,Regions!$B$2:$B$52)</f>
        <v>South</v>
      </c>
      <c r="H2081" t="s">
        <v>1459</v>
      </c>
      <c r="I2081">
        <v>25361</v>
      </c>
      <c r="J2081">
        <v>40052</v>
      </c>
      <c r="K2081">
        <v>3024</v>
      </c>
      <c r="L2081">
        <v>29109</v>
      </c>
      <c r="M2081">
        <v>121000</v>
      </c>
      <c r="N2081" t="s">
        <v>2043</v>
      </c>
      <c r="O2081" t="s">
        <v>2043</v>
      </c>
      <c r="P2081" t="s">
        <v>2043</v>
      </c>
      <c r="Q2081" t="s">
        <v>2046</v>
      </c>
      <c r="R2081" t="str">
        <f>Table1[[#This Row],[year]]&amp;"_"&amp;Table1[[#This Row],[rank]]</f>
        <v>2019_80</v>
      </c>
      <c r="S2081" t="str">
        <f>Table1[[#This Row],[year]]&amp;"_"&amp;Table1[[#This Row],[rank]]</f>
        <v>2019_80</v>
      </c>
    </row>
    <row r="2082" spans="1:19" x14ac:dyDescent="0.2">
      <c r="A2082" t="s">
        <v>2090</v>
      </c>
      <c r="B2082">
        <v>81</v>
      </c>
      <c r="C2082">
        <v>2019</v>
      </c>
      <c r="D2082" t="s">
        <v>636</v>
      </c>
      <c r="E2082" t="s">
        <v>2045</v>
      </c>
      <c r="F2082" t="s">
        <v>55</v>
      </c>
      <c r="G2082" t="str">
        <f>_xlfn.XLOOKUP(F2082,Regions!$A$2:$A$52,Regions!$B$2:$B$52)</f>
        <v>West</v>
      </c>
      <c r="H2082" t="s">
        <v>1508</v>
      </c>
      <c r="I2082">
        <v>183562</v>
      </c>
      <c r="J2082">
        <v>39831</v>
      </c>
      <c r="K2082">
        <v>3825</v>
      </c>
      <c r="L2082">
        <v>137264</v>
      </c>
      <c r="M2082">
        <v>137000</v>
      </c>
      <c r="N2082" t="s">
        <v>2043</v>
      </c>
      <c r="O2082" t="s">
        <v>2046</v>
      </c>
      <c r="P2082" t="s">
        <v>2043</v>
      </c>
      <c r="Q2082" t="s">
        <v>2046</v>
      </c>
      <c r="R2082" t="str">
        <f>Table1[[#This Row],[year]]&amp;"_"&amp;Table1[[#This Row],[rank]]</f>
        <v>2019_81</v>
      </c>
      <c r="S2082" t="str">
        <f>Table1[[#This Row],[year]]&amp;"_"&amp;Table1[[#This Row],[rank]]</f>
        <v>2019_81</v>
      </c>
    </row>
    <row r="2083" spans="1:19" x14ac:dyDescent="0.2">
      <c r="A2083" t="s">
        <v>2097</v>
      </c>
      <c r="B2083">
        <v>82</v>
      </c>
      <c r="C2083">
        <v>2019</v>
      </c>
      <c r="D2083" t="s">
        <v>65</v>
      </c>
      <c r="E2083" t="s">
        <v>2044</v>
      </c>
      <c r="F2083" t="s">
        <v>44</v>
      </c>
      <c r="G2083" t="str">
        <f>_xlfn.XLOOKUP(F2083,Regions!$A$2:$A$52,Regions!$B$2:$B$52)</f>
        <v>Midwest</v>
      </c>
      <c r="H2083" t="s">
        <v>1443</v>
      </c>
      <c r="I2083">
        <v>31264</v>
      </c>
      <c r="J2083">
        <v>39815</v>
      </c>
      <c r="K2083">
        <v>2252</v>
      </c>
      <c r="L2083">
        <v>112249</v>
      </c>
      <c r="M2083">
        <v>45420</v>
      </c>
      <c r="N2083" t="s">
        <v>2043</v>
      </c>
      <c r="O2083" t="s">
        <v>2043</v>
      </c>
      <c r="P2083" t="s">
        <v>2043</v>
      </c>
      <c r="Q2083" t="s">
        <v>2046</v>
      </c>
      <c r="R2083" t="str">
        <f>Table1[[#This Row],[year]]&amp;"_"&amp;Table1[[#This Row],[rank]]</f>
        <v>2019_82</v>
      </c>
      <c r="S2083" t="str">
        <f>Table1[[#This Row],[year]]&amp;"_"&amp;Table1[[#This Row],[rank]]</f>
        <v>2019_82</v>
      </c>
    </row>
    <row r="2084" spans="1:19" x14ac:dyDescent="0.2">
      <c r="A2084" t="s">
        <v>2078</v>
      </c>
      <c r="B2084">
        <v>83</v>
      </c>
      <c r="C2084">
        <v>2019</v>
      </c>
      <c r="D2084" t="s">
        <v>920</v>
      </c>
      <c r="E2084" t="s">
        <v>920</v>
      </c>
      <c r="F2084" t="s">
        <v>177</v>
      </c>
      <c r="G2084" t="str">
        <f>_xlfn.XLOOKUP(F2084,Regions!$A$2:$A$52,Regions!$B$2:$B$52)</f>
        <v>South</v>
      </c>
      <c r="H2084" t="s">
        <v>1497</v>
      </c>
      <c r="I2084">
        <v>1941</v>
      </c>
      <c r="J2084">
        <v>39750</v>
      </c>
      <c r="K2084">
        <v>128</v>
      </c>
      <c r="L2084">
        <v>5677</v>
      </c>
      <c r="M2084">
        <v>5000</v>
      </c>
      <c r="N2084" t="s">
        <v>2043</v>
      </c>
      <c r="O2084" t="s">
        <v>2043</v>
      </c>
      <c r="P2084" t="s">
        <v>2043</v>
      </c>
      <c r="Q2084" t="s">
        <v>2046</v>
      </c>
      <c r="R2084" t="str">
        <f>Table1[[#This Row],[year]]&amp;"_"&amp;Table1[[#This Row],[rank]]</f>
        <v>2019_83</v>
      </c>
      <c r="S2084" t="str">
        <f>Table1[[#This Row],[year]]&amp;"_"&amp;Table1[[#This Row],[rank]]</f>
        <v>2019_83</v>
      </c>
    </row>
    <row r="2085" spans="1:19" x14ac:dyDescent="0.2">
      <c r="A2085" t="s">
        <v>276</v>
      </c>
      <c r="B2085">
        <v>84</v>
      </c>
      <c r="C2085">
        <v>2019</v>
      </c>
      <c r="D2085" t="s">
        <v>40</v>
      </c>
      <c r="E2085" t="s">
        <v>2044</v>
      </c>
      <c r="F2085" t="s">
        <v>146</v>
      </c>
      <c r="G2085" t="str">
        <f>_xlfn.XLOOKUP(F2085,Regions!$A$2:$A$52,Regions!$B$2:$B$52)</f>
        <v>Northeast</v>
      </c>
      <c r="H2085" t="s">
        <v>1462</v>
      </c>
      <c r="J2085">
        <v>39267</v>
      </c>
      <c r="K2085">
        <v>398</v>
      </c>
      <c r="L2085">
        <v>265813</v>
      </c>
      <c r="M2085">
        <v>9844</v>
      </c>
      <c r="N2085" t="s">
        <v>2043</v>
      </c>
      <c r="O2085" t="s">
        <v>2043</v>
      </c>
      <c r="P2085" t="s">
        <v>2043</v>
      </c>
      <c r="Q2085" t="s">
        <v>2046</v>
      </c>
      <c r="R2085" t="str">
        <f>Table1[[#This Row],[year]]&amp;"_"&amp;Table1[[#This Row],[rank]]</f>
        <v>2019_84</v>
      </c>
      <c r="S2085" t="str">
        <f>Table1[[#This Row],[year]]&amp;"_"&amp;Table1[[#This Row],[rank]]</f>
        <v>2019_84</v>
      </c>
    </row>
    <row r="2086" spans="1:19" x14ac:dyDescent="0.2">
      <c r="A2086" t="s">
        <v>2107</v>
      </c>
      <c r="B2086">
        <v>85</v>
      </c>
      <c r="C2086">
        <v>2019</v>
      </c>
      <c r="D2086" t="s">
        <v>1838</v>
      </c>
      <c r="E2086" t="s">
        <v>2042</v>
      </c>
      <c r="F2086" t="s">
        <v>146</v>
      </c>
      <c r="G2086" t="str">
        <f>_xlfn.XLOOKUP(F2086,Regions!$A$2:$A$52,Regions!$B$2:$B$52)</f>
        <v>Northeast</v>
      </c>
      <c r="H2086" t="s">
        <v>1489</v>
      </c>
      <c r="I2086">
        <v>65616</v>
      </c>
      <c r="J2086">
        <v>38973</v>
      </c>
      <c r="K2086">
        <v>3060</v>
      </c>
      <c r="L2086">
        <v>14326</v>
      </c>
      <c r="M2086">
        <v>270000</v>
      </c>
      <c r="N2086" t="s">
        <v>2043</v>
      </c>
      <c r="O2086" t="s">
        <v>2043</v>
      </c>
      <c r="P2086" t="s">
        <v>2043</v>
      </c>
      <c r="Q2086" t="s">
        <v>2046</v>
      </c>
      <c r="R2086" t="str">
        <f>Table1[[#This Row],[year]]&amp;"_"&amp;Table1[[#This Row],[rank]]</f>
        <v>2019_85</v>
      </c>
      <c r="S2086" t="str">
        <f>Table1[[#This Row],[year]]&amp;"_"&amp;Table1[[#This Row],[rank]]</f>
        <v>2019_85</v>
      </c>
    </row>
    <row r="2087" spans="1:19" x14ac:dyDescent="0.2">
      <c r="A2087" t="s">
        <v>1169</v>
      </c>
      <c r="B2087">
        <v>86</v>
      </c>
      <c r="C2087">
        <v>2019</v>
      </c>
      <c r="D2087" t="s">
        <v>488</v>
      </c>
      <c r="E2087" t="s">
        <v>920</v>
      </c>
      <c r="F2087" t="s">
        <v>22</v>
      </c>
      <c r="G2087" t="str">
        <f>_xlfn.XLOOKUP(F2087,Regions!$A$2:$A$52,Regions!$B$2:$B$52)</f>
        <v>South</v>
      </c>
      <c r="H2087" t="s">
        <v>1403</v>
      </c>
      <c r="I2087">
        <v>75710</v>
      </c>
      <c r="J2087">
        <v>38727</v>
      </c>
      <c r="K2087">
        <v>6257</v>
      </c>
      <c r="L2087">
        <v>69980</v>
      </c>
      <c r="M2087">
        <v>10800</v>
      </c>
      <c r="N2087" t="s">
        <v>2043</v>
      </c>
      <c r="O2087" t="s">
        <v>2043</v>
      </c>
      <c r="P2087" t="s">
        <v>2043</v>
      </c>
      <c r="Q2087" t="s">
        <v>2046</v>
      </c>
      <c r="R2087" t="str">
        <f>Table1[[#This Row],[year]]&amp;"_"&amp;Table1[[#This Row],[rank]]</f>
        <v>2019_86</v>
      </c>
      <c r="S2087" t="str">
        <f>Table1[[#This Row],[year]]&amp;"_"&amp;Table1[[#This Row],[rank]]</f>
        <v>2019_86</v>
      </c>
    </row>
    <row r="2088" spans="1:19" x14ac:dyDescent="0.2">
      <c r="A2088" t="s">
        <v>2094</v>
      </c>
      <c r="B2088">
        <v>87</v>
      </c>
      <c r="C2088">
        <v>2019</v>
      </c>
      <c r="D2088" t="s">
        <v>1722</v>
      </c>
      <c r="E2088" t="s">
        <v>2064</v>
      </c>
      <c r="F2088" t="s">
        <v>44</v>
      </c>
      <c r="G2088" t="str">
        <f>_xlfn.XLOOKUP(F2088,Regions!$A$2:$A$52,Regions!$B$2:$B$52)</f>
        <v>Midwest</v>
      </c>
      <c r="H2088" t="s">
        <v>1467</v>
      </c>
      <c r="I2088">
        <v>50908</v>
      </c>
      <c r="J2088">
        <v>37358</v>
      </c>
      <c r="K2088">
        <v>2368</v>
      </c>
      <c r="L2088">
        <v>70108</v>
      </c>
      <c r="M2088">
        <v>74413</v>
      </c>
      <c r="N2088" t="s">
        <v>2043</v>
      </c>
      <c r="O2088" t="s">
        <v>2043</v>
      </c>
      <c r="P2088" t="s">
        <v>2043</v>
      </c>
      <c r="Q2088" t="s">
        <v>2046</v>
      </c>
      <c r="R2088" t="str">
        <f>Table1[[#This Row],[year]]&amp;"_"&amp;Table1[[#This Row],[rank]]</f>
        <v>2019_87</v>
      </c>
      <c r="S2088" t="str">
        <f>Table1[[#This Row],[year]]&amp;"_"&amp;Table1[[#This Row],[rank]]</f>
        <v>2019_87</v>
      </c>
    </row>
    <row r="2089" spans="1:19" x14ac:dyDescent="0.2">
      <c r="A2089" t="s">
        <v>2111</v>
      </c>
      <c r="B2089">
        <v>88</v>
      </c>
      <c r="C2089">
        <v>2019</v>
      </c>
      <c r="D2089" t="s">
        <v>976</v>
      </c>
      <c r="E2089" t="s">
        <v>115</v>
      </c>
      <c r="F2089" t="s">
        <v>177</v>
      </c>
      <c r="G2089" t="str">
        <f>_xlfn.XLOOKUP(F2089,Regions!$A$2:$A$52,Regions!$B$2:$B$52)</f>
        <v>South</v>
      </c>
      <c r="H2089" t="s">
        <v>1475</v>
      </c>
      <c r="I2089">
        <v>3779</v>
      </c>
      <c r="J2089">
        <v>37239</v>
      </c>
      <c r="K2089">
        <v>341</v>
      </c>
      <c r="L2089">
        <v>12987</v>
      </c>
      <c r="M2089">
        <v>14000</v>
      </c>
      <c r="N2089" t="s">
        <v>2043</v>
      </c>
      <c r="O2089" t="s">
        <v>2043</v>
      </c>
      <c r="P2089" t="s">
        <v>2043</v>
      </c>
      <c r="Q2089" t="s">
        <v>2046</v>
      </c>
      <c r="R2089" t="str">
        <f>Table1[[#This Row],[year]]&amp;"_"&amp;Table1[[#This Row],[rank]]</f>
        <v>2019_88</v>
      </c>
      <c r="S2089" t="str">
        <f>Table1[[#This Row],[year]]&amp;"_"&amp;Table1[[#This Row],[rank]]</f>
        <v>2019_88</v>
      </c>
    </row>
    <row r="2090" spans="1:19" x14ac:dyDescent="0.2">
      <c r="A2090" t="s">
        <v>2069</v>
      </c>
      <c r="B2090">
        <v>89</v>
      </c>
      <c r="C2090">
        <v>2019</v>
      </c>
      <c r="D2090" t="s">
        <v>223</v>
      </c>
      <c r="E2090" t="s">
        <v>920</v>
      </c>
      <c r="F2090" t="s">
        <v>22</v>
      </c>
      <c r="G2090" t="str">
        <f>_xlfn.XLOOKUP(F2090,Regions!$A$2:$A$52,Regions!$B$2:$B$52)</f>
        <v>South</v>
      </c>
      <c r="H2090" t="s">
        <v>1403</v>
      </c>
      <c r="I2090">
        <v>63580</v>
      </c>
      <c r="J2090">
        <v>36534</v>
      </c>
      <c r="K2090">
        <v>4172</v>
      </c>
      <c r="L2090">
        <v>56970</v>
      </c>
      <c r="M2090">
        <v>7000</v>
      </c>
      <c r="N2090" t="s">
        <v>2043</v>
      </c>
      <c r="O2090" t="s">
        <v>2043</v>
      </c>
      <c r="P2090" t="s">
        <v>2043</v>
      </c>
      <c r="Q2090" t="s">
        <v>2046</v>
      </c>
      <c r="R2090" t="str">
        <f>Table1[[#This Row],[year]]&amp;"_"&amp;Table1[[#This Row],[rank]]</f>
        <v>2019_89</v>
      </c>
      <c r="S2090" t="str">
        <f>Table1[[#This Row],[year]]&amp;"_"&amp;Table1[[#This Row],[rank]]</f>
        <v>2019_89</v>
      </c>
    </row>
    <row r="2091" spans="1:19" x14ac:dyDescent="0.2">
      <c r="A2091" t="s">
        <v>2110</v>
      </c>
      <c r="B2091">
        <v>90</v>
      </c>
      <c r="C2091">
        <v>2019</v>
      </c>
      <c r="D2091" t="s">
        <v>283</v>
      </c>
      <c r="E2091" t="s">
        <v>283</v>
      </c>
      <c r="F2091" t="s">
        <v>370</v>
      </c>
      <c r="G2091" t="str">
        <f>_xlfn.XLOOKUP(F2091,Regions!$A$2:$A$52,Regions!$B$2:$B$52)</f>
        <v>West</v>
      </c>
      <c r="H2091" t="s">
        <v>1504</v>
      </c>
      <c r="I2091">
        <v>132530</v>
      </c>
      <c r="J2091">
        <v>36397</v>
      </c>
      <c r="K2091">
        <v>1933</v>
      </c>
      <c r="L2091">
        <v>22536</v>
      </c>
      <c r="M2091">
        <v>73100</v>
      </c>
      <c r="N2091" t="s">
        <v>2043</v>
      </c>
      <c r="O2091" t="s">
        <v>2043</v>
      </c>
      <c r="P2091" t="s">
        <v>2043</v>
      </c>
      <c r="Q2091" t="s">
        <v>2046</v>
      </c>
      <c r="R2091" t="str">
        <f>Table1[[#This Row],[year]]&amp;"_"&amp;Table1[[#This Row],[rank]]</f>
        <v>2019_90</v>
      </c>
      <c r="S2091" t="str">
        <f>Table1[[#This Row],[year]]&amp;"_"&amp;Table1[[#This Row],[rank]]</f>
        <v>2019_90</v>
      </c>
    </row>
    <row r="2092" spans="1:19" x14ac:dyDescent="0.2">
      <c r="A2092" t="s">
        <v>2105</v>
      </c>
      <c r="B2092">
        <v>91</v>
      </c>
      <c r="C2092">
        <v>2019</v>
      </c>
      <c r="D2092" t="s">
        <v>70</v>
      </c>
      <c r="E2092" t="s">
        <v>70</v>
      </c>
      <c r="F2092" t="s">
        <v>177</v>
      </c>
      <c r="G2092" t="str">
        <f>_xlfn.XLOOKUP(F2092,Regions!$A$2:$A$52,Regions!$B$2:$B$52)</f>
        <v>South</v>
      </c>
      <c r="H2092" t="s">
        <v>1473</v>
      </c>
      <c r="J2092">
        <v>36396</v>
      </c>
      <c r="K2092">
        <v>2381</v>
      </c>
      <c r="L2092">
        <v>18983</v>
      </c>
      <c r="M2092">
        <v>202000</v>
      </c>
      <c r="N2092" t="s">
        <v>2043</v>
      </c>
      <c r="O2092" t="s">
        <v>2043</v>
      </c>
      <c r="P2092" t="s">
        <v>2043</v>
      </c>
      <c r="Q2092" t="s">
        <v>2046</v>
      </c>
      <c r="R2092" t="str">
        <f>Table1[[#This Row],[year]]&amp;"_"&amp;Table1[[#This Row],[rank]]</f>
        <v>2019_91</v>
      </c>
      <c r="S2092" t="str">
        <f>Table1[[#This Row],[year]]&amp;"_"&amp;Table1[[#This Row],[rank]]</f>
        <v>2019_91</v>
      </c>
    </row>
    <row r="2093" spans="1:19" x14ac:dyDescent="0.2">
      <c r="A2093" t="s">
        <v>2104</v>
      </c>
      <c r="B2093">
        <v>92</v>
      </c>
      <c r="C2093">
        <v>2019</v>
      </c>
      <c r="D2093" t="s">
        <v>74</v>
      </c>
      <c r="E2093" t="s">
        <v>74</v>
      </c>
      <c r="F2093" t="s">
        <v>35</v>
      </c>
      <c r="G2093" t="str">
        <f>_xlfn.XLOOKUP(F2093,Regions!$A$2:$A$52,Regions!$B$2:$B$52)</f>
        <v>South</v>
      </c>
      <c r="H2093" t="s">
        <v>1464</v>
      </c>
      <c r="I2093">
        <v>48883</v>
      </c>
      <c r="J2093">
        <v>36193</v>
      </c>
      <c r="K2093">
        <v>3345</v>
      </c>
      <c r="L2093">
        <v>45408</v>
      </c>
      <c r="M2093">
        <v>105600</v>
      </c>
      <c r="N2093" t="s">
        <v>2043</v>
      </c>
      <c r="O2093" t="s">
        <v>2046</v>
      </c>
      <c r="P2093" t="s">
        <v>2043</v>
      </c>
      <c r="Q2093" t="s">
        <v>2046</v>
      </c>
      <c r="R2093" t="str">
        <f>Table1[[#This Row],[year]]&amp;"_"&amp;Table1[[#This Row],[rank]]</f>
        <v>2019_92</v>
      </c>
      <c r="S2093" t="str">
        <f>Table1[[#This Row],[year]]&amp;"_"&amp;Table1[[#This Row],[rank]]</f>
        <v>2019_92</v>
      </c>
    </row>
    <row r="2094" spans="1:19" x14ac:dyDescent="0.2">
      <c r="A2094" t="s">
        <v>2115</v>
      </c>
      <c r="B2094">
        <v>93</v>
      </c>
      <c r="C2094">
        <v>2019</v>
      </c>
      <c r="D2094" t="s">
        <v>214</v>
      </c>
      <c r="E2094" t="s">
        <v>920</v>
      </c>
      <c r="F2094" t="s">
        <v>44</v>
      </c>
      <c r="G2094" t="str">
        <f>_xlfn.XLOOKUP(F2094,Regions!$A$2:$A$52,Regions!$B$2:$B$52)</f>
        <v>Midwest</v>
      </c>
      <c r="H2094" t="s">
        <v>1417</v>
      </c>
      <c r="I2094">
        <v>48624</v>
      </c>
      <c r="J2094">
        <v>35985</v>
      </c>
      <c r="K2094">
        <v>2010</v>
      </c>
      <c r="L2094">
        <v>119666</v>
      </c>
      <c r="M2094">
        <v>33383</v>
      </c>
      <c r="N2094" t="s">
        <v>2043</v>
      </c>
      <c r="O2094" t="s">
        <v>2043</v>
      </c>
      <c r="P2094" t="s">
        <v>2043</v>
      </c>
      <c r="Q2094" t="s">
        <v>2046</v>
      </c>
      <c r="R2094" t="str">
        <f>Table1[[#This Row],[year]]&amp;"_"&amp;Table1[[#This Row],[rank]]</f>
        <v>2019_93</v>
      </c>
      <c r="S2094" t="str">
        <f>Table1[[#This Row],[year]]&amp;"_"&amp;Table1[[#This Row],[rank]]</f>
        <v>2019_93</v>
      </c>
    </row>
    <row r="2095" spans="1:19" x14ac:dyDescent="0.2">
      <c r="A2095" t="s">
        <v>2077</v>
      </c>
      <c r="B2095">
        <v>94</v>
      </c>
      <c r="C2095">
        <v>2019</v>
      </c>
      <c r="D2095" t="s">
        <v>223</v>
      </c>
      <c r="E2095" t="s">
        <v>920</v>
      </c>
      <c r="F2095" t="s">
        <v>22</v>
      </c>
      <c r="G2095" t="str">
        <f>_xlfn.XLOOKUP(F2095,Regions!$A$2:$A$52,Regions!$B$2:$B$52)</f>
        <v>South</v>
      </c>
      <c r="H2095" t="s">
        <v>1403</v>
      </c>
      <c r="I2095">
        <v>3974</v>
      </c>
      <c r="J2095">
        <v>34055</v>
      </c>
      <c r="K2095">
        <v>334</v>
      </c>
      <c r="L2095">
        <v>26830</v>
      </c>
      <c r="M2095">
        <v>4900</v>
      </c>
      <c r="N2095" t="s">
        <v>2043</v>
      </c>
      <c r="O2095" t="s">
        <v>2043</v>
      </c>
      <c r="P2095" t="s">
        <v>2043</v>
      </c>
      <c r="Q2095" t="s">
        <v>2046</v>
      </c>
      <c r="R2095" t="str">
        <f>Table1[[#This Row],[year]]&amp;"_"&amp;Table1[[#This Row],[rank]]</f>
        <v>2019_94</v>
      </c>
      <c r="S2095" t="str">
        <f>Table1[[#This Row],[year]]&amp;"_"&amp;Table1[[#This Row],[rank]]</f>
        <v>2019_94</v>
      </c>
    </row>
    <row r="2096" spans="1:19" x14ac:dyDescent="0.2">
      <c r="A2096" t="s">
        <v>1243</v>
      </c>
      <c r="B2096">
        <v>95</v>
      </c>
      <c r="C2096">
        <v>2019</v>
      </c>
      <c r="D2096" t="s">
        <v>2430</v>
      </c>
      <c r="E2096" t="s">
        <v>2064</v>
      </c>
      <c r="F2096" t="s">
        <v>72</v>
      </c>
      <c r="G2096" t="str">
        <f>_xlfn.XLOOKUP(F2096,Regions!$A$2:$A$52,Regions!$B$2:$B$52)</f>
        <v>Midwest</v>
      </c>
      <c r="H2096" t="s">
        <v>1461</v>
      </c>
      <c r="I2096">
        <v>119660</v>
      </c>
      <c r="J2096">
        <v>32765</v>
      </c>
      <c r="K2096">
        <v>5349</v>
      </c>
      <c r="L2096">
        <v>36500</v>
      </c>
      <c r="M2096">
        <v>93516</v>
      </c>
      <c r="N2096" t="s">
        <v>2043</v>
      </c>
      <c r="O2096" t="s">
        <v>2043</v>
      </c>
      <c r="P2096" t="s">
        <v>2043</v>
      </c>
      <c r="Q2096" t="s">
        <v>2046</v>
      </c>
      <c r="R2096" t="str">
        <f>Table1[[#This Row],[year]]&amp;"_"&amp;Table1[[#This Row],[rank]]</f>
        <v>2019_95</v>
      </c>
      <c r="S2096" t="str">
        <f>Table1[[#This Row],[year]]&amp;"_"&amp;Table1[[#This Row],[rank]]</f>
        <v>2019_95</v>
      </c>
    </row>
    <row r="2097" spans="1:19" x14ac:dyDescent="0.2">
      <c r="A2097" t="s">
        <v>2144</v>
      </c>
      <c r="B2097">
        <v>96</v>
      </c>
      <c r="C2097">
        <v>2019</v>
      </c>
      <c r="D2097" t="s">
        <v>100</v>
      </c>
      <c r="E2097" t="s">
        <v>112</v>
      </c>
      <c r="F2097" t="s">
        <v>44</v>
      </c>
      <c r="G2097" t="str">
        <f>_xlfn.XLOOKUP(F2097,Regions!$A$2:$A$52,Regions!$B$2:$B$52)</f>
        <v>Midwest</v>
      </c>
      <c r="H2097" t="s">
        <v>2145</v>
      </c>
      <c r="I2097">
        <v>119125</v>
      </c>
      <c r="J2097">
        <v>32753</v>
      </c>
      <c r="K2097">
        <v>5687</v>
      </c>
      <c r="L2097">
        <v>59352</v>
      </c>
      <c r="M2097">
        <v>30000</v>
      </c>
      <c r="N2097" t="s">
        <v>2043</v>
      </c>
      <c r="O2097" t="s">
        <v>2043</v>
      </c>
      <c r="P2097" t="s">
        <v>2043</v>
      </c>
      <c r="Q2097" t="s">
        <v>2046</v>
      </c>
      <c r="R2097" t="str">
        <f>Table1[[#This Row],[year]]&amp;"_"&amp;Table1[[#This Row],[rank]]</f>
        <v>2019_96</v>
      </c>
      <c r="S2097" t="str">
        <f>Table1[[#This Row],[year]]&amp;"_"&amp;Table1[[#This Row],[rank]]</f>
        <v>2019_96</v>
      </c>
    </row>
    <row r="2098" spans="1:19" x14ac:dyDescent="0.2">
      <c r="A2098" t="s">
        <v>2079</v>
      </c>
      <c r="B2098">
        <v>97</v>
      </c>
      <c r="C2098">
        <v>2019</v>
      </c>
      <c r="D2098" t="s">
        <v>987</v>
      </c>
      <c r="E2098" t="s">
        <v>2055</v>
      </c>
      <c r="F2098" t="s">
        <v>72</v>
      </c>
      <c r="G2098" t="str">
        <f>_xlfn.XLOOKUP(F2098,Regions!$A$2:$A$52,Regions!$B$2:$B$52)</f>
        <v>Midwest</v>
      </c>
      <c r="H2098" t="s">
        <v>1507</v>
      </c>
      <c r="J2098">
        <v>32683</v>
      </c>
      <c r="K2098">
        <v>776</v>
      </c>
      <c r="L2098">
        <v>16381</v>
      </c>
      <c r="M2098">
        <v>10495</v>
      </c>
      <c r="N2098" t="s">
        <v>2043</v>
      </c>
      <c r="O2098" t="s">
        <v>2043</v>
      </c>
      <c r="P2098" t="s">
        <v>2043</v>
      </c>
      <c r="Q2098" t="s">
        <v>2046</v>
      </c>
      <c r="R2098" t="str">
        <f>Table1[[#This Row],[year]]&amp;"_"&amp;Table1[[#This Row],[rank]]</f>
        <v>2019_97</v>
      </c>
      <c r="S2098" t="str">
        <f>Table1[[#This Row],[year]]&amp;"_"&amp;Table1[[#This Row],[rank]]</f>
        <v>2019_97</v>
      </c>
    </row>
    <row r="2099" spans="1:19" x14ac:dyDescent="0.2">
      <c r="A2099" t="s">
        <v>2127</v>
      </c>
      <c r="B2099">
        <v>98</v>
      </c>
      <c r="C2099">
        <v>2019</v>
      </c>
      <c r="D2099" t="s">
        <v>57</v>
      </c>
      <c r="E2099" t="s">
        <v>2044</v>
      </c>
      <c r="F2099" t="s">
        <v>35</v>
      </c>
      <c r="G2099" t="str">
        <f>_xlfn.XLOOKUP(F2099,Regions!$A$2:$A$52,Regions!$B$2:$B$52)</f>
        <v>South</v>
      </c>
      <c r="H2099" t="s">
        <v>1431</v>
      </c>
      <c r="I2099">
        <v>38341</v>
      </c>
      <c r="J2099">
        <v>32377</v>
      </c>
      <c r="K2099">
        <v>6015</v>
      </c>
      <c r="L2099">
        <v>372538</v>
      </c>
      <c r="M2099">
        <v>47600</v>
      </c>
      <c r="N2099" t="s">
        <v>2046</v>
      </c>
      <c r="O2099" t="s">
        <v>2043</v>
      </c>
      <c r="P2099" t="s">
        <v>2043</v>
      </c>
      <c r="Q2099" t="s">
        <v>2046</v>
      </c>
      <c r="R2099" t="str">
        <f>Table1[[#This Row],[year]]&amp;"_"&amp;Table1[[#This Row],[rank]]</f>
        <v>2019_98</v>
      </c>
      <c r="S2099" t="str">
        <f>Table1[[#This Row],[year]]&amp;"_"&amp;Table1[[#This Row],[rank]]</f>
        <v>2019_98</v>
      </c>
    </row>
    <row r="2100" spans="1:19" x14ac:dyDescent="0.2">
      <c r="A2100" t="s">
        <v>2151</v>
      </c>
      <c r="B2100">
        <v>99</v>
      </c>
      <c r="C2100">
        <v>2019</v>
      </c>
      <c r="D2100" t="s">
        <v>65</v>
      </c>
      <c r="E2100" t="s">
        <v>2044</v>
      </c>
      <c r="F2100" t="s">
        <v>53</v>
      </c>
      <c r="G2100" t="str">
        <f>_xlfn.XLOOKUP(F2100,Regions!$A$2:$A$52,Regions!$B$2:$B$52)</f>
        <v>Midwest</v>
      </c>
      <c r="H2100" t="s">
        <v>1505</v>
      </c>
      <c r="I2100">
        <v>42100</v>
      </c>
      <c r="J2100">
        <v>31979</v>
      </c>
      <c r="K2100">
        <v>2615</v>
      </c>
      <c r="L2100">
        <v>46575</v>
      </c>
      <c r="M2100">
        <v>37346</v>
      </c>
      <c r="N2100" t="s">
        <v>2043</v>
      </c>
      <c r="O2100" t="s">
        <v>2046</v>
      </c>
      <c r="P2100" t="s">
        <v>2043</v>
      </c>
      <c r="Q2100" t="s">
        <v>2046</v>
      </c>
      <c r="R2100" t="str">
        <f>Table1[[#This Row],[year]]&amp;"_"&amp;Table1[[#This Row],[rank]]</f>
        <v>2019_99</v>
      </c>
      <c r="S2100" t="str">
        <f>Table1[[#This Row],[year]]&amp;"_"&amp;Table1[[#This Row],[rank]]</f>
        <v>2019_99</v>
      </c>
    </row>
    <row r="2101" spans="1:19" x14ac:dyDescent="0.2">
      <c r="A2101" t="s">
        <v>2073</v>
      </c>
      <c r="B2101">
        <v>100</v>
      </c>
      <c r="C2101">
        <v>2019</v>
      </c>
      <c r="D2101" t="s">
        <v>108</v>
      </c>
      <c r="E2101" t="s">
        <v>2055</v>
      </c>
      <c r="F2101" t="s">
        <v>86</v>
      </c>
      <c r="G2101" t="str">
        <f>_xlfn.XLOOKUP(F2101,Regions!$A$2:$A$52,Regions!$B$2:$B$52)</f>
        <v>South</v>
      </c>
      <c r="H2101" t="s">
        <v>1412</v>
      </c>
      <c r="I2101">
        <v>200334</v>
      </c>
      <c r="J2101">
        <v>31856</v>
      </c>
      <c r="K2101">
        <v>6434</v>
      </c>
      <c r="L2101">
        <v>83216</v>
      </c>
      <c r="M2101">
        <v>62600</v>
      </c>
      <c r="N2101" t="s">
        <v>2043</v>
      </c>
      <c r="O2101" t="s">
        <v>2043</v>
      </c>
      <c r="P2101" t="s">
        <v>2043</v>
      </c>
      <c r="Q2101" t="s">
        <v>2046</v>
      </c>
      <c r="R2101" t="str">
        <f>Table1[[#This Row],[year]]&amp;"_"&amp;Table1[[#This Row],[rank]]</f>
        <v>2019_100</v>
      </c>
      <c r="S2101" t="str">
        <f>Table1[[#This Row],[year]]&amp;"_"&amp;Table1[[#This Row],[rank]]</f>
        <v>2019_100</v>
      </c>
    </row>
    <row r="2102" spans="1:19" x14ac:dyDescent="0.2">
      <c r="A2102" t="s">
        <v>2125</v>
      </c>
      <c r="B2102">
        <v>101</v>
      </c>
      <c r="C2102">
        <v>2019</v>
      </c>
      <c r="D2102" t="s">
        <v>65</v>
      </c>
      <c r="E2102" t="s">
        <v>2044</v>
      </c>
      <c r="F2102" t="s">
        <v>22</v>
      </c>
      <c r="G2102" t="str">
        <f>_xlfn.XLOOKUP(F2102,Regions!$A$2:$A$52,Regions!$B$2:$B$52)</f>
        <v>South</v>
      </c>
      <c r="H2102" t="s">
        <v>1411</v>
      </c>
      <c r="J2102">
        <v>31368</v>
      </c>
      <c r="K2102">
        <v>2292</v>
      </c>
      <c r="L2102">
        <v>158507</v>
      </c>
      <c r="M2102">
        <v>33689</v>
      </c>
      <c r="N2102" t="s">
        <v>2043</v>
      </c>
      <c r="O2102" t="s">
        <v>2043</v>
      </c>
      <c r="P2102" t="s">
        <v>2043</v>
      </c>
      <c r="Q2102" t="s">
        <v>2046</v>
      </c>
      <c r="R2102" t="str">
        <f>Table1[[#This Row],[year]]&amp;"_"&amp;Table1[[#This Row],[rank]]</f>
        <v>2019_101</v>
      </c>
      <c r="S2102" t="str">
        <f>Table1[[#This Row],[year]]&amp;"_"&amp;Table1[[#This Row],[rank]]</f>
        <v>2019_101</v>
      </c>
    </row>
    <row r="2103" spans="1:19" x14ac:dyDescent="0.2">
      <c r="A2103" t="s">
        <v>2526</v>
      </c>
      <c r="B2103">
        <v>102</v>
      </c>
      <c r="C2103">
        <v>2019</v>
      </c>
      <c r="D2103" t="s">
        <v>30</v>
      </c>
      <c r="E2103" t="s">
        <v>2045</v>
      </c>
      <c r="F2103" t="s">
        <v>55</v>
      </c>
      <c r="G2103" t="str">
        <f>_xlfn.XLOOKUP(F2103,Regions!$A$2:$A$52,Regions!$B$2:$B$52)</f>
        <v>West</v>
      </c>
      <c r="H2103" t="s">
        <v>1409</v>
      </c>
      <c r="I2103">
        <v>21145</v>
      </c>
      <c r="J2103">
        <v>30852</v>
      </c>
      <c r="K2103">
        <v>1908</v>
      </c>
      <c r="L2103">
        <v>55493</v>
      </c>
      <c r="M2103">
        <v>60000</v>
      </c>
      <c r="N2103" t="s">
        <v>2043</v>
      </c>
      <c r="O2103" t="s">
        <v>2043</v>
      </c>
      <c r="P2103" t="s">
        <v>2043</v>
      </c>
      <c r="Q2103" t="s">
        <v>2046</v>
      </c>
      <c r="R2103" t="str">
        <f>Table1[[#This Row],[year]]&amp;"_"&amp;Table1[[#This Row],[rank]]</f>
        <v>2019_102</v>
      </c>
      <c r="S2103" t="str">
        <f>Table1[[#This Row],[year]]&amp;"_"&amp;Table1[[#This Row],[rank]]</f>
        <v>2019_102</v>
      </c>
    </row>
    <row r="2104" spans="1:19" x14ac:dyDescent="0.2">
      <c r="A2104" t="s">
        <v>208</v>
      </c>
      <c r="B2104">
        <v>103</v>
      </c>
      <c r="C2104">
        <v>2019</v>
      </c>
      <c r="D2104" t="s">
        <v>824</v>
      </c>
      <c r="E2104" t="s">
        <v>112</v>
      </c>
      <c r="F2104" t="s">
        <v>44</v>
      </c>
      <c r="G2104" t="str">
        <f>_xlfn.XLOOKUP(F2104,Regions!$A$2:$A$52,Regions!$B$2:$B$52)</f>
        <v>Midwest</v>
      </c>
      <c r="H2104" t="s">
        <v>1470</v>
      </c>
      <c r="I2104">
        <v>140412</v>
      </c>
      <c r="J2104">
        <v>30578</v>
      </c>
      <c r="K2104">
        <v>2368</v>
      </c>
      <c r="L2104">
        <v>67173</v>
      </c>
      <c r="M2104">
        <v>103000</v>
      </c>
      <c r="N2104" t="s">
        <v>2043</v>
      </c>
      <c r="O2104" t="s">
        <v>2043</v>
      </c>
      <c r="P2104" t="s">
        <v>2043</v>
      </c>
      <c r="Q2104" t="s">
        <v>2046</v>
      </c>
      <c r="R2104" t="str">
        <f>Table1[[#This Row],[year]]&amp;"_"&amp;Table1[[#This Row],[rank]]</f>
        <v>2019_103</v>
      </c>
      <c r="S2104" t="str">
        <f>Table1[[#This Row],[year]]&amp;"_"&amp;Table1[[#This Row],[rank]]</f>
        <v>2019_103</v>
      </c>
    </row>
    <row r="2105" spans="1:19" x14ac:dyDescent="0.2">
      <c r="A2105" t="s">
        <v>2102</v>
      </c>
      <c r="B2105">
        <v>104</v>
      </c>
      <c r="C2105">
        <v>2019</v>
      </c>
      <c r="D2105" t="s">
        <v>175</v>
      </c>
      <c r="E2105" t="s">
        <v>2067</v>
      </c>
      <c r="F2105" t="s">
        <v>28</v>
      </c>
      <c r="G2105" t="str">
        <f>_xlfn.XLOOKUP(F2105,Regions!$A$2:$A$52,Regions!$B$2:$B$52)</f>
        <v>Northeast</v>
      </c>
      <c r="H2105" t="s">
        <v>1406</v>
      </c>
      <c r="J2105">
        <v>30400</v>
      </c>
      <c r="K2105">
        <v>4464</v>
      </c>
      <c r="L2105">
        <v>53831</v>
      </c>
      <c r="M2105">
        <v>22400</v>
      </c>
      <c r="N2105" t="s">
        <v>2043</v>
      </c>
      <c r="O2105" t="s">
        <v>2043</v>
      </c>
      <c r="P2105" t="s">
        <v>2043</v>
      </c>
      <c r="Q2105" t="s">
        <v>2046</v>
      </c>
      <c r="R2105" t="str">
        <f>Table1[[#This Row],[year]]&amp;"_"&amp;Table1[[#This Row],[rank]]</f>
        <v>2019_104</v>
      </c>
      <c r="S2105" t="str">
        <f>Table1[[#This Row],[year]]&amp;"_"&amp;Table1[[#This Row],[rank]]</f>
        <v>2019_104</v>
      </c>
    </row>
    <row r="2106" spans="1:19" x14ac:dyDescent="0.2">
      <c r="A2106" t="s">
        <v>2184</v>
      </c>
      <c r="B2106">
        <v>105</v>
      </c>
      <c r="C2106">
        <v>2019</v>
      </c>
      <c r="D2106" t="s">
        <v>974</v>
      </c>
      <c r="E2106" t="s">
        <v>2045</v>
      </c>
      <c r="F2106" t="s">
        <v>168</v>
      </c>
      <c r="G2106" t="str">
        <f>_xlfn.XLOOKUP(F2106,Regions!$A$2:$A$52,Regions!$B$2:$B$52)</f>
        <v>West</v>
      </c>
      <c r="H2106" t="s">
        <v>1614</v>
      </c>
      <c r="I2106">
        <v>45739</v>
      </c>
      <c r="J2106">
        <v>30391</v>
      </c>
      <c r="K2106">
        <v>14135</v>
      </c>
      <c r="L2106">
        <v>43376</v>
      </c>
      <c r="M2106">
        <v>36000</v>
      </c>
      <c r="N2106" t="s">
        <v>2043</v>
      </c>
      <c r="O2106" t="s">
        <v>2043</v>
      </c>
      <c r="P2106" t="s">
        <v>2043</v>
      </c>
      <c r="Q2106" t="s">
        <v>2043</v>
      </c>
      <c r="R2106" t="str">
        <f>Table1[[#This Row],[year]]&amp;"_"&amp;Table1[[#This Row],[rank]]</f>
        <v>2019_105</v>
      </c>
      <c r="S2106" t="str">
        <f>Table1[[#This Row],[year]]&amp;"_"&amp;Table1[[#This Row],[rank]]</f>
        <v>2019_105</v>
      </c>
    </row>
    <row r="2107" spans="1:19" x14ac:dyDescent="0.2">
      <c r="A2107" t="s">
        <v>2617</v>
      </c>
      <c r="B2107">
        <v>106</v>
      </c>
      <c r="C2107">
        <v>2019</v>
      </c>
      <c r="D2107" t="s">
        <v>65</v>
      </c>
      <c r="E2107" t="s">
        <v>2044</v>
      </c>
      <c r="F2107" t="s">
        <v>28</v>
      </c>
      <c r="G2107" t="str">
        <f>_xlfn.XLOOKUP(F2107,Regions!$A$2:$A$52,Regions!$B$2:$B$52)</f>
        <v>Northeast</v>
      </c>
      <c r="H2107" t="s">
        <v>1406</v>
      </c>
      <c r="I2107">
        <v>36127</v>
      </c>
      <c r="J2107">
        <v>30282</v>
      </c>
      <c r="K2107">
        <v>2523</v>
      </c>
      <c r="L2107">
        <v>104233</v>
      </c>
      <c r="M2107">
        <v>30400</v>
      </c>
      <c r="N2107" t="s">
        <v>2043</v>
      </c>
      <c r="O2107" t="s">
        <v>2043</v>
      </c>
      <c r="P2107" t="s">
        <v>2043</v>
      </c>
      <c r="Q2107" t="s">
        <v>2046</v>
      </c>
      <c r="R2107" t="str">
        <f>Table1[[#This Row],[year]]&amp;"_"&amp;Table1[[#This Row],[rank]]</f>
        <v>2019_106</v>
      </c>
      <c r="S2107" t="str">
        <f>Table1[[#This Row],[year]]&amp;"_"&amp;Table1[[#This Row],[rank]]</f>
        <v>2019_106</v>
      </c>
    </row>
    <row r="2108" spans="1:19" x14ac:dyDescent="0.2">
      <c r="A2108" t="s">
        <v>2120</v>
      </c>
      <c r="B2108">
        <v>107</v>
      </c>
      <c r="C2108">
        <v>2019</v>
      </c>
      <c r="D2108" t="s">
        <v>70</v>
      </c>
      <c r="E2108" t="s">
        <v>70</v>
      </c>
      <c r="F2108" t="s">
        <v>98</v>
      </c>
      <c r="G2108" t="str">
        <f>_xlfn.XLOOKUP(F2108,Regions!$A$2:$A$52,Regions!$B$2:$B$52)</f>
        <v>Northeast</v>
      </c>
      <c r="H2108" t="s">
        <v>1493</v>
      </c>
      <c r="I2108">
        <v>686</v>
      </c>
      <c r="J2108">
        <v>30215</v>
      </c>
      <c r="K2108">
        <v>944</v>
      </c>
      <c r="L2108">
        <v>8989</v>
      </c>
      <c r="M2108">
        <v>48410</v>
      </c>
      <c r="N2108" t="s">
        <v>2043</v>
      </c>
      <c r="O2108" t="s">
        <v>2046</v>
      </c>
      <c r="P2108" t="s">
        <v>2043</v>
      </c>
      <c r="Q2108" t="s">
        <v>2046</v>
      </c>
      <c r="R2108" t="str">
        <f>Table1[[#This Row],[year]]&amp;"_"&amp;Table1[[#This Row],[rank]]</f>
        <v>2019_107</v>
      </c>
      <c r="S2108" t="str">
        <f>Table1[[#This Row],[year]]&amp;"_"&amp;Table1[[#This Row],[rank]]</f>
        <v>2019_107</v>
      </c>
    </row>
    <row r="2109" spans="1:19" x14ac:dyDescent="0.2">
      <c r="A2109" t="s">
        <v>2126</v>
      </c>
      <c r="B2109">
        <v>108</v>
      </c>
      <c r="C2109">
        <v>2019</v>
      </c>
      <c r="D2109" t="s">
        <v>74</v>
      </c>
      <c r="E2109" t="s">
        <v>74</v>
      </c>
      <c r="F2109" t="s">
        <v>35</v>
      </c>
      <c r="G2109" t="str">
        <f>_xlfn.XLOOKUP(F2109,Regions!$A$2:$A$52,Regions!$B$2:$B$52)</f>
        <v>South</v>
      </c>
      <c r="H2109" t="s">
        <v>1464</v>
      </c>
      <c r="I2109">
        <v>45821</v>
      </c>
      <c r="J2109">
        <v>30095</v>
      </c>
      <c r="K2109">
        <v>3229</v>
      </c>
      <c r="L2109">
        <v>37653</v>
      </c>
      <c r="M2109">
        <v>85000</v>
      </c>
      <c r="N2109" t="s">
        <v>2043</v>
      </c>
      <c r="O2109" t="s">
        <v>2046</v>
      </c>
      <c r="P2109" t="s">
        <v>2043</v>
      </c>
      <c r="Q2109" t="s">
        <v>2046</v>
      </c>
      <c r="R2109" t="str">
        <f>Table1[[#This Row],[year]]&amp;"_"&amp;Table1[[#This Row],[rank]]</f>
        <v>2019_108</v>
      </c>
      <c r="S2109" t="str">
        <f>Table1[[#This Row],[year]]&amp;"_"&amp;Table1[[#This Row],[rank]]</f>
        <v>2019_108</v>
      </c>
    </row>
    <row r="2110" spans="1:19" x14ac:dyDescent="0.2">
      <c r="A2110" t="s">
        <v>308</v>
      </c>
      <c r="B2110">
        <v>109</v>
      </c>
      <c r="C2110">
        <v>2019</v>
      </c>
      <c r="D2110" t="s">
        <v>976</v>
      </c>
      <c r="E2110" t="s">
        <v>115</v>
      </c>
      <c r="F2110" t="s">
        <v>181</v>
      </c>
      <c r="G2110" t="str">
        <f>_xlfn.XLOOKUP(F2110,Regions!$A$2:$A$52,Regions!$B$2:$B$52)</f>
        <v>West</v>
      </c>
      <c r="H2110" t="s">
        <v>2133</v>
      </c>
      <c r="I2110">
        <v>6564</v>
      </c>
      <c r="J2110">
        <v>29677</v>
      </c>
      <c r="K2110">
        <v>716</v>
      </c>
      <c r="L2110">
        <v>17784</v>
      </c>
      <c r="M2110">
        <v>20100</v>
      </c>
      <c r="N2110" t="s">
        <v>2043</v>
      </c>
      <c r="O2110" t="s">
        <v>2043</v>
      </c>
      <c r="P2110" t="s">
        <v>2043</v>
      </c>
      <c r="Q2110" t="s">
        <v>2046</v>
      </c>
      <c r="R2110" t="str">
        <f>Table1[[#This Row],[year]]&amp;"_"&amp;Table1[[#This Row],[rank]]</f>
        <v>2019_109</v>
      </c>
      <c r="S2110" t="str">
        <f>Table1[[#This Row],[year]]&amp;"_"&amp;Table1[[#This Row],[rank]]</f>
        <v>2019_109</v>
      </c>
    </row>
    <row r="2111" spans="1:19" x14ac:dyDescent="0.2">
      <c r="A2111" t="s">
        <v>2106</v>
      </c>
      <c r="B2111">
        <v>110</v>
      </c>
      <c r="C2111">
        <v>2019</v>
      </c>
      <c r="D2111" t="s">
        <v>38</v>
      </c>
      <c r="E2111" t="s">
        <v>2055</v>
      </c>
      <c r="F2111" t="s">
        <v>28</v>
      </c>
      <c r="G2111" t="str">
        <f>_xlfn.XLOOKUP(F2111,Regions!$A$2:$A$52,Regions!$B$2:$B$52)</f>
        <v>Northeast</v>
      </c>
      <c r="H2111" t="s">
        <v>1406</v>
      </c>
      <c r="I2111">
        <v>137517</v>
      </c>
      <c r="J2111">
        <v>29625</v>
      </c>
      <c r="K2111">
        <v>7911</v>
      </c>
      <c r="L2111">
        <v>39801</v>
      </c>
      <c r="M2111">
        <v>77400</v>
      </c>
      <c r="N2111" t="s">
        <v>2043</v>
      </c>
      <c r="O2111" t="s">
        <v>2043</v>
      </c>
      <c r="P2111" t="s">
        <v>2043</v>
      </c>
      <c r="Q2111" t="s">
        <v>2046</v>
      </c>
      <c r="R2111" t="str">
        <f>Table1[[#This Row],[year]]&amp;"_"&amp;Table1[[#This Row],[rank]]</f>
        <v>2019_110</v>
      </c>
      <c r="S2111" t="str">
        <f>Table1[[#This Row],[year]]&amp;"_"&amp;Table1[[#This Row],[rank]]</f>
        <v>2019_110</v>
      </c>
    </row>
    <row r="2112" spans="1:19" x14ac:dyDescent="0.2">
      <c r="A2112" t="s">
        <v>2112</v>
      </c>
      <c r="B2112">
        <v>111</v>
      </c>
      <c r="C2112">
        <v>2019</v>
      </c>
      <c r="D2112" t="s">
        <v>40</v>
      </c>
      <c r="E2112" t="s">
        <v>2044</v>
      </c>
      <c r="F2112" t="s">
        <v>187</v>
      </c>
      <c r="G2112" t="str">
        <f>_xlfn.XLOOKUP(F2112,Regions!$A$2:$A$52,Regions!$B$2:$B$52)</f>
        <v>Midwest</v>
      </c>
      <c r="H2112" t="s">
        <v>1448</v>
      </c>
      <c r="J2112">
        <v>29124</v>
      </c>
      <c r="K2112">
        <v>783</v>
      </c>
      <c r="L2112">
        <v>272167</v>
      </c>
      <c r="M2112">
        <v>5870</v>
      </c>
      <c r="N2112" t="s">
        <v>2043</v>
      </c>
      <c r="O2112" t="s">
        <v>2043</v>
      </c>
      <c r="P2112" t="s">
        <v>2043</v>
      </c>
      <c r="Q2112" t="s">
        <v>2046</v>
      </c>
      <c r="R2112" t="str">
        <f>Table1[[#This Row],[year]]&amp;"_"&amp;Table1[[#This Row],[rank]]</f>
        <v>2019_111</v>
      </c>
      <c r="S2112" t="str">
        <f>Table1[[#This Row],[year]]&amp;"_"&amp;Table1[[#This Row],[rank]]</f>
        <v>2019_111</v>
      </c>
    </row>
    <row r="2113" spans="1:19" x14ac:dyDescent="0.2">
      <c r="A2113" t="s">
        <v>2100</v>
      </c>
      <c r="B2113">
        <v>112</v>
      </c>
      <c r="C2113">
        <v>2019</v>
      </c>
      <c r="D2113" t="s">
        <v>79</v>
      </c>
      <c r="E2113" t="s">
        <v>2044</v>
      </c>
      <c r="F2113" t="s">
        <v>28</v>
      </c>
      <c r="G2113" t="str">
        <f>_xlfn.XLOOKUP(F2113,Regions!$A$2:$A$52,Regions!$B$2:$B$52)</f>
        <v>Northeast</v>
      </c>
      <c r="H2113" t="s">
        <v>1406</v>
      </c>
      <c r="I2113">
        <v>740</v>
      </c>
      <c r="J2113">
        <v>27623</v>
      </c>
      <c r="K2113">
        <v>56</v>
      </c>
      <c r="L2113">
        <v>7825</v>
      </c>
      <c r="M2113">
        <v>1701</v>
      </c>
      <c r="N2113" t="s">
        <v>2043</v>
      </c>
      <c r="O2113" t="s">
        <v>2043</v>
      </c>
      <c r="P2113" t="s">
        <v>2043</v>
      </c>
      <c r="Q2113" t="s">
        <v>2046</v>
      </c>
      <c r="R2113" t="str">
        <f>Table1[[#This Row],[year]]&amp;"_"&amp;Table1[[#This Row],[rank]]</f>
        <v>2019_112</v>
      </c>
      <c r="S2113" t="str">
        <f>Table1[[#This Row],[year]]&amp;"_"&amp;Table1[[#This Row],[rank]]</f>
        <v>2019_112</v>
      </c>
    </row>
    <row r="2114" spans="1:19" x14ac:dyDescent="0.2">
      <c r="A2114" t="s">
        <v>2147</v>
      </c>
      <c r="B2114">
        <v>113</v>
      </c>
      <c r="C2114">
        <v>2019</v>
      </c>
      <c r="D2114" t="s">
        <v>21</v>
      </c>
      <c r="E2114" t="s">
        <v>920</v>
      </c>
      <c r="F2114" t="s">
        <v>41</v>
      </c>
      <c r="G2114" t="str">
        <f>_xlfn.XLOOKUP(F2114,Regions!$A$2:$A$52,Regions!$B$2:$B$52)</f>
        <v>Northeast</v>
      </c>
      <c r="H2114" t="s">
        <v>1594</v>
      </c>
      <c r="I2114">
        <v>3732</v>
      </c>
      <c r="J2114">
        <v>27186</v>
      </c>
      <c r="K2114">
        <v>128</v>
      </c>
      <c r="L2114">
        <v>8005</v>
      </c>
      <c r="M2114">
        <v>3266</v>
      </c>
      <c r="N2114" t="s">
        <v>2043</v>
      </c>
      <c r="O2114" t="s">
        <v>2043</v>
      </c>
      <c r="P2114" t="s">
        <v>2043</v>
      </c>
      <c r="Q2114" t="s">
        <v>2043</v>
      </c>
      <c r="R2114" t="str">
        <f>Table1[[#This Row],[year]]&amp;"_"&amp;Table1[[#This Row],[rank]]</f>
        <v>2019_113</v>
      </c>
      <c r="S2114" t="str">
        <f>Table1[[#This Row],[year]]&amp;"_"&amp;Table1[[#This Row],[rank]]</f>
        <v>2019_113</v>
      </c>
    </row>
    <row r="2115" spans="1:19" x14ac:dyDescent="0.2">
      <c r="A2115" t="s">
        <v>2131</v>
      </c>
      <c r="B2115">
        <v>114</v>
      </c>
      <c r="C2115">
        <v>2019</v>
      </c>
      <c r="D2115" t="s">
        <v>74</v>
      </c>
      <c r="E2115" t="s">
        <v>74</v>
      </c>
      <c r="F2115" t="s">
        <v>146</v>
      </c>
      <c r="G2115" t="str">
        <f>_xlfn.XLOOKUP(F2115,Regions!$A$2:$A$52,Regions!$B$2:$B$52)</f>
        <v>Northeast</v>
      </c>
      <c r="H2115" t="s">
        <v>1466</v>
      </c>
      <c r="I2115">
        <v>51390</v>
      </c>
      <c r="J2115">
        <v>27058</v>
      </c>
      <c r="K2115">
        <v>2909</v>
      </c>
      <c r="L2115">
        <v>31864</v>
      </c>
      <c r="M2115">
        <v>67000</v>
      </c>
      <c r="N2115" t="s">
        <v>2043</v>
      </c>
      <c r="O2115" t="s">
        <v>2043</v>
      </c>
      <c r="P2115" t="s">
        <v>2043</v>
      </c>
      <c r="Q2115" t="s">
        <v>2046</v>
      </c>
      <c r="R2115" t="str">
        <f>Table1[[#This Row],[year]]&amp;"_"&amp;Table1[[#This Row],[rank]]</f>
        <v>2019_114</v>
      </c>
      <c r="S2115" t="str">
        <f>Table1[[#This Row],[year]]&amp;"_"&amp;Table1[[#This Row],[rank]]</f>
        <v>2019_114</v>
      </c>
    </row>
    <row r="2116" spans="1:19" x14ac:dyDescent="0.2">
      <c r="A2116" t="s">
        <v>2481</v>
      </c>
      <c r="B2116">
        <v>115</v>
      </c>
      <c r="C2116">
        <v>2019</v>
      </c>
      <c r="D2116" t="s">
        <v>980</v>
      </c>
      <c r="E2116" t="s">
        <v>2055</v>
      </c>
      <c r="F2116" t="s">
        <v>98</v>
      </c>
      <c r="G2116" t="str">
        <f>_xlfn.XLOOKUP(F2116,Regions!$A$2:$A$52,Regions!$B$2:$B$52)</f>
        <v>Northeast</v>
      </c>
      <c r="H2116" t="s">
        <v>1499</v>
      </c>
      <c r="I2116">
        <v>39815</v>
      </c>
      <c r="J2116">
        <v>26259</v>
      </c>
      <c r="K2116">
        <v>10229</v>
      </c>
      <c r="L2116">
        <v>103627</v>
      </c>
      <c r="M2116">
        <v>39000</v>
      </c>
      <c r="N2116" t="s">
        <v>2043</v>
      </c>
      <c r="O2116" t="s">
        <v>2043</v>
      </c>
      <c r="P2116" t="s">
        <v>2043</v>
      </c>
      <c r="Q2116" t="s">
        <v>2046</v>
      </c>
      <c r="R2116" t="str">
        <f>Table1[[#This Row],[year]]&amp;"_"&amp;Table1[[#This Row],[rank]]</f>
        <v>2019_115</v>
      </c>
      <c r="S2116" t="str">
        <f>Table1[[#This Row],[year]]&amp;"_"&amp;Table1[[#This Row],[rank]]</f>
        <v>2019_115</v>
      </c>
    </row>
    <row r="2117" spans="1:19" x14ac:dyDescent="0.2">
      <c r="A2117" t="s">
        <v>2099</v>
      </c>
      <c r="B2117">
        <v>116</v>
      </c>
      <c r="C2117">
        <v>2019</v>
      </c>
      <c r="D2117" t="s">
        <v>980</v>
      </c>
      <c r="E2117" t="s">
        <v>2055</v>
      </c>
      <c r="F2117" t="s">
        <v>44</v>
      </c>
      <c r="G2117" t="str">
        <f>_xlfn.XLOOKUP(F2117,Regions!$A$2:$A$52,Regions!$B$2:$B$52)</f>
        <v>Midwest</v>
      </c>
      <c r="H2117" t="s">
        <v>1428</v>
      </c>
      <c r="I2117">
        <v>72172</v>
      </c>
      <c r="J2117">
        <v>25938</v>
      </c>
      <c r="K2117">
        <v>3381</v>
      </c>
      <c r="L2117">
        <v>62729</v>
      </c>
      <c r="M2117">
        <v>80000</v>
      </c>
      <c r="N2117" t="s">
        <v>2043</v>
      </c>
      <c r="O2117" t="s">
        <v>2043</v>
      </c>
      <c r="P2117" t="s">
        <v>2043</v>
      </c>
      <c r="Q2117" t="s">
        <v>2046</v>
      </c>
      <c r="R2117" t="str">
        <f>Table1[[#This Row],[year]]&amp;"_"&amp;Table1[[#This Row],[rank]]</f>
        <v>2019_116</v>
      </c>
      <c r="S2117" t="str">
        <f>Table1[[#This Row],[year]]&amp;"_"&amp;Table1[[#This Row],[rank]]</f>
        <v>2019_116</v>
      </c>
    </row>
    <row r="2118" spans="1:19" x14ac:dyDescent="0.2">
      <c r="A2118" t="s">
        <v>531</v>
      </c>
      <c r="B2118">
        <v>117</v>
      </c>
      <c r="C2118">
        <v>2019</v>
      </c>
      <c r="D2118" t="s">
        <v>57</v>
      </c>
      <c r="E2118" t="s">
        <v>2044</v>
      </c>
      <c r="F2118" t="s">
        <v>72</v>
      </c>
      <c r="G2118" t="str">
        <f>_xlfn.XLOOKUP(F2118,Regions!$A$2:$A$52,Regions!$B$2:$B$52)</f>
        <v>Midwest</v>
      </c>
      <c r="H2118" t="s">
        <v>1421</v>
      </c>
      <c r="I2118">
        <v>77117</v>
      </c>
      <c r="J2118">
        <v>25775</v>
      </c>
      <c r="K2118">
        <v>7096</v>
      </c>
      <c r="L2118">
        <v>467374</v>
      </c>
      <c r="M2118">
        <v>75772</v>
      </c>
      <c r="N2118" t="s">
        <v>2043</v>
      </c>
      <c r="O2118" t="s">
        <v>2043</v>
      </c>
      <c r="P2118" t="s">
        <v>2043</v>
      </c>
      <c r="Q2118" t="s">
        <v>2046</v>
      </c>
      <c r="R2118" t="str">
        <f>Table1[[#This Row],[year]]&amp;"_"&amp;Table1[[#This Row],[rank]]</f>
        <v>2019_117</v>
      </c>
      <c r="S2118" t="str">
        <f>Table1[[#This Row],[year]]&amp;"_"&amp;Table1[[#This Row],[rank]]</f>
        <v>2019_117</v>
      </c>
    </row>
    <row r="2119" spans="1:19" x14ac:dyDescent="0.2">
      <c r="A2119" t="s">
        <v>2109</v>
      </c>
      <c r="B2119">
        <v>118</v>
      </c>
      <c r="C2119">
        <v>2019</v>
      </c>
      <c r="D2119" t="s">
        <v>24</v>
      </c>
      <c r="E2119" t="s">
        <v>2042</v>
      </c>
      <c r="F2119" t="s">
        <v>53</v>
      </c>
      <c r="G2119" t="str">
        <f>_xlfn.XLOOKUP(F2119,Regions!$A$2:$A$52,Regions!$B$2:$B$52)</f>
        <v>Midwest</v>
      </c>
      <c r="H2119" t="s">
        <v>1416</v>
      </c>
      <c r="I2119">
        <v>7388</v>
      </c>
      <c r="J2119">
        <v>25739</v>
      </c>
      <c r="K2119">
        <v>1108</v>
      </c>
      <c r="L2119">
        <v>19194</v>
      </c>
      <c r="M2119">
        <v>130000</v>
      </c>
      <c r="N2119" t="s">
        <v>2043</v>
      </c>
      <c r="O2119" t="s">
        <v>2043</v>
      </c>
      <c r="P2119" t="s">
        <v>2043</v>
      </c>
      <c r="Q2119" t="s">
        <v>2046</v>
      </c>
      <c r="R2119" t="str">
        <f>Table1[[#This Row],[year]]&amp;"_"&amp;Table1[[#This Row],[rank]]</f>
        <v>2019_118</v>
      </c>
      <c r="S2119" t="str">
        <f>Table1[[#This Row],[year]]&amp;"_"&amp;Table1[[#This Row],[rank]]</f>
        <v>2019_118</v>
      </c>
    </row>
    <row r="2120" spans="1:19" x14ac:dyDescent="0.2">
      <c r="A2120" t="s">
        <v>2156</v>
      </c>
      <c r="B2120">
        <v>119</v>
      </c>
      <c r="C2120">
        <v>2019</v>
      </c>
      <c r="D2120" t="s">
        <v>1830</v>
      </c>
      <c r="E2120" t="s">
        <v>2042</v>
      </c>
      <c r="F2120" t="s">
        <v>113</v>
      </c>
      <c r="G2120" t="str">
        <f>_xlfn.XLOOKUP(F2120,Regions!$A$2:$A$52,Regions!$B$2:$B$52)</f>
        <v>South</v>
      </c>
      <c r="H2120" t="s">
        <v>1560</v>
      </c>
      <c r="I2120">
        <v>30961</v>
      </c>
      <c r="J2120">
        <v>25625</v>
      </c>
      <c r="K2120">
        <v>1590</v>
      </c>
      <c r="L2120">
        <v>13204</v>
      </c>
      <c r="M2120">
        <v>135000</v>
      </c>
      <c r="N2120" t="s">
        <v>2043</v>
      </c>
      <c r="O2120" t="s">
        <v>2043</v>
      </c>
      <c r="P2120" t="s">
        <v>2043</v>
      </c>
      <c r="Q2120" t="s">
        <v>2043</v>
      </c>
      <c r="R2120" t="str">
        <f>Table1[[#This Row],[year]]&amp;"_"&amp;Table1[[#This Row],[rank]]</f>
        <v>2019_119</v>
      </c>
      <c r="S2120" t="str">
        <f>Table1[[#This Row],[year]]&amp;"_"&amp;Table1[[#This Row],[rank]]</f>
        <v>2019_119</v>
      </c>
    </row>
    <row r="2121" spans="1:19" x14ac:dyDescent="0.2">
      <c r="A2121" t="s">
        <v>1199</v>
      </c>
      <c r="B2121">
        <v>120</v>
      </c>
      <c r="C2121">
        <v>2019</v>
      </c>
      <c r="D2121" t="s">
        <v>166</v>
      </c>
      <c r="E2121" t="s">
        <v>2118</v>
      </c>
      <c r="F2121" t="s">
        <v>125</v>
      </c>
      <c r="G2121" t="str">
        <f>_xlfn.XLOOKUP(F2121,Regions!$A$2:$A$52,Regions!$B$2:$B$52)</f>
        <v>South</v>
      </c>
      <c r="H2121" t="s">
        <v>1407</v>
      </c>
      <c r="I2121">
        <v>17784</v>
      </c>
      <c r="J2121">
        <v>25067</v>
      </c>
      <c r="K2121">
        <v>2361</v>
      </c>
      <c r="L2121">
        <v>17921</v>
      </c>
      <c r="M2121">
        <v>26300</v>
      </c>
      <c r="N2121" t="s">
        <v>2043</v>
      </c>
      <c r="O2121" t="s">
        <v>2043</v>
      </c>
      <c r="P2121" t="s">
        <v>2043</v>
      </c>
      <c r="Q2121" t="s">
        <v>2043</v>
      </c>
      <c r="R2121" t="str">
        <f>Table1[[#This Row],[year]]&amp;"_"&amp;Table1[[#This Row],[rank]]</f>
        <v>2019_120</v>
      </c>
      <c r="S2121" t="str">
        <f>Table1[[#This Row],[year]]&amp;"_"&amp;Table1[[#This Row],[rank]]</f>
        <v>2019_120</v>
      </c>
    </row>
    <row r="2122" spans="1:19" x14ac:dyDescent="0.2">
      <c r="A2122" t="s">
        <v>2181</v>
      </c>
      <c r="B2122">
        <v>121</v>
      </c>
      <c r="C2122">
        <v>2019</v>
      </c>
      <c r="D2122" t="s">
        <v>60</v>
      </c>
      <c r="E2122" t="s">
        <v>2114</v>
      </c>
      <c r="F2122" t="s">
        <v>93</v>
      </c>
      <c r="G2122" t="str">
        <f>_xlfn.XLOOKUP(F2122,Regions!$A$2:$A$52,Regions!$B$2:$B$52)</f>
        <v>West</v>
      </c>
      <c r="H2122" t="s">
        <v>1457</v>
      </c>
      <c r="I2122">
        <v>92449</v>
      </c>
      <c r="J2122">
        <v>24720</v>
      </c>
      <c r="K2122">
        <v>4518</v>
      </c>
      <c r="L2122">
        <v>24156</v>
      </c>
      <c r="M2122">
        <v>291000</v>
      </c>
      <c r="N2122" t="s">
        <v>2043</v>
      </c>
      <c r="O2122" t="s">
        <v>2043</v>
      </c>
      <c r="P2122" t="s">
        <v>2043</v>
      </c>
      <c r="Q2122" t="s">
        <v>2043</v>
      </c>
      <c r="R2122" t="str">
        <f>Table1[[#This Row],[year]]&amp;"_"&amp;Table1[[#This Row],[rank]]</f>
        <v>2019_121</v>
      </c>
      <c r="S2122" t="str">
        <f>Table1[[#This Row],[year]]&amp;"_"&amp;Table1[[#This Row],[rank]]</f>
        <v>2019_121</v>
      </c>
    </row>
    <row r="2123" spans="1:19" x14ac:dyDescent="0.2">
      <c r="A2123" t="s">
        <v>2583</v>
      </c>
      <c r="B2123">
        <v>122</v>
      </c>
      <c r="C2123">
        <v>2019</v>
      </c>
      <c r="D2123" t="s">
        <v>1353</v>
      </c>
      <c r="E2123" t="s">
        <v>2045</v>
      </c>
      <c r="F2123" t="s">
        <v>35</v>
      </c>
      <c r="G2123" t="str">
        <f>_xlfn.XLOOKUP(F2123,Regions!$A$2:$A$52,Regions!$B$2:$B$52)</f>
        <v>South</v>
      </c>
      <c r="H2123" t="s">
        <v>2537</v>
      </c>
      <c r="I2123">
        <v>17253</v>
      </c>
      <c r="J2123">
        <v>24556</v>
      </c>
      <c r="K2123">
        <v>1751</v>
      </c>
      <c r="L2123">
        <v>33921</v>
      </c>
      <c r="M2123">
        <v>150000</v>
      </c>
      <c r="N2123" t="s">
        <v>2043</v>
      </c>
      <c r="O2123" t="s">
        <v>2043</v>
      </c>
      <c r="P2123" t="s">
        <v>2043</v>
      </c>
      <c r="Q2123" t="s">
        <v>2046</v>
      </c>
      <c r="R2123" t="str">
        <f>Table1[[#This Row],[year]]&amp;"_"&amp;Table1[[#This Row],[rank]]</f>
        <v>2019_122</v>
      </c>
      <c r="S2123" t="str">
        <f>Table1[[#This Row],[year]]&amp;"_"&amp;Table1[[#This Row],[rank]]</f>
        <v>2019_122</v>
      </c>
    </row>
    <row r="2124" spans="1:19" x14ac:dyDescent="0.2">
      <c r="A2124" t="s">
        <v>2149</v>
      </c>
      <c r="B2124">
        <v>123</v>
      </c>
      <c r="C2124">
        <v>2019</v>
      </c>
      <c r="D2124" t="s">
        <v>100</v>
      </c>
      <c r="E2124" t="s">
        <v>112</v>
      </c>
      <c r="F2124" t="s">
        <v>255</v>
      </c>
      <c r="G2124" t="str">
        <f>_xlfn.XLOOKUP(F2124,Regions!$A$2:$A$52,Regions!$B$2:$B$52)</f>
        <v>Midwest</v>
      </c>
      <c r="H2124" t="s">
        <v>1423</v>
      </c>
      <c r="I2124">
        <v>134356</v>
      </c>
      <c r="J2124">
        <v>24556</v>
      </c>
      <c r="K2124">
        <v>3232</v>
      </c>
      <c r="L2124">
        <v>43908</v>
      </c>
      <c r="M2124">
        <v>38680</v>
      </c>
      <c r="N2124" t="s">
        <v>2043</v>
      </c>
      <c r="O2124" t="s">
        <v>2043</v>
      </c>
      <c r="P2124" t="s">
        <v>2043</v>
      </c>
      <c r="Q2124" t="s">
        <v>2043</v>
      </c>
      <c r="R2124" t="str">
        <f>Table1[[#This Row],[year]]&amp;"_"&amp;Table1[[#This Row],[rank]]</f>
        <v>2019_123</v>
      </c>
      <c r="S2124" t="str">
        <f>Table1[[#This Row],[year]]&amp;"_"&amp;Table1[[#This Row],[rank]]</f>
        <v>2019_123</v>
      </c>
    </row>
    <row r="2125" spans="1:19" x14ac:dyDescent="0.2">
      <c r="A2125" t="s">
        <v>2177</v>
      </c>
      <c r="B2125">
        <v>124</v>
      </c>
      <c r="C2125">
        <v>2019</v>
      </c>
      <c r="D2125" t="s">
        <v>95</v>
      </c>
      <c r="E2125" t="s">
        <v>2045</v>
      </c>
      <c r="F2125" t="s">
        <v>146</v>
      </c>
      <c r="G2125" t="str">
        <f>_xlfn.XLOOKUP(F2125,Regions!$A$2:$A$52,Regions!$B$2:$B$52)</f>
        <v>Northeast</v>
      </c>
      <c r="H2125" t="s">
        <v>1466</v>
      </c>
      <c r="I2125">
        <v>109215</v>
      </c>
      <c r="J2125">
        <v>24358</v>
      </c>
      <c r="K2125">
        <v>2938</v>
      </c>
      <c r="L2125">
        <v>56232</v>
      </c>
      <c r="M2125">
        <v>69200</v>
      </c>
      <c r="N2125" t="s">
        <v>2043</v>
      </c>
      <c r="O2125" t="s">
        <v>2043</v>
      </c>
      <c r="P2125" t="s">
        <v>2043</v>
      </c>
      <c r="Q2125" t="s">
        <v>2043</v>
      </c>
      <c r="R2125" t="str">
        <f>Table1[[#This Row],[year]]&amp;"_"&amp;Table1[[#This Row],[rank]]</f>
        <v>2019_124</v>
      </c>
      <c r="S2125" t="str">
        <f>Table1[[#This Row],[year]]&amp;"_"&amp;Table1[[#This Row],[rank]]</f>
        <v>2019_124</v>
      </c>
    </row>
    <row r="2126" spans="1:19" x14ac:dyDescent="0.2">
      <c r="A2126" t="s">
        <v>2479</v>
      </c>
      <c r="B2126">
        <v>125</v>
      </c>
      <c r="C2126">
        <v>2019</v>
      </c>
      <c r="D2126" t="s">
        <v>985</v>
      </c>
      <c r="E2126" t="s">
        <v>115</v>
      </c>
      <c r="F2126" t="s">
        <v>44</v>
      </c>
      <c r="G2126" t="str">
        <f>_xlfn.XLOOKUP(F2126,Regions!$A$2:$A$52,Regions!$B$2:$B$52)</f>
        <v>Midwest</v>
      </c>
      <c r="H2126" t="s">
        <v>2130</v>
      </c>
      <c r="I2126">
        <v>7598</v>
      </c>
      <c r="J2126">
        <v>24175</v>
      </c>
      <c r="K2126">
        <v>407</v>
      </c>
      <c r="L2126">
        <v>9186</v>
      </c>
      <c r="M2126">
        <v>24900</v>
      </c>
      <c r="N2126" t="s">
        <v>2043</v>
      </c>
      <c r="O2126" t="s">
        <v>2043</v>
      </c>
      <c r="P2126" t="s">
        <v>2043</v>
      </c>
      <c r="Q2126" t="s">
        <v>2046</v>
      </c>
      <c r="R2126" t="str">
        <f>Table1[[#This Row],[year]]&amp;"_"&amp;Table1[[#This Row],[rank]]</f>
        <v>2019_125</v>
      </c>
      <c r="S2126" t="str">
        <f>Table1[[#This Row],[year]]&amp;"_"&amp;Table1[[#This Row],[rank]]</f>
        <v>2019_125</v>
      </c>
    </row>
    <row r="2127" spans="1:19" x14ac:dyDescent="0.2">
      <c r="A2127" t="s">
        <v>1241</v>
      </c>
      <c r="B2127">
        <v>126</v>
      </c>
      <c r="C2127">
        <v>2019</v>
      </c>
      <c r="D2127" t="s">
        <v>214</v>
      </c>
      <c r="E2127" t="s">
        <v>920</v>
      </c>
      <c r="F2127" t="s">
        <v>125</v>
      </c>
      <c r="G2127" t="str">
        <f>_xlfn.XLOOKUP(F2127,Regions!$A$2:$A$52,Regions!$B$2:$B$52)</f>
        <v>South</v>
      </c>
      <c r="H2127" t="s">
        <v>1407</v>
      </c>
      <c r="I2127">
        <v>65488</v>
      </c>
      <c r="J2127">
        <v>24116</v>
      </c>
      <c r="K2127">
        <v>2666</v>
      </c>
      <c r="L2127">
        <v>145392</v>
      </c>
      <c r="M2127">
        <v>30083</v>
      </c>
      <c r="N2127" t="s">
        <v>2043</v>
      </c>
      <c r="O2127" t="s">
        <v>2046</v>
      </c>
      <c r="P2127" t="s">
        <v>2043</v>
      </c>
      <c r="Q2127" t="s">
        <v>2043</v>
      </c>
      <c r="R2127" t="str">
        <f>Table1[[#This Row],[year]]&amp;"_"&amp;Table1[[#This Row],[rank]]</f>
        <v>2019_126</v>
      </c>
      <c r="S2127" t="str">
        <f>Table1[[#This Row],[year]]&amp;"_"&amp;Table1[[#This Row],[rank]]</f>
        <v>2019_126</v>
      </c>
    </row>
    <row r="2128" spans="1:19" x14ac:dyDescent="0.2">
      <c r="A2128" t="s">
        <v>989</v>
      </c>
      <c r="B2128">
        <v>127</v>
      </c>
      <c r="C2128">
        <v>2019</v>
      </c>
      <c r="D2128" t="s">
        <v>1095</v>
      </c>
      <c r="E2128" t="s">
        <v>920</v>
      </c>
      <c r="F2128" t="s">
        <v>22</v>
      </c>
      <c r="G2128" t="str">
        <f>_xlfn.XLOOKUP(F2128,Regions!$A$2:$A$52,Regions!$B$2:$B$52)</f>
        <v>South</v>
      </c>
      <c r="H2128" t="s">
        <v>1403</v>
      </c>
      <c r="I2128">
        <v>25566</v>
      </c>
      <c r="J2128">
        <v>23995</v>
      </c>
      <c r="K2128">
        <v>1656</v>
      </c>
      <c r="L2128">
        <v>25982</v>
      </c>
      <c r="M2128">
        <v>60000</v>
      </c>
      <c r="N2128" t="s">
        <v>2043</v>
      </c>
      <c r="O2128" t="s">
        <v>2043</v>
      </c>
      <c r="P2128" t="s">
        <v>2043</v>
      </c>
      <c r="Q2128" t="s">
        <v>2043</v>
      </c>
      <c r="R2128" t="str">
        <f>Table1[[#This Row],[year]]&amp;"_"&amp;Table1[[#This Row],[rank]]</f>
        <v>2019_127</v>
      </c>
      <c r="S2128" t="str">
        <f>Table1[[#This Row],[year]]&amp;"_"&amp;Table1[[#This Row],[rank]]</f>
        <v>2019_127</v>
      </c>
    </row>
    <row r="2129" spans="1:19" x14ac:dyDescent="0.2">
      <c r="A2129" t="s">
        <v>1116</v>
      </c>
      <c r="B2129">
        <v>128</v>
      </c>
      <c r="C2129">
        <v>2019</v>
      </c>
      <c r="D2129" t="s">
        <v>1727</v>
      </c>
      <c r="E2129" t="s">
        <v>2064</v>
      </c>
      <c r="F2129" t="s">
        <v>255</v>
      </c>
      <c r="G2129" t="str">
        <f>_xlfn.XLOOKUP(F2129,Regions!$A$2:$A$52,Regions!$B$2:$B$52)</f>
        <v>Midwest</v>
      </c>
      <c r="H2129" t="s">
        <v>1471</v>
      </c>
      <c r="I2129">
        <v>24839</v>
      </c>
      <c r="J2129">
        <v>23771</v>
      </c>
      <c r="K2129">
        <v>2141</v>
      </c>
      <c r="L2129">
        <v>19062</v>
      </c>
      <c r="M2129">
        <v>62610</v>
      </c>
      <c r="N2129" t="s">
        <v>2043</v>
      </c>
      <c r="O2129" t="s">
        <v>2043</v>
      </c>
      <c r="P2129" t="s">
        <v>2043</v>
      </c>
      <c r="Q2129" t="s">
        <v>2043</v>
      </c>
      <c r="R2129" t="str">
        <f>Table1[[#This Row],[year]]&amp;"_"&amp;Table1[[#This Row],[rank]]</f>
        <v>2019_128</v>
      </c>
      <c r="S2129" t="str">
        <f>Table1[[#This Row],[year]]&amp;"_"&amp;Table1[[#This Row],[rank]]</f>
        <v>2019_128</v>
      </c>
    </row>
    <row r="2130" spans="1:19" x14ac:dyDescent="0.2">
      <c r="A2130" t="s">
        <v>1131</v>
      </c>
      <c r="B2130">
        <v>129</v>
      </c>
      <c r="C2130">
        <v>2019</v>
      </c>
      <c r="D2130" t="s">
        <v>100</v>
      </c>
      <c r="E2130" t="s">
        <v>112</v>
      </c>
      <c r="F2130" t="s">
        <v>55</v>
      </c>
      <c r="G2130" t="str">
        <f>_xlfn.XLOOKUP(F2130,Regions!$A$2:$A$52,Regions!$B$2:$B$52)</f>
        <v>West</v>
      </c>
      <c r="H2130" t="s">
        <v>1511</v>
      </c>
      <c r="I2130">
        <v>118220</v>
      </c>
      <c r="J2130">
        <v>23747</v>
      </c>
      <c r="K2130">
        <v>8394</v>
      </c>
      <c r="L2130">
        <v>66416</v>
      </c>
      <c r="M2130">
        <v>21500</v>
      </c>
      <c r="N2130" t="s">
        <v>2043</v>
      </c>
      <c r="O2130" t="s">
        <v>2043</v>
      </c>
      <c r="P2130" t="s">
        <v>2043</v>
      </c>
      <c r="Q2130" t="s">
        <v>2043</v>
      </c>
      <c r="R2130" t="str">
        <f>Table1[[#This Row],[year]]&amp;"_"&amp;Table1[[#This Row],[rank]]</f>
        <v>2019_129</v>
      </c>
      <c r="S2130" t="str">
        <f>Table1[[#This Row],[year]]&amp;"_"&amp;Table1[[#This Row],[rank]]</f>
        <v>2019_129</v>
      </c>
    </row>
    <row r="2131" spans="1:19" x14ac:dyDescent="0.2">
      <c r="A2131" t="s">
        <v>2155</v>
      </c>
      <c r="B2131">
        <v>130</v>
      </c>
      <c r="C2131">
        <v>2019</v>
      </c>
      <c r="D2131" t="s">
        <v>1722</v>
      </c>
      <c r="E2131" t="s">
        <v>2064</v>
      </c>
      <c r="F2131" t="s">
        <v>93</v>
      </c>
      <c r="G2131" t="str">
        <f>_xlfn.XLOOKUP(F2131,Regions!$A$2:$A$52,Regions!$B$2:$B$52)</f>
        <v>West</v>
      </c>
      <c r="H2131" t="s">
        <v>1496</v>
      </c>
      <c r="I2131">
        <v>23630</v>
      </c>
      <c r="J2131">
        <v>23496</v>
      </c>
      <c r="K2131">
        <v>2195</v>
      </c>
      <c r="L2131">
        <v>25482</v>
      </c>
      <c r="M2131">
        <v>28000</v>
      </c>
      <c r="N2131" t="s">
        <v>2043</v>
      </c>
      <c r="O2131" t="s">
        <v>2043</v>
      </c>
      <c r="P2131" t="s">
        <v>2043</v>
      </c>
      <c r="Q2131" t="s">
        <v>2043</v>
      </c>
      <c r="R2131" t="str">
        <f>Table1[[#This Row],[year]]&amp;"_"&amp;Table1[[#This Row],[rank]]</f>
        <v>2019_130</v>
      </c>
      <c r="S2131" t="str">
        <f>Table1[[#This Row],[year]]&amp;"_"&amp;Table1[[#This Row],[rank]]</f>
        <v>2019_130</v>
      </c>
    </row>
    <row r="2132" spans="1:19" x14ac:dyDescent="0.2">
      <c r="A2132" t="s">
        <v>2160</v>
      </c>
      <c r="B2132">
        <v>131</v>
      </c>
      <c r="C2132">
        <v>2019</v>
      </c>
      <c r="D2132" t="s">
        <v>214</v>
      </c>
      <c r="E2132" t="s">
        <v>920</v>
      </c>
      <c r="F2132" t="s">
        <v>86</v>
      </c>
      <c r="G2132" t="str">
        <f>_xlfn.XLOOKUP(F2132,Regions!$A$2:$A$52,Regions!$B$2:$B$52)</f>
        <v>South</v>
      </c>
      <c r="H2132" t="s">
        <v>1412</v>
      </c>
      <c r="I2132">
        <v>53466</v>
      </c>
      <c r="J2132">
        <v>23495</v>
      </c>
      <c r="K2132">
        <v>2226</v>
      </c>
      <c r="L2132">
        <v>116914</v>
      </c>
      <c r="M2132">
        <v>30286</v>
      </c>
      <c r="N2132" t="s">
        <v>2043</v>
      </c>
      <c r="O2132" t="s">
        <v>2043</v>
      </c>
      <c r="P2132" t="s">
        <v>2043</v>
      </c>
      <c r="Q2132" t="s">
        <v>2043</v>
      </c>
      <c r="R2132" t="str">
        <f>Table1[[#This Row],[year]]&amp;"_"&amp;Table1[[#This Row],[rank]]</f>
        <v>2019_131</v>
      </c>
      <c r="S2132" t="str">
        <f>Table1[[#This Row],[year]]&amp;"_"&amp;Table1[[#This Row],[rank]]</f>
        <v>2019_131</v>
      </c>
    </row>
    <row r="2133" spans="1:19" x14ac:dyDescent="0.2">
      <c r="A2133" t="s">
        <v>2164</v>
      </c>
      <c r="B2133">
        <v>132</v>
      </c>
      <c r="C2133">
        <v>2019</v>
      </c>
      <c r="D2133" t="s">
        <v>27</v>
      </c>
      <c r="E2133" t="s">
        <v>27</v>
      </c>
      <c r="F2133" t="s">
        <v>297</v>
      </c>
      <c r="G2133" t="str">
        <f>_xlfn.XLOOKUP(F2133,Regions!$A$2:$A$52,Regions!$B$2:$B$52)</f>
        <v>South</v>
      </c>
      <c r="H2133" t="s">
        <v>1801</v>
      </c>
      <c r="I2133">
        <v>12947</v>
      </c>
      <c r="J2133">
        <v>23443</v>
      </c>
      <c r="K2133">
        <v>1733</v>
      </c>
      <c r="L2133">
        <v>70256</v>
      </c>
      <c r="M2133">
        <v>45000</v>
      </c>
      <c r="N2133" t="s">
        <v>2043</v>
      </c>
      <c r="O2133" t="s">
        <v>2043</v>
      </c>
      <c r="P2133" t="s">
        <v>2043</v>
      </c>
      <c r="Q2133" t="s">
        <v>2043</v>
      </c>
      <c r="R2133" t="str">
        <f>Table1[[#This Row],[year]]&amp;"_"&amp;Table1[[#This Row],[rank]]</f>
        <v>2019_132</v>
      </c>
      <c r="S2133" t="str">
        <f>Table1[[#This Row],[year]]&amp;"_"&amp;Table1[[#This Row],[rank]]</f>
        <v>2019_132</v>
      </c>
    </row>
    <row r="2134" spans="1:19" x14ac:dyDescent="0.2">
      <c r="A2134" t="s">
        <v>2117</v>
      </c>
      <c r="B2134">
        <v>133</v>
      </c>
      <c r="C2134">
        <v>2019</v>
      </c>
      <c r="D2134" t="s">
        <v>1103</v>
      </c>
      <c r="E2134" t="s">
        <v>2118</v>
      </c>
      <c r="F2134" t="s">
        <v>113</v>
      </c>
      <c r="G2134" t="str">
        <f>_xlfn.XLOOKUP(F2134,Regions!$A$2:$A$52,Regions!$B$2:$B$52)</f>
        <v>South</v>
      </c>
      <c r="H2134" t="s">
        <v>1449</v>
      </c>
      <c r="I2134">
        <v>18519</v>
      </c>
      <c r="J2134">
        <v>23306</v>
      </c>
      <c r="K2134">
        <v>2012</v>
      </c>
      <c r="L2134">
        <v>33576</v>
      </c>
      <c r="M2134">
        <v>53000</v>
      </c>
      <c r="N2134" t="s">
        <v>2043</v>
      </c>
      <c r="O2134" t="s">
        <v>2043</v>
      </c>
      <c r="P2134" t="s">
        <v>2043</v>
      </c>
      <c r="Q2134" t="s">
        <v>2043</v>
      </c>
      <c r="R2134" t="str">
        <f>Table1[[#This Row],[year]]&amp;"_"&amp;Table1[[#This Row],[rank]]</f>
        <v>2019_133</v>
      </c>
      <c r="S2134" t="str">
        <f>Table1[[#This Row],[year]]&amp;"_"&amp;Table1[[#This Row],[rank]]</f>
        <v>2019_133</v>
      </c>
    </row>
    <row r="2135" spans="1:19" x14ac:dyDescent="0.2">
      <c r="A2135" t="s">
        <v>742</v>
      </c>
      <c r="B2135">
        <v>134</v>
      </c>
      <c r="C2135">
        <v>2019</v>
      </c>
      <c r="D2135" t="s">
        <v>201</v>
      </c>
      <c r="E2135" t="s">
        <v>2061</v>
      </c>
      <c r="F2135" t="s">
        <v>68</v>
      </c>
      <c r="G2135" t="str">
        <f>_xlfn.XLOOKUP(F2135,Regions!$A$2:$A$52,Regions!$B$2:$B$52)</f>
        <v>Midwest</v>
      </c>
      <c r="H2135" t="s">
        <v>1408</v>
      </c>
      <c r="I2135">
        <v>120865</v>
      </c>
      <c r="J2135">
        <v>22832</v>
      </c>
      <c r="K2135">
        <v>5966</v>
      </c>
      <c r="L2135">
        <v>59147</v>
      </c>
      <c r="M2135">
        <v>41967</v>
      </c>
      <c r="N2135" t="s">
        <v>2043</v>
      </c>
      <c r="O2135" t="s">
        <v>2043</v>
      </c>
      <c r="P2135" t="s">
        <v>2043</v>
      </c>
      <c r="Q2135" t="s">
        <v>2043</v>
      </c>
      <c r="R2135" t="str">
        <f>Table1[[#This Row],[year]]&amp;"_"&amp;Table1[[#This Row],[rank]]</f>
        <v>2019_134</v>
      </c>
      <c r="S2135" t="str">
        <f>Table1[[#This Row],[year]]&amp;"_"&amp;Table1[[#This Row],[rank]]</f>
        <v>2019_134</v>
      </c>
    </row>
    <row r="2136" spans="1:19" x14ac:dyDescent="0.2">
      <c r="A2136" t="s">
        <v>2303</v>
      </c>
      <c r="B2136">
        <v>135</v>
      </c>
      <c r="C2136">
        <v>2019</v>
      </c>
      <c r="D2136" t="s">
        <v>1830</v>
      </c>
      <c r="E2136" t="s">
        <v>2042</v>
      </c>
      <c r="F2136" t="s">
        <v>35</v>
      </c>
      <c r="G2136" t="str">
        <f>_xlfn.XLOOKUP(F2136,Regions!$A$2:$A$52,Regions!$B$2:$B$52)</f>
        <v>South</v>
      </c>
      <c r="H2136" t="s">
        <v>1781</v>
      </c>
      <c r="I2136">
        <v>25021</v>
      </c>
      <c r="J2136">
        <v>22823</v>
      </c>
      <c r="K2136">
        <v>1591</v>
      </c>
      <c r="L2136">
        <v>13501</v>
      </c>
      <c r="M2136">
        <v>119650</v>
      </c>
      <c r="N2136" t="s">
        <v>2043</v>
      </c>
      <c r="O2136" t="s">
        <v>2043</v>
      </c>
      <c r="P2136" t="s">
        <v>2043</v>
      </c>
      <c r="Q2136" t="s">
        <v>2043</v>
      </c>
      <c r="R2136" t="str">
        <f>Table1[[#This Row],[year]]&amp;"_"&amp;Table1[[#This Row],[rank]]</f>
        <v>2019_135</v>
      </c>
      <c r="S2136" t="str">
        <f>Table1[[#This Row],[year]]&amp;"_"&amp;Table1[[#This Row],[rank]]</f>
        <v>2019_135</v>
      </c>
    </row>
    <row r="2137" spans="1:19" x14ac:dyDescent="0.2">
      <c r="A2137" t="s">
        <v>2173</v>
      </c>
      <c r="B2137">
        <v>136</v>
      </c>
      <c r="C2137">
        <v>2019</v>
      </c>
      <c r="D2137" t="s">
        <v>350</v>
      </c>
      <c r="E2137" t="s">
        <v>2042</v>
      </c>
      <c r="F2137" t="s">
        <v>18</v>
      </c>
      <c r="G2137" t="str">
        <f>_xlfn.XLOOKUP(F2137,Regions!$A$2:$A$52,Regions!$B$2:$B$52)</f>
        <v>Midwest</v>
      </c>
      <c r="H2137" t="s">
        <v>1510</v>
      </c>
      <c r="I2137">
        <v>3757</v>
      </c>
      <c r="J2137">
        <v>22785</v>
      </c>
      <c r="K2137">
        <v>471</v>
      </c>
      <c r="L2137">
        <v>10905</v>
      </c>
      <c r="M2137">
        <v>27000</v>
      </c>
      <c r="N2137" t="s">
        <v>2043</v>
      </c>
      <c r="O2137" t="s">
        <v>2043</v>
      </c>
      <c r="P2137" t="s">
        <v>2043</v>
      </c>
      <c r="Q2137" t="s">
        <v>2043</v>
      </c>
      <c r="R2137" t="str">
        <f>Table1[[#This Row],[year]]&amp;"_"&amp;Table1[[#This Row],[rank]]</f>
        <v>2019_136</v>
      </c>
      <c r="S2137" t="str">
        <f>Table1[[#This Row],[year]]&amp;"_"&amp;Table1[[#This Row],[rank]]</f>
        <v>2019_136</v>
      </c>
    </row>
    <row r="2138" spans="1:19" x14ac:dyDescent="0.2">
      <c r="A2138" t="s">
        <v>852</v>
      </c>
      <c r="B2138">
        <v>137</v>
      </c>
      <c r="C2138">
        <v>2019</v>
      </c>
      <c r="D2138" t="s">
        <v>974</v>
      </c>
      <c r="E2138" t="s">
        <v>2045</v>
      </c>
      <c r="F2138" t="s">
        <v>55</v>
      </c>
      <c r="G2138" t="str">
        <f>_xlfn.XLOOKUP(F2138,Regions!$A$2:$A$52,Regions!$B$2:$B$52)</f>
        <v>West</v>
      </c>
      <c r="H2138" t="s">
        <v>1530</v>
      </c>
      <c r="I2138">
        <v>69024</v>
      </c>
      <c r="J2138">
        <v>22732</v>
      </c>
      <c r="K2138">
        <v>4864</v>
      </c>
      <c r="L2138">
        <v>32686</v>
      </c>
      <c r="M2138">
        <v>35400</v>
      </c>
      <c r="N2138" t="s">
        <v>2043</v>
      </c>
      <c r="O2138" t="s">
        <v>2043</v>
      </c>
      <c r="P2138" t="s">
        <v>2043</v>
      </c>
      <c r="Q2138" t="s">
        <v>2043</v>
      </c>
      <c r="R2138" t="str">
        <f>Table1[[#This Row],[year]]&amp;"_"&amp;Table1[[#This Row],[rank]]</f>
        <v>2019_137</v>
      </c>
      <c r="S2138" t="str">
        <f>Table1[[#This Row],[year]]&amp;"_"&amp;Table1[[#This Row],[rank]]</f>
        <v>2019_137</v>
      </c>
    </row>
    <row r="2139" spans="1:19" x14ac:dyDescent="0.2">
      <c r="A2139" t="s">
        <v>2188</v>
      </c>
      <c r="B2139">
        <v>138</v>
      </c>
      <c r="C2139">
        <v>2019</v>
      </c>
      <c r="D2139" t="s">
        <v>100</v>
      </c>
      <c r="E2139" t="s">
        <v>112</v>
      </c>
      <c r="F2139" t="s">
        <v>28</v>
      </c>
      <c r="G2139" t="str">
        <f>_xlfn.XLOOKUP(F2139,Regions!$A$2:$A$52,Regions!$B$2:$B$52)</f>
        <v>Northeast</v>
      </c>
      <c r="H2139" t="s">
        <v>1406</v>
      </c>
      <c r="I2139">
        <v>77895</v>
      </c>
      <c r="J2139">
        <v>22561</v>
      </c>
      <c r="K2139">
        <v>4920</v>
      </c>
      <c r="L2139">
        <v>34986</v>
      </c>
      <c r="M2139">
        <v>23300</v>
      </c>
      <c r="N2139" t="s">
        <v>2043</v>
      </c>
      <c r="O2139" t="s">
        <v>2043</v>
      </c>
      <c r="P2139" t="s">
        <v>2043</v>
      </c>
      <c r="Q2139" t="s">
        <v>2043</v>
      </c>
      <c r="R2139" t="str">
        <f>Table1[[#This Row],[year]]&amp;"_"&amp;Table1[[#This Row],[rank]]</f>
        <v>2019_138</v>
      </c>
      <c r="S2139" t="str">
        <f>Table1[[#This Row],[year]]&amp;"_"&amp;Table1[[#This Row],[rank]]</f>
        <v>2019_138</v>
      </c>
    </row>
    <row r="2140" spans="1:19" x14ac:dyDescent="0.2">
      <c r="A2140" t="s">
        <v>2121</v>
      </c>
      <c r="B2140">
        <v>139</v>
      </c>
      <c r="C2140">
        <v>2019</v>
      </c>
      <c r="D2140" t="s">
        <v>100</v>
      </c>
      <c r="E2140" t="s">
        <v>112</v>
      </c>
      <c r="F2140" t="s">
        <v>55</v>
      </c>
      <c r="G2140" t="str">
        <f>_xlfn.XLOOKUP(F2140,Regions!$A$2:$A$52,Regions!$B$2:$B$52)</f>
        <v>West</v>
      </c>
      <c r="H2140" t="s">
        <v>1751</v>
      </c>
      <c r="I2140">
        <v>82881</v>
      </c>
      <c r="J2140">
        <v>22127</v>
      </c>
      <c r="K2140">
        <v>5455</v>
      </c>
      <c r="L2140">
        <v>63675</v>
      </c>
      <c r="M2140">
        <v>11000</v>
      </c>
      <c r="N2140" t="s">
        <v>2043</v>
      </c>
      <c r="O2140" t="s">
        <v>2043</v>
      </c>
      <c r="P2140" t="s">
        <v>2043</v>
      </c>
      <c r="Q2140" t="s">
        <v>2046</v>
      </c>
      <c r="R2140" t="str">
        <f>Table1[[#This Row],[year]]&amp;"_"&amp;Table1[[#This Row],[rank]]</f>
        <v>2019_139</v>
      </c>
      <c r="S2140" t="str">
        <f>Table1[[#This Row],[year]]&amp;"_"&amp;Table1[[#This Row],[rank]]</f>
        <v>2019_139</v>
      </c>
    </row>
    <row r="2141" spans="1:19" x14ac:dyDescent="0.2">
      <c r="A2141" t="s">
        <v>2528</v>
      </c>
      <c r="B2141">
        <v>140</v>
      </c>
      <c r="C2141">
        <v>2019</v>
      </c>
      <c r="D2141" t="s">
        <v>974</v>
      </c>
      <c r="E2141" t="s">
        <v>2045</v>
      </c>
      <c r="F2141" t="s">
        <v>177</v>
      </c>
      <c r="G2141" t="str">
        <f>_xlfn.XLOOKUP(F2141,Regions!$A$2:$A$52,Regions!$B$2:$B$52)</f>
        <v>South</v>
      </c>
      <c r="H2141" t="s">
        <v>1680</v>
      </c>
      <c r="I2141">
        <v>4114</v>
      </c>
      <c r="J2141">
        <v>22095</v>
      </c>
      <c r="K2141">
        <v>86</v>
      </c>
      <c r="L2141">
        <v>12046</v>
      </c>
      <c r="M2141">
        <v>199000</v>
      </c>
      <c r="N2141" t="s">
        <v>2043</v>
      </c>
      <c r="O2141" t="s">
        <v>2043</v>
      </c>
      <c r="P2141" t="s">
        <v>2043</v>
      </c>
      <c r="Q2141" t="s">
        <v>2043</v>
      </c>
      <c r="R2141" t="str">
        <f>Table1[[#This Row],[year]]&amp;"_"&amp;Table1[[#This Row],[rank]]</f>
        <v>2019_140</v>
      </c>
      <c r="S2141" t="str">
        <f>Table1[[#This Row],[year]]&amp;"_"&amp;Table1[[#This Row],[rank]]</f>
        <v>2019_140</v>
      </c>
    </row>
    <row r="2142" spans="1:19" x14ac:dyDescent="0.2">
      <c r="A2142" t="s">
        <v>2142</v>
      </c>
      <c r="B2142">
        <v>141</v>
      </c>
      <c r="C2142">
        <v>2019</v>
      </c>
      <c r="D2142" t="s">
        <v>330</v>
      </c>
      <c r="E2142" t="s">
        <v>2143</v>
      </c>
      <c r="F2142" t="s">
        <v>187</v>
      </c>
      <c r="G2142" t="str">
        <f>_xlfn.XLOOKUP(F2142,Regions!$A$2:$A$52,Regions!$B$2:$B$52)</f>
        <v>Midwest</v>
      </c>
      <c r="H2142" t="s">
        <v>1448</v>
      </c>
      <c r="I2142">
        <v>4965</v>
      </c>
      <c r="J2142">
        <v>21991</v>
      </c>
      <c r="K2142">
        <v>557</v>
      </c>
      <c r="L2142">
        <v>8520</v>
      </c>
      <c r="M2142">
        <v>30000</v>
      </c>
      <c r="N2142" t="s">
        <v>2043</v>
      </c>
      <c r="O2142" t="s">
        <v>2043</v>
      </c>
      <c r="P2142" t="s">
        <v>2043</v>
      </c>
      <c r="Q2142" t="s">
        <v>2043</v>
      </c>
      <c r="R2142" t="str">
        <f>Table1[[#This Row],[year]]&amp;"_"&amp;Table1[[#This Row],[rank]]</f>
        <v>2019_141</v>
      </c>
      <c r="S2142" t="str">
        <f>Table1[[#This Row],[year]]&amp;"_"&amp;Table1[[#This Row],[rank]]</f>
        <v>2019_141</v>
      </c>
    </row>
    <row r="2143" spans="1:19" x14ac:dyDescent="0.2">
      <c r="A2143" t="s">
        <v>2158</v>
      </c>
      <c r="B2143">
        <v>142</v>
      </c>
      <c r="C2143">
        <v>2019</v>
      </c>
      <c r="D2143" t="s">
        <v>118</v>
      </c>
      <c r="E2143" t="s">
        <v>2061</v>
      </c>
      <c r="F2143" t="s">
        <v>22</v>
      </c>
      <c r="G2143" t="str">
        <f>_xlfn.XLOOKUP(F2143,Regions!$A$2:$A$52,Regions!$B$2:$B$52)</f>
        <v>South</v>
      </c>
      <c r="H2143" t="s">
        <v>1502</v>
      </c>
      <c r="I2143">
        <v>28690</v>
      </c>
      <c r="J2143">
        <v>21965</v>
      </c>
      <c r="K2143">
        <v>2465</v>
      </c>
      <c r="L2143">
        <v>26243</v>
      </c>
      <c r="M2143">
        <v>58803</v>
      </c>
      <c r="N2143" t="s">
        <v>2043</v>
      </c>
      <c r="O2143" t="s">
        <v>2043</v>
      </c>
      <c r="P2143" t="s">
        <v>2043</v>
      </c>
      <c r="Q2143" t="s">
        <v>2043</v>
      </c>
      <c r="R2143" t="str">
        <f>Table1[[#This Row],[year]]&amp;"_"&amp;Table1[[#This Row],[rank]]</f>
        <v>2019_142</v>
      </c>
      <c r="S2143" t="str">
        <f>Table1[[#This Row],[year]]&amp;"_"&amp;Table1[[#This Row],[rank]]</f>
        <v>2019_142</v>
      </c>
    </row>
    <row r="2144" spans="1:19" x14ac:dyDescent="0.2">
      <c r="A2144" t="s">
        <v>2134</v>
      </c>
      <c r="B2144">
        <v>143</v>
      </c>
      <c r="C2144">
        <v>2019</v>
      </c>
      <c r="D2144" t="s">
        <v>97</v>
      </c>
      <c r="E2144" t="s">
        <v>2044</v>
      </c>
      <c r="F2144" t="s">
        <v>86</v>
      </c>
      <c r="G2144" t="str">
        <f>_xlfn.XLOOKUP(F2144,Regions!$A$2:$A$52,Regions!$B$2:$B$52)</f>
        <v>South</v>
      </c>
      <c r="H2144" t="s">
        <v>1471</v>
      </c>
      <c r="I2144">
        <v>37443</v>
      </c>
      <c r="J2144">
        <v>21758</v>
      </c>
      <c r="K2144">
        <v>2920</v>
      </c>
      <c r="L2144">
        <v>140406</v>
      </c>
      <c r="M2144">
        <v>11390</v>
      </c>
      <c r="N2144" t="s">
        <v>2043</v>
      </c>
      <c r="O2144" t="s">
        <v>2043</v>
      </c>
      <c r="P2144" t="s">
        <v>2043</v>
      </c>
      <c r="Q2144" t="s">
        <v>2043</v>
      </c>
      <c r="R2144" t="str">
        <f>Table1[[#This Row],[year]]&amp;"_"&amp;Table1[[#This Row],[rank]]</f>
        <v>2019_143</v>
      </c>
      <c r="S2144" t="str">
        <f>Table1[[#This Row],[year]]&amp;"_"&amp;Table1[[#This Row],[rank]]</f>
        <v>2019_143</v>
      </c>
    </row>
    <row r="2145" spans="1:19" x14ac:dyDescent="0.2">
      <c r="A2145" t="s">
        <v>2539</v>
      </c>
      <c r="B2145">
        <v>144</v>
      </c>
      <c r="C2145">
        <v>2019</v>
      </c>
      <c r="D2145" t="s">
        <v>17</v>
      </c>
      <c r="E2145" t="s">
        <v>17</v>
      </c>
      <c r="F2145" t="s">
        <v>55</v>
      </c>
      <c r="G2145" t="str">
        <f>_xlfn.XLOOKUP(F2145,Regions!$A$2:$A$52,Regions!$B$2:$B$52)</f>
        <v>West</v>
      </c>
      <c r="H2145" t="s">
        <v>1409</v>
      </c>
      <c r="I2145">
        <v>48338</v>
      </c>
      <c r="J2145">
        <v>21461</v>
      </c>
      <c r="K2145">
        <v>976</v>
      </c>
      <c r="L2145">
        <v>29740</v>
      </c>
      <c r="M2145">
        <v>48817</v>
      </c>
      <c r="N2145" t="s">
        <v>2046</v>
      </c>
      <c r="O2145" t="s">
        <v>2043</v>
      </c>
      <c r="P2145" t="s">
        <v>2043</v>
      </c>
      <c r="Q2145" t="s">
        <v>2043</v>
      </c>
      <c r="R2145" t="str">
        <f>Table1[[#This Row],[year]]&amp;"_"&amp;Table1[[#This Row],[rank]]</f>
        <v>2019_144</v>
      </c>
      <c r="S2145" t="str">
        <f>Table1[[#This Row],[year]]&amp;"_"&amp;Table1[[#This Row],[rank]]</f>
        <v>2019_144</v>
      </c>
    </row>
    <row r="2146" spans="1:19" x14ac:dyDescent="0.2">
      <c r="A2146" t="s">
        <v>2153</v>
      </c>
      <c r="B2146">
        <v>145</v>
      </c>
      <c r="C2146">
        <v>2019</v>
      </c>
      <c r="D2146" t="s">
        <v>350</v>
      </c>
      <c r="E2146" t="s">
        <v>2042</v>
      </c>
      <c r="F2146" t="s">
        <v>177</v>
      </c>
      <c r="G2146" t="str">
        <f>_xlfn.XLOOKUP(F2146,Regions!$A$2:$A$52,Regions!$B$2:$B$52)</f>
        <v>South</v>
      </c>
      <c r="H2146" t="s">
        <v>1487</v>
      </c>
      <c r="I2146">
        <v>3217</v>
      </c>
      <c r="J2146">
        <v>21413</v>
      </c>
      <c r="K2146">
        <v>396</v>
      </c>
      <c r="L2146">
        <v>10665</v>
      </c>
      <c r="M2146">
        <v>26000</v>
      </c>
      <c r="N2146" t="s">
        <v>2043</v>
      </c>
      <c r="O2146" t="s">
        <v>2046</v>
      </c>
      <c r="P2146" t="s">
        <v>2043</v>
      </c>
      <c r="Q2146" t="s">
        <v>2043</v>
      </c>
      <c r="R2146" t="str">
        <f>Table1[[#This Row],[year]]&amp;"_"&amp;Table1[[#This Row],[rank]]</f>
        <v>2019_145</v>
      </c>
      <c r="S2146" t="str">
        <f>Table1[[#This Row],[year]]&amp;"_"&amp;Table1[[#This Row],[rank]]</f>
        <v>2019_145</v>
      </c>
    </row>
    <row r="2147" spans="1:19" x14ac:dyDescent="0.2">
      <c r="A2147" t="s">
        <v>2296</v>
      </c>
      <c r="B2147">
        <v>146</v>
      </c>
      <c r="C2147">
        <v>2019</v>
      </c>
      <c r="D2147" t="s">
        <v>1138</v>
      </c>
      <c r="E2147" t="s">
        <v>2044</v>
      </c>
      <c r="F2147" t="s">
        <v>55</v>
      </c>
      <c r="G2147" t="str">
        <f>_xlfn.XLOOKUP(F2147,Regions!$A$2:$A$52,Regions!$B$2:$B$52)</f>
        <v>West</v>
      </c>
      <c r="H2147" t="s">
        <v>1453</v>
      </c>
      <c r="I2147">
        <v>16607</v>
      </c>
      <c r="J2147">
        <v>21340</v>
      </c>
      <c r="K2147">
        <v>1063</v>
      </c>
      <c r="L2147">
        <v>13457</v>
      </c>
      <c r="M2147">
        <v>90000</v>
      </c>
      <c r="N2147" t="s">
        <v>2043</v>
      </c>
      <c r="O2147" t="s">
        <v>2043</v>
      </c>
      <c r="P2147" t="s">
        <v>2043</v>
      </c>
      <c r="Q2147" t="s">
        <v>2043</v>
      </c>
      <c r="R2147" t="str">
        <f>Table1[[#This Row],[year]]&amp;"_"&amp;Table1[[#This Row],[rank]]</f>
        <v>2019_146</v>
      </c>
      <c r="S2147" t="str">
        <f>Table1[[#This Row],[year]]&amp;"_"&amp;Table1[[#This Row],[rank]]</f>
        <v>2019_146</v>
      </c>
    </row>
    <row r="2148" spans="1:19" x14ac:dyDescent="0.2">
      <c r="A2148" t="s">
        <v>2170</v>
      </c>
      <c r="B2148">
        <v>147</v>
      </c>
      <c r="C2148">
        <v>2019</v>
      </c>
      <c r="D2148" t="s">
        <v>17</v>
      </c>
      <c r="E2148" t="s">
        <v>17</v>
      </c>
      <c r="F2148" t="s">
        <v>18</v>
      </c>
      <c r="G2148" t="str">
        <f>_xlfn.XLOOKUP(F2148,Regions!$A$2:$A$52,Regions!$B$2:$B$52)</f>
        <v>Midwest</v>
      </c>
      <c r="H2148" t="s">
        <v>1491</v>
      </c>
      <c r="I2148">
        <v>8470</v>
      </c>
      <c r="J2148">
        <v>21149</v>
      </c>
      <c r="K2148">
        <v>1150</v>
      </c>
      <c r="L2148">
        <v>11601</v>
      </c>
      <c r="M2148">
        <v>169000</v>
      </c>
      <c r="N2148" t="s">
        <v>2043</v>
      </c>
      <c r="O2148" t="s">
        <v>2043</v>
      </c>
      <c r="P2148" t="s">
        <v>2043</v>
      </c>
      <c r="Q2148" t="s">
        <v>2043</v>
      </c>
      <c r="R2148" t="str">
        <f>Table1[[#This Row],[year]]&amp;"_"&amp;Table1[[#This Row],[rank]]</f>
        <v>2019_147</v>
      </c>
      <c r="S2148" t="str">
        <f>Table1[[#This Row],[year]]&amp;"_"&amp;Table1[[#This Row],[rank]]</f>
        <v>2019_147</v>
      </c>
    </row>
    <row r="2149" spans="1:19" x14ac:dyDescent="0.2">
      <c r="A2149" t="s">
        <v>2146</v>
      </c>
      <c r="B2149">
        <v>148</v>
      </c>
      <c r="C2149">
        <v>2019</v>
      </c>
      <c r="D2149" t="s">
        <v>32</v>
      </c>
      <c r="E2149" t="s">
        <v>2064</v>
      </c>
      <c r="F2149" t="s">
        <v>18</v>
      </c>
      <c r="G2149" t="str">
        <f>_xlfn.XLOOKUP(F2149,Regions!$A$2:$A$52,Regions!$B$2:$B$52)</f>
        <v>Midwest</v>
      </c>
      <c r="H2149" t="s">
        <v>1490</v>
      </c>
      <c r="I2149">
        <v>8455</v>
      </c>
      <c r="J2149">
        <v>21037</v>
      </c>
      <c r="K2149">
        <v>183</v>
      </c>
      <c r="L2149">
        <v>18347</v>
      </c>
      <c r="M2149">
        <v>92000</v>
      </c>
      <c r="N2149" t="s">
        <v>2043</v>
      </c>
      <c r="O2149" t="s">
        <v>2043</v>
      </c>
      <c r="P2149" t="s">
        <v>2043</v>
      </c>
      <c r="Q2149" t="s">
        <v>2043</v>
      </c>
      <c r="R2149" t="str">
        <f>Table1[[#This Row],[year]]&amp;"_"&amp;Table1[[#This Row],[rank]]</f>
        <v>2019_148</v>
      </c>
      <c r="S2149" t="str">
        <f>Table1[[#This Row],[year]]&amp;"_"&amp;Table1[[#This Row],[rank]]</f>
        <v>2019_148</v>
      </c>
    </row>
    <row r="2150" spans="1:19" x14ac:dyDescent="0.2">
      <c r="A2150" t="s">
        <v>2113</v>
      </c>
      <c r="B2150">
        <v>149</v>
      </c>
      <c r="C2150">
        <v>2019</v>
      </c>
      <c r="D2150" t="s">
        <v>60</v>
      </c>
      <c r="E2150" t="s">
        <v>2114</v>
      </c>
      <c r="F2150" t="s">
        <v>44</v>
      </c>
      <c r="G2150" t="str">
        <f>_xlfn.XLOOKUP(F2150,Regions!$A$2:$A$52,Regions!$B$2:$B$52)</f>
        <v>Midwest</v>
      </c>
      <c r="H2150" t="s">
        <v>1417</v>
      </c>
      <c r="I2150">
        <v>145334</v>
      </c>
      <c r="J2150">
        <v>21025</v>
      </c>
      <c r="K2150">
        <v>5924</v>
      </c>
      <c r="L2150">
        <v>32811</v>
      </c>
      <c r="M2150">
        <v>210000</v>
      </c>
      <c r="N2150" t="s">
        <v>2043</v>
      </c>
      <c r="O2150" t="s">
        <v>2043</v>
      </c>
      <c r="P2150" t="s">
        <v>2043</v>
      </c>
      <c r="Q2150" t="s">
        <v>2043</v>
      </c>
      <c r="R2150" t="str">
        <f>Table1[[#This Row],[year]]&amp;"_"&amp;Table1[[#This Row],[rank]]</f>
        <v>2019_149</v>
      </c>
      <c r="S2150" t="str">
        <f>Table1[[#This Row],[year]]&amp;"_"&amp;Table1[[#This Row],[rank]]</f>
        <v>2019_149</v>
      </c>
    </row>
    <row r="2151" spans="1:19" x14ac:dyDescent="0.2">
      <c r="A2151" t="s">
        <v>2311</v>
      </c>
      <c r="B2151">
        <v>150</v>
      </c>
      <c r="C2151">
        <v>2019</v>
      </c>
      <c r="D2151" t="s">
        <v>974</v>
      </c>
      <c r="E2151" t="s">
        <v>2045</v>
      </c>
      <c r="F2151" t="s">
        <v>55</v>
      </c>
      <c r="G2151" t="str">
        <f>_xlfn.XLOOKUP(F2151,Regions!$A$2:$A$52,Regions!$B$2:$B$52)</f>
        <v>West</v>
      </c>
      <c r="H2151" t="s">
        <v>1456</v>
      </c>
      <c r="I2151">
        <v>119035</v>
      </c>
      <c r="J2151">
        <v>20848</v>
      </c>
      <c r="K2151">
        <v>12259</v>
      </c>
      <c r="L2151">
        <v>50124</v>
      </c>
      <c r="M2151">
        <v>15000</v>
      </c>
      <c r="N2151" t="s">
        <v>2043</v>
      </c>
      <c r="O2151" t="s">
        <v>2043</v>
      </c>
      <c r="P2151" t="s">
        <v>2046</v>
      </c>
      <c r="Q2151" t="s">
        <v>2043</v>
      </c>
      <c r="R2151" t="str">
        <f>Table1[[#This Row],[year]]&amp;"_"&amp;Table1[[#This Row],[rank]]</f>
        <v>2019_150</v>
      </c>
      <c r="S2151" t="str">
        <f>Table1[[#This Row],[year]]&amp;"_"&amp;Table1[[#This Row],[rank]]</f>
        <v>2019_150</v>
      </c>
    </row>
    <row r="2152" spans="1:19" x14ac:dyDescent="0.2">
      <c r="A2152" t="s">
        <v>229</v>
      </c>
      <c r="B2152">
        <v>151</v>
      </c>
      <c r="C2152">
        <v>2019</v>
      </c>
      <c r="D2152" t="s">
        <v>230</v>
      </c>
      <c r="E2152" t="s">
        <v>2114</v>
      </c>
      <c r="F2152" t="s">
        <v>75</v>
      </c>
      <c r="G2152" t="str">
        <f>_xlfn.XLOOKUP(F2152,Regions!$A$2:$A$52,Regions!$B$2:$B$52)</f>
        <v>South</v>
      </c>
      <c r="H2152" t="s">
        <v>1439</v>
      </c>
      <c r="I2152">
        <v>42117</v>
      </c>
      <c r="J2152">
        <v>20758</v>
      </c>
      <c r="K2152">
        <v>1907</v>
      </c>
      <c r="L2152">
        <v>23696</v>
      </c>
      <c r="M2152">
        <v>176000</v>
      </c>
      <c r="N2152" t="s">
        <v>2043</v>
      </c>
      <c r="O2152" t="s">
        <v>2043</v>
      </c>
      <c r="P2152" t="s">
        <v>2043</v>
      </c>
      <c r="Q2152" t="s">
        <v>2043</v>
      </c>
      <c r="R2152" t="str">
        <f>Table1[[#This Row],[year]]&amp;"_"&amp;Table1[[#This Row],[rank]]</f>
        <v>2019_151</v>
      </c>
      <c r="S2152" t="str">
        <f>Table1[[#This Row],[year]]&amp;"_"&amp;Table1[[#This Row],[rank]]</f>
        <v>2019_151</v>
      </c>
    </row>
    <row r="2153" spans="1:19" x14ac:dyDescent="0.2">
      <c r="A2153" t="s">
        <v>2198</v>
      </c>
      <c r="B2153">
        <v>152</v>
      </c>
      <c r="C2153">
        <v>2019</v>
      </c>
      <c r="D2153" t="s">
        <v>30</v>
      </c>
      <c r="E2153" t="s">
        <v>2045</v>
      </c>
      <c r="F2153" t="s">
        <v>55</v>
      </c>
      <c r="G2153" t="str">
        <f>_xlfn.XLOOKUP(F2153,Regions!$A$2:$A$52,Regions!$B$2:$B$52)</f>
        <v>West</v>
      </c>
      <c r="H2153" t="s">
        <v>1456</v>
      </c>
      <c r="I2153">
        <v>13978</v>
      </c>
      <c r="J2153">
        <v>20647</v>
      </c>
      <c r="K2153">
        <v>675</v>
      </c>
      <c r="L2153">
        <v>29235</v>
      </c>
      <c r="M2153">
        <v>71600</v>
      </c>
      <c r="N2153" t="s">
        <v>2043</v>
      </c>
      <c r="O2153" t="s">
        <v>2043</v>
      </c>
      <c r="P2153" t="s">
        <v>2043</v>
      </c>
      <c r="Q2153" t="s">
        <v>2043</v>
      </c>
      <c r="R2153" t="str">
        <f>Table1[[#This Row],[year]]&amp;"_"&amp;Table1[[#This Row],[rank]]</f>
        <v>2019_152</v>
      </c>
      <c r="S2153" t="str">
        <f>Table1[[#This Row],[year]]&amp;"_"&amp;Table1[[#This Row],[rank]]</f>
        <v>2019_152</v>
      </c>
    </row>
    <row r="2154" spans="1:19" x14ac:dyDescent="0.2">
      <c r="A2154" t="s">
        <v>2228</v>
      </c>
      <c r="B2154">
        <v>153</v>
      </c>
      <c r="C2154">
        <v>2019</v>
      </c>
      <c r="D2154" t="s">
        <v>1359</v>
      </c>
      <c r="E2154" t="s">
        <v>2143</v>
      </c>
      <c r="F2154" t="s">
        <v>55</v>
      </c>
      <c r="G2154" t="str">
        <f>_xlfn.XLOOKUP(F2154,Regions!$A$2:$A$52,Regions!$B$2:$B$52)</f>
        <v>West</v>
      </c>
      <c r="H2154" t="s">
        <v>1413</v>
      </c>
      <c r="I2154">
        <v>343774</v>
      </c>
      <c r="J2154">
        <v>20609</v>
      </c>
      <c r="K2154">
        <v>10301</v>
      </c>
      <c r="L2154">
        <v>69225</v>
      </c>
      <c r="M2154">
        <v>17000</v>
      </c>
      <c r="N2154" t="s">
        <v>2043</v>
      </c>
      <c r="O2154" t="s">
        <v>2043</v>
      </c>
      <c r="P2154" t="s">
        <v>2043</v>
      </c>
      <c r="Q2154" t="s">
        <v>2043</v>
      </c>
      <c r="R2154" t="str">
        <f>Table1[[#This Row],[year]]&amp;"_"&amp;Table1[[#This Row],[rank]]</f>
        <v>2019_153</v>
      </c>
      <c r="S2154" t="str">
        <f>Table1[[#This Row],[year]]&amp;"_"&amp;Table1[[#This Row],[rank]]</f>
        <v>2019_153</v>
      </c>
    </row>
    <row r="2155" spans="1:19" x14ac:dyDescent="0.2">
      <c r="A2155" t="s">
        <v>2335</v>
      </c>
      <c r="B2155">
        <v>154</v>
      </c>
      <c r="C2155">
        <v>2019</v>
      </c>
      <c r="D2155" t="s">
        <v>1111</v>
      </c>
      <c r="E2155" t="s">
        <v>221</v>
      </c>
      <c r="F2155" t="s">
        <v>177</v>
      </c>
      <c r="G2155" t="str">
        <f>_xlfn.XLOOKUP(F2155,Regions!$A$2:$A$52,Regions!$B$2:$B$52)</f>
        <v>South</v>
      </c>
      <c r="H2155" t="s">
        <v>1497</v>
      </c>
      <c r="I2155">
        <v>15514</v>
      </c>
      <c r="J2155">
        <v>20572</v>
      </c>
      <c r="K2155">
        <v>1696</v>
      </c>
      <c r="L2155">
        <v>28566</v>
      </c>
      <c r="M2155">
        <v>11626</v>
      </c>
      <c r="N2155" t="s">
        <v>2043</v>
      </c>
      <c r="O2155" t="s">
        <v>2043</v>
      </c>
      <c r="P2155" t="s">
        <v>2043</v>
      </c>
      <c r="Q2155" t="s">
        <v>2043</v>
      </c>
      <c r="R2155" t="str">
        <f>Table1[[#This Row],[year]]&amp;"_"&amp;Table1[[#This Row],[rank]]</f>
        <v>2019_154</v>
      </c>
      <c r="S2155" t="str">
        <f>Table1[[#This Row],[year]]&amp;"_"&amp;Table1[[#This Row],[rank]]</f>
        <v>2019_154</v>
      </c>
    </row>
    <row r="2156" spans="1:19" x14ac:dyDescent="0.2">
      <c r="A2156" t="s">
        <v>2224</v>
      </c>
      <c r="B2156">
        <v>155</v>
      </c>
      <c r="C2156">
        <v>2019</v>
      </c>
      <c r="D2156" t="s">
        <v>1288</v>
      </c>
      <c r="E2156" t="s">
        <v>112</v>
      </c>
      <c r="F2156" t="s">
        <v>177</v>
      </c>
      <c r="G2156" t="str">
        <f>_xlfn.XLOOKUP(F2156,Regions!$A$2:$A$52,Regions!$B$2:$B$52)</f>
        <v>South</v>
      </c>
      <c r="H2156" t="s">
        <v>1741</v>
      </c>
      <c r="I2156">
        <v>13569</v>
      </c>
      <c r="J2156">
        <v>20414</v>
      </c>
      <c r="K2156">
        <v>440</v>
      </c>
      <c r="L2156">
        <v>11765</v>
      </c>
      <c r="M2156">
        <v>12000</v>
      </c>
      <c r="N2156" t="s">
        <v>2043</v>
      </c>
      <c r="O2156" t="s">
        <v>2043</v>
      </c>
      <c r="P2156" t="s">
        <v>2043</v>
      </c>
      <c r="Q2156" t="s">
        <v>2043</v>
      </c>
      <c r="R2156" t="str">
        <f>Table1[[#This Row],[year]]&amp;"_"&amp;Table1[[#This Row],[rank]]</f>
        <v>2019_155</v>
      </c>
      <c r="S2156" t="str">
        <f>Table1[[#This Row],[year]]&amp;"_"&amp;Table1[[#This Row],[rank]]</f>
        <v>2019_155</v>
      </c>
    </row>
    <row r="2157" spans="1:19" x14ac:dyDescent="0.2">
      <c r="A2157" t="s">
        <v>2154</v>
      </c>
      <c r="B2157">
        <v>156</v>
      </c>
      <c r="C2157">
        <v>2019</v>
      </c>
      <c r="D2157" t="s">
        <v>24</v>
      </c>
      <c r="E2157" t="s">
        <v>2042</v>
      </c>
      <c r="F2157" t="s">
        <v>187</v>
      </c>
      <c r="G2157" t="str">
        <f>_xlfn.XLOOKUP(F2157,Regions!$A$2:$A$52,Regions!$B$2:$B$52)</f>
        <v>Midwest</v>
      </c>
      <c r="H2157" t="s">
        <v>1501</v>
      </c>
      <c r="I2157">
        <v>11221</v>
      </c>
      <c r="J2157">
        <v>20229</v>
      </c>
      <c r="K2157">
        <v>801</v>
      </c>
      <c r="L2157">
        <v>12469</v>
      </c>
      <c r="M2157">
        <v>81500</v>
      </c>
      <c r="N2157" t="s">
        <v>2043</v>
      </c>
      <c r="O2157" t="s">
        <v>2046</v>
      </c>
      <c r="P2157" t="s">
        <v>2043</v>
      </c>
      <c r="Q2157" t="s">
        <v>2043</v>
      </c>
      <c r="R2157" t="str">
        <f>Table1[[#This Row],[year]]&amp;"_"&amp;Table1[[#This Row],[rank]]</f>
        <v>2019_156</v>
      </c>
      <c r="S2157" t="str">
        <f>Table1[[#This Row],[year]]&amp;"_"&amp;Table1[[#This Row],[rank]]</f>
        <v>2019_156</v>
      </c>
    </row>
    <row r="2158" spans="1:19" x14ac:dyDescent="0.2">
      <c r="A2158" t="s">
        <v>2314</v>
      </c>
      <c r="B2158">
        <v>157</v>
      </c>
      <c r="C2158">
        <v>2019</v>
      </c>
      <c r="D2158" t="s">
        <v>221</v>
      </c>
      <c r="E2158" t="s">
        <v>221</v>
      </c>
      <c r="F2158" t="s">
        <v>55</v>
      </c>
      <c r="G2158" t="str">
        <f>_xlfn.XLOOKUP(F2158,Regions!$A$2:$A$52,Regions!$B$2:$B$52)</f>
        <v>West</v>
      </c>
      <c r="H2158" t="s">
        <v>1453</v>
      </c>
      <c r="I2158">
        <v>4631</v>
      </c>
      <c r="J2158">
        <v>20156</v>
      </c>
      <c r="K2158">
        <v>137</v>
      </c>
      <c r="L2158">
        <v>14681</v>
      </c>
      <c r="M2158">
        <v>87000</v>
      </c>
      <c r="N2158" t="s">
        <v>2043</v>
      </c>
      <c r="O2158" t="s">
        <v>2043</v>
      </c>
      <c r="P2158" t="s">
        <v>2043</v>
      </c>
      <c r="Q2158" t="s">
        <v>2043</v>
      </c>
      <c r="R2158" t="str">
        <f>Table1[[#This Row],[year]]&amp;"_"&amp;Table1[[#This Row],[rank]]</f>
        <v>2019_157</v>
      </c>
      <c r="S2158" t="str">
        <f>Table1[[#This Row],[year]]&amp;"_"&amp;Table1[[#This Row],[rank]]</f>
        <v>2019_157</v>
      </c>
    </row>
    <row r="2159" spans="1:19" x14ac:dyDescent="0.2">
      <c r="A2159" t="s">
        <v>2212</v>
      </c>
      <c r="B2159">
        <v>158</v>
      </c>
      <c r="C2159">
        <v>2019</v>
      </c>
      <c r="D2159" t="s">
        <v>976</v>
      </c>
      <c r="E2159" t="s">
        <v>115</v>
      </c>
      <c r="F2159" t="s">
        <v>55</v>
      </c>
      <c r="G2159" t="str">
        <f>_xlfn.XLOOKUP(F2159,Regions!$A$2:$A$52,Regions!$B$2:$B$52)</f>
        <v>West</v>
      </c>
      <c r="H2159" t="s">
        <v>1599</v>
      </c>
      <c r="I2159">
        <v>4885</v>
      </c>
      <c r="J2159">
        <v>20054</v>
      </c>
      <c r="K2159">
        <v>301</v>
      </c>
      <c r="L2159">
        <v>11480</v>
      </c>
      <c r="M2159">
        <v>231600</v>
      </c>
      <c r="N2159" t="s">
        <v>2043</v>
      </c>
      <c r="O2159" t="s">
        <v>2043</v>
      </c>
      <c r="P2159" t="s">
        <v>2043</v>
      </c>
      <c r="Q2159" t="s">
        <v>2043</v>
      </c>
      <c r="R2159" t="str">
        <f>Table1[[#This Row],[year]]&amp;"_"&amp;Table1[[#This Row],[rank]]</f>
        <v>2019_158</v>
      </c>
      <c r="S2159" t="str">
        <f>Table1[[#This Row],[year]]&amp;"_"&amp;Table1[[#This Row],[rank]]</f>
        <v>2019_158</v>
      </c>
    </row>
    <row r="2160" spans="1:19" x14ac:dyDescent="0.2">
      <c r="A2160" t="s">
        <v>2571</v>
      </c>
      <c r="B2160">
        <v>159</v>
      </c>
      <c r="C2160">
        <v>2019</v>
      </c>
      <c r="D2160" t="s">
        <v>57</v>
      </c>
      <c r="E2160" t="s">
        <v>2044</v>
      </c>
      <c r="F2160" t="s">
        <v>98</v>
      </c>
      <c r="G2160" t="str">
        <f>_xlfn.XLOOKUP(F2160,Regions!$A$2:$A$52,Regions!$B$2:$B$52)</f>
        <v>Northeast</v>
      </c>
      <c r="H2160" t="s">
        <v>1499</v>
      </c>
      <c r="I2160">
        <v>55640</v>
      </c>
      <c r="J2160">
        <v>19993</v>
      </c>
      <c r="K2160">
        <v>5301</v>
      </c>
      <c r="L2160">
        <v>382315</v>
      </c>
      <c r="M2160">
        <v>51996</v>
      </c>
      <c r="N2160" t="s">
        <v>2043</v>
      </c>
      <c r="O2160" t="s">
        <v>2043</v>
      </c>
      <c r="P2160" t="s">
        <v>2043</v>
      </c>
      <c r="Q2160" t="s">
        <v>2043</v>
      </c>
      <c r="R2160" t="str">
        <f>Table1[[#This Row],[year]]&amp;"_"&amp;Table1[[#This Row],[rank]]</f>
        <v>2019_159</v>
      </c>
      <c r="S2160" t="str">
        <f>Table1[[#This Row],[year]]&amp;"_"&amp;Table1[[#This Row],[rank]]</f>
        <v>2019_159</v>
      </c>
    </row>
    <row r="2161" spans="1:19" x14ac:dyDescent="0.2">
      <c r="A2161" t="s">
        <v>1259</v>
      </c>
      <c r="B2161">
        <v>160</v>
      </c>
      <c r="C2161">
        <v>2019</v>
      </c>
      <c r="D2161" t="s">
        <v>824</v>
      </c>
      <c r="E2161" t="s">
        <v>112</v>
      </c>
      <c r="F2161" t="s">
        <v>80</v>
      </c>
      <c r="G2161" t="str">
        <f>_xlfn.XLOOKUP(F2161,Regions!$A$2:$A$52,Regions!$B$2:$B$52)</f>
        <v>South</v>
      </c>
      <c r="H2161" t="s">
        <v>1553</v>
      </c>
      <c r="I2161">
        <v>94486</v>
      </c>
      <c r="J2161">
        <v>19893</v>
      </c>
      <c r="K2161">
        <v>2651</v>
      </c>
      <c r="L2161">
        <v>47833</v>
      </c>
      <c r="M2161">
        <v>71000</v>
      </c>
      <c r="N2161" t="s">
        <v>2043</v>
      </c>
      <c r="O2161" t="s">
        <v>2043</v>
      </c>
      <c r="P2161" t="s">
        <v>2043</v>
      </c>
      <c r="Q2161" t="s">
        <v>2043</v>
      </c>
      <c r="R2161" t="str">
        <f>Table1[[#This Row],[year]]&amp;"_"&amp;Table1[[#This Row],[rank]]</f>
        <v>2019_160</v>
      </c>
      <c r="S2161" t="str">
        <f>Table1[[#This Row],[year]]&amp;"_"&amp;Table1[[#This Row],[rank]]</f>
        <v>2019_160</v>
      </c>
    </row>
    <row r="2162" spans="1:19" x14ac:dyDescent="0.2">
      <c r="A2162" t="s">
        <v>2570</v>
      </c>
      <c r="B2162">
        <v>161</v>
      </c>
      <c r="C2162">
        <v>2019</v>
      </c>
      <c r="D2162" t="s">
        <v>65</v>
      </c>
      <c r="E2162" t="s">
        <v>2044</v>
      </c>
      <c r="F2162" t="s">
        <v>33</v>
      </c>
      <c r="G2162" t="str">
        <f>_xlfn.XLOOKUP(F2162,Regions!$A$2:$A$52,Regions!$B$2:$B$52)</f>
        <v>Northeast</v>
      </c>
      <c r="H2162" t="s">
        <v>1427</v>
      </c>
      <c r="I2162">
        <v>17873</v>
      </c>
      <c r="J2162">
        <v>19827</v>
      </c>
      <c r="K2162">
        <v>1807</v>
      </c>
      <c r="L2162">
        <v>62307</v>
      </c>
      <c r="M2162">
        <v>18500</v>
      </c>
      <c r="N2162" t="s">
        <v>2043</v>
      </c>
      <c r="O2162" t="s">
        <v>2043</v>
      </c>
      <c r="P2162" t="s">
        <v>2043</v>
      </c>
      <c r="Q2162" t="s">
        <v>2043</v>
      </c>
      <c r="R2162" t="str">
        <f>Table1[[#This Row],[year]]&amp;"_"&amp;Table1[[#This Row],[rank]]</f>
        <v>2019_161</v>
      </c>
      <c r="S2162" t="str">
        <f>Table1[[#This Row],[year]]&amp;"_"&amp;Table1[[#This Row],[rank]]</f>
        <v>2019_161</v>
      </c>
    </row>
    <row r="2163" spans="1:19" x14ac:dyDescent="0.2">
      <c r="A2163" t="s">
        <v>2165</v>
      </c>
      <c r="B2163">
        <v>162</v>
      </c>
      <c r="C2163">
        <v>2019</v>
      </c>
      <c r="D2163" t="s">
        <v>38</v>
      </c>
      <c r="E2163" t="s">
        <v>2055</v>
      </c>
      <c r="F2163" t="s">
        <v>35</v>
      </c>
      <c r="G2163" t="str">
        <f>_xlfn.XLOOKUP(F2163,Regions!$A$2:$A$52,Regions!$B$2:$B$52)</f>
        <v>South</v>
      </c>
      <c r="H2163" t="s">
        <v>1494</v>
      </c>
      <c r="I2163">
        <v>107649</v>
      </c>
      <c r="J2163">
        <v>19627</v>
      </c>
      <c r="K2163">
        <v>6963</v>
      </c>
      <c r="L2163">
        <v>55638</v>
      </c>
      <c r="M2163">
        <v>8300</v>
      </c>
      <c r="N2163" t="s">
        <v>2043</v>
      </c>
      <c r="O2163" t="s">
        <v>2043</v>
      </c>
      <c r="P2163" t="s">
        <v>2043</v>
      </c>
      <c r="Q2163" t="s">
        <v>2043</v>
      </c>
      <c r="R2163" t="str">
        <f>Table1[[#This Row],[year]]&amp;"_"&amp;Table1[[#This Row],[rank]]</f>
        <v>2019_162</v>
      </c>
      <c r="S2163" t="str">
        <f>Table1[[#This Row],[year]]&amp;"_"&amp;Table1[[#This Row],[rank]]</f>
        <v>2019_162</v>
      </c>
    </row>
    <row r="2164" spans="1:19" x14ac:dyDescent="0.2">
      <c r="A2164" t="s">
        <v>2529</v>
      </c>
      <c r="B2164">
        <v>163</v>
      </c>
      <c r="C2164">
        <v>2019</v>
      </c>
      <c r="D2164" t="s">
        <v>57</v>
      </c>
      <c r="E2164" t="s">
        <v>2044</v>
      </c>
      <c r="F2164" t="s">
        <v>28</v>
      </c>
      <c r="G2164" t="str">
        <f>_xlfn.XLOOKUP(F2164,Regions!$A$2:$A$52,Regions!$B$2:$B$52)</f>
        <v>Northeast</v>
      </c>
      <c r="H2164" t="s">
        <v>1406</v>
      </c>
      <c r="I2164">
        <v>48153</v>
      </c>
      <c r="J2164">
        <v>19214</v>
      </c>
      <c r="K2164">
        <v>4266</v>
      </c>
      <c r="L2164">
        <v>362873</v>
      </c>
      <c r="M2164">
        <v>51300</v>
      </c>
      <c r="N2164" t="s">
        <v>2043</v>
      </c>
      <c r="O2164" t="s">
        <v>2043</v>
      </c>
      <c r="P2164" t="s">
        <v>2043</v>
      </c>
      <c r="Q2164" t="s">
        <v>2043</v>
      </c>
      <c r="R2164" t="str">
        <f>Table1[[#This Row],[year]]&amp;"_"&amp;Table1[[#This Row],[rank]]</f>
        <v>2019_163</v>
      </c>
      <c r="S2164" t="str">
        <f>Table1[[#This Row],[year]]&amp;"_"&amp;Table1[[#This Row],[rank]]</f>
        <v>2019_163</v>
      </c>
    </row>
    <row r="2165" spans="1:19" x14ac:dyDescent="0.2">
      <c r="A2165" t="s">
        <v>1250</v>
      </c>
      <c r="B2165">
        <v>164</v>
      </c>
      <c r="C2165">
        <v>2019</v>
      </c>
      <c r="D2165" t="s">
        <v>221</v>
      </c>
      <c r="E2165" t="s">
        <v>221</v>
      </c>
      <c r="F2165" t="s">
        <v>22</v>
      </c>
      <c r="G2165" t="str">
        <f>_xlfn.XLOOKUP(F2165,Regions!$A$2:$A$52,Regions!$B$2:$B$52)</f>
        <v>South</v>
      </c>
      <c r="H2165" t="s">
        <v>1400</v>
      </c>
      <c r="I2165">
        <v>5138</v>
      </c>
      <c r="J2165">
        <v>19167</v>
      </c>
      <c r="K2165">
        <v>225</v>
      </c>
      <c r="L2165">
        <v>8914</v>
      </c>
      <c r="M2165">
        <v>53349</v>
      </c>
      <c r="N2165" t="s">
        <v>2043</v>
      </c>
      <c r="O2165" t="s">
        <v>2043</v>
      </c>
      <c r="P2165" t="s">
        <v>2043</v>
      </c>
      <c r="Q2165" t="s">
        <v>2043</v>
      </c>
      <c r="R2165" t="str">
        <f>Table1[[#This Row],[year]]&amp;"_"&amp;Table1[[#This Row],[rank]]</f>
        <v>2019_164</v>
      </c>
      <c r="S2165" t="str">
        <f>Table1[[#This Row],[year]]&amp;"_"&amp;Table1[[#This Row],[rank]]</f>
        <v>2019_164</v>
      </c>
    </row>
    <row r="2166" spans="1:19" x14ac:dyDescent="0.2">
      <c r="A2166" t="s">
        <v>393</v>
      </c>
      <c r="B2166">
        <v>165</v>
      </c>
      <c r="C2166">
        <v>2019</v>
      </c>
      <c r="D2166" t="s">
        <v>976</v>
      </c>
      <c r="E2166" t="s">
        <v>115</v>
      </c>
      <c r="F2166" t="s">
        <v>398</v>
      </c>
      <c r="G2166" t="str">
        <f>_xlfn.XLOOKUP(F2166,Regions!$A$2:$A$52,Regions!$B$2:$B$52)</f>
        <v>West</v>
      </c>
      <c r="H2166" t="s">
        <v>1512</v>
      </c>
      <c r="I2166">
        <v>4703</v>
      </c>
      <c r="J2166">
        <v>19037</v>
      </c>
      <c r="K2166">
        <v>156</v>
      </c>
      <c r="L2166">
        <v>9597</v>
      </c>
      <c r="M2166">
        <v>15400</v>
      </c>
      <c r="N2166" t="s">
        <v>2043</v>
      </c>
      <c r="O2166" t="s">
        <v>2043</v>
      </c>
      <c r="P2166" t="s">
        <v>2043</v>
      </c>
      <c r="Q2166" t="s">
        <v>2043</v>
      </c>
      <c r="R2166" t="str">
        <f>Table1[[#This Row],[year]]&amp;"_"&amp;Table1[[#This Row],[rank]]</f>
        <v>2019_165</v>
      </c>
      <c r="S2166" t="str">
        <f>Table1[[#This Row],[year]]&amp;"_"&amp;Table1[[#This Row],[rank]]</f>
        <v>2019_165</v>
      </c>
    </row>
    <row r="2167" spans="1:19" x14ac:dyDescent="0.2">
      <c r="A2167" t="s">
        <v>2152</v>
      </c>
      <c r="B2167">
        <v>166</v>
      </c>
      <c r="C2167">
        <v>2019</v>
      </c>
      <c r="D2167" t="s">
        <v>79</v>
      </c>
      <c r="E2167" t="s">
        <v>2044</v>
      </c>
      <c r="F2167" t="s">
        <v>28</v>
      </c>
      <c r="G2167" t="str">
        <f>_xlfn.XLOOKUP(F2167,Regions!$A$2:$A$52,Regions!$B$2:$B$52)</f>
        <v>Northeast</v>
      </c>
      <c r="H2167" t="s">
        <v>1406</v>
      </c>
      <c r="I2167">
        <v>13875</v>
      </c>
      <c r="J2167">
        <v>18979</v>
      </c>
      <c r="K2167">
        <v>1507</v>
      </c>
      <c r="L2167">
        <v>23396</v>
      </c>
      <c r="M2167">
        <v>29034</v>
      </c>
      <c r="N2167" t="s">
        <v>2043</v>
      </c>
      <c r="O2167" t="s">
        <v>2043</v>
      </c>
      <c r="P2167" t="s">
        <v>2043</v>
      </c>
      <c r="Q2167" t="s">
        <v>2043</v>
      </c>
      <c r="R2167" t="str">
        <f>Table1[[#This Row],[year]]&amp;"_"&amp;Table1[[#This Row],[rank]]</f>
        <v>2019_166</v>
      </c>
      <c r="S2167" t="str">
        <f>Table1[[#This Row],[year]]&amp;"_"&amp;Table1[[#This Row],[rank]]</f>
        <v>2019_166</v>
      </c>
    </row>
    <row r="2168" spans="1:19" x14ac:dyDescent="0.2">
      <c r="A2168" t="s">
        <v>2119</v>
      </c>
      <c r="B2168">
        <v>167</v>
      </c>
      <c r="C2168">
        <v>2019</v>
      </c>
      <c r="D2168" t="s">
        <v>488</v>
      </c>
      <c r="E2168" t="s">
        <v>920</v>
      </c>
      <c r="F2168" t="s">
        <v>22</v>
      </c>
      <c r="G2168" t="str">
        <f>_xlfn.XLOOKUP(F2168,Regions!$A$2:$A$52,Regions!$B$2:$B$52)</f>
        <v>South</v>
      </c>
      <c r="H2168" t="s">
        <v>1403</v>
      </c>
      <c r="I2168">
        <v>49510</v>
      </c>
      <c r="J2168">
        <v>18934</v>
      </c>
      <c r="K2168">
        <v>4131</v>
      </c>
      <c r="L2168">
        <v>43854</v>
      </c>
      <c r="M2168">
        <v>11000</v>
      </c>
      <c r="N2168" t="s">
        <v>2043</v>
      </c>
      <c r="O2168" t="s">
        <v>2046</v>
      </c>
      <c r="P2168" t="s">
        <v>2043</v>
      </c>
      <c r="Q2168" t="s">
        <v>2043</v>
      </c>
      <c r="R2168" t="str">
        <f>Table1[[#This Row],[year]]&amp;"_"&amp;Table1[[#This Row],[rank]]</f>
        <v>2019_167</v>
      </c>
      <c r="S2168" t="str">
        <f>Table1[[#This Row],[year]]&amp;"_"&amp;Table1[[#This Row],[rank]]</f>
        <v>2019_167</v>
      </c>
    </row>
    <row r="2169" spans="1:19" x14ac:dyDescent="0.2">
      <c r="A2169" t="s">
        <v>2279</v>
      </c>
      <c r="B2169">
        <v>168</v>
      </c>
      <c r="C2169">
        <v>2019</v>
      </c>
      <c r="D2169" t="s">
        <v>1288</v>
      </c>
      <c r="E2169" t="s">
        <v>112</v>
      </c>
      <c r="F2169" t="s">
        <v>55</v>
      </c>
      <c r="G2169" t="str">
        <f>_xlfn.XLOOKUP(F2169,Regions!$A$2:$A$52,Regions!$B$2:$B$52)</f>
        <v>West</v>
      </c>
      <c r="H2169" t="s">
        <v>1936</v>
      </c>
      <c r="I2169">
        <v>8891</v>
      </c>
      <c r="J2169">
        <v>18890</v>
      </c>
      <c r="K2169">
        <v>707</v>
      </c>
      <c r="L2169">
        <v>7154</v>
      </c>
      <c r="M2169">
        <v>11000</v>
      </c>
      <c r="N2169" t="s">
        <v>2043</v>
      </c>
      <c r="O2169" t="s">
        <v>2043</v>
      </c>
      <c r="P2169" t="s">
        <v>2043</v>
      </c>
      <c r="Q2169" t="s">
        <v>2043</v>
      </c>
      <c r="R2169" t="str">
        <f>Table1[[#This Row],[year]]&amp;"_"&amp;Table1[[#This Row],[rank]]</f>
        <v>2019_168</v>
      </c>
      <c r="S2169" t="str">
        <f>Table1[[#This Row],[year]]&amp;"_"&amp;Table1[[#This Row],[rank]]</f>
        <v>2019_168</v>
      </c>
    </row>
    <row r="2170" spans="1:19" x14ac:dyDescent="0.2">
      <c r="A2170" t="s">
        <v>2192</v>
      </c>
      <c r="B2170">
        <v>169</v>
      </c>
      <c r="C2170">
        <v>2019</v>
      </c>
      <c r="D2170" t="s">
        <v>998</v>
      </c>
      <c r="E2170" t="s">
        <v>115</v>
      </c>
      <c r="F2170" t="s">
        <v>86</v>
      </c>
      <c r="G2170" t="str">
        <f>_xlfn.XLOOKUP(F2170,Regions!$A$2:$A$52,Regions!$B$2:$B$52)</f>
        <v>South</v>
      </c>
      <c r="H2170" t="s">
        <v>1412</v>
      </c>
      <c r="I2170">
        <v>16350</v>
      </c>
      <c r="J2170">
        <v>18735</v>
      </c>
      <c r="K2170">
        <v>811</v>
      </c>
      <c r="L2170">
        <v>12683</v>
      </c>
      <c r="M2170">
        <v>50000</v>
      </c>
      <c r="N2170" t="s">
        <v>2043</v>
      </c>
      <c r="O2170" t="s">
        <v>2043</v>
      </c>
      <c r="P2170" t="s">
        <v>2043</v>
      </c>
      <c r="Q2170" t="s">
        <v>2043</v>
      </c>
      <c r="R2170" t="str">
        <f>Table1[[#This Row],[year]]&amp;"_"&amp;Table1[[#This Row],[rank]]</f>
        <v>2019_169</v>
      </c>
      <c r="S2170" t="str">
        <f>Table1[[#This Row],[year]]&amp;"_"&amp;Table1[[#This Row],[rank]]</f>
        <v>2019_169</v>
      </c>
    </row>
    <row r="2171" spans="1:19" x14ac:dyDescent="0.2">
      <c r="A2171" t="s">
        <v>2137</v>
      </c>
      <c r="B2171">
        <v>170</v>
      </c>
      <c r="C2171">
        <v>2019</v>
      </c>
      <c r="D2171" t="s">
        <v>488</v>
      </c>
      <c r="E2171" t="s">
        <v>920</v>
      </c>
      <c r="F2171" t="s">
        <v>398</v>
      </c>
      <c r="G2171" t="str">
        <f>_xlfn.XLOOKUP(F2171,Regions!$A$2:$A$52,Regions!$B$2:$B$52)</f>
        <v>West</v>
      </c>
      <c r="H2171" t="s">
        <v>1512</v>
      </c>
      <c r="I2171">
        <v>18678</v>
      </c>
      <c r="J2171">
        <v>18628</v>
      </c>
      <c r="K2171">
        <v>2602</v>
      </c>
      <c r="L2171">
        <v>42216</v>
      </c>
      <c r="M2171">
        <v>26800</v>
      </c>
      <c r="N2171" t="s">
        <v>2043</v>
      </c>
      <c r="O2171" t="s">
        <v>2043</v>
      </c>
      <c r="P2171" t="s">
        <v>2043</v>
      </c>
      <c r="Q2171" t="s">
        <v>2043</v>
      </c>
      <c r="R2171" t="str">
        <f>Table1[[#This Row],[year]]&amp;"_"&amp;Table1[[#This Row],[rank]]</f>
        <v>2019_170</v>
      </c>
      <c r="S2171" t="str">
        <f>Table1[[#This Row],[year]]&amp;"_"&amp;Table1[[#This Row],[rank]]</f>
        <v>2019_170</v>
      </c>
    </row>
    <row r="2172" spans="1:19" x14ac:dyDescent="0.2">
      <c r="A2172" t="s">
        <v>2138</v>
      </c>
      <c r="B2172">
        <v>171</v>
      </c>
      <c r="C2172">
        <v>2019</v>
      </c>
      <c r="D2172" t="s">
        <v>1077</v>
      </c>
      <c r="E2172" t="s">
        <v>2054</v>
      </c>
      <c r="F2172" t="s">
        <v>22</v>
      </c>
      <c r="G2172" t="str">
        <f>_xlfn.XLOOKUP(F2172,Regions!$A$2:$A$52,Regions!$B$2:$B$52)</f>
        <v>South</v>
      </c>
      <c r="H2172" t="s">
        <v>1400</v>
      </c>
      <c r="I2172">
        <v>42635</v>
      </c>
      <c r="J2172">
        <v>18486</v>
      </c>
      <c r="K2172">
        <v>1410</v>
      </c>
      <c r="L2172">
        <v>14518</v>
      </c>
      <c r="M2172">
        <v>41000</v>
      </c>
      <c r="N2172" t="s">
        <v>2043</v>
      </c>
      <c r="O2172" t="s">
        <v>2043</v>
      </c>
      <c r="P2172" t="s">
        <v>2043</v>
      </c>
      <c r="Q2172" t="s">
        <v>2043</v>
      </c>
      <c r="R2172" t="str">
        <f>Table1[[#This Row],[year]]&amp;"_"&amp;Table1[[#This Row],[rank]]</f>
        <v>2019_171</v>
      </c>
      <c r="S2172" t="str">
        <f>Table1[[#This Row],[year]]&amp;"_"&amp;Table1[[#This Row],[rank]]</f>
        <v>2019_171</v>
      </c>
    </row>
    <row r="2173" spans="1:19" x14ac:dyDescent="0.2">
      <c r="A2173" t="s">
        <v>2166</v>
      </c>
      <c r="B2173">
        <v>172</v>
      </c>
      <c r="C2173">
        <v>2019</v>
      </c>
      <c r="D2173" t="s">
        <v>1294</v>
      </c>
      <c r="E2173" t="s">
        <v>112</v>
      </c>
      <c r="F2173" t="s">
        <v>22</v>
      </c>
      <c r="G2173" t="str">
        <f>_xlfn.XLOOKUP(F2173,Regions!$A$2:$A$52,Regions!$B$2:$B$52)</f>
        <v>South</v>
      </c>
      <c r="H2173" t="s">
        <v>1502</v>
      </c>
      <c r="I2173">
        <v>2969</v>
      </c>
      <c r="J2173">
        <v>18313</v>
      </c>
      <c r="K2173">
        <v>111</v>
      </c>
      <c r="L2173">
        <v>22409</v>
      </c>
      <c r="M2173">
        <v>102795</v>
      </c>
      <c r="N2173" t="s">
        <v>2043</v>
      </c>
      <c r="O2173" t="s">
        <v>2043</v>
      </c>
      <c r="P2173" t="s">
        <v>2043</v>
      </c>
      <c r="Q2173" t="s">
        <v>2043</v>
      </c>
      <c r="R2173" t="str">
        <f>Table1[[#This Row],[year]]&amp;"_"&amp;Table1[[#This Row],[rank]]</f>
        <v>2019_172</v>
      </c>
      <c r="S2173" t="str">
        <f>Table1[[#This Row],[year]]&amp;"_"&amp;Table1[[#This Row],[rank]]</f>
        <v>2019_172</v>
      </c>
    </row>
    <row r="2174" spans="1:19" x14ac:dyDescent="0.2">
      <c r="A2174" t="s">
        <v>2530</v>
      </c>
      <c r="B2174">
        <v>173</v>
      </c>
      <c r="C2174">
        <v>2019</v>
      </c>
      <c r="D2174" t="s">
        <v>79</v>
      </c>
      <c r="E2174" t="s">
        <v>2044</v>
      </c>
      <c r="F2174" t="s">
        <v>33</v>
      </c>
      <c r="G2174" t="str">
        <f>_xlfn.XLOOKUP(F2174,Regions!$A$2:$A$52,Regions!$B$2:$B$52)</f>
        <v>Northeast</v>
      </c>
      <c r="H2174" t="s">
        <v>1498</v>
      </c>
      <c r="I2174">
        <v>22645</v>
      </c>
      <c r="J2174">
        <v>18253</v>
      </c>
      <c r="K2174">
        <v>2790</v>
      </c>
      <c r="L2174">
        <v>106792</v>
      </c>
      <c r="M2174">
        <v>16500</v>
      </c>
      <c r="N2174" t="s">
        <v>2043</v>
      </c>
      <c r="O2174" t="s">
        <v>2046</v>
      </c>
      <c r="P2174" t="s">
        <v>2043</v>
      </c>
      <c r="Q2174" t="s">
        <v>2043</v>
      </c>
      <c r="R2174" t="str">
        <f>Table1[[#This Row],[year]]&amp;"_"&amp;Table1[[#This Row],[rank]]</f>
        <v>2019_173</v>
      </c>
      <c r="S2174" t="str">
        <f>Table1[[#This Row],[year]]&amp;"_"&amp;Table1[[#This Row],[rank]]</f>
        <v>2019_173</v>
      </c>
    </row>
    <row r="2175" spans="1:19" x14ac:dyDescent="0.2">
      <c r="A2175" t="s">
        <v>2222</v>
      </c>
      <c r="B2175">
        <v>174</v>
      </c>
      <c r="C2175">
        <v>2019</v>
      </c>
      <c r="D2175" t="s">
        <v>350</v>
      </c>
      <c r="E2175" t="s">
        <v>2042</v>
      </c>
      <c r="F2175" t="s">
        <v>35</v>
      </c>
      <c r="G2175" t="str">
        <f>_xlfn.XLOOKUP(F2175,Regions!$A$2:$A$52,Regions!$B$2:$B$52)</f>
        <v>South</v>
      </c>
      <c r="H2175" t="s">
        <v>1494</v>
      </c>
      <c r="I2175">
        <v>11690</v>
      </c>
      <c r="J2175">
        <v>17977</v>
      </c>
      <c r="K2175">
        <v>664</v>
      </c>
      <c r="L2175">
        <v>17486</v>
      </c>
      <c r="M2175">
        <v>25110</v>
      </c>
      <c r="N2175" t="s">
        <v>2043</v>
      </c>
      <c r="O2175" t="s">
        <v>2043</v>
      </c>
      <c r="P2175" t="s">
        <v>2043</v>
      </c>
      <c r="Q2175" t="s">
        <v>2043</v>
      </c>
      <c r="R2175" t="str">
        <f>Table1[[#This Row],[year]]&amp;"_"&amp;Table1[[#This Row],[rank]]</f>
        <v>2019_174</v>
      </c>
      <c r="S2175" t="str">
        <f>Table1[[#This Row],[year]]&amp;"_"&amp;Table1[[#This Row],[rank]]</f>
        <v>2019_174</v>
      </c>
    </row>
    <row r="2176" spans="1:19" x14ac:dyDescent="0.2">
      <c r="A2176" t="s">
        <v>2148</v>
      </c>
      <c r="B2176">
        <v>175</v>
      </c>
      <c r="C2176">
        <v>2019</v>
      </c>
      <c r="D2176" t="s">
        <v>21</v>
      </c>
      <c r="E2176" t="s">
        <v>920</v>
      </c>
      <c r="F2176" t="s">
        <v>22</v>
      </c>
      <c r="G2176" t="str">
        <f>_xlfn.XLOOKUP(F2176,Regions!$A$2:$A$52,Regions!$B$2:$B$52)</f>
        <v>South</v>
      </c>
      <c r="H2176" t="s">
        <v>1502</v>
      </c>
      <c r="I2176">
        <v>8414</v>
      </c>
      <c r="J2176">
        <v>17715</v>
      </c>
      <c r="K2176">
        <v>1098</v>
      </c>
      <c r="L2176">
        <v>10995</v>
      </c>
      <c r="M2176">
        <v>3622</v>
      </c>
      <c r="N2176" t="s">
        <v>2043</v>
      </c>
      <c r="O2176" t="s">
        <v>2043</v>
      </c>
      <c r="P2176" t="s">
        <v>2043</v>
      </c>
      <c r="Q2176" t="s">
        <v>2043</v>
      </c>
      <c r="R2176" t="str">
        <f>Table1[[#This Row],[year]]&amp;"_"&amp;Table1[[#This Row],[rank]]</f>
        <v>2019_175</v>
      </c>
      <c r="S2176" t="str">
        <f>Table1[[#This Row],[year]]&amp;"_"&amp;Table1[[#This Row],[rank]]</f>
        <v>2019_175</v>
      </c>
    </row>
    <row r="2177" spans="1:19" x14ac:dyDescent="0.2">
      <c r="A2177" t="s">
        <v>2482</v>
      </c>
      <c r="B2177">
        <v>176</v>
      </c>
      <c r="C2177">
        <v>2019</v>
      </c>
      <c r="D2177" t="s">
        <v>985</v>
      </c>
      <c r="E2177" t="s">
        <v>115</v>
      </c>
      <c r="F2177" t="s">
        <v>35</v>
      </c>
      <c r="G2177" t="str">
        <f>_xlfn.XLOOKUP(F2177,Regions!$A$2:$A$52,Regions!$B$2:$B$52)</f>
        <v>South</v>
      </c>
      <c r="H2177" t="s">
        <v>1494</v>
      </c>
      <c r="I2177">
        <v>4170</v>
      </c>
      <c r="J2177">
        <v>17620</v>
      </c>
      <c r="K2177">
        <v>199</v>
      </c>
      <c r="L2177">
        <v>4001</v>
      </c>
      <c r="M2177">
        <v>15000</v>
      </c>
      <c r="N2177" t="s">
        <v>2043</v>
      </c>
      <c r="O2177" t="s">
        <v>2043</v>
      </c>
      <c r="P2177" t="s">
        <v>2043</v>
      </c>
      <c r="Q2177" t="s">
        <v>2043</v>
      </c>
      <c r="R2177" t="str">
        <f>Table1[[#This Row],[year]]&amp;"_"&amp;Table1[[#This Row],[rank]]</f>
        <v>2019_176</v>
      </c>
      <c r="S2177" t="str">
        <f>Table1[[#This Row],[year]]&amp;"_"&amp;Table1[[#This Row],[rank]]</f>
        <v>2019_176</v>
      </c>
    </row>
    <row r="2178" spans="1:19" x14ac:dyDescent="0.2">
      <c r="A2178" t="s">
        <v>2252</v>
      </c>
      <c r="B2178">
        <v>177</v>
      </c>
      <c r="C2178">
        <v>2019</v>
      </c>
      <c r="D2178" t="s">
        <v>46</v>
      </c>
      <c r="E2178" t="s">
        <v>46</v>
      </c>
      <c r="F2178" t="s">
        <v>53</v>
      </c>
      <c r="G2178" t="str">
        <f>_xlfn.XLOOKUP(F2178,Regions!$A$2:$A$52,Regions!$B$2:$B$52)</f>
        <v>Midwest</v>
      </c>
      <c r="H2178" t="s">
        <v>1521</v>
      </c>
      <c r="I2178">
        <v>39919</v>
      </c>
      <c r="J2178">
        <v>17535</v>
      </c>
      <c r="K2178">
        <v>1109</v>
      </c>
      <c r="L2178">
        <v>19134</v>
      </c>
      <c r="M2178">
        <v>53368</v>
      </c>
      <c r="N2178" t="s">
        <v>2043</v>
      </c>
      <c r="O2178" t="s">
        <v>2043</v>
      </c>
      <c r="P2178" t="s">
        <v>2043</v>
      </c>
      <c r="Q2178" t="s">
        <v>2043</v>
      </c>
      <c r="R2178" t="str">
        <f>Table1[[#This Row],[year]]&amp;"_"&amp;Table1[[#This Row],[rank]]</f>
        <v>2019_177</v>
      </c>
      <c r="S2178" t="str">
        <f>Table1[[#This Row],[year]]&amp;"_"&amp;Table1[[#This Row],[rank]]</f>
        <v>2019_177</v>
      </c>
    </row>
    <row r="2179" spans="1:19" x14ac:dyDescent="0.2">
      <c r="A2179" t="s">
        <v>2123</v>
      </c>
      <c r="B2179">
        <v>178</v>
      </c>
      <c r="C2179">
        <v>2019</v>
      </c>
      <c r="D2179" t="s">
        <v>1727</v>
      </c>
      <c r="E2179" t="s">
        <v>2064</v>
      </c>
      <c r="F2179" t="s">
        <v>142</v>
      </c>
      <c r="G2179" t="str">
        <f>_xlfn.XLOOKUP(F2179,Regions!$A$2:$A$52,Regions!$B$2:$B$52)</f>
        <v>Midwest</v>
      </c>
      <c r="H2179" t="s">
        <v>1480</v>
      </c>
      <c r="I2179">
        <v>42083</v>
      </c>
      <c r="J2179">
        <v>17408</v>
      </c>
      <c r="K2179">
        <v>2203</v>
      </c>
      <c r="L2179">
        <v>20390</v>
      </c>
      <c r="M2179">
        <v>87500</v>
      </c>
      <c r="N2179" t="s">
        <v>2043</v>
      </c>
      <c r="O2179" t="s">
        <v>2043</v>
      </c>
      <c r="P2179" t="s">
        <v>2043</v>
      </c>
      <c r="Q2179" t="s">
        <v>2043</v>
      </c>
      <c r="R2179" t="str">
        <f>Table1[[#This Row],[year]]&amp;"_"&amp;Table1[[#This Row],[rank]]</f>
        <v>2019_178</v>
      </c>
      <c r="S2179" t="str">
        <f>Table1[[#This Row],[year]]&amp;"_"&amp;Table1[[#This Row],[rank]]</f>
        <v>2019_178</v>
      </c>
    </row>
    <row r="2180" spans="1:19" x14ac:dyDescent="0.2">
      <c r="A2180" t="s">
        <v>2277</v>
      </c>
      <c r="B2180">
        <v>179</v>
      </c>
      <c r="C2180">
        <v>2019</v>
      </c>
      <c r="D2180" t="s">
        <v>920</v>
      </c>
      <c r="E2180" t="s">
        <v>920</v>
      </c>
      <c r="F2180" t="s">
        <v>116</v>
      </c>
      <c r="G2180" t="str">
        <f>_xlfn.XLOOKUP(F2180,Regions!$A$2:$A$52,Regions!$B$2:$B$52)</f>
        <v>South</v>
      </c>
      <c r="H2180" t="s">
        <v>1529</v>
      </c>
      <c r="I2180">
        <v>1740</v>
      </c>
      <c r="J2180">
        <v>17283</v>
      </c>
      <c r="K2180">
        <v>71</v>
      </c>
      <c r="L2180">
        <v>6151</v>
      </c>
      <c r="M2180">
        <v>2400</v>
      </c>
      <c r="N2180" t="s">
        <v>2043</v>
      </c>
      <c r="O2180" t="s">
        <v>2043</v>
      </c>
      <c r="P2180" t="s">
        <v>2043</v>
      </c>
      <c r="Q2180" t="s">
        <v>2043</v>
      </c>
      <c r="R2180" t="str">
        <f>Table1[[#This Row],[year]]&amp;"_"&amp;Table1[[#This Row],[rank]]</f>
        <v>2019_179</v>
      </c>
      <c r="S2180" t="str">
        <f>Table1[[#This Row],[year]]&amp;"_"&amp;Table1[[#This Row],[rank]]</f>
        <v>2019_179</v>
      </c>
    </row>
    <row r="2181" spans="1:19" x14ac:dyDescent="0.2">
      <c r="A2181" t="s">
        <v>2491</v>
      </c>
      <c r="B2181">
        <v>180</v>
      </c>
      <c r="C2181">
        <v>2019</v>
      </c>
      <c r="D2181" t="s">
        <v>1164</v>
      </c>
      <c r="E2181" t="s">
        <v>2061</v>
      </c>
      <c r="F2181" t="s">
        <v>33</v>
      </c>
      <c r="G2181" t="str">
        <f>_xlfn.XLOOKUP(F2181,Regions!$A$2:$A$52,Regions!$B$2:$B$52)</f>
        <v>Northeast</v>
      </c>
      <c r="H2181" t="s">
        <v>1624</v>
      </c>
      <c r="I2181">
        <v>5868</v>
      </c>
      <c r="J2181">
        <v>17279</v>
      </c>
      <c r="K2181">
        <v>422</v>
      </c>
      <c r="L2181">
        <v>12270</v>
      </c>
      <c r="M2181" s="1">
        <v>100000</v>
      </c>
      <c r="N2181" t="s">
        <v>2043</v>
      </c>
      <c r="O2181" t="s">
        <v>2043</v>
      </c>
      <c r="P2181" t="s">
        <v>2043</v>
      </c>
      <c r="Q2181" t="s">
        <v>2043</v>
      </c>
      <c r="R2181" t="str">
        <f>Table1[[#This Row],[year]]&amp;"_"&amp;Table1[[#This Row],[rank]]</f>
        <v>2019_180</v>
      </c>
      <c r="S2181" t="str">
        <f>Table1[[#This Row],[year]]&amp;"_"&amp;Table1[[#This Row],[rank]]</f>
        <v>2019_180</v>
      </c>
    </row>
    <row r="2182" spans="1:19" x14ac:dyDescent="0.2">
      <c r="A2182" t="s">
        <v>2163</v>
      </c>
      <c r="B2182">
        <v>181</v>
      </c>
      <c r="C2182">
        <v>2019</v>
      </c>
      <c r="D2182" t="s">
        <v>488</v>
      </c>
      <c r="E2182" t="s">
        <v>920</v>
      </c>
      <c r="F2182" t="s">
        <v>22</v>
      </c>
      <c r="G2182" t="str">
        <f>_xlfn.XLOOKUP(F2182,Regions!$A$2:$A$52,Regions!$B$2:$B$52)</f>
        <v>South</v>
      </c>
      <c r="H2182" t="s">
        <v>1403</v>
      </c>
      <c r="I2182">
        <v>55210</v>
      </c>
      <c r="J2182">
        <v>17275</v>
      </c>
      <c r="K2182">
        <v>3419</v>
      </c>
      <c r="L2182">
        <v>33935</v>
      </c>
      <c r="M2182">
        <v>2800</v>
      </c>
      <c r="N2182" t="s">
        <v>2043</v>
      </c>
      <c r="O2182" t="s">
        <v>2043</v>
      </c>
      <c r="P2182" t="s">
        <v>2043</v>
      </c>
      <c r="Q2182" t="s">
        <v>2043</v>
      </c>
      <c r="R2182" t="str">
        <f>Table1[[#This Row],[year]]&amp;"_"&amp;Table1[[#This Row],[rank]]</f>
        <v>2019_181</v>
      </c>
      <c r="S2182" t="str">
        <f>Table1[[#This Row],[year]]&amp;"_"&amp;Table1[[#This Row],[rank]]</f>
        <v>2019_181</v>
      </c>
    </row>
    <row r="2183" spans="1:19" x14ac:dyDescent="0.2">
      <c r="A2183" t="s">
        <v>2294</v>
      </c>
      <c r="B2183">
        <v>182</v>
      </c>
      <c r="C2183">
        <v>2019</v>
      </c>
      <c r="D2183" t="s">
        <v>974</v>
      </c>
      <c r="E2183" t="s">
        <v>2045</v>
      </c>
      <c r="F2183" t="s">
        <v>55</v>
      </c>
      <c r="G2183" t="str">
        <f>_xlfn.XLOOKUP(F2183,Regions!$A$2:$A$52,Regions!$B$2:$B$52)</f>
        <v>West</v>
      </c>
      <c r="H2183" t="s">
        <v>1444</v>
      </c>
      <c r="I2183">
        <v>37653</v>
      </c>
      <c r="J2183">
        <v>17253</v>
      </c>
      <c r="K2183">
        <v>3313</v>
      </c>
      <c r="L2183">
        <v>17773</v>
      </c>
      <c r="M2183">
        <v>21000</v>
      </c>
      <c r="N2183" t="s">
        <v>2043</v>
      </c>
      <c r="O2183" t="s">
        <v>2043</v>
      </c>
      <c r="P2183" t="s">
        <v>2043</v>
      </c>
      <c r="Q2183" t="s">
        <v>2043</v>
      </c>
      <c r="R2183" t="str">
        <f>Table1[[#This Row],[year]]&amp;"_"&amp;Table1[[#This Row],[rank]]</f>
        <v>2019_182</v>
      </c>
      <c r="S2183" t="str">
        <f>Table1[[#This Row],[year]]&amp;"_"&amp;Table1[[#This Row],[rank]]</f>
        <v>2019_182</v>
      </c>
    </row>
    <row r="2184" spans="1:19" x14ac:dyDescent="0.2">
      <c r="A2184" t="s">
        <v>2618</v>
      </c>
      <c r="B2184">
        <v>183</v>
      </c>
      <c r="C2184">
        <v>2019</v>
      </c>
      <c r="D2184" t="s">
        <v>214</v>
      </c>
      <c r="E2184" t="s">
        <v>920</v>
      </c>
      <c r="F2184" t="s">
        <v>55</v>
      </c>
      <c r="G2184" t="str">
        <f>_xlfn.XLOOKUP(F2184,Regions!$A$2:$A$52,Regions!$B$2:$B$52)</f>
        <v>West</v>
      </c>
      <c r="H2184" t="s">
        <v>1413</v>
      </c>
      <c r="I2184">
        <v>9391</v>
      </c>
      <c r="J2184">
        <v>16759</v>
      </c>
      <c r="K2184">
        <v>6851</v>
      </c>
      <c r="L2184">
        <v>76995</v>
      </c>
      <c r="M2184">
        <v>24000</v>
      </c>
      <c r="N2184" t="s">
        <v>2043</v>
      </c>
      <c r="O2184" t="s">
        <v>2043</v>
      </c>
      <c r="P2184" t="s">
        <v>2043</v>
      </c>
      <c r="Q2184" t="s">
        <v>2043</v>
      </c>
      <c r="R2184" t="str">
        <f>Table1[[#This Row],[year]]&amp;"_"&amp;Table1[[#This Row],[rank]]</f>
        <v>2019_183</v>
      </c>
      <c r="S2184" t="str">
        <f>Table1[[#This Row],[year]]&amp;"_"&amp;Table1[[#This Row],[rank]]</f>
        <v>2019_183</v>
      </c>
    </row>
    <row r="2185" spans="1:19" x14ac:dyDescent="0.2">
      <c r="A2185" t="s">
        <v>2178</v>
      </c>
      <c r="B2185">
        <v>184</v>
      </c>
      <c r="C2185">
        <v>2019</v>
      </c>
      <c r="D2185" t="s">
        <v>214</v>
      </c>
      <c r="E2185" t="s">
        <v>920</v>
      </c>
      <c r="F2185" t="s">
        <v>177</v>
      </c>
      <c r="G2185" t="str">
        <f>_xlfn.XLOOKUP(F2185,Regions!$A$2:$A$52,Regions!$B$2:$B$52)</f>
        <v>South</v>
      </c>
      <c r="H2185" t="s">
        <v>1500</v>
      </c>
      <c r="I2185">
        <v>92439</v>
      </c>
      <c r="J2185">
        <v>16727</v>
      </c>
      <c r="K2185">
        <v>6638</v>
      </c>
      <c r="L2185">
        <v>103702</v>
      </c>
      <c r="M2185">
        <v>14300</v>
      </c>
      <c r="N2185" t="s">
        <v>2043</v>
      </c>
      <c r="O2185" t="s">
        <v>2043</v>
      </c>
      <c r="P2185" t="s">
        <v>2043</v>
      </c>
      <c r="Q2185" t="s">
        <v>2043</v>
      </c>
      <c r="R2185" t="str">
        <f>Table1[[#This Row],[year]]&amp;"_"&amp;Table1[[#This Row],[rank]]</f>
        <v>2019_184</v>
      </c>
      <c r="S2185" t="str">
        <f>Table1[[#This Row],[year]]&amp;"_"&amp;Table1[[#This Row],[rank]]</f>
        <v>2019_184</v>
      </c>
    </row>
    <row r="2186" spans="1:19" x14ac:dyDescent="0.2">
      <c r="A2186" t="s">
        <v>2216</v>
      </c>
      <c r="B2186">
        <v>185</v>
      </c>
      <c r="C2186">
        <v>2019</v>
      </c>
      <c r="D2186" t="s">
        <v>1164</v>
      </c>
      <c r="E2186" t="s">
        <v>2061</v>
      </c>
      <c r="F2186" t="s">
        <v>72</v>
      </c>
      <c r="G2186" t="str">
        <f>_xlfn.XLOOKUP(F2186,Regions!$A$2:$A$52,Regions!$B$2:$B$52)</f>
        <v>Midwest</v>
      </c>
      <c r="H2186" t="s">
        <v>1481</v>
      </c>
      <c r="I2186">
        <v>11949</v>
      </c>
      <c r="J2186">
        <v>16631</v>
      </c>
      <c r="K2186">
        <v>665</v>
      </c>
      <c r="L2186">
        <v>4427</v>
      </c>
      <c r="M2186">
        <v>15262</v>
      </c>
      <c r="N2186" t="s">
        <v>2043</v>
      </c>
      <c r="O2186" t="s">
        <v>2043</v>
      </c>
      <c r="P2186" t="s">
        <v>2043</v>
      </c>
      <c r="Q2186" t="s">
        <v>2043</v>
      </c>
      <c r="R2186" t="str">
        <f>Table1[[#This Row],[year]]&amp;"_"&amp;Table1[[#This Row],[rank]]</f>
        <v>2019_185</v>
      </c>
      <c r="S2186" t="str">
        <f>Table1[[#This Row],[year]]&amp;"_"&amp;Table1[[#This Row],[rank]]</f>
        <v>2019_185</v>
      </c>
    </row>
    <row r="2187" spans="1:19" x14ac:dyDescent="0.2">
      <c r="A2187" t="s">
        <v>2182</v>
      </c>
      <c r="B2187">
        <v>186</v>
      </c>
      <c r="C2187">
        <v>2019</v>
      </c>
      <c r="D2187" t="s">
        <v>1838</v>
      </c>
      <c r="E2187" t="s">
        <v>2042</v>
      </c>
      <c r="F2187" t="s">
        <v>55</v>
      </c>
      <c r="G2187" t="str">
        <f>_xlfn.XLOOKUP(F2187,Regions!$A$2:$A$52,Regions!$B$2:$B$52)</f>
        <v>West</v>
      </c>
      <c r="H2187" t="s">
        <v>1413</v>
      </c>
      <c r="I2187">
        <v>9912</v>
      </c>
      <c r="J2187">
        <v>16580</v>
      </c>
      <c r="K2187">
        <v>1003</v>
      </c>
      <c r="L2187">
        <v>8049</v>
      </c>
      <c r="M2187">
        <v>135000</v>
      </c>
      <c r="N2187" t="s">
        <v>2043</v>
      </c>
      <c r="O2187" t="s">
        <v>2043</v>
      </c>
      <c r="P2187" t="s">
        <v>2043</v>
      </c>
      <c r="Q2187" t="s">
        <v>2043</v>
      </c>
      <c r="R2187" t="str">
        <f>Table1[[#This Row],[year]]&amp;"_"&amp;Table1[[#This Row],[rank]]</f>
        <v>2019_186</v>
      </c>
      <c r="S2187" t="str">
        <f>Table1[[#This Row],[year]]&amp;"_"&amp;Table1[[#This Row],[rank]]</f>
        <v>2019_186</v>
      </c>
    </row>
    <row r="2188" spans="1:19" x14ac:dyDescent="0.2">
      <c r="A2188" t="s">
        <v>2214</v>
      </c>
      <c r="B2188">
        <v>187</v>
      </c>
      <c r="C2188">
        <v>2019</v>
      </c>
      <c r="D2188" t="s">
        <v>97</v>
      </c>
      <c r="E2188" t="s">
        <v>2044</v>
      </c>
      <c r="F2188" t="s">
        <v>98</v>
      </c>
      <c r="G2188" t="str">
        <f>_xlfn.XLOOKUP(F2188,Regions!$A$2:$A$52,Regions!$B$2:$B$52)</f>
        <v>Northeast</v>
      </c>
      <c r="H2188" t="s">
        <v>1684</v>
      </c>
      <c r="I2188">
        <v>11992</v>
      </c>
      <c r="J2188">
        <v>16424</v>
      </c>
      <c r="K2188">
        <v>1641</v>
      </c>
      <c r="L2188">
        <v>298147</v>
      </c>
      <c r="M2188">
        <v>11034</v>
      </c>
      <c r="N2188" t="s">
        <v>2043</v>
      </c>
      <c r="O2188" t="s">
        <v>2043</v>
      </c>
      <c r="P2188" t="s">
        <v>2043</v>
      </c>
      <c r="Q2188" t="s">
        <v>2043</v>
      </c>
      <c r="R2188" t="str">
        <f>Table1[[#This Row],[year]]&amp;"_"&amp;Table1[[#This Row],[rank]]</f>
        <v>2019_187</v>
      </c>
      <c r="S2188" t="str">
        <f>Table1[[#This Row],[year]]&amp;"_"&amp;Table1[[#This Row],[rank]]</f>
        <v>2019_187</v>
      </c>
    </row>
    <row r="2189" spans="1:19" x14ac:dyDescent="0.2">
      <c r="A2189" t="s">
        <v>1646</v>
      </c>
      <c r="B2189">
        <v>188</v>
      </c>
      <c r="C2189">
        <v>2019</v>
      </c>
      <c r="D2189" t="s">
        <v>1294</v>
      </c>
      <c r="E2189" t="s">
        <v>112</v>
      </c>
      <c r="F2189" t="s">
        <v>181</v>
      </c>
      <c r="G2189" t="str">
        <f>_xlfn.XLOOKUP(F2189,Regions!$A$2:$A$52,Regions!$B$2:$B$52)</f>
        <v>West</v>
      </c>
      <c r="H2189" t="s">
        <v>1516</v>
      </c>
      <c r="I2189">
        <v>9034</v>
      </c>
      <c r="J2189">
        <v>16369</v>
      </c>
      <c r="K2189">
        <v>159</v>
      </c>
      <c r="L2189">
        <v>19110</v>
      </c>
      <c r="M2189">
        <v>77700</v>
      </c>
      <c r="N2189" t="s">
        <v>2043</v>
      </c>
      <c r="O2189" t="s">
        <v>2043</v>
      </c>
      <c r="P2189" t="s">
        <v>2043</v>
      </c>
      <c r="Q2189" t="s">
        <v>2043</v>
      </c>
      <c r="R2189" t="str">
        <f>Table1[[#This Row],[year]]&amp;"_"&amp;Table1[[#This Row],[rank]]</f>
        <v>2019_188</v>
      </c>
      <c r="S2189" t="str">
        <f>Table1[[#This Row],[year]]&amp;"_"&amp;Table1[[#This Row],[rank]]</f>
        <v>2019_188</v>
      </c>
    </row>
    <row r="2190" spans="1:19" x14ac:dyDescent="0.2">
      <c r="A2190" t="s">
        <v>2449</v>
      </c>
      <c r="B2190">
        <v>189</v>
      </c>
      <c r="C2190">
        <v>2019</v>
      </c>
      <c r="D2190" t="s">
        <v>1138</v>
      </c>
      <c r="E2190" t="s">
        <v>2044</v>
      </c>
      <c r="F2190" t="s">
        <v>44</v>
      </c>
      <c r="G2190" t="str">
        <f>_xlfn.XLOOKUP(F2190,Regions!$A$2:$A$52,Regions!$B$2:$B$52)</f>
        <v>Midwest</v>
      </c>
      <c r="H2190" t="s">
        <v>1417</v>
      </c>
      <c r="I2190">
        <v>7034</v>
      </c>
      <c r="J2190">
        <v>16318</v>
      </c>
      <c r="K2190">
        <v>485</v>
      </c>
      <c r="L2190">
        <v>10026</v>
      </c>
      <c r="M2190">
        <v>90000</v>
      </c>
      <c r="N2190" t="s">
        <v>2043</v>
      </c>
      <c r="O2190" t="s">
        <v>2043</v>
      </c>
      <c r="P2190" t="s">
        <v>2043</v>
      </c>
      <c r="Q2190" t="s">
        <v>2043</v>
      </c>
      <c r="R2190" t="str">
        <f>Table1[[#This Row],[year]]&amp;"_"&amp;Table1[[#This Row],[rank]]</f>
        <v>2019_189</v>
      </c>
      <c r="S2190" t="str">
        <f>Table1[[#This Row],[year]]&amp;"_"&amp;Table1[[#This Row],[rank]]</f>
        <v>2019_189</v>
      </c>
    </row>
    <row r="2191" spans="1:19" x14ac:dyDescent="0.2">
      <c r="A2191" t="s">
        <v>2272</v>
      </c>
      <c r="B2191">
        <v>190</v>
      </c>
      <c r="C2191">
        <v>2019</v>
      </c>
      <c r="D2191" t="s">
        <v>1103</v>
      </c>
      <c r="E2191" t="s">
        <v>2118</v>
      </c>
      <c r="F2191" t="s">
        <v>86</v>
      </c>
      <c r="G2191" t="str">
        <f>_xlfn.XLOOKUP(F2191,Regions!$A$2:$A$52,Regions!$B$2:$B$52)</f>
        <v>South</v>
      </c>
      <c r="H2191" t="s">
        <v>1412</v>
      </c>
      <c r="I2191">
        <v>9794</v>
      </c>
      <c r="J2191">
        <v>16285</v>
      </c>
      <c r="K2191">
        <v>1906</v>
      </c>
      <c r="L2191">
        <v>25361</v>
      </c>
      <c r="M2191">
        <v>45100</v>
      </c>
      <c r="N2191" t="s">
        <v>2043</v>
      </c>
      <c r="O2191" t="s">
        <v>2043</v>
      </c>
      <c r="P2191" t="s">
        <v>2043</v>
      </c>
      <c r="Q2191" t="s">
        <v>2043</v>
      </c>
      <c r="R2191" t="str">
        <f>Table1[[#This Row],[year]]&amp;"_"&amp;Table1[[#This Row],[rank]]</f>
        <v>2019_190</v>
      </c>
      <c r="S2191" t="str">
        <f>Table1[[#This Row],[year]]&amp;"_"&amp;Table1[[#This Row],[rank]]</f>
        <v>2019_190</v>
      </c>
    </row>
    <row r="2192" spans="1:19" x14ac:dyDescent="0.2">
      <c r="A2192" t="s">
        <v>2242</v>
      </c>
      <c r="B2192">
        <v>191</v>
      </c>
      <c r="C2192">
        <v>2019</v>
      </c>
      <c r="D2192" t="s">
        <v>1353</v>
      </c>
      <c r="E2192" t="s">
        <v>2045</v>
      </c>
      <c r="F2192" t="s">
        <v>44</v>
      </c>
      <c r="G2192" t="str">
        <f>_xlfn.XLOOKUP(F2192,Regions!$A$2:$A$52,Regions!$B$2:$B$52)</f>
        <v>Midwest</v>
      </c>
      <c r="H2192" t="s">
        <v>2483</v>
      </c>
      <c r="I2192">
        <v>14172</v>
      </c>
      <c r="J2192">
        <v>16241</v>
      </c>
      <c r="K2192">
        <v>643</v>
      </c>
      <c r="L2192">
        <v>7168</v>
      </c>
      <c r="M2192">
        <v>9019</v>
      </c>
      <c r="N2192" t="s">
        <v>2043</v>
      </c>
      <c r="O2192" t="s">
        <v>2046</v>
      </c>
      <c r="P2192" t="s">
        <v>2043</v>
      </c>
      <c r="Q2192" t="s">
        <v>2043</v>
      </c>
      <c r="R2192" t="str">
        <f>Table1[[#This Row],[year]]&amp;"_"&amp;Table1[[#This Row],[rank]]</f>
        <v>2019_191</v>
      </c>
      <c r="S2192" t="str">
        <f>Table1[[#This Row],[year]]&amp;"_"&amp;Table1[[#This Row],[rank]]</f>
        <v>2019_191</v>
      </c>
    </row>
    <row r="2193" spans="1:19" x14ac:dyDescent="0.2">
      <c r="A2193" t="s">
        <v>2179</v>
      </c>
      <c r="B2193">
        <v>192</v>
      </c>
      <c r="C2193">
        <v>2019</v>
      </c>
      <c r="D2193" t="s">
        <v>214</v>
      </c>
      <c r="E2193" t="s">
        <v>920</v>
      </c>
      <c r="F2193" t="s">
        <v>53</v>
      </c>
      <c r="G2193" t="str">
        <f>_xlfn.XLOOKUP(F2193,Regions!$A$2:$A$52,Regions!$B$2:$B$52)</f>
        <v>Midwest</v>
      </c>
      <c r="H2193" t="s">
        <v>1471</v>
      </c>
      <c r="I2193">
        <v>41313</v>
      </c>
      <c r="J2193">
        <v>16196</v>
      </c>
      <c r="K2193">
        <v>1924</v>
      </c>
      <c r="L2193">
        <v>68803</v>
      </c>
      <c r="M2193">
        <v>17582</v>
      </c>
      <c r="N2193" t="s">
        <v>2043</v>
      </c>
      <c r="O2193" t="s">
        <v>2043</v>
      </c>
      <c r="P2193" t="s">
        <v>2043</v>
      </c>
      <c r="Q2193" t="s">
        <v>2043</v>
      </c>
      <c r="R2193" t="str">
        <f>Table1[[#This Row],[year]]&amp;"_"&amp;Table1[[#This Row],[rank]]</f>
        <v>2019_192</v>
      </c>
      <c r="S2193" t="str">
        <f>Table1[[#This Row],[year]]&amp;"_"&amp;Table1[[#This Row],[rank]]</f>
        <v>2019_192</v>
      </c>
    </row>
    <row r="2194" spans="1:19" x14ac:dyDescent="0.2">
      <c r="A2194" t="s">
        <v>2269</v>
      </c>
      <c r="B2194">
        <v>193</v>
      </c>
      <c r="C2194">
        <v>2019</v>
      </c>
      <c r="D2194" t="s">
        <v>1353</v>
      </c>
      <c r="E2194" t="s">
        <v>2045</v>
      </c>
      <c r="F2194" t="s">
        <v>41</v>
      </c>
      <c r="G2194" t="str">
        <f>_xlfn.XLOOKUP(F2194,Regions!$A$2:$A$52,Regions!$B$2:$B$52)</f>
        <v>Northeast</v>
      </c>
      <c r="H2194" t="s">
        <v>1880</v>
      </c>
      <c r="I2194">
        <v>41666</v>
      </c>
      <c r="J2194">
        <v>16125</v>
      </c>
      <c r="K2194">
        <v>2101</v>
      </c>
      <c r="L2194">
        <v>15913</v>
      </c>
      <c r="M2194">
        <v>281600</v>
      </c>
      <c r="N2194" t="s">
        <v>2043</v>
      </c>
      <c r="O2194" t="s">
        <v>2043</v>
      </c>
      <c r="P2194" t="s">
        <v>2043</v>
      </c>
      <c r="Q2194" t="s">
        <v>2043</v>
      </c>
      <c r="R2194" t="str">
        <f>Table1[[#This Row],[year]]&amp;"_"&amp;Table1[[#This Row],[rank]]</f>
        <v>2019_193</v>
      </c>
      <c r="S2194" t="str">
        <f>Table1[[#This Row],[year]]&amp;"_"&amp;Table1[[#This Row],[rank]]</f>
        <v>2019_193</v>
      </c>
    </row>
    <row r="2195" spans="1:19" x14ac:dyDescent="0.2">
      <c r="A2195" t="s">
        <v>958</v>
      </c>
      <c r="B2195">
        <v>194</v>
      </c>
      <c r="C2195">
        <v>2019</v>
      </c>
      <c r="D2195" t="s">
        <v>1111</v>
      </c>
      <c r="E2195" t="s">
        <v>221</v>
      </c>
      <c r="F2195" t="s">
        <v>22</v>
      </c>
      <c r="G2195" t="str">
        <f>_xlfn.XLOOKUP(F2195,Regions!$A$2:$A$52,Regions!$B$2:$B$52)</f>
        <v>South</v>
      </c>
      <c r="H2195" t="s">
        <v>1678</v>
      </c>
      <c r="I2195">
        <v>15452</v>
      </c>
      <c r="J2195">
        <v>16068</v>
      </c>
      <c r="K2195">
        <v>1460</v>
      </c>
      <c r="L2195">
        <v>14115</v>
      </c>
      <c r="M2195">
        <v>8437</v>
      </c>
      <c r="N2195" t="s">
        <v>2043</v>
      </c>
      <c r="O2195" t="s">
        <v>2043</v>
      </c>
      <c r="P2195" t="s">
        <v>2043</v>
      </c>
      <c r="Q2195" t="s">
        <v>2043</v>
      </c>
      <c r="R2195" t="str">
        <f>Table1[[#This Row],[year]]&amp;"_"&amp;Table1[[#This Row],[rank]]</f>
        <v>2019_194</v>
      </c>
      <c r="S2195" t="str">
        <f>Table1[[#This Row],[year]]&amp;"_"&amp;Table1[[#This Row],[rank]]</f>
        <v>2019_194</v>
      </c>
    </row>
    <row r="2196" spans="1:19" x14ac:dyDescent="0.2">
      <c r="A2196" t="s">
        <v>2309</v>
      </c>
      <c r="B2196">
        <v>195</v>
      </c>
      <c r="C2196">
        <v>2019</v>
      </c>
      <c r="D2196" t="s">
        <v>824</v>
      </c>
      <c r="E2196" t="s">
        <v>112</v>
      </c>
      <c r="F2196" t="s">
        <v>41</v>
      </c>
      <c r="G2196" t="str">
        <f>_xlfn.XLOOKUP(F2196,Regions!$A$2:$A$52,Regions!$B$2:$B$52)</f>
        <v>Northeast</v>
      </c>
      <c r="H2196" t="s">
        <v>1436</v>
      </c>
      <c r="I2196">
        <v>67193</v>
      </c>
      <c r="J2196">
        <v>15983</v>
      </c>
      <c r="K2196">
        <v>311</v>
      </c>
      <c r="L2196">
        <v>53904</v>
      </c>
      <c r="M2196">
        <v>76032</v>
      </c>
      <c r="N2196" t="s">
        <v>2043</v>
      </c>
      <c r="O2196" t="s">
        <v>2043</v>
      </c>
      <c r="P2196" t="s">
        <v>2043</v>
      </c>
      <c r="Q2196" t="s">
        <v>2043</v>
      </c>
      <c r="R2196" t="str">
        <f>Table1[[#This Row],[year]]&amp;"_"&amp;Table1[[#This Row],[rank]]</f>
        <v>2019_195</v>
      </c>
      <c r="S2196" t="str">
        <f>Table1[[#This Row],[year]]&amp;"_"&amp;Table1[[#This Row],[rank]]</f>
        <v>2019_195</v>
      </c>
    </row>
    <row r="2197" spans="1:19" x14ac:dyDescent="0.2">
      <c r="A2197" t="s">
        <v>2215</v>
      </c>
      <c r="B2197">
        <v>196</v>
      </c>
      <c r="C2197">
        <v>2019</v>
      </c>
      <c r="D2197" t="s">
        <v>24</v>
      </c>
      <c r="E2197" t="s">
        <v>2042</v>
      </c>
      <c r="F2197" t="s">
        <v>93</v>
      </c>
      <c r="G2197" t="str">
        <f>_xlfn.XLOOKUP(F2197,Regions!$A$2:$A$52,Regions!$B$2:$B$52)</f>
        <v>West</v>
      </c>
      <c r="H2197" t="s">
        <v>1457</v>
      </c>
      <c r="I2197">
        <v>6879</v>
      </c>
      <c r="J2197">
        <v>15860</v>
      </c>
      <c r="K2197">
        <v>564</v>
      </c>
      <c r="L2197">
        <v>7886</v>
      </c>
      <c r="M2197">
        <v>74000</v>
      </c>
      <c r="N2197" t="s">
        <v>2043</v>
      </c>
      <c r="O2197" t="s">
        <v>2043</v>
      </c>
      <c r="P2197" t="s">
        <v>2043</v>
      </c>
      <c r="Q2197" t="s">
        <v>2043</v>
      </c>
      <c r="R2197" t="str">
        <f>Table1[[#This Row],[year]]&amp;"_"&amp;Table1[[#This Row],[rank]]</f>
        <v>2019_196</v>
      </c>
      <c r="S2197" t="str">
        <f>Table1[[#This Row],[year]]&amp;"_"&amp;Table1[[#This Row],[rank]]</f>
        <v>2019_196</v>
      </c>
    </row>
    <row r="2198" spans="1:19" x14ac:dyDescent="0.2">
      <c r="A2198" t="s">
        <v>2443</v>
      </c>
      <c r="B2198">
        <v>197</v>
      </c>
      <c r="C2198">
        <v>2019</v>
      </c>
      <c r="D2198" t="s">
        <v>175</v>
      </c>
      <c r="E2198" t="s">
        <v>2067</v>
      </c>
      <c r="F2198" t="s">
        <v>55</v>
      </c>
      <c r="G2198" t="str">
        <f>_xlfn.XLOOKUP(F2198,Regions!$A$2:$A$52,Regions!$B$2:$B$52)</f>
        <v>West</v>
      </c>
      <c r="H2198" t="s">
        <v>2444</v>
      </c>
      <c r="I2198">
        <v>155674</v>
      </c>
      <c r="J2198">
        <v>15794</v>
      </c>
      <c r="K2198">
        <v>1211</v>
      </c>
      <c r="L2198">
        <v>25974</v>
      </c>
      <c r="M2198">
        <v>7100</v>
      </c>
      <c r="N2198" t="s">
        <v>2046</v>
      </c>
      <c r="O2198" t="s">
        <v>2043</v>
      </c>
      <c r="P2198" t="s">
        <v>2043</v>
      </c>
      <c r="Q2198" t="s">
        <v>2043</v>
      </c>
      <c r="R2198" t="str">
        <f>Table1[[#This Row],[year]]&amp;"_"&amp;Table1[[#This Row],[rank]]</f>
        <v>2019_197</v>
      </c>
      <c r="S2198" t="str">
        <f>Table1[[#This Row],[year]]&amp;"_"&amp;Table1[[#This Row],[rank]]</f>
        <v>2019_197</v>
      </c>
    </row>
    <row r="2199" spans="1:19" x14ac:dyDescent="0.2">
      <c r="A2199" t="s">
        <v>2200</v>
      </c>
      <c r="B2199">
        <v>198</v>
      </c>
      <c r="C2199">
        <v>2019</v>
      </c>
      <c r="D2199" t="s">
        <v>757</v>
      </c>
      <c r="E2199" t="s">
        <v>2143</v>
      </c>
      <c r="F2199" t="s">
        <v>98</v>
      </c>
      <c r="G2199" t="str">
        <f>_xlfn.XLOOKUP(F2199,Regions!$A$2:$A$52,Regions!$B$2:$B$52)</f>
        <v>Northeast</v>
      </c>
      <c r="H2199" t="s">
        <v>1442</v>
      </c>
      <c r="I2199">
        <v>7278</v>
      </c>
      <c r="J2199">
        <v>15790</v>
      </c>
      <c r="K2199">
        <v>568</v>
      </c>
      <c r="L2199">
        <v>13720</v>
      </c>
      <c r="M2199">
        <v>227200</v>
      </c>
      <c r="N2199" t="s">
        <v>2043</v>
      </c>
      <c r="O2199" t="s">
        <v>2043</v>
      </c>
      <c r="P2199" t="s">
        <v>2043</v>
      </c>
      <c r="Q2199" t="s">
        <v>2043</v>
      </c>
      <c r="R2199" t="str">
        <f>Table1[[#This Row],[year]]&amp;"_"&amp;Table1[[#This Row],[rank]]</f>
        <v>2019_198</v>
      </c>
      <c r="S2199" t="str">
        <f>Table1[[#This Row],[year]]&amp;"_"&amp;Table1[[#This Row],[rank]]</f>
        <v>2019_198</v>
      </c>
    </row>
    <row r="2200" spans="1:19" x14ac:dyDescent="0.2">
      <c r="A2200" t="s">
        <v>2223</v>
      </c>
      <c r="B2200">
        <v>199</v>
      </c>
      <c r="C2200">
        <v>2019</v>
      </c>
      <c r="D2200" t="s">
        <v>974</v>
      </c>
      <c r="E2200" t="s">
        <v>2045</v>
      </c>
      <c r="F2200" t="s">
        <v>22</v>
      </c>
      <c r="G2200" t="str">
        <f>_xlfn.XLOOKUP(F2200,Regions!$A$2:$A$52,Regions!$B$2:$B$52)</f>
        <v>South</v>
      </c>
      <c r="H2200" t="s">
        <v>1502</v>
      </c>
      <c r="I2200">
        <v>99559</v>
      </c>
      <c r="J2200">
        <v>15784</v>
      </c>
      <c r="K2200">
        <v>5580</v>
      </c>
      <c r="L2200">
        <v>17137</v>
      </c>
      <c r="M2200">
        <v>29888</v>
      </c>
      <c r="N2200" t="s">
        <v>2043</v>
      </c>
      <c r="O2200" t="s">
        <v>2043</v>
      </c>
      <c r="P2200" t="s">
        <v>2043</v>
      </c>
      <c r="Q2200" t="s">
        <v>2043</v>
      </c>
      <c r="R2200" t="str">
        <f>Table1[[#This Row],[year]]&amp;"_"&amp;Table1[[#This Row],[rank]]</f>
        <v>2019_199</v>
      </c>
      <c r="S2200" t="str">
        <f>Table1[[#This Row],[year]]&amp;"_"&amp;Table1[[#This Row],[rank]]</f>
        <v>2019_199</v>
      </c>
    </row>
    <row r="2201" spans="1:19" x14ac:dyDescent="0.2">
      <c r="A2201" t="s">
        <v>2167</v>
      </c>
      <c r="B2201">
        <v>200</v>
      </c>
      <c r="C2201">
        <v>2019</v>
      </c>
      <c r="D2201" t="s">
        <v>980</v>
      </c>
      <c r="E2201" t="s">
        <v>2055</v>
      </c>
      <c r="F2201" t="s">
        <v>72</v>
      </c>
      <c r="G2201" t="str">
        <f>_xlfn.XLOOKUP(F2201,Regions!$A$2:$A$52,Regions!$B$2:$B$52)</f>
        <v>Midwest</v>
      </c>
      <c r="H2201" t="s">
        <v>1421</v>
      </c>
      <c r="I2201">
        <v>30987</v>
      </c>
      <c r="J2201">
        <v>15740</v>
      </c>
      <c r="K2201">
        <v>2131</v>
      </c>
      <c r="L2201">
        <v>30624</v>
      </c>
      <c r="M2201">
        <v>40000</v>
      </c>
      <c r="N2201" t="s">
        <v>2043</v>
      </c>
      <c r="O2201" t="s">
        <v>2043</v>
      </c>
      <c r="P2201" t="s">
        <v>2043</v>
      </c>
      <c r="Q2201" t="s">
        <v>2043</v>
      </c>
      <c r="R2201" t="str">
        <f>Table1[[#This Row],[year]]&amp;"_"&amp;Table1[[#This Row],[rank]]</f>
        <v>2019_200</v>
      </c>
      <c r="S2201" t="str">
        <f>Table1[[#This Row],[year]]&amp;"_"&amp;Table1[[#This Row],[rank]]</f>
        <v>2019_200</v>
      </c>
    </row>
    <row r="2202" spans="1:19" x14ac:dyDescent="0.2">
      <c r="A2202" t="s">
        <v>2161</v>
      </c>
      <c r="B2202">
        <v>201</v>
      </c>
      <c r="C2202">
        <v>2019</v>
      </c>
      <c r="D2202" t="s">
        <v>70</v>
      </c>
      <c r="E2202" t="s">
        <v>70</v>
      </c>
      <c r="F2202" t="s">
        <v>72</v>
      </c>
      <c r="G2202" t="str">
        <f>_xlfn.XLOOKUP(F2202,Regions!$A$2:$A$52,Regions!$B$2:$B$52)</f>
        <v>Midwest</v>
      </c>
      <c r="H2202" t="s">
        <v>1481</v>
      </c>
      <c r="J2202">
        <v>15679</v>
      </c>
      <c r="K2202">
        <v>45</v>
      </c>
      <c r="L2202">
        <v>4387</v>
      </c>
      <c r="M2202">
        <v>23000</v>
      </c>
      <c r="N2202" t="s">
        <v>2043</v>
      </c>
      <c r="O2202" t="s">
        <v>2043</v>
      </c>
      <c r="P2202" t="s">
        <v>2043</v>
      </c>
      <c r="Q2202" t="s">
        <v>2043</v>
      </c>
      <c r="R2202" t="str">
        <f>Table1[[#This Row],[year]]&amp;"_"&amp;Table1[[#This Row],[rank]]</f>
        <v>2019_201</v>
      </c>
      <c r="S2202" t="str">
        <f>Table1[[#This Row],[year]]&amp;"_"&amp;Table1[[#This Row],[rank]]</f>
        <v>2019_201</v>
      </c>
    </row>
    <row r="2203" spans="1:19" x14ac:dyDescent="0.2">
      <c r="A2203" t="s">
        <v>2175</v>
      </c>
      <c r="B2203">
        <v>202</v>
      </c>
      <c r="C2203">
        <v>2019</v>
      </c>
      <c r="D2203" t="s">
        <v>1077</v>
      </c>
      <c r="E2203" t="s">
        <v>2054</v>
      </c>
      <c r="F2203" t="s">
        <v>28</v>
      </c>
      <c r="G2203" t="str">
        <f>_xlfn.XLOOKUP(F2203,Regions!$A$2:$A$52,Regions!$B$2:$B$52)</f>
        <v>Northeast</v>
      </c>
      <c r="H2203" t="s">
        <v>1406</v>
      </c>
      <c r="I2203">
        <v>58931</v>
      </c>
      <c r="J2203">
        <v>15544</v>
      </c>
      <c r="K2203">
        <v>2400</v>
      </c>
      <c r="L2203">
        <v>12161</v>
      </c>
      <c r="M2203">
        <v>34500</v>
      </c>
      <c r="N2203" t="s">
        <v>2043</v>
      </c>
      <c r="O2203" t="s">
        <v>2043</v>
      </c>
      <c r="P2203" t="s">
        <v>2043</v>
      </c>
      <c r="Q2203" t="s">
        <v>2043</v>
      </c>
      <c r="R2203" t="str">
        <f>Table1[[#This Row],[year]]&amp;"_"&amp;Table1[[#This Row],[rank]]</f>
        <v>2019_202</v>
      </c>
      <c r="S2203" t="str">
        <f>Table1[[#This Row],[year]]&amp;"_"&amp;Table1[[#This Row],[rank]]</f>
        <v>2019_202</v>
      </c>
    </row>
    <row r="2204" spans="1:19" x14ac:dyDescent="0.2">
      <c r="A2204" t="s">
        <v>1178</v>
      </c>
      <c r="B2204">
        <v>203</v>
      </c>
      <c r="C2204">
        <v>2019</v>
      </c>
      <c r="D2204" t="s">
        <v>17</v>
      </c>
      <c r="E2204" t="s">
        <v>17</v>
      </c>
      <c r="F2204" t="s">
        <v>53</v>
      </c>
      <c r="G2204" t="str">
        <f>_xlfn.XLOOKUP(F2204,Regions!$A$2:$A$52,Regions!$B$2:$B$52)</f>
        <v>Midwest</v>
      </c>
      <c r="H2204" t="s">
        <v>1479</v>
      </c>
      <c r="I2204">
        <v>4216</v>
      </c>
      <c r="J2204">
        <v>15475</v>
      </c>
      <c r="K2204">
        <v>693</v>
      </c>
      <c r="L2204">
        <v>16872</v>
      </c>
      <c r="M2204">
        <v>64000</v>
      </c>
      <c r="N2204" t="s">
        <v>2043</v>
      </c>
      <c r="O2204" t="s">
        <v>2043</v>
      </c>
      <c r="P2204" t="s">
        <v>2043</v>
      </c>
      <c r="Q2204" t="s">
        <v>2043</v>
      </c>
      <c r="R2204" t="str">
        <f>Table1[[#This Row],[year]]&amp;"_"&amp;Table1[[#This Row],[rank]]</f>
        <v>2019_203</v>
      </c>
      <c r="S2204" t="str">
        <f>Table1[[#This Row],[year]]&amp;"_"&amp;Table1[[#This Row],[rank]]</f>
        <v>2019_203</v>
      </c>
    </row>
    <row r="2205" spans="1:19" x14ac:dyDescent="0.2">
      <c r="A2205" t="s">
        <v>2487</v>
      </c>
      <c r="B2205">
        <v>204</v>
      </c>
      <c r="C2205">
        <v>2019</v>
      </c>
      <c r="D2205" t="s">
        <v>1359</v>
      </c>
      <c r="E2205" t="s">
        <v>2143</v>
      </c>
      <c r="F2205" t="s">
        <v>55</v>
      </c>
      <c r="G2205" t="str">
        <f>_xlfn.XLOOKUP(F2205,Regions!$A$2:$A$52,Regions!$B$2:$B$52)</f>
        <v>West</v>
      </c>
      <c r="H2205" t="s">
        <v>1456</v>
      </c>
      <c r="I2205">
        <v>121826</v>
      </c>
      <c r="J2205">
        <v>15451</v>
      </c>
      <c r="K2205">
        <v>2057</v>
      </c>
      <c r="L2205">
        <v>43332</v>
      </c>
      <c r="M2205">
        <v>21800</v>
      </c>
      <c r="N2205" t="s">
        <v>2043</v>
      </c>
      <c r="O2205" t="s">
        <v>2043</v>
      </c>
      <c r="P2205" t="s">
        <v>2043</v>
      </c>
      <c r="Q2205" t="s">
        <v>2043</v>
      </c>
      <c r="R2205" t="str">
        <f>Table1[[#This Row],[year]]&amp;"_"&amp;Table1[[#This Row],[rank]]</f>
        <v>2019_204</v>
      </c>
      <c r="S2205" t="str">
        <f>Table1[[#This Row],[year]]&amp;"_"&amp;Table1[[#This Row],[rank]]</f>
        <v>2019_204</v>
      </c>
    </row>
    <row r="2206" spans="1:19" x14ac:dyDescent="0.2">
      <c r="A2206" t="s">
        <v>2191</v>
      </c>
      <c r="B2206">
        <v>205</v>
      </c>
      <c r="C2206">
        <v>2019</v>
      </c>
      <c r="D2206" t="s">
        <v>46</v>
      </c>
      <c r="E2206" t="s">
        <v>46</v>
      </c>
      <c r="F2206" t="s">
        <v>98</v>
      </c>
      <c r="G2206" t="str">
        <f>_xlfn.XLOOKUP(F2206,Regions!$A$2:$A$52,Regions!$B$2:$B$52)</f>
        <v>Northeast</v>
      </c>
      <c r="H2206" t="s">
        <v>1499</v>
      </c>
      <c r="I2206">
        <v>26649</v>
      </c>
      <c r="J2206">
        <v>15374</v>
      </c>
      <c r="K2206">
        <v>1341</v>
      </c>
      <c r="L2206">
        <v>16015</v>
      </c>
      <c r="M2206">
        <v>47300</v>
      </c>
      <c r="N2206" t="s">
        <v>2043</v>
      </c>
      <c r="O2206" t="s">
        <v>2043</v>
      </c>
      <c r="P2206" t="s">
        <v>2043</v>
      </c>
      <c r="Q2206" t="s">
        <v>2043</v>
      </c>
      <c r="R2206" t="str">
        <f>Table1[[#This Row],[year]]&amp;"_"&amp;Table1[[#This Row],[rank]]</f>
        <v>2019_205</v>
      </c>
      <c r="S2206" t="str">
        <f>Table1[[#This Row],[year]]&amp;"_"&amp;Table1[[#This Row],[rank]]</f>
        <v>2019_205</v>
      </c>
    </row>
    <row r="2207" spans="1:19" x14ac:dyDescent="0.2">
      <c r="A2207" t="s">
        <v>2193</v>
      </c>
      <c r="B2207">
        <v>206</v>
      </c>
      <c r="C2207">
        <v>2019</v>
      </c>
      <c r="D2207" t="s">
        <v>715</v>
      </c>
      <c r="E2207" t="s">
        <v>2143</v>
      </c>
      <c r="F2207" t="s">
        <v>28</v>
      </c>
      <c r="G2207" t="str">
        <f>_xlfn.XLOOKUP(F2207,Regions!$A$2:$A$52,Regions!$B$2:$B$52)</f>
        <v>Northeast</v>
      </c>
      <c r="H2207" t="s">
        <v>1406</v>
      </c>
      <c r="I2207">
        <v>16327</v>
      </c>
      <c r="J2207">
        <v>15290</v>
      </c>
      <c r="K2207">
        <v>1326</v>
      </c>
      <c r="L2207">
        <v>24617</v>
      </c>
      <c r="M2207">
        <v>70400</v>
      </c>
      <c r="N2207" t="s">
        <v>2043</v>
      </c>
      <c r="O2207" t="s">
        <v>2043</v>
      </c>
      <c r="P2207" t="s">
        <v>2043</v>
      </c>
      <c r="Q2207" t="s">
        <v>2043</v>
      </c>
      <c r="R2207" t="str">
        <f>Table1[[#This Row],[year]]&amp;"_"&amp;Table1[[#This Row],[rank]]</f>
        <v>2019_206</v>
      </c>
      <c r="S2207" t="str">
        <f>Table1[[#This Row],[year]]&amp;"_"&amp;Table1[[#This Row],[rank]]</f>
        <v>2019_206</v>
      </c>
    </row>
    <row r="2208" spans="1:19" x14ac:dyDescent="0.2">
      <c r="A2208" t="s">
        <v>2340</v>
      </c>
      <c r="B2208">
        <v>207</v>
      </c>
      <c r="C2208">
        <v>2019</v>
      </c>
      <c r="D2208" t="s">
        <v>100</v>
      </c>
      <c r="E2208" t="s">
        <v>112</v>
      </c>
      <c r="F2208" t="s">
        <v>41</v>
      </c>
      <c r="G2208" t="str">
        <f>_xlfn.XLOOKUP(F2208,Regions!$A$2:$A$52,Regions!$B$2:$B$52)</f>
        <v>Northeast</v>
      </c>
      <c r="H2208" t="s">
        <v>1932</v>
      </c>
      <c r="I2208">
        <v>66242</v>
      </c>
      <c r="J2208">
        <v>15281</v>
      </c>
      <c r="K2208">
        <v>4046</v>
      </c>
      <c r="L2208">
        <v>35480</v>
      </c>
      <c r="M2208">
        <v>8852</v>
      </c>
      <c r="N2208" t="s">
        <v>2043</v>
      </c>
      <c r="O2208" t="s">
        <v>2043</v>
      </c>
      <c r="P2208" t="s">
        <v>2043</v>
      </c>
      <c r="Q2208" t="s">
        <v>2043</v>
      </c>
      <c r="R2208" t="str">
        <f>Table1[[#This Row],[year]]&amp;"_"&amp;Table1[[#This Row],[rank]]</f>
        <v>2019_207</v>
      </c>
      <c r="S2208" t="str">
        <f>Table1[[#This Row],[year]]&amp;"_"&amp;Table1[[#This Row],[rank]]</f>
        <v>2019_207</v>
      </c>
    </row>
    <row r="2209" spans="1:19" x14ac:dyDescent="0.2">
      <c r="A2209" t="s">
        <v>2229</v>
      </c>
      <c r="B2209">
        <v>208</v>
      </c>
      <c r="C2209">
        <v>2019</v>
      </c>
      <c r="D2209" t="s">
        <v>221</v>
      </c>
      <c r="E2209" t="s">
        <v>221</v>
      </c>
      <c r="F2209" t="s">
        <v>22</v>
      </c>
      <c r="G2209" t="str">
        <f>_xlfn.XLOOKUP(F2209,Regions!$A$2:$A$52,Regions!$B$2:$B$52)</f>
        <v>South</v>
      </c>
      <c r="H2209" t="s">
        <v>1502</v>
      </c>
      <c r="I2209">
        <v>10490</v>
      </c>
      <c r="J2209">
        <v>14985</v>
      </c>
      <c r="K2209">
        <v>163</v>
      </c>
      <c r="L2209">
        <v>12646</v>
      </c>
      <c r="M2209">
        <v>77600</v>
      </c>
      <c r="N2209" t="s">
        <v>2043</v>
      </c>
      <c r="O2209" t="s">
        <v>2043</v>
      </c>
      <c r="P2209" t="s">
        <v>2043</v>
      </c>
      <c r="Q2209" t="s">
        <v>2043</v>
      </c>
      <c r="R2209" t="str">
        <f>Table1[[#This Row],[year]]&amp;"_"&amp;Table1[[#This Row],[rank]]</f>
        <v>2019_208</v>
      </c>
      <c r="S2209" t="str">
        <f>Table1[[#This Row],[year]]&amp;"_"&amp;Table1[[#This Row],[rank]]</f>
        <v>2019_208</v>
      </c>
    </row>
    <row r="2210" spans="1:19" x14ac:dyDescent="0.2">
      <c r="A2210" t="s">
        <v>2255</v>
      </c>
      <c r="B2210">
        <v>209</v>
      </c>
      <c r="C2210">
        <v>2019</v>
      </c>
      <c r="D2210" t="s">
        <v>1838</v>
      </c>
      <c r="E2210" t="s">
        <v>2042</v>
      </c>
      <c r="F2210" t="s">
        <v>55</v>
      </c>
      <c r="G2210" t="str">
        <f>_xlfn.XLOOKUP(F2210,Regions!$A$2:$A$52,Regions!$B$2:$B$52)</f>
        <v>West</v>
      </c>
      <c r="H2210" t="s">
        <v>1414</v>
      </c>
      <c r="I2210">
        <v>34502</v>
      </c>
      <c r="J2210">
        <v>14984</v>
      </c>
      <c r="K2210">
        <v>1588</v>
      </c>
      <c r="L2210">
        <v>6074</v>
      </c>
      <c r="M2210">
        <v>88100</v>
      </c>
      <c r="N2210" t="s">
        <v>2043</v>
      </c>
      <c r="O2210" t="s">
        <v>2046</v>
      </c>
      <c r="P2210" t="s">
        <v>2043</v>
      </c>
      <c r="Q2210" t="s">
        <v>2043</v>
      </c>
      <c r="R2210" t="str">
        <f>Table1[[#This Row],[year]]&amp;"_"&amp;Table1[[#This Row],[rank]]</f>
        <v>2019_209</v>
      </c>
      <c r="S2210" t="str">
        <f>Table1[[#This Row],[year]]&amp;"_"&amp;Table1[[#This Row],[rank]]</f>
        <v>2019_209</v>
      </c>
    </row>
    <row r="2211" spans="1:19" x14ac:dyDescent="0.2">
      <c r="A2211" t="s">
        <v>2225</v>
      </c>
      <c r="B2211">
        <v>210</v>
      </c>
      <c r="C2211">
        <v>2019</v>
      </c>
      <c r="D2211" t="s">
        <v>79</v>
      </c>
      <c r="E2211" t="s">
        <v>2044</v>
      </c>
      <c r="F2211" t="s">
        <v>28</v>
      </c>
      <c r="G2211" t="str">
        <f>_xlfn.XLOOKUP(F2211,Regions!$A$2:$A$52,Regions!$B$2:$B$52)</f>
        <v>Northeast</v>
      </c>
      <c r="H2211" t="s">
        <v>1406</v>
      </c>
      <c r="I2211">
        <v>47660</v>
      </c>
      <c r="J2211">
        <v>14950</v>
      </c>
      <c r="K2211">
        <v>1650</v>
      </c>
      <c r="L2211">
        <v>21578</v>
      </c>
      <c r="M2211">
        <v>66000</v>
      </c>
      <c r="N2211" t="s">
        <v>2043</v>
      </c>
      <c r="O2211" t="s">
        <v>2043</v>
      </c>
      <c r="P2211" t="s">
        <v>2043</v>
      </c>
      <c r="Q2211" t="s">
        <v>2043</v>
      </c>
      <c r="R2211" t="str">
        <f>Table1[[#This Row],[year]]&amp;"_"&amp;Table1[[#This Row],[rank]]</f>
        <v>2019_210</v>
      </c>
      <c r="S2211" t="str">
        <f>Table1[[#This Row],[year]]&amp;"_"&amp;Table1[[#This Row],[rank]]</f>
        <v>2019_210</v>
      </c>
    </row>
    <row r="2212" spans="1:19" x14ac:dyDescent="0.2">
      <c r="A2212" t="s">
        <v>2534</v>
      </c>
      <c r="B2212">
        <v>210</v>
      </c>
      <c r="C2212">
        <v>2019</v>
      </c>
      <c r="D2212" t="s">
        <v>1359</v>
      </c>
      <c r="E2212" t="s">
        <v>2143</v>
      </c>
      <c r="F2212" t="s">
        <v>28</v>
      </c>
      <c r="G2212" t="str">
        <f>_xlfn.XLOOKUP(F2212,Regions!$A$2:$A$52,Regions!$B$2:$B$52)</f>
        <v>Northeast</v>
      </c>
      <c r="H2212" t="s">
        <v>1445</v>
      </c>
      <c r="I2212">
        <v>241550</v>
      </c>
      <c r="J2212">
        <v>14950</v>
      </c>
      <c r="K2212">
        <v>5859</v>
      </c>
      <c r="L2212">
        <v>24860</v>
      </c>
      <c r="M2212">
        <v>14800</v>
      </c>
      <c r="N2212" t="s">
        <v>2043</v>
      </c>
      <c r="O2212" t="s">
        <v>2043</v>
      </c>
      <c r="P2212" t="s">
        <v>2043</v>
      </c>
      <c r="Q2212" t="s">
        <v>2043</v>
      </c>
      <c r="R2212" t="str">
        <f>Table1[[#This Row],[year]]&amp;"_"&amp;Table1[[#This Row],[rank]]</f>
        <v>2019_210</v>
      </c>
      <c r="S2212" t="str">
        <f>Table1[[#This Row],[year]]&amp;"_"&amp;Table1[[#This Row],[rank]]</f>
        <v>2019_210</v>
      </c>
    </row>
    <row r="2213" spans="1:19" x14ac:dyDescent="0.2">
      <c r="A2213" t="s">
        <v>2196</v>
      </c>
      <c r="B2213">
        <v>212</v>
      </c>
      <c r="C2213">
        <v>2019</v>
      </c>
      <c r="D2213" t="s">
        <v>980</v>
      </c>
      <c r="E2213" t="s">
        <v>2055</v>
      </c>
      <c r="F2213" t="s">
        <v>72</v>
      </c>
      <c r="G2213" t="str">
        <f>_xlfn.XLOOKUP(F2213,Regions!$A$2:$A$52,Regions!$B$2:$B$52)</f>
        <v>Midwest</v>
      </c>
      <c r="H2213" t="s">
        <v>1583</v>
      </c>
      <c r="J2213">
        <v>14936</v>
      </c>
      <c r="K2213">
        <v>255</v>
      </c>
      <c r="L2213">
        <v>9124</v>
      </c>
      <c r="M2213">
        <v>10000</v>
      </c>
      <c r="N2213" t="s">
        <v>2043</v>
      </c>
      <c r="O2213" t="s">
        <v>2046</v>
      </c>
      <c r="P2213" t="s">
        <v>2043</v>
      </c>
      <c r="Q2213" t="s">
        <v>2043</v>
      </c>
      <c r="R2213" t="str">
        <f>Table1[[#This Row],[year]]&amp;"_"&amp;Table1[[#This Row],[rank]]</f>
        <v>2019_212</v>
      </c>
      <c r="S2213" t="str">
        <f>Table1[[#This Row],[year]]&amp;"_"&amp;Table1[[#This Row],[rank]]</f>
        <v>2019_212</v>
      </c>
    </row>
    <row r="2214" spans="1:19" x14ac:dyDescent="0.2">
      <c r="A2214" t="s">
        <v>193</v>
      </c>
      <c r="B2214">
        <v>213</v>
      </c>
      <c r="C2214">
        <v>2019</v>
      </c>
      <c r="D2214" t="s">
        <v>193</v>
      </c>
      <c r="E2214" t="s">
        <v>2143</v>
      </c>
      <c r="F2214" t="s">
        <v>22</v>
      </c>
      <c r="G2214" t="str">
        <f>_xlfn.XLOOKUP(F2214,Regions!$A$2:$A$52,Regions!$B$2:$B$52)</f>
        <v>South</v>
      </c>
      <c r="H2214" t="s">
        <v>1403</v>
      </c>
      <c r="I2214">
        <v>44129</v>
      </c>
      <c r="J2214">
        <v>14914</v>
      </c>
      <c r="K2214">
        <v>1925</v>
      </c>
      <c r="L2214">
        <v>22650</v>
      </c>
      <c r="M2214">
        <v>43700</v>
      </c>
      <c r="N2214" t="s">
        <v>2043</v>
      </c>
      <c r="O2214" t="s">
        <v>2043</v>
      </c>
      <c r="P2214" t="s">
        <v>2043</v>
      </c>
      <c r="Q2214" t="s">
        <v>2043</v>
      </c>
      <c r="R2214" t="str">
        <f>Table1[[#This Row],[year]]&amp;"_"&amp;Table1[[#This Row],[rank]]</f>
        <v>2019_213</v>
      </c>
      <c r="S2214" t="str">
        <f>Table1[[#This Row],[year]]&amp;"_"&amp;Table1[[#This Row],[rank]]</f>
        <v>2019_213</v>
      </c>
    </row>
    <row r="2215" spans="1:19" x14ac:dyDescent="0.2">
      <c r="A2215" t="s">
        <v>2194</v>
      </c>
      <c r="B2215">
        <v>214</v>
      </c>
      <c r="C2215">
        <v>2019</v>
      </c>
      <c r="D2215" t="s">
        <v>1727</v>
      </c>
      <c r="E2215" t="s">
        <v>2064</v>
      </c>
      <c r="F2215" t="s">
        <v>44</v>
      </c>
      <c r="G2215" t="str">
        <f>_xlfn.XLOOKUP(F2215,Regions!$A$2:$A$52,Regions!$B$2:$B$52)</f>
        <v>Midwest</v>
      </c>
      <c r="H2215" t="s">
        <v>1513</v>
      </c>
      <c r="I2215">
        <v>46923</v>
      </c>
      <c r="J2215">
        <v>14768</v>
      </c>
      <c r="K2215">
        <v>2563</v>
      </c>
      <c r="L2215">
        <v>14870</v>
      </c>
      <c r="M2215">
        <v>48000</v>
      </c>
      <c r="N2215" t="s">
        <v>2043</v>
      </c>
      <c r="O2215" t="s">
        <v>2043</v>
      </c>
      <c r="P2215" t="s">
        <v>2043</v>
      </c>
      <c r="Q2215" t="s">
        <v>2043</v>
      </c>
      <c r="R2215" t="str">
        <f>Table1[[#This Row],[year]]&amp;"_"&amp;Table1[[#This Row],[rank]]</f>
        <v>2019_214</v>
      </c>
      <c r="S2215" t="str">
        <f>Table1[[#This Row],[year]]&amp;"_"&amp;Table1[[#This Row],[rank]]</f>
        <v>2019_214</v>
      </c>
    </row>
    <row r="2216" spans="1:19" x14ac:dyDescent="0.2">
      <c r="A2216" t="s">
        <v>2206</v>
      </c>
      <c r="B2216">
        <v>215</v>
      </c>
      <c r="C2216">
        <v>2019</v>
      </c>
      <c r="D2216" t="s">
        <v>46</v>
      </c>
      <c r="E2216" t="s">
        <v>46</v>
      </c>
      <c r="F2216" t="s">
        <v>72</v>
      </c>
      <c r="G2216" t="str">
        <f>_xlfn.XLOOKUP(F2216,Regions!$A$2:$A$52,Regions!$B$2:$B$52)</f>
        <v>Midwest</v>
      </c>
      <c r="H2216" t="s">
        <v>1461</v>
      </c>
      <c r="I2216">
        <v>50908</v>
      </c>
      <c r="J2216">
        <v>14668</v>
      </c>
      <c r="K2216">
        <v>1429</v>
      </c>
      <c r="L2216">
        <v>20075</v>
      </c>
      <c r="M2216">
        <v>49000</v>
      </c>
      <c r="N2216" t="s">
        <v>2043</v>
      </c>
      <c r="O2216" t="s">
        <v>2043</v>
      </c>
      <c r="P2216" t="s">
        <v>2043</v>
      </c>
      <c r="Q2216" t="s">
        <v>2043</v>
      </c>
      <c r="R2216" t="str">
        <f>Table1[[#This Row],[year]]&amp;"_"&amp;Table1[[#This Row],[rank]]</f>
        <v>2019_215</v>
      </c>
      <c r="S2216" t="str">
        <f>Table1[[#This Row],[year]]&amp;"_"&amp;Table1[[#This Row],[rank]]</f>
        <v>2019_215</v>
      </c>
    </row>
    <row r="2217" spans="1:19" x14ac:dyDescent="0.2">
      <c r="A2217" t="s">
        <v>2573</v>
      </c>
      <c r="B2217">
        <v>216</v>
      </c>
      <c r="C2217">
        <v>2019</v>
      </c>
      <c r="D2217" t="s">
        <v>1363</v>
      </c>
      <c r="E2217" t="s">
        <v>2045</v>
      </c>
      <c r="F2217" t="s">
        <v>33</v>
      </c>
      <c r="G2217" t="str">
        <f>_xlfn.XLOOKUP(F2217,Regions!$A$2:$A$52,Regions!$B$2:$B$52)</f>
        <v>Northeast</v>
      </c>
      <c r="H2217" t="s">
        <v>1642</v>
      </c>
      <c r="I2217">
        <v>78543</v>
      </c>
      <c r="J2217">
        <v>14527</v>
      </c>
      <c r="K2217">
        <v>3998</v>
      </c>
      <c r="L2217">
        <v>22687</v>
      </c>
      <c r="M2217">
        <v>24500</v>
      </c>
      <c r="N2217" t="s">
        <v>2043</v>
      </c>
      <c r="O2217" t="s">
        <v>2043</v>
      </c>
      <c r="P2217" t="s">
        <v>2043</v>
      </c>
      <c r="Q2217" t="s">
        <v>2043</v>
      </c>
      <c r="R2217" t="str">
        <f>Table1[[#This Row],[year]]&amp;"_"&amp;Table1[[#This Row],[rank]]</f>
        <v>2019_216</v>
      </c>
      <c r="S2217" t="str">
        <f>Table1[[#This Row],[year]]&amp;"_"&amp;Table1[[#This Row],[rank]]</f>
        <v>2019_216</v>
      </c>
    </row>
    <row r="2218" spans="1:19" x14ac:dyDescent="0.2">
      <c r="A2218" t="s">
        <v>2205</v>
      </c>
      <c r="B2218">
        <v>217</v>
      </c>
      <c r="C2218">
        <v>2019</v>
      </c>
      <c r="D2218" t="s">
        <v>175</v>
      </c>
      <c r="E2218" t="s">
        <v>2067</v>
      </c>
      <c r="F2218" t="s">
        <v>28</v>
      </c>
      <c r="G2218" t="str">
        <f>_xlfn.XLOOKUP(F2218,Regions!$A$2:$A$52,Regions!$B$2:$B$52)</f>
        <v>Northeast</v>
      </c>
      <c r="H2218" t="s">
        <v>1406</v>
      </c>
      <c r="I2218">
        <v>17727</v>
      </c>
      <c r="J2218">
        <v>14514</v>
      </c>
      <c r="K2218">
        <v>1960</v>
      </c>
      <c r="L2218">
        <v>21859</v>
      </c>
      <c r="M2218">
        <v>14750</v>
      </c>
      <c r="N2218" t="s">
        <v>2043</v>
      </c>
      <c r="O2218" t="s">
        <v>2043</v>
      </c>
      <c r="P2218" t="s">
        <v>2043</v>
      </c>
      <c r="Q2218" t="s">
        <v>2043</v>
      </c>
      <c r="R2218" t="str">
        <f>Table1[[#This Row],[year]]&amp;"_"&amp;Table1[[#This Row],[rank]]</f>
        <v>2019_217</v>
      </c>
      <c r="S2218" t="str">
        <f>Table1[[#This Row],[year]]&amp;"_"&amp;Table1[[#This Row],[rank]]</f>
        <v>2019_217</v>
      </c>
    </row>
    <row r="2219" spans="1:19" x14ac:dyDescent="0.2">
      <c r="A2219" t="s">
        <v>2220</v>
      </c>
      <c r="B2219">
        <v>218</v>
      </c>
      <c r="C2219">
        <v>2019</v>
      </c>
      <c r="D2219" t="s">
        <v>1727</v>
      </c>
      <c r="E2219" t="s">
        <v>2064</v>
      </c>
      <c r="F2219" t="s">
        <v>53</v>
      </c>
      <c r="G2219" t="str">
        <f>_xlfn.XLOOKUP(F2219,Regions!$A$2:$A$52,Regions!$B$2:$B$52)</f>
        <v>Midwest</v>
      </c>
      <c r="H2219" t="s">
        <v>1521</v>
      </c>
      <c r="I2219">
        <v>22202</v>
      </c>
      <c r="J2219">
        <v>14302</v>
      </c>
      <c r="K2219">
        <v>1061</v>
      </c>
      <c r="L2219">
        <v>15320</v>
      </c>
      <c r="M2219">
        <v>57170</v>
      </c>
      <c r="N2219" t="s">
        <v>2043</v>
      </c>
      <c r="O2219" t="s">
        <v>2043</v>
      </c>
      <c r="P2219" t="s">
        <v>2043</v>
      </c>
      <c r="Q2219" t="s">
        <v>2043</v>
      </c>
      <c r="R2219" t="str">
        <f>Table1[[#This Row],[year]]&amp;"_"&amp;Table1[[#This Row],[rank]]</f>
        <v>2019_218</v>
      </c>
      <c r="S2219" t="str">
        <f>Table1[[#This Row],[year]]&amp;"_"&amp;Table1[[#This Row],[rank]]</f>
        <v>2019_218</v>
      </c>
    </row>
    <row r="2220" spans="1:19" x14ac:dyDescent="0.2">
      <c r="A2220" t="s">
        <v>2264</v>
      </c>
      <c r="B2220">
        <v>219</v>
      </c>
      <c r="C2220">
        <v>2019</v>
      </c>
      <c r="D2220" t="s">
        <v>97</v>
      </c>
      <c r="E2220" t="s">
        <v>2044</v>
      </c>
      <c r="F2220" t="s">
        <v>199</v>
      </c>
      <c r="G2220" t="str">
        <f>_xlfn.XLOOKUP(F2220,Regions!$A$2:$A$52,Regions!$B$2:$B$52)</f>
        <v>Midwest</v>
      </c>
      <c r="H2220" t="s">
        <v>1548</v>
      </c>
      <c r="I2220">
        <v>13969</v>
      </c>
      <c r="J2220">
        <v>14237</v>
      </c>
      <c r="K2220">
        <v>1547</v>
      </c>
      <c r="L2220">
        <v>243036</v>
      </c>
      <c r="M2220">
        <v>16475</v>
      </c>
      <c r="N2220" t="s">
        <v>2043</v>
      </c>
      <c r="O2220" t="s">
        <v>2043</v>
      </c>
      <c r="P2220" t="s">
        <v>2043</v>
      </c>
      <c r="Q2220" t="s">
        <v>2043</v>
      </c>
      <c r="R2220" t="str">
        <f>Table1[[#This Row],[year]]&amp;"_"&amp;Table1[[#This Row],[rank]]</f>
        <v>2019_219</v>
      </c>
      <c r="S2220" t="str">
        <f>Table1[[#This Row],[year]]&amp;"_"&amp;Table1[[#This Row],[rank]]</f>
        <v>2019_219</v>
      </c>
    </row>
    <row r="2221" spans="1:19" x14ac:dyDescent="0.2">
      <c r="A2221" t="s">
        <v>2235</v>
      </c>
      <c r="B2221">
        <v>220</v>
      </c>
      <c r="C2221">
        <v>2019</v>
      </c>
      <c r="D2221" t="s">
        <v>214</v>
      </c>
      <c r="E2221" t="s">
        <v>920</v>
      </c>
      <c r="F2221" t="s">
        <v>18</v>
      </c>
      <c r="G2221" t="str">
        <f>_xlfn.XLOOKUP(F2221,Regions!$A$2:$A$52,Regions!$B$2:$B$52)</f>
        <v>Midwest</v>
      </c>
      <c r="H2221" t="s">
        <v>1401</v>
      </c>
      <c r="I2221">
        <v>22854</v>
      </c>
      <c r="J2221">
        <v>14212</v>
      </c>
      <c r="K2221">
        <v>1120</v>
      </c>
      <c r="L2221">
        <v>36288</v>
      </c>
      <c r="M2221">
        <v>10600</v>
      </c>
      <c r="N2221" t="s">
        <v>2043</v>
      </c>
      <c r="O2221" t="s">
        <v>2043</v>
      </c>
      <c r="P2221" t="s">
        <v>2043</v>
      </c>
      <c r="Q2221" t="s">
        <v>2043</v>
      </c>
      <c r="R2221" t="str">
        <f>Table1[[#This Row],[year]]&amp;"_"&amp;Table1[[#This Row],[rank]]</f>
        <v>2019_220</v>
      </c>
      <c r="S2221" t="str">
        <f>Table1[[#This Row],[year]]&amp;"_"&amp;Table1[[#This Row],[rank]]</f>
        <v>2019_220</v>
      </c>
    </row>
    <row r="2222" spans="1:19" x14ac:dyDescent="0.2">
      <c r="A2222" t="s">
        <v>2253</v>
      </c>
      <c r="B2222">
        <v>221</v>
      </c>
      <c r="C2222">
        <v>2019</v>
      </c>
      <c r="D2222" t="s">
        <v>609</v>
      </c>
      <c r="E2222" t="s">
        <v>2044</v>
      </c>
      <c r="F2222" t="s">
        <v>28</v>
      </c>
      <c r="G2222" t="str">
        <f>_xlfn.XLOOKUP(F2222,Regions!$A$2:$A$52,Regions!$B$2:$B$52)</f>
        <v>Northeast</v>
      </c>
      <c r="H2222" t="s">
        <v>1406</v>
      </c>
      <c r="I2222">
        <v>67538</v>
      </c>
      <c r="J2222">
        <v>14198</v>
      </c>
      <c r="K2222">
        <v>4305</v>
      </c>
      <c r="L2222">
        <v>159573</v>
      </c>
      <c r="M2222">
        <v>14900</v>
      </c>
      <c r="N2222" t="s">
        <v>2043</v>
      </c>
      <c r="O2222" t="s">
        <v>2043</v>
      </c>
      <c r="P2222" t="s">
        <v>2043</v>
      </c>
      <c r="Q2222" t="s">
        <v>2043</v>
      </c>
      <c r="R2222" t="str">
        <f>Table1[[#This Row],[year]]&amp;"_"&amp;Table1[[#This Row],[rank]]</f>
        <v>2019_221</v>
      </c>
      <c r="S2222" t="str">
        <f>Table1[[#This Row],[year]]&amp;"_"&amp;Table1[[#This Row],[rank]]</f>
        <v>2019_221</v>
      </c>
    </row>
    <row r="2223" spans="1:19" x14ac:dyDescent="0.2">
      <c r="A2223" t="s">
        <v>2172</v>
      </c>
      <c r="B2223">
        <v>222</v>
      </c>
      <c r="C2223">
        <v>2019</v>
      </c>
      <c r="D2223" t="s">
        <v>166</v>
      </c>
      <c r="E2223" t="s">
        <v>2118</v>
      </c>
      <c r="F2223" t="s">
        <v>98</v>
      </c>
      <c r="G2223" t="str">
        <f>_xlfn.XLOOKUP(F2223,Regions!$A$2:$A$52,Regions!$B$2:$B$52)</f>
        <v>Northeast</v>
      </c>
      <c r="H2223" t="s">
        <v>1499</v>
      </c>
      <c r="I2223">
        <v>3379</v>
      </c>
      <c r="J2223">
        <v>14178</v>
      </c>
      <c r="K2223">
        <v>1115</v>
      </c>
      <c r="L2223">
        <v>10982</v>
      </c>
      <c r="M2223">
        <v>29000</v>
      </c>
      <c r="N2223" t="s">
        <v>2043</v>
      </c>
      <c r="O2223" t="s">
        <v>2043</v>
      </c>
      <c r="P2223" t="s">
        <v>2043</v>
      </c>
      <c r="Q2223" t="s">
        <v>2043</v>
      </c>
      <c r="R2223" t="str">
        <f>Table1[[#This Row],[year]]&amp;"_"&amp;Table1[[#This Row],[rank]]</f>
        <v>2019_222</v>
      </c>
      <c r="S2223" t="str">
        <f>Table1[[#This Row],[year]]&amp;"_"&amp;Table1[[#This Row],[rank]]</f>
        <v>2019_222</v>
      </c>
    </row>
    <row r="2224" spans="1:19" x14ac:dyDescent="0.2">
      <c r="A2224" t="s">
        <v>2136</v>
      </c>
      <c r="B2224">
        <v>223</v>
      </c>
      <c r="C2224">
        <v>2019</v>
      </c>
      <c r="D2224" t="s">
        <v>1294</v>
      </c>
      <c r="E2224" t="s">
        <v>112</v>
      </c>
      <c r="F2224" t="s">
        <v>113</v>
      </c>
      <c r="G2224" t="str">
        <f>_xlfn.XLOOKUP(F2224,Regions!$A$2:$A$52,Regions!$B$2:$B$52)</f>
        <v>South</v>
      </c>
      <c r="H2224" t="s">
        <v>1664</v>
      </c>
      <c r="I2224">
        <v>434</v>
      </c>
      <c r="J2224">
        <v>14155</v>
      </c>
      <c r="K2224">
        <v>788</v>
      </c>
      <c r="L2224">
        <v>15859</v>
      </c>
      <c r="M2224">
        <v>78500</v>
      </c>
      <c r="N2224" t="s">
        <v>2043</v>
      </c>
      <c r="O2224" t="s">
        <v>2043</v>
      </c>
      <c r="P2224" t="s">
        <v>2043</v>
      </c>
      <c r="Q2224" t="s">
        <v>2043</v>
      </c>
      <c r="R2224" t="str">
        <f>Table1[[#This Row],[year]]&amp;"_"&amp;Table1[[#This Row],[rank]]</f>
        <v>2019_223</v>
      </c>
      <c r="S2224" t="str">
        <f>Table1[[#This Row],[year]]&amp;"_"&amp;Table1[[#This Row],[rank]]</f>
        <v>2019_223</v>
      </c>
    </row>
    <row r="2225" spans="1:19" x14ac:dyDescent="0.2">
      <c r="A2225" t="s">
        <v>2186</v>
      </c>
      <c r="B2225">
        <v>224</v>
      </c>
      <c r="C2225">
        <v>2019</v>
      </c>
      <c r="D2225" t="s">
        <v>223</v>
      </c>
      <c r="E2225" t="s">
        <v>920</v>
      </c>
      <c r="F2225" t="s">
        <v>22</v>
      </c>
      <c r="G2225" t="str">
        <f>_xlfn.XLOOKUP(F2225,Regions!$A$2:$A$52,Regions!$B$2:$B$52)</f>
        <v>South</v>
      </c>
      <c r="H2225" t="s">
        <v>1403</v>
      </c>
      <c r="I2225">
        <v>45295</v>
      </c>
      <c r="J2225">
        <v>14144</v>
      </c>
      <c r="K2225">
        <v>1609</v>
      </c>
      <c r="L2225">
        <v>78866</v>
      </c>
      <c r="M2225">
        <v>11012</v>
      </c>
      <c r="N2225" t="s">
        <v>2043</v>
      </c>
      <c r="O2225" t="s">
        <v>2043</v>
      </c>
      <c r="P2225" t="s">
        <v>2043</v>
      </c>
      <c r="Q2225" t="s">
        <v>2043</v>
      </c>
      <c r="R2225" t="str">
        <f>Table1[[#This Row],[year]]&amp;"_"&amp;Table1[[#This Row],[rank]]</f>
        <v>2019_224</v>
      </c>
      <c r="S2225" t="str">
        <f>Table1[[#This Row],[year]]&amp;"_"&amp;Table1[[#This Row],[rank]]</f>
        <v>2019_224</v>
      </c>
    </row>
    <row r="2226" spans="1:19" x14ac:dyDescent="0.2">
      <c r="A2226" t="s">
        <v>2576</v>
      </c>
      <c r="B2226">
        <v>225</v>
      </c>
      <c r="C2226">
        <v>2019</v>
      </c>
      <c r="D2226" t="s">
        <v>1363</v>
      </c>
      <c r="E2226" t="s">
        <v>2042</v>
      </c>
      <c r="F2226" t="s">
        <v>181</v>
      </c>
      <c r="G2226" t="str">
        <f>_xlfn.XLOOKUP(F2226,Regions!$A$2:$A$52,Regions!$B$2:$B$52)</f>
        <v>West</v>
      </c>
      <c r="H2226" t="s">
        <v>1549</v>
      </c>
      <c r="I2226">
        <v>6962</v>
      </c>
      <c r="J2226">
        <v>14070</v>
      </c>
      <c r="K2226">
        <v>916</v>
      </c>
      <c r="L2226">
        <v>17841</v>
      </c>
      <c r="M2226">
        <v>27226</v>
      </c>
      <c r="N2226" t="s">
        <v>2043</v>
      </c>
      <c r="O2226" t="s">
        <v>2043</v>
      </c>
      <c r="P2226" t="s">
        <v>2043</v>
      </c>
      <c r="Q2226" t="s">
        <v>2043</v>
      </c>
      <c r="R2226" t="str">
        <f>Table1[[#This Row],[year]]&amp;"_"&amp;Table1[[#This Row],[rank]]</f>
        <v>2019_225</v>
      </c>
      <c r="S2226" t="str">
        <f>Table1[[#This Row],[year]]&amp;"_"&amp;Table1[[#This Row],[rank]]</f>
        <v>2019_225</v>
      </c>
    </row>
    <row r="2227" spans="1:19" x14ac:dyDescent="0.2">
      <c r="A2227" t="s">
        <v>2204</v>
      </c>
      <c r="B2227">
        <v>226</v>
      </c>
      <c r="C2227">
        <v>2019</v>
      </c>
      <c r="D2227" t="s">
        <v>65</v>
      </c>
      <c r="E2227" t="s">
        <v>2044</v>
      </c>
      <c r="F2227" t="s">
        <v>28</v>
      </c>
      <c r="G2227" t="str">
        <f>_xlfn.XLOOKUP(F2227,Regions!$A$2:$A$52,Regions!$B$2:$B$52)</f>
        <v>Northeast</v>
      </c>
      <c r="H2227" t="s">
        <v>1406</v>
      </c>
      <c r="I2227">
        <v>14921</v>
      </c>
      <c r="J2227">
        <v>14066</v>
      </c>
      <c r="K2227">
        <v>636</v>
      </c>
      <c r="L2227">
        <v>78316</v>
      </c>
      <c r="M2227">
        <v>17900</v>
      </c>
      <c r="N2227" t="s">
        <v>2043</v>
      </c>
      <c r="O2227" t="s">
        <v>2043</v>
      </c>
      <c r="P2227" t="s">
        <v>2043</v>
      </c>
      <c r="Q2227" t="s">
        <v>2043</v>
      </c>
      <c r="R2227" t="str">
        <f>Table1[[#This Row],[year]]&amp;"_"&amp;Table1[[#This Row],[rank]]</f>
        <v>2019_226</v>
      </c>
      <c r="S2227" t="str">
        <f>Table1[[#This Row],[year]]&amp;"_"&amp;Table1[[#This Row],[rank]]</f>
        <v>2019_226</v>
      </c>
    </row>
    <row r="2228" spans="1:19" x14ac:dyDescent="0.2">
      <c r="A2228" t="s">
        <v>2480</v>
      </c>
      <c r="B2228">
        <v>227</v>
      </c>
      <c r="C2228">
        <v>2019</v>
      </c>
      <c r="D2228" t="s">
        <v>74</v>
      </c>
      <c r="E2228" t="s">
        <v>74</v>
      </c>
      <c r="F2228" t="s">
        <v>28</v>
      </c>
      <c r="G2228" t="str">
        <f>_xlfn.XLOOKUP(F2228,Regions!$A$2:$A$52,Regions!$B$2:$B$52)</f>
        <v>Northeast</v>
      </c>
      <c r="H2228" t="s">
        <v>1406</v>
      </c>
      <c r="I2228">
        <v>8658</v>
      </c>
      <c r="J2228">
        <v>14014</v>
      </c>
      <c r="K2228">
        <v>642</v>
      </c>
      <c r="L2228">
        <v>18693</v>
      </c>
      <c r="M2228">
        <v>43000</v>
      </c>
      <c r="N2228" t="s">
        <v>2043</v>
      </c>
      <c r="O2228" t="s">
        <v>2043</v>
      </c>
      <c r="P2228" t="s">
        <v>2043</v>
      </c>
      <c r="Q2228" t="s">
        <v>2043</v>
      </c>
      <c r="R2228" t="str">
        <f>Table1[[#This Row],[year]]&amp;"_"&amp;Table1[[#This Row],[rank]]</f>
        <v>2019_227</v>
      </c>
      <c r="S2228" t="str">
        <f>Table1[[#This Row],[year]]&amp;"_"&amp;Table1[[#This Row],[rank]]</f>
        <v>2019_227</v>
      </c>
    </row>
    <row r="2229" spans="1:19" x14ac:dyDescent="0.2">
      <c r="A2229" t="s">
        <v>1849</v>
      </c>
      <c r="B2229">
        <v>228</v>
      </c>
      <c r="C2229">
        <v>2019</v>
      </c>
      <c r="D2229" t="s">
        <v>1104</v>
      </c>
      <c r="E2229" t="s">
        <v>2054</v>
      </c>
      <c r="F2229" t="s">
        <v>33</v>
      </c>
      <c r="G2229" t="str">
        <f>_xlfn.XLOOKUP(F2229,Regions!$A$2:$A$52,Regions!$B$2:$B$52)</f>
        <v>Northeast</v>
      </c>
      <c r="H2229" t="s">
        <v>1850</v>
      </c>
      <c r="I2229">
        <v>20610</v>
      </c>
      <c r="J2229">
        <v>13982</v>
      </c>
      <c r="K2229">
        <v>605</v>
      </c>
      <c r="L2229">
        <v>19408</v>
      </c>
      <c r="M2229">
        <v>60767</v>
      </c>
      <c r="N2229" t="s">
        <v>2043</v>
      </c>
      <c r="O2229" t="s">
        <v>2043</v>
      </c>
      <c r="P2229" t="s">
        <v>2043</v>
      </c>
      <c r="Q2229" t="s">
        <v>2043</v>
      </c>
      <c r="R2229" t="str">
        <f>Table1[[#This Row],[year]]&amp;"_"&amp;Table1[[#This Row],[rank]]</f>
        <v>2019_228</v>
      </c>
      <c r="S2229" t="str">
        <f>Table1[[#This Row],[year]]&amp;"_"&amp;Table1[[#This Row],[rank]]</f>
        <v>2019_228</v>
      </c>
    </row>
    <row r="2230" spans="1:19" x14ac:dyDescent="0.2">
      <c r="A2230" t="s">
        <v>2211</v>
      </c>
      <c r="B2230">
        <v>229</v>
      </c>
      <c r="C2230">
        <v>2019</v>
      </c>
      <c r="D2230" t="s">
        <v>74</v>
      </c>
      <c r="E2230" t="s">
        <v>74</v>
      </c>
      <c r="F2230" t="s">
        <v>210</v>
      </c>
      <c r="G2230" t="str">
        <f>_xlfn.XLOOKUP(F2230,Regions!$A$2:$A$52,Regions!$B$2:$B$52)</f>
        <v>Northeast</v>
      </c>
      <c r="H2230" t="s">
        <v>1526</v>
      </c>
      <c r="I2230">
        <v>11847</v>
      </c>
      <c r="J2230">
        <v>13972</v>
      </c>
      <c r="K2230">
        <v>1222</v>
      </c>
      <c r="L2230">
        <v>14264</v>
      </c>
      <c r="M2230">
        <v>35000</v>
      </c>
      <c r="N2230" t="s">
        <v>2043</v>
      </c>
      <c r="O2230" t="s">
        <v>2043</v>
      </c>
      <c r="P2230" t="s">
        <v>2043</v>
      </c>
      <c r="Q2230" t="s">
        <v>2043</v>
      </c>
      <c r="R2230" t="str">
        <f>Table1[[#This Row],[year]]&amp;"_"&amp;Table1[[#This Row],[rank]]</f>
        <v>2019_229</v>
      </c>
      <c r="S2230" t="str">
        <f>Table1[[#This Row],[year]]&amp;"_"&amp;Table1[[#This Row],[rank]]</f>
        <v>2019_229</v>
      </c>
    </row>
    <row r="2231" spans="1:19" x14ac:dyDescent="0.2">
      <c r="A2231" t="s">
        <v>2202</v>
      </c>
      <c r="B2231">
        <v>230</v>
      </c>
      <c r="C2231">
        <v>2019</v>
      </c>
      <c r="D2231" t="s">
        <v>230</v>
      </c>
      <c r="E2231" t="s">
        <v>2114</v>
      </c>
      <c r="F2231" t="s">
        <v>954</v>
      </c>
      <c r="G2231" t="str">
        <f>_xlfn.XLOOKUP(F2231,Regions!$A$2:$A$52,Regions!$B$2:$B$52)</f>
        <v>West</v>
      </c>
      <c r="H2231" t="s">
        <v>1550</v>
      </c>
      <c r="I2231">
        <v>47247</v>
      </c>
      <c r="J2231">
        <v>13729</v>
      </c>
      <c r="K2231">
        <v>2413</v>
      </c>
      <c r="L2231">
        <v>22547</v>
      </c>
      <c r="M2231">
        <v>51500</v>
      </c>
      <c r="N2231" t="s">
        <v>2043</v>
      </c>
      <c r="O2231" t="s">
        <v>2043</v>
      </c>
      <c r="P2231" t="s">
        <v>2043</v>
      </c>
      <c r="Q2231" t="s">
        <v>2043</v>
      </c>
      <c r="R2231" t="str">
        <f>Table1[[#This Row],[year]]&amp;"_"&amp;Table1[[#This Row],[rank]]</f>
        <v>2019_230</v>
      </c>
      <c r="S2231" t="str">
        <f>Table1[[#This Row],[year]]&amp;"_"&amp;Table1[[#This Row],[rank]]</f>
        <v>2019_230</v>
      </c>
    </row>
    <row r="2232" spans="1:19" x14ac:dyDescent="0.2">
      <c r="A2232" t="s">
        <v>1788</v>
      </c>
      <c r="B2232">
        <v>231</v>
      </c>
      <c r="C2232">
        <v>2019</v>
      </c>
      <c r="D2232" t="s">
        <v>1077</v>
      </c>
      <c r="E2232" t="s">
        <v>2054</v>
      </c>
      <c r="F2232" t="s">
        <v>28</v>
      </c>
      <c r="G2232" t="str">
        <f>_xlfn.XLOOKUP(F2232,Regions!$A$2:$A$52,Regions!$B$2:$B$52)</f>
        <v>Northeast</v>
      </c>
      <c r="H2232" t="s">
        <v>1406</v>
      </c>
      <c r="I2232">
        <v>59791</v>
      </c>
      <c r="J2232">
        <v>13683</v>
      </c>
      <c r="K2232">
        <v>1108</v>
      </c>
      <c r="L2232">
        <v>12567</v>
      </c>
      <c r="M2232">
        <v>46000</v>
      </c>
      <c r="N2232" t="s">
        <v>2043</v>
      </c>
      <c r="O2232" t="s">
        <v>2043</v>
      </c>
      <c r="P2232" t="s">
        <v>2043</v>
      </c>
      <c r="Q2232" t="s">
        <v>2043</v>
      </c>
      <c r="R2232" t="str">
        <f>Table1[[#This Row],[year]]&amp;"_"&amp;Table1[[#This Row],[rank]]</f>
        <v>2019_231</v>
      </c>
      <c r="S2232" t="str">
        <f>Table1[[#This Row],[year]]&amp;"_"&amp;Table1[[#This Row],[rank]]</f>
        <v>2019_231</v>
      </c>
    </row>
    <row r="2233" spans="1:19" x14ac:dyDescent="0.2">
      <c r="A2233" t="s">
        <v>2201</v>
      </c>
      <c r="B2233">
        <v>232</v>
      </c>
      <c r="C2233">
        <v>2019</v>
      </c>
      <c r="D2233" t="s">
        <v>27</v>
      </c>
      <c r="E2233" t="s">
        <v>27</v>
      </c>
      <c r="F2233" t="s">
        <v>181</v>
      </c>
      <c r="G2233" t="str">
        <f>_xlfn.XLOOKUP(F2233,Regions!$A$2:$A$52,Regions!$B$2:$B$52)</f>
        <v>West</v>
      </c>
      <c r="H2233" t="s">
        <v>1549</v>
      </c>
      <c r="I2233">
        <v>14828</v>
      </c>
      <c r="J2233">
        <v>13621</v>
      </c>
      <c r="K2233">
        <v>1575</v>
      </c>
      <c r="L2233">
        <v>30587</v>
      </c>
      <c r="M2233">
        <v>16000</v>
      </c>
      <c r="N2233" t="s">
        <v>2043</v>
      </c>
      <c r="O2233" t="s">
        <v>2043</v>
      </c>
      <c r="P2233" t="s">
        <v>2043</v>
      </c>
      <c r="Q2233" t="s">
        <v>2043</v>
      </c>
      <c r="R2233" t="str">
        <f>Table1[[#This Row],[year]]&amp;"_"&amp;Table1[[#This Row],[rank]]</f>
        <v>2019_232</v>
      </c>
      <c r="S2233" t="str">
        <f>Table1[[#This Row],[year]]&amp;"_"&amp;Table1[[#This Row],[rank]]</f>
        <v>2019_232</v>
      </c>
    </row>
    <row r="2234" spans="1:19" x14ac:dyDescent="0.2">
      <c r="A2234" t="s">
        <v>2278</v>
      </c>
      <c r="B2234">
        <v>233</v>
      </c>
      <c r="C2234">
        <v>2019</v>
      </c>
      <c r="D2234" t="s">
        <v>824</v>
      </c>
      <c r="E2234" t="s">
        <v>112</v>
      </c>
      <c r="F2234" t="s">
        <v>18</v>
      </c>
      <c r="G2234" t="str">
        <f>_xlfn.XLOOKUP(F2234,Regions!$A$2:$A$52,Regions!$B$2:$B$52)</f>
        <v>Midwest</v>
      </c>
      <c r="H2234" t="s">
        <v>1623</v>
      </c>
      <c r="I2234">
        <v>73696</v>
      </c>
      <c r="J2234">
        <v>13601</v>
      </c>
      <c r="K2234">
        <v>3553</v>
      </c>
      <c r="L2234">
        <v>27229</v>
      </c>
      <c r="M2234">
        <v>36000</v>
      </c>
      <c r="N2234" t="s">
        <v>2043</v>
      </c>
      <c r="O2234" t="s">
        <v>2043</v>
      </c>
      <c r="P2234" t="s">
        <v>2043</v>
      </c>
      <c r="Q2234" t="s">
        <v>2043</v>
      </c>
      <c r="R2234" t="str">
        <f>Table1[[#This Row],[year]]&amp;"_"&amp;Table1[[#This Row],[rank]]</f>
        <v>2019_233</v>
      </c>
      <c r="S2234" t="str">
        <f>Table1[[#This Row],[year]]&amp;"_"&amp;Table1[[#This Row],[rank]]</f>
        <v>2019_233</v>
      </c>
    </row>
    <row r="2235" spans="1:19" x14ac:dyDescent="0.2">
      <c r="A2235" t="s">
        <v>2203</v>
      </c>
      <c r="B2235">
        <v>234</v>
      </c>
      <c r="C2235">
        <v>2019</v>
      </c>
      <c r="D2235" t="s">
        <v>980</v>
      </c>
      <c r="E2235" t="s">
        <v>2055</v>
      </c>
      <c r="F2235" t="s">
        <v>18</v>
      </c>
      <c r="G2235" t="str">
        <f>_xlfn.XLOOKUP(F2235,Regions!$A$2:$A$52,Regions!$B$2:$B$52)</f>
        <v>Midwest</v>
      </c>
      <c r="H2235" t="s">
        <v>1537</v>
      </c>
      <c r="I2235">
        <v>19723</v>
      </c>
      <c r="J2235">
        <v>13547</v>
      </c>
      <c r="K2235">
        <v>1336</v>
      </c>
      <c r="L2235">
        <v>17780</v>
      </c>
      <c r="M2235">
        <v>34000</v>
      </c>
      <c r="N2235" t="s">
        <v>2043</v>
      </c>
      <c r="O2235" t="s">
        <v>2043</v>
      </c>
      <c r="P2235" t="s">
        <v>2043</v>
      </c>
      <c r="Q2235" t="s">
        <v>2043</v>
      </c>
      <c r="R2235" t="str">
        <f>Table1[[#This Row],[year]]&amp;"_"&amp;Table1[[#This Row],[rank]]</f>
        <v>2019_234</v>
      </c>
      <c r="S2235" t="str">
        <f>Table1[[#This Row],[year]]&amp;"_"&amp;Table1[[#This Row],[rank]]</f>
        <v>2019_234</v>
      </c>
    </row>
    <row r="2236" spans="1:19" x14ac:dyDescent="0.2">
      <c r="A2236" t="s">
        <v>2276</v>
      </c>
      <c r="B2236">
        <v>235</v>
      </c>
      <c r="C2236">
        <v>2019</v>
      </c>
      <c r="D2236" t="s">
        <v>100</v>
      </c>
      <c r="E2236" t="s">
        <v>112</v>
      </c>
      <c r="F2236" t="s">
        <v>146</v>
      </c>
      <c r="G2236" t="str">
        <f>_xlfn.XLOOKUP(F2236,Regions!$A$2:$A$52,Regions!$B$2:$B$52)</f>
        <v>Northeast</v>
      </c>
      <c r="H2236" t="s">
        <v>1813</v>
      </c>
      <c r="I2236">
        <v>46498</v>
      </c>
      <c r="J2236">
        <v>13453</v>
      </c>
      <c r="K2236">
        <v>4431</v>
      </c>
      <c r="L2236">
        <v>25289</v>
      </c>
      <c r="M2236">
        <v>7800</v>
      </c>
      <c r="N2236" t="s">
        <v>2043</v>
      </c>
      <c r="O2236" t="s">
        <v>2043</v>
      </c>
      <c r="P2236" t="s">
        <v>2043</v>
      </c>
      <c r="Q2236" t="s">
        <v>2043</v>
      </c>
      <c r="R2236" t="str">
        <f>Table1[[#This Row],[year]]&amp;"_"&amp;Table1[[#This Row],[rank]]</f>
        <v>2019_235</v>
      </c>
      <c r="S2236" t="str">
        <f>Table1[[#This Row],[year]]&amp;"_"&amp;Table1[[#This Row],[rank]]</f>
        <v>2019_235</v>
      </c>
    </row>
    <row r="2237" spans="1:19" x14ac:dyDescent="0.2">
      <c r="A2237" t="s">
        <v>165</v>
      </c>
      <c r="B2237">
        <v>236</v>
      </c>
      <c r="C2237">
        <v>2019</v>
      </c>
      <c r="D2237" t="s">
        <v>166</v>
      </c>
      <c r="E2237" t="s">
        <v>2118</v>
      </c>
      <c r="F2237" t="s">
        <v>98</v>
      </c>
      <c r="G2237" t="str">
        <f>_xlfn.XLOOKUP(F2237,Regions!$A$2:$A$52,Regions!$B$2:$B$52)</f>
        <v>Northeast</v>
      </c>
      <c r="H2237" t="s">
        <v>1499</v>
      </c>
      <c r="I2237">
        <v>5224</v>
      </c>
      <c r="J2237">
        <v>13403</v>
      </c>
      <c r="K2237">
        <v>227</v>
      </c>
      <c r="L2237">
        <v>15938</v>
      </c>
      <c r="M2237">
        <v>14000</v>
      </c>
      <c r="N2237" t="s">
        <v>2043</v>
      </c>
      <c r="O2237" t="s">
        <v>2043</v>
      </c>
      <c r="P2237" t="s">
        <v>2043</v>
      </c>
      <c r="Q2237" t="s">
        <v>2043</v>
      </c>
      <c r="R2237" t="str">
        <f>Table1[[#This Row],[year]]&amp;"_"&amp;Table1[[#This Row],[rank]]</f>
        <v>2019_236</v>
      </c>
      <c r="S2237" t="str">
        <f>Table1[[#This Row],[year]]&amp;"_"&amp;Table1[[#This Row],[rank]]</f>
        <v>2019_236</v>
      </c>
    </row>
    <row r="2238" spans="1:19" x14ac:dyDescent="0.2">
      <c r="A2238" t="s">
        <v>2159</v>
      </c>
      <c r="B2238">
        <v>237</v>
      </c>
      <c r="C2238">
        <v>2019</v>
      </c>
      <c r="D2238" t="s">
        <v>488</v>
      </c>
      <c r="E2238" t="s">
        <v>920</v>
      </c>
      <c r="F2238" t="s">
        <v>22</v>
      </c>
      <c r="G2238" t="str">
        <f>_xlfn.XLOOKUP(F2238,Regions!$A$2:$A$52,Regions!$B$2:$B$52)</f>
        <v>South</v>
      </c>
      <c r="H2238" t="s">
        <v>1538</v>
      </c>
      <c r="I2238">
        <v>22828</v>
      </c>
      <c r="J2238">
        <v>13382</v>
      </c>
      <c r="K2238">
        <v>615</v>
      </c>
      <c r="L2238">
        <v>40376</v>
      </c>
      <c r="M2238">
        <v>4700</v>
      </c>
      <c r="N2238" t="s">
        <v>2043</v>
      </c>
      <c r="O2238" t="s">
        <v>2043</v>
      </c>
      <c r="P2238" t="s">
        <v>2043</v>
      </c>
      <c r="Q2238" t="s">
        <v>2043</v>
      </c>
      <c r="R2238" t="str">
        <f>Table1[[#This Row],[year]]&amp;"_"&amp;Table1[[#This Row],[rank]]</f>
        <v>2019_237</v>
      </c>
      <c r="S2238" t="str">
        <f>Table1[[#This Row],[year]]&amp;"_"&amp;Table1[[#This Row],[rank]]</f>
        <v>2019_237</v>
      </c>
    </row>
    <row r="2239" spans="1:19" x14ac:dyDescent="0.2">
      <c r="A2239" t="s">
        <v>2533</v>
      </c>
      <c r="B2239">
        <v>238</v>
      </c>
      <c r="C2239">
        <v>2019</v>
      </c>
      <c r="D2239" t="s">
        <v>214</v>
      </c>
      <c r="E2239" t="s">
        <v>920</v>
      </c>
      <c r="F2239" t="s">
        <v>35</v>
      </c>
      <c r="G2239" t="str">
        <f>_xlfn.XLOOKUP(F2239,Regions!$A$2:$A$52,Regions!$B$2:$B$52)</f>
        <v>South</v>
      </c>
      <c r="H2239" t="s">
        <v>1494</v>
      </c>
      <c r="I2239">
        <v>61282</v>
      </c>
      <c r="J2239">
        <v>13366</v>
      </c>
      <c r="K2239">
        <v>2447</v>
      </c>
      <c r="L2239">
        <v>77914</v>
      </c>
      <c r="M2239">
        <v>16100</v>
      </c>
      <c r="N2239" t="s">
        <v>2043</v>
      </c>
      <c r="O2239" t="s">
        <v>2043</v>
      </c>
      <c r="P2239" t="s">
        <v>2043</v>
      </c>
      <c r="Q2239" t="s">
        <v>2043</v>
      </c>
      <c r="R2239" t="str">
        <f>Table1[[#This Row],[year]]&amp;"_"&amp;Table1[[#This Row],[rank]]</f>
        <v>2019_238</v>
      </c>
      <c r="S2239" t="str">
        <f>Table1[[#This Row],[year]]&amp;"_"&amp;Table1[[#This Row],[rank]]</f>
        <v>2019_238</v>
      </c>
    </row>
    <row r="2240" spans="1:19" x14ac:dyDescent="0.2">
      <c r="A2240" t="s">
        <v>2484</v>
      </c>
      <c r="B2240">
        <v>239</v>
      </c>
      <c r="C2240">
        <v>2019</v>
      </c>
      <c r="D2240" t="s">
        <v>757</v>
      </c>
      <c r="E2240" t="s">
        <v>2143</v>
      </c>
      <c r="F2240" t="s">
        <v>41</v>
      </c>
      <c r="G2240" t="str">
        <f>_xlfn.XLOOKUP(F2240,Regions!$A$2:$A$52,Regions!$B$2:$B$52)</f>
        <v>Northeast</v>
      </c>
      <c r="H2240" t="s">
        <v>1559</v>
      </c>
      <c r="I2240">
        <v>69588</v>
      </c>
      <c r="J2240">
        <v>13326</v>
      </c>
      <c r="K2240">
        <v>1621</v>
      </c>
      <c r="L2240">
        <v>37089</v>
      </c>
      <c r="M2240">
        <v>57000</v>
      </c>
      <c r="N2240" t="s">
        <v>2043</v>
      </c>
      <c r="O2240" t="s">
        <v>2043</v>
      </c>
      <c r="P2240" t="s">
        <v>2043</v>
      </c>
      <c r="Q2240" t="s">
        <v>2043</v>
      </c>
      <c r="R2240" t="str">
        <f>Table1[[#This Row],[year]]&amp;"_"&amp;Table1[[#This Row],[rank]]</f>
        <v>2019_239</v>
      </c>
      <c r="S2240" t="str">
        <f>Table1[[#This Row],[year]]&amp;"_"&amp;Table1[[#This Row],[rank]]</f>
        <v>2019_239</v>
      </c>
    </row>
    <row r="2241" spans="1:19" x14ac:dyDescent="0.2">
      <c r="A2241" t="s">
        <v>2454</v>
      </c>
      <c r="B2241">
        <v>240</v>
      </c>
      <c r="C2241">
        <v>2019</v>
      </c>
      <c r="D2241" t="s">
        <v>636</v>
      </c>
      <c r="E2241" t="s">
        <v>2045</v>
      </c>
      <c r="F2241" t="s">
        <v>55</v>
      </c>
      <c r="G2241" t="str">
        <f>_xlfn.XLOOKUP(F2241,Regions!$A$2:$A$52,Regions!$B$2:$B$52)</f>
        <v>West</v>
      </c>
      <c r="H2241" t="s">
        <v>1413</v>
      </c>
      <c r="I2241">
        <v>122103</v>
      </c>
      <c r="J2241">
        <v>13282</v>
      </c>
      <c r="K2241">
        <v>1110</v>
      </c>
      <c r="L2241">
        <v>30737</v>
      </c>
      <c r="M2241">
        <v>35000</v>
      </c>
      <c r="N2241" t="s">
        <v>2046</v>
      </c>
      <c r="O2241" t="s">
        <v>2043</v>
      </c>
      <c r="P2241" t="s">
        <v>2043</v>
      </c>
      <c r="Q2241" t="s">
        <v>2043</v>
      </c>
      <c r="R2241" t="str">
        <f>Table1[[#This Row],[year]]&amp;"_"&amp;Table1[[#This Row],[rank]]</f>
        <v>2019_240</v>
      </c>
      <c r="S2241" t="str">
        <f>Table1[[#This Row],[year]]&amp;"_"&amp;Table1[[#This Row],[rank]]</f>
        <v>2019_240</v>
      </c>
    </row>
    <row r="2242" spans="1:19" x14ac:dyDescent="0.2">
      <c r="A2242" t="s">
        <v>2248</v>
      </c>
      <c r="B2242">
        <v>241</v>
      </c>
      <c r="C2242">
        <v>2019</v>
      </c>
      <c r="D2242" t="s">
        <v>1838</v>
      </c>
      <c r="E2242" t="s">
        <v>2042</v>
      </c>
      <c r="F2242" t="s">
        <v>53</v>
      </c>
      <c r="G2242" t="str">
        <f>_xlfn.XLOOKUP(F2242,Regions!$A$2:$A$52,Regions!$B$2:$B$52)</f>
        <v>Midwest</v>
      </c>
      <c r="H2242" t="s">
        <v>1471</v>
      </c>
      <c r="I2242">
        <v>7590</v>
      </c>
      <c r="J2242">
        <v>13237</v>
      </c>
      <c r="K2242">
        <v>644</v>
      </c>
      <c r="L2242">
        <v>8090</v>
      </c>
      <c r="M2242">
        <v>57200</v>
      </c>
      <c r="N2242" t="s">
        <v>2046</v>
      </c>
      <c r="O2242" t="s">
        <v>2043</v>
      </c>
      <c r="P2242" t="s">
        <v>2043</v>
      </c>
      <c r="Q2242" t="s">
        <v>2043</v>
      </c>
      <c r="R2242" t="str">
        <f>Table1[[#This Row],[year]]&amp;"_"&amp;Table1[[#This Row],[rank]]</f>
        <v>2019_241</v>
      </c>
      <c r="S2242" t="str">
        <f>Table1[[#This Row],[year]]&amp;"_"&amp;Table1[[#This Row],[rank]]</f>
        <v>2019_241</v>
      </c>
    </row>
    <row r="2243" spans="1:19" x14ac:dyDescent="0.2">
      <c r="A2243" t="s">
        <v>2268</v>
      </c>
      <c r="B2243">
        <v>242</v>
      </c>
      <c r="C2243">
        <v>2019</v>
      </c>
      <c r="D2243" t="s">
        <v>972</v>
      </c>
      <c r="E2243" t="s">
        <v>112</v>
      </c>
      <c r="F2243" t="s">
        <v>28</v>
      </c>
      <c r="G2243" t="str">
        <f>_xlfn.XLOOKUP(F2243,Regions!$A$2:$A$52,Regions!$B$2:$B$52)</f>
        <v>Northeast</v>
      </c>
      <c r="H2243" t="s">
        <v>1517</v>
      </c>
      <c r="I2243">
        <v>9101</v>
      </c>
      <c r="J2243">
        <v>13202</v>
      </c>
      <c r="K2243">
        <v>536</v>
      </c>
      <c r="L2243">
        <v>8501</v>
      </c>
      <c r="M2243">
        <v>22600</v>
      </c>
      <c r="N2243" t="s">
        <v>2043</v>
      </c>
      <c r="O2243" t="s">
        <v>2043</v>
      </c>
      <c r="P2243" t="s">
        <v>2043</v>
      </c>
      <c r="Q2243" t="s">
        <v>2043</v>
      </c>
      <c r="R2243" t="str">
        <f>Table1[[#This Row],[year]]&amp;"_"&amp;Table1[[#This Row],[rank]]</f>
        <v>2019_242</v>
      </c>
      <c r="S2243" t="str">
        <f>Table1[[#This Row],[year]]&amp;"_"&amp;Table1[[#This Row],[rank]]</f>
        <v>2019_242</v>
      </c>
    </row>
    <row r="2244" spans="1:19" x14ac:dyDescent="0.2">
      <c r="A2244" t="s">
        <v>2424</v>
      </c>
      <c r="B2244">
        <v>243</v>
      </c>
      <c r="C2244">
        <v>2019</v>
      </c>
      <c r="D2244" t="s">
        <v>1104</v>
      </c>
      <c r="E2244" t="s">
        <v>2054</v>
      </c>
      <c r="F2244" t="s">
        <v>41</v>
      </c>
      <c r="G2244" t="str">
        <f>_xlfn.XLOOKUP(F2244,Regions!$A$2:$A$52,Regions!$B$2:$B$52)</f>
        <v>Northeast</v>
      </c>
      <c r="H2244" t="s">
        <v>2532</v>
      </c>
      <c r="I2244">
        <v>6490</v>
      </c>
      <c r="J2244">
        <v>13033</v>
      </c>
      <c r="K2244">
        <v>6918</v>
      </c>
      <c r="L2244">
        <v>17716</v>
      </c>
      <c r="M2244">
        <v>37000</v>
      </c>
      <c r="N2244" t="s">
        <v>2043</v>
      </c>
      <c r="O2244" t="s">
        <v>2043</v>
      </c>
      <c r="P2244" t="s">
        <v>2043</v>
      </c>
      <c r="Q2244" t="s">
        <v>2043</v>
      </c>
      <c r="R2244" t="str">
        <f>Table1[[#This Row],[year]]&amp;"_"&amp;Table1[[#This Row],[rank]]</f>
        <v>2019_243</v>
      </c>
      <c r="S2244" t="str">
        <f>Table1[[#This Row],[year]]&amp;"_"&amp;Table1[[#This Row],[rank]]</f>
        <v>2019_243</v>
      </c>
    </row>
    <row r="2245" spans="1:19" x14ac:dyDescent="0.2">
      <c r="A2245" t="s">
        <v>1311</v>
      </c>
      <c r="B2245">
        <v>244</v>
      </c>
      <c r="C2245">
        <v>2019</v>
      </c>
      <c r="D2245" t="s">
        <v>40</v>
      </c>
      <c r="E2245" t="s">
        <v>2044</v>
      </c>
      <c r="F2245" t="s">
        <v>28</v>
      </c>
      <c r="G2245" t="str">
        <f>_xlfn.XLOOKUP(F2245,Regions!$A$2:$A$52,Regions!$B$2:$B$52)</f>
        <v>Northeast</v>
      </c>
      <c r="H2245" t="s">
        <v>1406</v>
      </c>
      <c r="J2245">
        <v>13015</v>
      </c>
      <c r="K2245">
        <v>465</v>
      </c>
      <c r="L2245">
        <v>74053</v>
      </c>
      <c r="M2245">
        <v>9556</v>
      </c>
      <c r="N2245" t="s">
        <v>2043</v>
      </c>
      <c r="O2245" t="s">
        <v>2046</v>
      </c>
      <c r="P2245" t="s">
        <v>2043</v>
      </c>
      <c r="Q2245" t="s">
        <v>2043</v>
      </c>
      <c r="R2245" t="str">
        <f>Table1[[#This Row],[year]]&amp;"_"&amp;Table1[[#This Row],[rank]]</f>
        <v>2019_244</v>
      </c>
      <c r="S2245" t="str">
        <f>Table1[[#This Row],[year]]&amp;"_"&amp;Table1[[#This Row],[rank]]</f>
        <v>2019_244</v>
      </c>
    </row>
    <row r="2246" spans="1:19" x14ac:dyDescent="0.2">
      <c r="A2246" t="s">
        <v>2619</v>
      </c>
      <c r="B2246">
        <v>245</v>
      </c>
      <c r="C2246">
        <v>2019</v>
      </c>
      <c r="D2246" t="s">
        <v>24</v>
      </c>
      <c r="E2246" t="s">
        <v>2042</v>
      </c>
      <c r="F2246" t="s">
        <v>146</v>
      </c>
      <c r="G2246" t="str">
        <f>_xlfn.XLOOKUP(F2246,Regions!$A$2:$A$52,Regions!$B$2:$B$52)</f>
        <v>Northeast</v>
      </c>
      <c r="H2246" t="s">
        <v>1845</v>
      </c>
      <c r="I2246">
        <v>3777</v>
      </c>
      <c r="J2246">
        <v>13007</v>
      </c>
      <c r="K2246">
        <v>127</v>
      </c>
      <c r="L2246">
        <v>3239</v>
      </c>
      <c r="M2246">
        <v>26383</v>
      </c>
      <c r="N2246" t="s">
        <v>2043</v>
      </c>
      <c r="O2246" t="s">
        <v>2043</v>
      </c>
      <c r="P2246" t="s">
        <v>2046</v>
      </c>
      <c r="Q2246" t="s">
        <v>2043</v>
      </c>
      <c r="R2246" t="str">
        <f>Table1[[#This Row],[year]]&amp;"_"&amp;Table1[[#This Row],[rank]]</f>
        <v>2019_245</v>
      </c>
      <c r="S2246" t="str">
        <f>Table1[[#This Row],[year]]&amp;"_"&amp;Table1[[#This Row],[rank]]</f>
        <v>2019_245</v>
      </c>
    </row>
    <row r="2247" spans="1:19" x14ac:dyDescent="0.2">
      <c r="A2247" t="s">
        <v>1112</v>
      </c>
      <c r="B2247">
        <v>246</v>
      </c>
      <c r="C2247">
        <v>2019</v>
      </c>
      <c r="D2247" t="s">
        <v>57</v>
      </c>
      <c r="E2247" t="s">
        <v>2044</v>
      </c>
      <c r="F2247" t="s">
        <v>125</v>
      </c>
      <c r="G2247" t="str">
        <f>_xlfn.XLOOKUP(F2247,Regions!$A$2:$A$52,Regions!$B$2:$B$52)</f>
        <v>South</v>
      </c>
      <c r="H2247" t="s">
        <v>1555</v>
      </c>
      <c r="I2247">
        <v>35541</v>
      </c>
      <c r="J2247">
        <v>12996</v>
      </c>
      <c r="K2247">
        <v>3237</v>
      </c>
      <c r="L2247">
        <v>225697</v>
      </c>
      <c r="M2247">
        <v>35852</v>
      </c>
      <c r="N2247" t="s">
        <v>2043</v>
      </c>
      <c r="O2247" t="s">
        <v>2043</v>
      </c>
      <c r="P2247" t="s">
        <v>2043</v>
      </c>
      <c r="Q2247" t="s">
        <v>2043</v>
      </c>
      <c r="R2247" t="str">
        <f>Table1[[#This Row],[year]]&amp;"_"&amp;Table1[[#This Row],[rank]]</f>
        <v>2019_246</v>
      </c>
      <c r="S2247" t="str">
        <f>Table1[[#This Row],[year]]&amp;"_"&amp;Table1[[#This Row],[rank]]</f>
        <v>2019_246</v>
      </c>
    </row>
    <row r="2248" spans="1:19" x14ac:dyDescent="0.2">
      <c r="A2248" t="s">
        <v>705</v>
      </c>
      <c r="B2248">
        <v>247</v>
      </c>
      <c r="C2248">
        <v>2019</v>
      </c>
      <c r="D2248" t="s">
        <v>57</v>
      </c>
      <c r="E2248" t="s">
        <v>2044</v>
      </c>
      <c r="F2248" t="s">
        <v>146</v>
      </c>
      <c r="G2248" t="str">
        <f>_xlfn.XLOOKUP(F2248,Regions!$A$2:$A$52,Regions!$B$2:$B$52)</f>
        <v>Northeast</v>
      </c>
      <c r="H2248" t="s">
        <v>1465</v>
      </c>
      <c r="I2248">
        <v>24920</v>
      </c>
      <c r="J2248">
        <v>12973</v>
      </c>
      <c r="K2248">
        <v>2599</v>
      </c>
      <c r="L2248">
        <v>244626</v>
      </c>
      <c r="M2248">
        <v>40142</v>
      </c>
      <c r="N2248" t="s">
        <v>2043</v>
      </c>
      <c r="O2248" t="s">
        <v>2043</v>
      </c>
      <c r="P2248" t="s">
        <v>2043</v>
      </c>
      <c r="Q2248" t="s">
        <v>2043</v>
      </c>
      <c r="R2248" t="str">
        <f>Table1[[#This Row],[year]]&amp;"_"&amp;Table1[[#This Row],[rank]]</f>
        <v>2019_247</v>
      </c>
      <c r="S2248" t="str">
        <f>Table1[[#This Row],[year]]&amp;"_"&amp;Table1[[#This Row],[rank]]</f>
        <v>2019_247</v>
      </c>
    </row>
    <row r="2249" spans="1:19" x14ac:dyDescent="0.2">
      <c r="A2249" t="s">
        <v>2213</v>
      </c>
      <c r="B2249">
        <v>248</v>
      </c>
      <c r="C2249">
        <v>2019</v>
      </c>
      <c r="D2249" t="s">
        <v>175</v>
      </c>
      <c r="E2249" t="s">
        <v>2067</v>
      </c>
      <c r="F2249" t="s">
        <v>28</v>
      </c>
      <c r="G2249" t="str">
        <f>_xlfn.XLOOKUP(F2249,Regions!$A$2:$A$52,Regions!$B$2:$B$52)</f>
        <v>Northeast</v>
      </c>
      <c r="H2249" t="s">
        <v>1406</v>
      </c>
      <c r="I2249">
        <v>11531</v>
      </c>
      <c r="J2249">
        <v>12943</v>
      </c>
      <c r="K2249">
        <v>1719</v>
      </c>
      <c r="L2249">
        <v>23783</v>
      </c>
      <c r="M2249">
        <v>10880</v>
      </c>
      <c r="N2249" t="s">
        <v>2043</v>
      </c>
      <c r="O2249" t="s">
        <v>2043</v>
      </c>
      <c r="P2249" t="s">
        <v>2043</v>
      </c>
      <c r="Q2249" t="s">
        <v>2043</v>
      </c>
      <c r="R2249" t="str">
        <f>Table1[[#This Row],[year]]&amp;"_"&amp;Table1[[#This Row],[rank]]</f>
        <v>2019_248</v>
      </c>
      <c r="S2249" t="str">
        <f>Table1[[#This Row],[year]]&amp;"_"&amp;Table1[[#This Row],[rank]]</f>
        <v>2019_248</v>
      </c>
    </row>
    <row r="2250" spans="1:19" x14ac:dyDescent="0.2">
      <c r="A2250" t="s">
        <v>2236</v>
      </c>
      <c r="B2250">
        <v>249</v>
      </c>
      <c r="C2250">
        <v>2019</v>
      </c>
      <c r="D2250" t="s">
        <v>79</v>
      </c>
      <c r="E2250" t="s">
        <v>2044</v>
      </c>
      <c r="F2250" t="s">
        <v>72</v>
      </c>
      <c r="G2250" t="str">
        <f>_xlfn.XLOOKUP(F2250,Regions!$A$2:$A$52,Regions!$B$2:$B$52)</f>
        <v>Midwest</v>
      </c>
      <c r="H2250" t="s">
        <v>1421</v>
      </c>
      <c r="I2250">
        <v>17345</v>
      </c>
      <c r="J2250">
        <v>12924</v>
      </c>
      <c r="K2250">
        <v>2098</v>
      </c>
      <c r="L2250">
        <v>137216</v>
      </c>
      <c r="M2250">
        <v>14062</v>
      </c>
      <c r="N2250" t="s">
        <v>2043</v>
      </c>
      <c r="O2250" t="s">
        <v>2043</v>
      </c>
      <c r="P2250" t="s">
        <v>2043</v>
      </c>
      <c r="Q2250" t="s">
        <v>2043</v>
      </c>
      <c r="R2250" t="str">
        <f>Table1[[#This Row],[year]]&amp;"_"&amp;Table1[[#This Row],[rank]]</f>
        <v>2019_249</v>
      </c>
      <c r="S2250" t="str">
        <f>Table1[[#This Row],[year]]&amp;"_"&amp;Table1[[#This Row],[rank]]</f>
        <v>2019_249</v>
      </c>
    </row>
    <row r="2251" spans="1:19" x14ac:dyDescent="0.2">
      <c r="A2251" t="s">
        <v>2324</v>
      </c>
      <c r="B2251">
        <v>250</v>
      </c>
      <c r="C2251">
        <v>2019</v>
      </c>
      <c r="D2251" t="s">
        <v>985</v>
      </c>
      <c r="E2251" t="s">
        <v>115</v>
      </c>
      <c r="F2251" t="s">
        <v>55</v>
      </c>
      <c r="G2251" t="str">
        <f>_xlfn.XLOOKUP(F2251,Regions!$A$2:$A$52,Regions!$B$2:$B$52)</f>
        <v>West</v>
      </c>
      <c r="H2251" t="s">
        <v>1799</v>
      </c>
      <c r="I2251">
        <v>1703</v>
      </c>
      <c r="J2251">
        <v>12904</v>
      </c>
      <c r="K2251">
        <v>46</v>
      </c>
      <c r="L2251">
        <v>1666</v>
      </c>
      <c r="M2251">
        <v>8087</v>
      </c>
      <c r="N2251" t="s">
        <v>2043</v>
      </c>
      <c r="O2251" t="s">
        <v>2043</v>
      </c>
      <c r="P2251" t="s">
        <v>2043</v>
      </c>
      <c r="Q2251" t="s">
        <v>2043</v>
      </c>
      <c r="R2251" t="str">
        <f>Table1[[#This Row],[year]]&amp;"_"&amp;Table1[[#This Row],[rank]]</f>
        <v>2019_250</v>
      </c>
      <c r="S2251" t="str">
        <f>Table1[[#This Row],[year]]&amp;"_"&amp;Table1[[#This Row],[rank]]</f>
        <v>2019_250</v>
      </c>
    </row>
    <row r="2252" spans="1:19" x14ac:dyDescent="0.2">
      <c r="A2252" t="s">
        <v>2257</v>
      </c>
      <c r="B2252">
        <v>251</v>
      </c>
      <c r="C2252">
        <v>2019</v>
      </c>
      <c r="D2252" t="s">
        <v>97</v>
      </c>
      <c r="E2252" t="s">
        <v>2044</v>
      </c>
      <c r="F2252" t="s">
        <v>142</v>
      </c>
      <c r="G2252" t="str">
        <f>_xlfn.XLOOKUP(F2252,Regions!$A$2:$A$52,Regions!$B$2:$B$52)</f>
        <v>Midwest</v>
      </c>
      <c r="H2252" t="s">
        <v>1790</v>
      </c>
      <c r="I2252">
        <v>8922</v>
      </c>
      <c r="J2252">
        <v>12876</v>
      </c>
      <c r="K2252">
        <v>716</v>
      </c>
      <c r="L2252">
        <v>64535</v>
      </c>
      <c r="M2252">
        <v>2767</v>
      </c>
      <c r="N2252" t="s">
        <v>2043</v>
      </c>
      <c r="O2252" t="s">
        <v>2046</v>
      </c>
      <c r="P2252" t="s">
        <v>2043</v>
      </c>
      <c r="Q2252" t="s">
        <v>2043</v>
      </c>
      <c r="R2252" t="str">
        <f>Table1[[#This Row],[year]]&amp;"_"&amp;Table1[[#This Row],[rank]]</f>
        <v>2019_251</v>
      </c>
      <c r="S2252" t="str">
        <f>Table1[[#This Row],[year]]&amp;"_"&amp;Table1[[#This Row],[rank]]</f>
        <v>2019_251</v>
      </c>
    </row>
    <row r="2253" spans="1:19" x14ac:dyDescent="0.2">
      <c r="A2253" t="s">
        <v>2237</v>
      </c>
      <c r="B2253">
        <v>252</v>
      </c>
      <c r="C2253">
        <v>2019</v>
      </c>
      <c r="D2253" t="s">
        <v>283</v>
      </c>
      <c r="E2253" t="s">
        <v>283</v>
      </c>
      <c r="F2253" t="s">
        <v>125</v>
      </c>
      <c r="G2253" t="str">
        <f>_xlfn.XLOOKUP(F2253,Regions!$A$2:$A$52,Regions!$B$2:$B$52)</f>
        <v>South</v>
      </c>
      <c r="H2253" t="s">
        <v>1585</v>
      </c>
      <c r="I2253">
        <v>34382</v>
      </c>
      <c r="J2253">
        <v>12862</v>
      </c>
      <c r="K2253">
        <v>659</v>
      </c>
      <c r="L2253">
        <v>10311</v>
      </c>
      <c r="M2253">
        <v>69000</v>
      </c>
      <c r="N2253" t="s">
        <v>2043</v>
      </c>
      <c r="O2253" t="s">
        <v>2043</v>
      </c>
      <c r="P2253" t="s">
        <v>2043</v>
      </c>
      <c r="Q2253" t="s">
        <v>2043</v>
      </c>
      <c r="R2253" t="str">
        <f>Table1[[#This Row],[year]]&amp;"_"&amp;Table1[[#This Row],[rank]]</f>
        <v>2019_252</v>
      </c>
      <c r="S2253" t="str">
        <f>Table1[[#This Row],[year]]&amp;"_"&amp;Table1[[#This Row],[rank]]</f>
        <v>2019_252</v>
      </c>
    </row>
    <row r="2254" spans="1:19" x14ac:dyDescent="0.2">
      <c r="A2254" t="s">
        <v>1735</v>
      </c>
      <c r="B2254">
        <v>253</v>
      </c>
      <c r="C2254">
        <v>2019</v>
      </c>
      <c r="D2254" t="s">
        <v>57</v>
      </c>
      <c r="E2254" t="s">
        <v>2044</v>
      </c>
      <c r="F2254" t="s">
        <v>44</v>
      </c>
      <c r="G2254" t="str">
        <f>_xlfn.XLOOKUP(F2254,Regions!$A$2:$A$52,Regions!$B$2:$B$52)</f>
        <v>Midwest</v>
      </c>
      <c r="H2254" t="s">
        <v>1736</v>
      </c>
      <c r="I2254">
        <v>23215</v>
      </c>
      <c r="J2254">
        <v>12848</v>
      </c>
      <c r="K2254">
        <v>2742</v>
      </c>
      <c r="L2254">
        <v>109553</v>
      </c>
      <c r="M2254">
        <v>16600</v>
      </c>
      <c r="N2254" t="s">
        <v>2043</v>
      </c>
      <c r="O2254" t="s">
        <v>2043</v>
      </c>
      <c r="P2254" t="s">
        <v>2043</v>
      </c>
      <c r="Q2254" t="s">
        <v>2043</v>
      </c>
      <c r="R2254" t="str">
        <f>Table1[[#This Row],[year]]&amp;"_"&amp;Table1[[#This Row],[rank]]</f>
        <v>2019_253</v>
      </c>
      <c r="S2254" t="str">
        <f>Table1[[#This Row],[year]]&amp;"_"&amp;Table1[[#This Row],[rank]]</f>
        <v>2019_253</v>
      </c>
    </row>
    <row r="2255" spans="1:19" x14ac:dyDescent="0.2">
      <c r="A2255" t="s">
        <v>2176</v>
      </c>
      <c r="B2255">
        <v>254</v>
      </c>
      <c r="C2255">
        <v>2019</v>
      </c>
      <c r="D2255" t="s">
        <v>998</v>
      </c>
      <c r="E2255" t="s">
        <v>115</v>
      </c>
      <c r="F2255" t="s">
        <v>146</v>
      </c>
      <c r="G2255" t="str">
        <f>_xlfn.XLOOKUP(F2255,Regions!$A$2:$A$52,Regions!$B$2:$B$52)</f>
        <v>Northeast</v>
      </c>
      <c r="H2255" t="s">
        <v>1466</v>
      </c>
      <c r="I2255">
        <v>668</v>
      </c>
      <c r="J2255">
        <v>12673</v>
      </c>
      <c r="K2255">
        <v>104</v>
      </c>
      <c r="L2255">
        <v>2424</v>
      </c>
      <c r="M2255">
        <v>2500</v>
      </c>
      <c r="N2255" t="s">
        <v>2043</v>
      </c>
      <c r="O2255" t="s">
        <v>2043</v>
      </c>
      <c r="P2255" t="s">
        <v>2043</v>
      </c>
      <c r="Q2255" t="s">
        <v>2043</v>
      </c>
      <c r="R2255" t="str">
        <f>Table1[[#This Row],[year]]&amp;"_"&amp;Table1[[#This Row],[rank]]</f>
        <v>2019_254</v>
      </c>
      <c r="S2255" t="str">
        <f>Table1[[#This Row],[year]]&amp;"_"&amp;Table1[[#This Row],[rank]]</f>
        <v>2019_254</v>
      </c>
    </row>
    <row r="2256" spans="1:19" x14ac:dyDescent="0.2">
      <c r="A2256" t="s">
        <v>238</v>
      </c>
      <c r="B2256">
        <v>255</v>
      </c>
      <c r="C2256">
        <v>2019</v>
      </c>
      <c r="D2256" t="s">
        <v>214</v>
      </c>
      <c r="E2256" t="s">
        <v>920</v>
      </c>
      <c r="F2256" t="s">
        <v>55</v>
      </c>
      <c r="G2256" t="str">
        <f>_xlfn.XLOOKUP(F2256,Regions!$A$2:$A$52,Regions!$B$2:$B$52)</f>
        <v>West</v>
      </c>
      <c r="H2256" t="s">
        <v>1525</v>
      </c>
      <c r="I2256">
        <v>20174</v>
      </c>
      <c r="J2256">
        <v>12657</v>
      </c>
      <c r="K2256">
        <v>423</v>
      </c>
      <c r="L2256">
        <v>56715</v>
      </c>
      <c r="M2256">
        <v>12574</v>
      </c>
      <c r="N2256" t="s">
        <v>2043</v>
      </c>
      <c r="O2256" t="s">
        <v>2043</v>
      </c>
      <c r="P2256" t="s">
        <v>2043</v>
      </c>
      <c r="Q2256" t="s">
        <v>2043</v>
      </c>
      <c r="R2256" t="str">
        <f>Table1[[#This Row],[year]]&amp;"_"&amp;Table1[[#This Row],[rank]]</f>
        <v>2019_255</v>
      </c>
      <c r="S2256" t="str">
        <f>Table1[[#This Row],[year]]&amp;"_"&amp;Table1[[#This Row],[rank]]</f>
        <v>2019_255</v>
      </c>
    </row>
    <row r="2257" spans="1:19" x14ac:dyDescent="0.2">
      <c r="A2257" t="s">
        <v>2227</v>
      </c>
      <c r="B2257">
        <v>256</v>
      </c>
      <c r="C2257">
        <v>2019</v>
      </c>
      <c r="D2257" t="s">
        <v>223</v>
      </c>
      <c r="E2257" t="s">
        <v>920</v>
      </c>
      <c r="F2257" t="s">
        <v>116</v>
      </c>
      <c r="G2257" t="str">
        <f>_xlfn.XLOOKUP(F2257,Regions!$A$2:$A$52,Regions!$B$2:$B$52)</f>
        <v>South</v>
      </c>
      <c r="H2257" t="s">
        <v>1529</v>
      </c>
      <c r="I2257">
        <v>28747</v>
      </c>
      <c r="J2257">
        <v>12593</v>
      </c>
      <c r="K2257">
        <v>1152</v>
      </c>
      <c r="L2257">
        <v>18232</v>
      </c>
      <c r="M2257">
        <v>2684</v>
      </c>
      <c r="N2257" t="s">
        <v>2043</v>
      </c>
      <c r="O2257" t="s">
        <v>2043</v>
      </c>
      <c r="P2257" t="s">
        <v>2043</v>
      </c>
      <c r="Q2257" t="s">
        <v>2043</v>
      </c>
      <c r="R2257" t="str">
        <f>Table1[[#This Row],[year]]&amp;"_"&amp;Table1[[#This Row],[rank]]</f>
        <v>2019_256</v>
      </c>
      <c r="S2257" t="str">
        <f>Table1[[#This Row],[year]]&amp;"_"&amp;Table1[[#This Row],[rank]]</f>
        <v>2019_256</v>
      </c>
    </row>
    <row r="2258" spans="1:19" x14ac:dyDescent="0.2">
      <c r="A2258" t="s">
        <v>2195</v>
      </c>
      <c r="B2258">
        <v>257</v>
      </c>
      <c r="C2258">
        <v>2019</v>
      </c>
      <c r="D2258" t="s">
        <v>1830</v>
      </c>
      <c r="E2258" t="s">
        <v>2042</v>
      </c>
      <c r="F2258" t="s">
        <v>25</v>
      </c>
      <c r="G2258" t="str">
        <f>_xlfn.XLOOKUP(F2258,Regions!$A$2:$A$52,Regions!$B$2:$B$52)</f>
        <v>South</v>
      </c>
      <c r="H2258" t="s">
        <v>1509</v>
      </c>
      <c r="I2258">
        <v>2756</v>
      </c>
      <c r="J2258">
        <v>12524</v>
      </c>
      <c r="K2258">
        <v>214</v>
      </c>
      <c r="L2258">
        <v>2361</v>
      </c>
      <c r="M2258">
        <v>6800</v>
      </c>
      <c r="N2258" t="s">
        <v>2043</v>
      </c>
      <c r="O2258" t="s">
        <v>2043</v>
      </c>
      <c r="P2258" t="s">
        <v>2043</v>
      </c>
      <c r="Q2258" t="s">
        <v>2043</v>
      </c>
      <c r="R2258" t="str">
        <f>Table1[[#This Row],[year]]&amp;"_"&amp;Table1[[#This Row],[rank]]</f>
        <v>2019_257</v>
      </c>
      <c r="S2258" t="str">
        <f>Table1[[#This Row],[year]]&amp;"_"&amp;Table1[[#This Row],[rank]]</f>
        <v>2019_257</v>
      </c>
    </row>
    <row r="2259" spans="1:19" x14ac:dyDescent="0.2">
      <c r="A2259" t="s">
        <v>2247</v>
      </c>
      <c r="B2259">
        <v>258</v>
      </c>
      <c r="C2259">
        <v>2019</v>
      </c>
      <c r="D2259" t="s">
        <v>1830</v>
      </c>
      <c r="E2259" t="s">
        <v>2042</v>
      </c>
      <c r="F2259" t="s">
        <v>41</v>
      </c>
      <c r="G2259" t="str">
        <f>_xlfn.XLOOKUP(F2259,Regions!$A$2:$A$52,Regions!$B$2:$B$52)</f>
        <v>Northeast</v>
      </c>
      <c r="H2259" t="s">
        <v>1612</v>
      </c>
      <c r="I2259">
        <v>2336</v>
      </c>
      <c r="J2259">
        <v>12349</v>
      </c>
      <c r="K2259">
        <v>425</v>
      </c>
      <c r="L2259">
        <v>7041</v>
      </c>
      <c r="M2259">
        <v>65000</v>
      </c>
      <c r="N2259" t="s">
        <v>2043</v>
      </c>
      <c r="O2259" t="s">
        <v>2043</v>
      </c>
      <c r="P2259" t="s">
        <v>2043</v>
      </c>
      <c r="Q2259" t="s">
        <v>2043</v>
      </c>
      <c r="R2259" t="str">
        <f>Table1[[#This Row],[year]]&amp;"_"&amp;Table1[[#This Row],[rank]]</f>
        <v>2019_258</v>
      </c>
      <c r="S2259" t="str">
        <f>Table1[[#This Row],[year]]&amp;"_"&amp;Table1[[#This Row],[rank]]</f>
        <v>2019_258</v>
      </c>
    </row>
    <row r="2260" spans="1:19" x14ac:dyDescent="0.2">
      <c r="A2260" t="s">
        <v>2226</v>
      </c>
      <c r="B2260">
        <v>259</v>
      </c>
      <c r="C2260">
        <v>2019</v>
      </c>
      <c r="D2260" t="s">
        <v>214</v>
      </c>
      <c r="E2260" t="s">
        <v>920</v>
      </c>
      <c r="F2260" t="s">
        <v>28</v>
      </c>
      <c r="G2260" t="str">
        <f>_xlfn.XLOOKUP(F2260,Regions!$A$2:$A$52,Regions!$B$2:$B$52)</f>
        <v>Northeast</v>
      </c>
      <c r="H2260" t="s">
        <v>1406</v>
      </c>
      <c r="I2260">
        <v>27231</v>
      </c>
      <c r="J2260">
        <v>12337</v>
      </c>
      <c r="K2260">
        <v>1382</v>
      </c>
      <c r="L2260">
        <v>53920</v>
      </c>
      <c r="M2260">
        <v>15307</v>
      </c>
      <c r="N2260" t="s">
        <v>2043</v>
      </c>
      <c r="O2260" t="s">
        <v>2043</v>
      </c>
      <c r="P2260" t="s">
        <v>2043</v>
      </c>
      <c r="Q2260" t="s">
        <v>2043</v>
      </c>
      <c r="R2260" t="str">
        <f>Table1[[#This Row],[year]]&amp;"_"&amp;Table1[[#This Row],[rank]]</f>
        <v>2019_259</v>
      </c>
      <c r="S2260" t="str">
        <f>Table1[[#This Row],[year]]&amp;"_"&amp;Table1[[#This Row],[rank]]</f>
        <v>2019_259</v>
      </c>
    </row>
    <row r="2261" spans="1:19" x14ac:dyDescent="0.2">
      <c r="A2261" t="s">
        <v>1105</v>
      </c>
      <c r="B2261">
        <v>260</v>
      </c>
      <c r="C2261">
        <v>2019</v>
      </c>
      <c r="D2261" t="s">
        <v>201</v>
      </c>
      <c r="E2261" t="s">
        <v>2061</v>
      </c>
      <c r="F2261" t="s">
        <v>177</v>
      </c>
      <c r="G2261" t="str">
        <f>_xlfn.XLOOKUP(F2261,Regions!$A$2:$A$52,Regions!$B$2:$B$52)</f>
        <v>South</v>
      </c>
      <c r="H2261" t="s">
        <v>1554</v>
      </c>
      <c r="I2261">
        <v>60805</v>
      </c>
      <c r="J2261">
        <v>12250</v>
      </c>
      <c r="K2261">
        <v>3309</v>
      </c>
      <c r="L2261">
        <v>36729</v>
      </c>
      <c r="M2261">
        <v>22475</v>
      </c>
      <c r="N2261" t="s">
        <v>2043</v>
      </c>
      <c r="O2261" t="s">
        <v>2043</v>
      </c>
      <c r="P2261" t="s">
        <v>2043</v>
      </c>
      <c r="Q2261" t="s">
        <v>2043</v>
      </c>
      <c r="R2261" t="str">
        <f>Table1[[#This Row],[year]]&amp;"_"&amp;Table1[[#This Row],[rank]]</f>
        <v>2019_260</v>
      </c>
      <c r="S2261" t="str">
        <f>Table1[[#This Row],[year]]&amp;"_"&amp;Table1[[#This Row],[rank]]</f>
        <v>2019_260</v>
      </c>
    </row>
    <row r="2262" spans="1:19" x14ac:dyDescent="0.2">
      <c r="A2262" t="s">
        <v>2239</v>
      </c>
      <c r="B2262">
        <v>261</v>
      </c>
      <c r="C2262">
        <v>2019</v>
      </c>
      <c r="D2262" t="s">
        <v>24</v>
      </c>
      <c r="E2262" t="s">
        <v>2042</v>
      </c>
      <c r="F2262" t="s">
        <v>22</v>
      </c>
      <c r="G2262" t="str">
        <f>_xlfn.XLOOKUP(F2262,Regions!$A$2:$A$52,Regions!$B$2:$B$52)</f>
        <v>South</v>
      </c>
      <c r="H2262" t="s">
        <v>1477</v>
      </c>
      <c r="I2262">
        <v>471</v>
      </c>
      <c r="J2262">
        <v>12019</v>
      </c>
      <c r="K2262">
        <v>255</v>
      </c>
      <c r="L2262">
        <v>7721</v>
      </c>
      <c r="M2262">
        <v>95000</v>
      </c>
      <c r="N2262" t="s">
        <v>2043</v>
      </c>
      <c r="O2262" t="s">
        <v>2046</v>
      </c>
      <c r="P2262" t="s">
        <v>2043</v>
      </c>
      <c r="Q2262" t="s">
        <v>2043</v>
      </c>
      <c r="R2262" t="str">
        <f>Table1[[#This Row],[year]]&amp;"_"&amp;Table1[[#This Row],[rank]]</f>
        <v>2019_261</v>
      </c>
      <c r="S2262" t="str">
        <f>Table1[[#This Row],[year]]&amp;"_"&amp;Table1[[#This Row],[rank]]</f>
        <v>2019_261</v>
      </c>
    </row>
    <row r="2263" spans="1:19" x14ac:dyDescent="0.2">
      <c r="A2263" t="s">
        <v>2372</v>
      </c>
      <c r="B2263">
        <v>262</v>
      </c>
      <c r="C2263">
        <v>2019</v>
      </c>
      <c r="D2263" t="s">
        <v>998</v>
      </c>
      <c r="E2263" t="s">
        <v>115</v>
      </c>
      <c r="F2263" t="s">
        <v>44</v>
      </c>
      <c r="G2263" t="str">
        <f>_xlfn.XLOOKUP(F2263,Regions!$A$2:$A$52,Regions!$B$2:$B$52)</f>
        <v>Midwest</v>
      </c>
      <c r="H2263" t="s">
        <v>1417</v>
      </c>
      <c r="I2263">
        <v>8926</v>
      </c>
      <c r="J2263">
        <v>11877</v>
      </c>
      <c r="K2263">
        <v>480</v>
      </c>
      <c r="L2263">
        <v>11393</v>
      </c>
      <c r="M2263">
        <v>51000</v>
      </c>
      <c r="N2263" t="s">
        <v>2043</v>
      </c>
      <c r="O2263" t="s">
        <v>2043</v>
      </c>
      <c r="P2263" t="s">
        <v>2043</v>
      </c>
      <c r="Q2263" t="s">
        <v>2043</v>
      </c>
      <c r="R2263" t="str">
        <f>Table1[[#This Row],[year]]&amp;"_"&amp;Table1[[#This Row],[rank]]</f>
        <v>2019_262</v>
      </c>
      <c r="S2263" t="str">
        <f>Table1[[#This Row],[year]]&amp;"_"&amp;Table1[[#This Row],[rank]]</f>
        <v>2019_262</v>
      </c>
    </row>
    <row r="2264" spans="1:19" x14ac:dyDescent="0.2">
      <c r="A2264" t="s">
        <v>2199</v>
      </c>
      <c r="B2264">
        <v>263</v>
      </c>
      <c r="C2264">
        <v>2019</v>
      </c>
      <c r="D2264" t="s">
        <v>214</v>
      </c>
      <c r="E2264" t="s">
        <v>920</v>
      </c>
      <c r="F2264" t="s">
        <v>53</v>
      </c>
      <c r="G2264" t="str">
        <f>_xlfn.XLOOKUP(F2264,Regions!$A$2:$A$52,Regions!$B$2:$B$52)</f>
        <v>Midwest</v>
      </c>
      <c r="H2264" t="s">
        <v>1479</v>
      </c>
      <c r="I2264">
        <v>22060</v>
      </c>
      <c r="J2264">
        <v>11864</v>
      </c>
      <c r="K2264">
        <v>1348</v>
      </c>
      <c r="L2264">
        <v>40063</v>
      </c>
      <c r="M2264">
        <v>12494</v>
      </c>
      <c r="N2264" t="s">
        <v>2043</v>
      </c>
      <c r="O2264" t="s">
        <v>2043</v>
      </c>
      <c r="P2264" t="s">
        <v>2043</v>
      </c>
      <c r="Q2264" t="s">
        <v>2043</v>
      </c>
      <c r="R2264" t="str">
        <f>Table1[[#This Row],[year]]&amp;"_"&amp;Table1[[#This Row],[rank]]</f>
        <v>2019_263</v>
      </c>
      <c r="S2264" t="str">
        <f>Table1[[#This Row],[year]]&amp;"_"&amp;Table1[[#This Row],[rank]]</f>
        <v>2019_263</v>
      </c>
    </row>
    <row r="2265" spans="1:19" x14ac:dyDescent="0.2">
      <c r="A2265" t="s">
        <v>2300</v>
      </c>
      <c r="B2265">
        <v>264</v>
      </c>
      <c r="C2265">
        <v>2019</v>
      </c>
      <c r="D2265" t="s">
        <v>166</v>
      </c>
      <c r="E2265" t="s">
        <v>2118</v>
      </c>
      <c r="F2265" t="s">
        <v>255</v>
      </c>
      <c r="G2265" t="str">
        <f>_xlfn.XLOOKUP(F2265,Regions!$A$2:$A$52,Regions!$B$2:$B$52)</f>
        <v>Midwest</v>
      </c>
      <c r="H2265" t="s">
        <v>1733</v>
      </c>
      <c r="I2265">
        <v>7863</v>
      </c>
      <c r="J2265">
        <v>11822</v>
      </c>
      <c r="K2265">
        <v>1258</v>
      </c>
      <c r="L2265">
        <v>7704</v>
      </c>
      <c r="M2265">
        <v>8200</v>
      </c>
      <c r="N2265" t="s">
        <v>2046</v>
      </c>
      <c r="O2265" t="s">
        <v>2043</v>
      </c>
      <c r="P2265" t="s">
        <v>2043</v>
      </c>
      <c r="Q2265" t="s">
        <v>2043</v>
      </c>
      <c r="R2265" t="str">
        <f>Table1[[#This Row],[year]]&amp;"_"&amp;Table1[[#This Row],[rank]]</f>
        <v>2019_264</v>
      </c>
      <c r="S2265" t="str">
        <f>Table1[[#This Row],[year]]&amp;"_"&amp;Table1[[#This Row],[rank]]</f>
        <v>2019_264</v>
      </c>
    </row>
    <row r="2266" spans="1:19" x14ac:dyDescent="0.2">
      <c r="A2266" t="s">
        <v>2452</v>
      </c>
      <c r="B2266">
        <v>265</v>
      </c>
      <c r="C2266">
        <v>2019</v>
      </c>
      <c r="D2266" t="s">
        <v>350</v>
      </c>
      <c r="E2266" t="s">
        <v>2042</v>
      </c>
      <c r="F2266" t="s">
        <v>370</v>
      </c>
      <c r="G2266" t="str">
        <f>_xlfn.XLOOKUP(F2266,Regions!$A$2:$A$52,Regions!$B$2:$B$52)</f>
        <v>West</v>
      </c>
      <c r="H2266" t="s">
        <v>2453</v>
      </c>
      <c r="I2266">
        <v>2147</v>
      </c>
      <c r="J2266">
        <v>11821</v>
      </c>
      <c r="K2266">
        <v>266</v>
      </c>
      <c r="L2266">
        <v>5384</v>
      </c>
      <c r="M2266">
        <v>13643</v>
      </c>
      <c r="N2266" t="s">
        <v>2043</v>
      </c>
      <c r="O2266" t="s">
        <v>2043</v>
      </c>
      <c r="P2266" t="s">
        <v>2043</v>
      </c>
      <c r="Q2266" t="s">
        <v>2043</v>
      </c>
      <c r="R2266" t="str">
        <f>Table1[[#This Row],[year]]&amp;"_"&amp;Table1[[#This Row],[rank]]</f>
        <v>2019_265</v>
      </c>
      <c r="S2266" t="str">
        <f>Table1[[#This Row],[year]]&amp;"_"&amp;Table1[[#This Row],[rank]]</f>
        <v>2019_265</v>
      </c>
    </row>
    <row r="2267" spans="1:19" x14ac:dyDescent="0.2">
      <c r="A2267" t="s">
        <v>1856</v>
      </c>
      <c r="B2267">
        <v>266</v>
      </c>
      <c r="C2267">
        <v>2019</v>
      </c>
      <c r="D2267" t="s">
        <v>230</v>
      </c>
      <c r="E2267" t="s">
        <v>2114</v>
      </c>
      <c r="F2267" t="s">
        <v>954</v>
      </c>
      <c r="G2267" t="str">
        <f>_xlfn.XLOOKUP(F2267,Regions!$A$2:$A$52,Regions!$B$2:$B$52)</f>
        <v>West</v>
      </c>
      <c r="H2267" t="s">
        <v>1550</v>
      </c>
      <c r="I2267">
        <v>13777</v>
      </c>
      <c r="J2267">
        <v>11763</v>
      </c>
      <c r="K2267">
        <v>467</v>
      </c>
      <c r="L2267">
        <v>30211</v>
      </c>
      <c r="M2267">
        <v>74500</v>
      </c>
      <c r="N2267" t="s">
        <v>2043</v>
      </c>
      <c r="O2267" t="s">
        <v>2043</v>
      </c>
      <c r="P2267" t="s">
        <v>2043</v>
      </c>
      <c r="Q2267" t="s">
        <v>2043</v>
      </c>
      <c r="R2267" t="str">
        <f>Table1[[#This Row],[year]]&amp;"_"&amp;Table1[[#This Row],[rank]]</f>
        <v>2019_266</v>
      </c>
      <c r="S2267" t="str">
        <f>Table1[[#This Row],[year]]&amp;"_"&amp;Table1[[#This Row],[rank]]</f>
        <v>2019_266</v>
      </c>
    </row>
    <row r="2268" spans="1:19" x14ac:dyDescent="0.2">
      <c r="A2268" t="s">
        <v>2312</v>
      </c>
      <c r="B2268">
        <v>267</v>
      </c>
      <c r="C2268">
        <v>2019</v>
      </c>
      <c r="D2268" t="s">
        <v>17</v>
      </c>
      <c r="E2268" t="s">
        <v>17</v>
      </c>
      <c r="F2268" t="s">
        <v>44</v>
      </c>
      <c r="G2268" t="str">
        <f>_xlfn.XLOOKUP(F2268,Regions!$A$2:$A$52,Regions!$B$2:$B$52)</f>
        <v>Midwest</v>
      </c>
      <c r="H2268" t="s">
        <v>1608</v>
      </c>
      <c r="I2268">
        <v>1793</v>
      </c>
      <c r="J2268">
        <v>11763</v>
      </c>
      <c r="K2268">
        <v>55</v>
      </c>
      <c r="L2268">
        <v>13232</v>
      </c>
      <c r="M2268">
        <v>81000</v>
      </c>
      <c r="N2268" t="s">
        <v>2043</v>
      </c>
      <c r="O2268" t="s">
        <v>2043</v>
      </c>
      <c r="P2268" t="s">
        <v>2043</v>
      </c>
      <c r="Q2268" t="s">
        <v>2043</v>
      </c>
      <c r="R2268" t="str">
        <f>Table1[[#This Row],[year]]&amp;"_"&amp;Table1[[#This Row],[rank]]</f>
        <v>2019_267</v>
      </c>
      <c r="S2268" t="str">
        <f>Table1[[#This Row],[year]]&amp;"_"&amp;Table1[[#This Row],[rank]]</f>
        <v>2019_267</v>
      </c>
    </row>
    <row r="2269" spans="1:19" x14ac:dyDescent="0.2">
      <c r="A2269" t="s">
        <v>2542</v>
      </c>
      <c r="B2269">
        <v>268</v>
      </c>
      <c r="C2269">
        <v>2019</v>
      </c>
      <c r="D2269" t="s">
        <v>974</v>
      </c>
      <c r="E2269" t="s">
        <v>2045</v>
      </c>
      <c r="F2269" t="s">
        <v>55</v>
      </c>
      <c r="G2269" t="str">
        <f>_xlfn.XLOOKUP(F2269,Regions!$A$2:$A$52,Regions!$B$2:$B$52)</f>
        <v>West</v>
      </c>
      <c r="H2269" t="s">
        <v>1444</v>
      </c>
      <c r="I2269">
        <v>108813</v>
      </c>
      <c r="J2269">
        <v>11716</v>
      </c>
      <c r="K2269">
        <v>4141</v>
      </c>
      <c r="L2269">
        <v>13292</v>
      </c>
      <c r="M2269">
        <v>13277</v>
      </c>
      <c r="N2269" t="s">
        <v>2046</v>
      </c>
      <c r="O2269" t="s">
        <v>2043</v>
      </c>
      <c r="P2269" t="s">
        <v>2043</v>
      </c>
      <c r="Q2269" t="s">
        <v>2043</v>
      </c>
      <c r="R2269" t="str">
        <f>Table1[[#This Row],[year]]&amp;"_"&amp;Table1[[#This Row],[rank]]</f>
        <v>2019_268</v>
      </c>
      <c r="S2269" t="str">
        <f>Table1[[#This Row],[year]]&amp;"_"&amp;Table1[[#This Row],[rank]]</f>
        <v>2019_268</v>
      </c>
    </row>
    <row r="2270" spans="1:19" x14ac:dyDescent="0.2">
      <c r="A2270" t="s">
        <v>830</v>
      </c>
      <c r="B2270">
        <v>269</v>
      </c>
      <c r="C2270">
        <v>2019</v>
      </c>
      <c r="D2270" t="s">
        <v>214</v>
      </c>
      <c r="E2270" t="s">
        <v>920</v>
      </c>
      <c r="F2270" t="s">
        <v>55</v>
      </c>
      <c r="G2270" t="str">
        <f>_xlfn.XLOOKUP(F2270,Regions!$A$2:$A$52,Regions!$B$2:$B$52)</f>
        <v>West</v>
      </c>
      <c r="H2270" t="s">
        <v>1530</v>
      </c>
      <c r="I2270">
        <v>34509</v>
      </c>
      <c r="J2270">
        <v>11687</v>
      </c>
      <c r="K2270">
        <v>1049</v>
      </c>
      <c r="L2270">
        <v>60638</v>
      </c>
      <c r="M2270">
        <v>16823</v>
      </c>
      <c r="N2270" t="s">
        <v>2043</v>
      </c>
      <c r="O2270" t="s">
        <v>2043</v>
      </c>
      <c r="P2270" t="s">
        <v>2043</v>
      </c>
      <c r="Q2270" t="s">
        <v>2043</v>
      </c>
      <c r="R2270" t="str">
        <f>Table1[[#This Row],[year]]&amp;"_"&amp;Table1[[#This Row],[rank]]</f>
        <v>2019_269</v>
      </c>
      <c r="S2270" t="str">
        <f>Table1[[#This Row],[year]]&amp;"_"&amp;Table1[[#This Row],[rank]]</f>
        <v>2019_269</v>
      </c>
    </row>
    <row r="2271" spans="1:19" x14ac:dyDescent="0.2">
      <c r="A2271" t="s">
        <v>2250</v>
      </c>
      <c r="B2271">
        <v>270</v>
      </c>
      <c r="C2271">
        <v>2019</v>
      </c>
      <c r="D2271" t="s">
        <v>43</v>
      </c>
      <c r="E2271" t="s">
        <v>2044</v>
      </c>
      <c r="F2271" t="s">
        <v>55</v>
      </c>
      <c r="G2271" t="str">
        <f>_xlfn.XLOOKUP(F2271,Regions!$A$2:$A$52,Regions!$B$2:$B$52)</f>
        <v>West</v>
      </c>
      <c r="H2271" t="s">
        <v>1522</v>
      </c>
      <c r="J2271">
        <v>11650</v>
      </c>
      <c r="K2271">
        <v>71</v>
      </c>
      <c r="L2271">
        <v>17016</v>
      </c>
      <c r="M2271">
        <v>12740</v>
      </c>
      <c r="N2271" t="s">
        <v>2043</v>
      </c>
      <c r="O2271" t="s">
        <v>2043</v>
      </c>
      <c r="P2271" t="s">
        <v>2043</v>
      </c>
      <c r="Q2271" t="s">
        <v>2043</v>
      </c>
      <c r="R2271" t="str">
        <f>Table1[[#This Row],[year]]&amp;"_"&amp;Table1[[#This Row],[rank]]</f>
        <v>2019_270</v>
      </c>
      <c r="S2271" t="str">
        <f>Table1[[#This Row],[year]]&amp;"_"&amp;Table1[[#This Row],[rank]]</f>
        <v>2019_270</v>
      </c>
    </row>
    <row r="2272" spans="1:19" x14ac:dyDescent="0.2">
      <c r="A2272" t="s">
        <v>2305</v>
      </c>
      <c r="B2272">
        <v>271</v>
      </c>
      <c r="C2272">
        <v>2019</v>
      </c>
      <c r="D2272" t="s">
        <v>1103</v>
      </c>
      <c r="E2272" t="s">
        <v>2118</v>
      </c>
      <c r="F2272" t="s">
        <v>181</v>
      </c>
      <c r="G2272" t="str">
        <f>_xlfn.XLOOKUP(F2272,Regions!$A$2:$A$52,Regions!$B$2:$B$52)</f>
        <v>West</v>
      </c>
      <c r="H2272" t="s">
        <v>1591</v>
      </c>
      <c r="I2272">
        <v>19335</v>
      </c>
      <c r="J2272">
        <v>11635</v>
      </c>
      <c r="K2272">
        <v>454</v>
      </c>
      <c r="L2272">
        <v>16554</v>
      </c>
      <c r="M2272">
        <v>17500</v>
      </c>
      <c r="N2272" t="s">
        <v>2043</v>
      </c>
      <c r="O2272" t="s">
        <v>2043</v>
      </c>
      <c r="P2272" t="s">
        <v>2043</v>
      </c>
      <c r="Q2272" t="s">
        <v>2043</v>
      </c>
      <c r="R2272" t="str">
        <f>Table1[[#This Row],[year]]&amp;"_"&amp;Table1[[#This Row],[rank]]</f>
        <v>2019_271</v>
      </c>
      <c r="S2272" t="str">
        <f>Table1[[#This Row],[year]]&amp;"_"&amp;Table1[[#This Row],[rank]]</f>
        <v>2019_271</v>
      </c>
    </row>
    <row r="2273" spans="1:19" x14ac:dyDescent="0.2">
      <c r="A2273" t="s">
        <v>2271</v>
      </c>
      <c r="B2273">
        <v>272</v>
      </c>
      <c r="C2273">
        <v>2019</v>
      </c>
      <c r="D2273" t="s">
        <v>350</v>
      </c>
      <c r="E2273" t="s">
        <v>2042</v>
      </c>
      <c r="F2273" t="s">
        <v>22</v>
      </c>
      <c r="G2273" t="str">
        <f>_xlfn.XLOOKUP(F2273,Regions!$A$2:$A$52,Regions!$B$2:$B$52)</f>
        <v>South</v>
      </c>
      <c r="H2273" t="s">
        <v>1403</v>
      </c>
      <c r="I2273">
        <v>1187</v>
      </c>
      <c r="J2273">
        <v>11601</v>
      </c>
      <c r="K2273">
        <v>158</v>
      </c>
      <c r="L2273">
        <v>5001</v>
      </c>
      <c r="M2273">
        <v>14570</v>
      </c>
      <c r="N2273" t="s">
        <v>2043</v>
      </c>
      <c r="O2273" t="s">
        <v>2043</v>
      </c>
      <c r="P2273" t="s">
        <v>2043</v>
      </c>
      <c r="Q2273" t="s">
        <v>2043</v>
      </c>
      <c r="R2273" t="str">
        <f>Table1[[#This Row],[year]]&amp;"_"&amp;Table1[[#This Row],[rank]]</f>
        <v>2019_272</v>
      </c>
      <c r="S2273" t="str">
        <f>Table1[[#This Row],[year]]&amp;"_"&amp;Table1[[#This Row],[rank]]</f>
        <v>2019_272</v>
      </c>
    </row>
    <row r="2274" spans="1:19" x14ac:dyDescent="0.2">
      <c r="A2274" t="s">
        <v>1539</v>
      </c>
      <c r="B2274">
        <v>273</v>
      </c>
      <c r="C2274">
        <v>2019</v>
      </c>
      <c r="D2274" t="s">
        <v>97</v>
      </c>
      <c r="E2274" t="s">
        <v>2044</v>
      </c>
      <c r="F2274" t="s">
        <v>113</v>
      </c>
      <c r="G2274" t="str">
        <f>_xlfn.XLOOKUP(F2274,Regions!$A$2:$A$52,Regions!$B$2:$B$52)</f>
        <v>South</v>
      </c>
      <c r="H2274" t="s">
        <v>1540</v>
      </c>
      <c r="I2274">
        <v>7261</v>
      </c>
      <c r="J2274">
        <v>11599</v>
      </c>
      <c r="K2274">
        <v>523</v>
      </c>
      <c r="L2274">
        <v>61876</v>
      </c>
      <c r="M2274">
        <v>9600</v>
      </c>
      <c r="N2274" t="s">
        <v>2043</v>
      </c>
      <c r="O2274" t="s">
        <v>2043</v>
      </c>
      <c r="P2274" t="s">
        <v>2043</v>
      </c>
      <c r="Q2274" t="s">
        <v>2043</v>
      </c>
      <c r="R2274" t="str">
        <f>Table1[[#This Row],[year]]&amp;"_"&amp;Table1[[#This Row],[rank]]</f>
        <v>2019_273</v>
      </c>
      <c r="S2274" t="str">
        <f>Table1[[#This Row],[year]]&amp;"_"&amp;Table1[[#This Row],[rank]]</f>
        <v>2019_273</v>
      </c>
    </row>
    <row r="2275" spans="1:19" x14ac:dyDescent="0.2">
      <c r="A2275" t="s">
        <v>2243</v>
      </c>
      <c r="B2275">
        <v>274</v>
      </c>
      <c r="C2275">
        <v>2019</v>
      </c>
      <c r="D2275" t="s">
        <v>214</v>
      </c>
      <c r="E2275" t="s">
        <v>920</v>
      </c>
      <c r="F2275" t="s">
        <v>72</v>
      </c>
      <c r="G2275" t="str">
        <f>_xlfn.XLOOKUP(F2275,Regions!$A$2:$A$52,Regions!$B$2:$B$52)</f>
        <v>Midwest</v>
      </c>
      <c r="H2275" t="s">
        <v>1421</v>
      </c>
      <c r="I2275">
        <v>28904</v>
      </c>
      <c r="J2275">
        <v>11537</v>
      </c>
      <c r="K2275">
        <v>1261</v>
      </c>
      <c r="L2275">
        <v>45987</v>
      </c>
      <c r="M2275">
        <v>11068</v>
      </c>
      <c r="N2275" t="s">
        <v>2043</v>
      </c>
      <c r="O2275" t="s">
        <v>2043</v>
      </c>
      <c r="P2275" t="s">
        <v>2043</v>
      </c>
      <c r="Q2275" t="s">
        <v>2043</v>
      </c>
      <c r="R2275" t="str">
        <f>Table1[[#This Row],[year]]&amp;"_"&amp;Table1[[#This Row],[rank]]</f>
        <v>2019_274</v>
      </c>
      <c r="S2275" t="str">
        <f>Table1[[#This Row],[year]]&amp;"_"&amp;Table1[[#This Row],[rank]]</f>
        <v>2019_274</v>
      </c>
    </row>
    <row r="2276" spans="1:19" x14ac:dyDescent="0.2">
      <c r="A2276" t="s">
        <v>2265</v>
      </c>
      <c r="B2276">
        <v>275</v>
      </c>
      <c r="C2276">
        <v>2019</v>
      </c>
      <c r="D2276" t="s">
        <v>166</v>
      </c>
      <c r="E2276" t="s">
        <v>2118</v>
      </c>
      <c r="F2276" t="s">
        <v>55</v>
      </c>
      <c r="G2276" t="str">
        <f>_xlfn.XLOOKUP(F2276,Regions!$A$2:$A$52,Regions!$B$2:$B$52)</f>
        <v>West</v>
      </c>
      <c r="H2276" t="s">
        <v>1453</v>
      </c>
      <c r="I2276">
        <v>6055</v>
      </c>
      <c r="J2276">
        <v>11535</v>
      </c>
      <c r="K2276">
        <v>634</v>
      </c>
      <c r="L2276">
        <v>8045</v>
      </c>
      <c r="M2276">
        <v>15600</v>
      </c>
      <c r="N2276" t="s">
        <v>2043</v>
      </c>
      <c r="O2276" t="s">
        <v>2043</v>
      </c>
      <c r="P2276" t="s">
        <v>2043</v>
      </c>
      <c r="Q2276" t="s">
        <v>2043</v>
      </c>
      <c r="R2276" t="str">
        <f>Table1[[#This Row],[year]]&amp;"_"&amp;Table1[[#This Row],[rank]]</f>
        <v>2019_275</v>
      </c>
      <c r="S2276" t="str">
        <f>Table1[[#This Row],[year]]&amp;"_"&amp;Table1[[#This Row],[rank]]</f>
        <v>2019_275</v>
      </c>
    </row>
    <row r="2277" spans="1:19" x14ac:dyDescent="0.2">
      <c r="A2277" t="s">
        <v>2246</v>
      </c>
      <c r="B2277">
        <v>276</v>
      </c>
      <c r="C2277">
        <v>2019</v>
      </c>
      <c r="D2277" t="s">
        <v>46</v>
      </c>
      <c r="E2277" t="s">
        <v>46</v>
      </c>
      <c r="F2277" t="s">
        <v>22</v>
      </c>
      <c r="G2277" t="str">
        <f>_xlfn.XLOOKUP(F2277,Regions!$A$2:$A$52,Regions!$B$2:$B$52)</f>
        <v>South</v>
      </c>
      <c r="H2277" t="s">
        <v>1538</v>
      </c>
      <c r="I2277">
        <v>5252</v>
      </c>
      <c r="J2277">
        <v>11527</v>
      </c>
      <c r="K2277">
        <v>337</v>
      </c>
      <c r="L2277">
        <v>7953</v>
      </c>
      <c r="M2277">
        <v>10000</v>
      </c>
      <c r="N2277" t="s">
        <v>2043</v>
      </c>
      <c r="O2277" t="s">
        <v>2043</v>
      </c>
      <c r="P2277" t="s">
        <v>2043</v>
      </c>
      <c r="Q2277" t="s">
        <v>2043</v>
      </c>
      <c r="R2277" t="str">
        <f>Table1[[#This Row],[year]]&amp;"_"&amp;Table1[[#This Row],[rank]]</f>
        <v>2019_276</v>
      </c>
      <c r="S2277" t="str">
        <f>Table1[[#This Row],[year]]&amp;"_"&amp;Table1[[#This Row],[rank]]</f>
        <v>2019_276</v>
      </c>
    </row>
    <row r="2278" spans="1:19" x14ac:dyDescent="0.2">
      <c r="A2278" t="s">
        <v>2244</v>
      </c>
      <c r="B2278">
        <v>277</v>
      </c>
      <c r="C2278">
        <v>2019</v>
      </c>
      <c r="D2278" t="s">
        <v>201</v>
      </c>
      <c r="E2278" t="s">
        <v>2061</v>
      </c>
      <c r="F2278" t="s">
        <v>35</v>
      </c>
      <c r="G2278" t="str">
        <f>_xlfn.XLOOKUP(F2278,Regions!$A$2:$A$52,Regions!$B$2:$B$52)</f>
        <v>South</v>
      </c>
      <c r="H2278" t="s">
        <v>1556</v>
      </c>
      <c r="I2278">
        <v>49860</v>
      </c>
      <c r="J2278">
        <v>11458</v>
      </c>
      <c r="K2278">
        <v>2666</v>
      </c>
      <c r="L2278">
        <v>36239</v>
      </c>
      <c r="M2278">
        <v>26662</v>
      </c>
      <c r="N2278" t="s">
        <v>2043</v>
      </c>
      <c r="O2278" t="s">
        <v>2043</v>
      </c>
      <c r="P2278" t="s">
        <v>2043</v>
      </c>
      <c r="Q2278" t="s">
        <v>2043</v>
      </c>
      <c r="R2278" t="str">
        <f>Table1[[#This Row],[year]]&amp;"_"&amp;Table1[[#This Row],[rank]]</f>
        <v>2019_277</v>
      </c>
      <c r="S2278" t="str">
        <f>Table1[[#This Row],[year]]&amp;"_"&amp;Table1[[#This Row],[rank]]</f>
        <v>2019_277</v>
      </c>
    </row>
    <row r="2279" spans="1:19" x14ac:dyDescent="0.2">
      <c r="A2279" t="s">
        <v>2407</v>
      </c>
      <c r="B2279">
        <v>278</v>
      </c>
      <c r="C2279">
        <v>2019</v>
      </c>
      <c r="D2279" t="s">
        <v>1291</v>
      </c>
      <c r="E2279" t="s">
        <v>112</v>
      </c>
      <c r="F2279" t="s">
        <v>125</v>
      </c>
      <c r="G2279" t="str">
        <f>_xlfn.XLOOKUP(F2279,Regions!$A$2:$A$52,Regions!$B$2:$B$52)</f>
        <v>South</v>
      </c>
      <c r="H2279" t="s">
        <v>1804</v>
      </c>
      <c r="I2279">
        <v>15096</v>
      </c>
      <c r="J2279">
        <v>11333</v>
      </c>
      <c r="K2279">
        <v>884</v>
      </c>
      <c r="L2279">
        <v>16185</v>
      </c>
      <c r="M2279">
        <v>61000</v>
      </c>
      <c r="N2279" t="s">
        <v>2043</v>
      </c>
      <c r="O2279" t="s">
        <v>2043</v>
      </c>
      <c r="P2279" t="s">
        <v>2043</v>
      </c>
      <c r="Q2279" t="s">
        <v>2043</v>
      </c>
      <c r="R2279" t="str">
        <f>Table1[[#This Row],[year]]&amp;"_"&amp;Table1[[#This Row],[rank]]</f>
        <v>2019_278</v>
      </c>
      <c r="S2279" t="str">
        <f>Table1[[#This Row],[year]]&amp;"_"&amp;Table1[[#This Row],[rank]]</f>
        <v>2019_278</v>
      </c>
    </row>
    <row r="2280" spans="1:19" x14ac:dyDescent="0.2">
      <c r="A2280" t="s">
        <v>1636</v>
      </c>
      <c r="B2280">
        <v>279</v>
      </c>
      <c r="C2280">
        <v>2019</v>
      </c>
      <c r="D2280" t="s">
        <v>32</v>
      </c>
      <c r="E2280" t="s">
        <v>2064</v>
      </c>
      <c r="F2280" t="s">
        <v>28</v>
      </c>
      <c r="G2280" t="str">
        <f>_xlfn.XLOOKUP(F2280,Regions!$A$2:$A$52,Regions!$B$2:$B$52)</f>
        <v>Northeast</v>
      </c>
      <c r="H2280" t="s">
        <v>1636</v>
      </c>
      <c r="I2280">
        <v>25991</v>
      </c>
      <c r="J2280">
        <v>11290</v>
      </c>
      <c r="K2280">
        <v>1066</v>
      </c>
      <c r="L2280">
        <v>27505</v>
      </c>
      <c r="M2280">
        <v>51500</v>
      </c>
      <c r="N2280" t="s">
        <v>2043</v>
      </c>
      <c r="O2280" t="s">
        <v>2043</v>
      </c>
      <c r="P2280" t="s">
        <v>2043</v>
      </c>
      <c r="Q2280" t="s">
        <v>2043</v>
      </c>
      <c r="R2280" t="str">
        <f>Table1[[#This Row],[year]]&amp;"_"&amp;Table1[[#This Row],[rank]]</f>
        <v>2019_279</v>
      </c>
      <c r="S2280" t="str">
        <f>Table1[[#This Row],[year]]&amp;"_"&amp;Table1[[#This Row],[rank]]</f>
        <v>2019_279</v>
      </c>
    </row>
    <row r="2281" spans="1:19" x14ac:dyDescent="0.2">
      <c r="A2281" t="s">
        <v>2577</v>
      </c>
      <c r="B2281">
        <v>280</v>
      </c>
      <c r="C2281">
        <v>2019</v>
      </c>
      <c r="D2281" t="s">
        <v>1363</v>
      </c>
      <c r="E2281" t="s">
        <v>2042</v>
      </c>
      <c r="F2281" t="s">
        <v>93</v>
      </c>
      <c r="G2281" t="str">
        <f>_xlfn.XLOOKUP(F2281,Regions!$A$2:$A$52,Regions!$B$2:$B$52)</f>
        <v>West</v>
      </c>
      <c r="H2281" t="s">
        <v>1496</v>
      </c>
      <c r="I2281">
        <v>17516</v>
      </c>
      <c r="J2281">
        <v>11223</v>
      </c>
      <c r="K2281">
        <v>406</v>
      </c>
      <c r="L2281">
        <v>18033</v>
      </c>
      <c r="M2281">
        <v>24500</v>
      </c>
      <c r="N2281" t="s">
        <v>2043</v>
      </c>
      <c r="O2281" t="s">
        <v>2043</v>
      </c>
      <c r="P2281" t="s">
        <v>2043</v>
      </c>
      <c r="Q2281" t="s">
        <v>2043</v>
      </c>
      <c r="R2281" t="str">
        <f>Table1[[#This Row],[year]]&amp;"_"&amp;Table1[[#This Row],[rank]]</f>
        <v>2019_280</v>
      </c>
      <c r="S2281" t="str">
        <f>Table1[[#This Row],[year]]&amp;"_"&amp;Table1[[#This Row],[rank]]</f>
        <v>2019_280</v>
      </c>
    </row>
    <row r="2282" spans="1:19" x14ac:dyDescent="0.2">
      <c r="A2282" t="s">
        <v>2283</v>
      </c>
      <c r="B2282">
        <v>281</v>
      </c>
      <c r="C2282">
        <v>2019</v>
      </c>
      <c r="D2282" t="s">
        <v>1830</v>
      </c>
      <c r="E2282" t="s">
        <v>2042</v>
      </c>
      <c r="F2282" t="s">
        <v>113</v>
      </c>
      <c r="G2282" t="str">
        <f>_xlfn.XLOOKUP(F2282,Regions!$A$2:$A$52,Regions!$B$2:$B$52)</f>
        <v>South</v>
      </c>
      <c r="H2282" t="s">
        <v>1449</v>
      </c>
      <c r="I2282">
        <v>25488</v>
      </c>
      <c r="J2282">
        <v>11221</v>
      </c>
      <c r="K2282">
        <v>1338</v>
      </c>
      <c r="L2282">
        <v>9347</v>
      </c>
      <c r="M2282">
        <v>72450</v>
      </c>
      <c r="N2282" t="s">
        <v>2043</v>
      </c>
      <c r="O2282" t="s">
        <v>2043</v>
      </c>
      <c r="P2282" t="s">
        <v>2043</v>
      </c>
      <c r="Q2282" t="s">
        <v>2043</v>
      </c>
      <c r="R2282" t="str">
        <f>Table1[[#This Row],[year]]&amp;"_"&amp;Table1[[#This Row],[rank]]</f>
        <v>2019_281</v>
      </c>
      <c r="S2282" t="str">
        <f>Table1[[#This Row],[year]]&amp;"_"&amp;Table1[[#This Row],[rank]]</f>
        <v>2019_281</v>
      </c>
    </row>
    <row r="2283" spans="1:19" x14ac:dyDescent="0.2">
      <c r="A2283" t="s">
        <v>2270</v>
      </c>
      <c r="B2283">
        <v>282</v>
      </c>
      <c r="C2283">
        <v>2019</v>
      </c>
      <c r="D2283" t="s">
        <v>998</v>
      </c>
      <c r="E2283" t="s">
        <v>115</v>
      </c>
      <c r="F2283" t="s">
        <v>44</v>
      </c>
      <c r="G2283" t="str">
        <f>_xlfn.XLOOKUP(F2283,Regions!$A$2:$A$52,Regions!$B$2:$B$52)</f>
        <v>Midwest</v>
      </c>
      <c r="H2283" t="s">
        <v>1608</v>
      </c>
      <c r="I2283">
        <v>16733</v>
      </c>
      <c r="J2283">
        <v>11221</v>
      </c>
      <c r="K2283">
        <v>782</v>
      </c>
      <c r="L2283">
        <v>5873</v>
      </c>
      <c r="M2283">
        <v>23850</v>
      </c>
      <c r="N2283" t="s">
        <v>2043</v>
      </c>
      <c r="O2283" t="s">
        <v>2043</v>
      </c>
      <c r="P2283" t="s">
        <v>2043</v>
      </c>
      <c r="Q2283" t="s">
        <v>2043</v>
      </c>
      <c r="R2283" t="str">
        <f>Table1[[#This Row],[year]]&amp;"_"&amp;Table1[[#This Row],[rank]]</f>
        <v>2019_282</v>
      </c>
      <c r="S2283" t="str">
        <f>Table1[[#This Row],[year]]&amp;"_"&amp;Table1[[#This Row],[rank]]</f>
        <v>2019_282</v>
      </c>
    </row>
    <row r="2284" spans="1:19" x14ac:dyDescent="0.2">
      <c r="A2284" t="s">
        <v>2332</v>
      </c>
      <c r="B2284">
        <v>283</v>
      </c>
      <c r="C2284">
        <v>2019</v>
      </c>
      <c r="D2284" t="s">
        <v>221</v>
      </c>
      <c r="E2284" t="s">
        <v>221</v>
      </c>
      <c r="F2284" t="s">
        <v>22</v>
      </c>
      <c r="G2284" t="str">
        <f>_xlfn.XLOOKUP(F2284,Regions!$A$2:$A$52,Regions!$B$2:$B$52)</f>
        <v>South</v>
      </c>
      <c r="H2284" t="s">
        <v>1403</v>
      </c>
      <c r="I2284">
        <v>5336</v>
      </c>
      <c r="J2284">
        <v>11171</v>
      </c>
      <c r="K2284">
        <v>293</v>
      </c>
      <c r="L2284">
        <v>7076</v>
      </c>
      <c r="M2284">
        <v>39200</v>
      </c>
      <c r="N2284" t="s">
        <v>2043</v>
      </c>
      <c r="O2284" t="s">
        <v>2043</v>
      </c>
      <c r="P2284" t="s">
        <v>2043</v>
      </c>
      <c r="Q2284" t="s">
        <v>2043</v>
      </c>
      <c r="R2284" t="str">
        <f>Table1[[#This Row],[year]]&amp;"_"&amp;Table1[[#This Row],[rank]]</f>
        <v>2019_283</v>
      </c>
      <c r="S2284" t="str">
        <f>Table1[[#This Row],[year]]&amp;"_"&amp;Table1[[#This Row],[rank]]</f>
        <v>2019_283</v>
      </c>
    </row>
    <row r="2285" spans="1:19" x14ac:dyDescent="0.2">
      <c r="A2285" t="s">
        <v>2293</v>
      </c>
      <c r="B2285">
        <v>284</v>
      </c>
      <c r="C2285">
        <v>2019</v>
      </c>
      <c r="D2285" t="s">
        <v>1103</v>
      </c>
      <c r="E2285" t="s">
        <v>2118</v>
      </c>
      <c r="F2285" t="s">
        <v>98</v>
      </c>
      <c r="G2285" t="str">
        <f>_xlfn.XLOOKUP(F2285,Regions!$A$2:$A$52,Regions!$B$2:$B$52)</f>
        <v>Northeast</v>
      </c>
      <c r="H2285" t="s">
        <v>2620</v>
      </c>
      <c r="I2285">
        <v>7385</v>
      </c>
      <c r="J2285">
        <v>11151</v>
      </c>
      <c r="K2285">
        <v>439</v>
      </c>
      <c r="L2285">
        <v>15262</v>
      </c>
      <c r="M2285">
        <v>33429</v>
      </c>
      <c r="N2285" t="s">
        <v>2043</v>
      </c>
      <c r="O2285" t="s">
        <v>2043</v>
      </c>
      <c r="P2285" t="s">
        <v>2043</v>
      </c>
      <c r="Q2285" t="s">
        <v>2043</v>
      </c>
      <c r="R2285" t="str">
        <f>Table1[[#This Row],[year]]&amp;"_"&amp;Table1[[#This Row],[rank]]</f>
        <v>2019_284</v>
      </c>
      <c r="S2285" t="str">
        <f>Table1[[#This Row],[year]]&amp;"_"&amp;Table1[[#This Row],[rank]]</f>
        <v>2019_284</v>
      </c>
    </row>
    <row r="2286" spans="1:19" x14ac:dyDescent="0.2">
      <c r="A2286" t="s">
        <v>2187</v>
      </c>
      <c r="B2286">
        <v>285</v>
      </c>
      <c r="C2286">
        <v>2019</v>
      </c>
      <c r="D2286" t="s">
        <v>1830</v>
      </c>
      <c r="E2286" t="s">
        <v>2042</v>
      </c>
      <c r="F2286" t="s">
        <v>177</v>
      </c>
      <c r="G2286" t="str">
        <f>_xlfn.XLOOKUP(F2286,Regions!$A$2:$A$52,Regions!$B$2:$B$52)</f>
        <v>South</v>
      </c>
      <c r="H2286" t="s">
        <v>1729</v>
      </c>
      <c r="I2286">
        <v>1972</v>
      </c>
      <c r="J2286">
        <v>11130</v>
      </c>
      <c r="K2286">
        <v>104</v>
      </c>
      <c r="L2286">
        <v>6166</v>
      </c>
      <c r="M2286">
        <v>44000</v>
      </c>
      <c r="N2286" t="s">
        <v>2043</v>
      </c>
      <c r="O2286" t="s">
        <v>2043</v>
      </c>
      <c r="P2286" t="s">
        <v>2043</v>
      </c>
      <c r="Q2286" t="s">
        <v>2043</v>
      </c>
      <c r="R2286" t="str">
        <f>Table1[[#This Row],[year]]&amp;"_"&amp;Table1[[#This Row],[rank]]</f>
        <v>2019_285</v>
      </c>
      <c r="S2286" t="str">
        <f>Table1[[#This Row],[year]]&amp;"_"&amp;Table1[[#This Row],[rank]]</f>
        <v>2019_285</v>
      </c>
    </row>
    <row r="2287" spans="1:19" x14ac:dyDescent="0.2">
      <c r="A2287" t="s">
        <v>1249</v>
      </c>
      <c r="B2287">
        <v>286</v>
      </c>
      <c r="C2287">
        <v>2019</v>
      </c>
      <c r="D2287" t="s">
        <v>824</v>
      </c>
      <c r="E2287" t="s">
        <v>112</v>
      </c>
      <c r="F2287" t="s">
        <v>44</v>
      </c>
      <c r="G2287" t="str">
        <f>_xlfn.XLOOKUP(F2287,Regions!$A$2:$A$52,Regions!$B$2:$B$52)</f>
        <v>Midwest</v>
      </c>
      <c r="H2287" t="s">
        <v>1428</v>
      </c>
      <c r="I2287">
        <v>41559</v>
      </c>
      <c r="J2287">
        <v>11127</v>
      </c>
      <c r="K2287">
        <v>1624</v>
      </c>
      <c r="L2287">
        <v>15641</v>
      </c>
      <c r="M2287">
        <v>50000</v>
      </c>
      <c r="N2287" t="s">
        <v>2043</v>
      </c>
      <c r="O2287" t="s">
        <v>2043</v>
      </c>
      <c r="P2287" t="s">
        <v>2043</v>
      </c>
      <c r="Q2287" t="s">
        <v>2043</v>
      </c>
      <c r="R2287" t="str">
        <f>Table1[[#This Row],[year]]&amp;"_"&amp;Table1[[#This Row],[rank]]</f>
        <v>2019_286</v>
      </c>
      <c r="S2287" t="str">
        <f>Table1[[#This Row],[year]]&amp;"_"&amp;Table1[[#This Row],[rank]]</f>
        <v>2019_286</v>
      </c>
    </row>
    <row r="2288" spans="1:19" x14ac:dyDescent="0.2">
      <c r="A2288" t="s">
        <v>2516</v>
      </c>
      <c r="B2288">
        <v>287</v>
      </c>
      <c r="C2288">
        <v>2019</v>
      </c>
      <c r="D2288" t="s">
        <v>974</v>
      </c>
      <c r="E2288" t="s">
        <v>2045</v>
      </c>
      <c r="F2288" t="s">
        <v>55</v>
      </c>
      <c r="G2288" t="str">
        <f>_xlfn.XLOOKUP(F2288,Regions!$A$2:$A$52,Regions!$B$2:$B$52)</f>
        <v>West</v>
      </c>
      <c r="H2288" t="s">
        <v>1599</v>
      </c>
      <c r="I2288">
        <v>27316</v>
      </c>
      <c r="J2288">
        <v>11077</v>
      </c>
      <c r="K2288">
        <v>2381</v>
      </c>
      <c r="L2288">
        <v>12480</v>
      </c>
      <c r="M2288">
        <v>10900</v>
      </c>
      <c r="N2288" t="s">
        <v>2043</v>
      </c>
      <c r="O2288" t="s">
        <v>2043</v>
      </c>
      <c r="P2288" t="s">
        <v>2043</v>
      </c>
      <c r="Q2288" t="s">
        <v>2043</v>
      </c>
      <c r="R2288" t="str">
        <f>Table1[[#This Row],[year]]&amp;"_"&amp;Table1[[#This Row],[rank]]</f>
        <v>2019_287</v>
      </c>
      <c r="S2288" t="str">
        <f>Table1[[#This Row],[year]]&amp;"_"&amp;Table1[[#This Row],[rank]]</f>
        <v>2019_287</v>
      </c>
    </row>
    <row r="2289" spans="1:19" x14ac:dyDescent="0.2">
      <c r="A2289" t="s">
        <v>2230</v>
      </c>
      <c r="B2289">
        <v>288</v>
      </c>
      <c r="C2289">
        <v>2019</v>
      </c>
      <c r="D2289" t="s">
        <v>214</v>
      </c>
      <c r="E2289" t="s">
        <v>920</v>
      </c>
      <c r="F2289" t="s">
        <v>297</v>
      </c>
      <c r="G2289" t="str">
        <f>_xlfn.XLOOKUP(F2289,Regions!$A$2:$A$52,Regions!$B$2:$B$52)</f>
        <v>South</v>
      </c>
      <c r="H2289" t="s">
        <v>1536</v>
      </c>
      <c r="I2289">
        <v>18215</v>
      </c>
      <c r="J2289">
        <v>11010</v>
      </c>
      <c r="K2289">
        <v>849</v>
      </c>
      <c r="L2289">
        <v>48275</v>
      </c>
      <c r="M2289">
        <v>13688</v>
      </c>
      <c r="N2289" t="s">
        <v>2043</v>
      </c>
      <c r="O2289" t="s">
        <v>2043</v>
      </c>
      <c r="P2289" t="s">
        <v>2043</v>
      </c>
      <c r="Q2289" t="s">
        <v>2043</v>
      </c>
      <c r="R2289" t="str">
        <f>Table1[[#This Row],[year]]&amp;"_"&amp;Table1[[#This Row],[rank]]</f>
        <v>2019_288</v>
      </c>
      <c r="S2289" t="str">
        <f>Table1[[#This Row],[year]]&amp;"_"&amp;Table1[[#This Row],[rank]]</f>
        <v>2019_288</v>
      </c>
    </row>
    <row r="2290" spans="1:19" x14ac:dyDescent="0.2">
      <c r="A2290" t="s">
        <v>2403</v>
      </c>
      <c r="B2290">
        <v>289</v>
      </c>
      <c r="C2290">
        <v>2019</v>
      </c>
      <c r="D2290" t="s">
        <v>609</v>
      </c>
      <c r="E2290" t="s">
        <v>2044</v>
      </c>
      <c r="F2290" t="s">
        <v>55</v>
      </c>
      <c r="G2290" t="str">
        <f>_xlfn.XLOOKUP(F2290,Regions!$A$2:$A$52,Regions!$B$2:$B$52)</f>
        <v>West</v>
      </c>
      <c r="H2290" t="s">
        <v>1413</v>
      </c>
      <c r="I2290">
        <v>57051</v>
      </c>
      <c r="J2290">
        <v>10989</v>
      </c>
      <c r="K2290">
        <v>3507</v>
      </c>
      <c r="L2290">
        <v>296482</v>
      </c>
      <c r="M2290">
        <v>19500</v>
      </c>
      <c r="N2290" t="s">
        <v>2043</v>
      </c>
      <c r="O2290" t="s">
        <v>2043</v>
      </c>
      <c r="P2290" t="s">
        <v>2043</v>
      </c>
      <c r="Q2290" t="s">
        <v>2043</v>
      </c>
      <c r="R2290" t="str">
        <f>Table1[[#This Row],[year]]&amp;"_"&amp;Table1[[#This Row],[rank]]</f>
        <v>2019_289</v>
      </c>
      <c r="S2290" t="str">
        <f>Table1[[#This Row],[year]]&amp;"_"&amp;Table1[[#This Row],[rank]]</f>
        <v>2019_289</v>
      </c>
    </row>
    <row r="2291" spans="1:19" x14ac:dyDescent="0.2">
      <c r="A2291" t="s">
        <v>2535</v>
      </c>
      <c r="B2291">
        <v>290</v>
      </c>
      <c r="C2291">
        <v>2019</v>
      </c>
      <c r="D2291" t="s">
        <v>74</v>
      </c>
      <c r="E2291" t="s">
        <v>74</v>
      </c>
      <c r="F2291" t="s">
        <v>28</v>
      </c>
      <c r="G2291" t="str">
        <f>_xlfn.XLOOKUP(F2291,Regions!$A$2:$A$52,Regions!$B$2:$B$52)</f>
        <v>Northeast</v>
      </c>
      <c r="H2291" t="s">
        <v>1406</v>
      </c>
      <c r="I2291">
        <v>16368</v>
      </c>
      <c r="J2291">
        <v>10841</v>
      </c>
      <c r="K2291">
        <v>1005</v>
      </c>
      <c r="L2291">
        <v>13518</v>
      </c>
      <c r="M2291">
        <v>31000</v>
      </c>
      <c r="N2291" t="s">
        <v>2043</v>
      </c>
      <c r="O2291" t="s">
        <v>2043</v>
      </c>
      <c r="P2291" t="s">
        <v>2043</v>
      </c>
      <c r="Q2291" t="s">
        <v>2043</v>
      </c>
      <c r="R2291" t="str">
        <f>Table1[[#This Row],[year]]&amp;"_"&amp;Table1[[#This Row],[rank]]</f>
        <v>2019_290</v>
      </c>
      <c r="S2291" t="str">
        <f>Table1[[#This Row],[year]]&amp;"_"&amp;Table1[[#This Row],[rank]]</f>
        <v>2019_290</v>
      </c>
    </row>
    <row r="2292" spans="1:19" x14ac:dyDescent="0.2">
      <c r="A2292" t="s">
        <v>2189</v>
      </c>
      <c r="B2292">
        <v>291</v>
      </c>
      <c r="C2292">
        <v>2019</v>
      </c>
      <c r="D2292" t="s">
        <v>920</v>
      </c>
      <c r="E2292" t="s">
        <v>920</v>
      </c>
      <c r="F2292" t="s">
        <v>41</v>
      </c>
      <c r="G2292" t="str">
        <f>_xlfn.XLOOKUP(F2292,Regions!$A$2:$A$52,Regions!$B$2:$B$52)</f>
        <v>Northeast</v>
      </c>
      <c r="H2292" t="s">
        <v>1611</v>
      </c>
      <c r="I2292">
        <v>11851</v>
      </c>
      <c r="J2292">
        <v>10797</v>
      </c>
      <c r="K2292">
        <v>268</v>
      </c>
      <c r="L2292">
        <v>10628</v>
      </c>
      <c r="M2292">
        <v>4862</v>
      </c>
      <c r="N2292" t="s">
        <v>2043</v>
      </c>
      <c r="O2292" t="s">
        <v>2043</v>
      </c>
      <c r="P2292" t="s">
        <v>2043</v>
      </c>
      <c r="Q2292" t="s">
        <v>2043</v>
      </c>
      <c r="R2292" t="str">
        <f>Table1[[#This Row],[year]]&amp;"_"&amp;Table1[[#This Row],[rank]]</f>
        <v>2019_291</v>
      </c>
      <c r="S2292" t="str">
        <f>Table1[[#This Row],[year]]&amp;"_"&amp;Table1[[#This Row],[rank]]</f>
        <v>2019_291</v>
      </c>
    </row>
    <row r="2293" spans="1:19" x14ac:dyDescent="0.2">
      <c r="A2293" t="s">
        <v>2362</v>
      </c>
      <c r="B2293">
        <v>292</v>
      </c>
      <c r="C2293">
        <v>2019</v>
      </c>
      <c r="D2293" t="s">
        <v>175</v>
      </c>
      <c r="E2293" t="s">
        <v>2067</v>
      </c>
      <c r="F2293" t="s">
        <v>55</v>
      </c>
      <c r="G2293" t="str">
        <f>_xlfn.XLOOKUP(F2293,Regions!$A$2:$A$52,Regions!$B$2:$B$52)</f>
        <v>West</v>
      </c>
      <c r="H2293" t="s">
        <v>1567</v>
      </c>
      <c r="I2293">
        <v>13401</v>
      </c>
      <c r="J2293">
        <v>10788</v>
      </c>
      <c r="K2293">
        <v>60</v>
      </c>
      <c r="L2293">
        <v>8497</v>
      </c>
      <c r="M2293">
        <v>16000</v>
      </c>
      <c r="N2293" t="s">
        <v>2043</v>
      </c>
      <c r="O2293" t="s">
        <v>2043</v>
      </c>
      <c r="P2293" t="s">
        <v>2043</v>
      </c>
      <c r="Q2293" t="s">
        <v>2043</v>
      </c>
      <c r="R2293" t="str">
        <f>Table1[[#This Row],[year]]&amp;"_"&amp;Table1[[#This Row],[rank]]</f>
        <v>2019_292</v>
      </c>
      <c r="S2293" t="str">
        <f>Table1[[#This Row],[year]]&amp;"_"&amp;Table1[[#This Row],[rank]]</f>
        <v>2019_292</v>
      </c>
    </row>
    <row r="2294" spans="1:19" x14ac:dyDescent="0.2">
      <c r="A2294" t="s">
        <v>2299</v>
      </c>
      <c r="B2294">
        <v>293</v>
      </c>
      <c r="C2294">
        <v>2019</v>
      </c>
      <c r="D2294" t="s">
        <v>1294</v>
      </c>
      <c r="E2294" t="s">
        <v>112</v>
      </c>
      <c r="F2294" t="s">
        <v>98</v>
      </c>
      <c r="G2294" t="str">
        <f>_xlfn.XLOOKUP(F2294,Regions!$A$2:$A$52,Regions!$B$2:$B$52)</f>
        <v>Northeast</v>
      </c>
      <c r="H2294" t="s">
        <v>1631</v>
      </c>
      <c r="I2294">
        <v>12144</v>
      </c>
      <c r="J2294">
        <v>10772</v>
      </c>
      <c r="K2294">
        <v>780</v>
      </c>
      <c r="L2294">
        <v>11266</v>
      </c>
      <c r="M2294">
        <v>75650</v>
      </c>
      <c r="N2294" t="s">
        <v>2043</v>
      </c>
      <c r="O2294" t="s">
        <v>2043</v>
      </c>
      <c r="P2294" t="s">
        <v>2043</v>
      </c>
      <c r="Q2294" t="s">
        <v>2043</v>
      </c>
      <c r="R2294" t="str">
        <f>Table1[[#This Row],[year]]&amp;"_"&amp;Table1[[#This Row],[rank]]</f>
        <v>2019_293</v>
      </c>
      <c r="S2294" t="str">
        <f>Table1[[#This Row],[year]]&amp;"_"&amp;Table1[[#This Row],[rank]]</f>
        <v>2019_293</v>
      </c>
    </row>
    <row r="2295" spans="1:19" x14ac:dyDescent="0.2">
      <c r="A2295" t="s">
        <v>2575</v>
      </c>
      <c r="B2295">
        <v>294</v>
      </c>
      <c r="C2295">
        <v>2019</v>
      </c>
      <c r="D2295" t="s">
        <v>108</v>
      </c>
      <c r="E2295" t="s">
        <v>2055</v>
      </c>
      <c r="F2295" t="s">
        <v>181</v>
      </c>
      <c r="G2295" t="str">
        <f>_xlfn.XLOOKUP(F2295,Regions!$A$2:$A$52,Regions!$B$2:$B$52)</f>
        <v>West</v>
      </c>
      <c r="H2295" t="s">
        <v>1516</v>
      </c>
      <c r="I2295">
        <v>12958</v>
      </c>
      <c r="J2295">
        <v>10770</v>
      </c>
      <c r="K2295">
        <v>1117</v>
      </c>
      <c r="L2295">
        <v>30110</v>
      </c>
      <c r="M2295">
        <v>17750</v>
      </c>
      <c r="N2295" t="s">
        <v>2043</v>
      </c>
      <c r="O2295" t="s">
        <v>2043</v>
      </c>
      <c r="P2295" t="s">
        <v>2043</v>
      </c>
      <c r="Q2295" t="s">
        <v>2043</v>
      </c>
      <c r="R2295" t="str">
        <f>Table1[[#This Row],[year]]&amp;"_"&amp;Table1[[#This Row],[rank]]</f>
        <v>2019_294</v>
      </c>
      <c r="S2295" t="str">
        <f>Table1[[#This Row],[year]]&amp;"_"&amp;Table1[[#This Row],[rank]]</f>
        <v>2019_294</v>
      </c>
    </row>
    <row r="2296" spans="1:19" x14ac:dyDescent="0.2">
      <c r="A2296" t="s">
        <v>2168</v>
      </c>
      <c r="B2296">
        <v>295</v>
      </c>
      <c r="C2296">
        <v>2019</v>
      </c>
      <c r="D2296" t="s">
        <v>1363</v>
      </c>
      <c r="E2296" t="s">
        <v>2045</v>
      </c>
      <c r="F2296" t="s">
        <v>55</v>
      </c>
      <c r="G2296" t="str">
        <f>_xlfn.XLOOKUP(F2296,Regions!$A$2:$A$52,Regions!$B$2:$B$52)</f>
        <v>West</v>
      </c>
      <c r="H2296" t="s">
        <v>1456</v>
      </c>
      <c r="I2296">
        <v>33979</v>
      </c>
      <c r="J2296">
        <v>10746</v>
      </c>
      <c r="K2296">
        <v>2530</v>
      </c>
      <c r="L2296">
        <v>22819</v>
      </c>
      <c r="M2296">
        <v>14000</v>
      </c>
      <c r="N2296" t="s">
        <v>2043</v>
      </c>
      <c r="O2296" t="s">
        <v>2043</v>
      </c>
      <c r="P2296" t="s">
        <v>2043</v>
      </c>
      <c r="Q2296" t="s">
        <v>2043</v>
      </c>
      <c r="R2296" t="str">
        <f>Table1[[#This Row],[year]]&amp;"_"&amp;Table1[[#This Row],[rank]]</f>
        <v>2019_295</v>
      </c>
      <c r="S2296" t="str">
        <f>Table1[[#This Row],[year]]&amp;"_"&amp;Table1[[#This Row],[rank]]</f>
        <v>2019_295</v>
      </c>
    </row>
    <row r="2297" spans="1:19" x14ac:dyDescent="0.2">
      <c r="A2297" t="s">
        <v>2174</v>
      </c>
      <c r="B2297">
        <v>296</v>
      </c>
      <c r="C2297">
        <v>2019</v>
      </c>
      <c r="D2297" t="s">
        <v>214</v>
      </c>
      <c r="E2297" t="s">
        <v>920</v>
      </c>
      <c r="F2297" t="s">
        <v>35</v>
      </c>
      <c r="G2297" t="str">
        <f>_xlfn.XLOOKUP(F2297,Regions!$A$2:$A$52,Regions!$B$2:$B$52)</f>
        <v>South</v>
      </c>
      <c r="H2297" t="s">
        <v>1678</v>
      </c>
      <c r="I2297">
        <v>11975</v>
      </c>
      <c r="J2297">
        <v>10736</v>
      </c>
      <c r="K2297">
        <v>1203</v>
      </c>
      <c r="L2297">
        <v>32521</v>
      </c>
      <c r="M2297">
        <v>9000</v>
      </c>
      <c r="N2297" t="s">
        <v>2043</v>
      </c>
      <c r="O2297" t="s">
        <v>2043</v>
      </c>
      <c r="P2297" t="s">
        <v>2043</v>
      </c>
      <c r="Q2297" t="s">
        <v>2043</v>
      </c>
      <c r="R2297" t="str">
        <f>Table1[[#This Row],[year]]&amp;"_"&amp;Table1[[#This Row],[rank]]</f>
        <v>2019_296</v>
      </c>
      <c r="S2297" t="str">
        <f>Table1[[#This Row],[year]]&amp;"_"&amp;Table1[[#This Row],[rank]]</f>
        <v>2019_296</v>
      </c>
    </row>
    <row r="2298" spans="1:19" x14ac:dyDescent="0.2">
      <c r="A2298" t="s">
        <v>2150</v>
      </c>
      <c r="B2298">
        <v>297</v>
      </c>
      <c r="C2298">
        <v>2019</v>
      </c>
      <c r="D2298" t="s">
        <v>488</v>
      </c>
      <c r="E2298" t="s">
        <v>920</v>
      </c>
      <c r="F2298" t="s">
        <v>116</v>
      </c>
      <c r="G2298" t="str">
        <f>_xlfn.XLOOKUP(F2298,Regions!$A$2:$A$52,Regions!$B$2:$B$52)</f>
        <v>South</v>
      </c>
      <c r="H2298" t="s">
        <v>1542</v>
      </c>
      <c r="I2298">
        <v>13833</v>
      </c>
      <c r="J2298">
        <v>10734</v>
      </c>
      <c r="K2298">
        <v>3064</v>
      </c>
      <c r="L2298">
        <v>19566</v>
      </c>
      <c r="M2298">
        <v>2880</v>
      </c>
      <c r="N2298" t="s">
        <v>2043</v>
      </c>
      <c r="O2298" t="s">
        <v>2043</v>
      </c>
      <c r="P2298" t="s">
        <v>2043</v>
      </c>
      <c r="Q2298" t="s">
        <v>2043</v>
      </c>
      <c r="R2298" t="str">
        <f>Table1[[#This Row],[year]]&amp;"_"&amp;Table1[[#This Row],[rank]]</f>
        <v>2019_297</v>
      </c>
      <c r="S2298" t="str">
        <f>Table1[[#This Row],[year]]&amp;"_"&amp;Table1[[#This Row],[rank]]</f>
        <v>2019_297</v>
      </c>
    </row>
    <row r="2299" spans="1:19" x14ac:dyDescent="0.2">
      <c r="A2299" t="s">
        <v>1379</v>
      </c>
      <c r="B2299">
        <v>298</v>
      </c>
      <c r="C2299">
        <v>2019</v>
      </c>
      <c r="D2299" t="s">
        <v>97</v>
      </c>
      <c r="E2299" t="s">
        <v>2044</v>
      </c>
      <c r="F2299" t="s">
        <v>55</v>
      </c>
      <c r="G2299" t="str">
        <f>_xlfn.XLOOKUP(F2299,Regions!$A$2:$A$52,Regions!$B$2:$B$52)</f>
        <v>West</v>
      </c>
      <c r="H2299" t="s">
        <v>1634</v>
      </c>
      <c r="J2299">
        <v>10699</v>
      </c>
      <c r="K2299">
        <v>913</v>
      </c>
      <c r="L2299">
        <v>157699</v>
      </c>
      <c r="M2299">
        <v>3776</v>
      </c>
      <c r="N2299" t="s">
        <v>2043</v>
      </c>
      <c r="O2299" t="s">
        <v>2043</v>
      </c>
      <c r="P2299" t="s">
        <v>2043</v>
      </c>
      <c r="Q2299" t="s">
        <v>2043</v>
      </c>
      <c r="R2299" t="str">
        <f>Table1[[#This Row],[year]]&amp;"_"&amp;Table1[[#This Row],[rank]]</f>
        <v>2019_298</v>
      </c>
      <c r="S2299" t="str">
        <f>Table1[[#This Row],[year]]&amp;"_"&amp;Table1[[#This Row],[rank]]</f>
        <v>2019_298</v>
      </c>
    </row>
    <row r="2300" spans="1:19" x14ac:dyDescent="0.2">
      <c r="A2300" t="s">
        <v>2289</v>
      </c>
      <c r="B2300">
        <v>299</v>
      </c>
      <c r="C2300">
        <v>2019</v>
      </c>
      <c r="D2300" t="s">
        <v>214</v>
      </c>
      <c r="E2300" t="s">
        <v>920</v>
      </c>
      <c r="F2300" t="s">
        <v>22</v>
      </c>
      <c r="G2300" t="str">
        <f>_xlfn.XLOOKUP(F2300,Regions!$A$2:$A$52,Regions!$B$2:$B$52)</f>
        <v>South</v>
      </c>
      <c r="H2300" t="s">
        <v>1403</v>
      </c>
      <c r="I2300">
        <v>15394</v>
      </c>
      <c r="J2300">
        <v>10589</v>
      </c>
      <c r="K2300">
        <v>368</v>
      </c>
      <c r="L2300">
        <v>27009</v>
      </c>
      <c r="M2300">
        <v>7977</v>
      </c>
      <c r="N2300" t="s">
        <v>2043</v>
      </c>
      <c r="O2300" t="s">
        <v>2043</v>
      </c>
      <c r="P2300" t="s">
        <v>2043</v>
      </c>
      <c r="Q2300" t="s">
        <v>2043</v>
      </c>
      <c r="R2300" t="str">
        <f>Table1[[#This Row],[year]]&amp;"_"&amp;Table1[[#This Row],[rank]]</f>
        <v>2019_299</v>
      </c>
      <c r="S2300" t="str">
        <f>Table1[[#This Row],[year]]&amp;"_"&amp;Table1[[#This Row],[rank]]</f>
        <v>2019_299</v>
      </c>
    </row>
    <row r="2301" spans="1:19" x14ac:dyDescent="0.2">
      <c r="A2301" t="s">
        <v>2587</v>
      </c>
      <c r="B2301">
        <v>300</v>
      </c>
      <c r="C2301">
        <v>2019</v>
      </c>
      <c r="D2301" t="s">
        <v>175</v>
      </c>
      <c r="E2301" t="s">
        <v>2067</v>
      </c>
      <c r="F2301" t="s">
        <v>75</v>
      </c>
      <c r="G2301" t="str">
        <f>_xlfn.XLOOKUP(F2301,Regions!$A$2:$A$52,Regions!$B$2:$B$52)</f>
        <v>South</v>
      </c>
      <c r="H2301" t="s">
        <v>2398</v>
      </c>
      <c r="I2301">
        <v>13633</v>
      </c>
      <c r="J2301">
        <v>10553</v>
      </c>
      <c r="K2301">
        <v>594</v>
      </c>
      <c r="L2301">
        <v>32550</v>
      </c>
      <c r="M2301">
        <v>9000</v>
      </c>
      <c r="N2301" t="s">
        <v>2043</v>
      </c>
      <c r="O2301" t="s">
        <v>2043</v>
      </c>
      <c r="P2301" t="s">
        <v>2043</v>
      </c>
      <c r="Q2301" t="s">
        <v>2043</v>
      </c>
      <c r="R2301" t="str">
        <f>Table1[[#This Row],[year]]&amp;"_"&amp;Table1[[#This Row],[rank]]</f>
        <v>2019_300</v>
      </c>
      <c r="S2301" t="str">
        <f>Table1[[#This Row],[year]]&amp;"_"&amp;Table1[[#This Row],[rank]]</f>
        <v>2019_300</v>
      </c>
    </row>
    <row r="2302" spans="1:19" x14ac:dyDescent="0.2">
      <c r="A2302" t="s">
        <v>2319</v>
      </c>
      <c r="B2302">
        <v>301</v>
      </c>
      <c r="C2302">
        <v>2019</v>
      </c>
      <c r="D2302" t="s">
        <v>17</v>
      </c>
      <c r="E2302" t="s">
        <v>17</v>
      </c>
      <c r="F2302" t="s">
        <v>18</v>
      </c>
      <c r="G2302" t="str">
        <f>_xlfn.XLOOKUP(F2302,Regions!$A$2:$A$52,Regions!$B$2:$B$52)</f>
        <v>Midwest</v>
      </c>
      <c r="H2302" t="s">
        <v>1605</v>
      </c>
      <c r="I2302">
        <v>7974</v>
      </c>
      <c r="J2302">
        <v>10530</v>
      </c>
      <c r="K2302">
        <v>931</v>
      </c>
      <c r="L2302">
        <v>10095</v>
      </c>
      <c r="M2302">
        <v>30000</v>
      </c>
      <c r="N2302" t="s">
        <v>2043</v>
      </c>
      <c r="O2302" t="s">
        <v>2043</v>
      </c>
      <c r="P2302" t="s">
        <v>2043</v>
      </c>
      <c r="Q2302" t="s">
        <v>2043</v>
      </c>
      <c r="R2302" t="str">
        <f>Table1[[#This Row],[year]]&amp;"_"&amp;Table1[[#This Row],[rank]]</f>
        <v>2019_301</v>
      </c>
      <c r="S2302" t="str">
        <f>Table1[[#This Row],[year]]&amp;"_"&amp;Table1[[#This Row],[rank]]</f>
        <v>2019_301</v>
      </c>
    </row>
    <row r="2303" spans="1:19" x14ac:dyDescent="0.2">
      <c r="A2303" t="s">
        <v>2302</v>
      </c>
      <c r="B2303">
        <v>302</v>
      </c>
      <c r="C2303">
        <v>2019</v>
      </c>
      <c r="D2303" t="s">
        <v>223</v>
      </c>
      <c r="E2303" t="s">
        <v>920</v>
      </c>
      <c r="F2303" t="s">
        <v>22</v>
      </c>
      <c r="G2303" t="str">
        <f>_xlfn.XLOOKUP(F2303,Regions!$A$2:$A$52,Regions!$B$2:$B$52)</f>
        <v>South</v>
      </c>
      <c r="H2303" t="s">
        <v>1403</v>
      </c>
      <c r="I2303">
        <v>9646</v>
      </c>
      <c r="J2303">
        <v>10484</v>
      </c>
      <c r="K2303">
        <v>2</v>
      </c>
      <c r="L2303">
        <v>16938</v>
      </c>
      <c r="M2303">
        <v>2460</v>
      </c>
      <c r="N2303" t="s">
        <v>2043</v>
      </c>
      <c r="O2303" t="s">
        <v>2043</v>
      </c>
      <c r="P2303" t="s">
        <v>2043</v>
      </c>
      <c r="Q2303" t="s">
        <v>2043</v>
      </c>
      <c r="R2303" t="str">
        <f>Table1[[#This Row],[year]]&amp;"_"&amp;Table1[[#This Row],[rank]]</f>
        <v>2019_302</v>
      </c>
      <c r="S2303" t="str">
        <f>Table1[[#This Row],[year]]&amp;"_"&amp;Table1[[#This Row],[rank]]</f>
        <v>2019_302</v>
      </c>
    </row>
    <row r="2304" spans="1:19" x14ac:dyDescent="0.2">
      <c r="A2304" t="s">
        <v>2274</v>
      </c>
      <c r="B2304">
        <v>303</v>
      </c>
      <c r="C2304">
        <v>2019</v>
      </c>
      <c r="D2304" t="s">
        <v>79</v>
      </c>
      <c r="E2304" t="s">
        <v>2044</v>
      </c>
      <c r="F2304" t="s">
        <v>18</v>
      </c>
      <c r="G2304" t="str">
        <f>_xlfn.XLOOKUP(F2304,Regions!$A$2:$A$52,Regions!$B$2:$B$52)</f>
        <v>Midwest</v>
      </c>
      <c r="H2304" t="s">
        <v>1401</v>
      </c>
      <c r="I2304">
        <v>11025</v>
      </c>
      <c r="J2304">
        <v>10466</v>
      </c>
      <c r="K2304">
        <v>1263</v>
      </c>
      <c r="L2304">
        <v>178869</v>
      </c>
      <c r="M2304">
        <v>8200</v>
      </c>
      <c r="N2304" t="s">
        <v>2043</v>
      </c>
      <c r="O2304" t="s">
        <v>2043</v>
      </c>
      <c r="P2304" t="s">
        <v>2043</v>
      </c>
      <c r="Q2304" t="s">
        <v>2043</v>
      </c>
      <c r="R2304" t="str">
        <f>Table1[[#This Row],[year]]&amp;"_"&amp;Table1[[#This Row],[rank]]</f>
        <v>2019_303</v>
      </c>
      <c r="S2304" t="str">
        <f>Table1[[#This Row],[year]]&amp;"_"&amp;Table1[[#This Row],[rank]]</f>
        <v>2019_303</v>
      </c>
    </row>
    <row r="2305" spans="1:19" x14ac:dyDescent="0.2">
      <c r="A2305" t="s">
        <v>2301</v>
      </c>
      <c r="B2305">
        <v>304</v>
      </c>
      <c r="C2305">
        <v>2019</v>
      </c>
      <c r="D2305" t="s">
        <v>57</v>
      </c>
      <c r="E2305" t="s">
        <v>2044</v>
      </c>
      <c r="F2305" t="s">
        <v>86</v>
      </c>
      <c r="G2305" t="str">
        <f>_xlfn.XLOOKUP(F2305,Regions!$A$2:$A$52,Regions!$B$2:$B$52)</f>
        <v>South</v>
      </c>
      <c r="H2305" t="s">
        <v>1412</v>
      </c>
      <c r="I2305">
        <v>26263</v>
      </c>
      <c r="J2305">
        <v>10431</v>
      </c>
      <c r="K2305">
        <v>2775</v>
      </c>
      <c r="L2305">
        <v>215543</v>
      </c>
      <c r="M2305">
        <v>22899</v>
      </c>
      <c r="N2305" t="s">
        <v>2043</v>
      </c>
      <c r="O2305" t="s">
        <v>2043</v>
      </c>
      <c r="P2305" t="s">
        <v>2043</v>
      </c>
      <c r="Q2305" t="s">
        <v>2043</v>
      </c>
      <c r="R2305" t="str">
        <f>Table1[[#This Row],[year]]&amp;"_"&amp;Table1[[#This Row],[rank]]</f>
        <v>2019_304</v>
      </c>
      <c r="S2305" t="str">
        <f>Table1[[#This Row],[year]]&amp;"_"&amp;Table1[[#This Row],[rank]]</f>
        <v>2019_304</v>
      </c>
    </row>
    <row r="2306" spans="1:19" x14ac:dyDescent="0.2">
      <c r="A2306" t="s">
        <v>2578</v>
      </c>
      <c r="B2306">
        <v>305</v>
      </c>
      <c r="C2306">
        <v>2019</v>
      </c>
      <c r="D2306" t="s">
        <v>1291</v>
      </c>
      <c r="E2306" t="s">
        <v>112</v>
      </c>
      <c r="F2306" t="s">
        <v>125</v>
      </c>
      <c r="G2306" t="str">
        <f>_xlfn.XLOOKUP(F2306,Regions!$A$2:$A$52,Regions!$B$2:$B$52)</f>
        <v>South</v>
      </c>
      <c r="H2306" t="s">
        <v>2447</v>
      </c>
      <c r="I2306">
        <v>28281</v>
      </c>
      <c r="J2306">
        <v>10412</v>
      </c>
      <c r="K2306">
        <v>259</v>
      </c>
      <c r="L2306">
        <v>22549</v>
      </c>
      <c r="M2306">
        <v>58000</v>
      </c>
      <c r="N2306" t="s">
        <v>2043</v>
      </c>
      <c r="O2306" t="s">
        <v>2043</v>
      </c>
      <c r="P2306" t="s">
        <v>2043</v>
      </c>
      <c r="Q2306" t="s">
        <v>2043</v>
      </c>
      <c r="R2306" t="str">
        <f>Table1[[#This Row],[year]]&amp;"_"&amp;Table1[[#This Row],[rank]]</f>
        <v>2019_305</v>
      </c>
      <c r="S2306" t="str">
        <f>Table1[[#This Row],[year]]&amp;"_"&amp;Table1[[#This Row],[rank]]</f>
        <v>2019_305</v>
      </c>
    </row>
    <row r="2307" spans="1:19" x14ac:dyDescent="0.2">
      <c r="A2307" t="s">
        <v>681</v>
      </c>
      <c r="B2307">
        <v>306</v>
      </c>
      <c r="C2307">
        <v>2019</v>
      </c>
      <c r="D2307" t="s">
        <v>65</v>
      </c>
      <c r="E2307" t="s">
        <v>2044</v>
      </c>
      <c r="F2307" t="s">
        <v>187</v>
      </c>
      <c r="G2307" t="str">
        <f>_xlfn.XLOOKUP(F2307,Regions!$A$2:$A$52,Regions!$B$2:$B$52)</f>
        <v>Midwest</v>
      </c>
      <c r="H2307" t="s">
        <v>1478</v>
      </c>
      <c r="J2307">
        <v>10336</v>
      </c>
      <c r="K2307">
        <v>295</v>
      </c>
      <c r="L2307">
        <v>27503</v>
      </c>
      <c r="M2307">
        <v>11975</v>
      </c>
      <c r="N2307" t="s">
        <v>2043</v>
      </c>
      <c r="O2307" t="s">
        <v>2043</v>
      </c>
      <c r="P2307" t="s">
        <v>2043</v>
      </c>
      <c r="Q2307" t="s">
        <v>2043</v>
      </c>
      <c r="R2307" t="str">
        <f>Table1[[#This Row],[year]]&amp;"_"&amp;Table1[[#This Row],[rank]]</f>
        <v>2019_306</v>
      </c>
      <c r="S2307" t="str">
        <f>Table1[[#This Row],[year]]&amp;"_"&amp;Table1[[#This Row],[rank]]</f>
        <v>2019_306</v>
      </c>
    </row>
    <row r="2308" spans="1:19" x14ac:dyDescent="0.2">
      <c r="A2308" t="s">
        <v>2316</v>
      </c>
      <c r="B2308">
        <v>307</v>
      </c>
      <c r="C2308">
        <v>2019</v>
      </c>
      <c r="D2308" t="s">
        <v>21</v>
      </c>
      <c r="E2308" t="s">
        <v>920</v>
      </c>
      <c r="F2308" t="s">
        <v>113</v>
      </c>
      <c r="G2308" t="str">
        <f>_xlfn.XLOOKUP(F2308,Regions!$A$2:$A$52,Regions!$B$2:$B$52)</f>
        <v>South</v>
      </c>
      <c r="H2308" t="s">
        <v>2317</v>
      </c>
      <c r="I2308">
        <v>2822</v>
      </c>
      <c r="J2308">
        <v>10266</v>
      </c>
      <c r="K2308">
        <v>340</v>
      </c>
      <c r="L2308">
        <v>5761</v>
      </c>
      <c r="M2308">
        <v>3717</v>
      </c>
      <c r="N2308" t="s">
        <v>2043</v>
      </c>
      <c r="O2308" t="s">
        <v>2043</v>
      </c>
      <c r="P2308" t="s">
        <v>2043</v>
      </c>
      <c r="Q2308" t="s">
        <v>2043</v>
      </c>
      <c r="R2308" t="str">
        <f>Table1[[#This Row],[year]]&amp;"_"&amp;Table1[[#This Row],[rank]]</f>
        <v>2019_307</v>
      </c>
      <c r="S2308" t="str">
        <f>Table1[[#This Row],[year]]&amp;"_"&amp;Table1[[#This Row],[rank]]</f>
        <v>2019_307</v>
      </c>
    </row>
    <row r="2309" spans="1:19" x14ac:dyDescent="0.2">
      <c r="A2309" t="s">
        <v>2260</v>
      </c>
      <c r="B2309">
        <v>308</v>
      </c>
      <c r="C2309">
        <v>2019</v>
      </c>
      <c r="D2309" t="s">
        <v>1722</v>
      </c>
      <c r="E2309" t="s">
        <v>2064</v>
      </c>
      <c r="F2309" t="s">
        <v>44</v>
      </c>
      <c r="G2309" t="str">
        <f>_xlfn.XLOOKUP(F2309,Regions!$A$2:$A$52,Regions!$B$2:$B$52)</f>
        <v>Midwest</v>
      </c>
      <c r="H2309" t="s">
        <v>1898</v>
      </c>
      <c r="I2309">
        <v>3200</v>
      </c>
      <c r="J2309">
        <v>10250</v>
      </c>
      <c r="K2309">
        <v>340</v>
      </c>
      <c r="L2309">
        <v>7230</v>
      </c>
      <c r="M2309">
        <v>13100</v>
      </c>
      <c r="N2309" t="s">
        <v>2043</v>
      </c>
      <c r="O2309" t="s">
        <v>2043</v>
      </c>
      <c r="P2309" t="s">
        <v>2043</v>
      </c>
      <c r="Q2309" t="s">
        <v>2043</v>
      </c>
      <c r="R2309" t="str">
        <f>Table1[[#This Row],[year]]&amp;"_"&amp;Table1[[#This Row],[rank]]</f>
        <v>2019_308</v>
      </c>
      <c r="S2309" t="str">
        <f>Table1[[#This Row],[year]]&amp;"_"&amp;Table1[[#This Row],[rank]]</f>
        <v>2019_308</v>
      </c>
    </row>
    <row r="2310" spans="1:19" x14ac:dyDescent="0.2">
      <c r="A2310" t="s">
        <v>2140</v>
      </c>
      <c r="B2310">
        <v>309</v>
      </c>
      <c r="C2310">
        <v>2019</v>
      </c>
      <c r="D2310" t="s">
        <v>488</v>
      </c>
      <c r="E2310" t="s">
        <v>920</v>
      </c>
      <c r="F2310" t="s">
        <v>116</v>
      </c>
      <c r="G2310" t="str">
        <f>_xlfn.XLOOKUP(F2310,Regions!$A$2:$A$52,Regions!$B$2:$B$52)</f>
        <v>South</v>
      </c>
      <c r="H2310" t="s">
        <v>1542</v>
      </c>
      <c r="I2310">
        <v>5058</v>
      </c>
      <c r="J2310">
        <v>10231</v>
      </c>
      <c r="K2310">
        <v>873</v>
      </c>
      <c r="L2310">
        <v>10947</v>
      </c>
      <c r="M2310">
        <v>2350</v>
      </c>
      <c r="N2310" t="s">
        <v>2043</v>
      </c>
      <c r="O2310" t="s">
        <v>2043</v>
      </c>
      <c r="P2310" t="s">
        <v>2043</v>
      </c>
      <c r="Q2310" t="s">
        <v>2043</v>
      </c>
      <c r="R2310" t="str">
        <f>Table1[[#This Row],[year]]&amp;"_"&amp;Table1[[#This Row],[rank]]</f>
        <v>2019_309</v>
      </c>
      <c r="S2310" t="str">
        <f>Table1[[#This Row],[year]]&amp;"_"&amp;Table1[[#This Row],[rank]]</f>
        <v>2019_309</v>
      </c>
    </row>
    <row r="2311" spans="1:19" x14ac:dyDescent="0.2">
      <c r="A2311" t="s">
        <v>2367</v>
      </c>
      <c r="B2311">
        <v>310</v>
      </c>
      <c r="C2311">
        <v>2019</v>
      </c>
      <c r="D2311" t="s">
        <v>985</v>
      </c>
      <c r="E2311" t="s">
        <v>115</v>
      </c>
      <c r="F2311" t="s">
        <v>210</v>
      </c>
      <c r="G2311" t="str">
        <f>_xlfn.XLOOKUP(F2311,Regions!$A$2:$A$52,Regions!$B$2:$B$52)</f>
        <v>Northeast</v>
      </c>
      <c r="H2311" t="s">
        <v>1526</v>
      </c>
      <c r="I2311">
        <v>672</v>
      </c>
      <c r="J2311">
        <v>10227</v>
      </c>
      <c r="K2311">
        <v>166</v>
      </c>
      <c r="L2311">
        <v>2965</v>
      </c>
      <c r="M2311">
        <v>10000</v>
      </c>
      <c r="N2311" t="s">
        <v>2043</v>
      </c>
      <c r="O2311" t="s">
        <v>2043</v>
      </c>
      <c r="P2311" t="s">
        <v>2043</v>
      </c>
      <c r="Q2311" t="s">
        <v>2043</v>
      </c>
      <c r="R2311" t="str">
        <f>Table1[[#This Row],[year]]&amp;"_"&amp;Table1[[#This Row],[rank]]</f>
        <v>2019_310</v>
      </c>
      <c r="S2311" t="str">
        <f>Table1[[#This Row],[year]]&amp;"_"&amp;Table1[[#This Row],[rank]]</f>
        <v>2019_310</v>
      </c>
    </row>
    <row r="2312" spans="1:19" x14ac:dyDescent="0.2">
      <c r="A2312" t="s">
        <v>2538</v>
      </c>
      <c r="B2312">
        <v>311</v>
      </c>
      <c r="C2312">
        <v>2019</v>
      </c>
      <c r="D2312" t="s">
        <v>1353</v>
      </c>
      <c r="E2312" t="s">
        <v>2045</v>
      </c>
      <c r="F2312" t="s">
        <v>35</v>
      </c>
      <c r="G2312" t="str">
        <f>_xlfn.XLOOKUP(F2312,Regions!$A$2:$A$52,Regions!$B$2:$B$52)</f>
        <v>South</v>
      </c>
      <c r="H2312" t="s">
        <v>1435</v>
      </c>
      <c r="I2312">
        <v>9205</v>
      </c>
      <c r="J2312">
        <v>10194</v>
      </c>
      <c r="K2312">
        <v>581</v>
      </c>
      <c r="L2312">
        <v>8770</v>
      </c>
      <c r="M2312">
        <v>32000</v>
      </c>
      <c r="N2312" t="s">
        <v>2043</v>
      </c>
      <c r="O2312" t="s">
        <v>2043</v>
      </c>
      <c r="P2312" t="s">
        <v>2043</v>
      </c>
      <c r="Q2312" t="s">
        <v>2043</v>
      </c>
      <c r="R2312" t="str">
        <f>Table1[[#This Row],[year]]&amp;"_"&amp;Table1[[#This Row],[rank]]</f>
        <v>2019_311</v>
      </c>
      <c r="S2312" t="str">
        <f>Table1[[#This Row],[year]]&amp;"_"&amp;Table1[[#This Row],[rank]]</f>
        <v>2019_311</v>
      </c>
    </row>
    <row r="2313" spans="1:19" x14ac:dyDescent="0.2">
      <c r="A2313" t="s">
        <v>2421</v>
      </c>
      <c r="B2313">
        <v>312</v>
      </c>
      <c r="C2313">
        <v>2019</v>
      </c>
      <c r="D2313" t="s">
        <v>1111</v>
      </c>
      <c r="E2313" t="s">
        <v>221</v>
      </c>
      <c r="F2313" t="s">
        <v>86</v>
      </c>
      <c r="G2313" t="str">
        <f>_xlfn.XLOOKUP(F2313,Regions!$A$2:$A$52,Regions!$B$2:$B$52)</f>
        <v>South</v>
      </c>
      <c r="H2313" t="s">
        <v>1412</v>
      </c>
      <c r="I2313">
        <v>7758</v>
      </c>
      <c r="J2313">
        <v>10188</v>
      </c>
      <c r="K2313">
        <v>1022</v>
      </c>
      <c r="L2313">
        <v>10173</v>
      </c>
      <c r="M2313">
        <v>5086</v>
      </c>
      <c r="N2313" t="s">
        <v>2043</v>
      </c>
      <c r="O2313" t="s">
        <v>2043</v>
      </c>
      <c r="P2313" t="s">
        <v>2043</v>
      </c>
      <c r="Q2313" t="s">
        <v>2043</v>
      </c>
      <c r="R2313" t="str">
        <f>Table1[[#This Row],[year]]&amp;"_"&amp;Table1[[#This Row],[rank]]</f>
        <v>2019_312</v>
      </c>
      <c r="S2313" t="str">
        <f>Table1[[#This Row],[year]]&amp;"_"&amp;Table1[[#This Row],[rank]]</f>
        <v>2019_312</v>
      </c>
    </row>
    <row r="2314" spans="1:19" x14ac:dyDescent="0.2">
      <c r="A2314" t="s">
        <v>1195</v>
      </c>
      <c r="B2314">
        <v>313</v>
      </c>
      <c r="C2314">
        <v>2019</v>
      </c>
      <c r="D2314" t="s">
        <v>46</v>
      </c>
      <c r="E2314" t="s">
        <v>46</v>
      </c>
      <c r="F2314" t="s">
        <v>113</v>
      </c>
      <c r="G2314" t="str">
        <f>_xlfn.XLOOKUP(F2314,Regions!$A$2:$A$52,Regions!$B$2:$B$52)</f>
        <v>South</v>
      </c>
      <c r="H2314" t="s">
        <v>1580</v>
      </c>
      <c r="I2314">
        <v>10531</v>
      </c>
      <c r="J2314">
        <v>10151</v>
      </c>
      <c r="K2314">
        <v>1080</v>
      </c>
      <c r="L2314">
        <v>15995</v>
      </c>
      <c r="M2314">
        <v>14595</v>
      </c>
      <c r="N2314" t="s">
        <v>2043</v>
      </c>
      <c r="O2314" t="s">
        <v>2043</v>
      </c>
      <c r="P2314" t="s">
        <v>2043</v>
      </c>
      <c r="Q2314" t="s">
        <v>2043</v>
      </c>
      <c r="R2314" t="str">
        <f>Table1[[#This Row],[year]]&amp;"_"&amp;Table1[[#This Row],[rank]]</f>
        <v>2019_313</v>
      </c>
      <c r="S2314" t="str">
        <f>Table1[[#This Row],[year]]&amp;"_"&amp;Table1[[#This Row],[rank]]</f>
        <v>2019_313</v>
      </c>
    </row>
    <row r="2315" spans="1:19" x14ac:dyDescent="0.2">
      <c r="A2315" t="s">
        <v>2298</v>
      </c>
      <c r="B2315">
        <v>314</v>
      </c>
      <c r="C2315">
        <v>2019</v>
      </c>
      <c r="D2315" t="s">
        <v>193</v>
      </c>
      <c r="E2315" t="s">
        <v>2143</v>
      </c>
      <c r="F2315" t="s">
        <v>398</v>
      </c>
      <c r="G2315" t="str">
        <f>_xlfn.XLOOKUP(F2315,Regions!$A$2:$A$52,Regions!$B$2:$B$52)</f>
        <v>West</v>
      </c>
      <c r="H2315" t="s">
        <v>1512</v>
      </c>
      <c r="I2315">
        <v>25852</v>
      </c>
      <c r="J2315">
        <v>10041</v>
      </c>
      <c r="K2315">
        <v>1037</v>
      </c>
      <c r="L2315">
        <v>21617</v>
      </c>
      <c r="M2315">
        <v>36000</v>
      </c>
      <c r="N2315" t="s">
        <v>2043</v>
      </c>
      <c r="O2315" t="s">
        <v>2043</v>
      </c>
      <c r="P2315" t="s">
        <v>2043</v>
      </c>
      <c r="Q2315" t="s">
        <v>2043</v>
      </c>
      <c r="R2315" t="str">
        <f>Table1[[#This Row],[year]]&amp;"_"&amp;Table1[[#This Row],[rank]]</f>
        <v>2019_314</v>
      </c>
      <c r="S2315" t="str">
        <f>Table1[[#This Row],[year]]&amp;"_"&amp;Table1[[#This Row],[rank]]</f>
        <v>2019_314</v>
      </c>
    </row>
    <row r="2316" spans="1:19" x14ac:dyDescent="0.2">
      <c r="A2316" t="s">
        <v>2333</v>
      </c>
      <c r="B2316">
        <v>315</v>
      </c>
      <c r="C2316">
        <v>2019</v>
      </c>
      <c r="D2316" t="s">
        <v>1104</v>
      </c>
      <c r="E2316" t="s">
        <v>2054</v>
      </c>
      <c r="F2316" t="s">
        <v>86</v>
      </c>
      <c r="G2316" t="str">
        <f>_xlfn.XLOOKUP(F2316,Regions!$A$2:$A$52,Regions!$B$2:$B$52)</f>
        <v>South</v>
      </c>
      <c r="H2316" t="s">
        <v>1572</v>
      </c>
      <c r="I2316">
        <v>9122</v>
      </c>
      <c r="J2316">
        <v>9984</v>
      </c>
      <c r="K2316">
        <v>862</v>
      </c>
      <c r="L2316">
        <v>13099</v>
      </c>
      <c r="M2316">
        <v>42100</v>
      </c>
      <c r="N2316" t="s">
        <v>2043</v>
      </c>
      <c r="O2316" t="s">
        <v>2043</v>
      </c>
      <c r="P2316" t="s">
        <v>2043</v>
      </c>
      <c r="Q2316" t="s">
        <v>2043</v>
      </c>
      <c r="R2316" t="str">
        <f>Table1[[#This Row],[year]]&amp;"_"&amp;Table1[[#This Row],[rank]]</f>
        <v>2019_315</v>
      </c>
      <c r="S2316" t="str">
        <f>Table1[[#This Row],[year]]&amp;"_"&amp;Table1[[#This Row],[rank]]</f>
        <v>2019_315</v>
      </c>
    </row>
    <row r="2317" spans="1:19" x14ac:dyDescent="0.2">
      <c r="A2317" t="s">
        <v>1251</v>
      </c>
      <c r="B2317">
        <v>316</v>
      </c>
      <c r="C2317">
        <v>2019</v>
      </c>
      <c r="D2317" t="s">
        <v>350</v>
      </c>
      <c r="E2317" t="s">
        <v>2042</v>
      </c>
      <c r="F2317" t="s">
        <v>125</v>
      </c>
      <c r="G2317" t="str">
        <f>_xlfn.XLOOKUP(F2317,Regions!$A$2:$A$52,Regions!$B$2:$B$52)</f>
        <v>South</v>
      </c>
      <c r="H2317" t="s">
        <v>1407</v>
      </c>
      <c r="I2317">
        <v>637</v>
      </c>
      <c r="J2317">
        <v>9952</v>
      </c>
      <c r="K2317">
        <v>52</v>
      </c>
      <c r="L2317">
        <v>3797</v>
      </c>
      <c r="M2317">
        <v>9700</v>
      </c>
      <c r="N2317" t="s">
        <v>2043</v>
      </c>
      <c r="O2317" t="s">
        <v>2043</v>
      </c>
      <c r="P2317" t="s">
        <v>2043</v>
      </c>
      <c r="Q2317" t="s">
        <v>2043</v>
      </c>
      <c r="R2317" t="str">
        <f>Table1[[#This Row],[year]]&amp;"_"&amp;Table1[[#This Row],[rank]]</f>
        <v>2019_316</v>
      </c>
      <c r="S2317" t="str">
        <f>Table1[[#This Row],[year]]&amp;"_"&amp;Table1[[#This Row],[rank]]</f>
        <v>2019_316</v>
      </c>
    </row>
    <row r="2318" spans="1:19" x14ac:dyDescent="0.2">
      <c r="A2318" t="s">
        <v>2285</v>
      </c>
      <c r="B2318">
        <v>317</v>
      </c>
      <c r="C2318">
        <v>2019</v>
      </c>
      <c r="D2318" t="s">
        <v>972</v>
      </c>
      <c r="E2318" t="s">
        <v>112</v>
      </c>
      <c r="F2318" t="s">
        <v>35</v>
      </c>
      <c r="G2318" t="str">
        <f>_xlfn.XLOOKUP(F2318,Regions!$A$2:$A$52,Regions!$B$2:$B$52)</f>
        <v>South</v>
      </c>
      <c r="H2318" t="s">
        <v>1620</v>
      </c>
      <c r="I2318">
        <v>258</v>
      </c>
      <c r="J2318">
        <v>9839</v>
      </c>
      <c r="K2318">
        <v>437</v>
      </c>
      <c r="L2318">
        <v>3774</v>
      </c>
      <c r="M2318">
        <v>17900</v>
      </c>
      <c r="N2318" t="s">
        <v>2043</v>
      </c>
      <c r="O2318" t="s">
        <v>2043</v>
      </c>
      <c r="P2318" t="s">
        <v>2043</v>
      </c>
      <c r="Q2318" t="s">
        <v>2043</v>
      </c>
      <c r="R2318" t="str">
        <f>Table1[[#This Row],[year]]&amp;"_"&amp;Table1[[#This Row],[rank]]</f>
        <v>2019_317</v>
      </c>
      <c r="S2318" t="str">
        <f>Table1[[#This Row],[year]]&amp;"_"&amp;Table1[[#This Row],[rank]]</f>
        <v>2019_317</v>
      </c>
    </row>
    <row r="2319" spans="1:19" x14ac:dyDescent="0.2">
      <c r="A2319" t="s">
        <v>2141</v>
      </c>
      <c r="B2319">
        <v>318</v>
      </c>
      <c r="C2319">
        <v>2019</v>
      </c>
      <c r="D2319" t="s">
        <v>30</v>
      </c>
      <c r="E2319" t="s">
        <v>2045</v>
      </c>
      <c r="F2319" t="s">
        <v>33</v>
      </c>
      <c r="G2319" t="str">
        <f>_xlfn.XLOOKUP(F2319,Regions!$A$2:$A$52,Regions!$B$2:$B$52)</f>
        <v>Northeast</v>
      </c>
      <c r="H2319" t="s">
        <v>1642</v>
      </c>
      <c r="I2319">
        <v>7308</v>
      </c>
      <c r="J2319">
        <v>9830</v>
      </c>
      <c r="K2319">
        <v>361</v>
      </c>
      <c r="L2319">
        <v>14874</v>
      </c>
      <c r="M2319">
        <v>32400</v>
      </c>
      <c r="N2319" t="s">
        <v>2043</v>
      </c>
      <c r="O2319" t="s">
        <v>2043</v>
      </c>
      <c r="P2319" t="s">
        <v>2043</v>
      </c>
      <c r="Q2319" t="s">
        <v>2043</v>
      </c>
      <c r="R2319" t="str">
        <f>Table1[[#This Row],[year]]&amp;"_"&amp;Table1[[#This Row],[rank]]</f>
        <v>2019_318</v>
      </c>
      <c r="S2319" t="str">
        <f>Table1[[#This Row],[year]]&amp;"_"&amp;Table1[[#This Row],[rank]]</f>
        <v>2019_318</v>
      </c>
    </row>
    <row r="2320" spans="1:19" x14ac:dyDescent="0.2">
      <c r="A2320" t="s">
        <v>2347</v>
      </c>
      <c r="B2320">
        <v>319</v>
      </c>
      <c r="C2320">
        <v>2019</v>
      </c>
      <c r="D2320" t="s">
        <v>824</v>
      </c>
      <c r="E2320" t="s">
        <v>112</v>
      </c>
      <c r="F2320" t="s">
        <v>146</v>
      </c>
      <c r="G2320" t="str">
        <f>_xlfn.XLOOKUP(F2320,Regions!$A$2:$A$52,Regions!$B$2:$B$52)</f>
        <v>Northeast</v>
      </c>
      <c r="H2320" t="s">
        <v>2348</v>
      </c>
      <c r="I2320">
        <v>53367</v>
      </c>
      <c r="J2320">
        <v>9823</v>
      </c>
      <c r="K2320">
        <v>1671</v>
      </c>
      <c r="L2320">
        <v>20999</v>
      </c>
      <c r="M2320">
        <v>32000</v>
      </c>
      <c r="N2320" t="s">
        <v>2043</v>
      </c>
      <c r="O2320" t="s">
        <v>2043</v>
      </c>
      <c r="P2320" t="s">
        <v>2043</v>
      </c>
      <c r="Q2320" t="s">
        <v>2043</v>
      </c>
      <c r="R2320" t="str">
        <f>Table1[[#This Row],[year]]&amp;"_"&amp;Table1[[#This Row],[rank]]</f>
        <v>2019_319</v>
      </c>
      <c r="S2320" t="str">
        <f>Table1[[#This Row],[year]]&amp;"_"&amp;Table1[[#This Row],[rank]]</f>
        <v>2019_319</v>
      </c>
    </row>
    <row r="2321" spans="1:19" x14ac:dyDescent="0.2">
      <c r="A2321" t="s">
        <v>2579</v>
      </c>
      <c r="B2321">
        <v>320</v>
      </c>
      <c r="C2321">
        <v>2019</v>
      </c>
      <c r="D2321" t="s">
        <v>223</v>
      </c>
      <c r="E2321" t="s">
        <v>920</v>
      </c>
      <c r="F2321" t="s">
        <v>181</v>
      </c>
      <c r="G2321" t="str">
        <f>_xlfn.XLOOKUP(F2321,Regions!$A$2:$A$52,Regions!$B$2:$B$52)</f>
        <v>West</v>
      </c>
      <c r="H2321" t="s">
        <v>1516</v>
      </c>
      <c r="I2321">
        <v>4737</v>
      </c>
      <c r="J2321">
        <v>9822</v>
      </c>
      <c r="K2321">
        <v>298</v>
      </c>
      <c r="L2321">
        <v>14266</v>
      </c>
      <c r="M2321">
        <v>2650</v>
      </c>
      <c r="N2321" t="s">
        <v>2043</v>
      </c>
      <c r="O2321" t="s">
        <v>2043</v>
      </c>
      <c r="P2321" t="s">
        <v>2043</v>
      </c>
      <c r="Q2321" t="s">
        <v>2043</v>
      </c>
      <c r="R2321" t="str">
        <f>Table1[[#This Row],[year]]&amp;"_"&amp;Table1[[#This Row],[rank]]</f>
        <v>2019_320</v>
      </c>
      <c r="S2321" t="str">
        <f>Table1[[#This Row],[year]]&amp;"_"&amp;Table1[[#This Row],[rank]]</f>
        <v>2019_320</v>
      </c>
    </row>
    <row r="2322" spans="1:19" x14ac:dyDescent="0.2">
      <c r="A2322" t="s">
        <v>2288</v>
      </c>
      <c r="B2322">
        <v>321</v>
      </c>
      <c r="C2322">
        <v>2019</v>
      </c>
      <c r="D2322" t="s">
        <v>17</v>
      </c>
      <c r="E2322" t="s">
        <v>17</v>
      </c>
      <c r="F2322" t="s">
        <v>18</v>
      </c>
      <c r="G2322" t="str">
        <f>_xlfn.XLOOKUP(F2322,Regions!$A$2:$A$52,Regions!$B$2:$B$52)</f>
        <v>Midwest</v>
      </c>
      <c r="H2322" t="s">
        <v>1605</v>
      </c>
      <c r="I2322">
        <v>6413</v>
      </c>
      <c r="J2322">
        <v>9801</v>
      </c>
      <c r="K2322">
        <v>190</v>
      </c>
      <c r="L2322">
        <v>6722</v>
      </c>
      <c r="M2322">
        <v>62091</v>
      </c>
      <c r="N2322" t="s">
        <v>2043</v>
      </c>
      <c r="O2322" t="s">
        <v>2043</v>
      </c>
      <c r="P2322" t="s">
        <v>2043</v>
      </c>
      <c r="Q2322" t="s">
        <v>2043</v>
      </c>
      <c r="R2322" t="str">
        <f>Table1[[#This Row],[year]]&amp;"_"&amp;Table1[[#This Row],[rank]]</f>
        <v>2019_321</v>
      </c>
      <c r="S2322" t="str">
        <f>Table1[[#This Row],[year]]&amp;"_"&amp;Table1[[#This Row],[rank]]</f>
        <v>2019_321</v>
      </c>
    </row>
    <row r="2323" spans="1:19" x14ac:dyDescent="0.2">
      <c r="A2323" t="s">
        <v>790</v>
      </c>
      <c r="B2323">
        <v>322</v>
      </c>
      <c r="C2323">
        <v>2019</v>
      </c>
      <c r="D2323" t="s">
        <v>715</v>
      </c>
      <c r="E2323" t="s">
        <v>2143</v>
      </c>
      <c r="F2323" t="s">
        <v>28</v>
      </c>
      <c r="G2323" t="str">
        <f>_xlfn.XLOOKUP(F2323,Regions!$A$2:$A$52,Regions!$B$2:$B$52)</f>
        <v>Northeast</v>
      </c>
      <c r="H2323" t="s">
        <v>1406</v>
      </c>
      <c r="I2323">
        <v>8087</v>
      </c>
      <c r="J2323">
        <v>9714</v>
      </c>
      <c r="K2323">
        <v>619</v>
      </c>
      <c r="L2323">
        <v>15620</v>
      </c>
      <c r="M2323">
        <v>54000</v>
      </c>
      <c r="N2323" t="s">
        <v>2043</v>
      </c>
      <c r="O2323" t="s">
        <v>2043</v>
      </c>
      <c r="P2323" t="s">
        <v>2043</v>
      </c>
      <c r="Q2323" t="s">
        <v>2043</v>
      </c>
      <c r="R2323" t="str">
        <f>Table1[[#This Row],[year]]&amp;"_"&amp;Table1[[#This Row],[rank]]</f>
        <v>2019_322</v>
      </c>
      <c r="S2323" t="str">
        <f>Table1[[#This Row],[year]]&amp;"_"&amp;Table1[[#This Row],[rank]]</f>
        <v>2019_322</v>
      </c>
    </row>
    <row r="2324" spans="1:19" x14ac:dyDescent="0.2">
      <c r="A2324" t="s">
        <v>2258</v>
      </c>
      <c r="B2324">
        <v>323</v>
      </c>
      <c r="C2324">
        <v>2019</v>
      </c>
      <c r="D2324" t="s">
        <v>214</v>
      </c>
      <c r="E2324" t="s">
        <v>920</v>
      </c>
      <c r="F2324" t="s">
        <v>41</v>
      </c>
      <c r="G2324" t="str">
        <f>_xlfn.XLOOKUP(F2324,Regions!$A$2:$A$52,Regions!$B$2:$B$52)</f>
        <v>Northeast</v>
      </c>
      <c r="H2324" t="s">
        <v>1447</v>
      </c>
      <c r="I2324">
        <v>30002</v>
      </c>
      <c r="J2324">
        <v>9696</v>
      </c>
      <c r="K2324">
        <v>1438</v>
      </c>
      <c r="L2324">
        <v>45326</v>
      </c>
      <c r="M2324">
        <v>13145</v>
      </c>
      <c r="N2324" t="s">
        <v>2043</v>
      </c>
      <c r="O2324" t="s">
        <v>2043</v>
      </c>
      <c r="P2324" t="s">
        <v>2043</v>
      </c>
      <c r="Q2324" t="s">
        <v>2043</v>
      </c>
      <c r="R2324" t="str">
        <f>Table1[[#This Row],[year]]&amp;"_"&amp;Table1[[#This Row],[rank]]</f>
        <v>2019_323</v>
      </c>
      <c r="S2324" t="str">
        <f>Table1[[#This Row],[year]]&amp;"_"&amp;Table1[[#This Row],[rank]]</f>
        <v>2019_323</v>
      </c>
    </row>
    <row r="2325" spans="1:19" x14ac:dyDescent="0.2">
      <c r="A2325" t="s">
        <v>2323</v>
      </c>
      <c r="B2325">
        <v>324</v>
      </c>
      <c r="C2325">
        <v>2019</v>
      </c>
      <c r="D2325" t="s">
        <v>283</v>
      </c>
      <c r="E2325" t="s">
        <v>283</v>
      </c>
      <c r="F2325" t="s">
        <v>28</v>
      </c>
      <c r="G2325" t="str">
        <f>_xlfn.XLOOKUP(F2325,Regions!$A$2:$A$52,Regions!$B$2:$B$52)</f>
        <v>Northeast</v>
      </c>
      <c r="H2325" t="s">
        <v>1406</v>
      </c>
      <c r="I2325">
        <v>9164</v>
      </c>
      <c r="J2325">
        <v>9657</v>
      </c>
      <c r="K2325">
        <v>746</v>
      </c>
      <c r="L2325">
        <v>11864</v>
      </c>
      <c r="M2325">
        <v>29350</v>
      </c>
      <c r="N2325" t="s">
        <v>2043</v>
      </c>
      <c r="O2325" t="s">
        <v>2043</v>
      </c>
      <c r="P2325" t="s">
        <v>2043</v>
      </c>
      <c r="Q2325" t="s">
        <v>2043</v>
      </c>
      <c r="R2325" t="str">
        <f>Table1[[#This Row],[year]]&amp;"_"&amp;Table1[[#This Row],[rank]]</f>
        <v>2019_324</v>
      </c>
      <c r="S2325" t="str">
        <f>Table1[[#This Row],[year]]&amp;"_"&amp;Table1[[#This Row],[rank]]</f>
        <v>2019_324</v>
      </c>
    </row>
    <row r="2326" spans="1:19" x14ac:dyDescent="0.2">
      <c r="A2326" t="s">
        <v>2295</v>
      </c>
      <c r="B2326">
        <v>325</v>
      </c>
      <c r="C2326">
        <v>2019</v>
      </c>
      <c r="D2326" t="s">
        <v>46</v>
      </c>
      <c r="E2326" t="s">
        <v>46</v>
      </c>
      <c r="F2326" t="s">
        <v>72</v>
      </c>
      <c r="G2326" t="str">
        <f>_xlfn.XLOOKUP(F2326,Regions!$A$2:$A$52,Regions!$B$2:$B$52)</f>
        <v>Midwest</v>
      </c>
      <c r="H2326" t="s">
        <v>1627</v>
      </c>
      <c r="I2326">
        <v>10527</v>
      </c>
      <c r="J2326">
        <v>9587</v>
      </c>
      <c r="K2326">
        <v>470</v>
      </c>
      <c r="L2326">
        <v>20119</v>
      </c>
      <c r="M2326">
        <v>13600</v>
      </c>
      <c r="N2326" t="s">
        <v>2043</v>
      </c>
      <c r="O2326" t="s">
        <v>2043</v>
      </c>
      <c r="P2326" t="s">
        <v>2043</v>
      </c>
      <c r="Q2326" t="s">
        <v>2043</v>
      </c>
      <c r="R2326" t="str">
        <f>Table1[[#This Row],[year]]&amp;"_"&amp;Table1[[#This Row],[rank]]</f>
        <v>2019_325</v>
      </c>
      <c r="S2326" t="str">
        <f>Table1[[#This Row],[year]]&amp;"_"&amp;Table1[[#This Row],[rank]]</f>
        <v>2019_325</v>
      </c>
    </row>
    <row r="2327" spans="1:19" x14ac:dyDescent="0.2">
      <c r="A2327" t="s">
        <v>2273</v>
      </c>
      <c r="B2327">
        <v>326</v>
      </c>
      <c r="C2327">
        <v>2019</v>
      </c>
      <c r="D2327" t="s">
        <v>1830</v>
      </c>
      <c r="E2327" t="s">
        <v>2042</v>
      </c>
      <c r="F2327" t="s">
        <v>125</v>
      </c>
      <c r="G2327" t="str">
        <f>_xlfn.XLOOKUP(F2327,Regions!$A$2:$A$52,Regions!$B$2:$B$52)</f>
        <v>South</v>
      </c>
      <c r="H2327" t="s">
        <v>1541</v>
      </c>
      <c r="I2327">
        <v>12222</v>
      </c>
      <c r="J2327">
        <v>9581</v>
      </c>
      <c r="K2327">
        <v>424</v>
      </c>
      <c r="L2327">
        <v>9041</v>
      </c>
      <c r="M2327">
        <v>55500</v>
      </c>
      <c r="N2327" t="s">
        <v>2043</v>
      </c>
      <c r="O2327" t="s">
        <v>2043</v>
      </c>
      <c r="P2327" t="s">
        <v>2043</v>
      </c>
      <c r="Q2327" t="s">
        <v>2043</v>
      </c>
      <c r="R2327" t="str">
        <f>Table1[[#This Row],[year]]&amp;"_"&amp;Table1[[#This Row],[rank]]</f>
        <v>2019_326</v>
      </c>
      <c r="S2327" t="str">
        <f>Table1[[#This Row],[year]]&amp;"_"&amp;Table1[[#This Row],[rank]]</f>
        <v>2019_326</v>
      </c>
    </row>
    <row r="2328" spans="1:19" x14ac:dyDescent="0.2">
      <c r="A2328" t="s">
        <v>2621</v>
      </c>
      <c r="B2328">
        <v>327</v>
      </c>
      <c r="C2328">
        <v>2019</v>
      </c>
      <c r="D2328" t="s">
        <v>27</v>
      </c>
      <c r="E2328" t="s">
        <v>27</v>
      </c>
      <c r="F2328" t="s">
        <v>28</v>
      </c>
      <c r="G2328" t="str">
        <f>_xlfn.XLOOKUP(F2328,Regions!$A$2:$A$52,Regions!$B$2:$B$52)</f>
        <v>Northeast</v>
      </c>
      <c r="H2328" t="s">
        <v>2423</v>
      </c>
      <c r="I2328">
        <v>14708</v>
      </c>
      <c r="J2328">
        <v>9567</v>
      </c>
      <c r="K2328">
        <v>19</v>
      </c>
      <c r="L2328">
        <v>33614</v>
      </c>
      <c r="M2328">
        <v>11993</v>
      </c>
      <c r="N2328" t="s">
        <v>2043</v>
      </c>
      <c r="O2328" t="s">
        <v>2043</v>
      </c>
      <c r="P2328" t="s">
        <v>2046</v>
      </c>
      <c r="Q2328" t="s">
        <v>2043</v>
      </c>
      <c r="R2328" t="str">
        <f>Table1[[#This Row],[year]]&amp;"_"&amp;Table1[[#This Row],[rank]]</f>
        <v>2019_327</v>
      </c>
      <c r="S2328" t="str">
        <f>Table1[[#This Row],[year]]&amp;"_"&amp;Table1[[#This Row],[rank]]</f>
        <v>2019_327</v>
      </c>
    </row>
    <row r="2329" spans="1:19" x14ac:dyDescent="0.2">
      <c r="A2329" t="s">
        <v>2286</v>
      </c>
      <c r="B2329">
        <v>328</v>
      </c>
      <c r="C2329">
        <v>2019</v>
      </c>
      <c r="D2329" t="s">
        <v>980</v>
      </c>
      <c r="E2329" t="s">
        <v>2055</v>
      </c>
      <c r="F2329" t="s">
        <v>72</v>
      </c>
      <c r="G2329" t="str">
        <f>_xlfn.XLOOKUP(F2329,Regions!$A$2:$A$52,Regions!$B$2:$B$52)</f>
        <v>Midwest</v>
      </c>
      <c r="H2329" t="s">
        <v>1617</v>
      </c>
      <c r="I2329">
        <v>23977</v>
      </c>
      <c r="J2329">
        <v>9546</v>
      </c>
      <c r="K2329">
        <v>1012</v>
      </c>
      <c r="L2329">
        <v>8142</v>
      </c>
      <c r="M2329">
        <v>20100</v>
      </c>
      <c r="N2329" t="s">
        <v>2043</v>
      </c>
      <c r="O2329" t="s">
        <v>2043</v>
      </c>
      <c r="P2329" t="s">
        <v>2043</v>
      </c>
      <c r="Q2329" t="s">
        <v>2043</v>
      </c>
      <c r="R2329" t="str">
        <f>Table1[[#This Row],[year]]&amp;"_"&amp;Table1[[#This Row],[rank]]</f>
        <v>2019_328</v>
      </c>
      <c r="S2329" t="str">
        <f>Table1[[#This Row],[year]]&amp;"_"&amp;Table1[[#This Row],[rank]]</f>
        <v>2019_328</v>
      </c>
    </row>
    <row r="2330" spans="1:19" x14ac:dyDescent="0.2">
      <c r="A2330" t="s">
        <v>2351</v>
      </c>
      <c r="B2330">
        <v>329</v>
      </c>
      <c r="C2330">
        <v>2019</v>
      </c>
      <c r="D2330" t="s">
        <v>1830</v>
      </c>
      <c r="E2330" t="s">
        <v>2042</v>
      </c>
      <c r="F2330" t="s">
        <v>142</v>
      </c>
      <c r="G2330" t="str">
        <f>_xlfn.XLOOKUP(F2330,Regions!$A$2:$A$52,Regions!$B$2:$B$52)</f>
        <v>Midwest</v>
      </c>
      <c r="H2330" t="s">
        <v>1462</v>
      </c>
      <c r="I2330">
        <v>30438</v>
      </c>
      <c r="J2330">
        <v>9536</v>
      </c>
      <c r="K2330">
        <v>1325</v>
      </c>
      <c r="L2330">
        <v>7981</v>
      </c>
      <c r="M2330">
        <v>64325</v>
      </c>
      <c r="N2330" t="s">
        <v>2043</v>
      </c>
      <c r="O2330" t="s">
        <v>2043</v>
      </c>
      <c r="P2330" t="s">
        <v>2043</v>
      </c>
      <c r="Q2330" t="s">
        <v>2043</v>
      </c>
      <c r="R2330" t="str">
        <f>Table1[[#This Row],[year]]&amp;"_"&amp;Table1[[#This Row],[rank]]</f>
        <v>2019_329</v>
      </c>
      <c r="S2330" t="str">
        <f>Table1[[#This Row],[year]]&amp;"_"&amp;Table1[[#This Row],[rank]]</f>
        <v>2019_329</v>
      </c>
    </row>
    <row r="2331" spans="1:19" x14ac:dyDescent="0.2">
      <c r="A2331" t="s">
        <v>2325</v>
      </c>
      <c r="B2331">
        <v>330</v>
      </c>
      <c r="C2331">
        <v>2019</v>
      </c>
      <c r="D2331" t="s">
        <v>920</v>
      </c>
      <c r="E2331" t="s">
        <v>920</v>
      </c>
      <c r="F2331" t="s">
        <v>22</v>
      </c>
      <c r="G2331" t="str">
        <f>_xlfn.XLOOKUP(F2331,Regions!$A$2:$A$52,Regions!$B$2:$B$52)</f>
        <v>South</v>
      </c>
      <c r="H2331" t="s">
        <v>1403</v>
      </c>
      <c r="J2331">
        <v>9512</v>
      </c>
      <c r="K2331">
        <v>10</v>
      </c>
      <c r="L2331">
        <v>16062</v>
      </c>
      <c r="M2331">
        <v>2282</v>
      </c>
      <c r="N2331" t="s">
        <v>2043</v>
      </c>
      <c r="O2331" t="s">
        <v>2043</v>
      </c>
      <c r="P2331" t="s">
        <v>2043</v>
      </c>
      <c r="Q2331" t="s">
        <v>2043</v>
      </c>
      <c r="R2331" t="str">
        <f>Table1[[#This Row],[year]]&amp;"_"&amp;Table1[[#This Row],[rank]]</f>
        <v>2019_330</v>
      </c>
      <c r="S2331" t="str">
        <f>Table1[[#This Row],[year]]&amp;"_"&amp;Table1[[#This Row],[rank]]</f>
        <v>2019_330</v>
      </c>
    </row>
    <row r="2332" spans="1:19" x14ac:dyDescent="0.2">
      <c r="A2332" t="s">
        <v>2485</v>
      </c>
      <c r="B2332">
        <v>331</v>
      </c>
      <c r="C2332">
        <v>2019</v>
      </c>
      <c r="D2332" t="s">
        <v>350</v>
      </c>
      <c r="E2332" t="s">
        <v>2042</v>
      </c>
      <c r="F2332" t="s">
        <v>177</v>
      </c>
      <c r="G2332" t="str">
        <f>_xlfn.XLOOKUP(F2332,Regions!$A$2:$A$52,Regions!$B$2:$B$52)</f>
        <v>South</v>
      </c>
      <c r="H2332" t="s">
        <v>2486</v>
      </c>
      <c r="I2332">
        <v>1458</v>
      </c>
      <c r="J2332">
        <v>9504</v>
      </c>
      <c r="K2332">
        <v>225</v>
      </c>
      <c r="L2332">
        <v>21382</v>
      </c>
      <c r="M2332">
        <v>38000</v>
      </c>
      <c r="N2332" t="s">
        <v>2043</v>
      </c>
      <c r="O2332" t="s">
        <v>2046</v>
      </c>
      <c r="P2332" t="s">
        <v>2043</v>
      </c>
      <c r="Q2332" t="s">
        <v>2043</v>
      </c>
      <c r="R2332" t="str">
        <f>Table1[[#This Row],[year]]&amp;"_"&amp;Table1[[#This Row],[rank]]</f>
        <v>2019_331</v>
      </c>
      <c r="S2332" t="str">
        <f>Table1[[#This Row],[year]]&amp;"_"&amp;Table1[[#This Row],[rank]]</f>
        <v>2019_331</v>
      </c>
    </row>
    <row r="2333" spans="1:19" x14ac:dyDescent="0.2">
      <c r="A2333" t="s">
        <v>2251</v>
      </c>
      <c r="B2333">
        <v>332</v>
      </c>
      <c r="C2333">
        <v>2019</v>
      </c>
      <c r="D2333" t="s">
        <v>1359</v>
      </c>
      <c r="E2333" t="s">
        <v>2143</v>
      </c>
      <c r="F2333" t="s">
        <v>28</v>
      </c>
      <c r="G2333" t="str">
        <f>_xlfn.XLOOKUP(F2333,Regions!$A$2:$A$52,Regions!$B$2:$B$52)</f>
        <v>Northeast</v>
      </c>
      <c r="H2333" t="s">
        <v>1406</v>
      </c>
      <c r="I2333">
        <v>24767</v>
      </c>
      <c r="J2333">
        <v>9498</v>
      </c>
      <c r="K2333">
        <v>1005</v>
      </c>
      <c r="L2333">
        <v>38327</v>
      </c>
      <c r="M2333">
        <v>19000</v>
      </c>
      <c r="N2333" t="s">
        <v>2043</v>
      </c>
      <c r="O2333" t="s">
        <v>2043</v>
      </c>
      <c r="P2333" t="s">
        <v>2043</v>
      </c>
      <c r="Q2333" t="s">
        <v>2043</v>
      </c>
      <c r="R2333" t="str">
        <f>Table1[[#This Row],[year]]&amp;"_"&amp;Table1[[#This Row],[rank]]</f>
        <v>2019_332</v>
      </c>
      <c r="S2333" t="str">
        <f>Table1[[#This Row],[year]]&amp;"_"&amp;Table1[[#This Row],[rank]]</f>
        <v>2019_332</v>
      </c>
    </row>
    <row r="2334" spans="1:19" x14ac:dyDescent="0.2">
      <c r="A2334" t="s">
        <v>2469</v>
      </c>
      <c r="B2334">
        <v>333</v>
      </c>
      <c r="C2334">
        <v>2019</v>
      </c>
      <c r="D2334" t="s">
        <v>488</v>
      </c>
      <c r="E2334" t="s">
        <v>920</v>
      </c>
      <c r="F2334" t="s">
        <v>22</v>
      </c>
      <c r="G2334" t="str">
        <f>_xlfn.XLOOKUP(F2334,Regions!$A$2:$A$52,Regions!$B$2:$B$52)</f>
        <v>South</v>
      </c>
      <c r="H2334" t="s">
        <v>1400</v>
      </c>
      <c r="I2334">
        <v>25639</v>
      </c>
      <c r="J2334">
        <v>9415</v>
      </c>
      <c r="K2334">
        <v>978</v>
      </c>
      <c r="L2334">
        <v>17903</v>
      </c>
      <c r="M2334">
        <v>3177</v>
      </c>
      <c r="N2334" t="s">
        <v>2043</v>
      </c>
      <c r="O2334" t="s">
        <v>2043</v>
      </c>
      <c r="P2334" t="s">
        <v>2043</v>
      </c>
      <c r="Q2334" t="s">
        <v>2043</v>
      </c>
      <c r="R2334" t="str">
        <f>Table1[[#This Row],[year]]&amp;"_"&amp;Table1[[#This Row],[rank]]</f>
        <v>2019_333</v>
      </c>
      <c r="S2334" t="str">
        <f>Table1[[#This Row],[year]]&amp;"_"&amp;Table1[[#This Row],[rank]]</f>
        <v>2019_333</v>
      </c>
    </row>
    <row r="2335" spans="1:19" x14ac:dyDescent="0.2">
      <c r="A2335" t="s">
        <v>2582</v>
      </c>
      <c r="B2335">
        <v>334</v>
      </c>
      <c r="C2335">
        <v>2019</v>
      </c>
      <c r="D2335" t="s">
        <v>1077</v>
      </c>
      <c r="E2335" t="s">
        <v>2054</v>
      </c>
      <c r="F2335" t="s">
        <v>28</v>
      </c>
      <c r="G2335" t="str">
        <f>_xlfn.XLOOKUP(F2335,Regions!$A$2:$A$52,Regions!$B$2:$B$52)</f>
        <v>Northeast</v>
      </c>
      <c r="H2335" t="s">
        <v>1406</v>
      </c>
      <c r="I2335">
        <v>8640</v>
      </c>
      <c r="J2335">
        <v>9398</v>
      </c>
      <c r="K2335">
        <v>169</v>
      </c>
      <c r="L2335">
        <v>22630</v>
      </c>
      <c r="M2335">
        <v>20000</v>
      </c>
      <c r="N2335" t="s">
        <v>2043</v>
      </c>
      <c r="O2335" t="s">
        <v>2043</v>
      </c>
      <c r="P2335" t="s">
        <v>2043</v>
      </c>
      <c r="Q2335" t="s">
        <v>2043</v>
      </c>
      <c r="R2335" t="str">
        <f>Table1[[#This Row],[year]]&amp;"_"&amp;Table1[[#This Row],[rank]]</f>
        <v>2019_334</v>
      </c>
      <c r="S2335" t="str">
        <f>Table1[[#This Row],[year]]&amp;"_"&amp;Table1[[#This Row],[rank]]</f>
        <v>2019_334</v>
      </c>
    </row>
    <row r="2336" spans="1:19" x14ac:dyDescent="0.2">
      <c r="A2336" t="s">
        <v>2275</v>
      </c>
      <c r="B2336">
        <v>335</v>
      </c>
      <c r="C2336">
        <v>2019</v>
      </c>
      <c r="D2336" t="s">
        <v>1722</v>
      </c>
      <c r="E2336" t="s">
        <v>2064</v>
      </c>
      <c r="F2336" t="s">
        <v>86</v>
      </c>
      <c r="G2336" t="str">
        <f>_xlfn.XLOOKUP(F2336,Regions!$A$2:$A$52,Regions!$B$2:$B$52)</f>
        <v>South</v>
      </c>
      <c r="H2336" t="s">
        <v>1622</v>
      </c>
      <c r="I2336">
        <v>5335</v>
      </c>
      <c r="J2336">
        <v>9352</v>
      </c>
      <c r="K2336">
        <v>286</v>
      </c>
      <c r="L2336">
        <v>7626</v>
      </c>
      <c r="M2336">
        <v>21200</v>
      </c>
      <c r="N2336" t="s">
        <v>2043</v>
      </c>
      <c r="O2336" t="s">
        <v>2043</v>
      </c>
      <c r="P2336" t="s">
        <v>2043</v>
      </c>
      <c r="Q2336" t="s">
        <v>2043</v>
      </c>
      <c r="R2336" t="str">
        <f>Table1[[#This Row],[year]]&amp;"_"&amp;Table1[[#This Row],[rank]]</f>
        <v>2019_335</v>
      </c>
      <c r="S2336" t="str">
        <f>Table1[[#This Row],[year]]&amp;"_"&amp;Table1[[#This Row],[rank]]</f>
        <v>2019_335</v>
      </c>
    </row>
    <row r="2337" spans="1:19" x14ac:dyDescent="0.2">
      <c r="A2337" t="s">
        <v>2361</v>
      </c>
      <c r="B2337">
        <v>336</v>
      </c>
      <c r="C2337">
        <v>2019</v>
      </c>
      <c r="D2337" t="s">
        <v>97</v>
      </c>
      <c r="E2337" t="s">
        <v>2044</v>
      </c>
      <c r="F2337" t="s">
        <v>68</v>
      </c>
      <c r="G2337" t="str">
        <f>_xlfn.XLOOKUP(F2337,Regions!$A$2:$A$52,Regions!$B$2:$B$52)</f>
        <v>Midwest</v>
      </c>
      <c r="H2337" t="s">
        <v>1408</v>
      </c>
      <c r="J2337">
        <v>9347</v>
      </c>
      <c r="K2337">
        <v>277</v>
      </c>
      <c r="L2337">
        <v>43913</v>
      </c>
      <c r="M2337">
        <v>6314</v>
      </c>
      <c r="N2337" t="s">
        <v>2043</v>
      </c>
      <c r="O2337" t="s">
        <v>2043</v>
      </c>
      <c r="P2337" t="s">
        <v>2043</v>
      </c>
      <c r="Q2337" t="s">
        <v>2043</v>
      </c>
      <c r="R2337" t="str">
        <f>Table1[[#This Row],[year]]&amp;"_"&amp;Table1[[#This Row],[rank]]</f>
        <v>2019_336</v>
      </c>
      <c r="S2337" t="str">
        <f>Table1[[#This Row],[year]]&amp;"_"&amp;Table1[[#This Row],[rank]]</f>
        <v>2019_336</v>
      </c>
    </row>
    <row r="2338" spans="1:19" x14ac:dyDescent="0.2">
      <c r="A2338" t="s">
        <v>2566</v>
      </c>
      <c r="B2338">
        <v>337</v>
      </c>
      <c r="C2338">
        <v>2019</v>
      </c>
      <c r="D2338" t="s">
        <v>920</v>
      </c>
      <c r="E2338" t="s">
        <v>920</v>
      </c>
      <c r="F2338" t="s">
        <v>22</v>
      </c>
      <c r="G2338" t="str">
        <f>_xlfn.XLOOKUP(F2338,Regions!$A$2:$A$52,Regions!$B$2:$B$52)</f>
        <v>South</v>
      </c>
      <c r="H2338" t="s">
        <v>1400</v>
      </c>
      <c r="I2338">
        <v>12648</v>
      </c>
      <c r="J2338">
        <v>9144</v>
      </c>
      <c r="K2338">
        <v>54</v>
      </c>
      <c r="L2338">
        <v>26024</v>
      </c>
      <c r="M2338">
        <v>5275</v>
      </c>
      <c r="N2338" t="s">
        <v>2043</v>
      </c>
      <c r="O2338" t="s">
        <v>2043</v>
      </c>
      <c r="P2338" t="s">
        <v>2043</v>
      </c>
      <c r="Q2338" t="s">
        <v>2043</v>
      </c>
      <c r="R2338" t="str">
        <f>Table1[[#This Row],[year]]&amp;"_"&amp;Table1[[#This Row],[rank]]</f>
        <v>2019_337</v>
      </c>
      <c r="S2338" t="str">
        <f>Table1[[#This Row],[year]]&amp;"_"&amp;Table1[[#This Row],[rank]]</f>
        <v>2019_337</v>
      </c>
    </row>
    <row r="2339" spans="1:19" x14ac:dyDescent="0.2">
      <c r="A2339" t="s">
        <v>2307</v>
      </c>
      <c r="B2339">
        <v>338</v>
      </c>
      <c r="C2339">
        <v>2019</v>
      </c>
      <c r="D2339" t="s">
        <v>350</v>
      </c>
      <c r="E2339" t="s">
        <v>2042</v>
      </c>
      <c r="F2339" t="s">
        <v>41</v>
      </c>
      <c r="G2339" t="str">
        <f>_xlfn.XLOOKUP(F2339,Regions!$A$2:$A$52,Regions!$B$2:$B$52)</f>
        <v>Northeast</v>
      </c>
      <c r="H2339" t="s">
        <v>1594</v>
      </c>
      <c r="I2339">
        <v>2646</v>
      </c>
      <c r="J2339">
        <v>9124</v>
      </c>
      <c r="K2339">
        <v>165</v>
      </c>
      <c r="L2339">
        <v>19149</v>
      </c>
      <c r="M2339">
        <v>25600</v>
      </c>
      <c r="N2339" t="s">
        <v>2043</v>
      </c>
      <c r="O2339" t="s">
        <v>2043</v>
      </c>
      <c r="P2339" t="s">
        <v>2043</v>
      </c>
      <c r="Q2339" t="s">
        <v>2043</v>
      </c>
      <c r="R2339" t="str">
        <f>Table1[[#This Row],[year]]&amp;"_"&amp;Table1[[#This Row],[rank]]</f>
        <v>2019_338</v>
      </c>
      <c r="S2339" t="str">
        <f>Table1[[#This Row],[year]]&amp;"_"&amp;Table1[[#This Row],[rank]]</f>
        <v>2019_338</v>
      </c>
    </row>
    <row r="2340" spans="1:19" x14ac:dyDescent="0.2">
      <c r="A2340" t="s">
        <v>2622</v>
      </c>
      <c r="B2340">
        <v>339</v>
      </c>
      <c r="C2340">
        <v>2019</v>
      </c>
      <c r="D2340" t="s">
        <v>636</v>
      </c>
      <c r="E2340" t="s">
        <v>2045</v>
      </c>
      <c r="F2340" t="s">
        <v>55</v>
      </c>
      <c r="G2340" t="str">
        <f>_xlfn.XLOOKUP(F2340,Regions!$A$2:$A$52,Regions!$B$2:$B$52)</f>
        <v>West</v>
      </c>
      <c r="H2340" t="s">
        <v>1456</v>
      </c>
      <c r="I2340">
        <v>130034</v>
      </c>
      <c r="J2340">
        <v>9030</v>
      </c>
      <c r="K2340">
        <v>2591</v>
      </c>
      <c r="L2340">
        <v>18769</v>
      </c>
      <c r="M2340">
        <v>21357</v>
      </c>
      <c r="N2340" t="s">
        <v>2043</v>
      </c>
      <c r="O2340" t="s">
        <v>2043</v>
      </c>
      <c r="P2340" t="s">
        <v>2043</v>
      </c>
      <c r="Q2340" t="s">
        <v>2043</v>
      </c>
      <c r="R2340" t="str">
        <f>Table1[[#This Row],[year]]&amp;"_"&amp;Table1[[#This Row],[rank]]</f>
        <v>2019_339</v>
      </c>
      <c r="S2340" t="str">
        <f>Table1[[#This Row],[year]]&amp;"_"&amp;Table1[[#This Row],[rank]]</f>
        <v>2019_339</v>
      </c>
    </row>
    <row r="2341" spans="1:19" x14ac:dyDescent="0.2">
      <c r="A2341" t="s">
        <v>2267</v>
      </c>
      <c r="B2341">
        <v>340</v>
      </c>
      <c r="C2341">
        <v>2019</v>
      </c>
      <c r="D2341" t="s">
        <v>221</v>
      </c>
      <c r="E2341" t="s">
        <v>221</v>
      </c>
      <c r="F2341" t="s">
        <v>68</v>
      </c>
      <c r="G2341" t="str">
        <f>_xlfn.XLOOKUP(F2341,Regions!$A$2:$A$52,Regions!$B$2:$B$52)</f>
        <v>Midwest</v>
      </c>
      <c r="H2341" t="s">
        <v>1408</v>
      </c>
      <c r="J2341">
        <v>9025</v>
      </c>
      <c r="K2341">
        <v>468</v>
      </c>
      <c r="L2341">
        <v>4760</v>
      </c>
      <c r="M2341">
        <v>20000</v>
      </c>
      <c r="N2341" t="s">
        <v>2043</v>
      </c>
      <c r="O2341" t="s">
        <v>2043</v>
      </c>
      <c r="P2341" t="s">
        <v>2043</v>
      </c>
      <c r="Q2341" t="s">
        <v>2043</v>
      </c>
      <c r="R2341" t="str">
        <f>Table1[[#This Row],[year]]&amp;"_"&amp;Table1[[#This Row],[rank]]</f>
        <v>2019_340</v>
      </c>
      <c r="S2341" t="str">
        <f>Table1[[#This Row],[year]]&amp;"_"&amp;Table1[[#This Row],[rank]]</f>
        <v>2019_340</v>
      </c>
    </row>
    <row r="2342" spans="1:19" x14ac:dyDescent="0.2">
      <c r="A2342" t="s">
        <v>2304</v>
      </c>
      <c r="B2342">
        <v>341</v>
      </c>
      <c r="C2342">
        <v>2019</v>
      </c>
      <c r="D2342" t="s">
        <v>287</v>
      </c>
      <c r="E2342" t="s">
        <v>2067</v>
      </c>
      <c r="F2342" t="s">
        <v>28</v>
      </c>
      <c r="G2342" t="str">
        <f>_xlfn.XLOOKUP(F2342,Regions!$A$2:$A$52,Regions!$B$2:$B$52)</f>
        <v>Northeast</v>
      </c>
      <c r="H2342" t="s">
        <v>1406</v>
      </c>
      <c r="I2342">
        <v>7287</v>
      </c>
      <c r="J2342">
        <v>9024</v>
      </c>
      <c r="K2342">
        <v>1514</v>
      </c>
      <c r="L2342">
        <v>16346</v>
      </c>
      <c r="M2342">
        <v>28000</v>
      </c>
      <c r="N2342" t="s">
        <v>2043</v>
      </c>
      <c r="O2342" t="s">
        <v>2043</v>
      </c>
      <c r="P2342" t="s">
        <v>2043</v>
      </c>
      <c r="Q2342" t="s">
        <v>2043</v>
      </c>
      <c r="R2342" t="str">
        <f>Table1[[#This Row],[year]]&amp;"_"&amp;Table1[[#This Row],[rank]]</f>
        <v>2019_341</v>
      </c>
      <c r="S2342" t="str">
        <f>Table1[[#This Row],[year]]&amp;"_"&amp;Table1[[#This Row],[rank]]</f>
        <v>2019_341</v>
      </c>
    </row>
    <row r="2343" spans="1:19" x14ac:dyDescent="0.2">
      <c r="A2343" t="s">
        <v>2623</v>
      </c>
      <c r="B2343">
        <v>342</v>
      </c>
      <c r="C2343">
        <v>2019</v>
      </c>
      <c r="D2343" t="s">
        <v>97</v>
      </c>
      <c r="E2343" t="s">
        <v>2044</v>
      </c>
      <c r="F2343" t="s">
        <v>125</v>
      </c>
      <c r="G2343" t="str">
        <f>_xlfn.XLOOKUP(F2343,Regions!$A$2:$A$52,Regions!$B$2:$B$52)</f>
        <v>South</v>
      </c>
      <c r="H2343" t="s">
        <v>1407</v>
      </c>
      <c r="I2343">
        <v>4230</v>
      </c>
      <c r="J2343">
        <v>8965</v>
      </c>
      <c r="K2343">
        <v>865</v>
      </c>
      <c r="L2343">
        <v>206294</v>
      </c>
      <c r="M2343">
        <v>1260</v>
      </c>
      <c r="N2343" t="s">
        <v>2043</v>
      </c>
      <c r="O2343" t="s">
        <v>2043</v>
      </c>
      <c r="P2343" t="s">
        <v>2046</v>
      </c>
      <c r="Q2343" t="s">
        <v>2043</v>
      </c>
      <c r="R2343" t="str">
        <f>Table1[[#This Row],[year]]&amp;"_"&amp;Table1[[#This Row],[rank]]</f>
        <v>2019_342</v>
      </c>
      <c r="S2343" t="str">
        <f>Table1[[#This Row],[year]]&amp;"_"&amp;Table1[[#This Row],[rank]]</f>
        <v>2019_342</v>
      </c>
    </row>
    <row r="2344" spans="1:19" x14ac:dyDescent="0.2">
      <c r="A2344" t="s">
        <v>2254</v>
      </c>
      <c r="B2344">
        <v>343</v>
      </c>
      <c r="C2344">
        <v>2019</v>
      </c>
      <c r="D2344" t="s">
        <v>79</v>
      </c>
      <c r="E2344" t="s">
        <v>2044</v>
      </c>
      <c r="F2344" t="s">
        <v>28</v>
      </c>
      <c r="G2344" t="str">
        <f>_xlfn.XLOOKUP(F2344,Regions!$A$2:$A$52,Regions!$B$2:$B$52)</f>
        <v>Northeast</v>
      </c>
      <c r="H2344" t="s">
        <v>1406</v>
      </c>
      <c r="I2344">
        <v>7291</v>
      </c>
      <c r="J2344">
        <v>8934</v>
      </c>
      <c r="K2344">
        <v>875</v>
      </c>
      <c r="L2344">
        <v>154682</v>
      </c>
      <c r="M2344">
        <v>6000</v>
      </c>
      <c r="N2344" t="s">
        <v>2043</v>
      </c>
      <c r="O2344" t="s">
        <v>2043</v>
      </c>
      <c r="P2344" t="s">
        <v>2043</v>
      </c>
      <c r="Q2344" t="s">
        <v>2043</v>
      </c>
      <c r="R2344" t="str">
        <f>Table1[[#This Row],[year]]&amp;"_"&amp;Table1[[#This Row],[rank]]</f>
        <v>2019_343</v>
      </c>
      <c r="S2344" t="str">
        <f>Table1[[#This Row],[year]]&amp;"_"&amp;Table1[[#This Row],[rank]]</f>
        <v>2019_343</v>
      </c>
    </row>
    <row r="2345" spans="1:19" x14ac:dyDescent="0.2">
      <c r="A2345" t="s">
        <v>762</v>
      </c>
      <c r="B2345">
        <v>344</v>
      </c>
      <c r="C2345">
        <v>2019</v>
      </c>
      <c r="D2345" t="s">
        <v>46</v>
      </c>
      <c r="E2345" t="s">
        <v>46</v>
      </c>
      <c r="F2345" t="s">
        <v>98</v>
      </c>
      <c r="G2345" t="str">
        <f>_xlfn.XLOOKUP(F2345,Regions!$A$2:$A$52,Regions!$B$2:$B$52)</f>
        <v>Northeast</v>
      </c>
      <c r="H2345" t="s">
        <v>1561</v>
      </c>
      <c r="I2345">
        <v>41941</v>
      </c>
      <c r="J2345">
        <v>8930</v>
      </c>
      <c r="K2345">
        <v>1498</v>
      </c>
      <c r="L2345">
        <v>19178</v>
      </c>
      <c r="M2345">
        <v>16150</v>
      </c>
      <c r="N2345" t="s">
        <v>2043</v>
      </c>
      <c r="O2345" t="s">
        <v>2043</v>
      </c>
      <c r="P2345" t="s">
        <v>2043</v>
      </c>
      <c r="Q2345" t="s">
        <v>2043</v>
      </c>
      <c r="R2345" t="str">
        <f>Table1[[#This Row],[year]]&amp;"_"&amp;Table1[[#This Row],[rank]]</f>
        <v>2019_344</v>
      </c>
      <c r="S2345" t="str">
        <f>Table1[[#This Row],[year]]&amp;"_"&amp;Table1[[#This Row],[rank]]</f>
        <v>2019_344</v>
      </c>
    </row>
    <row r="2346" spans="1:19" x14ac:dyDescent="0.2">
      <c r="A2346" t="s">
        <v>2262</v>
      </c>
      <c r="B2346">
        <v>345</v>
      </c>
      <c r="C2346">
        <v>2019</v>
      </c>
      <c r="D2346" t="s">
        <v>230</v>
      </c>
      <c r="E2346" t="s">
        <v>2114</v>
      </c>
      <c r="F2346" t="s">
        <v>35</v>
      </c>
      <c r="G2346" t="str">
        <f>_xlfn.XLOOKUP(F2346,Regions!$A$2:$A$52,Regions!$B$2:$B$52)</f>
        <v>South</v>
      </c>
      <c r="H2346" t="s">
        <v>1431</v>
      </c>
      <c r="I2346">
        <v>24293</v>
      </c>
      <c r="J2346">
        <v>8906</v>
      </c>
      <c r="K2346">
        <v>764</v>
      </c>
      <c r="L2346">
        <v>13995</v>
      </c>
      <c r="M2346">
        <v>169000</v>
      </c>
      <c r="N2346" t="s">
        <v>2043</v>
      </c>
      <c r="O2346" t="s">
        <v>2043</v>
      </c>
      <c r="P2346" t="s">
        <v>2043</v>
      </c>
      <c r="Q2346" t="s">
        <v>2043</v>
      </c>
      <c r="R2346" t="str">
        <f>Table1[[#This Row],[year]]&amp;"_"&amp;Table1[[#This Row],[rank]]</f>
        <v>2019_345</v>
      </c>
      <c r="S2346" t="str">
        <f>Table1[[#This Row],[year]]&amp;"_"&amp;Table1[[#This Row],[rank]]</f>
        <v>2019_345</v>
      </c>
    </row>
    <row r="2347" spans="1:19" x14ac:dyDescent="0.2">
      <c r="A2347" t="s">
        <v>2287</v>
      </c>
      <c r="B2347">
        <v>346</v>
      </c>
      <c r="C2347">
        <v>2019</v>
      </c>
      <c r="D2347" t="s">
        <v>1830</v>
      </c>
      <c r="E2347" t="s">
        <v>2042</v>
      </c>
      <c r="F2347" t="s">
        <v>22</v>
      </c>
      <c r="G2347" t="str">
        <f>_xlfn.XLOOKUP(F2347,Regions!$A$2:$A$52,Regions!$B$2:$B$52)</f>
        <v>South</v>
      </c>
      <c r="H2347" t="s">
        <v>1626</v>
      </c>
      <c r="I2347">
        <v>1036</v>
      </c>
      <c r="J2347">
        <v>8851</v>
      </c>
      <c r="K2347">
        <v>673</v>
      </c>
      <c r="L2347">
        <v>4044</v>
      </c>
      <c r="M2347">
        <v>33000</v>
      </c>
      <c r="N2347" t="s">
        <v>2043</v>
      </c>
      <c r="O2347" t="s">
        <v>2043</v>
      </c>
      <c r="P2347" t="s">
        <v>2043</v>
      </c>
      <c r="Q2347" t="s">
        <v>2043</v>
      </c>
      <c r="R2347" t="str">
        <f>Table1[[#This Row],[year]]&amp;"_"&amp;Table1[[#This Row],[rank]]</f>
        <v>2019_346</v>
      </c>
      <c r="S2347" t="str">
        <f>Table1[[#This Row],[year]]&amp;"_"&amp;Table1[[#This Row],[rank]]</f>
        <v>2019_346</v>
      </c>
    </row>
    <row r="2348" spans="1:19" x14ac:dyDescent="0.2">
      <c r="A2348" t="s">
        <v>2489</v>
      </c>
      <c r="B2348">
        <v>347</v>
      </c>
      <c r="C2348">
        <v>2019</v>
      </c>
      <c r="D2348" t="s">
        <v>998</v>
      </c>
      <c r="E2348" t="s">
        <v>115</v>
      </c>
      <c r="F2348" t="s">
        <v>86</v>
      </c>
      <c r="G2348" t="str">
        <f>_xlfn.XLOOKUP(F2348,Regions!$A$2:$A$52,Regions!$B$2:$B$52)</f>
        <v>South</v>
      </c>
      <c r="H2348" t="s">
        <v>1412</v>
      </c>
      <c r="I2348">
        <v>419</v>
      </c>
      <c r="J2348">
        <v>8696</v>
      </c>
      <c r="K2348">
        <v>16</v>
      </c>
      <c r="L2348">
        <v>2530</v>
      </c>
      <c r="M2348">
        <v>8700</v>
      </c>
      <c r="N2348" t="s">
        <v>2043</v>
      </c>
      <c r="O2348" t="s">
        <v>2046</v>
      </c>
      <c r="P2348" t="s">
        <v>2043</v>
      </c>
      <c r="Q2348" t="s">
        <v>2043</v>
      </c>
      <c r="R2348" t="str">
        <f>Table1[[#This Row],[year]]&amp;"_"&amp;Table1[[#This Row],[rank]]</f>
        <v>2019_347</v>
      </c>
      <c r="S2348" t="str">
        <f>Table1[[#This Row],[year]]&amp;"_"&amp;Table1[[#This Row],[rank]]</f>
        <v>2019_347</v>
      </c>
    </row>
    <row r="2349" spans="1:19" x14ac:dyDescent="0.2">
      <c r="A2349" t="s">
        <v>2341</v>
      </c>
      <c r="B2349">
        <v>348</v>
      </c>
      <c r="C2349">
        <v>2019</v>
      </c>
      <c r="D2349" t="s">
        <v>223</v>
      </c>
      <c r="E2349" t="s">
        <v>920</v>
      </c>
      <c r="F2349" t="s">
        <v>116</v>
      </c>
      <c r="G2349" t="str">
        <f>_xlfn.XLOOKUP(F2349,Regions!$A$2:$A$52,Regions!$B$2:$B$52)</f>
        <v>South</v>
      </c>
      <c r="H2349" t="s">
        <v>1529</v>
      </c>
      <c r="I2349">
        <v>34801</v>
      </c>
      <c r="J2349">
        <v>8686</v>
      </c>
      <c r="K2349">
        <v>155</v>
      </c>
      <c r="L2349">
        <v>45302</v>
      </c>
      <c r="M2349">
        <v>5322</v>
      </c>
      <c r="N2349" t="s">
        <v>2043</v>
      </c>
      <c r="O2349" t="s">
        <v>2043</v>
      </c>
      <c r="P2349" t="s">
        <v>2043</v>
      </c>
      <c r="Q2349" t="s">
        <v>2043</v>
      </c>
      <c r="R2349" t="str">
        <f>Table1[[#This Row],[year]]&amp;"_"&amp;Table1[[#This Row],[rank]]</f>
        <v>2019_348</v>
      </c>
      <c r="S2349" t="str">
        <f>Table1[[#This Row],[year]]&amp;"_"&amp;Table1[[#This Row],[rank]]</f>
        <v>2019_348</v>
      </c>
    </row>
    <row r="2350" spans="1:19" x14ac:dyDescent="0.2">
      <c r="A2350" t="s">
        <v>2313</v>
      </c>
      <c r="B2350">
        <v>349</v>
      </c>
      <c r="C2350">
        <v>2019</v>
      </c>
      <c r="D2350" t="s">
        <v>980</v>
      </c>
      <c r="E2350" t="s">
        <v>2055</v>
      </c>
      <c r="F2350" t="s">
        <v>41</v>
      </c>
      <c r="G2350" t="str">
        <f>_xlfn.XLOOKUP(F2350,Regions!$A$2:$A$52,Regions!$B$2:$B$52)</f>
        <v>Northeast</v>
      </c>
      <c r="H2350" t="s">
        <v>1574</v>
      </c>
      <c r="I2350">
        <v>11482</v>
      </c>
      <c r="J2350">
        <v>8685</v>
      </c>
      <c r="K2350">
        <v>261</v>
      </c>
      <c r="L2350">
        <v>14529</v>
      </c>
      <c r="M2350">
        <v>23000</v>
      </c>
      <c r="N2350" t="s">
        <v>2043</v>
      </c>
      <c r="O2350" t="s">
        <v>2043</v>
      </c>
      <c r="P2350" t="s">
        <v>2043</v>
      </c>
      <c r="Q2350" t="s">
        <v>2043</v>
      </c>
      <c r="R2350" t="str">
        <f>Table1[[#This Row],[year]]&amp;"_"&amp;Table1[[#This Row],[rank]]</f>
        <v>2019_349</v>
      </c>
      <c r="S2350" t="str">
        <f>Table1[[#This Row],[year]]&amp;"_"&amp;Table1[[#This Row],[rank]]</f>
        <v>2019_349</v>
      </c>
    </row>
    <row r="2351" spans="1:19" x14ac:dyDescent="0.2">
      <c r="A2351" t="s">
        <v>2515</v>
      </c>
      <c r="B2351">
        <v>350</v>
      </c>
      <c r="C2351">
        <v>2019</v>
      </c>
      <c r="D2351" t="s">
        <v>74</v>
      </c>
      <c r="E2351" t="s">
        <v>74</v>
      </c>
      <c r="F2351" t="s">
        <v>177</v>
      </c>
      <c r="G2351" t="str">
        <f>_xlfn.XLOOKUP(F2351,Regions!$A$2:$A$52,Regions!$B$2:$B$52)</f>
        <v>South</v>
      </c>
      <c r="H2351" t="s">
        <v>2624</v>
      </c>
      <c r="J2351">
        <v>8665</v>
      </c>
      <c r="K2351">
        <v>1032</v>
      </c>
      <c r="L2351">
        <v>19026</v>
      </c>
      <c r="M2351">
        <v>31200</v>
      </c>
      <c r="N2351" t="s">
        <v>2043</v>
      </c>
      <c r="O2351" t="s">
        <v>2043</v>
      </c>
      <c r="P2351" t="s">
        <v>2043</v>
      </c>
      <c r="Q2351" t="s">
        <v>2043</v>
      </c>
      <c r="R2351" t="str">
        <f>Table1[[#This Row],[year]]&amp;"_"&amp;Table1[[#This Row],[rank]]</f>
        <v>2019_350</v>
      </c>
      <c r="S2351" t="str">
        <f>Table1[[#This Row],[year]]&amp;"_"&amp;Table1[[#This Row],[rank]]</f>
        <v>2019_350</v>
      </c>
    </row>
    <row r="2352" spans="1:19" x14ac:dyDescent="0.2">
      <c r="A2352" t="s">
        <v>1191</v>
      </c>
      <c r="B2352">
        <v>351</v>
      </c>
      <c r="C2352">
        <v>2019</v>
      </c>
      <c r="D2352" t="s">
        <v>40</v>
      </c>
      <c r="E2352" t="s">
        <v>2044</v>
      </c>
      <c r="F2352" t="s">
        <v>72</v>
      </c>
      <c r="G2352" t="str">
        <f>_xlfn.XLOOKUP(F2352,Regions!$A$2:$A$52,Regions!$B$2:$B$52)</f>
        <v>Midwest</v>
      </c>
      <c r="H2352" t="s">
        <v>1421</v>
      </c>
      <c r="J2352">
        <v>8635</v>
      </c>
      <c r="K2352">
        <v>1234</v>
      </c>
      <c r="L2352">
        <v>94483</v>
      </c>
      <c r="M2352">
        <v>3708</v>
      </c>
      <c r="N2352" t="s">
        <v>2043</v>
      </c>
      <c r="O2352" t="s">
        <v>2046</v>
      </c>
      <c r="P2352" t="s">
        <v>2043</v>
      </c>
      <c r="Q2352" t="s">
        <v>2043</v>
      </c>
      <c r="R2352" t="str">
        <f>Table1[[#This Row],[year]]&amp;"_"&amp;Table1[[#This Row],[rank]]</f>
        <v>2019_351</v>
      </c>
      <c r="S2352" t="str">
        <f>Table1[[#This Row],[year]]&amp;"_"&amp;Table1[[#This Row],[rank]]</f>
        <v>2019_351</v>
      </c>
    </row>
    <row r="2353" spans="1:19" x14ac:dyDescent="0.2">
      <c r="A2353" t="s">
        <v>2580</v>
      </c>
      <c r="B2353">
        <v>352</v>
      </c>
      <c r="C2353">
        <v>2019</v>
      </c>
      <c r="D2353" t="s">
        <v>46</v>
      </c>
      <c r="E2353" t="s">
        <v>46</v>
      </c>
      <c r="F2353" t="s">
        <v>22</v>
      </c>
      <c r="G2353" t="str">
        <f>_xlfn.XLOOKUP(F2353,Regions!$A$2:$A$52,Regions!$B$2:$B$52)</f>
        <v>South</v>
      </c>
      <c r="H2353" t="s">
        <v>1403</v>
      </c>
      <c r="I2353">
        <v>8718</v>
      </c>
      <c r="J2353">
        <v>8635</v>
      </c>
      <c r="K2353">
        <v>996</v>
      </c>
      <c r="L2353">
        <v>11602</v>
      </c>
      <c r="M2353">
        <v>8870</v>
      </c>
      <c r="N2353" t="s">
        <v>2043</v>
      </c>
      <c r="O2353" t="s">
        <v>2043</v>
      </c>
      <c r="P2353" t="s">
        <v>2043</v>
      </c>
      <c r="Q2353" t="s">
        <v>2043</v>
      </c>
      <c r="R2353" t="str">
        <f>Table1[[#This Row],[year]]&amp;"_"&amp;Table1[[#This Row],[rank]]</f>
        <v>2019_352</v>
      </c>
      <c r="S2353" t="str">
        <f>Table1[[#This Row],[year]]&amp;"_"&amp;Table1[[#This Row],[rank]]</f>
        <v>2019_352</v>
      </c>
    </row>
    <row r="2354" spans="1:19" x14ac:dyDescent="0.2">
      <c r="A2354" t="s">
        <v>2488</v>
      </c>
      <c r="B2354">
        <v>353</v>
      </c>
      <c r="C2354">
        <v>2019</v>
      </c>
      <c r="D2354" t="s">
        <v>998</v>
      </c>
      <c r="E2354" t="s">
        <v>115</v>
      </c>
      <c r="F2354" t="s">
        <v>44</v>
      </c>
      <c r="G2354" t="str">
        <f>_xlfn.XLOOKUP(F2354,Regions!$A$2:$A$52,Regions!$B$2:$B$52)</f>
        <v>Midwest</v>
      </c>
      <c r="H2354" t="s">
        <v>1488</v>
      </c>
      <c r="I2354">
        <v>3761</v>
      </c>
      <c r="J2354">
        <v>8633</v>
      </c>
      <c r="K2354">
        <v>172</v>
      </c>
      <c r="L2354">
        <v>5272</v>
      </c>
      <c r="M2354">
        <v>8500</v>
      </c>
      <c r="N2354" t="s">
        <v>2043</v>
      </c>
      <c r="O2354" t="s">
        <v>2043</v>
      </c>
      <c r="P2354" t="s">
        <v>2043</v>
      </c>
      <c r="Q2354" t="s">
        <v>2043</v>
      </c>
      <c r="R2354" t="str">
        <f>Table1[[#This Row],[year]]&amp;"_"&amp;Table1[[#This Row],[rank]]</f>
        <v>2019_353</v>
      </c>
      <c r="S2354" t="str">
        <f>Table1[[#This Row],[year]]&amp;"_"&amp;Table1[[#This Row],[rank]]</f>
        <v>2019_353</v>
      </c>
    </row>
    <row r="2355" spans="1:19" x14ac:dyDescent="0.2">
      <c r="A2355" t="s">
        <v>2401</v>
      </c>
      <c r="B2355">
        <v>354</v>
      </c>
      <c r="C2355">
        <v>2019</v>
      </c>
      <c r="D2355" t="s">
        <v>1010</v>
      </c>
      <c r="E2355" t="s">
        <v>2061</v>
      </c>
      <c r="F2355" t="s">
        <v>25</v>
      </c>
      <c r="G2355" t="str">
        <f>_xlfn.XLOOKUP(F2355,Regions!$A$2:$A$52,Regions!$B$2:$B$52)</f>
        <v>South</v>
      </c>
      <c r="H2355" t="s">
        <v>2402</v>
      </c>
      <c r="I2355">
        <v>11014</v>
      </c>
      <c r="J2355">
        <v>8615</v>
      </c>
      <c r="K2355">
        <v>490</v>
      </c>
      <c r="L2355">
        <v>5092</v>
      </c>
      <c r="M2355">
        <v>27621</v>
      </c>
      <c r="N2355" t="s">
        <v>2043</v>
      </c>
      <c r="O2355" t="s">
        <v>2043</v>
      </c>
      <c r="P2355" t="s">
        <v>2043</v>
      </c>
      <c r="Q2355" t="s">
        <v>2043</v>
      </c>
      <c r="R2355" t="str">
        <f>Table1[[#This Row],[year]]&amp;"_"&amp;Table1[[#This Row],[rank]]</f>
        <v>2019_354</v>
      </c>
      <c r="S2355" t="str">
        <f>Table1[[#This Row],[year]]&amp;"_"&amp;Table1[[#This Row],[rank]]</f>
        <v>2019_354</v>
      </c>
    </row>
    <row r="2356" spans="1:19" x14ac:dyDescent="0.2">
      <c r="A2356" t="s">
        <v>2504</v>
      </c>
      <c r="B2356">
        <v>355</v>
      </c>
      <c r="C2356">
        <v>2019</v>
      </c>
      <c r="D2356" t="s">
        <v>27</v>
      </c>
      <c r="E2356" t="s">
        <v>27</v>
      </c>
      <c r="F2356" t="s">
        <v>33</v>
      </c>
      <c r="G2356" t="str">
        <f>_xlfn.XLOOKUP(F2356,Regions!$A$2:$A$52,Regions!$B$2:$B$52)</f>
        <v>Northeast</v>
      </c>
      <c r="H2356" t="s">
        <v>1642</v>
      </c>
      <c r="I2356">
        <v>210</v>
      </c>
      <c r="J2356">
        <v>8611</v>
      </c>
      <c r="K2356">
        <v>643</v>
      </c>
      <c r="L2356">
        <v>23659</v>
      </c>
      <c r="M2356">
        <v>21173</v>
      </c>
      <c r="N2356" t="s">
        <v>2043</v>
      </c>
      <c r="O2356" t="s">
        <v>2043</v>
      </c>
      <c r="P2356" t="s">
        <v>2043</v>
      </c>
      <c r="Q2356" t="s">
        <v>2043</v>
      </c>
      <c r="R2356" t="str">
        <f>Table1[[#This Row],[year]]&amp;"_"&amp;Table1[[#This Row],[rank]]</f>
        <v>2019_355</v>
      </c>
      <c r="S2356" t="str">
        <f>Table1[[#This Row],[year]]&amp;"_"&amp;Table1[[#This Row],[rank]]</f>
        <v>2019_355</v>
      </c>
    </row>
    <row r="2357" spans="1:19" x14ac:dyDescent="0.2">
      <c r="A2357" t="s">
        <v>2544</v>
      </c>
      <c r="B2357">
        <v>356</v>
      </c>
      <c r="C2357">
        <v>2019</v>
      </c>
      <c r="D2357" t="s">
        <v>609</v>
      </c>
      <c r="E2357" t="s">
        <v>2044</v>
      </c>
      <c r="F2357" t="s">
        <v>142</v>
      </c>
      <c r="G2357" t="str">
        <f>_xlfn.XLOOKUP(F2357,Regions!$A$2:$A$52,Regions!$B$2:$B$52)</f>
        <v>Midwest</v>
      </c>
      <c r="H2357" t="s">
        <v>2392</v>
      </c>
      <c r="J2357">
        <v>8594</v>
      </c>
      <c r="K2357">
        <v>990</v>
      </c>
      <c r="L2357">
        <v>15815</v>
      </c>
      <c r="M2357">
        <v>47000</v>
      </c>
      <c r="N2357" t="s">
        <v>2043</v>
      </c>
      <c r="O2357" t="s">
        <v>2046</v>
      </c>
      <c r="P2357" t="s">
        <v>2043</v>
      </c>
      <c r="Q2357" t="s">
        <v>2043</v>
      </c>
      <c r="R2357" t="str">
        <f>Table1[[#This Row],[year]]&amp;"_"&amp;Table1[[#This Row],[rank]]</f>
        <v>2019_356</v>
      </c>
      <c r="S2357" t="str">
        <f>Table1[[#This Row],[year]]&amp;"_"&amp;Table1[[#This Row],[rank]]</f>
        <v>2019_356</v>
      </c>
    </row>
    <row r="2358" spans="1:19" x14ac:dyDescent="0.2">
      <c r="A2358" t="s">
        <v>2128</v>
      </c>
      <c r="B2358">
        <v>357</v>
      </c>
      <c r="C2358">
        <v>2019</v>
      </c>
      <c r="D2358" t="s">
        <v>1095</v>
      </c>
      <c r="E2358" t="s">
        <v>920</v>
      </c>
      <c r="F2358" t="s">
        <v>22</v>
      </c>
      <c r="G2358" t="str">
        <f>_xlfn.XLOOKUP(F2358,Regions!$A$2:$A$52,Regions!$B$2:$B$52)</f>
        <v>South</v>
      </c>
      <c r="H2358" t="s">
        <v>1403</v>
      </c>
      <c r="I2358">
        <v>10215</v>
      </c>
      <c r="J2358">
        <v>8453</v>
      </c>
      <c r="K2358">
        <v>31</v>
      </c>
      <c r="L2358">
        <v>19796</v>
      </c>
      <c r="M2358">
        <v>34642</v>
      </c>
      <c r="N2358" t="s">
        <v>2043</v>
      </c>
      <c r="O2358" t="s">
        <v>2043</v>
      </c>
      <c r="P2358" t="s">
        <v>2043</v>
      </c>
      <c r="Q2358" t="s">
        <v>2043</v>
      </c>
      <c r="R2358" t="str">
        <f>Table1[[#This Row],[year]]&amp;"_"&amp;Table1[[#This Row],[rank]]</f>
        <v>2019_357</v>
      </c>
      <c r="S2358" t="str">
        <f>Table1[[#This Row],[year]]&amp;"_"&amp;Table1[[#This Row],[rank]]</f>
        <v>2019_357</v>
      </c>
    </row>
    <row r="2359" spans="1:19" x14ac:dyDescent="0.2">
      <c r="A2359" t="s">
        <v>2338</v>
      </c>
      <c r="B2359">
        <v>358</v>
      </c>
      <c r="C2359">
        <v>2019</v>
      </c>
      <c r="D2359" t="s">
        <v>214</v>
      </c>
      <c r="E2359" t="s">
        <v>920</v>
      </c>
      <c r="F2359" t="s">
        <v>146</v>
      </c>
      <c r="G2359" t="str">
        <f>_xlfn.XLOOKUP(F2359,Regions!$A$2:$A$52,Regions!$B$2:$B$52)</f>
        <v>Northeast</v>
      </c>
      <c r="H2359" t="s">
        <v>1462</v>
      </c>
      <c r="I2359">
        <v>22513</v>
      </c>
      <c r="J2359">
        <v>8448</v>
      </c>
      <c r="K2359">
        <v>1033</v>
      </c>
      <c r="L2359">
        <v>38241</v>
      </c>
      <c r="M2359">
        <v>7998</v>
      </c>
      <c r="N2359" t="s">
        <v>2043</v>
      </c>
      <c r="O2359" t="s">
        <v>2043</v>
      </c>
      <c r="P2359" t="s">
        <v>2043</v>
      </c>
      <c r="Q2359" t="s">
        <v>2043</v>
      </c>
      <c r="R2359" t="str">
        <f>Table1[[#This Row],[year]]&amp;"_"&amp;Table1[[#This Row],[rank]]</f>
        <v>2019_358</v>
      </c>
      <c r="S2359" t="str">
        <f>Table1[[#This Row],[year]]&amp;"_"&amp;Table1[[#This Row],[rank]]</f>
        <v>2019_358</v>
      </c>
    </row>
    <row r="2360" spans="1:19" x14ac:dyDescent="0.2">
      <c r="A2360" t="s">
        <v>2363</v>
      </c>
      <c r="B2360">
        <v>359</v>
      </c>
      <c r="C2360">
        <v>2019</v>
      </c>
      <c r="D2360" t="s">
        <v>1830</v>
      </c>
      <c r="E2360" t="s">
        <v>2042</v>
      </c>
      <c r="F2360" t="s">
        <v>98</v>
      </c>
      <c r="G2360" t="str">
        <f>_xlfn.XLOOKUP(F2360,Regions!$A$2:$A$52,Regions!$B$2:$B$52)</f>
        <v>Northeast</v>
      </c>
      <c r="H2360" t="s">
        <v>1816</v>
      </c>
      <c r="I2360">
        <v>3545</v>
      </c>
      <c r="J2360">
        <v>8437</v>
      </c>
      <c r="K2360">
        <v>320</v>
      </c>
      <c r="L2360">
        <v>4187</v>
      </c>
      <c r="M2360">
        <v>27950</v>
      </c>
      <c r="N2360" t="s">
        <v>2043</v>
      </c>
      <c r="O2360" t="s">
        <v>2043</v>
      </c>
      <c r="P2360" t="s">
        <v>2043</v>
      </c>
      <c r="Q2360" t="s">
        <v>2043</v>
      </c>
      <c r="R2360" t="str">
        <f>Table1[[#This Row],[year]]&amp;"_"&amp;Table1[[#This Row],[rank]]</f>
        <v>2019_359</v>
      </c>
      <c r="S2360" t="str">
        <f>Table1[[#This Row],[year]]&amp;"_"&amp;Table1[[#This Row],[rank]]</f>
        <v>2019_359</v>
      </c>
    </row>
    <row r="2361" spans="1:19" x14ac:dyDescent="0.2">
      <c r="A2361" t="s">
        <v>2281</v>
      </c>
      <c r="B2361">
        <v>360</v>
      </c>
      <c r="C2361">
        <v>2019</v>
      </c>
      <c r="D2361" t="s">
        <v>97</v>
      </c>
      <c r="E2361" t="s">
        <v>2044</v>
      </c>
      <c r="F2361" t="s">
        <v>35</v>
      </c>
      <c r="G2361" t="str">
        <f>_xlfn.XLOOKUP(F2361,Regions!$A$2:$A$52,Regions!$B$2:$B$52)</f>
        <v>South</v>
      </c>
      <c r="H2361" t="s">
        <v>1494</v>
      </c>
      <c r="I2361">
        <v>1919</v>
      </c>
      <c r="J2361">
        <v>8430</v>
      </c>
      <c r="K2361">
        <v>119</v>
      </c>
      <c r="L2361">
        <v>100923</v>
      </c>
      <c r="M2361">
        <v>3500</v>
      </c>
      <c r="N2361" t="s">
        <v>2043</v>
      </c>
      <c r="O2361" t="s">
        <v>2043</v>
      </c>
      <c r="P2361" t="s">
        <v>2043</v>
      </c>
      <c r="Q2361" t="s">
        <v>2043</v>
      </c>
      <c r="R2361" t="str">
        <f>Table1[[#This Row],[year]]&amp;"_"&amp;Table1[[#This Row],[rank]]</f>
        <v>2019_360</v>
      </c>
      <c r="S2361" t="str">
        <f>Table1[[#This Row],[year]]&amp;"_"&amp;Table1[[#This Row],[rank]]</f>
        <v>2019_360</v>
      </c>
    </row>
    <row r="2362" spans="1:19" x14ac:dyDescent="0.2">
      <c r="A2362" t="s">
        <v>2387</v>
      </c>
      <c r="B2362">
        <v>361</v>
      </c>
      <c r="C2362">
        <v>2019</v>
      </c>
      <c r="D2362" t="s">
        <v>1359</v>
      </c>
      <c r="E2362" t="s">
        <v>2143</v>
      </c>
      <c r="F2362" t="s">
        <v>177</v>
      </c>
      <c r="G2362" t="str">
        <f>_xlfn.XLOOKUP(F2362,Regions!$A$2:$A$52,Regions!$B$2:$B$52)</f>
        <v>South</v>
      </c>
      <c r="H2362" t="s">
        <v>1554</v>
      </c>
      <c r="I2362">
        <v>36547</v>
      </c>
      <c r="J2362">
        <v>8423</v>
      </c>
      <c r="K2362">
        <v>846</v>
      </c>
      <c r="L2362">
        <v>23770</v>
      </c>
      <c r="M2362">
        <v>47000</v>
      </c>
      <c r="N2362" t="s">
        <v>2043</v>
      </c>
      <c r="O2362" t="s">
        <v>2043</v>
      </c>
      <c r="P2362" t="s">
        <v>2043</v>
      </c>
      <c r="Q2362" t="s">
        <v>2043</v>
      </c>
      <c r="R2362" t="str">
        <f>Table1[[#This Row],[year]]&amp;"_"&amp;Table1[[#This Row],[rank]]</f>
        <v>2019_361</v>
      </c>
      <c r="S2362" t="str">
        <f>Table1[[#This Row],[year]]&amp;"_"&amp;Table1[[#This Row],[rank]]</f>
        <v>2019_361</v>
      </c>
    </row>
    <row r="2363" spans="1:19" x14ac:dyDescent="0.2">
      <c r="A2363" t="s">
        <v>2543</v>
      </c>
      <c r="B2363">
        <v>362</v>
      </c>
      <c r="C2363">
        <v>2019</v>
      </c>
      <c r="D2363" t="s">
        <v>60</v>
      </c>
      <c r="E2363" t="s">
        <v>2114</v>
      </c>
      <c r="F2363" t="s">
        <v>22</v>
      </c>
      <c r="G2363" t="str">
        <f>_xlfn.XLOOKUP(F2363,Regions!$A$2:$A$52,Regions!$B$2:$B$52)</f>
        <v>South</v>
      </c>
      <c r="H2363" t="s">
        <v>1477</v>
      </c>
      <c r="I2363">
        <v>17019</v>
      </c>
      <c r="J2363">
        <v>8415</v>
      </c>
      <c r="K2363">
        <v>708</v>
      </c>
      <c r="L2363">
        <v>4610</v>
      </c>
      <c r="M2363">
        <v>450000</v>
      </c>
      <c r="N2363" t="s">
        <v>2043</v>
      </c>
      <c r="O2363" t="s">
        <v>2046</v>
      </c>
      <c r="P2363" t="s">
        <v>2043</v>
      </c>
      <c r="Q2363" t="s">
        <v>2043</v>
      </c>
      <c r="R2363" t="str">
        <f>Table1[[#This Row],[year]]&amp;"_"&amp;Table1[[#This Row],[rank]]</f>
        <v>2019_362</v>
      </c>
      <c r="S2363" t="str">
        <f>Table1[[#This Row],[year]]&amp;"_"&amp;Table1[[#This Row],[rank]]</f>
        <v>2019_362</v>
      </c>
    </row>
    <row r="2364" spans="1:19" x14ac:dyDescent="0.2">
      <c r="A2364" t="s">
        <v>349</v>
      </c>
      <c r="B2364">
        <v>363</v>
      </c>
      <c r="C2364">
        <v>2019</v>
      </c>
      <c r="D2364" t="s">
        <v>1010</v>
      </c>
      <c r="E2364" t="s">
        <v>2061</v>
      </c>
      <c r="F2364" t="s">
        <v>177</v>
      </c>
      <c r="G2364" t="str">
        <f>_xlfn.XLOOKUP(F2364,Regions!$A$2:$A$52,Regions!$B$2:$B$52)</f>
        <v>South</v>
      </c>
      <c r="H2364" t="s">
        <v>1497</v>
      </c>
      <c r="I2364">
        <v>3303</v>
      </c>
      <c r="J2364">
        <v>8409</v>
      </c>
      <c r="K2364">
        <v>273</v>
      </c>
      <c r="L2364">
        <v>13051</v>
      </c>
      <c r="M2364">
        <v>39600</v>
      </c>
      <c r="N2364" t="s">
        <v>2043</v>
      </c>
      <c r="O2364" t="s">
        <v>2043</v>
      </c>
      <c r="P2364" t="s">
        <v>2043</v>
      </c>
      <c r="Q2364" t="s">
        <v>2043</v>
      </c>
      <c r="R2364" t="str">
        <f>Table1[[#This Row],[year]]&amp;"_"&amp;Table1[[#This Row],[rank]]</f>
        <v>2019_363</v>
      </c>
      <c r="S2364" t="str">
        <f>Table1[[#This Row],[year]]&amp;"_"&amp;Table1[[#This Row],[rank]]</f>
        <v>2019_363</v>
      </c>
    </row>
    <row r="2365" spans="1:19" x14ac:dyDescent="0.2">
      <c r="A2365" t="s">
        <v>2385</v>
      </c>
      <c r="B2365">
        <v>364</v>
      </c>
      <c r="C2365">
        <v>2019</v>
      </c>
      <c r="D2365" t="s">
        <v>976</v>
      </c>
      <c r="E2365" t="s">
        <v>115</v>
      </c>
      <c r="F2365" t="s">
        <v>44</v>
      </c>
      <c r="G2365" t="str">
        <f>_xlfn.XLOOKUP(F2365,Regions!$A$2:$A$52,Regions!$B$2:$B$52)</f>
        <v>Midwest</v>
      </c>
      <c r="H2365" t="s">
        <v>1513</v>
      </c>
      <c r="I2365">
        <v>1879</v>
      </c>
      <c r="J2365">
        <v>8400</v>
      </c>
      <c r="K2365">
        <v>156</v>
      </c>
      <c r="L2365">
        <v>4653</v>
      </c>
      <c r="M2365">
        <v>9300</v>
      </c>
      <c r="N2365" t="s">
        <v>2043</v>
      </c>
      <c r="O2365" t="s">
        <v>2043</v>
      </c>
      <c r="P2365" t="s">
        <v>2043</v>
      </c>
      <c r="Q2365" t="s">
        <v>2043</v>
      </c>
      <c r="R2365" t="str">
        <f>Table1[[#This Row],[year]]&amp;"_"&amp;Table1[[#This Row],[rank]]</f>
        <v>2019_364</v>
      </c>
      <c r="S2365" t="str">
        <f>Table1[[#This Row],[year]]&amp;"_"&amp;Table1[[#This Row],[rank]]</f>
        <v>2019_364</v>
      </c>
    </row>
    <row r="2366" spans="1:19" x14ac:dyDescent="0.2">
      <c r="A2366" t="s">
        <v>1260</v>
      </c>
      <c r="B2366">
        <v>365</v>
      </c>
      <c r="C2366">
        <v>2019</v>
      </c>
      <c r="D2366" t="s">
        <v>230</v>
      </c>
      <c r="E2366" t="s">
        <v>2114</v>
      </c>
      <c r="F2366" t="s">
        <v>954</v>
      </c>
      <c r="G2366" t="str">
        <f>_xlfn.XLOOKUP(F2366,Regions!$A$2:$A$52,Regions!$B$2:$B$52)</f>
        <v>West</v>
      </c>
      <c r="H2366" t="s">
        <v>1550</v>
      </c>
      <c r="I2366">
        <v>5824</v>
      </c>
      <c r="J2366">
        <v>8391</v>
      </c>
      <c r="K2366">
        <v>303</v>
      </c>
      <c r="L2366">
        <v>25775</v>
      </c>
      <c r="M2366">
        <v>66000</v>
      </c>
      <c r="N2366" t="s">
        <v>2043</v>
      </c>
      <c r="O2366" t="s">
        <v>2043</v>
      </c>
      <c r="P2366" t="s">
        <v>2046</v>
      </c>
      <c r="Q2366" t="s">
        <v>2043</v>
      </c>
      <c r="R2366" t="str">
        <f>Table1[[#This Row],[year]]&amp;"_"&amp;Table1[[#This Row],[rank]]</f>
        <v>2019_365</v>
      </c>
      <c r="S2366" t="str">
        <f>Table1[[#This Row],[year]]&amp;"_"&amp;Table1[[#This Row],[rank]]</f>
        <v>2019_365</v>
      </c>
    </row>
    <row r="2367" spans="1:19" x14ac:dyDescent="0.2">
      <c r="A2367" t="s">
        <v>368</v>
      </c>
      <c r="B2367">
        <v>366</v>
      </c>
      <c r="C2367">
        <v>2019</v>
      </c>
      <c r="D2367" t="s">
        <v>1104</v>
      </c>
      <c r="E2367" t="s">
        <v>2054</v>
      </c>
      <c r="F2367" t="s">
        <v>18</v>
      </c>
      <c r="G2367" t="str">
        <f>_xlfn.XLOOKUP(F2367,Regions!$A$2:$A$52,Regions!$B$2:$B$52)</f>
        <v>Midwest</v>
      </c>
      <c r="H2367" t="s">
        <v>1520</v>
      </c>
      <c r="I2367">
        <v>11569</v>
      </c>
      <c r="J2367">
        <v>8359</v>
      </c>
      <c r="K2367">
        <v>734</v>
      </c>
      <c r="L2367">
        <v>5393</v>
      </c>
      <c r="M2367">
        <v>26000</v>
      </c>
      <c r="N2367" t="s">
        <v>2043</v>
      </c>
      <c r="O2367" t="s">
        <v>2043</v>
      </c>
      <c r="P2367" t="s">
        <v>2043</v>
      </c>
      <c r="Q2367" t="s">
        <v>2043</v>
      </c>
      <c r="R2367" t="str">
        <f>Table1[[#This Row],[year]]&amp;"_"&amp;Table1[[#This Row],[rank]]</f>
        <v>2019_366</v>
      </c>
      <c r="S2367" t="str">
        <f>Table1[[#This Row],[year]]&amp;"_"&amp;Table1[[#This Row],[rank]]</f>
        <v>2019_366</v>
      </c>
    </row>
    <row r="2368" spans="1:19" x14ac:dyDescent="0.2">
      <c r="A2368" t="s">
        <v>2584</v>
      </c>
      <c r="B2368">
        <v>367</v>
      </c>
      <c r="C2368">
        <v>2019</v>
      </c>
      <c r="D2368" t="s">
        <v>17</v>
      </c>
      <c r="E2368" t="s">
        <v>17</v>
      </c>
      <c r="F2368" t="s">
        <v>255</v>
      </c>
      <c r="G2368" t="str">
        <f>_xlfn.XLOOKUP(F2368,Regions!$A$2:$A$52,Regions!$B$2:$B$52)</f>
        <v>Midwest</v>
      </c>
      <c r="H2368" t="s">
        <v>2585</v>
      </c>
      <c r="I2368">
        <v>3434</v>
      </c>
      <c r="J2368">
        <v>8329</v>
      </c>
      <c r="K2368">
        <v>430</v>
      </c>
      <c r="L2368">
        <v>2779</v>
      </c>
      <c r="M2368">
        <v>17500</v>
      </c>
      <c r="N2368" t="s">
        <v>2043</v>
      </c>
      <c r="O2368" t="s">
        <v>2043</v>
      </c>
      <c r="P2368" t="s">
        <v>2043</v>
      </c>
      <c r="Q2368" t="s">
        <v>2043</v>
      </c>
      <c r="R2368" t="str">
        <f>Table1[[#This Row],[year]]&amp;"_"&amp;Table1[[#This Row],[rank]]</f>
        <v>2019_367</v>
      </c>
      <c r="S2368" t="str">
        <f>Table1[[#This Row],[year]]&amp;"_"&amp;Table1[[#This Row],[rank]]</f>
        <v>2019_367</v>
      </c>
    </row>
    <row r="2369" spans="1:19" x14ac:dyDescent="0.2">
      <c r="A2369" t="s">
        <v>2455</v>
      </c>
      <c r="B2369">
        <v>368</v>
      </c>
      <c r="C2369">
        <v>2019</v>
      </c>
      <c r="D2369" t="s">
        <v>118</v>
      </c>
      <c r="E2369" t="s">
        <v>2061</v>
      </c>
      <c r="F2369" t="s">
        <v>93</v>
      </c>
      <c r="G2369" t="str">
        <f>_xlfn.XLOOKUP(F2369,Regions!$A$2:$A$52,Regions!$B$2:$B$52)</f>
        <v>West</v>
      </c>
      <c r="H2369" t="s">
        <v>1457</v>
      </c>
      <c r="I2369">
        <v>6937</v>
      </c>
      <c r="J2369">
        <v>8264</v>
      </c>
      <c r="K2369">
        <v>437</v>
      </c>
      <c r="L2369">
        <v>10912</v>
      </c>
      <c r="M2369">
        <v>23376</v>
      </c>
      <c r="N2369" t="s">
        <v>2043</v>
      </c>
      <c r="O2369" t="s">
        <v>2043</v>
      </c>
      <c r="P2369" t="s">
        <v>2043</v>
      </c>
      <c r="Q2369" t="s">
        <v>2043</v>
      </c>
      <c r="R2369" t="str">
        <f>Table1[[#This Row],[year]]&amp;"_"&amp;Table1[[#This Row],[rank]]</f>
        <v>2019_368</v>
      </c>
      <c r="S2369" t="str">
        <f>Table1[[#This Row],[year]]&amp;"_"&amp;Table1[[#This Row],[rank]]</f>
        <v>2019_368</v>
      </c>
    </row>
    <row r="2370" spans="1:19" x14ac:dyDescent="0.2">
      <c r="A2370" t="s">
        <v>2458</v>
      </c>
      <c r="B2370">
        <v>369</v>
      </c>
      <c r="C2370">
        <v>2019</v>
      </c>
      <c r="D2370" t="s">
        <v>970</v>
      </c>
      <c r="E2370" t="s">
        <v>2045</v>
      </c>
      <c r="F2370" t="s">
        <v>33</v>
      </c>
      <c r="G2370" t="str">
        <f>_xlfn.XLOOKUP(F2370,Regions!$A$2:$A$52,Regions!$B$2:$B$52)</f>
        <v>Northeast</v>
      </c>
      <c r="H2370" t="s">
        <v>2459</v>
      </c>
      <c r="I2370">
        <v>28151</v>
      </c>
      <c r="J2370">
        <v>8202</v>
      </c>
      <c r="K2370">
        <v>1205</v>
      </c>
      <c r="L2370">
        <v>10045</v>
      </c>
      <c r="M2370">
        <v>73600</v>
      </c>
      <c r="N2370" t="s">
        <v>2043</v>
      </c>
      <c r="O2370" t="s">
        <v>2043</v>
      </c>
      <c r="P2370" t="s">
        <v>2043</v>
      </c>
      <c r="Q2370" t="s">
        <v>2043</v>
      </c>
      <c r="R2370" t="str">
        <f>Table1[[#This Row],[year]]&amp;"_"&amp;Table1[[#This Row],[rank]]</f>
        <v>2019_369</v>
      </c>
      <c r="S2370" t="str">
        <f>Table1[[#This Row],[year]]&amp;"_"&amp;Table1[[#This Row],[rank]]</f>
        <v>2019_369</v>
      </c>
    </row>
    <row r="2371" spans="1:19" x14ac:dyDescent="0.2">
      <c r="A2371" t="s">
        <v>2331</v>
      </c>
      <c r="B2371">
        <v>370</v>
      </c>
      <c r="C2371">
        <v>2019</v>
      </c>
      <c r="D2371" t="s">
        <v>998</v>
      </c>
      <c r="E2371" t="s">
        <v>115</v>
      </c>
      <c r="F2371" t="s">
        <v>98</v>
      </c>
      <c r="G2371" t="str">
        <f>_xlfn.XLOOKUP(F2371,Regions!$A$2:$A$52,Regions!$B$2:$B$52)</f>
        <v>Northeast</v>
      </c>
      <c r="H2371" t="s">
        <v>1499</v>
      </c>
      <c r="I2371">
        <v>2396</v>
      </c>
      <c r="J2371">
        <v>8177</v>
      </c>
      <c r="K2371">
        <v>227</v>
      </c>
      <c r="L2371">
        <v>4605</v>
      </c>
      <c r="M2371">
        <v>9100</v>
      </c>
      <c r="N2371" t="s">
        <v>2043</v>
      </c>
      <c r="O2371" t="s">
        <v>2043</v>
      </c>
      <c r="P2371" t="s">
        <v>2043</v>
      </c>
      <c r="Q2371" t="s">
        <v>2043</v>
      </c>
      <c r="R2371" t="str">
        <f>Table1[[#This Row],[year]]&amp;"_"&amp;Table1[[#This Row],[rank]]</f>
        <v>2019_370</v>
      </c>
      <c r="S2371" t="str">
        <f>Table1[[#This Row],[year]]&amp;"_"&amp;Table1[[#This Row],[rank]]</f>
        <v>2019_370</v>
      </c>
    </row>
    <row r="2372" spans="1:19" x14ac:dyDescent="0.2">
      <c r="A2372" t="s">
        <v>2359</v>
      </c>
      <c r="B2372">
        <v>371</v>
      </c>
      <c r="C2372">
        <v>2019</v>
      </c>
      <c r="D2372" t="s">
        <v>74</v>
      </c>
      <c r="E2372" t="s">
        <v>74</v>
      </c>
      <c r="F2372" t="s">
        <v>35</v>
      </c>
      <c r="G2372" t="str">
        <f>_xlfn.XLOOKUP(F2372,Regions!$A$2:$A$52,Regions!$B$2:$B$52)</f>
        <v>South</v>
      </c>
      <c r="H2372" t="s">
        <v>2360</v>
      </c>
      <c r="I2372">
        <v>8631</v>
      </c>
      <c r="J2372">
        <v>8176</v>
      </c>
      <c r="K2372">
        <v>836</v>
      </c>
      <c r="L2372">
        <v>6383</v>
      </c>
      <c r="M2372">
        <v>40000</v>
      </c>
      <c r="N2372" t="s">
        <v>2043</v>
      </c>
      <c r="O2372" t="s">
        <v>2043</v>
      </c>
      <c r="P2372" t="s">
        <v>2043</v>
      </c>
      <c r="Q2372" t="s">
        <v>2043</v>
      </c>
      <c r="R2372" t="str">
        <f>Table1[[#This Row],[year]]&amp;"_"&amp;Table1[[#This Row],[rank]]</f>
        <v>2019_371</v>
      </c>
      <c r="S2372" t="str">
        <f>Table1[[#This Row],[year]]&amp;"_"&amp;Table1[[#This Row],[rank]]</f>
        <v>2019_371</v>
      </c>
    </row>
    <row r="2373" spans="1:19" x14ac:dyDescent="0.2">
      <c r="A2373" t="s">
        <v>2574</v>
      </c>
      <c r="B2373">
        <v>372</v>
      </c>
      <c r="C2373">
        <v>2019</v>
      </c>
      <c r="D2373" t="s">
        <v>79</v>
      </c>
      <c r="E2373" t="s">
        <v>2044</v>
      </c>
      <c r="F2373" t="s">
        <v>28</v>
      </c>
      <c r="G2373" t="str">
        <f>_xlfn.XLOOKUP(F2373,Regions!$A$2:$A$52,Regions!$B$2:$B$52)</f>
        <v>Northeast</v>
      </c>
      <c r="H2373" t="s">
        <v>1406</v>
      </c>
      <c r="I2373">
        <v>5687</v>
      </c>
      <c r="J2373">
        <v>8152</v>
      </c>
      <c r="K2373">
        <v>1027</v>
      </c>
      <c r="L2373">
        <v>47131</v>
      </c>
      <c r="M2373">
        <v>4700</v>
      </c>
      <c r="N2373" t="s">
        <v>2043</v>
      </c>
      <c r="O2373" t="s">
        <v>2043</v>
      </c>
      <c r="P2373" t="s">
        <v>2043</v>
      </c>
      <c r="Q2373" t="s">
        <v>2043</v>
      </c>
      <c r="R2373" t="str">
        <f>Table1[[#This Row],[year]]&amp;"_"&amp;Table1[[#This Row],[rank]]</f>
        <v>2019_372</v>
      </c>
      <c r="S2373" t="str">
        <f>Table1[[#This Row],[year]]&amp;"_"&amp;Table1[[#This Row],[rank]]</f>
        <v>2019_372</v>
      </c>
    </row>
    <row r="2374" spans="1:19" x14ac:dyDescent="0.2">
      <c r="A2374" t="s">
        <v>2553</v>
      </c>
      <c r="B2374">
        <v>373</v>
      </c>
      <c r="C2374">
        <v>2019</v>
      </c>
      <c r="D2374" t="s">
        <v>17</v>
      </c>
      <c r="E2374" t="s">
        <v>17</v>
      </c>
      <c r="F2374" t="s">
        <v>53</v>
      </c>
      <c r="G2374" t="str">
        <f>_xlfn.XLOOKUP(F2374,Regions!$A$2:$A$52,Regions!$B$2:$B$52)</f>
        <v>Midwest</v>
      </c>
      <c r="H2374" t="s">
        <v>1793</v>
      </c>
      <c r="I2374">
        <v>2545</v>
      </c>
      <c r="J2374">
        <v>8143</v>
      </c>
      <c r="K2374">
        <v>427</v>
      </c>
      <c r="L2374">
        <v>5918</v>
      </c>
      <c r="M2374">
        <v>30900</v>
      </c>
      <c r="N2374" t="s">
        <v>2043</v>
      </c>
      <c r="O2374" t="s">
        <v>2043</v>
      </c>
      <c r="P2374" t="s">
        <v>2043</v>
      </c>
      <c r="Q2374" t="s">
        <v>2043</v>
      </c>
      <c r="R2374" t="str">
        <f>Table1[[#This Row],[year]]&amp;"_"&amp;Table1[[#This Row],[rank]]</f>
        <v>2019_373</v>
      </c>
      <c r="S2374" t="str">
        <f>Table1[[#This Row],[year]]&amp;"_"&amp;Table1[[#This Row],[rank]]</f>
        <v>2019_373</v>
      </c>
    </row>
    <row r="2375" spans="1:19" x14ac:dyDescent="0.2">
      <c r="A2375" t="s">
        <v>2586</v>
      </c>
      <c r="B2375">
        <v>374</v>
      </c>
      <c r="C2375">
        <v>2019</v>
      </c>
      <c r="D2375" t="s">
        <v>1164</v>
      </c>
      <c r="E2375" t="s">
        <v>2061</v>
      </c>
      <c r="F2375" t="s">
        <v>93</v>
      </c>
      <c r="G2375" t="str">
        <f>_xlfn.XLOOKUP(F2375,Regions!$A$2:$A$52,Regions!$B$2:$B$52)</f>
        <v>West</v>
      </c>
      <c r="H2375" t="s">
        <v>1457</v>
      </c>
      <c r="I2375">
        <v>13044</v>
      </c>
      <c r="J2375">
        <v>8138</v>
      </c>
      <c r="K2375">
        <v>618</v>
      </c>
      <c r="L2375">
        <v>3315</v>
      </c>
      <c r="M2375">
        <v>17400</v>
      </c>
      <c r="N2375" t="s">
        <v>2043</v>
      </c>
      <c r="O2375" t="s">
        <v>2043</v>
      </c>
      <c r="P2375" t="s">
        <v>2043</v>
      </c>
      <c r="Q2375" t="s">
        <v>2043</v>
      </c>
      <c r="R2375" t="str">
        <f>Table1[[#This Row],[year]]&amp;"_"&amp;Table1[[#This Row],[rank]]</f>
        <v>2019_374</v>
      </c>
      <c r="S2375" t="str">
        <f>Table1[[#This Row],[year]]&amp;"_"&amp;Table1[[#This Row],[rank]]</f>
        <v>2019_374</v>
      </c>
    </row>
    <row r="2376" spans="1:19" x14ac:dyDescent="0.2">
      <c r="A2376" t="s">
        <v>2386</v>
      </c>
      <c r="B2376">
        <v>375</v>
      </c>
      <c r="C2376">
        <v>2019</v>
      </c>
      <c r="D2376" t="s">
        <v>221</v>
      </c>
      <c r="E2376" t="s">
        <v>221</v>
      </c>
      <c r="F2376" t="s">
        <v>33</v>
      </c>
      <c r="G2376" t="str">
        <f>_xlfn.XLOOKUP(F2376,Regions!$A$2:$A$52,Regions!$B$2:$B$52)</f>
        <v>Northeast</v>
      </c>
      <c r="H2376" t="s">
        <v>1642</v>
      </c>
      <c r="I2376">
        <v>4092</v>
      </c>
      <c r="J2376">
        <v>8131</v>
      </c>
      <c r="K2376">
        <v>284</v>
      </c>
      <c r="L2376">
        <v>4089</v>
      </c>
      <c r="M2376">
        <v>33000</v>
      </c>
      <c r="N2376" t="s">
        <v>2043</v>
      </c>
      <c r="O2376" t="s">
        <v>2043</v>
      </c>
      <c r="P2376" t="s">
        <v>2043</v>
      </c>
      <c r="Q2376" t="s">
        <v>2043</v>
      </c>
      <c r="R2376" t="str">
        <f>Table1[[#This Row],[year]]&amp;"_"&amp;Table1[[#This Row],[rank]]</f>
        <v>2019_375</v>
      </c>
      <c r="S2376" t="str">
        <f>Table1[[#This Row],[year]]&amp;"_"&amp;Table1[[#This Row],[rank]]</f>
        <v>2019_375</v>
      </c>
    </row>
    <row r="2377" spans="1:19" x14ac:dyDescent="0.2">
      <c r="A2377" t="s">
        <v>854</v>
      </c>
      <c r="B2377">
        <v>376</v>
      </c>
      <c r="C2377">
        <v>2019</v>
      </c>
      <c r="D2377" t="s">
        <v>60</v>
      </c>
      <c r="E2377" t="s">
        <v>2114</v>
      </c>
      <c r="F2377" t="s">
        <v>177</v>
      </c>
      <c r="G2377" t="str">
        <f>_xlfn.XLOOKUP(F2377,Regions!$A$2:$A$52,Regions!$B$2:$B$52)</f>
        <v>South</v>
      </c>
      <c r="H2377" t="s">
        <v>1618</v>
      </c>
      <c r="I2377">
        <v>15003</v>
      </c>
      <c r="J2377">
        <v>8080</v>
      </c>
      <c r="K2377">
        <v>596</v>
      </c>
      <c r="L2377">
        <v>5470</v>
      </c>
      <c r="M2377">
        <v>180656</v>
      </c>
      <c r="N2377" t="s">
        <v>2043</v>
      </c>
      <c r="O2377" t="s">
        <v>2043</v>
      </c>
      <c r="P2377" t="s">
        <v>2043</v>
      </c>
      <c r="Q2377" t="s">
        <v>2043</v>
      </c>
      <c r="R2377" t="str">
        <f>Table1[[#This Row],[year]]&amp;"_"&amp;Table1[[#This Row],[rank]]</f>
        <v>2019_376</v>
      </c>
      <c r="S2377" t="str">
        <f>Table1[[#This Row],[year]]&amp;"_"&amp;Table1[[#This Row],[rank]]</f>
        <v>2019_376</v>
      </c>
    </row>
    <row r="2378" spans="1:19" x14ac:dyDescent="0.2">
      <c r="A2378" t="s">
        <v>2329</v>
      </c>
      <c r="B2378">
        <v>377</v>
      </c>
      <c r="C2378">
        <v>2019</v>
      </c>
      <c r="D2378" t="s">
        <v>985</v>
      </c>
      <c r="E2378" t="s">
        <v>115</v>
      </c>
      <c r="F2378" t="s">
        <v>18</v>
      </c>
      <c r="G2378" t="str">
        <f>_xlfn.XLOOKUP(F2378,Regions!$A$2:$A$52,Regions!$B$2:$B$52)</f>
        <v>Midwest</v>
      </c>
      <c r="H2378" t="s">
        <v>2490</v>
      </c>
      <c r="I2378">
        <v>571</v>
      </c>
      <c r="J2378">
        <v>8065</v>
      </c>
      <c r="K2378">
        <v>34</v>
      </c>
      <c r="L2378">
        <v>1972</v>
      </c>
      <c r="M2378">
        <v>11400</v>
      </c>
      <c r="N2378" t="s">
        <v>2043</v>
      </c>
      <c r="O2378" t="s">
        <v>2043</v>
      </c>
      <c r="P2378" t="s">
        <v>2043</v>
      </c>
      <c r="Q2378" t="s">
        <v>2043</v>
      </c>
      <c r="R2378" t="str">
        <f>Table1[[#This Row],[year]]&amp;"_"&amp;Table1[[#This Row],[rank]]</f>
        <v>2019_377</v>
      </c>
      <c r="S2378" t="str">
        <f>Table1[[#This Row],[year]]&amp;"_"&amp;Table1[[#This Row],[rank]]</f>
        <v>2019_377</v>
      </c>
    </row>
    <row r="2379" spans="1:19" x14ac:dyDescent="0.2">
      <c r="A2379" t="s">
        <v>2266</v>
      </c>
      <c r="B2379">
        <v>378</v>
      </c>
      <c r="C2379">
        <v>2019</v>
      </c>
      <c r="D2379" t="s">
        <v>65</v>
      </c>
      <c r="E2379" t="s">
        <v>2044</v>
      </c>
      <c r="F2379" t="s">
        <v>28</v>
      </c>
      <c r="G2379" t="str">
        <f>_xlfn.XLOOKUP(F2379,Regions!$A$2:$A$52,Regions!$B$2:$B$52)</f>
        <v>Northeast</v>
      </c>
      <c r="H2379" t="s">
        <v>1406</v>
      </c>
      <c r="I2379">
        <v>5854</v>
      </c>
      <c r="J2379">
        <v>8058</v>
      </c>
      <c r="K2379">
        <v>251</v>
      </c>
      <c r="L2379">
        <v>41089</v>
      </c>
      <c r="M2379">
        <v>14250</v>
      </c>
      <c r="N2379" t="s">
        <v>2043</v>
      </c>
      <c r="O2379" t="s">
        <v>2043</v>
      </c>
      <c r="P2379" t="s">
        <v>2043</v>
      </c>
      <c r="Q2379" t="s">
        <v>2043</v>
      </c>
      <c r="R2379" t="str">
        <f>Table1[[#This Row],[year]]&amp;"_"&amp;Table1[[#This Row],[rank]]</f>
        <v>2019_378</v>
      </c>
      <c r="S2379" t="str">
        <f>Table1[[#This Row],[year]]&amp;"_"&amp;Table1[[#This Row],[rank]]</f>
        <v>2019_378</v>
      </c>
    </row>
    <row r="2380" spans="1:19" x14ac:dyDescent="0.2">
      <c r="A2380" t="s">
        <v>2429</v>
      </c>
      <c r="B2380">
        <v>379</v>
      </c>
      <c r="C2380">
        <v>2019</v>
      </c>
      <c r="D2380" t="s">
        <v>2625</v>
      </c>
      <c r="E2380" t="s">
        <v>2143</v>
      </c>
      <c r="F2380" t="s">
        <v>33</v>
      </c>
      <c r="G2380" t="str">
        <f>_xlfn.XLOOKUP(F2380,Regions!$A$2:$A$52,Regions!$B$2:$B$52)</f>
        <v>Northeast</v>
      </c>
      <c r="H2380" t="s">
        <v>1498</v>
      </c>
      <c r="I2380">
        <v>9002</v>
      </c>
      <c r="J2380">
        <v>8047</v>
      </c>
      <c r="K2380">
        <v>1096</v>
      </c>
      <c r="L2380">
        <v>18133</v>
      </c>
      <c r="M2380">
        <v>18500</v>
      </c>
      <c r="N2380" t="s">
        <v>2043</v>
      </c>
      <c r="O2380" t="s">
        <v>2043</v>
      </c>
      <c r="P2380" t="s">
        <v>2043</v>
      </c>
      <c r="Q2380" t="s">
        <v>2043</v>
      </c>
      <c r="R2380" t="str">
        <f>Table1[[#This Row],[year]]&amp;"_"&amp;Table1[[#This Row],[rank]]</f>
        <v>2019_379</v>
      </c>
      <c r="S2380" t="str">
        <f>Table1[[#This Row],[year]]&amp;"_"&amp;Table1[[#This Row],[rank]]</f>
        <v>2019_379</v>
      </c>
    </row>
    <row r="2381" spans="1:19" x14ac:dyDescent="0.2">
      <c r="A2381" t="s">
        <v>2561</v>
      </c>
      <c r="B2381">
        <v>380</v>
      </c>
      <c r="C2381">
        <v>2019</v>
      </c>
      <c r="D2381" t="s">
        <v>175</v>
      </c>
      <c r="E2381" t="s">
        <v>2067</v>
      </c>
      <c r="F2381" t="s">
        <v>181</v>
      </c>
      <c r="G2381" t="str">
        <f>_xlfn.XLOOKUP(F2381,Regions!$A$2:$A$52,Regions!$B$2:$B$52)</f>
        <v>West</v>
      </c>
      <c r="H2381" t="s">
        <v>1549</v>
      </c>
      <c r="I2381">
        <v>12350</v>
      </c>
      <c r="J2381">
        <v>8040</v>
      </c>
      <c r="K2381">
        <v>531</v>
      </c>
      <c r="L2381">
        <v>40828</v>
      </c>
      <c r="M2381">
        <v>4641</v>
      </c>
      <c r="N2381" t="s">
        <v>2043</v>
      </c>
      <c r="O2381" t="s">
        <v>2043</v>
      </c>
      <c r="P2381" t="s">
        <v>2043</v>
      </c>
      <c r="Q2381" t="s">
        <v>2043</v>
      </c>
      <c r="R2381" t="str">
        <f>Table1[[#This Row],[year]]&amp;"_"&amp;Table1[[#This Row],[rank]]</f>
        <v>2019_380</v>
      </c>
      <c r="S2381" t="str">
        <f>Table1[[#This Row],[year]]&amp;"_"&amp;Table1[[#This Row],[rank]]</f>
        <v>2019_380</v>
      </c>
    </row>
    <row r="2382" spans="1:19" x14ac:dyDescent="0.2">
      <c r="A2382" t="s">
        <v>1216</v>
      </c>
      <c r="B2382">
        <v>381</v>
      </c>
      <c r="C2382">
        <v>2019</v>
      </c>
      <c r="D2382" t="s">
        <v>43</v>
      </c>
      <c r="E2382" t="s">
        <v>2044</v>
      </c>
      <c r="F2382" t="s">
        <v>98</v>
      </c>
      <c r="G2382" t="str">
        <f>_xlfn.XLOOKUP(F2382,Regions!$A$2:$A$52,Regions!$B$2:$B$52)</f>
        <v>Northeast</v>
      </c>
      <c r="H2382" t="s">
        <v>1648</v>
      </c>
      <c r="J2382">
        <v>8031</v>
      </c>
      <c r="K2382">
        <v>686</v>
      </c>
      <c r="L2382">
        <v>21178</v>
      </c>
      <c r="M2382">
        <v>5547</v>
      </c>
      <c r="N2382" t="s">
        <v>2043</v>
      </c>
      <c r="O2382" t="s">
        <v>2043</v>
      </c>
      <c r="P2382" t="s">
        <v>2043</v>
      </c>
      <c r="Q2382" t="s">
        <v>2043</v>
      </c>
      <c r="R2382" t="str">
        <f>Table1[[#This Row],[year]]&amp;"_"&amp;Table1[[#This Row],[rank]]</f>
        <v>2019_381</v>
      </c>
      <c r="S2382" t="str">
        <f>Table1[[#This Row],[year]]&amp;"_"&amp;Table1[[#This Row],[rank]]</f>
        <v>2019_381</v>
      </c>
    </row>
    <row r="2383" spans="1:19" x14ac:dyDescent="0.2">
      <c r="A2383" t="s">
        <v>2390</v>
      </c>
      <c r="B2383">
        <v>382</v>
      </c>
      <c r="C2383">
        <v>2019</v>
      </c>
      <c r="D2383" t="s">
        <v>43</v>
      </c>
      <c r="E2383" t="s">
        <v>2044</v>
      </c>
      <c r="F2383" t="s">
        <v>18</v>
      </c>
      <c r="G2383" t="str">
        <f>_xlfn.XLOOKUP(F2383,Regions!$A$2:$A$52,Regions!$B$2:$B$52)</f>
        <v>Midwest</v>
      </c>
      <c r="H2383" t="s">
        <v>1640</v>
      </c>
      <c r="J2383">
        <v>7999</v>
      </c>
      <c r="K2383">
        <v>755</v>
      </c>
      <c r="L2383">
        <v>24476</v>
      </c>
      <c r="M2383">
        <v>5517</v>
      </c>
      <c r="N2383" t="s">
        <v>2043</v>
      </c>
      <c r="O2383" t="s">
        <v>2043</v>
      </c>
      <c r="P2383" t="s">
        <v>2043</v>
      </c>
      <c r="Q2383" t="s">
        <v>2043</v>
      </c>
      <c r="R2383" t="str">
        <f>Table1[[#This Row],[year]]&amp;"_"&amp;Table1[[#This Row],[rank]]</f>
        <v>2019_382</v>
      </c>
      <c r="S2383" t="str">
        <f>Table1[[#This Row],[year]]&amp;"_"&amp;Table1[[#This Row],[rank]]</f>
        <v>2019_382</v>
      </c>
    </row>
    <row r="2384" spans="1:19" x14ac:dyDescent="0.2">
      <c r="A2384" t="s">
        <v>2608</v>
      </c>
      <c r="B2384">
        <v>383</v>
      </c>
      <c r="C2384">
        <v>2019</v>
      </c>
      <c r="D2384" t="s">
        <v>920</v>
      </c>
      <c r="E2384" t="s">
        <v>920</v>
      </c>
      <c r="F2384" t="s">
        <v>22</v>
      </c>
      <c r="G2384" t="str">
        <f>_xlfn.XLOOKUP(F2384,Regions!$A$2:$A$52,Regions!$B$2:$B$52)</f>
        <v>South</v>
      </c>
      <c r="H2384" t="s">
        <v>1403</v>
      </c>
      <c r="I2384">
        <v>17597</v>
      </c>
      <c r="J2384">
        <v>7987</v>
      </c>
      <c r="K2384">
        <v>471</v>
      </c>
      <c r="L2384">
        <v>31987</v>
      </c>
      <c r="M2384">
        <v>1372</v>
      </c>
      <c r="N2384" t="s">
        <v>2043</v>
      </c>
      <c r="O2384" t="s">
        <v>2043</v>
      </c>
      <c r="P2384" t="s">
        <v>2043</v>
      </c>
      <c r="Q2384" t="s">
        <v>2043</v>
      </c>
      <c r="R2384" t="str">
        <f>Table1[[#This Row],[year]]&amp;"_"&amp;Table1[[#This Row],[rank]]</f>
        <v>2019_383</v>
      </c>
      <c r="S2384" t="str">
        <f>Table1[[#This Row],[year]]&amp;"_"&amp;Table1[[#This Row],[rank]]</f>
        <v>2019_383</v>
      </c>
    </row>
    <row r="2385" spans="1:19" x14ac:dyDescent="0.2">
      <c r="A2385" t="s">
        <v>938</v>
      </c>
      <c r="B2385">
        <v>384</v>
      </c>
      <c r="C2385">
        <v>2019</v>
      </c>
      <c r="D2385" t="s">
        <v>57</v>
      </c>
      <c r="E2385" t="s">
        <v>2044</v>
      </c>
      <c r="F2385" t="s">
        <v>53</v>
      </c>
      <c r="G2385" t="str">
        <f>_xlfn.XLOOKUP(F2385,Regions!$A$2:$A$52,Regions!$B$2:$B$52)</f>
        <v>Midwest</v>
      </c>
      <c r="H2385" t="s">
        <v>1416</v>
      </c>
      <c r="I2385">
        <v>19447</v>
      </c>
      <c r="J2385">
        <v>7973</v>
      </c>
      <c r="K2385">
        <v>2193</v>
      </c>
      <c r="L2385">
        <v>146069</v>
      </c>
      <c r="M2385">
        <v>17437</v>
      </c>
      <c r="N2385" t="s">
        <v>2043</v>
      </c>
      <c r="O2385" t="s">
        <v>2043</v>
      </c>
      <c r="P2385" t="s">
        <v>2043</v>
      </c>
      <c r="Q2385" t="s">
        <v>2043</v>
      </c>
      <c r="R2385" t="str">
        <f>Table1[[#This Row],[year]]&amp;"_"&amp;Table1[[#This Row],[rank]]</f>
        <v>2019_384</v>
      </c>
      <c r="S2385" t="str">
        <f>Table1[[#This Row],[year]]&amp;"_"&amp;Table1[[#This Row],[rank]]</f>
        <v>2019_384</v>
      </c>
    </row>
    <row r="2386" spans="1:19" x14ac:dyDescent="0.2">
      <c r="A2386" t="s">
        <v>2354</v>
      </c>
      <c r="B2386">
        <v>385</v>
      </c>
      <c r="C2386">
        <v>2019</v>
      </c>
      <c r="D2386" t="s">
        <v>1838</v>
      </c>
      <c r="E2386" t="s">
        <v>2042</v>
      </c>
      <c r="F2386" t="s">
        <v>28</v>
      </c>
      <c r="G2386" t="str">
        <f>_xlfn.XLOOKUP(F2386,Regions!$A$2:$A$52,Regions!$B$2:$B$52)</f>
        <v>Northeast</v>
      </c>
      <c r="H2386" t="s">
        <v>1406</v>
      </c>
      <c r="I2386">
        <v>6841</v>
      </c>
      <c r="J2386">
        <v>7939</v>
      </c>
      <c r="K2386">
        <v>541</v>
      </c>
      <c r="L2386">
        <v>3820</v>
      </c>
      <c r="M2386">
        <v>32401</v>
      </c>
      <c r="N2386" t="s">
        <v>2043</v>
      </c>
      <c r="O2386" t="s">
        <v>2043</v>
      </c>
      <c r="P2386" t="s">
        <v>2043</v>
      </c>
      <c r="Q2386" t="s">
        <v>2043</v>
      </c>
      <c r="R2386" t="str">
        <f>Table1[[#This Row],[year]]&amp;"_"&amp;Table1[[#This Row],[rank]]</f>
        <v>2019_385</v>
      </c>
      <c r="S2386" t="str">
        <f>Table1[[#This Row],[year]]&amp;"_"&amp;Table1[[#This Row],[rank]]</f>
        <v>2019_385</v>
      </c>
    </row>
    <row r="2387" spans="1:19" x14ac:dyDescent="0.2">
      <c r="A2387" t="s">
        <v>2531</v>
      </c>
      <c r="B2387">
        <v>386</v>
      </c>
      <c r="C2387">
        <v>2019</v>
      </c>
      <c r="D2387" t="s">
        <v>980</v>
      </c>
      <c r="E2387" t="s">
        <v>2055</v>
      </c>
      <c r="F2387" t="s">
        <v>44</v>
      </c>
      <c r="G2387" t="str">
        <f>_xlfn.XLOOKUP(F2387,Regions!$A$2:$A$52,Regions!$B$2:$B$52)</f>
        <v>Midwest</v>
      </c>
      <c r="H2387" t="s">
        <v>1417</v>
      </c>
      <c r="I2387">
        <v>13472</v>
      </c>
      <c r="J2387">
        <v>7938</v>
      </c>
      <c r="K2387">
        <v>808</v>
      </c>
      <c r="L2387">
        <v>10390</v>
      </c>
      <c r="M2387">
        <v>12400</v>
      </c>
      <c r="N2387" t="s">
        <v>2043</v>
      </c>
      <c r="O2387" t="s">
        <v>2043</v>
      </c>
      <c r="P2387" t="s">
        <v>2043</v>
      </c>
      <c r="Q2387" t="s">
        <v>2043</v>
      </c>
      <c r="R2387" t="str">
        <f>Table1[[#This Row],[year]]&amp;"_"&amp;Table1[[#This Row],[rank]]</f>
        <v>2019_386</v>
      </c>
      <c r="S2387" t="str">
        <f>Table1[[#This Row],[year]]&amp;"_"&amp;Table1[[#This Row],[rank]]</f>
        <v>2019_386</v>
      </c>
    </row>
    <row r="2388" spans="1:19" x14ac:dyDescent="0.2">
      <c r="A2388" t="s">
        <v>2497</v>
      </c>
      <c r="B2388">
        <v>387</v>
      </c>
      <c r="C2388">
        <v>2019</v>
      </c>
      <c r="D2388" t="s">
        <v>824</v>
      </c>
      <c r="E2388" t="s">
        <v>112</v>
      </c>
      <c r="F2388" t="s">
        <v>255</v>
      </c>
      <c r="G2388" t="str">
        <f>_xlfn.XLOOKUP(F2388,Regions!$A$2:$A$52,Regions!$B$2:$B$52)</f>
        <v>Midwest</v>
      </c>
      <c r="H2388" t="s">
        <v>2498</v>
      </c>
      <c r="I2388">
        <v>26125</v>
      </c>
      <c r="J2388">
        <v>7933</v>
      </c>
      <c r="K2388">
        <v>379</v>
      </c>
      <c r="L2388">
        <v>24127</v>
      </c>
      <c r="M2388">
        <v>19800</v>
      </c>
      <c r="N2388" t="s">
        <v>2043</v>
      </c>
      <c r="O2388" t="s">
        <v>2043</v>
      </c>
      <c r="P2388" t="s">
        <v>2043</v>
      </c>
      <c r="Q2388" t="s">
        <v>2043</v>
      </c>
      <c r="R2388" t="str">
        <f>Table1[[#This Row],[year]]&amp;"_"&amp;Table1[[#This Row],[rank]]</f>
        <v>2019_387</v>
      </c>
      <c r="S2388" t="str">
        <f>Table1[[#This Row],[year]]&amp;"_"&amp;Table1[[#This Row],[rank]]</f>
        <v>2019_387</v>
      </c>
    </row>
    <row r="2389" spans="1:19" x14ac:dyDescent="0.2">
      <c r="A2389" t="s">
        <v>2428</v>
      </c>
      <c r="B2389">
        <v>388</v>
      </c>
      <c r="C2389">
        <v>2019</v>
      </c>
      <c r="D2389" t="s">
        <v>1830</v>
      </c>
      <c r="E2389" t="s">
        <v>2042</v>
      </c>
      <c r="F2389" t="s">
        <v>113</v>
      </c>
      <c r="G2389" t="str">
        <f>_xlfn.XLOOKUP(F2389,Regions!$A$2:$A$52,Regions!$B$2:$B$52)</f>
        <v>South</v>
      </c>
      <c r="H2389" t="s">
        <v>2317</v>
      </c>
      <c r="I2389">
        <v>11840</v>
      </c>
      <c r="J2389">
        <v>7911</v>
      </c>
      <c r="K2389">
        <v>532</v>
      </c>
      <c r="L2389">
        <v>3085</v>
      </c>
      <c r="M2389">
        <v>22000</v>
      </c>
      <c r="N2389" t="s">
        <v>2043</v>
      </c>
      <c r="O2389" t="s">
        <v>2043</v>
      </c>
      <c r="P2389" t="s">
        <v>2043</v>
      </c>
      <c r="Q2389" t="s">
        <v>2043</v>
      </c>
      <c r="R2389" t="str">
        <f>Table1[[#This Row],[year]]&amp;"_"&amp;Table1[[#This Row],[rank]]</f>
        <v>2019_388</v>
      </c>
      <c r="S2389" t="str">
        <f>Table1[[#This Row],[year]]&amp;"_"&amp;Table1[[#This Row],[rank]]</f>
        <v>2019_388</v>
      </c>
    </row>
    <row r="2390" spans="1:19" x14ac:dyDescent="0.2">
      <c r="A2390" t="s">
        <v>2546</v>
      </c>
      <c r="B2390">
        <v>389</v>
      </c>
      <c r="C2390">
        <v>2019</v>
      </c>
      <c r="D2390" t="s">
        <v>1103</v>
      </c>
      <c r="E2390" t="s">
        <v>2118</v>
      </c>
      <c r="F2390" t="s">
        <v>255</v>
      </c>
      <c r="G2390" t="str">
        <f>_xlfn.XLOOKUP(F2390,Regions!$A$2:$A$52,Regions!$B$2:$B$52)</f>
        <v>Midwest</v>
      </c>
      <c r="H2390" t="s">
        <v>2547</v>
      </c>
      <c r="I2390">
        <v>7025</v>
      </c>
      <c r="J2390">
        <v>7869</v>
      </c>
      <c r="K2390">
        <v>496</v>
      </c>
      <c r="L2390">
        <v>9131</v>
      </c>
      <c r="M2390">
        <v>24000</v>
      </c>
      <c r="N2390" t="s">
        <v>2043</v>
      </c>
      <c r="O2390" t="s">
        <v>2043</v>
      </c>
      <c r="P2390" t="s">
        <v>2043</v>
      </c>
      <c r="Q2390" t="s">
        <v>2043</v>
      </c>
      <c r="R2390" t="str">
        <f>Table1[[#This Row],[year]]&amp;"_"&amp;Table1[[#This Row],[rank]]</f>
        <v>2019_389</v>
      </c>
      <c r="S2390" t="str">
        <f>Table1[[#This Row],[year]]&amp;"_"&amp;Table1[[#This Row],[rank]]</f>
        <v>2019_389</v>
      </c>
    </row>
    <row r="2391" spans="1:19" x14ac:dyDescent="0.2">
      <c r="A2391" t="s">
        <v>2467</v>
      </c>
      <c r="B2391">
        <v>390</v>
      </c>
      <c r="C2391">
        <v>2019</v>
      </c>
      <c r="D2391" t="s">
        <v>1359</v>
      </c>
      <c r="E2391" t="s">
        <v>2143</v>
      </c>
      <c r="F2391" t="s">
        <v>22</v>
      </c>
      <c r="G2391" t="str">
        <f>_xlfn.XLOOKUP(F2391,Regions!$A$2:$A$52,Regions!$B$2:$B$52)</f>
        <v>South</v>
      </c>
      <c r="H2391" t="s">
        <v>1477</v>
      </c>
      <c r="I2391">
        <v>9274</v>
      </c>
      <c r="J2391">
        <v>7791</v>
      </c>
      <c r="K2391">
        <v>963</v>
      </c>
      <c r="L2391">
        <v>30388</v>
      </c>
      <c r="M2391">
        <v>20000</v>
      </c>
      <c r="N2391" t="s">
        <v>2043</v>
      </c>
      <c r="O2391" t="s">
        <v>2046</v>
      </c>
      <c r="P2391" t="s">
        <v>2043</v>
      </c>
      <c r="Q2391" t="s">
        <v>2043</v>
      </c>
      <c r="R2391" t="str">
        <f>Table1[[#This Row],[year]]&amp;"_"&amp;Table1[[#This Row],[rank]]</f>
        <v>2019_390</v>
      </c>
      <c r="S2391" t="str">
        <f>Table1[[#This Row],[year]]&amp;"_"&amp;Table1[[#This Row],[rank]]</f>
        <v>2019_390</v>
      </c>
    </row>
    <row r="2392" spans="1:19" x14ac:dyDescent="0.2">
      <c r="A2392" t="s">
        <v>1644</v>
      </c>
      <c r="B2392">
        <v>391</v>
      </c>
      <c r="C2392">
        <v>2019</v>
      </c>
      <c r="D2392" t="s">
        <v>980</v>
      </c>
      <c r="E2392" t="s">
        <v>2055</v>
      </c>
      <c r="F2392" t="s">
        <v>98</v>
      </c>
      <c r="G2392" t="str">
        <f>_xlfn.XLOOKUP(F2392,Regions!$A$2:$A$52,Regions!$B$2:$B$52)</f>
        <v>Northeast</v>
      </c>
      <c r="H2392" t="s">
        <v>1644</v>
      </c>
      <c r="I2392">
        <v>23944</v>
      </c>
      <c r="J2392">
        <v>7791</v>
      </c>
      <c r="K2392">
        <v>1178</v>
      </c>
      <c r="L2392">
        <v>7703</v>
      </c>
      <c r="M2392">
        <v>15675</v>
      </c>
      <c r="N2392" t="s">
        <v>2043</v>
      </c>
      <c r="O2392" t="s">
        <v>2046</v>
      </c>
      <c r="P2392" t="s">
        <v>2043</v>
      </c>
      <c r="Q2392" t="s">
        <v>2043</v>
      </c>
      <c r="R2392" t="str">
        <f>Table1[[#This Row],[year]]&amp;"_"&amp;Table1[[#This Row],[rank]]</f>
        <v>2019_391</v>
      </c>
      <c r="S2392" t="str">
        <f>Table1[[#This Row],[year]]&amp;"_"&amp;Table1[[#This Row],[rank]]</f>
        <v>2019_391</v>
      </c>
    </row>
    <row r="2393" spans="1:19" x14ac:dyDescent="0.2">
      <c r="A2393" t="s">
        <v>2245</v>
      </c>
      <c r="B2393">
        <v>392</v>
      </c>
      <c r="C2393">
        <v>2019</v>
      </c>
      <c r="D2393" t="s">
        <v>214</v>
      </c>
      <c r="E2393" t="s">
        <v>920</v>
      </c>
      <c r="F2393" t="s">
        <v>98</v>
      </c>
      <c r="G2393" t="str">
        <f>_xlfn.XLOOKUP(F2393,Regions!$A$2:$A$52,Regions!$B$2:$B$52)</f>
        <v>Northeast</v>
      </c>
      <c r="H2393" t="s">
        <v>1561</v>
      </c>
      <c r="I2393">
        <v>22883</v>
      </c>
      <c r="J2393">
        <v>7785</v>
      </c>
      <c r="K2393">
        <v>1827</v>
      </c>
      <c r="L2393">
        <v>43396</v>
      </c>
      <c r="M2393">
        <v>12444</v>
      </c>
      <c r="N2393" t="s">
        <v>2043</v>
      </c>
      <c r="O2393" t="s">
        <v>2043</v>
      </c>
      <c r="P2393" t="s">
        <v>2043</v>
      </c>
      <c r="Q2393" t="s">
        <v>2043</v>
      </c>
      <c r="R2393" t="str">
        <f>Table1[[#This Row],[year]]&amp;"_"&amp;Table1[[#This Row],[rank]]</f>
        <v>2019_392</v>
      </c>
      <c r="S2393" t="str">
        <f>Table1[[#This Row],[year]]&amp;"_"&amp;Table1[[#This Row],[rank]]</f>
        <v>2019_392</v>
      </c>
    </row>
    <row r="2394" spans="1:19" x14ac:dyDescent="0.2">
      <c r="A2394" t="s">
        <v>2282</v>
      </c>
      <c r="B2394">
        <v>393</v>
      </c>
      <c r="C2394">
        <v>2019</v>
      </c>
      <c r="D2394" t="s">
        <v>980</v>
      </c>
      <c r="E2394" t="s">
        <v>2055</v>
      </c>
      <c r="F2394" t="s">
        <v>22</v>
      </c>
      <c r="G2394" t="str">
        <f>_xlfn.XLOOKUP(F2394,Regions!$A$2:$A$52,Regions!$B$2:$B$52)</f>
        <v>South</v>
      </c>
      <c r="H2394" t="s">
        <v>1502</v>
      </c>
      <c r="I2394">
        <v>278</v>
      </c>
      <c r="J2394">
        <v>7755</v>
      </c>
      <c r="K2394">
        <v>327</v>
      </c>
      <c r="L2394">
        <v>2119</v>
      </c>
      <c r="M2394">
        <v>15000</v>
      </c>
      <c r="N2394" t="s">
        <v>2043</v>
      </c>
      <c r="O2394" t="s">
        <v>2043</v>
      </c>
      <c r="P2394" t="s">
        <v>2043</v>
      </c>
      <c r="Q2394" t="s">
        <v>2043</v>
      </c>
      <c r="R2394" t="str">
        <f>Table1[[#This Row],[year]]&amp;"_"&amp;Table1[[#This Row],[rank]]</f>
        <v>2019_393</v>
      </c>
      <c r="S2394" t="str">
        <f>Table1[[#This Row],[year]]&amp;"_"&amp;Table1[[#This Row],[rank]]</f>
        <v>2019_393</v>
      </c>
    </row>
    <row r="2395" spans="1:19" x14ac:dyDescent="0.2">
      <c r="A2395" t="s">
        <v>2549</v>
      </c>
      <c r="B2395">
        <v>394</v>
      </c>
      <c r="C2395">
        <v>2019</v>
      </c>
      <c r="D2395" t="s">
        <v>336</v>
      </c>
      <c r="E2395" t="s">
        <v>2118</v>
      </c>
      <c r="F2395" t="s">
        <v>22</v>
      </c>
      <c r="G2395" t="str">
        <f>_xlfn.XLOOKUP(F2395,Regions!$A$2:$A$52,Regions!$B$2:$B$52)</f>
        <v>South</v>
      </c>
      <c r="H2395" t="s">
        <v>1502</v>
      </c>
      <c r="I2395">
        <v>1539</v>
      </c>
      <c r="J2395">
        <v>7725</v>
      </c>
      <c r="K2395">
        <v>205</v>
      </c>
      <c r="L2395">
        <v>2932</v>
      </c>
      <c r="M2395">
        <v>15000</v>
      </c>
      <c r="N2395" t="s">
        <v>2043</v>
      </c>
      <c r="O2395" t="s">
        <v>2043</v>
      </c>
      <c r="P2395" t="s">
        <v>2043</v>
      </c>
      <c r="Q2395" t="s">
        <v>2043</v>
      </c>
      <c r="R2395" t="str">
        <f>Table1[[#This Row],[year]]&amp;"_"&amp;Table1[[#This Row],[rank]]</f>
        <v>2019_394</v>
      </c>
      <c r="S2395" t="str">
        <f>Table1[[#This Row],[year]]&amp;"_"&amp;Table1[[#This Row],[rank]]</f>
        <v>2019_394</v>
      </c>
    </row>
    <row r="2396" spans="1:19" x14ac:dyDescent="0.2">
      <c r="A2396" t="s">
        <v>1697</v>
      </c>
      <c r="B2396">
        <v>395</v>
      </c>
      <c r="C2396">
        <v>2019</v>
      </c>
      <c r="D2396" t="s">
        <v>1722</v>
      </c>
      <c r="E2396" t="s">
        <v>2064</v>
      </c>
      <c r="F2396" t="s">
        <v>187</v>
      </c>
      <c r="G2396" t="str">
        <f>_xlfn.XLOOKUP(F2396,Regions!$A$2:$A$52,Regions!$B$2:$B$52)</f>
        <v>Midwest</v>
      </c>
      <c r="H2396" t="s">
        <v>1697</v>
      </c>
      <c r="I2396">
        <v>5263</v>
      </c>
      <c r="J2396">
        <v>7706</v>
      </c>
      <c r="K2396">
        <v>472</v>
      </c>
      <c r="L2396">
        <v>5294</v>
      </c>
      <c r="M2396">
        <v>15000</v>
      </c>
      <c r="N2396" t="s">
        <v>2043</v>
      </c>
      <c r="O2396" t="s">
        <v>2043</v>
      </c>
      <c r="P2396" t="s">
        <v>2043</v>
      </c>
      <c r="Q2396" t="s">
        <v>2043</v>
      </c>
      <c r="R2396" t="str">
        <f>Table1[[#This Row],[year]]&amp;"_"&amp;Table1[[#This Row],[rank]]</f>
        <v>2019_395</v>
      </c>
      <c r="S2396" t="str">
        <f>Table1[[#This Row],[year]]&amp;"_"&amp;Table1[[#This Row],[rank]]</f>
        <v>2019_395</v>
      </c>
    </row>
    <row r="2397" spans="1:19" x14ac:dyDescent="0.2">
      <c r="A2397" t="s">
        <v>2626</v>
      </c>
      <c r="B2397">
        <v>396</v>
      </c>
      <c r="C2397">
        <v>2019</v>
      </c>
      <c r="D2397" t="s">
        <v>223</v>
      </c>
      <c r="E2397" t="s">
        <v>920</v>
      </c>
      <c r="F2397" t="s">
        <v>22</v>
      </c>
      <c r="G2397" t="str">
        <f>_xlfn.XLOOKUP(F2397,Regions!$A$2:$A$52,Regions!$B$2:$B$52)</f>
        <v>South</v>
      </c>
      <c r="H2397" t="s">
        <v>1502</v>
      </c>
      <c r="I2397">
        <v>6219</v>
      </c>
      <c r="J2397">
        <v>7699</v>
      </c>
      <c r="K2397">
        <v>13</v>
      </c>
      <c r="L2397">
        <v>10694</v>
      </c>
      <c r="M2397">
        <v>1449</v>
      </c>
      <c r="N2397" t="s">
        <v>2043</v>
      </c>
      <c r="O2397" t="s">
        <v>2043</v>
      </c>
      <c r="P2397" t="s">
        <v>2046</v>
      </c>
      <c r="Q2397" t="s">
        <v>2043</v>
      </c>
      <c r="R2397" t="str">
        <f>Table1[[#This Row],[year]]&amp;"_"&amp;Table1[[#This Row],[rank]]</f>
        <v>2019_396</v>
      </c>
      <c r="S2397" t="str">
        <f>Table1[[#This Row],[year]]&amp;"_"&amp;Table1[[#This Row],[rank]]</f>
        <v>2019_396</v>
      </c>
    </row>
    <row r="2398" spans="1:19" x14ac:dyDescent="0.2">
      <c r="A2398" t="s">
        <v>2355</v>
      </c>
      <c r="B2398">
        <v>397</v>
      </c>
      <c r="C2398">
        <v>2019</v>
      </c>
      <c r="D2398" t="s">
        <v>65</v>
      </c>
      <c r="E2398" t="s">
        <v>2044</v>
      </c>
      <c r="F2398" t="s">
        <v>33</v>
      </c>
      <c r="G2398" t="str">
        <f>_xlfn.XLOOKUP(F2398,Regions!$A$2:$A$52,Regions!$B$2:$B$52)</f>
        <v>Northeast</v>
      </c>
      <c r="H2398" t="s">
        <v>1624</v>
      </c>
      <c r="I2398">
        <v>10337</v>
      </c>
      <c r="J2398">
        <v>7692</v>
      </c>
      <c r="K2398">
        <v>641</v>
      </c>
      <c r="L2398">
        <v>24896</v>
      </c>
      <c r="M2398">
        <v>7448</v>
      </c>
      <c r="N2398" t="s">
        <v>2043</v>
      </c>
      <c r="O2398" t="s">
        <v>2043</v>
      </c>
      <c r="P2398" t="s">
        <v>2043</v>
      </c>
      <c r="Q2398" t="s">
        <v>2043</v>
      </c>
      <c r="R2398" t="str">
        <f>Table1[[#This Row],[year]]&amp;"_"&amp;Table1[[#This Row],[rank]]</f>
        <v>2019_397</v>
      </c>
      <c r="S2398" t="str">
        <f>Table1[[#This Row],[year]]&amp;"_"&amp;Table1[[#This Row],[rank]]</f>
        <v>2019_397</v>
      </c>
    </row>
    <row r="2399" spans="1:19" x14ac:dyDescent="0.2">
      <c r="A2399" t="s">
        <v>2499</v>
      </c>
      <c r="B2399">
        <v>398</v>
      </c>
      <c r="C2399">
        <v>2019</v>
      </c>
      <c r="D2399" t="s">
        <v>214</v>
      </c>
      <c r="E2399" t="s">
        <v>920</v>
      </c>
      <c r="F2399" t="s">
        <v>187</v>
      </c>
      <c r="G2399" t="str">
        <f>_xlfn.XLOOKUP(F2399,Regions!$A$2:$A$52,Regions!$B$2:$B$52)</f>
        <v>Midwest</v>
      </c>
      <c r="H2399" t="s">
        <v>1448</v>
      </c>
      <c r="I2399">
        <v>24946</v>
      </c>
      <c r="J2399">
        <v>7680</v>
      </c>
      <c r="K2399">
        <v>1059</v>
      </c>
      <c r="L2399">
        <v>33476</v>
      </c>
      <c r="M2399">
        <v>7878</v>
      </c>
      <c r="N2399" t="s">
        <v>2043</v>
      </c>
      <c r="O2399" t="s">
        <v>2043</v>
      </c>
      <c r="P2399" t="s">
        <v>2043</v>
      </c>
      <c r="Q2399" t="s">
        <v>2043</v>
      </c>
      <c r="R2399" t="str">
        <f>Table1[[#This Row],[year]]&amp;"_"&amp;Table1[[#This Row],[rank]]</f>
        <v>2019_398</v>
      </c>
      <c r="S2399" t="str">
        <f>Table1[[#This Row],[year]]&amp;"_"&amp;Table1[[#This Row],[rank]]</f>
        <v>2019_398</v>
      </c>
    </row>
    <row r="2400" spans="1:19" x14ac:dyDescent="0.2">
      <c r="A2400" t="s">
        <v>2422</v>
      </c>
      <c r="B2400">
        <v>399</v>
      </c>
      <c r="C2400">
        <v>2019</v>
      </c>
      <c r="D2400" t="s">
        <v>118</v>
      </c>
      <c r="E2400" t="s">
        <v>2061</v>
      </c>
      <c r="F2400" t="s">
        <v>28</v>
      </c>
      <c r="G2400" t="str">
        <f>_xlfn.XLOOKUP(F2400,Regions!$A$2:$A$52,Regions!$B$2:$B$52)</f>
        <v>Northeast</v>
      </c>
      <c r="H2400" t="s">
        <v>2423</v>
      </c>
      <c r="I2400">
        <v>5015</v>
      </c>
      <c r="J2400">
        <v>7658</v>
      </c>
      <c r="K2400">
        <v>188</v>
      </c>
      <c r="L2400">
        <v>10426</v>
      </c>
      <c r="M2400">
        <v>18268</v>
      </c>
      <c r="N2400" t="s">
        <v>2043</v>
      </c>
      <c r="O2400" t="s">
        <v>2043</v>
      </c>
      <c r="P2400" t="s">
        <v>2043</v>
      </c>
      <c r="Q2400" t="s">
        <v>2043</v>
      </c>
      <c r="R2400" t="str">
        <f>Table1[[#This Row],[year]]&amp;"_"&amp;Table1[[#This Row],[rank]]</f>
        <v>2019_399</v>
      </c>
      <c r="S2400" t="str">
        <f>Table1[[#This Row],[year]]&amp;"_"&amp;Table1[[#This Row],[rank]]</f>
        <v>2019_399</v>
      </c>
    </row>
    <row r="2401" spans="1:19" x14ac:dyDescent="0.2">
      <c r="A2401" t="s">
        <v>2321</v>
      </c>
      <c r="B2401">
        <v>400</v>
      </c>
      <c r="C2401">
        <v>2019</v>
      </c>
      <c r="D2401" t="s">
        <v>920</v>
      </c>
      <c r="E2401" t="s">
        <v>920</v>
      </c>
      <c r="F2401" t="s">
        <v>98</v>
      </c>
      <c r="G2401" t="str">
        <f>_xlfn.XLOOKUP(F2401,Regions!$A$2:$A$52,Regions!$B$2:$B$52)</f>
        <v>Northeast</v>
      </c>
      <c r="H2401" t="s">
        <v>1631</v>
      </c>
      <c r="I2401">
        <v>9634</v>
      </c>
      <c r="J2401">
        <v>7651</v>
      </c>
      <c r="K2401">
        <v>719</v>
      </c>
      <c r="L2401">
        <v>11981</v>
      </c>
      <c r="M2401">
        <v>13000</v>
      </c>
      <c r="N2401" t="s">
        <v>2043</v>
      </c>
      <c r="O2401" t="s">
        <v>2043</v>
      </c>
      <c r="P2401" t="s">
        <v>2043</v>
      </c>
      <c r="Q2401" t="s">
        <v>2043</v>
      </c>
      <c r="R2401" t="str">
        <f>Table1[[#This Row],[year]]&amp;"_"&amp;Table1[[#This Row],[rank]]</f>
        <v>2019_400</v>
      </c>
      <c r="S2401" t="str">
        <f>Table1[[#This Row],[year]]&amp;"_"&amp;Table1[[#This Row],[rank]]</f>
        <v>2019_400</v>
      </c>
    </row>
    <row r="2402" spans="1:19" x14ac:dyDescent="0.2">
      <c r="A2402" t="s">
        <v>2411</v>
      </c>
      <c r="B2402">
        <v>401</v>
      </c>
      <c r="C2402">
        <v>2019</v>
      </c>
      <c r="D2402" t="s">
        <v>2430</v>
      </c>
      <c r="E2402" t="s">
        <v>2118</v>
      </c>
      <c r="F2402" t="s">
        <v>55</v>
      </c>
      <c r="G2402" t="str">
        <f>_xlfn.XLOOKUP(F2402,Regions!$A$2:$A$52,Regions!$B$2:$B$52)</f>
        <v>West</v>
      </c>
      <c r="H2402" t="s">
        <v>1506</v>
      </c>
      <c r="I2402">
        <v>84</v>
      </c>
      <c r="J2402">
        <v>7606</v>
      </c>
      <c r="K2402">
        <v>3</v>
      </c>
      <c r="L2402">
        <v>743</v>
      </c>
      <c r="M2402">
        <v>184</v>
      </c>
      <c r="N2402" t="s">
        <v>2043</v>
      </c>
      <c r="O2402" t="s">
        <v>2043</v>
      </c>
      <c r="P2402" t="s">
        <v>2043</v>
      </c>
      <c r="Q2402" t="s">
        <v>2043</v>
      </c>
      <c r="R2402" t="str">
        <f>Table1[[#This Row],[year]]&amp;"_"&amp;Table1[[#This Row],[rank]]</f>
        <v>2019_401</v>
      </c>
      <c r="S2402" t="str">
        <f>Table1[[#This Row],[year]]&amp;"_"&amp;Table1[[#This Row],[rank]]</f>
        <v>2019_401</v>
      </c>
    </row>
    <row r="2403" spans="1:19" x14ac:dyDescent="0.2">
      <c r="A2403" t="s">
        <v>2290</v>
      </c>
      <c r="B2403">
        <v>402</v>
      </c>
      <c r="C2403">
        <v>2019</v>
      </c>
      <c r="D2403" t="s">
        <v>65</v>
      </c>
      <c r="E2403" t="s">
        <v>2044</v>
      </c>
      <c r="F2403" t="s">
        <v>177</v>
      </c>
      <c r="G2403" t="str">
        <f>_xlfn.XLOOKUP(F2403,Regions!$A$2:$A$52,Regions!$B$2:$B$52)</f>
        <v>South</v>
      </c>
      <c r="H2403" t="s">
        <v>1554</v>
      </c>
      <c r="I2403">
        <v>10063</v>
      </c>
      <c r="J2403">
        <v>7594</v>
      </c>
      <c r="K2403">
        <v>628</v>
      </c>
      <c r="L2403">
        <v>9301</v>
      </c>
      <c r="M2403">
        <v>23436</v>
      </c>
      <c r="N2403" t="s">
        <v>2043</v>
      </c>
      <c r="O2403" t="s">
        <v>2043</v>
      </c>
      <c r="P2403" t="s">
        <v>2043</v>
      </c>
      <c r="Q2403" t="s">
        <v>2043</v>
      </c>
      <c r="R2403" t="str">
        <f>Table1[[#This Row],[year]]&amp;"_"&amp;Table1[[#This Row],[rank]]</f>
        <v>2019_402</v>
      </c>
      <c r="S2403" t="str">
        <f>Table1[[#This Row],[year]]&amp;"_"&amp;Table1[[#This Row],[rank]]</f>
        <v>2019_402</v>
      </c>
    </row>
    <row r="2404" spans="1:19" x14ac:dyDescent="0.2">
      <c r="A2404" t="s">
        <v>2495</v>
      </c>
      <c r="B2404">
        <v>403</v>
      </c>
      <c r="C2404">
        <v>2019</v>
      </c>
      <c r="D2404" t="s">
        <v>108</v>
      </c>
      <c r="E2404" t="s">
        <v>2055</v>
      </c>
      <c r="F2404" t="s">
        <v>28</v>
      </c>
      <c r="G2404" t="str">
        <f>_xlfn.XLOOKUP(F2404,Regions!$A$2:$A$52,Regions!$B$2:$B$52)</f>
        <v>Northeast</v>
      </c>
      <c r="H2404" t="s">
        <v>2496</v>
      </c>
      <c r="I2404">
        <v>33210</v>
      </c>
      <c r="J2404">
        <v>7585</v>
      </c>
      <c r="K2404">
        <v>2319</v>
      </c>
      <c r="L2404">
        <v>20539</v>
      </c>
      <c r="M2404">
        <v>9600</v>
      </c>
      <c r="N2404" t="s">
        <v>2043</v>
      </c>
      <c r="O2404" t="s">
        <v>2043</v>
      </c>
      <c r="P2404" t="s">
        <v>2043</v>
      </c>
      <c r="Q2404" t="s">
        <v>2043</v>
      </c>
      <c r="R2404" t="str">
        <f>Table1[[#This Row],[year]]&amp;"_"&amp;Table1[[#This Row],[rank]]</f>
        <v>2019_403</v>
      </c>
      <c r="S2404" t="str">
        <f>Table1[[#This Row],[year]]&amp;"_"&amp;Table1[[#This Row],[rank]]</f>
        <v>2019_403</v>
      </c>
    </row>
    <row r="2405" spans="1:19" x14ac:dyDescent="0.2">
      <c r="A2405" t="s">
        <v>2345</v>
      </c>
      <c r="B2405">
        <v>404</v>
      </c>
      <c r="C2405">
        <v>2019</v>
      </c>
      <c r="D2405" t="s">
        <v>1291</v>
      </c>
      <c r="E2405" t="s">
        <v>112</v>
      </c>
      <c r="F2405" t="s">
        <v>41</v>
      </c>
      <c r="G2405" t="str">
        <f>_xlfn.XLOOKUP(F2405,Regions!$A$2:$A$52,Regions!$B$2:$B$52)</f>
        <v>Northeast</v>
      </c>
      <c r="H2405" t="s">
        <v>2581</v>
      </c>
      <c r="I2405">
        <v>12073</v>
      </c>
      <c r="J2405">
        <v>7531</v>
      </c>
      <c r="K2405">
        <v>736</v>
      </c>
      <c r="L2405">
        <v>11003</v>
      </c>
      <c r="M2405">
        <v>46000</v>
      </c>
      <c r="N2405" t="s">
        <v>2043</v>
      </c>
      <c r="O2405" t="s">
        <v>2043</v>
      </c>
      <c r="P2405" t="s">
        <v>2043</v>
      </c>
      <c r="Q2405" t="s">
        <v>2043</v>
      </c>
      <c r="R2405" t="str">
        <f>Table1[[#This Row],[year]]&amp;"_"&amp;Table1[[#This Row],[rank]]</f>
        <v>2019_404</v>
      </c>
      <c r="S2405" t="str">
        <f>Table1[[#This Row],[year]]&amp;"_"&amp;Table1[[#This Row],[rank]]</f>
        <v>2019_404</v>
      </c>
    </row>
    <row r="2406" spans="1:19" x14ac:dyDescent="0.2">
      <c r="A2406" t="s">
        <v>2545</v>
      </c>
      <c r="B2406">
        <v>405</v>
      </c>
      <c r="C2406">
        <v>2019</v>
      </c>
      <c r="D2406" t="s">
        <v>175</v>
      </c>
      <c r="E2406" t="s">
        <v>2067</v>
      </c>
      <c r="F2406" t="s">
        <v>55</v>
      </c>
      <c r="G2406" t="str">
        <f>_xlfn.XLOOKUP(F2406,Regions!$A$2:$A$52,Regions!$B$2:$B$52)</f>
        <v>West</v>
      </c>
      <c r="H2406" t="s">
        <v>2412</v>
      </c>
      <c r="I2406">
        <v>34777</v>
      </c>
      <c r="J2406">
        <v>7500</v>
      </c>
      <c r="K2406">
        <v>1813</v>
      </c>
      <c r="L2406">
        <v>17835</v>
      </c>
      <c r="M2406">
        <v>9900</v>
      </c>
      <c r="N2406" t="s">
        <v>2043</v>
      </c>
      <c r="O2406" t="s">
        <v>2043</v>
      </c>
      <c r="P2406" t="s">
        <v>2043</v>
      </c>
      <c r="Q2406" t="s">
        <v>2043</v>
      </c>
      <c r="R2406" t="str">
        <f>Table1[[#This Row],[year]]&amp;"_"&amp;Table1[[#This Row],[rank]]</f>
        <v>2019_405</v>
      </c>
      <c r="S2406" t="str">
        <f>Table1[[#This Row],[year]]&amp;"_"&amp;Table1[[#This Row],[rank]]</f>
        <v>2019_405</v>
      </c>
    </row>
    <row r="2407" spans="1:19" x14ac:dyDescent="0.2">
      <c r="A2407" t="s">
        <v>2326</v>
      </c>
      <c r="B2407">
        <v>406</v>
      </c>
      <c r="C2407">
        <v>2019</v>
      </c>
      <c r="D2407" t="s">
        <v>91</v>
      </c>
      <c r="E2407" t="s">
        <v>2118</v>
      </c>
      <c r="F2407" t="s">
        <v>93</v>
      </c>
      <c r="G2407" t="str">
        <f>_xlfn.XLOOKUP(F2407,Regions!$A$2:$A$52,Regions!$B$2:$B$52)</f>
        <v>West</v>
      </c>
      <c r="H2407" t="s">
        <v>1457</v>
      </c>
      <c r="I2407">
        <v>19663</v>
      </c>
      <c r="J2407">
        <v>7476</v>
      </c>
      <c r="K2407">
        <v>748</v>
      </c>
      <c r="L2407">
        <v>17249</v>
      </c>
      <c r="M2407">
        <v>9300</v>
      </c>
      <c r="N2407" t="s">
        <v>2043</v>
      </c>
      <c r="O2407" t="s">
        <v>2043</v>
      </c>
      <c r="P2407" t="s">
        <v>2043</v>
      </c>
      <c r="Q2407" t="s">
        <v>2043</v>
      </c>
      <c r="R2407" t="str">
        <f>Table1[[#This Row],[year]]&amp;"_"&amp;Table1[[#This Row],[rank]]</f>
        <v>2019_406</v>
      </c>
      <c r="S2407" t="str">
        <f>Table1[[#This Row],[year]]&amp;"_"&amp;Table1[[#This Row],[rank]]</f>
        <v>2019_406</v>
      </c>
    </row>
    <row r="2408" spans="1:19" x14ac:dyDescent="0.2">
      <c r="A2408" t="s">
        <v>2510</v>
      </c>
      <c r="B2408">
        <v>407</v>
      </c>
      <c r="C2408">
        <v>2019</v>
      </c>
      <c r="D2408" t="s">
        <v>609</v>
      </c>
      <c r="E2408" t="s">
        <v>2044</v>
      </c>
      <c r="F2408" t="s">
        <v>177</v>
      </c>
      <c r="G2408" t="str">
        <f>_xlfn.XLOOKUP(F2408,Regions!$A$2:$A$52,Regions!$B$2:$B$52)</f>
        <v>South</v>
      </c>
      <c r="H2408" t="s">
        <v>1680</v>
      </c>
      <c r="I2408">
        <v>11341</v>
      </c>
      <c r="J2408">
        <v>7476</v>
      </c>
      <c r="K2408">
        <v>857</v>
      </c>
      <c r="L2408">
        <v>37413</v>
      </c>
      <c r="M2408">
        <v>13900</v>
      </c>
      <c r="N2408" t="s">
        <v>2043</v>
      </c>
      <c r="O2408" t="s">
        <v>2043</v>
      </c>
      <c r="P2408" t="s">
        <v>2043</v>
      </c>
      <c r="Q2408" t="s">
        <v>2043</v>
      </c>
      <c r="R2408" t="str">
        <f>Table1[[#This Row],[year]]&amp;"_"&amp;Table1[[#This Row],[rank]]</f>
        <v>2019_407</v>
      </c>
      <c r="S2408" t="str">
        <f>Table1[[#This Row],[year]]&amp;"_"&amp;Table1[[#This Row],[rank]]</f>
        <v>2019_407</v>
      </c>
    </row>
    <row r="2409" spans="1:19" x14ac:dyDescent="0.2">
      <c r="A2409" t="s">
        <v>2352</v>
      </c>
      <c r="B2409">
        <v>408</v>
      </c>
      <c r="C2409">
        <v>2019</v>
      </c>
      <c r="D2409" t="s">
        <v>1830</v>
      </c>
      <c r="E2409" t="s">
        <v>2042</v>
      </c>
      <c r="F2409" t="s">
        <v>199</v>
      </c>
      <c r="G2409" t="str">
        <f>_xlfn.XLOOKUP(F2409,Regions!$A$2:$A$52,Regions!$B$2:$B$52)</f>
        <v>Midwest</v>
      </c>
      <c r="H2409" t="s">
        <v>1825</v>
      </c>
      <c r="I2409">
        <v>4717</v>
      </c>
      <c r="J2409">
        <v>7472</v>
      </c>
      <c r="K2409">
        <v>318</v>
      </c>
      <c r="L2409">
        <v>3470</v>
      </c>
      <c r="M2409">
        <v>27561</v>
      </c>
      <c r="N2409" t="s">
        <v>2043</v>
      </c>
      <c r="O2409" t="s">
        <v>2043</v>
      </c>
      <c r="P2409" t="s">
        <v>2043</v>
      </c>
      <c r="Q2409" t="s">
        <v>2043</v>
      </c>
      <c r="R2409" t="str">
        <f>Table1[[#This Row],[year]]&amp;"_"&amp;Table1[[#This Row],[rank]]</f>
        <v>2019_408</v>
      </c>
      <c r="S2409" t="str">
        <f>Table1[[#This Row],[year]]&amp;"_"&amp;Table1[[#This Row],[rank]]</f>
        <v>2019_408</v>
      </c>
    </row>
    <row r="2410" spans="1:19" x14ac:dyDescent="0.2">
      <c r="A2410" t="s">
        <v>2627</v>
      </c>
      <c r="B2410">
        <v>409</v>
      </c>
      <c r="C2410">
        <v>2019</v>
      </c>
      <c r="D2410" t="s">
        <v>108</v>
      </c>
      <c r="E2410" t="s">
        <v>2055</v>
      </c>
      <c r="F2410" t="s">
        <v>146</v>
      </c>
      <c r="G2410" t="str">
        <f>_xlfn.XLOOKUP(F2410,Regions!$A$2:$A$52,Regions!$B$2:$B$52)</f>
        <v>Northeast</v>
      </c>
      <c r="H2410" t="s">
        <v>1804</v>
      </c>
      <c r="I2410">
        <v>39328</v>
      </c>
      <c r="J2410">
        <v>7442</v>
      </c>
      <c r="K2410">
        <v>586</v>
      </c>
      <c r="L2410">
        <v>48918</v>
      </c>
      <c r="M2410">
        <v>25500</v>
      </c>
      <c r="N2410" t="s">
        <v>2043</v>
      </c>
      <c r="O2410" t="s">
        <v>2043</v>
      </c>
      <c r="P2410" t="s">
        <v>2043</v>
      </c>
      <c r="Q2410" t="s">
        <v>2043</v>
      </c>
      <c r="R2410" t="str">
        <f>Table1[[#This Row],[year]]&amp;"_"&amp;Table1[[#This Row],[rank]]</f>
        <v>2019_409</v>
      </c>
      <c r="S2410" t="str">
        <f>Table1[[#This Row],[year]]&amp;"_"&amp;Table1[[#This Row],[rank]]</f>
        <v>2019_409</v>
      </c>
    </row>
    <row r="2411" spans="1:19" x14ac:dyDescent="0.2">
      <c r="A2411" t="s">
        <v>2554</v>
      </c>
      <c r="B2411">
        <v>410</v>
      </c>
      <c r="C2411">
        <v>2019</v>
      </c>
      <c r="D2411" t="s">
        <v>1138</v>
      </c>
      <c r="E2411" t="s">
        <v>2044</v>
      </c>
      <c r="F2411" t="s">
        <v>146</v>
      </c>
      <c r="G2411" t="str">
        <f>_xlfn.XLOOKUP(F2411,Regions!$A$2:$A$52,Regions!$B$2:$B$52)</f>
        <v>Northeast</v>
      </c>
      <c r="H2411" t="s">
        <v>1465</v>
      </c>
      <c r="I2411">
        <v>86930</v>
      </c>
      <c r="J2411">
        <v>7440</v>
      </c>
      <c r="K2411">
        <v>1236</v>
      </c>
      <c r="L2411">
        <v>33010</v>
      </c>
      <c r="M2411">
        <v>5026</v>
      </c>
      <c r="N2411" t="s">
        <v>2043</v>
      </c>
      <c r="O2411" t="s">
        <v>2043</v>
      </c>
      <c r="P2411" t="s">
        <v>2043</v>
      </c>
      <c r="Q2411" t="s">
        <v>2043</v>
      </c>
      <c r="R2411" t="str">
        <f>Table1[[#This Row],[year]]&amp;"_"&amp;Table1[[#This Row],[rank]]</f>
        <v>2019_410</v>
      </c>
      <c r="S2411" t="str">
        <f>Table1[[#This Row],[year]]&amp;"_"&amp;Table1[[#This Row],[rank]]</f>
        <v>2019_410</v>
      </c>
    </row>
    <row r="2412" spans="1:19" x14ac:dyDescent="0.2">
      <c r="A2412" t="s">
        <v>2210</v>
      </c>
      <c r="B2412">
        <v>411</v>
      </c>
      <c r="C2412">
        <v>2019</v>
      </c>
      <c r="D2412" t="s">
        <v>488</v>
      </c>
      <c r="E2412" t="s">
        <v>920</v>
      </c>
      <c r="F2412" t="s">
        <v>22</v>
      </c>
      <c r="G2412" t="str">
        <f>_xlfn.XLOOKUP(F2412,Regions!$A$2:$A$52,Regions!$B$2:$B$52)</f>
        <v>South</v>
      </c>
      <c r="H2412" t="s">
        <v>1403</v>
      </c>
      <c r="I2412">
        <v>13012</v>
      </c>
      <c r="J2412">
        <v>7424</v>
      </c>
      <c r="K2412">
        <v>40</v>
      </c>
      <c r="L2412">
        <v>21582</v>
      </c>
      <c r="M2412">
        <v>3420</v>
      </c>
      <c r="N2412" t="s">
        <v>2043</v>
      </c>
      <c r="O2412" t="s">
        <v>2043</v>
      </c>
      <c r="P2412" t="s">
        <v>2043</v>
      </c>
      <c r="Q2412" t="s">
        <v>2043</v>
      </c>
      <c r="R2412" t="str">
        <f>Table1[[#This Row],[year]]&amp;"_"&amp;Table1[[#This Row],[rank]]</f>
        <v>2019_411</v>
      </c>
      <c r="S2412" t="str">
        <f>Table1[[#This Row],[year]]&amp;"_"&amp;Table1[[#This Row],[rank]]</f>
        <v>2019_411</v>
      </c>
    </row>
    <row r="2413" spans="1:19" x14ac:dyDescent="0.2">
      <c r="A2413" t="s">
        <v>2318</v>
      </c>
      <c r="B2413">
        <v>412</v>
      </c>
      <c r="C2413">
        <v>2019</v>
      </c>
      <c r="D2413" t="s">
        <v>1727</v>
      </c>
      <c r="E2413" t="s">
        <v>2064</v>
      </c>
      <c r="F2413" t="s">
        <v>44</v>
      </c>
      <c r="G2413" t="str">
        <f>_xlfn.XLOOKUP(F2413,Regions!$A$2:$A$52,Regions!$B$2:$B$52)</f>
        <v>Midwest</v>
      </c>
      <c r="H2413" t="s">
        <v>1488</v>
      </c>
      <c r="I2413">
        <v>13621</v>
      </c>
      <c r="J2413">
        <v>7396</v>
      </c>
      <c r="K2413">
        <v>570</v>
      </c>
      <c r="L2413">
        <v>8366</v>
      </c>
      <c r="M2413">
        <v>24000</v>
      </c>
      <c r="N2413" t="s">
        <v>2043</v>
      </c>
      <c r="O2413" t="s">
        <v>2043</v>
      </c>
      <c r="P2413" t="s">
        <v>2043</v>
      </c>
      <c r="Q2413" t="s">
        <v>2043</v>
      </c>
      <c r="R2413" t="str">
        <f>Table1[[#This Row],[year]]&amp;"_"&amp;Table1[[#This Row],[rank]]</f>
        <v>2019_412</v>
      </c>
      <c r="S2413" t="str">
        <f>Table1[[#This Row],[year]]&amp;"_"&amp;Table1[[#This Row],[rank]]</f>
        <v>2019_412</v>
      </c>
    </row>
    <row r="2414" spans="1:19" x14ac:dyDescent="0.2">
      <c r="A2414" t="s">
        <v>304</v>
      </c>
      <c r="B2414">
        <v>413</v>
      </c>
      <c r="C2414">
        <v>2019</v>
      </c>
      <c r="D2414" t="s">
        <v>57</v>
      </c>
      <c r="E2414" t="s">
        <v>2044</v>
      </c>
      <c r="F2414" t="s">
        <v>53</v>
      </c>
      <c r="G2414" t="str">
        <f>_xlfn.XLOOKUP(F2414,Regions!$A$2:$A$52,Regions!$B$2:$B$52)</f>
        <v>Midwest</v>
      </c>
      <c r="H2414" t="s">
        <v>1521</v>
      </c>
      <c r="I2414">
        <v>15888</v>
      </c>
      <c r="J2414">
        <v>7393</v>
      </c>
      <c r="K2414">
        <v>1866</v>
      </c>
      <c r="L2414">
        <v>139613</v>
      </c>
      <c r="M2414">
        <v>18180</v>
      </c>
      <c r="N2414" t="s">
        <v>2043</v>
      </c>
      <c r="O2414" t="s">
        <v>2046</v>
      </c>
      <c r="P2414" t="s">
        <v>2043</v>
      </c>
      <c r="Q2414" t="s">
        <v>2043</v>
      </c>
      <c r="R2414" t="str">
        <f>Table1[[#This Row],[year]]&amp;"_"&amp;Table1[[#This Row],[rank]]</f>
        <v>2019_413</v>
      </c>
      <c r="S2414" t="str">
        <f>Table1[[#This Row],[year]]&amp;"_"&amp;Table1[[#This Row],[rank]]</f>
        <v>2019_413</v>
      </c>
    </row>
    <row r="2415" spans="1:19" x14ac:dyDescent="0.2">
      <c r="A2415" t="s">
        <v>2436</v>
      </c>
      <c r="B2415">
        <v>414</v>
      </c>
      <c r="C2415">
        <v>2019</v>
      </c>
      <c r="D2415" t="s">
        <v>980</v>
      </c>
      <c r="E2415" t="s">
        <v>2055</v>
      </c>
      <c r="F2415" t="s">
        <v>53</v>
      </c>
      <c r="G2415" t="str">
        <f>_xlfn.XLOOKUP(F2415,Regions!$A$2:$A$52,Regions!$B$2:$B$52)</f>
        <v>Midwest</v>
      </c>
      <c r="H2415" t="s">
        <v>1878</v>
      </c>
      <c r="I2415">
        <v>13252</v>
      </c>
      <c r="J2415">
        <v>7357</v>
      </c>
      <c r="K2415">
        <v>1339</v>
      </c>
      <c r="L2415">
        <v>15301</v>
      </c>
      <c r="M2415">
        <v>7000</v>
      </c>
      <c r="N2415" t="s">
        <v>2043</v>
      </c>
      <c r="O2415" t="s">
        <v>2043</v>
      </c>
      <c r="P2415" t="s">
        <v>2043</v>
      </c>
      <c r="Q2415" t="s">
        <v>2043</v>
      </c>
      <c r="R2415" t="str">
        <f>Table1[[#This Row],[year]]&amp;"_"&amp;Table1[[#This Row],[rank]]</f>
        <v>2019_414</v>
      </c>
      <c r="S2415" t="str">
        <f>Table1[[#This Row],[year]]&amp;"_"&amp;Table1[[#This Row],[rank]]</f>
        <v>2019_414</v>
      </c>
    </row>
    <row r="2416" spans="1:19" x14ac:dyDescent="0.2">
      <c r="A2416" t="s">
        <v>2513</v>
      </c>
      <c r="B2416">
        <v>415</v>
      </c>
      <c r="C2416">
        <v>2019</v>
      </c>
      <c r="D2416" t="s">
        <v>57</v>
      </c>
      <c r="E2416" t="s">
        <v>2044</v>
      </c>
      <c r="F2416" t="s">
        <v>210</v>
      </c>
      <c r="G2416" t="str">
        <f>_xlfn.XLOOKUP(F2416,Regions!$A$2:$A$52,Regions!$B$2:$B$52)</f>
        <v>Northeast</v>
      </c>
      <c r="H2416" t="s">
        <v>1526</v>
      </c>
      <c r="I2416">
        <v>14963</v>
      </c>
      <c r="J2416">
        <v>7354</v>
      </c>
      <c r="K2416">
        <v>1721</v>
      </c>
      <c r="L2416">
        <v>160518</v>
      </c>
      <c r="M2416">
        <v>18140</v>
      </c>
      <c r="N2416" t="s">
        <v>2043</v>
      </c>
      <c r="O2416" t="s">
        <v>2043</v>
      </c>
      <c r="P2416" t="s">
        <v>2043</v>
      </c>
      <c r="Q2416" t="s">
        <v>2043</v>
      </c>
      <c r="R2416" t="str">
        <f>Table1[[#This Row],[year]]&amp;"_"&amp;Table1[[#This Row],[rank]]</f>
        <v>2019_415</v>
      </c>
      <c r="S2416" t="str">
        <f>Table1[[#This Row],[year]]&amp;"_"&amp;Table1[[#This Row],[rank]]</f>
        <v>2019_415</v>
      </c>
    </row>
    <row r="2417" spans="1:19" x14ac:dyDescent="0.2">
      <c r="A2417" t="s">
        <v>2334</v>
      </c>
      <c r="B2417">
        <v>416</v>
      </c>
      <c r="C2417">
        <v>2019</v>
      </c>
      <c r="D2417" t="s">
        <v>970</v>
      </c>
      <c r="E2417" t="s">
        <v>2045</v>
      </c>
      <c r="F2417" t="s">
        <v>44</v>
      </c>
      <c r="G2417" t="str">
        <f>_xlfn.XLOOKUP(F2417,Regions!$A$2:$A$52,Regions!$B$2:$B$52)</f>
        <v>Midwest</v>
      </c>
      <c r="H2417" t="s">
        <v>1417</v>
      </c>
      <c r="I2417">
        <v>23090</v>
      </c>
      <c r="J2417">
        <v>7343</v>
      </c>
      <c r="K2417">
        <v>966</v>
      </c>
      <c r="L2417">
        <v>9409</v>
      </c>
      <c r="M2417">
        <v>16000</v>
      </c>
      <c r="N2417" t="s">
        <v>2043</v>
      </c>
      <c r="O2417" t="s">
        <v>2043</v>
      </c>
      <c r="P2417" t="s">
        <v>2043</v>
      </c>
      <c r="Q2417" t="s">
        <v>2043</v>
      </c>
      <c r="R2417" t="str">
        <f>Table1[[#This Row],[year]]&amp;"_"&amp;Table1[[#This Row],[rank]]</f>
        <v>2019_416</v>
      </c>
      <c r="S2417" t="str">
        <f>Table1[[#This Row],[year]]&amp;"_"&amp;Table1[[#This Row],[rank]]</f>
        <v>2019_416</v>
      </c>
    </row>
    <row r="2418" spans="1:19" x14ac:dyDescent="0.2">
      <c r="A2418" t="s">
        <v>2602</v>
      </c>
      <c r="B2418">
        <v>417</v>
      </c>
      <c r="C2418">
        <v>2019</v>
      </c>
      <c r="D2418" t="s">
        <v>1288</v>
      </c>
      <c r="E2418" t="s">
        <v>112</v>
      </c>
      <c r="F2418" t="s">
        <v>398</v>
      </c>
      <c r="G2418" t="str">
        <f>_xlfn.XLOOKUP(F2418,Regions!$A$2:$A$52,Regions!$B$2:$B$52)</f>
        <v>West</v>
      </c>
      <c r="H2418" t="s">
        <v>2603</v>
      </c>
      <c r="I2418">
        <v>1577</v>
      </c>
      <c r="J2418">
        <v>7314</v>
      </c>
      <c r="K2418">
        <v>24</v>
      </c>
      <c r="L2418">
        <v>2979</v>
      </c>
      <c r="M2418">
        <v>10500</v>
      </c>
      <c r="N2418" t="s">
        <v>2043</v>
      </c>
      <c r="O2418" t="s">
        <v>2043</v>
      </c>
      <c r="P2418" t="s">
        <v>2043</v>
      </c>
      <c r="Q2418" t="s">
        <v>2043</v>
      </c>
      <c r="R2418" t="str">
        <f>Table1[[#This Row],[year]]&amp;"_"&amp;Table1[[#This Row],[rank]]</f>
        <v>2019_417</v>
      </c>
      <c r="S2418" t="str">
        <f>Table1[[#This Row],[year]]&amp;"_"&amp;Table1[[#This Row],[rank]]</f>
        <v>2019_417</v>
      </c>
    </row>
    <row r="2419" spans="1:19" x14ac:dyDescent="0.2">
      <c r="A2419" t="s">
        <v>2593</v>
      </c>
      <c r="B2419">
        <v>418</v>
      </c>
      <c r="C2419">
        <v>2019</v>
      </c>
      <c r="D2419" t="s">
        <v>17</v>
      </c>
      <c r="E2419" t="s">
        <v>17</v>
      </c>
      <c r="F2419" t="s">
        <v>18</v>
      </c>
      <c r="G2419" t="str">
        <f>_xlfn.XLOOKUP(F2419,Regions!$A$2:$A$52,Regions!$B$2:$B$52)</f>
        <v>Midwest</v>
      </c>
      <c r="H2419" t="s">
        <v>1401</v>
      </c>
      <c r="I2419">
        <v>1599</v>
      </c>
      <c r="J2419">
        <v>7270</v>
      </c>
      <c r="K2419">
        <v>58</v>
      </c>
      <c r="L2419">
        <v>7511</v>
      </c>
      <c r="M2419">
        <v>25000</v>
      </c>
      <c r="N2419" t="s">
        <v>2043</v>
      </c>
      <c r="O2419" t="s">
        <v>2043</v>
      </c>
      <c r="P2419" t="s">
        <v>2043</v>
      </c>
      <c r="Q2419" t="s">
        <v>2043</v>
      </c>
      <c r="R2419" t="str">
        <f>Table1[[#This Row],[year]]&amp;"_"&amp;Table1[[#This Row],[rank]]</f>
        <v>2019_418</v>
      </c>
      <c r="S2419" t="str">
        <f>Table1[[#This Row],[year]]&amp;"_"&amp;Table1[[#This Row],[rank]]</f>
        <v>2019_418</v>
      </c>
    </row>
    <row r="2420" spans="1:19" x14ac:dyDescent="0.2">
      <c r="A2420" t="s">
        <v>2628</v>
      </c>
      <c r="B2420">
        <v>419</v>
      </c>
      <c r="C2420">
        <v>2019</v>
      </c>
      <c r="D2420" t="s">
        <v>488</v>
      </c>
      <c r="E2420" t="s">
        <v>920</v>
      </c>
      <c r="F2420" t="s">
        <v>181</v>
      </c>
      <c r="G2420" t="str">
        <f>_xlfn.XLOOKUP(F2420,Regions!$A$2:$A$52,Regions!$B$2:$B$52)</f>
        <v>West</v>
      </c>
      <c r="H2420" t="s">
        <v>1584</v>
      </c>
      <c r="I2420">
        <v>19054</v>
      </c>
      <c r="J2420">
        <v>7253</v>
      </c>
      <c r="K2420">
        <v>341</v>
      </c>
      <c r="L2420">
        <v>20715</v>
      </c>
      <c r="M2420">
        <v>12442</v>
      </c>
      <c r="N2420" t="s">
        <v>2043</v>
      </c>
      <c r="O2420" t="s">
        <v>2043</v>
      </c>
      <c r="P2420" t="s">
        <v>2043</v>
      </c>
      <c r="Q2420" t="s">
        <v>2043</v>
      </c>
      <c r="R2420" t="str">
        <f>Table1[[#This Row],[year]]&amp;"_"&amp;Table1[[#This Row],[rank]]</f>
        <v>2019_419</v>
      </c>
      <c r="S2420" t="str">
        <f>Table1[[#This Row],[year]]&amp;"_"&amp;Table1[[#This Row],[rank]]</f>
        <v>2019_419</v>
      </c>
    </row>
    <row r="2421" spans="1:19" x14ac:dyDescent="0.2">
      <c r="A2421" t="s">
        <v>2365</v>
      </c>
      <c r="B2421">
        <v>420</v>
      </c>
      <c r="C2421">
        <v>2019</v>
      </c>
      <c r="D2421" t="s">
        <v>74</v>
      </c>
      <c r="E2421" t="s">
        <v>74</v>
      </c>
      <c r="F2421" t="s">
        <v>150</v>
      </c>
      <c r="G2421" t="str">
        <f>_xlfn.XLOOKUP(F2421,Regions!$A$2:$A$52,Regions!$B$2:$B$52)</f>
        <v>Midwest</v>
      </c>
      <c r="H2421" t="s">
        <v>2366</v>
      </c>
      <c r="I2421">
        <v>9672</v>
      </c>
      <c r="J2421">
        <v>7222</v>
      </c>
      <c r="K2421">
        <v>617</v>
      </c>
      <c r="L2421">
        <v>5686</v>
      </c>
      <c r="M2421">
        <v>17000</v>
      </c>
      <c r="N2421" t="s">
        <v>2043</v>
      </c>
      <c r="O2421" t="s">
        <v>2043</v>
      </c>
      <c r="P2421" t="s">
        <v>2043</v>
      </c>
      <c r="Q2421" t="s">
        <v>2043</v>
      </c>
      <c r="R2421" t="str">
        <f>Table1[[#This Row],[year]]&amp;"_"&amp;Table1[[#This Row],[rank]]</f>
        <v>2019_420</v>
      </c>
      <c r="S2421" t="str">
        <f>Table1[[#This Row],[year]]&amp;"_"&amp;Table1[[#This Row],[rank]]</f>
        <v>2019_420</v>
      </c>
    </row>
    <row r="2422" spans="1:19" x14ac:dyDescent="0.2">
      <c r="A2422" t="s">
        <v>2451</v>
      </c>
      <c r="B2422">
        <v>421</v>
      </c>
      <c r="C2422">
        <v>2019</v>
      </c>
      <c r="D2422" t="s">
        <v>40</v>
      </c>
      <c r="E2422" t="s">
        <v>2044</v>
      </c>
      <c r="F2422" t="s">
        <v>53</v>
      </c>
      <c r="G2422" t="str">
        <f>_xlfn.XLOOKUP(F2422,Regions!$A$2:$A$52,Regions!$B$2:$B$52)</f>
        <v>Midwest</v>
      </c>
      <c r="H2422" t="s">
        <v>1416</v>
      </c>
      <c r="J2422">
        <v>7205</v>
      </c>
      <c r="K2422">
        <v>495</v>
      </c>
      <c r="L2422">
        <v>50636</v>
      </c>
      <c r="M2422">
        <v>2769</v>
      </c>
      <c r="N2422" t="s">
        <v>2043</v>
      </c>
      <c r="O2422" t="s">
        <v>2043</v>
      </c>
      <c r="P2422" t="s">
        <v>2043</v>
      </c>
      <c r="Q2422" t="s">
        <v>2043</v>
      </c>
      <c r="R2422" t="str">
        <f>Table1[[#This Row],[year]]&amp;"_"&amp;Table1[[#This Row],[rank]]</f>
        <v>2019_421</v>
      </c>
      <c r="S2422" t="str">
        <f>Table1[[#This Row],[year]]&amp;"_"&amp;Table1[[#This Row],[rank]]</f>
        <v>2019_421</v>
      </c>
    </row>
    <row r="2423" spans="1:19" x14ac:dyDescent="0.2">
      <c r="A2423" t="s">
        <v>2588</v>
      </c>
      <c r="B2423">
        <v>422</v>
      </c>
      <c r="C2423">
        <v>2019</v>
      </c>
      <c r="D2423" t="s">
        <v>1727</v>
      </c>
      <c r="E2423" t="s">
        <v>2064</v>
      </c>
      <c r="F2423" t="s">
        <v>93</v>
      </c>
      <c r="G2423" t="str">
        <f>_xlfn.XLOOKUP(F2423,Regions!$A$2:$A$52,Regions!$B$2:$B$52)</f>
        <v>West</v>
      </c>
      <c r="H2423" t="s">
        <v>2589</v>
      </c>
      <c r="I2423">
        <v>28072</v>
      </c>
      <c r="J2423">
        <v>7203</v>
      </c>
      <c r="K2423">
        <v>2914</v>
      </c>
      <c r="L2423">
        <v>12906</v>
      </c>
      <c r="M2423">
        <v>24000</v>
      </c>
      <c r="N2423" t="s">
        <v>2043</v>
      </c>
      <c r="O2423" t="s">
        <v>2043</v>
      </c>
      <c r="P2423" t="s">
        <v>2043</v>
      </c>
      <c r="Q2423" t="s">
        <v>2043</v>
      </c>
      <c r="R2423" t="str">
        <f>Table1[[#This Row],[year]]&amp;"_"&amp;Table1[[#This Row],[rank]]</f>
        <v>2019_422</v>
      </c>
      <c r="S2423" t="str">
        <f>Table1[[#This Row],[year]]&amp;"_"&amp;Table1[[#This Row],[rank]]</f>
        <v>2019_422</v>
      </c>
    </row>
    <row r="2424" spans="1:19" x14ac:dyDescent="0.2">
      <c r="A2424" t="s">
        <v>2413</v>
      </c>
      <c r="B2424">
        <v>423</v>
      </c>
      <c r="C2424">
        <v>2019</v>
      </c>
      <c r="D2424" t="s">
        <v>998</v>
      </c>
      <c r="E2424" t="s">
        <v>115</v>
      </c>
      <c r="F2424" t="s">
        <v>142</v>
      </c>
      <c r="G2424" t="str">
        <f>_xlfn.XLOOKUP(F2424,Regions!$A$2:$A$52,Regions!$B$2:$B$52)</f>
        <v>Midwest</v>
      </c>
      <c r="H2424" t="s">
        <v>1480</v>
      </c>
      <c r="J2424">
        <v>7203</v>
      </c>
      <c r="K2424">
        <v>143</v>
      </c>
      <c r="L2424">
        <v>2491</v>
      </c>
      <c r="M2424">
        <v>8700</v>
      </c>
      <c r="N2424" t="s">
        <v>2043</v>
      </c>
      <c r="O2424" t="s">
        <v>2046</v>
      </c>
      <c r="P2424" t="s">
        <v>2043</v>
      </c>
      <c r="Q2424" t="s">
        <v>2043</v>
      </c>
      <c r="R2424" t="str">
        <f>Table1[[#This Row],[year]]&amp;"_"&amp;Table1[[#This Row],[rank]]</f>
        <v>2019_423</v>
      </c>
      <c r="S2424" t="str">
        <f>Table1[[#This Row],[year]]&amp;"_"&amp;Table1[[#This Row],[rank]]</f>
        <v>2019_423</v>
      </c>
    </row>
    <row r="2425" spans="1:19" x14ac:dyDescent="0.2">
      <c r="A2425" t="s">
        <v>2521</v>
      </c>
      <c r="B2425">
        <v>424</v>
      </c>
      <c r="C2425">
        <v>2019</v>
      </c>
      <c r="D2425" t="s">
        <v>1111</v>
      </c>
      <c r="E2425" t="s">
        <v>221</v>
      </c>
      <c r="F2425" t="s">
        <v>35</v>
      </c>
      <c r="G2425" t="str">
        <f>_xlfn.XLOOKUP(F2425,Regions!$A$2:$A$52,Regions!$B$2:$B$52)</f>
        <v>South</v>
      </c>
      <c r="H2425" t="s">
        <v>1435</v>
      </c>
      <c r="I2425">
        <v>10037</v>
      </c>
      <c r="J2425">
        <v>7190</v>
      </c>
      <c r="K2425">
        <v>797</v>
      </c>
      <c r="L2425">
        <v>3166</v>
      </c>
      <c r="M2425">
        <v>5600</v>
      </c>
      <c r="N2425" t="s">
        <v>2043</v>
      </c>
      <c r="O2425" t="s">
        <v>2043</v>
      </c>
      <c r="P2425" t="s">
        <v>2043</v>
      </c>
      <c r="Q2425" t="s">
        <v>2043</v>
      </c>
      <c r="R2425" t="str">
        <f>Table1[[#This Row],[year]]&amp;"_"&amp;Table1[[#This Row],[rank]]</f>
        <v>2019_424</v>
      </c>
      <c r="S2425" t="str">
        <f>Table1[[#This Row],[year]]&amp;"_"&amp;Table1[[#This Row],[rank]]</f>
        <v>2019_424</v>
      </c>
    </row>
    <row r="2426" spans="1:19" x14ac:dyDescent="0.2">
      <c r="A2426" t="s">
        <v>2393</v>
      </c>
      <c r="B2426">
        <v>425</v>
      </c>
      <c r="C2426">
        <v>2019</v>
      </c>
      <c r="D2426" t="s">
        <v>1103</v>
      </c>
      <c r="E2426" t="s">
        <v>2118</v>
      </c>
      <c r="F2426" t="s">
        <v>55</v>
      </c>
      <c r="G2426" t="str">
        <f>_xlfn.XLOOKUP(F2426,Regions!$A$2:$A$52,Regions!$B$2:$B$52)</f>
        <v>West</v>
      </c>
      <c r="H2426" t="s">
        <v>2394</v>
      </c>
      <c r="I2426">
        <v>9489</v>
      </c>
      <c r="J2426">
        <v>7159</v>
      </c>
      <c r="K2426">
        <v>467</v>
      </c>
      <c r="L2426">
        <v>5178</v>
      </c>
      <c r="M2426">
        <v>30000</v>
      </c>
      <c r="N2426" t="s">
        <v>2043</v>
      </c>
      <c r="O2426" t="s">
        <v>2043</v>
      </c>
      <c r="P2426" t="s">
        <v>2043</v>
      </c>
      <c r="Q2426" t="s">
        <v>2043</v>
      </c>
      <c r="R2426" t="str">
        <f>Table1[[#This Row],[year]]&amp;"_"&amp;Table1[[#This Row],[rank]]</f>
        <v>2019_425</v>
      </c>
      <c r="S2426" t="str">
        <f>Table1[[#This Row],[year]]&amp;"_"&amp;Table1[[#This Row],[rank]]</f>
        <v>2019_425</v>
      </c>
    </row>
    <row r="2427" spans="1:19" x14ac:dyDescent="0.2">
      <c r="A2427" t="s">
        <v>2364</v>
      </c>
      <c r="B2427">
        <v>426</v>
      </c>
      <c r="C2427">
        <v>2019</v>
      </c>
      <c r="D2427" t="s">
        <v>46</v>
      </c>
      <c r="E2427" t="s">
        <v>46</v>
      </c>
      <c r="F2427" t="s">
        <v>22</v>
      </c>
      <c r="G2427" t="str">
        <f>_xlfn.XLOOKUP(F2427,Regions!$A$2:$A$52,Regions!$B$2:$B$52)</f>
        <v>South</v>
      </c>
      <c r="H2427" t="s">
        <v>1400</v>
      </c>
      <c r="I2427">
        <v>12607</v>
      </c>
      <c r="J2427">
        <v>7155</v>
      </c>
      <c r="K2427">
        <v>1207</v>
      </c>
      <c r="L2427">
        <v>9313</v>
      </c>
      <c r="M2427">
        <v>7684</v>
      </c>
      <c r="N2427" t="s">
        <v>2043</v>
      </c>
      <c r="O2427" t="s">
        <v>2046</v>
      </c>
      <c r="P2427" t="s">
        <v>2043</v>
      </c>
      <c r="Q2427" t="s">
        <v>2043</v>
      </c>
      <c r="R2427" t="str">
        <f>Table1[[#This Row],[year]]&amp;"_"&amp;Table1[[#This Row],[rank]]</f>
        <v>2019_426</v>
      </c>
      <c r="S2427" t="str">
        <f>Table1[[#This Row],[year]]&amp;"_"&amp;Table1[[#This Row],[rank]]</f>
        <v>2019_426</v>
      </c>
    </row>
    <row r="2428" spans="1:19" x14ac:dyDescent="0.2">
      <c r="A2428" t="s">
        <v>444</v>
      </c>
      <c r="B2428">
        <v>427</v>
      </c>
      <c r="C2428">
        <v>2019</v>
      </c>
      <c r="D2428" t="s">
        <v>65</v>
      </c>
      <c r="E2428" t="s">
        <v>2044</v>
      </c>
      <c r="F2428" t="s">
        <v>53</v>
      </c>
      <c r="G2428" t="str">
        <f>_xlfn.XLOOKUP(F2428,Regions!$A$2:$A$52,Regions!$B$2:$B$52)</f>
        <v>Midwest</v>
      </c>
      <c r="H2428" t="s">
        <v>1416</v>
      </c>
      <c r="I2428">
        <v>8593</v>
      </c>
      <c r="J2428">
        <v>7150</v>
      </c>
      <c r="K2428">
        <v>530</v>
      </c>
      <c r="L2428">
        <v>63456</v>
      </c>
      <c r="M2428">
        <v>7600</v>
      </c>
      <c r="N2428" t="s">
        <v>2043</v>
      </c>
      <c r="O2428" t="s">
        <v>2043</v>
      </c>
      <c r="P2428" t="s">
        <v>2043</v>
      </c>
      <c r="Q2428" t="s">
        <v>2043</v>
      </c>
      <c r="R2428" t="str">
        <f>Table1[[#This Row],[year]]&amp;"_"&amp;Table1[[#This Row],[rank]]</f>
        <v>2019_427</v>
      </c>
      <c r="S2428" t="str">
        <f>Table1[[#This Row],[year]]&amp;"_"&amp;Table1[[#This Row],[rank]]</f>
        <v>2019_427</v>
      </c>
    </row>
    <row r="2429" spans="1:19" x14ac:dyDescent="0.2">
      <c r="A2429" t="s">
        <v>2564</v>
      </c>
      <c r="B2429">
        <v>428</v>
      </c>
      <c r="C2429">
        <v>2019</v>
      </c>
      <c r="D2429" t="s">
        <v>1111</v>
      </c>
      <c r="E2429" t="s">
        <v>221</v>
      </c>
      <c r="F2429" t="s">
        <v>98</v>
      </c>
      <c r="G2429" t="str">
        <f>_xlfn.XLOOKUP(F2429,Regions!$A$2:$A$52,Regions!$B$2:$B$52)</f>
        <v>Northeast</v>
      </c>
      <c r="H2429" t="s">
        <v>1604</v>
      </c>
      <c r="I2429">
        <v>5283</v>
      </c>
      <c r="J2429">
        <v>7143</v>
      </c>
      <c r="K2429">
        <v>748</v>
      </c>
      <c r="L2429">
        <v>10245</v>
      </c>
      <c r="M2429">
        <v>4900</v>
      </c>
      <c r="N2429" t="s">
        <v>2043</v>
      </c>
      <c r="O2429" t="s">
        <v>2043</v>
      </c>
      <c r="P2429" t="s">
        <v>2043</v>
      </c>
      <c r="Q2429" t="s">
        <v>2043</v>
      </c>
      <c r="R2429" t="str">
        <f>Table1[[#This Row],[year]]&amp;"_"&amp;Table1[[#This Row],[rank]]</f>
        <v>2019_428</v>
      </c>
      <c r="S2429" t="str">
        <f>Table1[[#This Row],[year]]&amp;"_"&amp;Table1[[#This Row],[rank]]</f>
        <v>2019_428</v>
      </c>
    </row>
    <row r="2430" spans="1:19" x14ac:dyDescent="0.2">
      <c r="A2430" t="s">
        <v>1954</v>
      </c>
      <c r="B2430">
        <v>429</v>
      </c>
      <c r="C2430">
        <v>2019</v>
      </c>
      <c r="D2430" t="s">
        <v>974</v>
      </c>
      <c r="E2430" t="s">
        <v>2045</v>
      </c>
      <c r="F2430" t="s">
        <v>55</v>
      </c>
      <c r="G2430" t="str">
        <f>_xlfn.XLOOKUP(F2430,Regions!$A$2:$A$52,Regions!$B$2:$B$52)</f>
        <v>West</v>
      </c>
      <c r="H2430" t="s">
        <v>1456</v>
      </c>
      <c r="I2430">
        <v>1974</v>
      </c>
      <c r="J2430">
        <v>7110</v>
      </c>
      <c r="K2430">
        <v>96</v>
      </c>
      <c r="L2430">
        <v>4085</v>
      </c>
      <c r="M2430">
        <v>41200</v>
      </c>
      <c r="N2430" t="s">
        <v>2043</v>
      </c>
      <c r="O2430" t="s">
        <v>2043</v>
      </c>
      <c r="P2430" t="s">
        <v>2043</v>
      </c>
      <c r="Q2430" t="s">
        <v>2043</v>
      </c>
      <c r="R2430" t="str">
        <f>Table1[[#This Row],[year]]&amp;"_"&amp;Table1[[#This Row],[rank]]</f>
        <v>2019_429</v>
      </c>
      <c r="S2430" t="str">
        <f>Table1[[#This Row],[year]]&amp;"_"&amp;Table1[[#This Row],[rank]]</f>
        <v>2019_429</v>
      </c>
    </row>
    <row r="2431" spans="1:19" x14ac:dyDescent="0.2">
      <c r="A2431" t="s">
        <v>2466</v>
      </c>
      <c r="B2431">
        <v>430</v>
      </c>
      <c r="C2431">
        <v>2019</v>
      </c>
      <c r="D2431" t="s">
        <v>1353</v>
      </c>
      <c r="E2431" t="s">
        <v>2045</v>
      </c>
      <c r="F2431" t="s">
        <v>398</v>
      </c>
      <c r="G2431" t="str">
        <f>_xlfn.XLOOKUP(F2431,Regions!$A$2:$A$52,Regions!$B$2:$B$52)</f>
        <v>West</v>
      </c>
      <c r="H2431" t="s">
        <v>1531</v>
      </c>
      <c r="I2431">
        <v>1955</v>
      </c>
      <c r="J2431">
        <v>7080</v>
      </c>
      <c r="K2431">
        <v>164</v>
      </c>
      <c r="L2431">
        <v>2776</v>
      </c>
      <c r="M2431">
        <v>7420</v>
      </c>
      <c r="N2431" t="s">
        <v>2043</v>
      </c>
      <c r="O2431" t="s">
        <v>2043</v>
      </c>
      <c r="P2431" t="s">
        <v>2043</v>
      </c>
      <c r="Q2431" t="s">
        <v>2043</v>
      </c>
      <c r="R2431" t="str">
        <f>Table1[[#This Row],[year]]&amp;"_"&amp;Table1[[#This Row],[rank]]</f>
        <v>2019_430</v>
      </c>
      <c r="S2431" t="str">
        <f>Table1[[#This Row],[year]]&amp;"_"&amp;Table1[[#This Row],[rank]]</f>
        <v>2019_430</v>
      </c>
    </row>
    <row r="2432" spans="1:19" x14ac:dyDescent="0.2">
      <c r="A2432" t="s">
        <v>763</v>
      </c>
      <c r="B2432">
        <v>431</v>
      </c>
      <c r="C2432">
        <v>2019</v>
      </c>
      <c r="D2432" t="s">
        <v>336</v>
      </c>
      <c r="E2432" t="s">
        <v>2118</v>
      </c>
      <c r="F2432" t="s">
        <v>53</v>
      </c>
      <c r="G2432" t="str">
        <f>_xlfn.XLOOKUP(F2432,Regions!$A$2:$A$52,Regions!$B$2:$B$52)</f>
        <v>Midwest</v>
      </c>
      <c r="H2432" t="s">
        <v>1551</v>
      </c>
      <c r="I2432">
        <v>5163</v>
      </c>
      <c r="J2432">
        <v>7057</v>
      </c>
      <c r="K2432">
        <v>545</v>
      </c>
      <c r="L2432">
        <v>9771</v>
      </c>
      <c r="M2432">
        <v>20000</v>
      </c>
      <c r="N2432" t="s">
        <v>2043</v>
      </c>
      <c r="O2432" t="s">
        <v>2043</v>
      </c>
      <c r="P2432" t="s">
        <v>2043</v>
      </c>
      <c r="Q2432" t="s">
        <v>2043</v>
      </c>
      <c r="R2432" t="str">
        <f>Table1[[#This Row],[year]]&amp;"_"&amp;Table1[[#This Row],[rank]]</f>
        <v>2019_431</v>
      </c>
      <c r="S2432" t="str">
        <f>Table1[[#This Row],[year]]&amp;"_"&amp;Table1[[#This Row],[rank]]</f>
        <v>2019_431</v>
      </c>
    </row>
    <row r="2433" spans="1:19" x14ac:dyDescent="0.2">
      <c r="A2433" t="s">
        <v>2419</v>
      </c>
      <c r="B2433">
        <v>432</v>
      </c>
      <c r="C2433">
        <v>2019</v>
      </c>
      <c r="D2433" t="s">
        <v>1103</v>
      </c>
      <c r="E2433" t="s">
        <v>2118</v>
      </c>
      <c r="F2433" t="s">
        <v>44</v>
      </c>
      <c r="G2433" t="str">
        <f>_xlfn.XLOOKUP(F2433,Regions!$A$2:$A$52,Regions!$B$2:$B$52)</f>
        <v>Midwest</v>
      </c>
      <c r="H2433" t="s">
        <v>1608</v>
      </c>
      <c r="I2433">
        <v>9391</v>
      </c>
      <c r="J2433">
        <v>7015</v>
      </c>
      <c r="K2433">
        <v>738</v>
      </c>
      <c r="L2433">
        <v>6570</v>
      </c>
      <c r="M2433">
        <v>15000</v>
      </c>
      <c r="N2433" t="s">
        <v>2043</v>
      </c>
      <c r="O2433" t="s">
        <v>2043</v>
      </c>
      <c r="P2433" t="s">
        <v>2043</v>
      </c>
      <c r="Q2433" t="s">
        <v>2043</v>
      </c>
      <c r="R2433" t="str">
        <f>Table1[[#This Row],[year]]&amp;"_"&amp;Table1[[#This Row],[rank]]</f>
        <v>2019_432</v>
      </c>
      <c r="S2433" t="str">
        <f>Table1[[#This Row],[year]]&amp;"_"&amp;Table1[[#This Row],[rank]]</f>
        <v>2019_432</v>
      </c>
    </row>
    <row r="2434" spans="1:19" x14ac:dyDescent="0.2">
      <c r="A2434" t="s">
        <v>2336</v>
      </c>
      <c r="B2434">
        <v>433</v>
      </c>
      <c r="C2434">
        <v>2019</v>
      </c>
      <c r="D2434" t="s">
        <v>1830</v>
      </c>
      <c r="E2434" t="s">
        <v>2042</v>
      </c>
      <c r="F2434" t="s">
        <v>53</v>
      </c>
      <c r="G2434" t="str">
        <f>_xlfn.XLOOKUP(F2434,Regions!$A$2:$A$52,Regions!$B$2:$B$52)</f>
        <v>Midwest</v>
      </c>
      <c r="H2434" t="s">
        <v>1700</v>
      </c>
      <c r="I2434">
        <v>166</v>
      </c>
      <c r="J2434">
        <v>6974</v>
      </c>
      <c r="K2434">
        <v>121</v>
      </c>
      <c r="L2434">
        <v>1442</v>
      </c>
      <c r="M2434">
        <v>18277</v>
      </c>
      <c r="N2434" t="s">
        <v>2043</v>
      </c>
      <c r="O2434" t="s">
        <v>2043</v>
      </c>
      <c r="P2434" t="s">
        <v>2043</v>
      </c>
      <c r="Q2434" t="s">
        <v>2043</v>
      </c>
      <c r="R2434" t="str">
        <f>Table1[[#This Row],[year]]&amp;"_"&amp;Table1[[#This Row],[rank]]</f>
        <v>2019_433</v>
      </c>
      <c r="S2434" t="str">
        <f>Table1[[#This Row],[year]]&amp;"_"&amp;Table1[[#This Row],[rank]]</f>
        <v>2019_433</v>
      </c>
    </row>
    <row r="2435" spans="1:19" x14ac:dyDescent="0.2">
      <c r="A2435" t="s">
        <v>2557</v>
      </c>
      <c r="B2435">
        <v>434</v>
      </c>
      <c r="C2435">
        <v>2019</v>
      </c>
      <c r="D2435" t="s">
        <v>46</v>
      </c>
      <c r="E2435" t="s">
        <v>46</v>
      </c>
      <c r="F2435" t="s">
        <v>142</v>
      </c>
      <c r="G2435" t="str">
        <f>_xlfn.XLOOKUP(F2435,Regions!$A$2:$A$52,Regions!$B$2:$B$52)</f>
        <v>Midwest</v>
      </c>
      <c r="H2435" t="s">
        <v>2558</v>
      </c>
      <c r="I2435">
        <v>3816</v>
      </c>
      <c r="J2435">
        <v>6946</v>
      </c>
      <c r="K2435">
        <v>328</v>
      </c>
      <c r="L2435">
        <v>8997</v>
      </c>
      <c r="M2435">
        <v>6500</v>
      </c>
      <c r="N2435" t="s">
        <v>2043</v>
      </c>
      <c r="O2435" t="s">
        <v>2043</v>
      </c>
      <c r="P2435" t="s">
        <v>2043</v>
      </c>
      <c r="Q2435" t="s">
        <v>2043</v>
      </c>
      <c r="R2435" t="str">
        <f>Table1[[#This Row],[year]]&amp;"_"&amp;Table1[[#This Row],[rank]]</f>
        <v>2019_434</v>
      </c>
      <c r="S2435" t="str">
        <f>Table1[[#This Row],[year]]&amp;"_"&amp;Table1[[#This Row],[rank]]</f>
        <v>2019_434</v>
      </c>
    </row>
    <row r="2436" spans="1:19" x14ac:dyDescent="0.2">
      <c r="A2436" t="s">
        <v>2506</v>
      </c>
      <c r="B2436">
        <v>435</v>
      </c>
      <c r="C2436">
        <v>2019</v>
      </c>
      <c r="D2436" t="s">
        <v>79</v>
      </c>
      <c r="E2436" t="s">
        <v>2044</v>
      </c>
      <c r="F2436" t="s">
        <v>44</v>
      </c>
      <c r="G2436" t="str">
        <f>_xlfn.XLOOKUP(F2436,Regions!$A$2:$A$52,Regions!$B$2:$B$52)</f>
        <v>Midwest</v>
      </c>
      <c r="H2436" t="s">
        <v>2594</v>
      </c>
      <c r="I2436">
        <v>14466</v>
      </c>
      <c r="J2436">
        <v>6934</v>
      </c>
      <c r="K2436">
        <v>634</v>
      </c>
      <c r="L2436">
        <v>16334</v>
      </c>
      <c r="M2436">
        <v>30362</v>
      </c>
      <c r="N2436" t="s">
        <v>2043</v>
      </c>
      <c r="O2436" t="s">
        <v>2043</v>
      </c>
      <c r="P2436" t="s">
        <v>2043</v>
      </c>
      <c r="Q2436" t="s">
        <v>2043</v>
      </c>
      <c r="R2436" t="str">
        <f>Table1[[#This Row],[year]]&amp;"_"&amp;Table1[[#This Row],[rank]]</f>
        <v>2019_435</v>
      </c>
      <c r="S2436" t="str">
        <f>Table1[[#This Row],[year]]&amp;"_"&amp;Table1[[#This Row],[rank]]</f>
        <v>2019_435</v>
      </c>
    </row>
    <row r="2437" spans="1:19" x14ac:dyDescent="0.2">
      <c r="A2437" t="s">
        <v>2591</v>
      </c>
      <c r="B2437">
        <v>436</v>
      </c>
      <c r="C2437">
        <v>2019</v>
      </c>
      <c r="D2437" t="s">
        <v>221</v>
      </c>
      <c r="E2437" t="s">
        <v>221</v>
      </c>
      <c r="F2437" t="s">
        <v>177</v>
      </c>
      <c r="G2437" t="str">
        <f>_xlfn.XLOOKUP(F2437,Regions!$A$2:$A$52,Regions!$B$2:$B$52)</f>
        <v>South</v>
      </c>
      <c r="H2437" t="s">
        <v>2592</v>
      </c>
      <c r="I2437">
        <v>3657</v>
      </c>
      <c r="J2437">
        <v>6909</v>
      </c>
      <c r="K2437">
        <v>260</v>
      </c>
      <c r="L2437">
        <v>4440</v>
      </c>
      <c r="M2437">
        <v>19000</v>
      </c>
      <c r="N2437" t="s">
        <v>2043</v>
      </c>
      <c r="O2437" t="s">
        <v>2043</v>
      </c>
      <c r="P2437" t="s">
        <v>2043</v>
      </c>
      <c r="Q2437" t="s">
        <v>2043</v>
      </c>
      <c r="R2437" t="str">
        <f>Table1[[#This Row],[year]]&amp;"_"&amp;Table1[[#This Row],[rank]]</f>
        <v>2019_436</v>
      </c>
      <c r="S2437" t="str">
        <f>Table1[[#This Row],[year]]&amp;"_"&amp;Table1[[#This Row],[rank]]</f>
        <v>2019_436</v>
      </c>
    </row>
    <row r="2438" spans="1:19" x14ac:dyDescent="0.2">
      <c r="A2438" t="s">
        <v>2471</v>
      </c>
      <c r="B2438">
        <v>437</v>
      </c>
      <c r="C2438">
        <v>2019</v>
      </c>
      <c r="D2438" t="s">
        <v>65</v>
      </c>
      <c r="E2438" t="s">
        <v>2044</v>
      </c>
      <c r="F2438" t="s">
        <v>28</v>
      </c>
      <c r="G2438" t="str">
        <f>_xlfn.XLOOKUP(F2438,Regions!$A$2:$A$52,Regions!$B$2:$B$52)</f>
        <v>Northeast</v>
      </c>
      <c r="H2438" t="s">
        <v>1406</v>
      </c>
      <c r="I2438">
        <v>8855</v>
      </c>
      <c r="J2438">
        <v>6887</v>
      </c>
      <c r="K2438">
        <v>40</v>
      </c>
      <c r="L2438">
        <v>25345</v>
      </c>
      <c r="M2438">
        <v>9300</v>
      </c>
      <c r="N2438" t="s">
        <v>2043</v>
      </c>
      <c r="O2438" t="s">
        <v>2043</v>
      </c>
      <c r="P2438" t="s">
        <v>2043</v>
      </c>
      <c r="Q2438" t="s">
        <v>2043</v>
      </c>
      <c r="R2438" t="str">
        <f>Table1[[#This Row],[year]]&amp;"_"&amp;Table1[[#This Row],[rank]]</f>
        <v>2019_437</v>
      </c>
      <c r="S2438" t="str">
        <f>Table1[[#This Row],[year]]&amp;"_"&amp;Table1[[#This Row],[rank]]</f>
        <v>2019_437</v>
      </c>
    </row>
    <row r="2439" spans="1:19" x14ac:dyDescent="0.2">
      <c r="A2439" t="s">
        <v>1315</v>
      </c>
      <c r="B2439">
        <v>438</v>
      </c>
      <c r="C2439">
        <v>2019</v>
      </c>
      <c r="D2439" t="s">
        <v>1103</v>
      </c>
      <c r="E2439" t="s">
        <v>2118</v>
      </c>
      <c r="F2439" t="s">
        <v>53</v>
      </c>
      <c r="G2439" t="str">
        <f>_xlfn.XLOOKUP(F2439,Regions!$A$2:$A$52,Regions!$B$2:$B$52)</f>
        <v>Midwest</v>
      </c>
      <c r="H2439" t="s">
        <v>1578</v>
      </c>
      <c r="I2439">
        <v>2916</v>
      </c>
      <c r="J2439">
        <v>6877</v>
      </c>
      <c r="K2439">
        <v>257</v>
      </c>
      <c r="L2439">
        <v>9699</v>
      </c>
      <c r="M2439">
        <v>26500</v>
      </c>
      <c r="N2439" t="s">
        <v>2043</v>
      </c>
      <c r="O2439" t="s">
        <v>2043</v>
      </c>
      <c r="P2439" t="s">
        <v>2043</v>
      </c>
      <c r="Q2439" t="s">
        <v>2043</v>
      </c>
      <c r="R2439" t="str">
        <f>Table1[[#This Row],[year]]&amp;"_"&amp;Table1[[#This Row],[rank]]</f>
        <v>2019_438</v>
      </c>
      <c r="S2439" t="str">
        <f>Table1[[#This Row],[year]]&amp;"_"&amp;Table1[[#This Row],[rank]]</f>
        <v>2019_438</v>
      </c>
    </row>
    <row r="2440" spans="1:19" x14ac:dyDescent="0.2">
      <c r="A2440" t="s">
        <v>2418</v>
      </c>
      <c r="B2440">
        <v>439</v>
      </c>
      <c r="C2440">
        <v>2019</v>
      </c>
      <c r="D2440" t="s">
        <v>350</v>
      </c>
      <c r="E2440" t="s">
        <v>2042</v>
      </c>
      <c r="F2440" t="s">
        <v>86</v>
      </c>
      <c r="G2440" t="str">
        <f>_xlfn.XLOOKUP(F2440,Regions!$A$2:$A$52,Regions!$B$2:$B$52)</f>
        <v>South</v>
      </c>
      <c r="H2440" t="s">
        <v>1622</v>
      </c>
      <c r="I2440">
        <v>1353</v>
      </c>
      <c r="J2440">
        <v>6874</v>
      </c>
      <c r="K2440">
        <v>168</v>
      </c>
      <c r="L2440">
        <v>2695</v>
      </c>
      <c r="M2440">
        <v>8200</v>
      </c>
      <c r="N2440" t="s">
        <v>2043</v>
      </c>
      <c r="O2440" t="s">
        <v>2043</v>
      </c>
      <c r="P2440" t="s">
        <v>2043</v>
      </c>
      <c r="Q2440" t="s">
        <v>2043</v>
      </c>
      <c r="R2440" t="str">
        <f>Table1[[#This Row],[year]]&amp;"_"&amp;Table1[[#This Row],[rank]]</f>
        <v>2019_439</v>
      </c>
      <c r="S2440" t="str">
        <f>Table1[[#This Row],[year]]&amp;"_"&amp;Table1[[#This Row],[rank]]</f>
        <v>2019_439</v>
      </c>
    </row>
    <row r="2441" spans="1:19" x14ac:dyDescent="0.2">
      <c r="A2441" t="s">
        <v>2353</v>
      </c>
      <c r="B2441">
        <v>440</v>
      </c>
      <c r="C2441">
        <v>2019</v>
      </c>
      <c r="D2441" t="s">
        <v>214</v>
      </c>
      <c r="E2441" t="s">
        <v>920</v>
      </c>
      <c r="F2441" t="s">
        <v>18</v>
      </c>
      <c r="G2441" t="str">
        <f>_xlfn.XLOOKUP(F2441,Regions!$A$2:$A$52,Regions!$B$2:$B$52)</f>
        <v>Midwest</v>
      </c>
      <c r="H2441" t="s">
        <v>1588</v>
      </c>
      <c r="I2441">
        <v>15760</v>
      </c>
      <c r="J2441">
        <v>6873</v>
      </c>
      <c r="K2441">
        <v>657</v>
      </c>
      <c r="L2441">
        <v>24529</v>
      </c>
      <c r="M2441">
        <v>8291</v>
      </c>
      <c r="N2441" t="s">
        <v>2043</v>
      </c>
      <c r="O2441" t="s">
        <v>2046</v>
      </c>
      <c r="P2441" t="s">
        <v>2043</v>
      </c>
      <c r="Q2441" t="s">
        <v>2043</v>
      </c>
      <c r="R2441" t="str">
        <f>Table1[[#This Row],[year]]&amp;"_"&amp;Table1[[#This Row],[rank]]</f>
        <v>2019_440</v>
      </c>
      <c r="S2441" t="str">
        <f>Table1[[#This Row],[year]]&amp;"_"&amp;Table1[[#This Row],[rank]]</f>
        <v>2019_440</v>
      </c>
    </row>
    <row r="2442" spans="1:19" x14ac:dyDescent="0.2">
      <c r="A2442" t="s">
        <v>2508</v>
      </c>
      <c r="B2442">
        <v>441</v>
      </c>
      <c r="C2442">
        <v>2019</v>
      </c>
      <c r="D2442" t="s">
        <v>65</v>
      </c>
      <c r="E2442" t="s">
        <v>2044</v>
      </c>
      <c r="F2442" t="s">
        <v>35</v>
      </c>
      <c r="G2442" t="str">
        <f>_xlfn.XLOOKUP(F2442,Regions!$A$2:$A$52,Regions!$B$2:$B$52)</f>
        <v>South</v>
      </c>
      <c r="H2442" t="s">
        <v>1592</v>
      </c>
      <c r="I2442">
        <v>13813</v>
      </c>
      <c r="J2442">
        <v>6841</v>
      </c>
      <c r="K2442">
        <v>128</v>
      </c>
      <c r="L2442">
        <v>33306</v>
      </c>
      <c r="M2442">
        <v>17400</v>
      </c>
      <c r="N2442" t="s">
        <v>2043</v>
      </c>
      <c r="O2442" t="s">
        <v>2043</v>
      </c>
      <c r="P2442" t="s">
        <v>2043</v>
      </c>
      <c r="Q2442" t="s">
        <v>2043</v>
      </c>
      <c r="R2442" t="str">
        <f>Table1[[#This Row],[year]]&amp;"_"&amp;Table1[[#This Row],[rank]]</f>
        <v>2019_441</v>
      </c>
      <c r="S2442" t="str">
        <f>Table1[[#This Row],[year]]&amp;"_"&amp;Table1[[#This Row],[rank]]</f>
        <v>2019_441</v>
      </c>
    </row>
    <row r="2443" spans="1:19" x14ac:dyDescent="0.2">
      <c r="A2443" t="s">
        <v>2343</v>
      </c>
      <c r="B2443">
        <v>442</v>
      </c>
      <c r="C2443">
        <v>2019</v>
      </c>
      <c r="D2443" t="s">
        <v>79</v>
      </c>
      <c r="E2443" t="s">
        <v>2044</v>
      </c>
      <c r="F2443" t="s">
        <v>28</v>
      </c>
      <c r="G2443" t="str">
        <f>_xlfn.XLOOKUP(F2443,Regions!$A$2:$A$52,Regions!$B$2:$B$52)</f>
        <v>Northeast</v>
      </c>
      <c r="H2443" t="s">
        <v>1406</v>
      </c>
      <c r="I2443">
        <v>23031</v>
      </c>
      <c r="J2443">
        <v>6833</v>
      </c>
      <c r="K2443">
        <v>1542</v>
      </c>
      <c r="L2443">
        <v>28925</v>
      </c>
      <c r="M2443">
        <v>2615</v>
      </c>
      <c r="N2443" t="s">
        <v>2046</v>
      </c>
      <c r="O2443" t="s">
        <v>2043</v>
      </c>
      <c r="P2443" t="s">
        <v>2043</v>
      </c>
      <c r="Q2443" t="s">
        <v>2043</v>
      </c>
      <c r="R2443" t="str">
        <f>Table1[[#This Row],[year]]&amp;"_"&amp;Table1[[#This Row],[rank]]</f>
        <v>2019_442</v>
      </c>
      <c r="S2443" t="str">
        <f>Table1[[#This Row],[year]]&amp;"_"&amp;Table1[[#This Row],[rank]]</f>
        <v>2019_442</v>
      </c>
    </row>
    <row r="2444" spans="1:19" x14ac:dyDescent="0.2">
      <c r="A2444" t="s">
        <v>921</v>
      </c>
      <c r="B2444">
        <v>443</v>
      </c>
      <c r="C2444">
        <v>2019</v>
      </c>
      <c r="D2444" t="s">
        <v>166</v>
      </c>
      <c r="E2444" t="s">
        <v>2118</v>
      </c>
      <c r="F2444" t="s">
        <v>53</v>
      </c>
      <c r="G2444" t="str">
        <f>_xlfn.XLOOKUP(F2444,Regions!$A$2:$A$52,Regions!$B$2:$B$52)</f>
        <v>Midwest</v>
      </c>
      <c r="H2444" t="s">
        <v>1692</v>
      </c>
      <c r="I2444">
        <v>870</v>
      </c>
      <c r="J2444">
        <v>6818</v>
      </c>
      <c r="K2444">
        <v>186</v>
      </c>
      <c r="L2444">
        <v>4516</v>
      </c>
      <c r="M2444">
        <v>9500</v>
      </c>
      <c r="N2444" t="s">
        <v>2043</v>
      </c>
      <c r="O2444" t="s">
        <v>2043</v>
      </c>
      <c r="P2444" t="s">
        <v>2043</v>
      </c>
      <c r="Q2444" t="s">
        <v>2043</v>
      </c>
      <c r="R2444" t="str">
        <f>Table1[[#This Row],[year]]&amp;"_"&amp;Table1[[#This Row],[rank]]</f>
        <v>2019_443</v>
      </c>
      <c r="S2444" t="str">
        <f>Table1[[#This Row],[year]]&amp;"_"&amp;Table1[[#This Row],[rank]]</f>
        <v>2019_443</v>
      </c>
    </row>
    <row r="2445" spans="1:19" x14ac:dyDescent="0.2">
      <c r="A2445" t="s">
        <v>2462</v>
      </c>
      <c r="B2445">
        <v>444</v>
      </c>
      <c r="C2445">
        <v>2019</v>
      </c>
      <c r="D2445" t="s">
        <v>283</v>
      </c>
      <c r="E2445" t="s">
        <v>283</v>
      </c>
      <c r="F2445" t="s">
        <v>125</v>
      </c>
      <c r="G2445" t="str">
        <f>_xlfn.XLOOKUP(F2445,Regions!$A$2:$A$52,Regions!$B$2:$B$52)</f>
        <v>South</v>
      </c>
      <c r="H2445" t="s">
        <v>1555</v>
      </c>
      <c r="I2445">
        <v>6463</v>
      </c>
      <c r="J2445">
        <v>6804</v>
      </c>
      <c r="K2445">
        <v>553</v>
      </c>
      <c r="L2445">
        <v>7256</v>
      </c>
      <c r="M2445">
        <v>68000</v>
      </c>
      <c r="N2445" t="s">
        <v>2043</v>
      </c>
      <c r="O2445" t="s">
        <v>2043</v>
      </c>
      <c r="P2445" t="s">
        <v>2043</v>
      </c>
      <c r="Q2445" t="s">
        <v>2043</v>
      </c>
      <c r="R2445" t="str">
        <f>Table1[[#This Row],[year]]&amp;"_"&amp;Table1[[#This Row],[rank]]</f>
        <v>2019_444</v>
      </c>
      <c r="S2445" t="str">
        <f>Table1[[#This Row],[year]]&amp;"_"&amp;Table1[[#This Row],[rank]]</f>
        <v>2019_444</v>
      </c>
    </row>
    <row r="2446" spans="1:19" x14ac:dyDescent="0.2">
      <c r="A2446" t="s">
        <v>286</v>
      </c>
      <c r="B2446">
        <v>445</v>
      </c>
      <c r="C2446">
        <v>2019</v>
      </c>
      <c r="D2446" t="s">
        <v>287</v>
      </c>
      <c r="E2446" t="s">
        <v>2067</v>
      </c>
      <c r="F2446" t="s">
        <v>44</v>
      </c>
      <c r="G2446" t="str">
        <f>_xlfn.XLOOKUP(F2446,Regions!$A$2:$A$52,Regions!$B$2:$B$52)</f>
        <v>Midwest</v>
      </c>
      <c r="H2446" t="s">
        <v>1417</v>
      </c>
      <c r="I2446">
        <v>333</v>
      </c>
      <c r="J2446">
        <v>6800</v>
      </c>
      <c r="K2446">
        <v>11</v>
      </c>
      <c r="L2446">
        <v>3641</v>
      </c>
      <c r="M2446">
        <v>39500</v>
      </c>
      <c r="N2446" t="s">
        <v>2043</v>
      </c>
      <c r="O2446" t="s">
        <v>2043</v>
      </c>
      <c r="P2446" t="s">
        <v>2043</v>
      </c>
      <c r="Q2446" t="s">
        <v>2043</v>
      </c>
      <c r="R2446" t="str">
        <f>Table1[[#This Row],[year]]&amp;"_"&amp;Table1[[#This Row],[rank]]</f>
        <v>2019_445</v>
      </c>
      <c r="S2446" t="str">
        <f>Table1[[#This Row],[year]]&amp;"_"&amp;Table1[[#This Row],[rank]]</f>
        <v>2019_445</v>
      </c>
    </row>
    <row r="2447" spans="1:19" x14ac:dyDescent="0.2">
      <c r="A2447" t="s">
        <v>2629</v>
      </c>
      <c r="B2447">
        <v>446</v>
      </c>
      <c r="C2447">
        <v>2019</v>
      </c>
      <c r="D2447" t="s">
        <v>1363</v>
      </c>
      <c r="E2447" t="s">
        <v>2045</v>
      </c>
      <c r="F2447" t="s">
        <v>146</v>
      </c>
      <c r="G2447" t="str">
        <f>_xlfn.XLOOKUP(F2447,Regions!$A$2:$A$52,Regions!$B$2:$B$52)</f>
        <v>Northeast</v>
      </c>
      <c r="H2447" t="s">
        <v>1465</v>
      </c>
      <c r="I2447">
        <v>13524</v>
      </c>
      <c r="J2447">
        <v>6779</v>
      </c>
      <c r="K2447">
        <v>504</v>
      </c>
      <c r="L2447">
        <v>1891</v>
      </c>
      <c r="M2447">
        <v>12124</v>
      </c>
      <c r="N2447" t="s">
        <v>2046</v>
      </c>
      <c r="O2447" t="s">
        <v>2043</v>
      </c>
      <c r="P2447" t="s">
        <v>2046</v>
      </c>
      <c r="Q2447" t="s">
        <v>2043</v>
      </c>
      <c r="R2447" t="str">
        <f>Table1[[#This Row],[year]]&amp;"_"&amp;Table1[[#This Row],[rank]]</f>
        <v>2019_446</v>
      </c>
      <c r="S2447" t="str">
        <f>Table1[[#This Row],[year]]&amp;"_"&amp;Table1[[#This Row],[rank]]</f>
        <v>2019_446</v>
      </c>
    </row>
    <row r="2448" spans="1:19" x14ac:dyDescent="0.2">
      <c r="A2448" t="s">
        <v>861</v>
      </c>
      <c r="B2448">
        <v>447</v>
      </c>
      <c r="C2448">
        <v>2019</v>
      </c>
      <c r="D2448" t="s">
        <v>57</v>
      </c>
      <c r="E2448" t="s">
        <v>2044</v>
      </c>
      <c r="F2448" t="s">
        <v>542</v>
      </c>
      <c r="G2448" t="str">
        <f>_xlfn.XLOOKUP(F2448,Regions!$A$2:$A$52,Regions!$B$2:$B$52)</f>
        <v>South</v>
      </c>
      <c r="H2448" t="s">
        <v>1575</v>
      </c>
      <c r="I2448">
        <v>14401</v>
      </c>
      <c r="J2448">
        <v>6762</v>
      </c>
      <c r="K2448">
        <v>1759</v>
      </c>
      <c r="L2448">
        <v>125688</v>
      </c>
      <c r="M2448">
        <v>19969</v>
      </c>
      <c r="N2448" t="s">
        <v>2043</v>
      </c>
      <c r="O2448" t="s">
        <v>2043</v>
      </c>
      <c r="P2448" t="s">
        <v>2043</v>
      </c>
      <c r="Q2448" t="s">
        <v>2043</v>
      </c>
      <c r="R2448" t="str">
        <f>Table1[[#This Row],[year]]&amp;"_"&amp;Table1[[#This Row],[rank]]</f>
        <v>2019_447</v>
      </c>
      <c r="S2448" t="str">
        <f>Table1[[#This Row],[year]]&amp;"_"&amp;Table1[[#This Row],[rank]]</f>
        <v>2019_447</v>
      </c>
    </row>
    <row r="2449" spans="1:19" x14ac:dyDescent="0.2">
      <c r="A2449" t="s">
        <v>2448</v>
      </c>
      <c r="B2449">
        <v>448</v>
      </c>
      <c r="C2449">
        <v>2019</v>
      </c>
      <c r="D2449" t="s">
        <v>230</v>
      </c>
      <c r="E2449" t="s">
        <v>2114</v>
      </c>
      <c r="F2449" t="s">
        <v>954</v>
      </c>
      <c r="G2449" t="str">
        <f>_xlfn.XLOOKUP(F2449,Regions!$A$2:$A$52,Regions!$B$2:$B$52)</f>
        <v>West</v>
      </c>
      <c r="H2449" t="s">
        <v>1550</v>
      </c>
      <c r="I2449">
        <v>12844</v>
      </c>
      <c r="J2449">
        <v>6718</v>
      </c>
      <c r="K2449">
        <v>572</v>
      </c>
      <c r="L2449">
        <v>13216</v>
      </c>
      <c r="M2449">
        <v>26000</v>
      </c>
      <c r="N2449" t="s">
        <v>2043</v>
      </c>
      <c r="O2449" t="s">
        <v>2043</v>
      </c>
      <c r="P2449" t="s">
        <v>2043</v>
      </c>
      <c r="Q2449" t="s">
        <v>2043</v>
      </c>
      <c r="R2449" t="str">
        <f>Table1[[#This Row],[year]]&amp;"_"&amp;Table1[[#This Row],[rank]]</f>
        <v>2019_448</v>
      </c>
      <c r="S2449" t="str">
        <f>Table1[[#This Row],[year]]&amp;"_"&amp;Table1[[#This Row],[rank]]</f>
        <v>2019_448</v>
      </c>
    </row>
    <row r="2450" spans="1:19" x14ac:dyDescent="0.2">
      <c r="A2450" t="s">
        <v>2598</v>
      </c>
      <c r="B2450">
        <v>449</v>
      </c>
      <c r="C2450">
        <v>2019</v>
      </c>
      <c r="D2450" t="s">
        <v>1830</v>
      </c>
      <c r="E2450" t="s">
        <v>2042</v>
      </c>
      <c r="F2450" t="s">
        <v>44</v>
      </c>
      <c r="G2450" t="str">
        <f>_xlfn.XLOOKUP(F2450,Regions!$A$2:$A$52,Regions!$B$2:$B$52)</f>
        <v>Midwest</v>
      </c>
      <c r="H2450" t="s">
        <v>2599</v>
      </c>
      <c r="I2450">
        <v>20684</v>
      </c>
      <c r="J2450">
        <v>6717</v>
      </c>
      <c r="K2450">
        <v>659</v>
      </c>
      <c r="L2450">
        <v>3191</v>
      </c>
      <c r="M2450">
        <v>30000</v>
      </c>
      <c r="N2450" t="s">
        <v>2043</v>
      </c>
      <c r="O2450" t="s">
        <v>2046</v>
      </c>
      <c r="P2450" t="s">
        <v>2043</v>
      </c>
      <c r="Q2450" t="s">
        <v>2043</v>
      </c>
      <c r="R2450" t="str">
        <f>Table1[[#This Row],[year]]&amp;"_"&amp;Table1[[#This Row],[rank]]</f>
        <v>2019_449</v>
      </c>
      <c r="S2450" t="str">
        <f>Table1[[#This Row],[year]]&amp;"_"&amp;Table1[[#This Row],[rank]]</f>
        <v>2019_449</v>
      </c>
    </row>
    <row r="2451" spans="1:19" x14ac:dyDescent="0.2">
      <c r="A2451" t="s">
        <v>2600</v>
      </c>
      <c r="B2451">
        <v>450</v>
      </c>
      <c r="C2451">
        <v>2019</v>
      </c>
      <c r="D2451" t="s">
        <v>100</v>
      </c>
      <c r="E2451" t="s">
        <v>112</v>
      </c>
      <c r="F2451" t="s">
        <v>28</v>
      </c>
      <c r="G2451" t="str">
        <f>_xlfn.XLOOKUP(F2451,Regions!$A$2:$A$52,Regions!$B$2:$B$52)</f>
        <v>Northeast</v>
      </c>
      <c r="H2451" t="s">
        <v>2601</v>
      </c>
      <c r="I2451">
        <v>44871</v>
      </c>
      <c r="J2451">
        <v>6711</v>
      </c>
      <c r="K2451">
        <v>2444</v>
      </c>
      <c r="L2451">
        <v>11735</v>
      </c>
      <c r="M2451">
        <v>7400</v>
      </c>
      <c r="N2451" t="s">
        <v>2046</v>
      </c>
      <c r="O2451" t="s">
        <v>2043</v>
      </c>
      <c r="P2451" t="s">
        <v>2043</v>
      </c>
      <c r="Q2451" t="s">
        <v>2043</v>
      </c>
      <c r="R2451" t="str">
        <f>Table1[[#This Row],[year]]&amp;"_"&amp;Table1[[#This Row],[rank]]</f>
        <v>2019_450</v>
      </c>
      <c r="S2451" t="str">
        <f>Table1[[#This Row],[year]]&amp;"_"&amp;Table1[[#This Row],[rank]]</f>
        <v>2019_450</v>
      </c>
    </row>
    <row r="2452" spans="1:19" x14ac:dyDescent="0.2">
      <c r="A2452" t="s">
        <v>2523</v>
      </c>
      <c r="B2452">
        <v>451</v>
      </c>
      <c r="C2452">
        <v>2019</v>
      </c>
      <c r="D2452" t="s">
        <v>1838</v>
      </c>
      <c r="E2452" t="s">
        <v>2042</v>
      </c>
      <c r="F2452" t="s">
        <v>41</v>
      </c>
      <c r="G2452" t="str">
        <f>_xlfn.XLOOKUP(F2452,Regions!$A$2:$A$52,Regions!$B$2:$B$52)</f>
        <v>Northeast</v>
      </c>
      <c r="H2452" t="s">
        <v>1804</v>
      </c>
      <c r="I2452">
        <v>10510</v>
      </c>
      <c r="J2452">
        <v>6669</v>
      </c>
      <c r="K2452">
        <v>415</v>
      </c>
      <c r="L2452">
        <v>3079</v>
      </c>
      <c r="M2452">
        <v>44000</v>
      </c>
      <c r="N2452" t="s">
        <v>2043</v>
      </c>
      <c r="O2452" t="s">
        <v>2043</v>
      </c>
      <c r="P2452" t="s">
        <v>2043</v>
      </c>
      <c r="Q2452" t="s">
        <v>2043</v>
      </c>
      <c r="R2452" t="str">
        <f>Table1[[#This Row],[year]]&amp;"_"&amp;Table1[[#This Row],[rank]]</f>
        <v>2019_451</v>
      </c>
      <c r="S2452" t="str">
        <f>Table1[[#This Row],[year]]&amp;"_"&amp;Table1[[#This Row],[rank]]</f>
        <v>2019_451</v>
      </c>
    </row>
    <row r="2453" spans="1:19" x14ac:dyDescent="0.2">
      <c r="A2453" t="s">
        <v>2377</v>
      </c>
      <c r="B2453">
        <v>452</v>
      </c>
      <c r="C2453">
        <v>2019</v>
      </c>
      <c r="D2453" t="s">
        <v>32</v>
      </c>
      <c r="E2453" t="s">
        <v>2064</v>
      </c>
      <c r="F2453" t="s">
        <v>187</v>
      </c>
      <c r="G2453" t="str">
        <f>_xlfn.XLOOKUP(F2453,Regions!$A$2:$A$52,Regions!$B$2:$B$52)</f>
        <v>Midwest</v>
      </c>
      <c r="H2453" t="s">
        <v>1448</v>
      </c>
      <c r="I2453">
        <v>20975</v>
      </c>
      <c r="J2453">
        <v>6666</v>
      </c>
      <c r="K2453">
        <v>536</v>
      </c>
      <c r="L2453">
        <v>6262</v>
      </c>
      <c r="M2453">
        <v>23000</v>
      </c>
      <c r="N2453" t="s">
        <v>2043</v>
      </c>
      <c r="O2453" t="s">
        <v>2043</v>
      </c>
      <c r="P2453" t="s">
        <v>2043</v>
      </c>
      <c r="Q2453" t="s">
        <v>2043</v>
      </c>
      <c r="R2453" t="str">
        <f>Table1[[#This Row],[year]]&amp;"_"&amp;Table1[[#This Row],[rank]]</f>
        <v>2019_452</v>
      </c>
      <c r="S2453" t="str">
        <f>Table1[[#This Row],[year]]&amp;"_"&amp;Table1[[#This Row],[rank]]</f>
        <v>2019_452</v>
      </c>
    </row>
    <row r="2454" spans="1:19" x14ac:dyDescent="0.2">
      <c r="A2454" t="s">
        <v>2607</v>
      </c>
      <c r="B2454">
        <v>453</v>
      </c>
      <c r="C2454">
        <v>2019</v>
      </c>
      <c r="D2454" t="s">
        <v>57</v>
      </c>
      <c r="E2454" t="s">
        <v>2044</v>
      </c>
      <c r="F2454" t="s">
        <v>44</v>
      </c>
      <c r="G2454" t="str">
        <f>_xlfn.XLOOKUP(F2454,Regions!$A$2:$A$52,Regions!$B$2:$B$52)</f>
        <v>Midwest</v>
      </c>
      <c r="H2454" t="s">
        <v>1417</v>
      </c>
      <c r="I2454">
        <v>19754</v>
      </c>
      <c r="J2454">
        <v>6659</v>
      </c>
      <c r="K2454">
        <v>1556</v>
      </c>
      <c r="L2454">
        <v>132213</v>
      </c>
      <c r="M2454">
        <v>18800</v>
      </c>
      <c r="N2454" t="s">
        <v>2043</v>
      </c>
      <c r="O2454" t="s">
        <v>2043</v>
      </c>
      <c r="P2454" t="s">
        <v>2043</v>
      </c>
      <c r="Q2454" t="s">
        <v>2043</v>
      </c>
      <c r="R2454" t="str">
        <f>Table1[[#This Row],[year]]&amp;"_"&amp;Table1[[#This Row],[rank]]</f>
        <v>2019_453</v>
      </c>
      <c r="S2454" t="str">
        <f>Table1[[#This Row],[year]]&amp;"_"&amp;Table1[[#This Row],[rank]]</f>
        <v>2019_453</v>
      </c>
    </row>
    <row r="2455" spans="1:19" x14ac:dyDescent="0.2">
      <c r="A2455" t="s">
        <v>2560</v>
      </c>
      <c r="B2455">
        <v>454</v>
      </c>
      <c r="C2455">
        <v>2019</v>
      </c>
      <c r="D2455" t="s">
        <v>46</v>
      </c>
      <c r="E2455" t="s">
        <v>46</v>
      </c>
      <c r="F2455" t="s">
        <v>47</v>
      </c>
      <c r="G2455" t="str">
        <f>_xlfn.XLOOKUP(F2455,Regions!$A$2:$A$52,Regions!$B$2:$B$52)</f>
        <v>South</v>
      </c>
      <c r="H2455" t="s">
        <v>1454</v>
      </c>
      <c r="I2455">
        <v>6179</v>
      </c>
      <c r="J2455">
        <v>6638</v>
      </c>
      <c r="K2455">
        <v>995</v>
      </c>
      <c r="L2455">
        <v>7362</v>
      </c>
      <c r="M2455">
        <v>7000</v>
      </c>
      <c r="N2455" t="s">
        <v>2043</v>
      </c>
      <c r="O2455" t="s">
        <v>2043</v>
      </c>
      <c r="P2455" t="s">
        <v>2043</v>
      </c>
      <c r="Q2455" t="s">
        <v>2043</v>
      </c>
      <c r="R2455" t="str">
        <f>Table1[[#This Row],[year]]&amp;"_"&amp;Table1[[#This Row],[rank]]</f>
        <v>2019_454</v>
      </c>
      <c r="S2455" t="str">
        <f>Table1[[#This Row],[year]]&amp;"_"&amp;Table1[[#This Row],[rank]]</f>
        <v>2019_454</v>
      </c>
    </row>
    <row r="2456" spans="1:19" x14ac:dyDescent="0.2">
      <c r="A2456" t="s">
        <v>2383</v>
      </c>
      <c r="B2456">
        <v>455</v>
      </c>
      <c r="C2456">
        <v>2019</v>
      </c>
      <c r="D2456" t="s">
        <v>987</v>
      </c>
      <c r="E2456" t="s">
        <v>2055</v>
      </c>
      <c r="F2456" t="s">
        <v>150</v>
      </c>
      <c r="G2456" t="str">
        <f>_xlfn.XLOOKUP(F2456,Regions!$A$2:$A$52,Regions!$B$2:$B$52)</f>
        <v>Midwest</v>
      </c>
      <c r="H2456" t="s">
        <v>2503</v>
      </c>
      <c r="I2456">
        <v>5002</v>
      </c>
      <c r="J2456">
        <v>6583</v>
      </c>
      <c r="K2456">
        <v>17</v>
      </c>
      <c r="L2456">
        <v>5307</v>
      </c>
      <c r="M2456">
        <v>12600</v>
      </c>
      <c r="N2456" t="s">
        <v>2043</v>
      </c>
      <c r="O2456" t="s">
        <v>2043</v>
      </c>
      <c r="P2456" t="s">
        <v>2043</v>
      </c>
      <c r="Q2456" t="s">
        <v>2043</v>
      </c>
      <c r="R2456" t="str">
        <f>Table1[[#This Row],[year]]&amp;"_"&amp;Table1[[#This Row],[rank]]</f>
        <v>2019_455</v>
      </c>
      <c r="S2456" t="str">
        <f>Table1[[#This Row],[year]]&amp;"_"&amp;Table1[[#This Row],[rank]]</f>
        <v>2019_455</v>
      </c>
    </row>
    <row r="2457" spans="1:19" x14ac:dyDescent="0.2">
      <c r="A2457" t="s">
        <v>2217</v>
      </c>
      <c r="B2457">
        <v>456</v>
      </c>
      <c r="C2457">
        <v>2019</v>
      </c>
      <c r="D2457" t="s">
        <v>488</v>
      </c>
      <c r="E2457" t="s">
        <v>920</v>
      </c>
      <c r="F2457" t="s">
        <v>22</v>
      </c>
      <c r="G2457" t="str">
        <f>_xlfn.XLOOKUP(F2457,Regions!$A$2:$A$52,Regions!$B$2:$B$52)</f>
        <v>South</v>
      </c>
      <c r="H2457" t="s">
        <v>1403</v>
      </c>
      <c r="I2457">
        <v>13677</v>
      </c>
      <c r="J2457">
        <v>6582</v>
      </c>
      <c r="K2457">
        <v>1096</v>
      </c>
      <c r="L2457">
        <v>21321</v>
      </c>
      <c r="M2457">
        <v>2400</v>
      </c>
      <c r="N2457" t="s">
        <v>2043</v>
      </c>
      <c r="O2457" t="s">
        <v>2043</v>
      </c>
      <c r="P2457" t="s">
        <v>2046</v>
      </c>
      <c r="Q2457" t="s">
        <v>2043</v>
      </c>
      <c r="R2457" t="str">
        <f>Table1[[#This Row],[year]]&amp;"_"&amp;Table1[[#This Row],[rank]]</f>
        <v>2019_456</v>
      </c>
      <c r="S2457" t="str">
        <f>Table1[[#This Row],[year]]&amp;"_"&amp;Table1[[#This Row],[rank]]</f>
        <v>2019_456</v>
      </c>
    </row>
    <row r="2458" spans="1:19" x14ac:dyDescent="0.2">
      <c r="A2458" t="s">
        <v>2540</v>
      </c>
      <c r="B2458">
        <v>457</v>
      </c>
      <c r="C2458">
        <v>2019</v>
      </c>
      <c r="D2458" t="s">
        <v>1838</v>
      </c>
      <c r="E2458" t="s">
        <v>2042</v>
      </c>
      <c r="F2458" t="s">
        <v>41</v>
      </c>
      <c r="G2458" t="str">
        <f>_xlfn.XLOOKUP(F2458,Regions!$A$2:$A$52,Regions!$B$2:$B$52)</f>
        <v>Northeast</v>
      </c>
      <c r="H2458" t="s">
        <v>2541</v>
      </c>
      <c r="I2458">
        <v>213</v>
      </c>
      <c r="J2458">
        <v>6578</v>
      </c>
      <c r="K2458">
        <v>40</v>
      </c>
      <c r="L2458">
        <v>3571</v>
      </c>
      <c r="M2458">
        <v>39500</v>
      </c>
      <c r="N2458" t="s">
        <v>2043</v>
      </c>
      <c r="O2458" t="s">
        <v>2043</v>
      </c>
      <c r="P2458" t="s">
        <v>2043</v>
      </c>
      <c r="Q2458" t="s">
        <v>2043</v>
      </c>
      <c r="R2458" t="str">
        <f>Table1[[#This Row],[year]]&amp;"_"&amp;Table1[[#This Row],[rank]]</f>
        <v>2019_457</v>
      </c>
      <c r="S2458" t="str">
        <f>Table1[[#This Row],[year]]&amp;"_"&amp;Table1[[#This Row],[rank]]</f>
        <v>2019_457</v>
      </c>
    </row>
    <row r="2459" spans="1:19" x14ac:dyDescent="0.2">
      <c r="A2459" t="s">
        <v>2369</v>
      </c>
      <c r="B2459">
        <v>458</v>
      </c>
      <c r="C2459">
        <v>2019</v>
      </c>
      <c r="D2459" t="s">
        <v>24</v>
      </c>
      <c r="E2459" t="s">
        <v>2042</v>
      </c>
      <c r="F2459" t="s">
        <v>25</v>
      </c>
      <c r="G2459" t="str">
        <f>_xlfn.XLOOKUP(F2459,Regions!$A$2:$A$52,Regions!$B$2:$B$52)</f>
        <v>South</v>
      </c>
      <c r="H2459" t="s">
        <v>1552</v>
      </c>
      <c r="I2459">
        <v>1898</v>
      </c>
      <c r="J2459">
        <v>6503</v>
      </c>
      <c r="K2459">
        <v>170</v>
      </c>
      <c r="L2459">
        <v>3431</v>
      </c>
      <c r="M2459">
        <v>31005</v>
      </c>
      <c r="N2459" t="s">
        <v>2043</v>
      </c>
      <c r="O2459" t="s">
        <v>2043</v>
      </c>
      <c r="P2459" t="s">
        <v>2043</v>
      </c>
      <c r="Q2459" t="s">
        <v>2043</v>
      </c>
      <c r="R2459" t="str">
        <f>Table1[[#This Row],[year]]&amp;"_"&amp;Table1[[#This Row],[rank]]</f>
        <v>2019_458</v>
      </c>
      <c r="S2459" t="str">
        <f>Table1[[#This Row],[year]]&amp;"_"&amp;Table1[[#This Row],[rank]]</f>
        <v>2019_458</v>
      </c>
    </row>
    <row r="2460" spans="1:19" x14ac:dyDescent="0.2">
      <c r="A2460" t="s">
        <v>2612</v>
      </c>
      <c r="B2460">
        <v>459</v>
      </c>
      <c r="C2460">
        <v>2019</v>
      </c>
      <c r="D2460" t="s">
        <v>757</v>
      </c>
      <c r="E2460" t="s">
        <v>2143</v>
      </c>
      <c r="F2460" t="s">
        <v>53</v>
      </c>
      <c r="G2460" t="str">
        <f>_xlfn.XLOOKUP(F2460,Regions!$A$2:$A$52,Regions!$B$2:$B$52)</f>
        <v>Midwest</v>
      </c>
      <c r="H2460" t="s">
        <v>1416</v>
      </c>
      <c r="I2460">
        <v>21208</v>
      </c>
      <c r="J2460">
        <v>6487</v>
      </c>
      <c r="K2460">
        <v>843</v>
      </c>
      <c r="L2460">
        <v>6958</v>
      </c>
      <c r="M2460">
        <v>41000</v>
      </c>
      <c r="N2460" t="s">
        <v>2043</v>
      </c>
      <c r="O2460" t="s">
        <v>2043</v>
      </c>
      <c r="P2460" t="s">
        <v>2043</v>
      </c>
      <c r="Q2460" t="s">
        <v>2043</v>
      </c>
      <c r="R2460" t="str">
        <f>Table1[[#This Row],[year]]&amp;"_"&amp;Table1[[#This Row],[rank]]</f>
        <v>2019_459</v>
      </c>
      <c r="S2460" t="str">
        <f>Table1[[#This Row],[year]]&amp;"_"&amp;Table1[[#This Row],[rank]]</f>
        <v>2019_459</v>
      </c>
    </row>
    <row r="2461" spans="1:19" x14ac:dyDescent="0.2">
      <c r="A2461" t="s">
        <v>2442</v>
      </c>
      <c r="B2461">
        <v>460</v>
      </c>
      <c r="C2461">
        <v>2019</v>
      </c>
      <c r="D2461" t="s">
        <v>974</v>
      </c>
      <c r="E2461" t="s">
        <v>2045</v>
      </c>
      <c r="F2461" t="s">
        <v>55</v>
      </c>
      <c r="G2461" t="str">
        <f>_xlfn.XLOOKUP(F2461,Regions!$A$2:$A$52,Regions!$B$2:$B$52)</f>
        <v>West</v>
      </c>
      <c r="H2461" t="s">
        <v>1444</v>
      </c>
      <c r="I2461">
        <v>27602</v>
      </c>
      <c r="J2461">
        <v>6475</v>
      </c>
      <c r="K2461">
        <v>337</v>
      </c>
      <c r="L2461">
        <v>4556</v>
      </c>
      <c r="M2461">
        <v>10100</v>
      </c>
      <c r="N2461" t="s">
        <v>2043</v>
      </c>
      <c r="O2461" t="s">
        <v>2046</v>
      </c>
      <c r="P2461" t="s">
        <v>2046</v>
      </c>
      <c r="Q2461" t="s">
        <v>2043</v>
      </c>
      <c r="R2461" t="str">
        <f>Table1[[#This Row],[year]]&amp;"_"&amp;Table1[[#This Row],[rank]]</f>
        <v>2019_460</v>
      </c>
      <c r="S2461" t="str">
        <f>Table1[[#This Row],[year]]&amp;"_"&amp;Table1[[#This Row],[rank]]</f>
        <v>2019_460</v>
      </c>
    </row>
    <row r="2462" spans="1:19" x14ac:dyDescent="0.2">
      <c r="A2462" t="s">
        <v>2139</v>
      </c>
      <c r="B2462">
        <v>461</v>
      </c>
      <c r="C2462">
        <v>2019</v>
      </c>
      <c r="D2462" t="s">
        <v>488</v>
      </c>
      <c r="E2462" t="s">
        <v>920</v>
      </c>
      <c r="F2462" t="s">
        <v>28</v>
      </c>
      <c r="G2462" t="str">
        <f>_xlfn.XLOOKUP(F2462,Regions!$A$2:$A$52,Regions!$B$2:$B$52)</f>
        <v>Northeast</v>
      </c>
      <c r="H2462" t="s">
        <v>1406</v>
      </c>
      <c r="I2462">
        <v>18252</v>
      </c>
      <c r="J2462">
        <v>6466</v>
      </c>
      <c r="K2462">
        <v>282</v>
      </c>
      <c r="L2462">
        <v>21433</v>
      </c>
      <c r="M2462">
        <v>1708</v>
      </c>
      <c r="N2462" t="s">
        <v>2043</v>
      </c>
      <c r="O2462" t="s">
        <v>2043</v>
      </c>
      <c r="P2462" t="s">
        <v>2046</v>
      </c>
      <c r="Q2462" t="s">
        <v>2043</v>
      </c>
      <c r="R2462" t="str">
        <f>Table1[[#This Row],[year]]&amp;"_"&amp;Table1[[#This Row],[rank]]</f>
        <v>2019_461</v>
      </c>
      <c r="S2462" t="str">
        <f>Table1[[#This Row],[year]]&amp;"_"&amp;Table1[[#This Row],[rank]]</f>
        <v>2019_461</v>
      </c>
    </row>
    <row r="2463" spans="1:19" x14ac:dyDescent="0.2">
      <c r="A2463" t="s">
        <v>2555</v>
      </c>
      <c r="B2463">
        <v>462</v>
      </c>
      <c r="C2463">
        <v>2019</v>
      </c>
      <c r="D2463" t="s">
        <v>57</v>
      </c>
      <c r="E2463" t="s">
        <v>2044</v>
      </c>
      <c r="F2463" t="s">
        <v>28</v>
      </c>
      <c r="G2463" t="str">
        <f>_xlfn.XLOOKUP(F2463,Regions!$A$2:$A$52,Regions!$B$2:$B$52)</f>
        <v>Northeast</v>
      </c>
      <c r="H2463" t="s">
        <v>1667</v>
      </c>
      <c r="I2463">
        <v>21741</v>
      </c>
      <c r="J2463">
        <v>6455</v>
      </c>
      <c r="K2463">
        <v>1918</v>
      </c>
      <c r="L2463">
        <v>120097</v>
      </c>
      <c r="M2463">
        <v>16840</v>
      </c>
      <c r="N2463" t="s">
        <v>2043</v>
      </c>
      <c r="O2463" t="s">
        <v>2043</v>
      </c>
      <c r="P2463" t="s">
        <v>2043</v>
      </c>
      <c r="Q2463" t="s">
        <v>2043</v>
      </c>
      <c r="R2463" t="str">
        <f>Table1[[#This Row],[year]]&amp;"_"&amp;Table1[[#This Row],[rank]]</f>
        <v>2019_462</v>
      </c>
      <c r="S2463" t="str">
        <f>Table1[[#This Row],[year]]&amp;"_"&amp;Table1[[#This Row],[rank]]</f>
        <v>2019_462</v>
      </c>
    </row>
    <row r="2464" spans="1:19" x14ac:dyDescent="0.2">
      <c r="A2464" t="s">
        <v>2512</v>
      </c>
      <c r="B2464">
        <v>463</v>
      </c>
      <c r="C2464">
        <v>2019</v>
      </c>
      <c r="D2464" t="s">
        <v>757</v>
      </c>
      <c r="E2464" t="s">
        <v>2143</v>
      </c>
      <c r="F2464" t="s">
        <v>28</v>
      </c>
      <c r="G2464" t="str">
        <f>_xlfn.XLOOKUP(F2464,Regions!$A$2:$A$52,Regions!$B$2:$B$52)</f>
        <v>Northeast</v>
      </c>
      <c r="H2464" t="s">
        <v>1406</v>
      </c>
      <c r="I2464">
        <v>2408</v>
      </c>
      <c r="J2464">
        <v>6442</v>
      </c>
      <c r="K2464">
        <v>98</v>
      </c>
      <c r="L2464">
        <v>3628</v>
      </c>
      <c r="M2464">
        <v>140000</v>
      </c>
      <c r="N2464" t="s">
        <v>2043</v>
      </c>
      <c r="O2464" t="s">
        <v>2043</v>
      </c>
      <c r="P2464" t="s">
        <v>2043</v>
      </c>
      <c r="Q2464" t="s">
        <v>2043</v>
      </c>
      <c r="R2464" t="str">
        <f>Table1[[#This Row],[year]]&amp;"_"&amp;Table1[[#This Row],[rank]]</f>
        <v>2019_463</v>
      </c>
      <c r="S2464" t="str">
        <f>Table1[[#This Row],[year]]&amp;"_"&amp;Table1[[#This Row],[rank]]</f>
        <v>2019_463</v>
      </c>
    </row>
    <row r="2465" spans="1:19" x14ac:dyDescent="0.2">
      <c r="A2465" t="s">
        <v>2630</v>
      </c>
      <c r="B2465">
        <v>464</v>
      </c>
      <c r="C2465">
        <v>2019</v>
      </c>
      <c r="D2465" t="s">
        <v>998</v>
      </c>
      <c r="E2465" t="s">
        <v>115</v>
      </c>
      <c r="F2465" t="s">
        <v>35</v>
      </c>
      <c r="G2465" t="str">
        <f>_xlfn.XLOOKUP(F2465,Regions!$A$2:$A$52,Regions!$B$2:$B$52)</f>
        <v>South</v>
      </c>
      <c r="H2465" t="s">
        <v>2631</v>
      </c>
      <c r="I2465">
        <v>2201</v>
      </c>
      <c r="J2465">
        <v>6418</v>
      </c>
      <c r="K2465">
        <v>99</v>
      </c>
      <c r="L2465">
        <v>6509</v>
      </c>
      <c r="M2465">
        <v>8356</v>
      </c>
      <c r="N2465" t="s">
        <v>2043</v>
      </c>
      <c r="O2465" t="s">
        <v>2043</v>
      </c>
      <c r="P2465" t="s">
        <v>2046</v>
      </c>
      <c r="Q2465" t="s">
        <v>2043</v>
      </c>
      <c r="R2465" t="str">
        <f>Table1[[#This Row],[year]]&amp;"_"&amp;Table1[[#This Row],[rank]]</f>
        <v>2019_464</v>
      </c>
      <c r="S2465" t="str">
        <f>Table1[[#This Row],[year]]&amp;"_"&amp;Table1[[#This Row],[rank]]</f>
        <v>2019_464</v>
      </c>
    </row>
    <row r="2466" spans="1:19" x14ac:dyDescent="0.2">
      <c r="A2466" t="s">
        <v>2380</v>
      </c>
      <c r="B2466">
        <v>465</v>
      </c>
      <c r="C2466">
        <v>2019</v>
      </c>
      <c r="D2466" t="s">
        <v>30</v>
      </c>
      <c r="E2466" t="s">
        <v>2045</v>
      </c>
      <c r="F2466" t="s">
        <v>86</v>
      </c>
      <c r="G2466" t="str">
        <f>_xlfn.XLOOKUP(F2466,Regions!$A$2:$A$52,Regions!$B$2:$B$52)</f>
        <v>South</v>
      </c>
      <c r="H2466" t="s">
        <v>1412</v>
      </c>
      <c r="I2466">
        <v>3246</v>
      </c>
      <c r="J2466">
        <v>6405</v>
      </c>
      <c r="K2466">
        <v>88</v>
      </c>
      <c r="L2466">
        <v>7761</v>
      </c>
      <c r="M2466">
        <v>34000</v>
      </c>
      <c r="N2466" t="s">
        <v>2043</v>
      </c>
      <c r="O2466" t="s">
        <v>2043</v>
      </c>
      <c r="P2466" t="s">
        <v>2043</v>
      </c>
      <c r="Q2466" t="s">
        <v>2043</v>
      </c>
      <c r="R2466" t="str">
        <f>Table1[[#This Row],[year]]&amp;"_"&amp;Table1[[#This Row],[rank]]</f>
        <v>2019_465</v>
      </c>
      <c r="S2466" t="str">
        <f>Table1[[#This Row],[year]]&amp;"_"&amp;Table1[[#This Row],[rank]]</f>
        <v>2019_465</v>
      </c>
    </row>
    <row r="2467" spans="1:19" x14ac:dyDescent="0.2">
      <c r="A2467" t="s">
        <v>2396</v>
      </c>
      <c r="B2467">
        <v>466</v>
      </c>
      <c r="C2467">
        <v>2019</v>
      </c>
      <c r="D2467" t="s">
        <v>175</v>
      </c>
      <c r="E2467" t="s">
        <v>2067</v>
      </c>
      <c r="F2467" t="s">
        <v>22</v>
      </c>
      <c r="G2467" t="str">
        <f>_xlfn.XLOOKUP(F2467,Regions!$A$2:$A$52,Regions!$B$2:$B$52)</f>
        <v>South</v>
      </c>
      <c r="H2467" t="s">
        <v>1411</v>
      </c>
      <c r="I2467">
        <v>97</v>
      </c>
      <c r="J2467">
        <v>6326</v>
      </c>
      <c r="K2467">
        <v>202</v>
      </c>
      <c r="L2467">
        <v>12270</v>
      </c>
      <c r="M2467">
        <v>18300</v>
      </c>
      <c r="N2467" t="s">
        <v>2043</v>
      </c>
      <c r="O2467" t="s">
        <v>2043</v>
      </c>
      <c r="P2467" t="s">
        <v>2043</v>
      </c>
      <c r="Q2467" t="s">
        <v>2043</v>
      </c>
      <c r="R2467" t="str">
        <f>Table1[[#This Row],[year]]&amp;"_"&amp;Table1[[#This Row],[rank]]</f>
        <v>2019_466</v>
      </c>
      <c r="S2467" t="str">
        <f>Table1[[#This Row],[year]]&amp;"_"&amp;Table1[[#This Row],[rank]]</f>
        <v>2019_466</v>
      </c>
    </row>
    <row r="2468" spans="1:19" x14ac:dyDescent="0.2">
      <c r="A2468" t="s">
        <v>2306</v>
      </c>
      <c r="B2468">
        <v>467</v>
      </c>
      <c r="C2468">
        <v>2019</v>
      </c>
      <c r="D2468" t="s">
        <v>609</v>
      </c>
      <c r="E2468" t="s">
        <v>2044</v>
      </c>
      <c r="F2468" t="s">
        <v>55</v>
      </c>
      <c r="G2468" t="str">
        <f>_xlfn.XLOOKUP(F2468,Regions!$A$2:$A$52,Regions!$B$2:$B$52)</f>
        <v>West</v>
      </c>
      <c r="H2468" t="s">
        <v>1641</v>
      </c>
      <c r="I2468">
        <v>16885</v>
      </c>
      <c r="J2468">
        <v>6319</v>
      </c>
      <c r="K2468">
        <v>764</v>
      </c>
      <c r="L2468">
        <v>14384</v>
      </c>
      <c r="M2468">
        <v>9691</v>
      </c>
      <c r="N2468" t="s">
        <v>2043</v>
      </c>
      <c r="O2468" t="s">
        <v>2043</v>
      </c>
      <c r="P2468" t="s">
        <v>2043</v>
      </c>
      <c r="Q2468" t="s">
        <v>2043</v>
      </c>
      <c r="R2468" t="str">
        <f>Table1[[#This Row],[year]]&amp;"_"&amp;Table1[[#This Row],[rank]]</f>
        <v>2019_467</v>
      </c>
      <c r="S2468" t="str">
        <f>Table1[[#This Row],[year]]&amp;"_"&amp;Table1[[#This Row],[rank]]</f>
        <v>2019_467</v>
      </c>
    </row>
    <row r="2469" spans="1:19" x14ac:dyDescent="0.2">
      <c r="A2469" t="s">
        <v>2405</v>
      </c>
      <c r="B2469">
        <v>468</v>
      </c>
      <c r="C2469">
        <v>2019</v>
      </c>
      <c r="D2469" t="s">
        <v>214</v>
      </c>
      <c r="E2469" t="s">
        <v>920</v>
      </c>
      <c r="F2469" t="s">
        <v>142</v>
      </c>
      <c r="G2469" t="str">
        <f>_xlfn.XLOOKUP(F2469,Regions!$A$2:$A$52,Regions!$B$2:$B$52)</f>
        <v>Midwest</v>
      </c>
      <c r="H2469" t="s">
        <v>1480</v>
      </c>
      <c r="I2469">
        <v>18051</v>
      </c>
      <c r="J2469">
        <v>6291</v>
      </c>
      <c r="K2469">
        <v>815</v>
      </c>
      <c r="L2469">
        <v>27215</v>
      </c>
      <c r="M2469">
        <v>8838</v>
      </c>
      <c r="N2469" t="s">
        <v>2043</v>
      </c>
      <c r="O2469" t="s">
        <v>2043</v>
      </c>
      <c r="P2469" t="s">
        <v>2043</v>
      </c>
      <c r="Q2469" t="s">
        <v>2043</v>
      </c>
      <c r="R2469" t="str">
        <f>Table1[[#This Row],[year]]&amp;"_"&amp;Table1[[#This Row],[rank]]</f>
        <v>2019_468</v>
      </c>
      <c r="S2469" t="str">
        <f>Table1[[#This Row],[year]]&amp;"_"&amp;Table1[[#This Row],[rank]]</f>
        <v>2019_468</v>
      </c>
    </row>
    <row r="2470" spans="1:19" x14ac:dyDescent="0.2">
      <c r="A2470" t="s">
        <v>2551</v>
      </c>
      <c r="B2470">
        <v>469</v>
      </c>
      <c r="C2470">
        <v>2019</v>
      </c>
      <c r="D2470" t="s">
        <v>609</v>
      </c>
      <c r="E2470" t="s">
        <v>2044</v>
      </c>
      <c r="F2470" t="s">
        <v>86</v>
      </c>
      <c r="G2470" t="str">
        <f>_xlfn.XLOOKUP(F2470,Regions!$A$2:$A$52,Regions!$B$2:$B$52)</f>
        <v>South</v>
      </c>
      <c r="H2470" t="s">
        <v>1412</v>
      </c>
      <c r="I2470">
        <v>43074</v>
      </c>
      <c r="J2470">
        <v>6276</v>
      </c>
      <c r="K2470">
        <v>1988</v>
      </c>
      <c r="L2470">
        <v>92791</v>
      </c>
      <c r="M2470">
        <v>5161</v>
      </c>
      <c r="N2470" t="s">
        <v>2043</v>
      </c>
      <c r="O2470" t="s">
        <v>2043</v>
      </c>
      <c r="P2470" t="s">
        <v>2043</v>
      </c>
      <c r="Q2470" t="s">
        <v>2043</v>
      </c>
      <c r="R2470" t="str">
        <f>Table1[[#This Row],[year]]&amp;"_"&amp;Table1[[#This Row],[rank]]</f>
        <v>2019_469</v>
      </c>
      <c r="S2470" t="str">
        <f>Table1[[#This Row],[year]]&amp;"_"&amp;Table1[[#This Row],[rank]]</f>
        <v>2019_469</v>
      </c>
    </row>
    <row r="2471" spans="1:19" x14ac:dyDescent="0.2">
      <c r="A2471" t="s">
        <v>2509</v>
      </c>
      <c r="B2471">
        <v>470</v>
      </c>
      <c r="C2471">
        <v>2019</v>
      </c>
      <c r="D2471" t="s">
        <v>1359</v>
      </c>
      <c r="E2471" t="s">
        <v>2143</v>
      </c>
      <c r="F2471" t="s">
        <v>28</v>
      </c>
      <c r="G2471" t="str">
        <f>_xlfn.XLOOKUP(F2471,Regions!$A$2:$A$52,Regions!$B$2:$B$52)</f>
        <v>Northeast</v>
      </c>
      <c r="H2471" t="s">
        <v>1406</v>
      </c>
      <c r="I2471">
        <v>51812</v>
      </c>
      <c r="J2471">
        <v>6258</v>
      </c>
      <c r="K2471">
        <v>1958</v>
      </c>
      <c r="L2471">
        <v>9458</v>
      </c>
      <c r="M2471">
        <v>21200</v>
      </c>
      <c r="N2471" t="s">
        <v>2043</v>
      </c>
      <c r="O2471" t="s">
        <v>2043</v>
      </c>
      <c r="P2471" t="s">
        <v>2043</v>
      </c>
      <c r="Q2471" t="s">
        <v>2043</v>
      </c>
      <c r="R2471" t="str">
        <f>Table1[[#This Row],[year]]&amp;"_"&amp;Table1[[#This Row],[rank]]</f>
        <v>2019_470</v>
      </c>
      <c r="S2471" t="str">
        <f>Table1[[#This Row],[year]]&amp;"_"&amp;Table1[[#This Row],[rank]]</f>
        <v>2019_470</v>
      </c>
    </row>
    <row r="2472" spans="1:19" x14ac:dyDescent="0.2">
      <c r="A2472" t="s">
        <v>2632</v>
      </c>
      <c r="B2472">
        <v>471</v>
      </c>
      <c r="C2472">
        <v>2019</v>
      </c>
      <c r="D2472" t="s">
        <v>980</v>
      </c>
      <c r="E2472" t="s">
        <v>2055</v>
      </c>
      <c r="F2472" t="s">
        <v>142</v>
      </c>
      <c r="G2472" t="str">
        <f>_xlfn.XLOOKUP(F2472,Regions!$A$2:$A$52,Regions!$B$2:$B$52)</f>
        <v>Midwest</v>
      </c>
      <c r="H2472" t="s">
        <v>1480</v>
      </c>
      <c r="I2472">
        <v>7275</v>
      </c>
      <c r="J2472">
        <v>6257</v>
      </c>
      <c r="K2472">
        <v>467</v>
      </c>
      <c r="L2472">
        <v>13058</v>
      </c>
      <c r="M2472">
        <v>11550</v>
      </c>
      <c r="N2472" t="s">
        <v>2043</v>
      </c>
      <c r="O2472" t="s">
        <v>2043</v>
      </c>
      <c r="P2472" t="s">
        <v>2046</v>
      </c>
      <c r="Q2472" t="s">
        <v>2043</v>
      </c>
      <c r="R2472" t="str">
        <f>Table1[[#This Row],[year]]&amp;"_"&amp;Table1[[#This Row],[rank]]</f>
        <v>2019_471</v>
      </c>
      <c r="S2472" t="str">
        <f>Table1[[#This Row],[year]]&amp;"_"&amp;Table1[[#This Row],[rank]]</f>
        <v>2019_471</v>
      </c>
    </row>
    <row r="2473" spans="1:19" x14ac:dyDescent="0.2">
      <c r="A2473" t="s">
        <v>2633</v>
      </c>
      <c r="B2473">
        <v>472</v>
      </c>
      <c r="C2473">
        <v>2019</v>
      </c>
      <c r="D2473" t="s">
        <v>974</v>
      </c>
      <c r="E2473" t="s">
        <v>2045</v>
      </c>
      <c r="F2473" t="s">
        <v>146</v>
      </c>
      <c r="G2473" t="str">
        <f>_xlfn.XLOOKUP(F2473,Regions!$A$2:$A$52,Regions!$B$2:$B$52)</f>
        <v>Northeast</v>
      </c>
      <c r="H2473" t="s">
        <v>2634</v>
      </c>
      <c r="I2473">
        <v>38772</v>
      </c>
      <c r="J2473">
        <v>6201</v>
      </c>
      <c r="K2473">
        <v>1495</v>
      </c>
      <c r="L2473">
        <v>20450</v>
      </c>
      <c r="M2473">
        <v>15800</v>
      </c>
      <c r="N2473" t="s">
        <v>2043</v>
      </c>
      <c r="O2473" t="s">
        <v>2043</v>
      </c>
      <c r="P2473" t="s">
        <v>2046</v>
      </c>
      <c r="Q2473" t="s">
        <v>2043</v>
      </c>
      <c r="R2473" t="str">
        <f>Table1[[#This Row],[year]]&amp;"_"&amp;Table1[[#This Row],[rank]]</f>
        <v>2019_472</v>
      </c>
      <c r="S2473" t="str">
        <f>Table1[[#This Row],[year]]&amp;"_"&amp;Table1[[#This Row],[rank]]</f>
        <v>2019_472</v>
      </c>
    </row>
    <row r="2474" spans="1:19" x14ac:dyDescent="0.2">
      <c r="A2474" t="s">
        <v>2344</v>
      </c>
      <c r="B2474">
        <v>473</v>
      </c>
      <c r="C2474">
        <v>2019</v>
      </c>
      <c r="D2474" t="s">
        <v>283</v>
      </c>
      <c r="E2474" t="s">
        <v>283</v>
      </c>
      <c r="F2474" t="s">
        <v>28</v>
      </c>
      <c r="G2474" t="str">
        <f>_xlfn.XLOOKUP(F2474,Regions!$A$2:$A$52,Regions!$B$2:$B$52)</f>
        <v>Northeast</v>
      </c>
      <c r="H2474" t="s">
        <v>1406</v>
      </c>
      <c r="I2474">
        <v>10196</v>
      </c>
      <c r="J2474">
        <v>6182</v>
      </c>
      <c r="K2474">
        <v>163</v>
      </c>
      <c r="L2474">
        <v>6143</v>
      </c>
      <c r="M2474">
        <v>18150</v>
      </c>
      <c r="N2474" t="s">
        <v>2043</v>
      </c>
      <c r="O2474" t="s">
        <v>2043</v>
      </c>
      <c r="P2474" t="s">
        <v>2043</v>
      </c>
      <c r="Q2474" t="s">
        <v>2043</v>
      </c>
      <c r="R2474" t="str">
        <f>Table1[[#This Row],[year]]&amp;"_"&amp;Table1[[#This Row],[rank]]</f>
        <v>2019_473</v>
      </c>
      <c r="S2474" t="str">
        <f>Table1[[#This Row],[year]]&amp;"_"&amp;Table1[[#This Row],[rank]]</f>
        <v>2019_473</v>
      </c>
    </row>
    <row r="2475" spans="1:19" x14ac:dyDescent="0.2">
      <c r="A2475" t="s">
        <v>2635</v>
      </c>
      <c r="B2475">
        <v>474</v>
      </c>
      <c r="C2475">
        <v>2019</v>
      </c>
      <c r="D2475" t="s">
        <v>74</v>
      </c>
      <c r="E2475" t="s">
        <v>74</v>
      </c>
      <c r="F2475" t="s">
        <v>177</v>
      </c>
      <c r="G2475" t="str">
        <f>_xlfn.XLOOKUP(F2475,Regions!$A$2:$A$52,Regions!$B$2:$B$52)</f>
        <v>South</v>
      </c>
      <c r="H2475" t="s">
        <v>1752</v>
      </c>
      <c r="I2475">
        <v>18840</v>
      </c>
      <c r="J2475">
        <v>6182</v>
      </c>
      <c r="K2475">
        <v>718</v>
      </c>
      <c r="L2475">
        <v>9839</v>
      </c>
      <c r="M2475">
        <v>17500</v>
      </c>
      <c r="N2475" t="s">
        <v>2043</v>
      </c>
      <c r="O2475" t="s">
        <v>2043</v>
      </c>
      <c r="P2475" t="s">
        <v>2043</v>
      </c>
      <c r="Q2475" t="s">
        <v>2043</v>
      </c>
      <c r="R2475" t="str">
        <f>Table1[[#This Row],[year]]&amp;"_"&amp;Table1[[#This Row],[rank]]</f>
        <v>2019_474</v>
      </c>
      <c r="S2475" t="str">
        <f>Table1[[#This Row],[year]]&amp;"_"&amp;Table1[[#This Row],[rank]]</f>
        <v>2019_474</v>
      </c>
    </row>
    <row r="2476" spans="1:19" x14ac:dyDescent="0.2">
      <c r="A2476" t="s">
        <v>2606</v>
      </c>
      <c r="B2476">
        <v>475</v>
      </c>
      <c r="C2476">
        <v>2019</v>
      </c>
      <c r="D2476" t="s">
        <v>1353</v>
      </c>
      <c r="E2476" t="s">
        <v>2045</v>
      </c>
      <c r="F2476" t="s">
        <v>35</v>
      </c>
      <c r="G2476" t="str">
        <f>_xlfn.XLOOKUP(F2476,Regions!$A$2:$A$52,Regions!$B$2:$B$52)</f>
        <v>South</v>
      </c>
      <c r="H2476" t="s">
        <v>1431</v>
      </c>
      <c r="I2476">
        <v>8144</v>
      </c>
      <c r="J2476">
        <v>6172</v>
      </c>
      <c r="K2476">
        <v>305</v>
      </c>
      <c r="L2476">
        <v>3603</v>
      </c>
      <c r="M2476">
        <v>24600</v>
      </c>
      <c r="N2476" t="s">
        <v>2043</v>
      </c>
      <c r="O2476" t="s">
        <v>2043</v>
      </c>
      <c r="P2476" t="s">
        <v>2043</v>
      </c>
      <c r="Q2476" t="s">
        <v>2043</v>
      </c>
      <c r="R2476" t="str">
        <f>Table1[[#This Row],[year]]&amp;"_"&amp;Table1[[#This Row],[rank]]</f>
        <v>2019_475</v>
      </c>
      <c r="S2476" t="str">
        <f>Table1[[#This Row],[year]]&amp;"_"&amp;Table1[[#This Row],[rank]]</f>
        <v>2019_475</v>
      </c>
    </row>
    <row r="2477" spans="1:19" x14ac:dyDescent="0.2">
      <c r="A2477" t="s">
        <v>2610</v>
      </c>
      <c r="B2477">
        <v>476</v>
      </c>
      <c r="C2477">
        <v>2019</v>
      </c>
      <c r="D2477" t="s">
        <v>686</v>
      </c>
      <c r="E2477" t="s">
        <v>2061</v>
      </c>
      <c r="F2477" t="s">
        <v>72</v>
      </c>
      <c r="G2477" t="str">
        <f>_xlfn.XLOOKUP(F2477,Regions!$A$2:$A$52,Regions!$B$2:$B$52)</f>
        <v>Midwest</v>
      </c>
      <c r="H2477" t="s">
        <v>2611</v>
      </c>
      <c r="I2477">
        <v>5153</v>
      </c>
      <c r="J2477">
        <v>6166</v>
      </c>
      <c r="K2477">
        <v>335</v>
      </c>
      <c r="L2477">
        <v>4125</v>
      </c>
      <c r="M2477">
        <v>12000</v>
      </c>
      <c r="N2477" t="s">
        <v>2043</v>
      </c>
      <c r="O2477" t="s">
        <v>2043</v>
      </c>
      <c r="P2477" t="s">
        <v>2043</v>
      </c>
      <c r="Q2477" t="s">
        <v>2043</v>
      </c>
      <c r="R2477" t="str">
        <f>Table1[[#This Row],[year]]&amp;"_"&amp;Table1[[#This Row],[rank]]</f>
        <v>2019_476</v>
      </c>
      <c r="S2477" t="str">
        <f>Table1[[#This Row],[year]]&amp;"_"&amp;Table1[[#This Row],[rank]]</f>
        <v>2019_476</v>
      </c>
    </row>
    <row r="2478" spans="1:19" x14ac:dyDescent="0.2">
      <c r="A2478" t="s">
        <v>2438</v>
      </c>
      <c r="B2478">
        <v>477</v>
      </c>
      <c r="C2478">
        <v>2019</v>
      </c>
      <c r="D2478" t="s">
        <v>1077</v>
      </c>
      <c r="E2478" t="s">
        <v>2054</v>
      </c>
      <c r="F2478" t="s">
        <v>55</v>
      </c>
      <c r="G2478" t="str">
        <f>_xlfn.XLOOKUP(F2478,Regions!$A$2:$A$52,Regions!$B$2:$B$52)</f>
        <v>West</v>
      </c>
      <c r="H2478" t="s">
        <v>1652</v>
      </c>
      <c r="I2478">
        <v>20565</v>
      </c>
      <c r="J2478">
        <v>6124</v>
      </c>
      <c r="K2478">
        <v>823</v>
      </c>
      <c r="L2478">
        <v>5060</v>
      </c>
      <c r="M2478">
        <v>8700</v>
      </c>
      <c r="N2478" t="s">
        <v>2043</v>
      </c>
      <c r="O2478" t="s">
        <v>2043</v>
      </c>
      <c r="P2478" t="s">
        <v>2043</v>
      </c>
      <c r="Q2478" t="s">
        <v>2043</v>
      </c>
      <c r="R2478" t="str">
        <f>Table1[[#This Row],[year]]&amp;"_"&amp;Table1[[#This Row],[rank]]</f>
        <v>2019_477</v>
      </c>
      <c r="S2478" t="str">
        <f>Table1[[#This Row],[year]]&amp;"_"&amp;Table1[[#This Row],[rank]]</f>
        <v>2019_477</v>
      </c>
    </row>
    <row r="2479" spans="1:19" x14ac:dyDescent="0.2">
      <c r="A2479" t="s">
        <v>2460</v>
      </c>
      <c r="B2479">
        <v>478</v>
      </c>
      <c r="C2479">
        <v>2019</v>
      </c>
      <c r="D2479" t="s">
        <v>1138</v>
      </c>
      <c r="E2479" t="s">
        <v>2044</v>
      </c>
      <c r="F2479" t="s">
        <v>41</v>
      </c>
      <c r="G2479" t="str">
        <f>_xlfn.XLOOKUP(F2479,Regions!$A$2:$A$52,Regions!$B$2:$B$52)</f>
        <v>Northeast</v>
      </c>
      <c r="H2479" t="s">
        <v>1478</v>
      </c>
      <c r="I2479">
        <v>1302</v>
      </c>
      <c r="J2479">
        <v>6079</v>
      </c>
      <c r="K2479">
        <v>137</v>
      </c>
      <c r="L2479">
        <v>7290</v>
      </c>
      <c r="M2479">
        <v>11400</v>
      </c>
      <c r="N2479" t="s">
        <v>2043</v>
      </c>
      <c r="O2479" t="s">
        <v>2043</v>
      </c>
      <c r="P2479" t="s">
        <v>2043</v>
      </c>
      <c r="Q2479" t="s">
        <v>2043</v>
      </c>
      <c r="R2479" t="str">
        <f>Table1[[#This Row],[year]]&amp;"_"&amp;Table1[[#This Row],[rank]]</f>
        <v>2019_478</v>
      </c>
      <c r="S2479" t="str">
        <f>Table1[[#This Row],[year]]&amp;"_"&amp;Table1[[#This Row],[rank]]</f>
        <v>2019_478</v>
      </c>
    </row>
    <row r="2480" spans="1:19" x14ac:dyDescent="0.2">
      <c r="A2480" t="s">
        <v>2291</v>
      </c>
      <c r="B2480">
        <v>479</v>
      </c>
      <c r="C2480">
        <v>2019</v>
      </c>
      <c r="D2480" t="s">
        <v>998</v>
      </c>
      <c r="E2480" t="s">
        <v>115</v>
      </c>
      <c r="F2480" t="s">
        <v>86</v>
      </c>
      <c r="G2480" t="str">
        <f>_xlfn.XLOOKUP(F2480,Regions!$A$2:$A$52,Regions!$B$2:$B$52)</f>
        <v>South</v>
      </c>
      <c r="H2480" t="s">
        <v>1412</v>
      </c>
      <c r="I2480">
        <v>7402</v>
      </c>
      <c r="J2480">
        <v>6047</v>
      </c>
      <c r="K2480">
        <v>394</v>
      </c>
      <c r="L2480">
        <v>4233</v>
      </c>
      <c r="M2480">
        <v>11500</v>
      </c>
      <c r="N2480" t="s">
        <v>2043</v>
      </c>
      <c r="O2480" t="s">
        <v>2043</v>
      </c>
      <c r="P2480" t="s">
        <v>2043</v>
      </c>
      <c r="Q2480" t="s">
        <v>2043</v>
      </c>
      <c r="R2480" t="str">
        <f>Table1[[#This Row],[year]]&amp;"_"&amp;Table1[[#This Row],[rank]]</f>
        <v>2019_479</v>
      </c>
      <c r="S2480" t="str">
        <f>Table1[[#This Row],[year]]&amp;"_"&amp;Table1[[#This Row],[rank]]</f>
        <v>2019_479</v>
      </c>
    </row>
    <row r="2481" spans="1:19" x14ac:dyDescent="0.2">
      <c r="A2481" t="s">
        <v>2636</v>
      </c>
      <c r="B2481">
        <v>480</v>
      </c>
      <c r="C2481">
        <v>2019</v>
      </c>
      <c r="D2481" t="s">
        <v>1103</v>
      </c>
      <c r="E2481" t="s">
        <v>2118</v>
      </c>
      <c r="F2481" t="s">
        <v>86</v>
      </c>
      <c r="G2481" t="str">
        <f>_xlfn.XLOOKUP(F2481,Regions!$A$2:$A$52,Regions!$B$2:$B$52)</f>
        <v>South</v>
      </c>
      <c r="H2481" t="s">
        <v>1412</v>
      </c>
      <c r="I2481">
        <v>3733</v>
      </c>
      <c r="J2481">
        <v>6023</v>
      </c>
      <c r="K2481">
        <v>221</v>
      </c>
      <c r="L2481">
        <v>7059</v>
      </c>
      <c r="M2481">
        <v>18000</v>
      </c>
      <c r="N2481" t="s">
        <v>2043</v>
      </c>
      <c r="O2481" t="s">
        <v>2043</v>
      </c>
      <c r="P2481" t="s">
        <v>2046</v>
      </c>
      <c r="Q2481" t="s">
        <v>2043</v>
      </c>
      <c r="R2481" t="str">
        <f>Table1[[#This Row],[year]]&amp;"_"&amp;Table1[[#This Row],[rank]]</f>
        <v>2019_480</v>
      </c>
      <c r="S2481" t="str">
        <f>Table1[[#This Row],[year]]&amp;"_"&amp;Table1[[#This Row],[rank]]</f>
        <v>2019_480</v>
      </c>
    </row>
    <row r="2482" spans="1:19" x14ac:dyDescent="0.2">
      <c r="A2482" t="s">
        <v>2441</v>
      </c>
      <c r="B2482">
        <v>481</v>
      </c>
      <c r="C2482">
        <v>2019</v>
      </c>
      <c r="D2482" t="s">
        <v>65</v>
      </c>
      <c r="E2482" t="s">
        <v>2044</v>
      </c>
      <c r="F2482" t="s">
        <v>44</v>
      </c>
      <c r="G2482" t="str">
        <f>_xlfn.XLOOKUP(F2482,Regions!$A$2:$A$52,Regions!$B$2:$B$52)</f>
        <v>Midwest</v>
      </c>
      <c r="H2482" t="s">
        <v>1417</v>
      </c>
      <c r="I2482">
        <v>6334</v>
      </c>
      <c r="J2482">
        <v>6022</v>
      </c>
      <c r="K2482">
        <v>371</v>
      </c>
      <c r="L2482">
        <v>19327</v>
      </c>
      <c r="M2482">
        <v>9000</v>
      </c>
      <c r="N2482" t="s">
        <v>2043</v>
      </c>
      <c r="O2482" t="s">
        <v>2043</v>
      </c>
      <c r="P2482" t="s">
        <v>2043</v>
      </c>
      <c r="Q2482" t="s">
        <v>2043</v>
      </c>
      <c r="R2482" t="str">
        <f>Table1[[#This Row],[year]]&amp;"_"&amp;Table1[[#This Row],[rank]]</f>
        <v>2019_481</v>
      </c>
      <c r="S2482" t="str">
        <f>Table1[[#This Row],[year]]&amp;"_"&amp;Table1[[#This Row],[rank]]</f>
        <v>2019_481</v>
      </c>
    </row>
    <row r="2483" spans="1:19" x14ac:dyDescent="0.2">
      <c r="A2483" t="s">
        <v>2637</v>
      </c>
      <c r="B2483">
        <v>482</v>
      </c>
      <c r="C2483">
        <v>2019</v>
      </c>
      <c r="D2483" t="s">
        <v>636</v>
      </c>
      <c r="E2483" t="s">
        <v>2045</v>
      </c>
      <c r="F2483" t="s">
        <v>55</v>
      </c>
      <c r="G2483" t="str">
        <f>_xlfn.XLOOKUP(F2483,Regions!$A$2:$A$52,Regions!$B$2:$B$52)</f>
        <v>West</v>
      </c>
      <c r="H2483" t="s">
        <v>1543</v>
      </c>
      <c r="I2483">
        <v>67724</v>
      </c>
      <c r="J2483">
        <v>5964</v>
      </c>
      <c r="K2483">
        <v>1211</v>
      </c>
      <c r="L2483">
        <v>5178</v>
      </c>
      <c r="M2483">
        <v>8900</v>
      </c>
      <c r="N2483" t="s">
        <v>2043</v>
      </c>
      <c r="O2483" t="s">
        <v>2043</v>
      </c>
      <c r="P2483" t="s">
        <v>2046</v>
      </c>
      <c r="Q2483" t="s">
        <v>2043</v>
      </c>
      <c r="R2483" t="str">
        <f>Table1[[#This Row],[year]]&amp;"_"&amp;Table1[[#This Row],[rank]]</f>
        <v>2019_482</v>
      </c>
      <c r="S2483" t="str">
        <f>Table1[[#This Row],[year]]&amp;"_"&amp;Table1[[#This Row],[rank]]</f>
        <v>2019_482</v>
      </c>
    </row>
    <row r="2484" spans="1:19" x14ac:dyDescent="0.2">
      <c r="A2484" t="s">
        <v>2395</v>
      </c>
      <c r="B2484">
        <v>483</v>
      </c>
      <c r="C2484">
        <v>2019</v>
      </c>
      <c r="D2484" t="s">
        <v>30</v>
      </c>
      <c r="E2484" t="s">
        <v>2045</v>
      </c>
      <c r="F2484" t="s">
        <v>55</v>
      </c>
      <c r="G2484" t="str">
        <f>_xlfn.XLOOKUP(F2484,Regions!$A$2:$A$52,Regions!$B$2:$B$52)</f>
        <v>West</v>
      </c>
      <c r="H2484" t="s">
        <v>1596</v>
      </c>
      <c r="I2484">
        <v>17125</v>
      </c>
      <c r="J2484">
        <v>5911</v>
      </c>
      <c r="K2484">
        <v>76</v>
      </c>
      <c r="L2484">
        <v>9865</v>
      </c>
      <c r="M2484">
        <v>10300</v>
      </c>
      <c r="N2484" t="s">
        <v>2043</v>
      </c>
      <c r="O2484" t="s">
        <v>2043</v>
      </c>
      <c r="P2484" t="s">
        <v>2043</v>
      </c>
      <c r="Q2484" t="s">
        <v>2043</v>
      </c>
      <c r="R2484" t="str">
        <f>Table1[[#This Row],[year]]&amp;"_"&amp;Table1[[#This Row],[rank]]</f>
        <v>2019_483</v>
      </c>
      <c r="S2484" t="str">
        <f>Table1[[#This Row],[year]]&amp;"_"&amp;Table1[[#This Row],[rank]]</f>
        <v>2019_483</v>
      </c>
    </row>
    <row r="2485" spans="1:19" x14ac:dyDescent="0.2">
      <c r="A2485" t="s">
        <v>2638</v>
      </c>
      <c r="B2485">
        <v>484</v>
      </c>
      <c r="C2485">
        <v>2019</v>
      </c>
      <c r="D2485" t="s">
        <v>283</v>
      </c>
      <c r="E2485" t="s">
        <v>283</v>
      </c>
      <c r="F2485" t="s">
        <v>28</v>
      </c>
      <c r="G2485" t="str">
        <f>_xlfn.XLOOKUP(F2485,Regions!$A$2:$A$52,Regions!$B$2:$B$52)</f>
        <v>Northeast</v>
      </c>
      <c r="H2485" t="s">
        <v>1406</v>
      </c>
      <c r="I2485">
        <v>9421</v>
      </c>
      <c r="J2485">
        <v>5880</v>
      </c>
      <c r="K2485">
        <v>398</v>
      </c>
      <c r="L2485">
        <v>6678</v>
      </c>
      <c r="M2485">
        <v>16900</v>
      </c>
      <c r="N2485" t="s">
        <v>2043</v>
      </c>
      <c r="O2485" t="s">
        <v>2043</v>
      </c>
      <c r="P2485" t="s">
        <v>2046</v>
      </c>
      <c r="Q2485" t="s">
        <v>2043</v>
      </c>
      <c r="R2485" t="str">
        <f>Table1[[#This Row],[year]]&amp;"_"&amp;Table1[[#This Row],[rank]]</f>
        <v>2019_484</v>
      </c>
      <c r="S2485" t="str">
        <f>Table1[[#This Row],[year]]&amp;"_"&amp;Table1[[#This Row],[rank]]</f>
        <v>2019_484</v>
      </c>
    </row>
    <row r="2486" spans="1:19" x14ac:dyDescent="0.2">
      <c r="A2486" t="s">
        <v>2609</v>
      </c>
      <c r="B2486">
        <v>485</v>
      </c>
      <c r="C2486">
        <v>2019</v>
      </c>
      <c r="D2486" t="s">
        <v>974</v>
      </c>
      <c r="E2486" t="s">
        <v>2045</v>
      </c>
      <c r="F2486" t="s">
        <v>398</v>
      </c>
      <c r="G2486" t="str">
        <f>_xlfn.XLOOKUP(F2486,Regions!$A$2:$A$52,Regions!$B$2:$B$52)</f>
        <v>West</v>
      </c>
      <c r="H2486" t="s">
        <v>1512</v>
      </c>
      <c r="I2486">
        <v>8475</v>
      </c>
      <c r="J2486">
        <v>5878</v>
      </c>
      <c r="K2486">
        <v>627</v>
      </c>
      <c r="L2486">
        <v>7588</v>
      </c>
      <c r="M2486">
        <v>35700</v>
      </c>
      <c r="N2486" t="s">
        <v>2043</v>
      </c>
      <c r="O2486" t="s">
        <v>2043</v>
      </c>
      <c r="P2486" t="s">
        <v>2043</v>
      </c>
      <c r="Q2486" t="s">
        <v>2043</v>
      </c>
      <c r="R2486" t="str">
        <f>Table1[[#This Row],[year]]&amp;"_"&amp;Table1[[#This Row],[rank]]</f>
        <v>2019_485</v>
      </c>
      <c r="S2486" t="str">
        <f>Table1[[#This Row],[year]]&amp;"_"&amp;Table1[[#This Row],[rank]]</f>
        <v>2019_485</v>
      </c>
    </row>
    <row r="2487" spans="1:19" x14ac:dyDescent="0.2">
      <c r="A2487" t="s">
        <v>2431</v>
      </c>
      <c r="B2487">
        <v>486</v>
      </c>
      <c r="C2487">
        <v>2019</v>
      </c>
      <c r="D2487" t="s">
        <v>987</v>
      </c>
      <c r="E2487" t="s">
        <v>2055</v>
      </c>
      <c r="F2487" t="s">
        <v>44</v>
      </c>
      <c r="G2487" t="str">
        <f>_xlfn.XLOOKUP(F2487,Regions!$A$2:$A$52,Regions!$B$2:$B$52)</f>
        <v>Midwest</v>
      </c>
      <c r="H2487" t="s">
        <v>1910</v>
      </c>
      <c r="I2487">
        <v>6313</v>
      </c>
      <c r="J2487">
        <v>5841</v>
      </c>
      <c r="K2487">
        <v>443</v>
      </c>
      <c r="L2487">
        <v>5728</v>
      </c>
      <c r="M2487">
        <v>11000</v>
      </c>
      <c r="N2487" t="s">
        <v>2043</v>
      </c>
      <c r="O2487" t="s">
        <v>2043</v>
      </c>
      <c r="P2487" t="s">
        <v>2043</v>
      </c>
      <c r="Q2487" t="s">
        <v>2043</v>
      </c>
      <c r="R2487" t="str">
        <f>Table1[[#This Row],[year]]&amp;"_"&amp;Table1[[#This Row],[rank]]</f>
        <v>2019_486</v>
      </c>
      <c r="S2487" t="str">
        <f>Table1[[#This Row],[year]]&amp;"_"&amp;Table1[[#This Row],[rank]]</f>
        <v>2019_486</v>
      </c>
    </row>
    <row r="2488" spans="1:19" x14ac:dyDescent="0.2">
      <c r="A2488" t="s">
        <v>2639</v>
      </c>
      <c r="B2488">
        <v>487</v>
      </c>
      <c r="C2488">
        <v>2019</v>
      </c>
      <c r="D2488" t="s">
        <v>100</v>
      </c>
      <c r="E2488" t="s">
        <v>112</v>
      </c>
      <c r="F2488" t="s">
        <v>41</v>
      </c>
      <c r="G2488" t="str">
        <f>_xlfn.XLOOKUP(F2488,Regions!$A$2:$A$52,Regions!$B$2:$B$52)</f>
        <v>Northeast</v>
      </c>
      <c r="H2488" t="s">
        <v>1594</v>
      </c>
      <c r="I2488">
        <v>48198</v>
      </c>
      <c r="J2488">
        <v>5825</v>
      </c>
      <c r="K2488">
        <v>1428</v>
      </c>
      <c r="L2488">
        <v>10777</v>
      </c>
      <c r="M2488">
        <v>10000</v>
      </c>
      <c r="N2488" t="s">
        <v>2043</v>
      </c>
      <c r="O2488" t="s">
        <v>2046</v>
      </c>
      <c r="P2488" t="s">
        <v>2046</v>
      </c>
      <c r="Q2488" t="s">
        <v>2043</v>
      </c>
      <c r="R2488" t="str">
        <f>Table1[[#This Row],[year]]&amp;"_"&amp;Table1[[#This Row],[rank]]</f>
        <v>2019_487</v>
      </c>
      <c r="S2488" t="str">
        <f>Table1[[#This Row],[year]]&amp;"_"&amp;Table1[[#This Row],[rank]]</f>
        <v>2019_487</v>
      </c>
    </row>
    <row r="2489" spans="1:19" x14ac:dyDescent="0.2">
      <c r="A2489" t="s">
        <v>2517</v>
      </c>
      <c r="B2489">
        <v>488</v>
      </c>
      <c r="C2489">
        <v>2019</v>
      </c>
      <c r="D2489" t="s">
        <v>1359</v>
      </c>
      <c r="E2489" t="s">
        <v>2143</v>
      </c>
      <c r="F2489" t="s">
        <v>187</v>
      </c>
      <c r="G2489" t="str">
        <f>_xlfn.XLOOKUP(F2489,Regions!$A$2:$A$52,Regions!$B$2:$B$52)</f>
        <v>Midwest</v>
      </c>
      <c r="H2489" t="s">
        <v>1659</v>
      </c>
      <c r="I2489">
        <v>34603</v>
      </c>
      <c r="J2489">
        <v>5823</v>
      </c>
      <c r="K2489">
        <v>1187</v>
      </c>
      <c r="L2489">
        <v>11262</v>
      </c>
      <c r="M2489">
        <v>24000</v>
      </c>
      <c r="N2489" t="s">
        <v>2043</v>
      </c>
      <c r="O2489" t="s">
        <v>2043</v>
      </c>
      <c r="P2489" t="s">
        <v>2043</v>
      </c>
      <c r="Q2489" t="s">
        <v>2043</v>
      </c>
      <c r="R2489" t="str">
        <f>Table1[[#This Row],[year]]&amp;"_"&amp;Table1[[#This Row],[rank]]</f>
        <v>2019_488</v>
      </c>
      <c r="S2489" t="str">
        <f>Table1[[#This Row],[year]]&amp;"_"&amp;Table1[[#This Row],[rank]]</f>
        <v>2019_488</v>
      </c>
    </row>
    <row r="2490" spans="1:19" x14ac:dyDescent="0.2">
      <c r="A2490" t="s">
        <v>2550</v>
      </c>
      <c r="B2490">
        <v>489</v>
      </c>
      <c r="C2490">
        <v>2019</v>
      </c>
      <c r="D2490" t="s">
        <v>980</v>
      </c>
      <c r="E2490" t="s">
        <v>2055</v>
      </c>
      <c r="F2490" t="s">
        <v>44</v>
      </c>
      <c r="G2490" t="str">
        <f>_xlfn.XLOOKUP(F2490,Regions!$A$2:$A$52,Regions!$B$2:$B$52)</f>
        <v>Midwest</v>
      </c>
      <c r="H2490" t="s">
        <v>1474</v>
      </c>
      <c r="I2490">
        <v>3614</v>
      </c>
      <c r="J2490">
        <v>5812</v>
      </c>
      <c r="K2490">
        <v>61</v>
      </c>
      <c r="L2490">
        <v>5599</v>
      </c>
      <c r="M2490">
        <v>12700</v>
      </c>
      <c r="N2490" t="s">
        <v>2043</v>
      </c>
      <c r="O2490" t="s">
        <v>2043</v>
      </c>
      <c r="P2490" t="s">
        <v>2043</v>
      </c>
      <c r="Q2490" t="s">
        <v>2043</v>
      </c>
      <c r="R2490" t="str">
        <f>Table1[[#This Row],[year]]&amp;"_"&amp;Table1[[#This Row],[rank]]</f>
        <v>2019_489</v>
      </c>
      <c r="S2490" t="str">
        <f>Table1[[#This Row],[year]]&amp;"_"&amp;Table1[[#This Row],[rank]]</f>
        <v>2019_489</v>
      </c>
    </row>
    <row r="2491" spans="1:19" x14ac:dyDescent="0.2">
      <c r="A2491" t="s">
        <v>2562</v>
      </c>
      <c r="B2491">
        <v>490</v>
      </c>
      <c r="C2491">
        <v>2019</v>
      </c>
      <c r="D2491" t="s">
        <v>330</v>
      </c>
      <c r="E2491" t="s">
        <v>2143</v>
      </c>
      <c r="F2491" t="s">
        <v>55</v>
      </c>
      <c r="G2491" t="str">
        <f>_xlfn.XLOOKUP(F2491,Regions!$A$2:$A$52,Regions!$B$2:$B$52)</f>
        <v>West</v>
      </c>
      <c r="H2491" t="s">
        <v>1718</v>
      </c>
      <c r="I2491">
        <v>7759</v>
      </c>
      <c r="J2491">
        <v>5800</v>
      </c>
      <c r="K2491">
        <v>434</v>
      </c>
      <c r="L2491">
        <v>1903</v>
      </c>
      <c r="M2491">
        <v>18900</v>
      </c>
      <c r="N2491" t="s">
        <v>2043</v>
      </c>
      <c r="O2491" t="s">
        <v>2043</v>
      </c>
      <c r="P2491" t="s">
        <v>2046</v>
      </c>
      <c r="Q2491" t="s">
        <v>2043</v>
      </c>
      <c r="R2491" t="str">
        <f>Table1[[#This Row],[year]]&amp;"_"&amp;Table1[[#This Row],[rank]]</f>
        <v>2019_490</v>
      </c>
      <c r="S2491" t="str">
        <f>Table1[[#This Row],[year]]&amp;"_"&amp;Table1[[#This Row],[rank]]</f>
        <v>2019_490</v>
      </c>
    </row>
    <row r="2492" spans="1:19" x14ac:dyDescent="0.2">
      <c r="A2492" t="s">
        <v>2520</v>
      </c>
      <c r="B2492">
        <v>491</v>
      </c>
      <c r="C2492">
        <v>2019</v>
      </c>
      <c r="D2492" t="s">
        <v>65</v>
      </c>
      <c r="E2492" t="s">
        <v>2044</v>
      </c>
      <c r="F2492" t="s">
        <v>55</v>
      </c>
      <c r="G2492" t="str">
        <f>_xlfn.XLOOKUP(F2492,Regions!$A$2:$A$52,Regions!$B$2:$B$52)</f>
        <v>West</v>
      </c>
      <c r="H2492" t="s">
        <v>1451</v>
      </c>
      <c r="I2492">
        <v>5765</v>
      </c>
      <c r="J2492">
        <v>5748</v>
      </c>
      <c r="K2492">
        <v>475</v>
      </c>
      <c r="L2492">
        <v>10631</v>
      </c>
      <c r="M2492">
        <v>18251</v>
      </c>
      <c r="N2492" t="s">
        <v>2043</v>
      </c>
      <c r="O2492" t="s">
        <v>2043</v>
      </c>
      <c r="P2492" t="s">
        <v>2043</v>
      </c>
      <c r="Q2492" t="s">
        <v>2043</v>
      </c>
      <c r="R2492" t="str">
        <f>Table1[[#This Row],[year]]&amp;"_"&amp;Table1[[#This Row],[rank]]</f>
        <v>2019_491</v>
      </c>
      <c r="S2492" t="str">
        <f>Table1[[#This Row],[year]]&amp;"_"&amp;Table1[[#This Row],[rank]]</f>
        <v>2019_491</v>
      </c>
    </row>
    <row r="2493" spans="1:19" x14ac:dyDescent="0.2">
      <c r="A2493" t="s">
        <v>2399</v>
      </c>
      <c r="B2493">
        <v>492</v>
      </c>
      <c r="C2493">
        <v>2019</v>
      </c>
      <c r="D2493" t="s">
        <v>686</v>
      </c>
      <c r="E2493" t="s">
        <v>2061</v>
      </c>
      <c r="F2493" t="s">
        <v>187</v>
      </c>
      <c r="G2493" t="str">
        <f>_xlfn.XLOOKUP(F2493,Regions!$A$2:$A$52,Regions!$B$2:$B$52)</f>
        <v>Midwest</v>
      </c>
      <c r="H2493" t="s">
        <v>1448</v>
      </c>
      <c r="I2493">
        <v>5671</v>
      </c>
      <c r="J2493">
        <v>5717</v>
      </c>
      <c r="K2493">
        <v>532</v>
      </c>
      <c r="L2493">
        <v>10666</v>
      </c>
      <c r="M2493">
        <v>5900</v>
      </c>
      <c r="N2493" t="s">
        <v>2043</v>
      </c>
      <c r="O2493" t="s">
        <v>2043</v>
      </c>
      <c r="P2493" t="s">
        <v>2043</v>
      </c>
      <c r="Q2493" t="s">
        <v>2043</v>
      </c>
      <c r="R2493" t="str">
        <f>Table1[[#This Row],[year]]&amp;"_"&amp;Table1[[#This Row],[rank]]</f>
        <v>2019_492</v>
      </c>
      <c r="S2493" t="str">
        <f>Table1[[#This Row],[year]]&amp;"_"&amp;Table1[[#This Row],[rank]]</f>
        <v>2019_492</v>
      </c>
    </row>
    <row r="2494" spans="1:19" x14ac:dyDescent="0.2">
      <c r="A2494" t="s">
        <v>2420</v>
      </c>
      <c r="B2494">
        <v>493</v>
      </c>
      <c r="C2494">
        <v>2019</v>
      </c>
      <c r="D2494" t="s">
        <v>27</v>
      </c>
      <c r="E2494" t="s">
        <v>27</v>
      </c>
      <c r="F2494" t="s">
        <v>25</v>
      </c>
      <c r="G2494" t="str">
        <f>_xlfn.XLOOKUP(F2494,Regions!$A$2:$A$52,Regions!$B$2:$B$52)</f>
        <v>South</v>
      </c>
      <c r="H2494" t="s">
        <v>1552</v>
      </c>
      <c r="I2494">
        <v>13</v>
      </c>
      <c r="J2494">
        <v>5713</v>
      </c>
      <c r="K2494">
        <v>723</v>
      </c>
      <c r="L2494">
        <v>10258</v>
      </c>
      <c r="M2494">
        <v>11945</v>
      </c>
      <c r="N2494" t="s">
        <v>2043</v>
      </c>
      <c r="O2494" t="s">
        <v>2043</v>
      </c>
      <c r="P2494" t="s">
        <v>2043</v>
      </c>
      <c r="Q2494" t="s">
        <v>2043</v>
      </c>
      <c r="R2494" t="str">
        <f>Table1[[#This Row],[year]]&amp;"_"&amp;Table1[[#This Row],[rank]]</f>
        <v>2019_493</v>
      </c>
      <c r="S2494" t="str">
        <f>Table1[[#This Row],[year]]&amp;"_"&amp;Table1[[#This Row],[rank]]</f>
        <v>2019_493</v>
      </c>
    </row>
    <row r="2495" spans="1:19" x14ac:dyDescent="0.2">
      <c r="A2495" t="s">
        <v>2218</v>
      </c>
      <c r="B2495">
        <v>494</v>
      </c>
      <c r="C2495">
        <v>2019</v>
      </c>
      <c r="D2495" t="s">
        <v>60</v>
      </c>
      <c r="E2495" t="s">
        <v>2114</v>
      </c>
      <c r="F2495" t="s">
        <v>190</v>
      </c>
      <c r="G2495" t="str">
        <f>_xlfn.XLOOKUP(F2495,Regions!$A$2:$A$52,Regions!$B$2:$B$52)</f>
        <v>South</v>
      </c>
      <c r="H2495" t="s">
        <v>1476</v>
      </c>
      <c r="I2495">
        <v>30583</v>
      </c>
      <c r="J2495">
        <v>5688</v>
      </c>
      <c r="K2495">
        <v>1542</v>
      </c>
      <c r="L2495">
        <v>4130</v>
      </c>
      <c r="M2495">
        <v>34000</v>
      </c>
      <c r="N2495" t="s">
        <v>2043</v>
      </c>
      <c r="O2495" t="s">
        <v>2043</v>
      </c>
      <c r="P2495" t="s">
        <v>2043</v>
      </c>
      <c r="Q2495" t="s">
        <v>2043</v>
      </c>
      <c r="R2495" t="str">
        <f>Table1[[#This Row],[year]]&amp;"_"&amp;Table1[[#This Row],[rank]]</f>
        <v>2019_494</v>
      </c>
      <c r="S2495" t="str">
        <f>Table1[[#This Row],[year]]&amp;"_"&amp;Table1[[#This Row],[rank]]</f>
        <v>2019_494</v>
      </c>
    </row>
    <row r="2496" spans="1:19" x14ac:dyDescent="0.2">
      <c r="A2496" t="s">
        <v>2640</v>
      </c>
      <c r="B2496">
        <v>495</v>
      </c>
      <c r="C2496">
        <v>2019</v>
      </c>
      <c r="D2496" t="s">
        <v>1830</v>
      </c>
      <c r="E2496" t="s">
        <v>2042</v>
      </c>
      <c r="F2496" t="s">
        <v>55</v>
      </c>
      <c r="G2496" t="str">
        <f>_xlfn.XLOOKUP(F2496,Regions!$A$2:$A$52,Regions!$B$2:$B$52)</f>
        <v>West</v>
      </c>
      <c r="H2496" t="s">
        <v>1413</v>
      </c>
      <c r="I2496">
        <v>4435</v>
      </c>
      <c r="J2496">
        <v>5672</v>
      </c>
      <c r="K2496">
        <v>334</v>
      </c>
      <c r="L2496">
        <v>2813</v>
      </c>
      <c r="M2496">
        <v>19800</v>
      </c>
      <c r="N2496" t="s">
        <v>2043</v>
      </c>
      <c r="O2496" t="s">
        <v>2046</v>
      </c>
      <c r="P2496" t="s">
        <v>2046</v>
      </c>
      <c r="Q2496" t="s">
        <v>2043</v>
      </c>
      <c r="R2496" t="str">
        <f>Table1[[#This Row],[year]]&amp;"_"&amp;Table1[[#This Row],[rank]]</f>
        <v>2019_495</v>
      </c>
      <c r="S2496" t="str">
        <f>Table1[[#This Row],[year]]&amp;"_"&amp;Table1[[#This Row],[rank]]</f>
        <v>2019_495</v>
      </c>
    </row>
    <row r="2497" spans="1:19" x14ac:dyDescent="0.2">
      <c r="A2497" t="s">
        <v>2514</v>
      </c>
      <c r="B2497">
        <v>496</v>
      </c>
      <c r="C2497">
        <v>2019</v>
      </c>
      <c r="D2497" t="s">
        <v>1138</v>
      </c>
      <c r="E2497" t="s">
        <v>2044</v>
      </c>
      <c r="F2497" t="s">
        <v>255</v>
      </c>
      <c r="G2497" t="str">
        <f>_xlfn.XLOOKUP(F2497,Regions!$A$2:$A$52,Regions!$B$2:$B$52)</f>
        <v>Midwest</v>
      </c>
      <c r="H2497" t="s">
        <v>1423</v>
      </c>
      <c r="I2497">
        <v>56302</v>
      </c>
      <c r="J2497">
        <v>5658</v>
      </c>
      <c r="K2497">
        <v>2440</v>
      </c>
      <c r="L2497">
        <v>30686</v>
      </c>
      <c r="M2497">
        <v>4150</v>
      </c>
      <c r="N2497" t="s">
        <v>2043</v>
      </c>
      <c r="O2497" t="s">
        <v>2043</v>
      </c>
      <c r="P2497" t="s">
        <v>2043</v>
      </c>
      <c r="Q2497" t="s">
        <v>2043</v>
      </c>
      <c r="R2497" t="str">
        <f>Table1[[#This Row],[year]]&amp;"_"&amp;Table1[[#This Row],[rank]]</f>
        <v>2019_496</v>
      </c>
      <c r="S2497" t="str">
        <f>Table1[[#This Row],[year]]&amp;"_"&amp;Table1[[#This Row],[rank]]</f>
        <v>2019_496</v>
      </c>
    </row>
    <row r="2498" spans="1:19" x14ac:dyDescent="0.2">
      <c r="A2498" t="s">
        <v>2432</v>
      </c>
      <c r="B2498">
        <v>497</v>
      </c>
      <c r="C2498">
        <v>2019</v>
      </c>
      <c r="D2498" t="s">
        <v>79</v>
      </c>
      <c r="E2498" t="s">
        <v>2044</v>
      </c>
      <c r="F2498" t="s">
        <v>47</v>
      </c>
      <c r="G2498" t="str">
        <f>_xlfn.XLOOKUP(F2498,Regions!$A$2:$A$52,Regions!$B$2:$B$52)</f>
        <v>South</v>
      </c>
      <c r="H2498" t="s">
        <v>1454</v>
      </c>
      <c r="I2498">
        <v>2829</v>
      </c>
      <c r="J2498">
        <v>5610</v>
      </c>
      <c r="K2498">
        <v>395</v>
      </c>
      <c r="L2498">
        <v>104176</v>
      </c>
      <c r="M2498">
        <v>6500</v>
      </c>
      <c r="N2498" t="s">
        <v>2043</v>
      </c>
      <c r="O2498" t="s">
        <v>2043</v>
      </c>
      <c r="P2498" t="s">
        <v>2046</v>
      </c>
      <c r="Q2498" t="s">
        <v>2043</v>
      </c>
      <c r="R2498" t="str">
        <f>Table1[[#This Row],[year]]&amp;"_"&amp;Table1[[#This Row],[rank]]</f>
        <v>2019_497</v>
      </c>
      <c r="S2498" t="str">
        <f>Table1[[#This Row],[year]]&amp;"_"&amp;Table1[[#This Row],[rank]]</f>
        <v>2019_497</v>
      </c>
    </row>
    <row r="2499" spans="1:19" x14ac:dyDescent="0.2">
      <c r="A2499" t="s">
        <v>2437</v>
      </c>
      <c r="B2499">
        <v>498</v>
      </c>
      <c r="C2499">
        <v>2019</v>
      </c>
      <c r="D2499" t="s">
        <v>1359</v>
      </c>
      <c r="E2499" t="s">
        <v>2143</v>
      </c>
      <c r="F2499" t="s">
        <v>181</v>
      </c>
      <c r="G2499" t="str">
        <f>_xlfn.XLOOKUP(F2499,Regions!$A$2:$A$52,Regions!$B$2:$B$52)</f>
        <v>West</v>
      </c>
      <c r="H2499" t="s">
        <v>1516</v>
      </c>
      <c r="I2499">
        <v>8051</v>
      </c>
      <c r="J2499">
        <v>5590</v>
      </c>
      <c r="K2499">
        <v>852</v>
      </c>
      <c r="L2499">
        <v>8997</v>
      </c>
      <c r="M2499">
        <v>12000</v>
      </c>
      <c r="N2499" t="s">
        <v>2043</v>
      </c>
      <c r="O2499" t="s">
        <v>2043</v>
      </c>
      <c r="P2499" t="s">
        <v>2043</v>
      </c>
      <c r="Q2499" t="s">
        <v>2043</v>
      </c>
      <c r="R2499" t="str">
        <f>Table1[[#This Row],[year]]&amp;"_"&amp;Table1[[#This Row],[rank]]</f>
        <v>2019_498</v>
      </c>
      <c r="S2499" t="str">
        <f>Table1[[#This Row],[year]]&amp;"_"&amp;Table1[[#This Row],[rank]]</f>
        <v>2019_498</v>
      </c>
    </row>
    <row r="2500" spans="1:19" x14ac:dyDescent="0.2">
      <c r="A2500" t="s">
        <v>2368</v>
      </c>
      <c r="B2500">
        <v>499</v>
      </c>
      <c r="C2500">
        <v>2019</v>
      </c>
      <c r="D2500" t="s">
        <v>488</v>
      </c>
      <c r="E2500" t="s">
        <v>920</v>
      </c>
      <c r="F2500" t="s">
        <v>142</v>
      </c>
      <c r="G2500" t="str">
        <f>_xlfn.XLOOKUP(F2500,Regions!$A$2:$A$52,Regions!$B$2:$B$52)</f>
        <v>Midwest</v>
      </c>
      <c r="H2500" t="s">
        <v>1480</v>
      </c>
      <c r="I2500">
        <v>3066</v>
      </c>
      <c r="J2500">
        <v>5582</v>
      </c>
      <c r="K2500">
        <v>647</v>
      </c>
      <c r="L2500">
        <v>7424</v>
      </c>
      <c r="M2500">
        <v>7400</v>
      </c>
      <c r="N2500" t="s">
        <v>2043</v>
      </c>
      <c r="O2500" t="s">
        <v>2043</v>
      </c>
      <c r="P2500" t="s">
        <v>2043</v>
      </c>
      <c r="Q2500" t="s">
        <v>2043</v>
      </c>
      <c r="R2500" t="str">
        <f>Table1[[#This Row],[year]]&amp;"_"&amp;Table1[[#This Row],[rank]]</f>
        <v>2019_499</v>
      </c>
      <c r="S2500" t="str">
        <f>Table1[[#This Row],[year]]&amp;"_"&amp;Table1[[#This Row],[rank]]</f>
        <v>2019_499</v>
      </c>
    </row>
    <row r="2501" spans="1:19" x14ac:dyDescent="0.2">
      <c r="A2501" t="s">
        <v>2641</v>
      </c>
      <c r="B2501">
        <v>500</v>
      </c>
      <c r="C2501">
        <v>2019</v>
      </c>
      <c r="D2501" t="s">
        <v>283</v>
      </c>
      <c r="E2501" t="s">
        <v>283</v>
      </c>
      <c r="F2501" t="s">
        <v>55</v>
      </c>
      <c r="G2501" t="str">
        <f>_xlfn.XLOOKUP(F2501,Regions!$A$2:$A$52,Regions!$B$2:$B$52)</f>
        <v>West</v>
      </c>
      <c r="H2501" t="s">
        <v>1413</v>
      </c>
      <c r="I2501">
        <v>9208</v>
      </c>
      <c r="J2501">
        <v>5575</v>
      </c>
      <c r="K2501">
        <v>283</v>
      </c>
      <c r="L2501">
        <v>3543</v>
      </c>
      <c r="M2501">
        <v>15100</v>
      </c>
      <c r="N2501" t="s">
        <v>2043</v>
      </c>
      <c r="O2501" t="s">
        <v>2043</v>
      </c>
      <c r="P2501" t="s">
        <v>2046</v>
      </c>
      <c r="Q2501" t="s">
        <v>2043</v>
      </c>
      <c r="R2501" t="str">
        <f>Table1[[#This Row],[year]]&amp;"_"&amp;Table1[[#This Row],[rank]]</f>
        <v>2019_500</v>
      </c>
      <c r="S2501" t="str">
        <f>Table1[[#This Row],[year]]&amp;"_"&amp;Table1[[#This Row],[rank]]</f>
        <v>2019_500</v>
      </c>
    </row>
    <row r="2502" spans="1:19" x14ac:dyDescent="0.2">
      <c r="A2502" t="s">
        <v>2041</v>
      </c>
      <c r="B2502">
        <v>1</v>
      </c>
      <c r="C2502">
        <v>2020</v>
      </c>
      <c r="D2502" t="s">
        <v>24</v>
      </c>
      <c r="E2502" t="s">
        <v>2042</v>
      </c>
      <c r="F2502" t="s">
        <v>25</v>
      </c>
      <c r="G2502" t="str">
        <f>_xlfn.XLOOKUP(F2502,Regions!$A$2:$A$52,Regions!$B$2:$B$52)</f>
        <v>South</v>
      </c>
      <c r="H2502" t="s">
        <v>1399</v>
      </c>
      <c r="I2502">
        <v>321803</v>
      </c>
      <c r="J2502">
        <v>523964</v>
      </c>
      <c r="K2502">
        <v>14881</v>
      </c>
      <c r="L2502">
        <v>236495</v>
      </c>
      <c r="M2502">
        <v>2200000</v>
      </c>
      <c r="N2502" t="s">
        <v>2043</v>
      </c>
      <c r="O2502" t="s">
        <v>2043</v>
      </c>
      <c r="P2502" t="s">
        <v>2043</v>
      </c>
      <c r="Q2502" t="s">
        <v>2046</v>
      </c>
      <c r="R2502" t="str">
        <f>Table1[[#This Row],[year]]&amp;"_"&amp;Table1[[#This Row],[rank]]</f>
        <v>2020_1</v>
      </c>
      <c r="S2502" t="str">
        <f>Table1[[#This Row],[year]]&amp;"_"&amp;Table1[[#This Row],[rank]]</f>
        <v>2020_1</v>
      </c>
    </row>
    <row r="2503" spans="1:19" x14ac:dyDescent="0.2">
      <c r="A2503" t="s">
        <v>2642</v>
      </c>
      <c r="B2503">
        <v>2</v>
      </c>
      <c r="C2503">
        <v>2020</v>
      </c>
      <c r="D2503" t="s">
        <v>1363</v>
      </c>
      <c r="E2503" t="s">
        <v>2042</v>
      </c>
      <c r="F2503" t="s">
        <v>93</v>
      </c>
      <c r="G2503" t="str">
        <f>_xlfn.XLOOKUP(F2503,Regions!$A$2:$A$52,Regions!$B$2:$B$52)</f>
        <v>West</v>
      </c>
      <c r="H2503" t="s">
        <v>1457</v>
      </c>
      <c r="I2503">
        <v>970680</v>
      </c>
      <c r="J2503">
        <v>280522</v>
      </c>
      <c r="K2503">
        <v>11588</v>
      </c>
      <c r="L2503">
        <v>225248</v>
      </c>
      <c r="M2503">
        <v>798000</v>
      </c>
      <c r="N2503" t="s">
        <v>2046</v>
      </c>
      <c r="O2503" t="s">
        <v>2043</v>
      </c>
      <c r="P2503" t="s">
        <v>2043</v>
      </c>
      <c r="Q2503" t="s">
        <v>2046</v>
      </c>
      <c r="R2503" t="str">
        <f>Table1[[#This Row],[year]]&amp;"_"&amp;Table1[[#This Row],[rank]]</f>
        <v>2020_2</v>
      </c>
      <c r="S2503" t="str">
        <f>Table1[[#This Row],[year]]&amp;"_"&amp;Table1[[#This Row],[rank]]</f>
        <v>2020_2</v>
      </c>
    </row>
    <row r="2504" spans="1:19" x14ac:dyDescent="0.2">
      <c r="A2504" t="s">
        <v>1967</v>
      </c>
      <c r="B2504">
        <v>3</v>
      </c>
      <c r="C2504">
        <v>2020</v>
      </c>
      <c r="D2504" t="s">
        <v>21</v>
      </c>
      <c r="E2504" t="s">
        <v>920</v>
      </c>
      <c r="F2504" t="s">
        <v>22</v>
      </c>
      <c r="G2504" t="str">
        <f>_xlfn.XLOOKUP(F2504,Regions!$A$2:$A$52,Regions!$B$2:$B$52)</f>
        <v>South</v>
      </c>
      <c r="H2504" t="s">
        <v>1400</v>
      </c>
      <c r="I2504">
        <v>160696</v>
      </c>
      <c r="J2504">
        <v>264938</v>
      </c>
      <c r="K2504">
        <v>14340</v>
      </c>
      <c r="L2504">
        <v>362597</v>
      </c>
      <c r="M2504">
        <v>74900</v>
      </c>
      <c r="N2504" t="s">
        <v>2043</v>
      </c>
      <c r="O2504" t="s">
        <v>2043</v>
      </c>
      <c r="P2504" t="s">
        <v>2043</v>
      </c>
      <c r="Q2504" t="s">
        <v>2046</v>
      </c>
      <c r="R2504" t="str">
        <f>Table1[[#This Row],[year]]&amp;"_"&amp;Table1[[#This Row],[rank]]</f>
        <v>2020_3</v>
      </c>
      <c r="S2504" t="str">
        <f>Table1[[#This Row],[year]]&amp;"_"&amp;Table1[[#This Row],[rank]]</f>
        <v>2020_3</v>
      </c>
    </row>
    <row r="2505" spans="1:19" x14ac:dyDescent="0.2">
      <c r="A2505" t="s">
        <v>1970</v>
      </c>
      <c r="B2505">
        <v>4</v>
      </c>
      <c r="C2505">
        <v>2020</v>
      </c>
      <c r="D2505" t="s">
        <v>30</v>
      </c>
      <c r="E2505" t="s">
        <v>2045</v>
      </c>
      <c r="F2505" t="s">
        <v>55</v>
      </c>
      <c r="G2505" t="str">
        <f>_xlfn.XLOOKUP(F2505,Regions!$A$2:$A$52,Regions!$B$2:$B$52)</f>
        <v>West</v>
      </c>
      <c r="H2505" t="s">
        <v>1486</v>
      </c>
      <c r="I2505">
        <v>1112641</v>
      </c>
      <c r="J2505">
        <v>260174</v>
      </c>
      <c r="K2505">
        <v>55256</v>
      </c>
      <c r="L2505">
        <v>338516</v>
      </c>
      <c r="M2505">
        <v>137000</v>
      </c>
      <c r="N2505" t="s">
        <v>2043</v>
      </c>
      <c r="O2505" t="s">
        <v>2043</v>
      </c>
      <c r="P2505" t="s">
        <v>2043</v>
      </c>
      <c r="Q2505" t="s">
        <v>2046</v>
      </c>
      <c r="R2505" t="str">
        <f>Table1[[#This Row],[year]]&amp;"_"&amp;Table1[[#This Row],[rank]]</f>
        <v>2020_4</v>
      </c>
      <c r="S2505" t="str">
        <f>Table1[[#This Row],[year]]&amp;"_"&amp;Table1[[#This Row],[rank]]</f>
        <v>2020_4</v>
      </c>
    </row>
    <row r="2506" spans="1:19" x14ac:dyDescent="0.2">
      <c r="A2506" t="s">
        <v>2047</v>
      </c>
      <c r="B2506">
        <v>5</v>
      </c>
      <c r="C2506">
        <v>2020</v>
      </c>
      <c r="D2506" t="s">
        <v>1291</v>
      </c>
      <c r="E2506" t="s">
        <v>112</v>
      </c>
      <c r="F2506" t="s">
        <v>210</v>
      </c>
      <c r="G2506" t="str">
        <f>_xlfn.XLOOKUP(F2506,Regions!$A$2:$A$52,Regions!$B$2:$B$52)</f>
        <v>Northeast</v>
      </c>
      <c r="H2506" t="s">
        <v>1433</v>
      </c>
      <c r="I2506">
        <v>77376</v>
      </c>
      <c r="J2506">
        <v>256776</v>
      </c>
      <c r="K2506">
        <v>6634</v>
      </c>
      <c r="L2506">
        <v>222449</v>
      </c>
      <c r="M2506">
        <v>290000</v>
      </c>
      <c r="N2506" t="s">
        <v>2043</v>
      </c>
      <c r="O2506" t="s">
        <v>2046</v>
      </c>
      <c r="P2506" t="s">
        <v>2043</v>
      </c>
      <c r="Q2506" t="s">
        <v>2046</v>
      </c>
      <c r="R2506" t="str">
        <f>Table1[[#This Row],[year]]&amp;"_"&amp;Table1[[#This Row],[rank]]</f>
        <v>2020_5</v>
      </c>
      <c r="S2506" t="str">
        <f>Table1[[#This Row],[year]]&amp;"_"&amp;Table1[[#This Row],[rank]]</f>
        <v>2020_5</v>
      </c>
    </row>
    <row r="2507" spans="1:19" x14ac:dyDescent="0.2">
      <c r="A2507" t="s">
        <v>1969</v>
      </c>
      <c r="B2507">
        <v>6</v>
      </c>
      <c r="C2507">
        <v>2020</v>
      </c>
      <c r="D2507" t="s">
        <v>65</v>
      </c>
      <c r="E2507" t="s">
        <v>2044</v>
      </c>
      <c r="F2507" t="s">
        <v>68</v>
      </c>
      <c r="G2507" t="str">
        <f>_xlfn.XLOOKUP(F2507,Regions!$A$2:$A$52,Regions!$B$2:$B$52)</f>
        <v>Midwest</v>
      </c>
      <c r="H2507" t="s">
        <v>1408</v>
      </c>
      <c r="I2507">
        <v>442897</v>
      </c>
      <c r="J2507">
        <v>254616</v>
      </c>
      <c r="K2507">
        <v>81417</v>
      </c>
      <c r="L2507">
        <v>817729</v>
      </c>
      <c r="M2507">
        <v>391500</v>
      </c>
      <c r="N2507" t="s">
        <v>2043</v>
      </c>
      <c r="O2507" t="s">
        <v>2043</v>
      </c>
      <c r="P2507" t="s">
        <v>2043</v>
      </c>
      <c r="Q2507" t="s">
        <v>2046</v>
      </c>
      <c r="R2507" t="str">
        <f>Table1[[#This Row],[year]]&amp;"_"&amp;Table1[[#This Row],[rank]]</f>
        <v>2020_6</v>
      </c>
      <c r="S2507" t="str">
        <f>Table1[[#This Row],[year]]&amp;"_"&amp;Table1[[#This Row],[rank]]</f>
        <v>2020_6</v>
      </c>
    </row>
    <row r="2508" spans="1:19" x14ac:dyDescent="0.2">
      <c r="A2508" t="s">
        <v>1976</v>
      </c>
      <c r="B2508">
        <v>7</v>
      </c>
      <c r="C2508">
        <v>2020</v>
      </c>
      <c r="D2508" t="s">
        <v>1288</v>
      </c>
      <c r="E2508" t="s">
        <v>112</v>
      </c>
      <c r="F2508" t="s">
        <v>72</v>
      </c>
      <c r="G2508" t="str">
        <f>_xlfn.XLOOKUP(F2508,Regions!$A$2:$A$52,Regions!$B$2:$B$52)</f>
        <v>Midwest</v>
      </c>
      <c r="H2508" t="s">
        <v>1415</v>
      </c>
      <c r="I2508">
        <v>236555</v>
      </c>
      <c r="J2508">
        <v>242155</v>
      </c>
      <c r="K2508">
        <v>13839</v>
      </c>
      <c r="L2508">
        <v>173889</v>
      </c>
      <c r="M2508">
        <v>325000</v>
      </c>
      <c r="N2508" t="s">
        <v>2043</v>
      </c>
      <c r="O2508" t="s">
        <v>2043</v>
      </c>
      <c r="P2508" t="s">
        <v>2043</v>
      </c>
      <c r="Q2508" t="s">
        <v>2046</v>
      </c>
      <c r="R2508" t="str">
        <f>Table1[[#This Row],[year]]&amp;"_"&amp;Table1[[#This Row],[rank]]</f>
        <v>2020_7</v>
      </c>
      <c r="S2508" t="str">
        <f>Table1[[#This Row],[year]]&amp;"_"&amp;Table1[[#This Row],[rank]]</f>
        <v>2020_7</v>
      </c>
    </row>
    <row r="2509" spans="1:19" x14ac:dyDescent="0.2">
      <c r="A2509" t="s">
        <v>1977</v>
      </c>
      <c r="B2509">
        <v>8</v>
      </c>
      <c r="C2509">
        <v>2020</v>
      </c>
      <c r="D2509" t="s">
        <v>972</v>
      </c>
      <c r="E2509" t="s">
        <v>112</v>
      </c>
      <c r="F2509" t="s">
        <v>22</v>
      </c>
      <c r="G2509" t="str">
        <f>_xlfn.XLOOKUP(F2509,Regions!$A$2:$A$52,Regions!$B$2:$B$52)</f>
        <v>South</v>
      </c>
      <c r="H2509" t="s">
        <v>1400</v>
      </c>
      <c r="I2509">
        <v>21845</v>
      </c>
      <c r="J2509">
        <v>214319</v>
      </c>
      <c r="K2509">
        <v>34</v>
      </c>
      <c r="L2509">
        <v>59672</v>
      </c>
      <c r="M2509">
        <v>70000</v>
      </c>
      <c r="N2509" t="s">
        <v>2043</v>
      </c>
      <c r="O2509" t="s">
        <v>2043</v>
      </c>
      <c r="P2509" t="s">
        <v>2043</v>
      </c>
      <c r="Q2509" t="s">
        <v>2046</v>
      </c>
      <c r="R2509" t="str">
        <f>Table1[[#This Row],[year]]&amp;"_"&amp;Table1[[#This Row],[rank]]</f>
        <v>2020_8</v>
      </c>
      <c r="S2509" t="str">
        <f>Table1[[#This Row],[year]]&amp;"_"&amp;Table1[[#This Row],[rank]]</f>
        <v>2020_8</v>
      </c>
    </row>
    <row r="2510" spans="1:19" x14ac:dyDescent="0.2">
      <c r="A2510" t="s">
        <v>1170</v>
      </c>
      <c r="B2510">
        <v>9</v>
      </c>
      <c r="C2510">
        <v>2020</v>
      </c>
      <c r="D2510" t="s">
        <v>27</v>
      </c>
      <c r="E2510" t="s">
        <v>27</v>
      </c>
      <c r="F2510" t="s">
        <v>22</v>
      </c>
      <c r="G2510" t="str">
        <f>_xlfn.XLOOKUP(F2510,Regions!$A$2:$A$52,Regions!$B$2:$B$52)</f>
        <v>South</v>
      </c>
      <c r="H2510" t="s">
        <v>1502</v>
      </c>
      <c r="I2510">
        <v>209388</v>
      </c>
      <c r="J2510">
        <v>181193</v>
      </c>
      <c r="K2510">
        <v>13903</v>
      </c>
      <c r="L2510">
        <v>551669</v>
      </c>
      <c r="M2510">
        <v>247800</v>
      </c>
      <c r="N2510" t="s">
        <v>2043</v>
      </c>
      <c r="O2510" t="s">
        <v>2043</v>
      </c>
      <c r="P2510" t="s">
        <v>2043</v>
      </c>
      <c r="Q2510" t="s">
        <v>2046</v>
      </c>
      <c r="R2510" t="str">
        <f>Table1[[#This Row],[year]]&amp;"_"&amp;Table1[[#This Row],[rank]]</f>
        <v>2020_9</v>
      </c>
      <c r="S2510" t="str">
        <f>Table1[[#This Row],[year]]&amp;"_"&amp;Table1[[#This Row],[rank]]</f>
        <v>2020_9</v>
      </c>
    </row>
    <row r="2511" spans="1:19" x14ac:dyDescent="0.2">
      <c r="A2511" t="s">
        <v>1989</v>
      </c>
      <c r="B2511">
        <v>10</v>
      </c>
      <c r="C2511">
        <v>2020</v>
      </c>
      <c r="D2511" t="s">
        <v>972</v>
      </c>
      <c r="E2511" t="s">
        <v>112</v>
      </c>
      <c r="F2511" t="s">
        <v>98</v>
      </c>
      <c r="G2511" t="str">
        <f>_xlfn.XLOOKUP(F2511,Regions!$A$2:$A$52,Regions!$B$2:$B$52)</f>
        <v>Northeast</v>
      </c>
      <c r="H2511" t="s">
        <v>1418</v>
      </c>
      <c r="I2511">
        <v>18221</v>
      </c>
      <c r="J2511">
        <v>179589</v>
      </c>
      <c r="K2511">
        <v>855</v>
      </c>
      <c r="L2511">
        <v>39172</v>
      </c>
      <c r="M2511">
        <v>21500</v>
      </c>
      <c r="N2511" t="s">
        <v>2043</v>
      </c>
      <c r="O2511" t="s">
        <v>2043</v>
      </c>
      <c r="P2511" t="s">
        <v>2043</v>
      </c>
      <c r="Q2511" t="s">
        <v>2046</v>
      </c>
      <c r="R2511" t="str">
        <f>Table1[[#This Row],[year]]&amp;"_"&amp;Table1[[#This Row],[rank]]</f>
        <v>2020_10</v>
      </c>
      <c r="S2511" t="str">
        <f>Table1[[#This Row],[year]]&amp;"_"&amp;Table1[[#This Row],[rank]]</f>
        <v>2020_10</v>
      </c>
    </row>
    <row r="2512" spans="1:19" x14ac:dyDescent="0.2">
      <c r="A2512" t="s">
        <v>2058</v>
      </c>
      <c r="B2512">
        <v>11</v>
      </c>
      <c r="C2512">
        <v>2020</v>
      </c>
      <c r="D2512" t="s">
        <v>1363</v>
      </c>
      <c r="E2512" t="s">
        <v>2045</v>
      </c>
      <c r="F2512" t="s">
        <v>55</v>
      </c>
      <c r="G2512" t="str">
        <f>_xlfn.XLOOKUP(F2512,Regions!$A$2:$A$52,Regions!$B$2:$B$52)</f>
        <v>West</v>
      </c>
      <c r="H2512" t="s">
        <v>1543</v>
      </c>
      <c r="I2512">
        <v>798905</v>
      </c>
      <c r="J2512">
        <v>161857</v>
      </c>
      <c r="K2512">
        <v>34343</v>
      </c>
      <c r="L2512">
        <v>275909</v>
      </c>
      <c r="M2512">
        <v>118899</v>
      </c>
      <c r="N2512" t="s">
        <v>2043</v>
      </c>
      <c r="O2512" t="s">
        <v>2043</v>
      </c>
      <c r="P2512" t="s">
        <v>2043</v>
      </c>
      <c r="Q2512" t="s">
        <v>2046</v>
      </c>
      <c r="R2512" t="str">
        <f>Table1[[#This Row],[year]]&amp;"_"&amp;Table1[[#This Row],[rank]]</f>
        <v>2020_11</v>
      </c>
      <c r="S2512" t="str">
        <f>Table1[[#This Row],[year]]&amp;"_"&amp;Table1[[#This Row],[rank]]</f>
        <v>2020_11</v>
      </c>
    </row>
    <row r="2513" spans="1:19" x14ac:dyDescent="0.2">
      <c r="A2513" t="s">
        <v>1972</v>
      </c>
      <c r="B2513">
        <v>12</v>
      </c>
      <c r="C2513">
        <v>2020</v>
      </c>
      <c r="D2513" t="s">
        <v>17</v>
      </c>
      <c r="E2513" t="s">
        <v>17</v>
      </c>
      <c r="F2513" t="s">
        <v>18</v>
      </c>
      <c r="G2513" t="str">
        <f>_xlfn.XLOOKUP(F2513,Regions!$A$2:$A$52,Regions!$B$2:$B$52)</f>
        <v>Midwest</v>
      </c>
      <c r="H2513" t="s">
        <v>1405</v>
      </c>
      <c r="I2513">
        <v>19151</v>
      </c>
      <c r="J2513">
        <v>155900</v>
      </c>
      <c r="K2513">
        <v>47</v>
      </c>
      <c r="L2513">
        <v>258537</v>
      </c>
      <c r="M2513">
        <v>190000</v>
      </c>
      <c r="N2513" t="s">
        <v>2043</v>
      </c>
      <c r="O2513" t="s">
        <v>2043</v>
      </c>
      <c r="P2513" t="s">
        <v>2043</v>
      </c>
      <c r="Q2513" t="s">
        <v>2046</v>
      </c>
      <c r="R2513" t="str">
        <f>Table1[[#This Row],[year]]&amp;"_"&amp;Table1[[#This Row],[rank]]</f>
        <v>2020_12</v>
      </c>
      <c r="S2513" t="str">
        <f>Table1[[#This Row],[year]]&amp;"_"&amp;Table1[[#This Row],[rank]]</f>
        <v>2020_12</v>
      </c>
    </row>
    <row r="2514" spans="1:19" x14ac:dyDescent="0.2">
      <c r="A2514" t="s">
        <v>2098</v>
      </c>
      <c r="B2514">
        <v>13</v>
      </c>
      <c r="C2514">
        <v>2020</v>
      </c>
      <c r="D2514" t="s">
        <v>1291</v>
      </c>
      <c r="E2514" t="s">
        <v>112</v>
      </c>
      <c r="F2514" t="s">
        <v>33</v>
      </c>
      <c r="G2514" t="str">
        <f>_xlfn.XLOOKUP(F2514,Regions!$A$2:$A$52,Regions!$B$2:$B$52)</f>
        <v>Northeast</v>
      </c>
      <c r="H2514" t="s">
        <v>1895</v>
      </c>
      <c r="I2514">
        <v>65897</v>
      </c>
      <c r="J2514">
        <v>153566</v>
      </c>
      <c r="K2514">
        <v>5104</v>
      </c>
      <c r="L2514">
        <v>155774</v>
      </c>
      <c r="M2514">
        <v>73700</v>
      </c>
      <c r="N2514" t="s">
        <v>2043</v>
      </c>
      <c r="O2514" t="s">
        <v>2043</v>
      </c>
      <c r="P2514" t="s">
        <v>2043</v>
      </c>
      <c r="Q2514" t="s">
        <v>2046</v>
      </c>
      <c r="R2514" t="str">
        <f>Table1[[#This Row],[year]]&amp;"_"&amp;Table1[[#This Row],[rank]]</f>
        <v>2020_13</v>
      </c>
      <c r="S2514" t="str">
        <f>Table1[[#This Row],[year]]&amp;"_"&amp;Table1[[#This Row],[rank]]</f>
        <v>2020_13</v>
      </c>
    </row>
    <row r="2515" spans="1:19" x14ac:dyDescent="0.2">
      <c r="A2515" t="s">
        <v>1980</v>
      </c>
      <c r="B2515">
        <v>14</v>
      </c>
      <c r="C2515">
        <v>2020</v>
      </c>
      <c r="D2515" t="s">
        <v>24</v>
      </c>
      <c r="E2515" t="s">
        <v>2042</v>
      </c>
      <c r="F2515" t="s">
        <v>93</v>
      </c>
      <c r="G2515" t="str">
        <f>_xlfn.XLOOKUP(F2515,Regions!$A$2:$A$52,Regions!$B$2:$B$52)</f>
        <v>West</v>
      </c>
      <c r="H2515" t="s">
        <v>1420</v>
      </c>
      <c r="I2515">
        <v>125908</v>
      </c>
      <c r="J2515">
        <v>152703</v>
      </c>
      <c r="K2515">
        <v>3659</v>
      </c>
      <c r="L2515">
        <v>45400</v>
      </c>
      <c r="M2515">
        <v>201500</v>
      </c>
      <c r="N2515" t="s">
        <v>2043</v>
      </c>
      <c r="O2515" t="s">
        <v>2043</v>
      </c>
      <c r="P2515" t="s">
        <v>2043</v>
      </c>
      <c r="Q2515" t="s">
        <v>2046</v>
      </c>
      <c r="R2515" t="str">
        <f>Table1[[#This Row],[year]]&amp;"_"&amp;Table1[[#This Row],[rank]]</f>
        <v>2020_14</v>
      </c>
      <c r="S2515" t="str">
        <f>Table1[[#This Row],[year]]&amp;"_"&amp;Table1[[#This Row],[rank]]</f>
        <v>2020_14</v>
      </c>
    </row>
    <row r="2516" spans="1:19" x14ac:dyDescent="0.2">
      <c r="A2516" t="s">
        <v>1968</v>
      </c>
      <c r="B2516">
        <v>15</v>
      </c>
      <c r="C2516">
        <v>2020</v>
      </c>
      <c r="D2516" t="s">
        <v>21</v>
      </c>
      <c r="E2516" t="s">
        <v>920</v>
      </c>
      <c r="F2516" t="s">
        <v>55</v>
      </c>
      <c r="G2516" t="str">
        <f>_xlfn.XLOOKUP(F2516,Regions!$A$2:$A$52,Regions!$B$2:$B$52)</f>
        <v>West</v>
      </c>
      <c r="H2516" t="s">
        <v>1402</v>
      </c>
      <c r="I2516">
        <v>136176</v>
      </c>
      <c r="J2516">
        <v>146516</v>
      </c>
      <c r="K2516">
        <v>2924</v>
      </c>
      <c r="L2516">
        <v>237428</v>
      </c>
      <c r="M2516">
        <v>48200</v>
      </c>
      <c r="N2516" t="s">
        <v>2043</v>
      </c>
      <c r="O2516" t="s">
        <v>2043</v>
      </c>
      <c r="P2516" t="s">
        <v>2043</v>
      </c>
      <c r="Q2516" t="s">
        <v>2046</v>
      </c>
      <c r="R2516" t="str">
        <f>Table1[[#This Row],[year]]&amp;"_"&amp;Table1[[#This Row],[rank]]</f>
        <v>2020_15</v>
      </c>
      <c r="S2516" t="str">
        <f>Table1[[#This Row],[year]]&amp;"_"&amp;Table1[[#This Row],[rank]]</f>
        <v>2020_15</v>
      </c>
    </row>
    <row r="2517" spans="1:19" x14ac:dyDescent="0.2">
      <c r="A2517" t="s">
        <v>1983</v>
      </c>
      <c r="B2517">
        <v>16</v>
      </c>
      <c r="C2517">
        <v>2020</v>
      </c>
      <c r="D2517" t="s">
        <v>972</v>
      </c>
      <c r="E2517" t="s">
        <v>112</v>
      </c>
      <c r="F2517" t="s">
        <v>53</v>
      </c>
      <c r="G2517" t="str">
        <f>_xlfn.XLOOKUP(F2517,Regions!$A$2:$A$52,Regions!$B$2:$B$52)</f>
        <v>Midwest</v>
      </c>
      <c r="H2517" t="s">
        <v>1414</v>
      </c>
      <c r="I2517">
        <v>13988</v>
      </c>
      <c r="J2517">
        <v>145534</v>
      </c>
      <c r="K2517">
        <v>1363</v>
      </c>
      <c r="L2517">
        <v>40963</v>
      </c>
      <c r="M2517">
        <v>49500</v>
      </c>
      <c r="N2517" t="s">
        <v>2043</v>
      </c>
      <c r="O2517" t="s">
        <v>2043</v>
      </c>
      <c r="P2517" t="s">
        <v>2043</v>
      </c>
      <c r="Q2517" t="s">
        <v>2046</v>
      </c>
      <c r="R2517" t="str">
        <f>Table1[[#This Row],[year]]&amp;"_"&amp;Table1[[#This Row],[rank]]</f>
        <v>2020_16</v>
      </c>
      <c r="S2517" t="str">
        <f>Table1[[#This Row],[year]]&amp;"_"&amp;Table1[[#This Row],[rank]]</f>
        <v>2020_16</v>
      </c>
    </row>
    <row r="2518" spans="1:19" x14ac:dyDescent="0.2">
      <c r="A2518" t="s">
        <v>2567</v>
      </c>
      <c r="B2518">
        <v>17</v>
      </c>
      <c r="C2518">
        <v>2020</v>
      </c>
      <c r="D2518" t="s">
        <v>57</v>
      </c>
      <c r="E2518" t="s">
        <v>2044</v>
      </c>
      <c r="F2518" t="s">
        <v>28</v>
      </c>
      <c r="G2518" t="str">
        <f>_xlfn.XLOOKUP(F2518,Regions!$A$2:$A$52,Regions!$B$2:$B$52)</f>
        <v>Northeast</v>
      </c>
      <c r="H2518" t="s">
        <v>1406</v>
      </c>
      <c r="I2518">
        <v>276750</v>
      </c>
      <c r="J2518">
        <v>142422</v>
      </c>
      <c r="K2518">
        <v>36431</v>
      </c>
      <c r="L2518">
        <v>2687379</v>
      </c>
      <c r="M2518">
        <v>256981</v>
      </c>
      <c r="N2518" t="s">
        <v>2043</v>
      </c>
      <c r="O2518" t="s">
        <v>2043</v>
      </c>
      <c r="P2518" t="s">
        <v>2043</v>
      </c>
      <c r="Q2518" t="s">
        <v>2046</v>
      </c>
      <c r="R2518" t="str">
        <f>Table1[[#This Row],[year]]&amp;"_"&amp;Table1[[#This Row],[rank]]</f>
        <v>2020_17</v>
      </c>
      <c r="S2518" t="str">
        <f>Table1[[#This Row],[year]]&amp;"_"&amp;Table1[[#This Row],[rank]]</f>
        <v>2020_17</v>
      </c>
    </row>
    <row r="2519" spans="1:19" x14ac:dyDescent="0.2">
      <c r="A2519" t="s">
        <v>1971</v>
      </c>
      <c r="B2519">
        <v>18</v>
      </c>
      <c r="C2519">
        <v>2020</v>
      </c>
      <c r="D2519" t="s">
        <v>17</v>
      </c>
      <c r="E2519" t="s">
        <v>17</v>
      </c>
      <c r="F2519" t="s">
        <v>18</v>
      </c>
      <c r="G2519" t="str">
        <f>_xlfn.XLOOKUP(F2519,Regions!$A$2:$A$52,Regions!$B$2:$B$52)</f>
        <v>Midwest</v>
      </c>
      <c r="H2519" t="s">
        <v>1401</v>
      </c>
      <c r="I2519">
        <v>29695</v>
      </c>
      <c r="J2519">
        <v>137237</v>
      </c>
      <c r="K2519">
        <v>6732</v>
      </c>
      <c r="L2519">
        <v>228037</v>
      </c>
      <c r="M2519">
        <v>164000</v>
      </c>
      <c r="N2519" t="s">
        <v>2043</v>
      </c>
      <c r="O2519" t="s">
        <v>2046</v>
      </c>
      <c r="P2519" t="s">
        <v>2043</v>
      </c>
      <c r="Q2519" t="s">
        <v>2046</v>
      </c>
      <c r="R2519" t="str">
        <f>Table1[[#This Row],[year]]&amp;"_"&amp;Table1[[#This Row],[rank]]</f>
        <v>2020_18</v>
      </c>
      <c r="S2519" t="str">
        <f>Table1[[#This Row],[year]]&amp;"_"&amp;Table1[[#This Row],[rank]]</f>
        <v>2020_18</v>
      </c>
    </row>
    <row r="2520" spans="1:19" x14ac:dyDescent="0.2">
      <c r="A2520" t="s">
        <v>2473</v>
      </c>
      <c r="B2520">
        <v>19</v>
      </c>
      <c r="C2520">
        <v>2020</v>
      </c>
      <c r="D2520" t="s">
        <v>70</v>
      </c>
      <c r="E2520" t="s">
        <v>70</v>
      </c>
      <c r="F2520" t="s">
        <v>44</v>
      </c>
      <c r="G2520" t="str">
        <f>_xlfn.XLOOKUP(F2520,Regions!$A$2:$A$52,Regions!$B$2:$B$52)</f>
        <v>Midwest</v>
      </c>
      <c r="H2520" t="s">
        <v>1428</v>
      </c>
      <c r="I2520">
        <v>40528</v>
      </c>
      <c r="J2520">
        <v>136866</v>
      </c>
      <c r="K2520">
        <v>3982</v>
      </c>
      <c r="L2520">
        <v>67598</v>
      </c>
      <c r="M2520">
        <v>287000</v>
      </c>
      <c r="N2520" t="s">
        <v>2043</v>
      </c>
      <c r="O2520" t="s">
        <v>2043</v>
      </c>
      <c r="P2520" t="s">
        <v>2043</v>
      </c>
      <c r="Q2520" t="s">
        <v>2046</v>
      </c>
      <c r="R2520" t="str">
        <f>Table1[[#This Row],[year]]&amp;"_"&amp;Table1[[#This Row],[rank]]</f>
        <v>2020_19</v>
      </c>
      <c r="S2520" t="str">
        <f>Table1[[#This Row],[year]]&amp;"_"&amp;Table1[[#This Row],[rank]]</f>
        <v>2020_19</v>
      </c>
    </row>
    <row r="2521" spans="1:19" x14ac:dyDescent="0.2">
      <c r="A2521" t="s">
        <v>1978</v>
      </c>
      <c r="B2521">
        <v>20</v>
      </c>
      <c r="C2521">
        <v>2020</v>
      </c>
      <c r="D2521" t="s">
        <v>27</v>
      </c>
      <c r="E2521" t="s">
        <v>27</v>
      </c>
      <c r="F2521" t="s">
        <v>28</v>
      </c>
      <c r="G2521" t="str">
        <f>_xlfn.XLOOKUP(F2521,Regions!$A$2:$A$52,Regions!$B$2:$B$52)</f>
        <v>Northeast</v>
      </c>
      <c r="H2521" t="s">
        <v>1406</v>
      </c>
      <c r="I2521">
        <v>222220</v>
      </c>
      <c r="J2521">
        <v>131868</v>
      </c>
      <c r="K2521">
        <v>19265</v>
      </c>
      <c r="L2521">
        <v>291727</v>
      </c>
      <c r="M2521">
        <v>135000</v>
      </c>
      <c r="N2521" t="s">
        <v>2043</v>
      </c>
      <c r="O2521" t="s">
        <v>2043</v>
      </c>
      <c r="P2521" t="s">
        <v>2043</v>
      </c>
      <c r="Q2521" t="s">
        <v>2046</v>
      </c>
      <c r="R2521" t="str">
        <f>Table1[[#This Row],[year]]&amp;"_"&amp;Table1[[#This Row],[rank]]</f>
        <v>2020_20</v>
      </c>
      <c r="S2521" t="str">
        <f>Table1[[#This Row],[year]]&amp;"_"&amp;Table1[[#This Row],[rank]]</f>
        <v>2020_20</v>
      </c>
    </row>
    <row r="2522" spans="1:19" x14ac:dyDescent="0.2">
      <c r="A2522" t="s">
        <v>1992</v>
      </c>
      <c r="B2522">
        <v>21</v>
      </c>
      <c r="C2522">
        <v>2020</v>
      </c>
      <c r="D2522" t="s">
        <v>636</v>
      </c>
      <c r="E2522" t="s">
        <v>2045</v>
      </c>
      <c r="F2522" t="s">
        <v>93</v>
      </c>
      <c r="G2522" t="str">
        <f>_xlfn.XLOOKUP(F2522,Regions!$A$2:$A$52,Regions!$B$2:$B$52)</f>
        <v>West</v>
      </c>
      <c r="H2522" t="s">
        <v>1430</v>
      </c>
      <c r="I2522">
        <v>1199550</v>
      </c>
      <c r="J2522">
        <v>125843</v>
      </c>
      <c r="K2522">
        <v>39240</v>
      </c>
      <c r="L2522">
        <v>286556</v>
      </c>
      <c r="M2522">
        <v>144000</v>
      </c>
      <c r="N2522" t="s">
        <v>2043</v>
      </c>
      <c r="O2522" t="s">
        <v>2043</v>
      </c>
      <c r="P2522" t="s">
        <v>2043</v>
      </c>
      <c r="Q2522" t="s">
        <v>2046</v>
      </c>
      <c r="R2522" t="str">
        <f>Table1[[#This Row],[year]]&amp;"_"&amp;Table1[[#This Row],[rank]]</f>
        <v>2020_21</v>
      </c>
      <c r="S2522" t="str">
        <f>Table1[[#This Row],[year]]&amp;"_"&amp;Table1[[#This Row],[rank]]</f>
        <v>2020_21</v>
      </c>
    </row>
    <row r="2523" spans="1:19" x14ac:dyDescent="0.2">
      <c r="A2523" t="s">
        <v>1986</v>
      </c>
      <c r="B2523">
        <v>22</v>
      </c>
      <c r="C2523">
        <v>2020</v>
      </c>
      <c r="D2523" t="s">
        <v>21</v>
      </c>
      <c r="E2523" t="s">
        <v>920</v>
      </c>
      <c r="F2523" t="s">
        <v>53</v>
      </c>
      <c r="G2523" t="str">
        <f>_xlfn.XLOOKUP(F2523,Regions!$A$2:$A$52,Regions!$B$2:$B$52)</f>
        <v>Midwest</v>
      </c>
      <c r="H2523" t="s">
        <v>1888</v>
      </c>
      <c r="I2523">
        <v>15353</v>
      </c>
      <c r="J2523">
        <v>124813</v>
      </c>
      <c r="K2523">
        <v>2637</v>
      </c>
      <c r="L2523">
        <v>98556</v>
      </c>
      <c r="M2523">
        <v>60910</v>
      </c>
      <c r="N2523" t="s">
        <v>2043</v>
      </c>
      <c r="O2523" t="s">
        <v>2043</v>
      </c>
      <c r="P2523" t="s">
        <v>2043</v>
      </c>
      <c r="Q2523" t="s">
        <v>2046</v>
      </c>
      <c r="R2523" t="str">
        <f>Table1[[#This Row],[year]]&amp;"_"&amp;Table1[[#This Row],[rank]]</f>
        <v>2020_22</v>
      </c>
      <c r="S2523" t="str">
        <f>Table1[[#This Row],[year]]&amp;"_"&amp;Table1[[#This Row],[rank]]</f>
        <v>2020_22</v>
      </c>
    </row>
    <row r="2524" spans="1:19" x14ac:dyDescent="0.2">
      <c r="A2524" t="s">
        <v>1985</v>
      </c>
      <c r="B2524">
        <v>23</v>
      </c>
      <c r="C2524">
        <v>2020</v>
      </c>
      <c r="D2524" t="s">
        <v>70</v>
      </c>
      <c r="E2524" t="s">
        <v>70</v>
      </c>
      <c r="F2524" t="s">
        <v>53</v>
      </c>
      <c r="G2524" t="str">
        <f>_xlfn.XLOOKUP(F2524,Regions!$A$2:$A$52,Regions!$B$2:$B$52)</f>
        <v>Midwest</v>
      </c>
      <c r="H2524" t="s">
        <v>1416</v>
      </c>
      <c r="I2524">
        <v>24114</v>
      </c>
      <c r="J2524">
        <v>122286</v>
      </c>
      <c r="K2524">
        <v>1659</v>
      </c>
      <c r="L2524">
        <v>45256</v>
      </c>
      <c r="M2524">
        <v>435000</v>
      </c>
      <c r="N2524" t="s">
        <v>2043</v>
      </c>
      <c r="O2524" t="s">
        <v>2043</v>
      </c>
      <c r="P2524" t="s">
        <v>2043</v>
      </c>
      <c r="Q2524" t="s">
        <v>2046</v>
      </c>
      <c r="R2524" t="str">
        <f>Table1[[#This Row],[year]]&amp;"_"&amp;Table1[[#This Row],[rank]]</f>
        <v>2020_23</v>
      </c>
      <c r="S2524" t="str">
        <f>Table1[[#This Row],[year]]&amp;"_"&amp;Table1[[#This Row],[rank]]</f>
        <v>2020_23</v>
      </c>
    </row>
    <row r="2525" spans="1:19" x14ac:dyDescent="0.2">
      <c r="A2525" t="s">
        <v>607</v>
      </c>
      <c r="B2525">
        <v>24</v>
      </c>
      <c r="C2525">
        <v>2020</v>
      </c>
      <c r="D2525" t="s">
        <v>79</v>
      </c>
      <c r="E2525" t="s">
        <v>2044</v>
      </c>
      <c r="F2525" t="s">
        <v>80</v>
      </c>
      <c r="G2525" t="str">
        <f>_xlfn.XLOOKUP(F2525,Regions!$A$2:$A$52,Regions!$B$2:$B$52)</f>
        <v>South</v>
      </c>
      <c r="H2525" t="s">
        <v>1553</v>
      </c>
      <c r="I2525">
        <v>1841</v>
      </c>
      <c r="J2525">
        <v>120304</v>
      </c>
      <c r="K2525">
        <v>14160</v>
      </c>
      <c r="L2525">
        <v>3503319</v>
      </c>
      <c r="M2525">
        <v>7500</v>
      </c>
      <c r="N2525" t="s">
        <v>2043</v>
      </c>
      <c r="O2525" t="s">
        <v>2043</v>
      </c>
      <c r="P2525" t="s">
        <v>2043</v>
      </c>
      <c r="Q2525" t="s">
        <v>2046</v>
      </c>
      <c r="R2525" t="str">
        <f>Table1[[#This Row],[year]]&amp;"_"&amp;Table1[[#This Row],[rank]]</f>
        <v>2020_24</v>
      </c>
      <c r="S2525" t="str">
        <f>Table1[[#This Row],[year]]&amp;"_"&amp;Table1[[#This Row],[rank]]</f>
        <v>2020_24</v>
      </c>
    </row>
    <row r="2526" spans="1:19" x14ac:dyDescent="0.2">
      <c r="A2526" t="s">
        <v>1982</v>
      </c>
      <c r="B2526">
        <v>25</v>
      </c>
      <c r="C2526">
        <v>2020</v>
      </c>
      <c r="D2526" t="s">
        <v>57</v>
      </c>
      <c r="E2526" t="s">
        <v>2044</v>
      </c>
      <c r="F2526" t="s">
        <v>125</v>
      </c>
      <c r="G2526" t="str">
        <f>_xlfn.XLOOKUP(F2526,Regions!$A$2:$A$52,Regions!$B$2:$B$52)</f>
        <v>South</v>
      </c>
      <c r="H2526" t="s">
        <v>1407</v>
      </c>
      <c r="I2526">
        <v>185227</v>
      </c>
      <c r="J2526">
        <v>113589</v>
      </c>
      <c r="K2526">
        <v>27430</v>
      </c>
      <c r="L2526">
        <v>2434079</v>
      </c>
      <c r="M2526">
        <v>208131</v>
      </c>
      <c r="N2526" t="s">
        <v>2043</v>
      </c>
      <c r="O2526" t="s">
        <v>2043</v>
      </c>
      <c r="P2526" t="s">
        <v>2043</v>
      </c>
      <c r="Q2526" t="s">
        <v>2046</v>
      </c>
      <c r="R2526" t="str">
        <f>Table1[[#This Row],[year]]&amp;"_"&amp;Table1[[#This Row],[rank]]</f>
        <v>2020_25</v>
      </c>
      <c r="S2526" t="str">
        <f>Table1[[#This Row],[year]]&amp;"_"&amp;Table1[[#This Row],[rank]]</f>
        <v>2020_25</v>
      </c>
    </row>
    <row r="2527" spans="1:19" x14ac:dyDescent="0.2">
      <c r="A2527" t="s">
        <v>1991</v>
      </c>
      <c r="B2527">
        <v>26</v>
      </c>
      <c r="C2527">
        <v>2020</v>
      </c>
      <c r="D2527" t="s">
        <v>1830</v>
      </c>
      <c r="E2527" t="s">
        <v>2042</v>
      </c>
      <c r="F2527" t="s">
        <v>86</v>
      </c>
      <c r="G2527" t="str">
        <f>_xlfn.XLOOKUP(F2527,Regions!$A$2:$A$52,Regions!$B$2:$B$52)</f>
        <v>South</v>
      </c>
      <c r="H2527" t="s">
        <v>1412</v>
      </c>
      <c r="I2527">
        <v>200665</v>
      </c>
      <c r="J2527">
        <v>110225</v>
      </c>
      <c r="K2527">
        <v>11242</v>
      </c>
      <c r="L2527">
        <v>51236</v>
      </c>
      <c r="M2527">
        <v>415700</v>
      </c>
      <c r="N2527" t="s">
        <v>2043</v>
      </c>
      <c r="O2527" t="s">
        <v>2043</v>
      </c>
      <c r="P2527" t="s">
        <v>2043</v>
      </c>
      <c r="Q2527" t="s">
        <v>2046</v>
      </c>
      <c r="R2527" t="str">
        <f>Table1[[#This Row],[year]]&amp;"_"&amp;Table1[[#This Row],[rank]]</f>
        <v>2020_26</v>
      </c>
      <c r="S2527" t="str">
        <f>Table1[[#This Row],[year]]&amp;"_"&amp;Table1[[#This Row],[rank]]</f>
        <v>2020_26</v>
      </c>
    </row>
    <row r="2528" spans="1:19" x14ac:dyDescent="0.2">
      <c r="A2528" t="s">
        <v>1937</v>
      </c>
      <c r="B2528">
        <v>27</v>
      </c>
      <c r="C2528">
        <v>2020</v>
      </c>
      <c r="D2528" t="s">
        <v>21</v>
      </c>
      <c r="E2528" t="s">
        <v>920</v>
      </c>
      <c r="F2528" t="s">
        <v>22</v>
      </c>
      <c r="G2528" t="str">
        <f>_xlfn.XLOOKUP(F2528,Regions!$A$2:$A$52,Regions!$B$2:$B$52)</f>
        <v>South</v>
      </c>
      <c r="H2528" t="s">
        <v>1403</v>
      </c>
      <c r="I2528">
        <v>23490</v>
      </c>
      <c r="J2528">
        <v>109559</v>
      </c>
      <c r="K2528">
        <v>3076</v>
      </c>
      <c r="L2528">
        <v>58720</v>
      </c>
      <c r="M2528">
        <v>14500</v>
      </c>
      <c r="N2528" t="s">
        <v>2043</v>
      </c>
      <c r="O2528" t="s">
        <v>2043</v>
      </c>
      <c r="P2528" t="s">
        <v>2043</v>
      </c>
      <c r="Q2528" t="s">
        <v>2046</v>
      </c>
      <c r="R2528" t="str">
        <f>Table1[[#This Row],[year]]&amp;"_"&amp;Table1[[#This Row],[rank]]</f>
        <v>2020_27</v>
      </c>
      <c r="S2528" t="str">
        <f>Table1[[#This Row],[year]]&amp;"_"&amp;Table1[[#This Row],[rank]]</f>
        <v>2020_27</v>
      </c>
    </row>
    <row r="2529" spans="1:19" x14ac:dyDescent="0.2">
      <c r="A2529" t="s">
        <v>1998</v>
      </c>
      <c r="B2529">
        <v>28</v>
      </c>
      <c r="C2529">
        <v>2020</v>
      </c>
      <c r="D2529" t="s">
        <v>27</v>
      </c>
      <c r="E2529" t="s">
        <v>27</v>
      </c>
      <c r="F2529" t="s">
        <v>98</v>
      </c>
      <c r="G2529" t="str">
        <f>_xlfn.XLOOKUP(F2529,Regions!$A$2:$A$52,Regions!$B$2:$B$52)</f>
        <v>Northeast</v>
      </c>
      <c r="H2529" t="s">
        <v>1442</v>
      </c>
      <c r="I2529">
        <v>156533</v>
      </c>
      <c r="J2529">
        <v>108942</v>
      </c>
      <c r="K2529">
        <v>13057</v>
      </c>
      <c r="L2529">
        <v>263414</v>
      </c>
      <c r="M2529">
        <v>190000</v>
      </c>
      <c r="N2529" t="s">
        <v>2043</v>
      </c>
      <c r="O2529" t="s">
        <v>2043</v>
      </c>
      <c r="P2529" t="s">
        <v>2043</v>
      </c>
      <c r="Q2529" t="s">
        <v>2046</v>
      </c>
      <c r="R2529" t="str">
        <f>Table1[[#This Row],[year]]&amp;"_"&amp;Table1[[#This Row],[rank]]</f>
        <v>2020_28</v>
      </c>
      <c r="S2529" t="str">
        <f>Table1[[#This Row],[year]]&amp;"_"&amp;Table1[[#This Row],[rank]]</f>
        <v>2020_28</v>
      </c>
    </row>
    <row r="2530" spans="1:19" x14ac:dyDescent="0.2">
      <c r="A2530" t="s">
        <v>2643</v>
      </c>
      <c r="B2530">
        <v>29</v>
      </c>
      <c r="C2530">
        <v>2020</v>
      </c>
      <c r="D2530" t="s">
        <v>1288</v>
      </c>
      <c r="E2530" t="s">
        <v>112</v>
      </c>
      <c r="F2530" t="s">
        <v>255</v>
      </c>
      <c r="G2530" t="str">
        <f>_xlfn.XLOOKUP(F2530,Regions!$A$2:$A$52,Regions!$B$2:$B$52)</f>
        <v>Midwest</v>
      </c>
      <c r="H2530" t="s">
        <v>1423</v>
      </c>
      <c r="I2530">
        <v>57245</v>
      </c>
      <c r="J2530">
        <v>104213</v>
      </c>
      <c r="K2530">
        <v>4807</v>
      </c>
      <c r="L2530">
        <v>77453</v>
      </c>
      <c r="M2530">
        <v>70600</v>
      </c>
      <c r="N2530" t="s">
        <v>2043</v>
      </c>
      <c r="O2530" t="s">
        <v>2046</v>
      </c>
      <c r="P2530" t="s">
        <v>2043</v>
      </c>
      <c r="Q2530" t="s">
        <v>2046</v>
      </c>
      <c r="R2530" t="str">
        <f>Table1[[#This Row],[year]]&amp;"_"&amp;Table1[[#This Row],[rank]]</f>
        <v>2020_29</v>
      </c>
      <c r="S2530" t="str">
        <f>Table1[[#This Row],[year]]&amp;"_"&amp;Table1[[#This Row],[rank]]</f>
        <v>2020_29</v>
      </c>
    </row>
    <row r="2531" spans="1:19" x14ac:dyDescent="0.2">
      <c r="A2531" t="s">
        <v>1238</v>
      </c>
      <c r="B2531">
        <v>30</v>
      </c>
      <c r="C2531">
        <v>2020</v>
      </c>
      <c r="D2531" t="s">
        <v>57</v>
      </c>
      <c r="E2531" t="s">
        <v>2044</v>
      </c>
      <c r="F2531" t="s">
        <v>55</v>
      </c>
      <c r="G2531" t="str">
        <f>_xlfn.XLOOKUP(F2531,Regions!$A$2:$A$52,Regions!$B$2:$B$52)</f>
        <v>West</v>
      </c>
      <c r="H2531" t="s">
        <v>1413</v>
      </c>
      <c r="I2531">
        <v>117366</v>
      </c>
      <c r="J2531">
        <v>103915</v>
      </c>
      <c r="K2531">
        <v>19549</v>
      </c>
      <c r="L2531">
        <v>1927555</v>
      </c>
      <c r="M2531">
        <v>259800</v>
      </c>
      <c r="N2531" t="s">
        <v>2043</v>
      </c>
      <c r="O2531" t="s">
        <v>2043</v>
      </c>
      <c r="P2531" t="s">
        <v>2043</v>
      </c>
      <c r="Q2531" t="s">
        <v>2046</v>
      </c>
      <c r="R2531" t="str">
        <f>Table1[[#This Row],[year]]&amp;"_"&amp;Table1[[#This Row],[rank]]</f>
        <v>2020_30</v>
      </c>
      <c r="S2531" t="str">
        <f>Table1[[#This Row],[year]]&amp;"_"&amp;Table1[[#This Row],[rank]]</f>
        <v>2020_30</v>
      </c>
    </row>
    <row r="2532" spans="1:19" x14ac:dyDescent="0.2">
      <c r="A2532" t="s">
        <v>1987</v>
      </c>
      <c r="B2532">
        <v>31</v>
      </c>
      <c r="C2532">
        <v>2020</v>
      </c>
      <c r="D2532" t="s">
        <v>57</v>
      </c>
      <c r="E2532" t="s">
        <v>2044</v>
      </c>
      <c r="F2532" t="s">
        <v>28</v>
      </c>
      <c r="G2532" t="str">
        <f>_xlfn.XLOOKUP(F2532,Regions!$A$2:$A$52,Regions!$B$2:$B$52)</f>
        <v>Northeast</v>
      </c>
      <c r="H2532" t="s">
        <v>1406</v>
      </c>
      <c r="I2532">
        <v>88377</v>
      </c>
      <c r="J2532">
        <v>103449</v>
      </c>
      <c r="K2532">
        <v>19401</v>
      </c>
      <c r="L2532">
        <v>1951158</v>
      </c>
      <c r="M2532" s="1">
        <v>200000</v>
      </c>
      <c r="N2532" t="s">
        <v>2043</v>
      </c>
      <c r="O2532" t="s">
        <v>2046</v>
      </c>
      <c r="P2532" t="s">
        <v>2043</v>
      </c>
      <c r="Q2532" t="s">
        <v>2046</v>
      </c>
      <c r="R2532" t="str">
        <f>Table1[[#This Row],[year]]&amp;"_"&amp;Table1[[#This Row],[rank]]</f>
        <v>2020_31</v>
      </c>
      <c r="S2532" t="str">
        <f>Table1[[#This Row],[year]]&amp;"_"&amp;Table1[[#This Row],[rank]]</f>
        <v>2020_31</v>
      </c>
    </row>
    <row r="2533" spans="1:19" x14ac:dyDescent="0.2">
      <c r="A2533" t="s">
        <v>1974</v>
      </c>
      <c r="B2533">
        <v>32</v>
      </c>
      <c r="C2533">
        <v>2020</v>
      </c>
      <c r="D2533" t="s">
        <v>21</v>
      </c>
      <c r="E2533" t="s">
        <v>920</v>
      </c>
      <c r="F2533" t="s">
        <v>22</v>
      </c>
      <c r="G2533" t="str">
        <f>_xlfn.XLOOKUP(F2533,Regions!$A$2:$A$52,Regions!$B$2:$B$52)</f>
        <v>South</v>
      </c>
      <c r="H2533" t="s">
        <v>1411</v>
      </c>
      <c r="I2533">
        <v>18532</v>
      </c>
      <c r="J2533">
        <v>102729</v>
      </c>
      <c r="K2533">
        <v>2422</v>
      </c>
      <c r="L2533">
        <v>53864</v>
      </c>
      <c r="M2533">
        <v>10222</v>
      </c>
      <c r="N2533" t="s">
        <v>2043</v>
      </c>
      <c r="O2533" t="s">
        <v>2043</v>
      </c>
      <c r="P2533" t="s">
        <v>2043</v>
      </c>
      <c r="Q2533" t="s">
        <v>2046</v>
      </c>
      <c r="R2533" t="str">
        <f>Table1[[#This Row],[year]]&amp;"_"&amp;Table1[[#This Row],[rank]]</f>
        <v>2020_32</v>
      </c>
      <c r="S2533" t="str">
        <f>Table1[[#This Row],[year]]&amp;"_"&amp;Table1[[#This Row],[rank]]</f>
        <v>2020_32</v>
      </c>
    </row>
    <row r="2534" spans="1:19" x14ac:dyDescent="0.2">
      <c r="A2534" t="s">
        <v>1973</v>
      </c>
      <c r="B2534">
        <v>33</v>
      </c>
      <c r="C2534">
        <v>2020</v>
      </c>
      <c r="D2534" t="s">
        <v>1727</v>
      </c>
      <c r="E2534" t="s">
        <v>2064</v>
      </c>
      <c r="F2534" t="s">
        <v>146</v>
      </c>
      <c r="G2534" t="str">
        <f>_xlfn.XLOOKUP(F2534,Regions!$A$2:$A$52,Regions!$B$2:$B$52)</f>
        <v>Northeast</v>
      </c>
      <c r="H2534" t="s">
        <v>1465</v>
      </c>
      <c r="I2534">
        <v>69406</v>
      </c>
      <c r="J2534">
        <v>95214</v>
      </c>
      <c r="K2534">
        <v>4979</v>
      </c>
      <c r="L2534">
        <v>266048</v>
      </c>
      <c r="M2534">
        <v>205000</v>
      </c>
      <c r="N2534" t="s">
        <v>2043</v>
      </c>
      <c r="O2534" t="s">
        <v>2043</v>
      </c>
      <c r="P2534" t="s">
        <v>2043</v>
      </c>
      <c r="Q2534" t="s">
        <v>2046</v>
      </c>
      <c r="R2534" t="str">
        <f>Table1[[#This Row],[year]]&amp;"_"&amp;Table1[[#This Row],[rank]]</f>
        <v>2020_33</v>
      </c>
      <c r="S2534" t="str">
        <f>Table1[[#This Row],[year]]&amp;"_"&amp;Table1[[#This Row],[rank]]</f>
        <v>2020_33</v>
      </c>
    </row>
    <row r="2535" spans="1:19" x14ac:dyDescent="0.2">
      <c r="A2535" t="s">
        <v>2524</v>
      </c>
      <c r="B2535">
        <v>34</v>
      </c>
      <c r="C2535">
        <v>2020</v>
      </c>
      <c r="D2535" t="s">
        <v>30</v>
      </c>
      <c r="E2535" t="s">
        <v>2045</v>
      </c>
      <c r="F2535" t="s">
        <v>22</v>
      </c>
      <c r="G2535" t="str">
        <f>_xlfn.XLOOKUP(F2535,Regions!$A$2:$A$52,Regions!$B$2:$B$52)</f>
        <v>South</v>
      </c>
      <c r="H2535" t="s">
        <v>1422</v>
      </c>
      <c r="I2535">
        <v>29246</v>
      </c>
      <c r="J2535">
        <v>92154</v>
      </c>
      <c r="K2535">
        <v>4616</v>
      </c>
      <c r="L2535">
        <v>118861</v>
      </c>
      <c r="M2535">
        <v>165000</v>
      </c>
      <c r="N2535" t="s">
        <v>2046</v>
      </c>
      <c r="O2535" t="s">
        <v>2043</v>
      </c>
      <c r="P2535" t="s">
        <v>2043</v>
      </c>
      <c r="Q2535" t="s">
        <v>2046</v>
      </c>
      <c r="R2535" t="str">
        <f>Table1[[#This Row],[year]]&amp;"_"&amp;Table1[[#This Row],[rank]]</f>
        <v>2020_34</v>
      </c>
      <c r="S2535" t="str">
        <f>Table1[[#This Row],[year]]&amp;"_"&amp;Table1[[#This Row],[rank]]</f>
        <v>2020_34</v>
      </c>
    </row>
    <row r="2536" spans="1:19" x14ac:dyDescent="0.2">
      <c r="A2536" t="s">
        <v>99</v>
      </c>
      <c r="B2536">
        <v>35</v>
      </c>
      <c r="C2536">
        <v>2020</v>
      </c>
      <c r="D2536" t="s">
        <v>100</v>
      </c>
      <c r="E2536" t="s">
        <v>112</v>
      </c>
      <c r="F2536" t="s">
        <v>41</v>
      </c>
      <c r="G2536" t="str">
        <f>_xlfn.XLOOKUP(F2536,Regions!$A$2:$A$52,Regions!$B$2:$B$52)</f>
        <v>Northeast</v>
      </c>
      <c r="H2536" t="s">
        <v>1424</v>
      </c>
      <c r="I2536">
        <v>345705</v>
      </c>
      <c r="J2536">
        <v>82059</v>
      </c>
      <c r="K2536">
        <v>15119</v>
      </c>
      <c r="L2536">
        <v>157728</v>
      </c>
      <c r="M2536">
        <v>132200</v>
      </c>
      <c r="N2536" t="s">
        <v>2043</v>
      </c>
      <c r="O2536" t="s">
        <v>2043</v>
      </c>
      <c r="P2536" t="s">
        <v>2043</v>
      </c>
      <c r="Q2536" t="s">
        <v>2046</v>
      </c>
      <c r="R2536" t="str">
        <f>Table1[[#This Row],[year]]&amp;"_"&amp;Table1[[#This Row],[rank]]</f>
        <v>2020_35</v>
      </c>
      <c r="S2536" t="str">
        <f>Table1[[#This Row],[year]]&amp;"_"&amp;Table1[[#This Row],[rank]]</f>
        <v>2020_35</v>
      </c>
    </row>
    <row r="2537" spans="1:19" x14ac:dyDescent="0.2">
      <c r="A2537" t="s">
        <v>2614</v>
      </c>
      <c r="B2537">
        <v>36</v>
      </c>
      <c r="C2537">
        <v>2020</v>
      </c>
      <c r="D2537" t="s">
        <v>43</v>
      </c>
      <c r="E2537" t="s">
        <v>2044</v>
      </c>
      <c r="F2537" t="s">
        <v>44</v>
      </c>
      <c r="G2537" t="str">
        <f>_xlfn.XLOOKUP(F2537,Regions!$A$2:$A$52,Regions!$B$2:$B$52)</f>
        <v>Midwest</v>
      </c>
      <c r="H2537" t="s">
        <v>1419</v>
      </c>
      <c r="J2537">
        <v>79395</v>
      </c>
      <c r="K2537">
        <v>5593</v>
      </c>
      <c r="L2537">
        <v>294823</v>
      </c>
      <c r="M2537">
        <v>57672</v>
      </c>
      <c r="N2537" t="s">
        <v>2043</v>
      </c>
      <c r="O2537" t="s">
        <v>2043</v>
      </c>
      <c r="P2537" t="s">
        <v>2043</v>
      </c>
      <c r="Q2537" t="s">
        <v>2046</v>
      </c>
      <c r="R2537" t="str">
        <f>Table1[[#This Row],[year]]&amp;"_"&amp;Table1[[#This Row],[rank]]</f>
        <v>2020_36</v>
      </c>
      <c r="S2537" t="str">
        <f>Table1[[#This Row],[year]]&amp;"_"&amp;Table1[[#This Row],[rank]]</f>
        <v>2020_36</v>
      </c>
    </row>
    <row r="2538" spans="1:19" x14ac:dyDescent="0.2">
      <c r="A2538" t="s">
        <v>877</v>
      </c>
      <c r="B2538">
        <v>37</v>
      </c>
      <c r="C2538">
        <v>2020</v>
      </c>
      <c r="D2538" t="s">
        <v>24</v>
      </c>
      <c r="E2538" t="s">
        <v>2042</v>
      </c>
      <c r="F2538" t="s">
        <v>72</v>
      </c>
      <c r="G2538" t="str">
        <f>_xlfn.XLOOKUP(F2538,Regions!$A$2:$A$52,Regions!$B$2:$B$52)</f>
        <v>Midwest</v>
      </c>
      <c r="H2538" t="s">
        <v>1421</v>
      </c>
      <c r="I2538">
        <v>46574</v>
      </c>
      <c r="J2538">
        <v>78112</v>
      </c>
      <c r="K2538">
        <v>3281</v>
      </c>
      <c r="L2538">
        <v>42779</v>
      </c>
      <c r="M2538">
        <v>368000</v>
      </c>
      <c r="N2538" t="s">
        <v>2043</v>
      </c>
      <c r="O2538" t="s">
        <v>2043</v>
      </c>
      <c r="P2538" t="s">
        <v>2043</v>
      </c>
      <c r="Q2538" t="s">
        <v>2046</v>
      </c>
      <c r="R2538" t="str">
        <f>Table1[[#This Row],[year]]&amp;"_"&amp;Table1[[#This Row],[rank]]</f>
        <v>2020_37</v>
      </c>
      <c r="S2538" t="str">
        <f>Table1[[#This Row],[year]]&amp;"_"&amp;Table1[[#This Row],[rank]]</f>
        <v>2020_37</v>
      </c>
    </row>
    <row r="2539" spans="1:19" x14ac:dyDescent="0.2">
      <c r="A2539" t="s">
        <v>2053</v>
      </c>
      <c r="B2539">
        <v>38</v>
      </c>
      <c r="C2539">
        <v>2020</v>
      </c>
      <c r="D2539" t="s">
        <v>1353</v>
      </c>
      <c r="E2539" t="s">
        <v>2045</v>
      </c>
      <c r="F2539" t="s">
        <v>28</v>
      </c>
      <c r="G2539" t="str">
        <f>_xlfn.XLOOKUP(F2539,Regions!$A$2:$A$52,Regions!$B$2:$B$52)</f>
        <v>Northeast</v>
      </c>
      <c r="H2539" t="s">
        <v>1410</v>
      </c>
      <c r="I2539">
        <v>98551</v>
      </c>
      <c r="J2539">
        <v>77147</v>
      </c>
      <c r="K2539">
        <v>9431</v>
      </c>
      <c r="L2539">
        <v>152186</v>
      </c>
      <c r="M2539">
        <v>383800</v>
      </c>
      <c r="N2539" t="s">
        <v>2043</v>
      </c>
      <c r="O2539" t="s">
        <v>2043</v>
      </c>
      <c r="P2539" t="s">
        <v>2043</v>
      </c>
      <c r="Q2539" t="s">
        <v>2046</v>
      </c>
      <c r="R2539" t="str">
        <f>Table1[[#This Row],[year]]&amp;"_"&amp;Table1[[#This Row],[rank]]</f>
        <v>2020_38</v>
      </c>
      <c r="S2539" t="str">
        <f>Table1[[#This Row],[year]]&amp;"_"&amp;Table1[[#This Row],[rank]]</f>
        <v>2020_38</v>
      </c>
    </row>
    <row r="2540" spans="1:19" x14ac:dyDescent="0.2">
      <c r="A2540" t="s">
        <v>2644</v>
      </c>
      <c r="B2540">
        <v>39</v>
      </c>
      <c r="C2540">
        <v>2020</v>
      </c>
      <c r="D2540" t="s">
        <v>74</v>
      </c>
      <c r="E2540" t="s">
        <v>74</v>
      </c>
      <c r="F2540" t="s">
        <v>146</v>
      </c>
      <c r="G2540" t="str">
        <f>_xlfn.XLOOKUP(F2540,Regions!$A$2:$A$52,Regions!$B$2:$B$52)</f>
        <v>Northeast</v>
      </c>
      <c r="H2540" t="s">
        <v>1466</v>
      </c>
      <c r="I2540">
        <v>81705</v>
      </c>
      <c r="J2540">
        <v>77046</v>
      </c>
      <c r="K2540">
        <v>5537</v>
      </c>
      <c r="L2540">
        <v>139716</v>
      </c>
      <c r="M2540">
        <v>243200</v>
      </c>
      <c r="N2540" t="s">
        <v>2043</v>
      </c>
      <c r="O2540" t="s">
        <v>2043</v>
      </c>
      <c r="P2540" t="s">
        <v>2043</v>
      </c>
      <c r="Q2540" t="s">
        <v>2046</v>
      </c>
      <c r="R2540" t="str">
        <f>Table1[[#This Row],[year]]&amp;"_"&amp;Table1[[#This Row],[rank]]</f>
        <v>2020_39</v>
      </c>
      <c r="S2540" t="str">
        <f>Table1[[#This Row],[year]]&amp;"_"&amp;Table1[[#This Row],[rank]]</f>
        <v>2020_39</v>
      </c>
    </row>
    <row r="2541" spans="1:19" x14ac:dyDescent="0.2">
      <c r="A2541" t="s">
        <v>1285</v>
      </c>
      <c r="B2541">
        <v>40</v>
      </c>
      <c r="C2541">
        <v>2020</v>
      </c>
      <c r="D2541" t="s">
        <v>74</v>
      </c>
      <c r="E2541" t="s">
        <v>74</v>
      </c>
      <c r="F2541" t="s">
        <v>44</v>
      </c>
      <c r="G2541" t="str">
        <f>_xlfn.XLOOKUP(F2541,Regions!$A$2:$A$52,Regions!$B$2:$B$52)</f>
        <v>Midwest</v>
      </c>
      <c r="H2541" t="s">
        <v>1417</v>
      </c>
      <c r="I2541">
        <v>84149</v>
      </c>
      <c r="J2541">
        <v>76559</v>
      </c>
      <c r="K2541">
        <v>636</v>
      </c>
      <c r="L2541">
        <v>133625</v>
      </c>
      <c r="M2541">
        <v>161100</v>
      </c>
      <c r="N2541" t="s">
        <v>2043</v>
      </c>
      <c r="O2541" t="s">
        <v>2043</v>
      </c>
      <c r="P2541" t="s">
        <v>2043</v>
      </c>
      <c r="Q2541" t="s">
        <v>2046</v>
      </c>
      <c r="R2541" t="str">
        <f>Table1[[#This Row],[year]]&amp;"_"&amp;Table1[[#This Row],[rank]]</f>
        <v>2020_40</v>
      </c>
      <c r="S2541" t="str">
        <f>Table1[[#This Row],[year]]&amp;"_"&amp;Table1[[#This Row],[rank]]</f>
        <v>2020_40</v>
      </c>
    </row>
    <row r="2542" spans="1:19" x14ac:dyDescent="0.2">
      <c r="A2542" t="s">
        <v>808</v>
      </c>
      <c r="B2542">
        <v>41</v>
      </c>
      <c r="C2542">
        <v>2020</v>
      </c>
      <c r="D2542" t="s">
        <v>79</v>
      </c>
      <c r="E2542" t="s">
        <v>2044</v>
      </c>
      <c r="F2542" t="s">
        <v>35</v>
      </c>
      <c r="G2542" t="str">
        <f>_xlfn.XLOOKUP(F2542,Regions!$A$2:$A$52,Regions!$B$2:$B$52)</f>
        <v>South</v>
      </c>
      <c r="H2542" t="s">
        <v>1431</v>
      </c>
      <c r="I2542">
        <v>909</v>
      </c>
      <c r="J2542">
        <v>75125</v>
      </c>
      <c r="K2542">
        <v>7214</v>
      </c>
      <c r="L2542">
        <v>2203623</v>
      </c>
      <c r="M2542">
        <v>6892</v>
      </c>
      <c r="N2542" t="s">
        <v>2043</v>
      </c>
      <c r="O2542" t="s">
        <v>2043</v>
      </c>
      <c r="P2542" t="s">
        <v>2043</v>
      </c>
      <c r="Q2542" t="s">
        <v>2046</v>
      </c>
      <c r="R2542" t="str">
        <f>Table1[[#This Row],[year]]&amp;"_"&amp;Table1[[#This Row],[rank]]</f>
        <v>2020_41</v>
      </c>
      <c r="S2542" t="str">
        <f>Table1[[#This Row],[year]]&amp;"_"&amp;Table1[[#This Row],[rank]]</f>
        <v>2020_41</v>
      </c>
    </row>
    <row r="2543" spans="1:19" x14ac:dyDescent="0.2">
      <c r="A2543" t="s">
        <v>2180</v>
      </c>
      <c r="B2543">
        <v>42</v>
      </c>
      <c r="C2543">
        <v>2020</v>
      </c>
      <c r="D2543" t="s">
        <v>1288</v>
      </c>
      <c r="E2543" t="s">
        <v>112</v>
      </c>
      <c r="F2543" t="s">
        <v>142</v>
      </c>
      <c r="G2543" t="str">
        <f>_xlfn.XLOOKUP(F2543,Regions!$A$2:$A$52,Regions!$B$2:$B$52)</f>
        <v>Midwest</v>
      </c>
      <c r="H2543" t="s">
        <v>1480</v>
      </c>
      <c r="I2543">
        <v>34862</v>
      </c>
      <c r="J2543">
        <v>74639</v>
      </c>
      <c r="K2543">
        <v>1321</v>
      </c>
      <c r="L2543">
        <v>40994</v>
      </c>
      <c r="M2543">
        <v>56600</v>
      </c>
      <c r="N2543" t="s">
        <v>2043</v>
      </c>
      <c r="O2543" t="s">
        <v>2043</v>
      </c>
      <c r="P2543" t="s">
        <v>2043</v>
      </c>
      <c r="Q2543" t="s">
        <v>2046</v>
      </c>
      <c r="R2543" t="str">
        <f>Table1[[#This Row],[year]]&amp;"_"&amp;Table1[[#This Row],[rank]]</f>
        <v>2020_42</v>
      </c>
      <c r="S2543" t="str">
        <f>Table1[[#This Row],[year]]&amp;"_"&amp;Table1[[#This Row],[rank]]</f>
        <v>2020_42</v>
      </c>
    </row>
    <row r="2544" spans="1:19" x14ac:dyDescent="0.2">
      <c r="A2544" t="s">
        <v>2060</v>
      </c>
      <c r="B2544">
        <v>43</v>
      </c>
      <c r="C2544">
        <v>2020</v>
      </c>
      <c r="D2544" t="s">
        <v>85</v>
      </c>
      <c r="E2544" t="s">
        <v>2061</v>
      </c>
      <c r="F2544" t="s">
        <v>86</v>
      </c>
      <c r="G2544" t="str">
        <f>_xlfn.XLOOKUP(F2544,Regions!$A$2:$A$52,Regions!$B$2:$B$52)</f>
        <v>South</v>
      </c>
      <c r="H2544" t="s">
        <v>1412</v>
      </c>
      <c r="I2544">
        <v>80196</v>
      </c>
      <c r="J2544">
        <v>74094</v>
      </c>
      <c r="K2544">
        <v>4440</v>
      </c>
      <c r="L2544">
        <v>57857</v>
      </c>
      <c r="M2544">
        <v>377640</v>
      </c>
      <c r="N2544" t="s">
        <v>2043</v>
      </c>
      <c r="O2544" t="s">
        <v>2046</v>
      </c>
      <c r="P2544" t="s">
        <v>2043</v>
      </c>
      <c r="Q2544" t="s">
        <v>2046</v>
      </c>
      <c r="R2544" t="str">
        <f>Table1[[#This Row],[year]]&amp;"_"&amp;Table1[[#This Row],[rank]]</f>
        <v>2020_43</v>
      </c>
      <c r="S2544" t="str">
        <f>Table1[[#This Row],[year]]&amp;"_"&amp;Table1[[#This Row],[rank]]</f>
        <v>2020_43</v>
      </c>
    </row>
    <row r="2545" spans="1:19" x14ac:dyDescent="0.2">
      <c r="A2545" t="s">
        <v>2062</v>
      </c>
      <c r="B2545">
        <v>44</v>
      </c>
      <c r="C2545">
        <v>2020</v>
      </c>
      <c r="D2545" t="s">
        <v>1830</v>
      </c>
      <c r="E2545" t="s">
        <v>2042</v>
      </c>
      <c r="F2545" t="s">
        <v>125</v>
      </c>
      <c r="G2545" t="str">
        <f>_xlfn.XLOOKUP(F2545,Regions!$A$2:$A$52,Regions!$B$2:$B$52)</f>
        <v>South</v>
      </c>
      <c r="H2545" t="s">
        <v>1429</v>
      </c>
      <c r="I2545">
        <v>64963</v>
      </c>
      <c r="J2545">
        <v>72148</v>
      </c>
      <c r="K2545">
        <v>4281</v>
      </c>
      <c r="L2545">
        <v>39471</v>
      </c>
      <c r="M2545">
        <v>260000</v>
      </c>
      <c r="N2545" t="s">
        <v>2043</v>
      </c>
      <c r="O2545" t="s">
        <v>2043</v>
      </c>
      <c r="P2545" t="s">
        <v>2043</v>
      </c>
      <c r="Q2545" t="s">
        <v>2046</v>
      </c>
      <c r="R2545" t="str">
        <f>Table1[[#This Row],[year]]&amp;"_"&amp;Table1[[#This Row],[rank]]</f>
        <v>2020_44</v>
      </c>
      <c r="S2545" t="str">
        <f>Table1[[#This Row],[year]]&amp;"_"&amp;Table1[[#This Row],[rank]]</f>
        <v>2020_44</v>
      </c>
    </row>
    <row r="2546" spans="1:19" x14ac:dyDescent="0.2">
      <c r="A2546" t="s">
        <v>1084</v>
      </c>
      <c r="B2546">
        <v>45</v>
      </c>
      <c r="C2546">
        <v>2020</v>
      </c>
      <c r="D2546" t="s">
        <v>974</v>
      </c>
      <c r="E2546" t="s">
        <v>2045</v>
      </c>
      <c r="F2546" t="s">
        <v>55</v>
      </c>
      <c r="G2546" t="str">
        <f>_xlfn.XLOOKUP(F2546,Regions!$A$2:$A$52,Regions!$B$2:$B$52)</f>
        <v>West</v>
      </c>
      <c r="H2546" t="s">
        <v>1444</v>
      </c>
      <c r="I2546">
        <v>231662</v>
      </c>
      <c r="J2546">
        <v>71965</v>
      </c>
      <c r="K2546">
        <v>21048</v>
      </c>
      <c r="L2546">
        <v>136524</v>
      </c>
      <c r="M2546">
        <v>110800</v>
      </c>
      <c r="N2546" t="s">
        <v>2043</v>
      </c>
      <c r="O2546" t="s">
        <v>2043</v>
      </c>
      <c r="P2546" t="s">
        <v>2043</v>
      </c>
      <c r="Q2546" t="s">
        <v>2046</v>
      </c>
      <c r="R2546" t="str">
        <f>Table1[[#This Row],[year]]&amp;"_"&amp;Table1[[#This Row],[rank]]</f>
        <v>2020_45</v>
      </c>
      <c r="S2546" t="str">
        <f>Table1[[#This Row],[year]]&amp;"_"&amp;Table1[[#This Row],[rank]]</f>
        <v>2020_45</v>
      </c>
    </row>
    <row r="2547" spans="1:19" x14ac:dyDescent="0.2">
      <c r="A2547" t="s">
        <v>2645</v>
      </c>
      <c r="B2547">
        <v>46</v>
      </c>
      <c r="C2547">
        <v>2020</v>
      </c>
      <c r="D2547" t="s">
        <v>1363</v>
      </c>
      <c r="E2547" t="s">
        <v>2045</v>
      </c>
      <c r="F2547" t="s">
        <v>55</v>
      </c>
      <c r="G2547" t="str">
        <f>_xlfn.XLOOKUP(F2547,Regions!$A$2:$A$52,Regions!$B$2:$B$52)</f>
        <v>West</v>
      </c>
      <c r="H2547" t="s">
        <v>1718</v>
      </c>
      <c r="I2547">
        <v>475455</v>
      </c>
      <c r="J2547">
        <v>70697</v>
      </c>
      <c r="K2547">
        <v>18485</v>
      </c>
      <c r="L2547">
        <v>133376</v>
      </c>
      <c r="M2547">
        <v>44942</v>
      </c>
      <c r="N2547" t="s">
        <v>2046</v>
      </c>
      <c r="O2547" t="s">
        <v>2043</v>
      </c>
      <c r="P2547" t="s">
        <v>2043</v>
      </c>
      <c r="Q2547" t="s">
        <v>2046</v>
      </c>
      <c r="R2547" t="str">
        <f>Table1[[#This Row],[year]]&amp;"_"&amp;Table1[[#This Row],[rank]]</f>
        <v>2020_46</v>
      </c>
      <c r="S2547" t="str">
        <f>Table1[[#This Row],[year]]&amp;"_"&amp;Table1[[#This Row],[rank]]</f>
        <v>2020_46</v>
      </c>
    </row>
    <row r="2548" spans="1:19" x14ac:dyDescent="0.2">
      <c r="A2548" t="s">
        <v>2075</v>
      </c>
      <c r="B2548">
        <v>47</v>
      </c>
      <c r="C2548">
        <v>2020</v>
      </c>
      <c r="D2548" t="s">
        <v>85</v>
      </c>
      <c r="E2548" t="s">
        <v>2061</v>
      </c>
      <c r="F2548" t="s">
        <v>113</v>
      </c>
      <c r="G2548" t="str">
        <f>_xlfn.XLOOKUP(F2548,Regions!$A$2:$A$52,Regions!$B$2:$B$52)</f>
        <v>South</v>
      </c>
      <c r="H2548" t="s">
        <v>1449</v>
      </c>
      <c r="I2548">
        <v>31679</v>
      </c>
      <c r="J2548">
        <v>69693</v>
      </c>
      <c r="K2548">
        <v>540</v>
      </c>
      <c r="L2548">
        <v>54403</v>
      </c>
      <c r="M2548">
        <v>389500</v>
      </c>
      <c r="N2548" t="s">
        <v>2046</v>
      </c>
      <c r="O2548" t="s">
        <v>2043</v>
      </c>
      <c r="P2548" t="s">
        <v>2043</v>
      </c>
      <c r="Q2548" t="s">
        <v>2046</v>
      </c>
      <c r="R2548" t="str">
        <f>Table1[[#This Row],[year]]&amp;"_"&amp;Table1[[#This Row],[rank]]</f>
        <v>2020_47</v>
      </c>
      <c r="S2548" t="str">
        <f>Table1[[#This Row],[year]]&amp;"_"&amp;Table1[[#This Row],[rank]]</f>
        <v>2020_47</v>
      </c>
    </row>
    <row r="2549" spans="1:19" x14ac:dyDescent="0.2">
      <c r="A2549" t="s">
        <v>1996</v>
      </c>
      <c r="B2549">
        <v>48</v>
      </c>
      <c r="C2549">
        <v>2020</v>
      </c>
      <c r="D2549" t="s">
        <v>97</v>
      </c>
      <c r="E2549" t="s">
        <v>2044</v>
      </c>
      <c r="F2549" t="s">
        <v>28</v>
      </c>
      <c r="G2549" t="str">
        <f>_xlfn.XLOOKUP(F2549,Regions!$A$2:$A$52,Regions!$B$2:$B$52)</f>
        <v>Northeast</v>
      </c>
      <c r="H2549" t="s">
        <v>1406</v>
      </c>
      <c r="I2549">
        <v>27997</v>
      </c>
      <c r="J2549">
        <v>69620</v>
      </c>
      <c r="K2549">
        <v>5899</v>
      </c>
      <c r="L2549">
        <v>740463</v>
      </c>
      <c r="M2549">
        <v>49000</v>
      </c>
      <c r="N2549" t="s">
        <v>2043</v>
      </c>
      <c r="O2549" t="s">
        <v>2043</v>
      </c>
      <c r="P2549" t="s">
        <v>2043</v>
      </c>
      <c r="Q2549" t="s">
        <v>2046</v>
      </c>
      <c r="R2549" t="str">
        <f>Table1[[#This Row],[year]]&amp;"_"&amp;Table1[[#This Row],[rank]]</f>
        <v>2020_48</v>
      </c>
      <c r="S2549" t="str">
        <f>Table1[[#This Row],[year]]&amp;"_"&amp;Table1[[#This Row],[rank]]</f>
        <v>2020_48</v>
      </c>
    </row>
    <row r="2550" spans="1:19" x14ac:dyDescent="0.2">
      <c r="A2550" t="s">
        <v>2066</v>
      </c>
      <c r="B2550">
        <v>49</v>
      </c>
      <c r="C2550">
        <v>2020</v>
      </c>
      <c r="D2550" t="s">
        <v>175</v>
      </c>
      <c r="E2550" t="s">
        <v>2067</v>
      </c>
      <c r="F2550" t="s">
        <v>55</v>
      </c>
      <c r="G2550" t="str">
        <f>_xlfn.XLOOKUP(F2550,Regions!$A$2:$A$52,Regions!$B$2:$B$52)</f>
        <v>West</v>
      </c>
      <c r="H2550" t="s">
        <v>1446</v>
      </c>
      <c r="I2550">
        <v>174405</v>
      </c>
      <c r="J2550">
        <v>69570</v>
      </c>
      <c r="K2550">
        <v>11054</v>
      </c>
      <c r="L2550">
        <v>193984</v>
      </c>
      <c r="M2550">
        <v>223000</v>
      </c>
      <c r="N2550" t="s">
        <v>2043</v>
      </c>
      <c r="O2550" t="s">
        <v>2043</v>
      </c>
      <c r="P2550" t="s">
        <v>2043</v>
      </c>
      <c r="Q2550" t="s">
        <v>2046</v>
      </c>
      <c r="R2550" t="str">
        <f>Table1[[#This Row],[year]]&amp;"_"&amp;Table1[[#This Row],[rank]]</f>
        <v>2020_49</v>
      </c>
      <c r="S2550" t="str">
        <f>Table1[[#This Row],[year]]&amp;"_"&amp;Table1[[#This Row],[rank]]</f>
        <v>2020_49</v>
      </c>
    </row>
    <row r="2551" spans="1:19" x14ac:dyDescent="0.2">
      <c r="A2551" t="s">
        <v>1990</v>
      </c>
      <c r="B2551">
        <v>50</v>
      </c>
      <c r="C2551">
        <v>2020</v>
      </c>
      <c r="D2551" t="s">
        <v>1077</v>
      </c>
      <c r="E2551" t="s">
        <v>2054</v>
      </c>
      <c r="F2551" t="s">
        <v>53</v>
      </c>
      <c r="G2551" t="str">
        <f>_xlfn.XLOOKUP(F2551,Regions!$A$2:$A$52,Regions!$B$2:$B$52)</f>
        <v>Midwest</v>
      </c>
      <c r="H2551" t="s">
        <v>1416</v>
      </c>
      <c r="I2551">
        <v>271640</v>
      </c>
      <c r="J2551">
        <v>67684</v>
      </c>
      <c r="K2551">
        <v>3897</v>
      </c>
      <c r="L2551">
        <v>115095</v>
      </c>
      <c r="M2551">
        <v>97000</v>
      </c>
      <c r="N2551" t="s">
        <v>2043</v>
      </c>
      <c r="O2551" t="s">
        <v>2043</v>
      </c>
      <c r="P2551" t="s">
        <v>2043</v>
      </c>
      <c r="Q2551" t="s">
        <v>2046</v>
      </c>
      <c r="R2551" t="str">
        <f>Table1[[#This Row],[year]]&amp;"_"&amp;Table1[[#This Row],[rank]]</f>
        <v>2020_50</v>
      </c>
      <c r="S2551" t="str">
        <f>Table1[[#This Row],[year]]&amp;"_"&amp;Table1[[#This Row],[rank]]</f>
        <v>2020_50</v>
      </c>
    </row>
    <row r="2552" spans="1:19" x14ac:dyDescent="0.2">
      <c r="A2552" t="s">
        <v>1997</v>
      </c>
      <c r="B2552">
        <v>51</v>
      </c>
      <c r="C2552">
        <v>2020</v>
      </c>
      <c r="D2552" t="s">
        <v>980</v>
      </c>
      <c r="E2552" t="s">
        <v>2055</v>
      </c>
      <c r="F2552" t="s">
        <v>28</v>
      </c>
      <c r="G2552" t="str">
        <f>_xlfn.XLOOKUP(F2552,Regions!$A$2:$A$52,Regions!$B$2:$B$52)</f>
        <v>Northeast</v>
      </c>
      <c r="H2552" t="s">
        <v>1445</v>
      </c>
      <c r="I2552">
        <v>166848</v>
      </c>
      <c r="J2552">
        <v>67161</v>
      </c>
      <c r="K2552">
        <v>7314</v>
      </c>
      <c r="L2552">
        <v>78547</v>
      </c>
      <c r="M2552">
        <v>267000</v>
      </c>
      <c r="N2552" t="s">
        <v>2043</v>
      </c>
      <c r="O2552" t="s">
        <v>2043</v>
      </c>
      <c r="P2552" t="s">
        <v>2043</v>
      </c>
      <c r="Q2552" t="s">
        <v>2046</v>
      </c>
      <c r="R2552" t="str">
        <f>Table1[[#This Row],[year]]&amp;"_"&amp;Table1[[#This Row],[rank]]</f>
        <v>2020_51</v>
      </c>
      <c r="S2552" t="str">
        <f>Table1[[#This Row],[year]]&amp;"_"&amp;Table1[[#This Row],[rank]]</f>
        <v>2020_51</v>
      </c>
    </row>
    <row r="2553" spans="1:19" x14ac:dyDescent="0.2">
      <c r="A2553" t="s">
        <v>2068</v>
      </c>
      <c r="B2553">
        <v>52</v>
      </c>
      <c r="C2553">
        <v>2020</v>
      </c>
      <c r="D2553" t="s">
        <v>1288</v>
      </c>
      <c r="E2553" t="s">
        <v>112</v>
      </c>
      <c r="F2553" t="s">
        <v>190</v>
      </c>
      <c r="G2553" t="str">
        <f>_xlfn.XLOOKUP(F2553,Regions!$A$2:$A$52,Regions!$B$2:$B$52)</f>
        <v>South</v>
      </c>
      <c r="H2553" t="s">
        <v>1476</v>
      </c>
      <c r="I2553">
        <v>41490</v>
      </c>
      <c r="J2553">
        <v>64888</v>
      </c>
      <c r="K2553">
        <v>2707</v>
      </c>
      <c r="L2553">
        <v>29074</v>
      </c>
      <c r="M2553">
        <v>46000</v>
      </c>
      <c r="N2553" t="s">
        <v>2043</v>
      </c>
      <c r="O2553" t="s">
        <v>2043</v>
      </c>
      <c r="P2553" t="s">
        <v>2043</v>
      </c>
      <c r="Q2553" t="s">
        <v>2046</v>
      </c>
      <c r="R2553" t="str">
        <f>Table1[[#This Row],[year]]&amp;"_"&amp;Table1[[#This Row],[rank]]</f>
        <v>2020_52</v>
      </c>
      <c r="S2553" t="str">
        <f>Table1[[#This Row],[year]]&amp;"_"&amp;Table1[[#This Row],[rank]]</f>
        <v>2020_52</v>
      </c>
    </row>
    <row r="2554" spans="1:19" x14ac:dyDescent="0.2">
      <c r="A2554" t="s">
        <v>2065</v>
      </c>
      <c r="B2554">
        <v>53</v>
      </c>
      <c r="C2554">
        <v>2020</v>
      </c>
      <c r="D2554" t="s">
        <v>97</v>
      </c>
      <c r="E2554" t="s">
        <v>2044</v>
      </c>
      <c r="F2554" t="s">
        <v>41</v>
      </c>
      <c r="G2554" t="str">
        <f>_xlfn.XLOOKUP(F2554,Regions!$A$2:$A$52,Regions!$B$2:$B$52)</f>
        <v>Northeast</v>
      </c>
      <c r="H2554" t="s">
        <v>1447</v>
      </c>
      <c r="I2554">
        <v>20650</v>
      </c>
      <c r="J2554">
        <v>64807</v>
      </c>
      <c r="K2554">
        <v>4186</v>
      </c>
      <c r="L2554">
        <v>896552</v>
      </c>
      <c r="M2554">
        <v>51511</v>
      </c>
      <c r="N2554" t="s">
        <v>2043</v>
      </c>
      <c r="O2554" t="s">
        <v>2043</v>
      </c>
      <c r="P2554" t="s">
        <v>2043</v>
      </c>
      <c r="Q2554" t="s">
        <v>2046</v>
      </c>
      <c r="R2554" t="str">
        <f>Table1[[#This Row],[year]]&amp;"_"&amp;Table1[[#This Row],[rank]]</f>
        <v>2020_53</v>
      </c>
      <c r="S2554" t="str">
        <f>Table1[[#This Row],[year]]&amp;"_"&amp;Table1[[#This Row],[rank]]</f>
        <v>2020_53</v>
      </c>
    </row>
    <row r="2555" spans="1:19" x14ac:dyDescent="0.2">
      <c r="A2555" t="s">
        <v>1988</v>
      </c>
      <c r="B2555">
        <v>54</v>
      </c>
      <c r="C2555">
        <v>2020</v>
      </c>
      <c r="D2555" t="s">
        <v>987</v>
      </c>
      <c r="E2555" t="s">
        <v>2055</v>
      </c>
      <c r="F2555" t="s">
        <v>44</v>
      </c>
      <c r="G2555" t="str">
        <f>_xlfn.XLOOKUP(F2555,Regions!$A$2:$A$52,Regions!$B$2:$B$52)</f>
        <v>Midwest</v>
      </c>
      <c r="H2555" t="s">
        <v>1417</v>
      </c>
      <c r="I2555">
        <v>19603</v>
      </c>
      <c r="J2555">
        <v>64656</v>
      </c>
      <c r="K2555">
        <v>1379</v>
      </c>
      <c r="L2555">
        <v>43997</v>
      </c>
      <c r="M2555">
        <v>38100</v>
      </c>
      <c r="N2555" t="s">
        <v>2043</v>
      </c>
      <c r="O2555" t="s">
        <v>2043</v>
      </c>
      <c r="P2555" t="s">
        <v>2043</v>
      </c>
      <c r="Q2555" t="s">
        <v>2046</v>
      </c>
      <c r="R2555" t="str">
        <f>Table1[[#This Row],[year]]&amp;"_"&amp;Table1[[#This Row],[rank]]</f>
        <v>2020_54</v>
      </c>
      <c r="S2555" t="str">
        <f>Table1[[#This Row],[year]]&amp;"_"&amp;Table1[[#This Row],[rank]]</f>
        <v>2020_54</v>
      </c>
    </row>
    <row r="2556" spans="1:19" x14ac:dyDescent="0.2">
      <c r="A2556" t="s">
        <v>2615</v>
      </c>
      <c r="B2556">
        <v>55</v>
      </c>
      <c r="C2556">
        <v>2020</v>
      </c>
      <c r="D2556" t="s">
        <v>70</v>
      </c>
      <c r="E2556" t="s">
        <v>70</v>
      </c>
      <c r="F2556" t="s">
        <v>168</v>
      </c>
      <c r="G2556" t="str">
        <f>_xlfn.XLOOKUP(F2556,Regions!$A$2:$A$52,Regions!$B$2:$B$52)</f>
        <v>West</v>
      </c>
      <c r="H2556" t="s">
        <v>1614</v>
      </c>
      <c r="J2556">
        <v>60535</v>
      </c>
      <c r="K2556">
        <v>131</v>
      </c>
      <c r="L2556">
        <v>20777</v>
      </c>
      <c r="M2556">
        <v>267000</v>
      </c>
      <c r="N2556" t="s">
        <v>2043</v>
      </c>
      <c r="O2556" t="s">
        <v>2043</v>
      </c>
      <c r="P2556" t="s">
        <v>2043</v>
      </c>
      <c r="Q2556" t="s">
        <v>2046</v>
      </c>
      <c r="R2556" t="str">
        <f>Table1[[#This Row],[year]]&amp;"_"&amp;Table1[[#This Row],[rank]]</f>
        <v>2020_55</v>
      </c>
      <c r="S2556" t="str">
        <f>Table1[[#This Row],[year]]&amp;"_"&amp;Table1[[#This Row],[rank]]</f>
        <v>2020_55</v>
      </c>
    </row>
    <row r="2557" spans="1:19" x14ac:dyDescent="0.2">
      <c r="A2557" t="s">
        <v>2071</v>
      </c>
      <c r="B2557">
        <v>56</v>
      </c>
      <c r="C2557">
        <v>2020</v>
      </c>
      <c r="D2557" t="s">
        <v>985</v>
      </c>
      <c r="E2557" t="s">
        <v>115</v>
      </c>
      <c r="F2557" t="s">
        <v>22</v>
      </c>
      <c r="G2557" t="str">
        <f>_xlfn.XLOOKUP(F2557,Regions!$A$2:$A$52,Regions!$B$2:$B$52)</f>
        <v>South</v>
      </c>
      <c r="H2557" t="s">
        <v>1403</v>
      </c>
      <c r="I2557">
        <v>23203</v>
      </c>
      <c r="J2557">
        <v>60114</v>
      </c>
      <c r="K2557">
        <v>1674</v>
      </c>
      <c r="L2557">
        <v>17967</v>
      </c>
      <c r="M2557">
        <v>69000</v>
      </c>
      <c r="N2557" t="s">
        <v>2043</v>
      </c>
      <c r="O2557" t="s">
        <v>2043</v>
      </c>
      <c r="P2557" t="s">
        <v>2043</v>
      </c>
      <c r="Q2557" t="s">
        <v>2046</v>
      </c>
      <c r="R2557" t="str">
        <f>Table1[[#This Row],[year]]&amp;"_"&amp;Table1[[#This Row],[rank]]</f>
        <v>2020_56</v>
      </c>
      <c r="S2557" t="str">
        <f>Table1[[#This Row],[year]]&amp;"_"&amp;Table1[[#This Row],[rank]]</f>
        <v>2020_56</v>
      </c>
    </row>
    <row r="2558" spans="1:19" x14ac:dyDescent="0.2">
      <c r="A2558" t="s">
        <v>2074</v>
      </c>
      <c r="B2558">
        <v>57</v>
      </c>
      <c r="C2558">
        <v>2020</v>
      </c>
      <c r="D2558" t="s">
        <v>74</v>
      </c>
      <c r="E2558" t="s">
        <v>74</v>
      </c>
      <c r="F2558" t="s">
        <v>75</v>
      </c>
      <c r="G2558" t="str">
        <f>_xlfn.XLOOKUP(F2558,Regions!$A$2:$A$52,Regions!$B$2:$B$52)</f>
        <v>South</v>
      </c>
      <c r="H2558" t="s">
        <v>1439</v>
      </c>
      <c r="I2558">
        <v>95539</v>
      </c>
      <c r="J2558">
        <v>59812</v>
      </c>
      <c r="K2558">
        <v>6230</v>
      </c>
      <c r="L2558">
        <v>47528</v>
      </c>
      <c r="M2558">
        <v>110000</v>
      </c>
      <c r="N2558" t="s">
        <v>2043</v>
      </c>
      <c r="O2558" t="s">
        <v>2043</v>
      </c>
      <c r="P2558" t="s">
        <v>2043</v>
      </c>
      <c r="Q2558" t="s">
        <v>2046</v>
      </c>
      <c r="R2558" t="str">
        <f>Table1[[#This Row],[year]]&amp;"_"&amp;Table1[[#This Row],[rank]]</f>
        <v>2020_57</v>
      </c>
      <c r="S2558" t="str">
        <f>Table1[[#This Row],[year]]&amp;"_"&amp;Table1[[#This Row],[rank]]</f>
        <v>2020_57</v>
      </c>
    </row>
    <row r="2559" spans="1:19" x14ac:dyDescent="0.2">
      <c r="A2559" t="s">
        <v>2050</v>
      </c>
      <c r="B2559">
        <v>58</v>
      </c>
      <c r="C2559">
        <v>2020</v>
      </c>
      <c r="D2559" t="s">
        <v>30</v>
      </c>
      <c r="E2559" t="s">
        <v>2045</v>
      </c>
      <c r="F2559" t="s">
        <v>55</v>
      </c>
      <c r="G2559" t="str">
        <f>_xlfn.XLOOKUP(F2559,Regions!$A$2:$A$52,Regions!$B$2:$B$52)</f>
        <v>West</v>
      </c>
      <c r="H2559" t="s">
        <v>1409</v>
      </c>
      <c r="I2559">
        <v>24821</v>
      </c>
      <c r="J2559">
        <v>58756</v>
      </c>
      <c r="K2559">
        <v>3152</v>
      </c>
      <c r="L2559">
        <v>33467</v>
      </c>
      <c r="M2559">
        <v>56000</v>
      </c>
      <c r="N2559" t="s">
        <v>2043</v>
      </c>
      <c r="O2559" t="s">
        <v>2043</v>
      </c>
      <c r="P2559" t="s">
        <v>2043</v>
      </c>
      <c r="Q2559" t="s">
        <v>2046</v>
      </c>
      <c r="R2559" t="str">
        <f>Table1[[#This Row],[year]]&amp;"_"&amp;Table1[[#This Row],[rank]]</f>
        <v>2020_58</v>
      </c>
      <c r="S2559" t="str">
        <f>Table1[[#This Row],[year]]&amp;"_"&amp;Table1[[#This Row],[rank]]</f>
        <v>2020_58</v>
      </c>
    </row>
    <row r="2560" spans="1:19" x14ac:dyDescent="0.2">
      <c r="A2560" t="s">
        <v>2616</v>
      </c>
      <c r="B2560">
        <v>59</v>
      </c>
      <c r="C2560">
        <v>2020</v>
      </c>
      <c r="D2560" t="s">
        <v>223</v>
      </c>
      <c r="E2560" t="s">
        <v>920</v>
      </c>
      <c r="F2560" t="s">
        <v>22</v>
      </c>
      <c r="G2560" t="str">
        <f>_xlfn.XLOOKUP(F2560,Regions!$A$2:$A$52,Regions!$B$2:$B$52)</f>
        <v>South</v>
      </c>
      <c r="H2560" t="s">
        <v>1502</v>
      </c>
      <c r="I2560">
        <v>12374</v>
      </c>
      <c r="J2560">
        <v>54213</v>
      </c>
      <c r="K2560">
        <v>3592</v>
      </c>
      <c r="L2560">
        <v>98880</v>
      </c>
      <c r="M2560">
        <v>12812</v>
      </c>
      <c r="N2560" t="s">
        <v>2043</v>
      </c>
      <c r="O2560" t="s">
        <v>2043</v>
      </c>
      <c r="P2560" t="s">
        <v>2043</v>
      </c>
      <c r="Q2560" t="s">
        <v>2046</v>
      </c>
      <c r="R2560" t="str">
        <f>Table1[[#This Row],[year]]&amp;"_"&amp;Table1[[#This Row],[rank]]</f>
        <v>2020_59</v>
      </c>
      <c r="S2560" t="str">
        <f>Table1[[#This Row],[year]]&amp;"_"&amp;Table1[[#This Row],[rank]]</f>
        <v>2020_59</v>
      </c>
    </row>
    <row r="2561" spans="1:19" x14ac:dyDescent="0.2">
      <c r="A2561" t="s">
        <v>2086</v>
      </c>
      <c r="B2561">
        <v>60</v>
      </c>
      <c r="C2561">
        <v>2020</v>
      </c>
      <c r="D2561" t="s">
        <v>57</v>
      </c>
      <c r="E2561" t="s">
        <v>2044</v>
      </c>
      <c r="F2561" t="s">
        <v>28</v>
      </c>
      <c r="G2561" t="str">
        <f>_xlfn.XLOOKUP(F2561,Regions!$A$2:$A$52,Regions!$B$2:$B$52)</f>
        <v>Northeast</v>
      </c>
      <c r="H2561" t="s">
        <v>1406</v>
      </c>
      <c r="I2561">
        <v>55417</v>
      </c>
      <c r="J2561">
        <v>53922</v>
      </c>
      <c r="K2561">
        <v>8466</v>
      </c>
      <c r="L2561">
        <v>992968</v>
      </c>
      <c r="M2561">
        <v>38300</v>
      </c>
      <c r="N2561" t="s">
        <v>2043</v>
      </c>
      <c r="O2561" t="s">
        <v>2043</v>
      </c>
      <c r="P2561" t="s">
        <v>2043</v>
      </c>
      <c r="Q2561" t="s">
        <v>2046</v>
      </c>
      <c r="R2561" t="str">
        <f>Table1[[#This Row],[year]]&amp;"_"&amp;Table1[[#This Row],[rank]]</f>
        <v>2020_60</v>
      </c>
      <c r="S2561" t="str">
        <f>Table1[[#This Row],[year]]&amp;"_"&amp;Table1[[#This Row],[rank]]</f>
        <v>2020_60</v>
      </c>
    </row>
    <row r="2562" spans="1:19" x14ac:dyDescent="0.2">
      <c r="A2562" t="s">
        <v>1173</v>
      </c>
      <c r="B2562">
        <v>61</v>
      </c>
      <c r="C2562">
        <v>2020</v>
      </c>
      <c r="D2562" t="s">
        <v>57</v>
      </c>
      <c r="E2562" t="s">
        <v>2044</v>
      </c>
      <c r="F2562" t="s">
        <v>28</v>
      </c>
      <c r="G2562" t="str">
        <f>_xlfn.XLOOKUP(F2562,Regions!$A$2:$A$52,Regions!$B$2:$B$52)</f>
        <v>Northeast</v>
      </c>
      <c r="H2562" t="s">
        <v>1406</v>
      </c>
      <c r="I2562">
        <v>52102</v>
      </c>
      <c r="J2562">
        <v>53823</v>
      </c>
      <c r="K2562">
        <v>9042</v>
      </c>
      <c r="L2562">
        <v>895429</v>
      </c>
      <c r="M2562">
        <v>60431</v>
      </c>
      <c r="N2562" t="s">
        <v>2043</v>
      </c>
      <c r="O2562" t="s">
        <v>2043</v>
      </c>
      <c r="P2562" t="s">
        <v>2043</v>
      </c>
      <c r="Q2562" t="s">
        <v>2046</v>
      </c>
      <c r="R2562" t="str">
        <f>Table1[[#This Row],[year]]&amp;"_"&amp;Table1[[#This Row],[rank]]</f>
        <v>2020_61</v>
      </c>
      <c r="S2562" t="str">
        <f>Table1[[#This Row],[year]]&amp;"_"&amp;Table1[[#This Row],[rank]]</f>
        <v>2020_61</v>
      </c>
    </row>
    <row r="2563" spans="1:19" x14ac:dyDescent="0.2">
      <c r="A2563" t="s">
        <v>2001</v>
      </c>
      <c r="B2563">
        <v>62</v>
      </c>
      <c r="C2563">
        <v>2020</v>
      </c>
      <c r="D2563" t="s">
        <v>1722</v>
      </c>
      <c r="E2563" t="s">
        <v>2064</v>
      </c>
      <c r="F2563" t="s">
        <v>44</v>
      </c>
      <c r="G2563" t="str">
        <f>_xlfn.XLOOKUP(F2563,Regions!$A$2:$A$52,Regions!$B$2:$B$52)</f>
        <v>Midwest</v>
      </c>
      <c r="H2563" t="s">
        <v>1428</v>
      </c>
      <c r="I2563">
        <v>63832</v>
      </c>
      <c r="J2563">
        <v>53800</v>
      </c>
      <c r="K2563">
        <v>6093</v>
      </c>
      <c r="L2563">
        <v>78453</v>
      </c>
      <c r="M2563">
        <v>102300</v>
      </c>
      <c r="N2563" t="s">
        <v>2043</v>
      </c>
      <c r="O2563" t="s">
        <v>2043</v>
      </c>
      <c r="P2563" t="s">
        <v>2043</v>
      </c>
      <c r="Q2563" t="s">
        <v>2046</v>
      </c>
      <c r="R2563" t="str">
        <f>Table1[[#This Row],[year]]&amp;"_"&amp;Table1[[#This Row],[rank]]</f>
        <v>2020_62</v>
      </c>
      <c r="S2563" t="str">
        <f>Table1[[#This Row],[year]]&amp;"_"&amp;Table1[[#This Row],[rank]]</f>
        <v>2020_62</v>
      </c>
    </row>
    <row r="2564" spans="1:19" x14ac:dyDescent="0.2">
      <c r="A2564" t="s">
        <v>2070</v>
      </c>
      <c r="B2564">
        <v>63</v>
      </c>
      <c r="C2564">
        <v>2020</v>
      </c>
      <c r="D2564" t="s">
        <v>970</v>
      </c>
      <c r="E2564" t="s">
        <v>2045</v>
      </c>
      <c r="F2564" t="s">
        <v>55</v>
      </c>
      <c r="G2564" t="str">
        <f>_xlfn.XLOOKUP(F2564,Regions!$A$2:$A$52,Regions!$B$2:$B$52)</f>
        <v>West</v>
      </c>
      <c r="H2564" t="s">
        <v>1456</v>
      </c>
      <c r="I2564">
        <v>166709</v>
      </c>
      <c r="J2564">
        <v>51904</v>
      </c>
      <c r="K2564">
        <v>11621</v>
      </c>
      <c r="L2564">
        <v>97793</v>
      </c>
      <c r="M2564">
        <v>75900</v>
      </c>
      <c r="N2564" t="s">
        <v>2043</v>
      </c>
      <c r="O2564" t="s">
        <v>2043</v>
      </c>
      <c r="P2564" t="s">
        <v>2043</v>
      </c>
      <c r="Q2564" t="s">
        <v>2046</v>
      </c>
      <c r="R2564" t="str">
        <f>Table1[[#This Row],[year]]&amp;"_"&amp;Table1[[#This Row],[rank]]</f>
        <v>2020_63</v>
      </c>
      <c r="S2564" t="str">
        <f>Table1[[#This Row],[year]]&amp;"_"&amp;Table1[[#This Row],[rank]]</f>
        <v>2020_63</v>
      </c>
    </row>
    <row r="2565" spans="1:19" x14ac:dyDescent="0.2">
      <c r="A2565" t="s">
        <v>2003</v>
      </c>
      <c r="B2565">
        <v>64</v>
      </c>
      <c r="C2565">
        <v>2020</v>
      </c>
      <c r="D2565" t="s">
        <v>100</v>
      </c>
      <c r="E2565" t="s">
        <v>112</v>
      </c>
      <c r="F2565" t="s">
        <v>28</v>
      </c>
      <c r="G2565" t="str">
        <f>_xlfn.XLOOKUP(F2565,Regions!$A$2:$A$52,Regions!$B$2:$B$52)</f>
        <v>Northeast</v>
      </c>
      <c r="H2565" t="s">
        <v>1406</v>
      </c>
      <c r="I2565">
        <v>181075</v>
      </c>
      <c r="J2565">
        <v>51750</v>
      </c>
      <c r="K2565">
        <v>16273</v>
      </c>
      <c r="L2565">
        <v>167489</v>
      </c>
      <c r="M2565">
        <v>88300</v>
      </c>
      <c r="N2565" t="s">
        <v>2043</v>
      </c>
      <c r="O2565" t="s">
        <v>2043</v>
      </c>
      <c r="P2565" t="s">
        <v>2043</v>
      </c>
      <c r="Q2565" t="s">
        <v>2046</v>
      </c>
      <c r="R2565" t="str">
        <f>Table1[[#This Row],[year]]&amp;"_"&amp;Table1[[#This Row],[rank]]</f>
        <v>2020_64</v>
      </c>
      <c r="S2565" t="str">
        <f>Table1[[#This Row],[year]]&amp;"_"&amp;Table1[[#This Row],[rank]]</f>
        <v>2020_64</v>
      </c>
    </row>
    <row r="2566" spans="1:19" x14ac:dyDescent="0.2">
      <c r="A2566" t="s">
        <v>2569</v>
      </c>
      <c r="B2566">
        <v>65</v>
      </c>
      <c r="C2566">
        <v>2020</v>
      </c>
      <c r="D2566" t="s">
        <v>1294</v>
      </c>
      <c r="E2566" t="s">
        <v>112</v>
      </c>
      <c r="F2566" t="s">
        <v>113</v>
      </c>
      <c r="G2566" t="str">
        <f>_xlfn.XLOOKUP(F2566,Regions!$A$2:$A$52,Regions!$B$2:$B$52)</f>
        <v>South</v>
      </c>
      <c r="H2566" t="s">
        <v>1440</v>
      </c>
      <c r="I2566">
        <v>30411</v>
      </c>
      <c r="J2566">
        <v>51336</v>
      </c>
      <c r="K2566">
        <v>3505</v>
      </c>
      <c r="L2566">
        <v>45058</v>
      </c>
      <c r="M2566">
        <v>245000</v>
      </c>
      <c r="N2566" t="s">
        <v>2043</v>
      </c>
      <c r="O2566" t="s">
        <v>2043</v>
      </c>
      <c r="P2566" t="s">
        <v>2043</v>
      </c>
      <c r="Q2566" t="s">
        <v>2046</v>
      </c>
      <c r="R2566" t="str">
        <f>Table1[[#This Row],[year]]&amp;"_"&amp;Table1[[#This Row],[rank]]</f>
        <v>2020_65</v>
      </c>
      <c r="S2566" t="str">
        <f>Table1[[#This Row],[year]]&amp;"_"&amp;Table1[[#This Row],[rank]]</f>
        <v>2020_65</v>
      </c>
    </row>
    <row r="2567" spans="1:19" x14ac:dyDescent="0.2">
      <c r="A2567" t="s">
        <v>2059</v>
      </c>
      <c r="B2567">
        <v>66</v>
      </c>
      <c r="C2567">
        <v>2020</v>
      </c>
      <c r="D2567" t="s">
        <v>65</v>
      </c>
      <c r="E2567" t="s">
        <v>2044</v>
      </c>
      <c r="F2567" t="s">
        <v>28</v>
      </c>
      <c r="G2567" t="str">
        <f>_xlfn.XLOOKUP(F2567,Regions!$A$2:$A$52,Regions!$B$2:$B$52)</f>
        <v>Northeast</v>
      </c>
      <c r="H2567" t="s">
        <v>1406</v>
      </c>
      <c r="I2567">
        <v>20886</v>
      </c>
      <c r="J2567">
        <v>49746</v>
      </c>
      <c r="K2567">
        <v>3348</v>
      </c>
      <c r="L2567">
        <v>525064</v>
      </c>
      <c r="M2567">
        <v>46000</v>
      </c>
      <c r="N2567" t="s">
        <v>2043</v>
      </c>
      <c r="O2567" t="s">
        <v>2043</v>
      </c>
      <c r="P2567" t="s">
        <v>2043</v>
      </c>
      <c r="Q2567" t="s">
        <v>2046</v>
      </c>
      <c r="R2567" t="str">
        <f>Table1[[#This Row],[year]]&amp;"_"&amp;Table1[[#This Row],[rank]]</f>
        <v>2020_66</v>
      </c>
      <c r="S2567" t="str">
        <f>Table1[[#This Row],[year]]&amp;"_"&amp;Table1[[#This Row],[rank]]</f>
        <v>2020_66</v>
      </c>
    </row>
    <row r="2568" spans="1:19" x14ac:dyDescent="0.2">
      <c r="A2568" t="s">
        <v>2096</v>
      </c>
      <c r="B2568">
        <v>67</v>
      </c>
      <c r="C2568">
        <v>2020</v>
      </c>
      <c r="D2568" t="s">
        <v>79</v>
      </c>
      <c r="E2568" t="s">
        <v>2044</v>
      </c>
      <c r="F2568" t="s">
        <v>28</v>
      </c>
      <c r="G2568" t="str">
        <f>_xlfn.XLOOKUP(F2568,Regions!$A$2:$A$52,Regions!$B$2:$B$52)</f>
        <v>Northeast</v>
      </c>
      <c r="H2568" t="s">
        <v>1406</v>
      </c>
      <c r="I2568">
        <v>68983</v>
      </c>
      <c r="J2568">
        <v>47020</v>
      </c>
      <c r="K2568">
        <v>6759</v>
      </c>
      <c r="L2568">
        <v>198321</v>
      </c>
      <c r="M2568">
        <v>64500</v>
      </c>
      <c r="N2568" t="s">
        <v>2043</v>
      </c>
      <c r="O2568" t="s">
        <v>2043</v>
      </c>
      <c r="P2568" t="s">
        <v>2043</v>
      </c>
      <c r="Q2568" t="s">
        <v>2046</v>
      </c>
      <c r="R2568" t="str">
        <f>Table1[[#This Row],[year]]&amp;"_"&amp;Table1[[#This Row],[rank]]</f>
        <v>2020_67</v>
      </c>
      <c r="S2568" t="str">
        <f>Table1[[#This Row],[year]]&amp;"_"&amp;Table1[[#This Row],[rank]]</f>
        <v>2020_67</v>
      </c>
    </row>
    <row r="2569" spans="1:19" x14ac:dyDescent="0.2">
      <c r="A2569" t="s">
        <v>2083</v>
      </c>
      <c r="B2569">
        <v>68</v>
      </c>
      <c r="C2569">
        <v>2020</v>
      </c>
      <c r="D2569" t="s">
        <v>118</v>
      </c>
      <c r="E2569" t="s">
        <v>2061</v>
      </c>
      <c r="F2569" t="s">
        <v>86</v>
      </c>
      <c r="G2569" t="str">
        <f>_xlfn.XLOOKUP(F2569,Regions!$A$2:$A$52,Regions!$B$2:$B$52)</f>
        <v>South</v>
      </c>
      <c r="H2569" t="s">
        <v>1412</v>
      </c>
      <c r="I2569">
        <v>18262</v>
      </c>
      <c r="J2569">
        <v>47007</v>
      </c>
      <c r="K2569">
        <v>4767</v>
      </c>
      <c r="L2569">
        <v>64532</v>
      </c>
      <c r="M2569">
        <v>91224</v>
      </c>
      <c r="N2569" t="s">
        <v>2043</v>
      </c>
      <c r="O2569" t="s">
        <v>2043</v>
      </c>
      <c r="P2569" t="s">
        <v>2043</v>
      </c>
      <c r="Q2569" t="s">
        <v>2046</v>
      </c>
      <c r="R2569" t="str">
        <f>Table1[[#This Row],[year]]&amp;"_"&amp;Table1[[#This Row],[rank]]</f>
        <v>2020_68</v>
      </c>
      <c r="S2569" t="str">
        <f>Table1[[#This Row],[year]]&amp;"_"&amp;Table1[[#This Row],[rank]]</f>
        <v>2020_68</v>
      </c>
    </row>
    <row r="2570" spans="1:19" x14ac:dyDescent="0.2">
      <c r="A2570" t="s">
        <v>2081</v>
      </c>
      <c r="B2570">
        <v>69</v>
      </c>
      <c r="C2570">
        <v>2020</v>
      </c>
      <c r="D2570" t="s">
        <v>100</v>
      </c>
      <c r="E2570" t="s">
        <v>112</v>
      </c>
      <c r="F2570" t="s">
        <v>41</v>
      </c>
      <c r="G2570" t="str">
        <f>_xlfn.XLOOKUP(F2570,Regions!$A$2:$A$52,Regions!$B$2:$B$52)</f>
        <v>Northeast</v>
      </c>
      <c r="H2570" t="s">
        <v>1544</v>
      </c>
      <c r="I2570">
        <v>195141</v>
      </c>
      <c r="J2570">
        <v>46840</v>
      </c>
      <c r="K2570">
        <v>9843</v>
      </c>
      <c r="L2570">
        <v>84397</v>
      </c>
      <c r="M2570">
        <v>71000</v>
      </c>
      <c r="N2570" t="s">
        <v>2043</v>
      </c>
      <c r="O2570" t="s">
        <v>2043</v>
      </c>
      <c r="P2570" t="s">
        <v>2043</v>
      </c>
      <c r="Q2570" t="s">
        <v>2046</v>
      </c>
      <c r="R2570" t="str">
        <f>Table1[[#This Row],[year]]&amp;"_"&amp;Table1[[#This Row],[rank]]</f>
        <v>2020_69</v>
      </c>
      <c r="S2570" t="str">
        <f>Table1[[#This Row],[year]]&amp;"_"&amp;Table1[[#This Row],[rank]]</f>
        <v>2020_69</v>
      </c>
    </row>
    <row r="2571" spans="1:19" x14ac:dyDescent="0.2">
      <c r="A2571" t="s">
        <v>2080</v>
      </c>
      <c r="B2571">
        <v>70</v>
      </c>
      <c r="C2571">
        <v>2020</v>
      </c>
      <c r="D2571" t="s">
        <v>118</v>
      </c>
      <c r="E2571" t="s">
        <v>2061</v>
      </c>
      <c r="F2571" t="s">
        <v>22</v>
      </c>
      <c r="G2571" t="str">
        <f>_xlfn.XLOOKUP(F2571,Regions!$A$2:$A$52,Regions!$B$2:$B$52)</f>
        <v>South</v>
      </c>
      <c r="H2571" t="s">
        <v>1469</v>
      </c>
      <c r="I2571">
        <v>5194</v>
      </c>
      <c r="J2571">
        <v>45768</v>
      </c>
      <c r="K2571">
        <v>1686</v>
      </c>
      <c r="L2571">
        <v>59995</v>
      </c>
      <c r="M2571">
        <v>133700</v>
      </c>
      <c r="N2571" t="s">
        <v>2043</v>
      </c>
      <c r="O2571" t="s">
        <v>2043</v>
      </c>
      <c r="P2571" t="s">
        <v>2043</v>
      </c>
      <c r="Q2571" t="s">
        <v>2046</v>
      </c>
      <c r="R2571" t="str">
        <f>Table1[[#This Row],[year]]&amp;"_"&amp;Table1[[#This Row],[rank]]</f>
        <v>2020_70</v>
      </c>
      <c r="S2571" t="str">
        <f>Table1[[#This Row],[year]]&amp;"_"&amp;Table1[[#This Row],[rank]]</f>
        <v>2020_70</v>
      </c>
    </row>
    <row r="2572" spans="1:19" x14ac:dyDescent="0.2">
      <c r="A2572" t="s">
        <v>2292</v>
      </c>
      <c r="B2572">
        <v>71</v>
      </c>
      <c r="C2572">
        <v>2020</v>
      </c>
      <c r="D2572" t="s">
        <v>27</v>
      </c>
      <c r="E2572" t="s">
        <v>27</v>
      </c>
      <c r="F2572" t="s">
        <v>33</v>
      </c>
      <c r="G2572" t="str">
        <f>_xlfn.XLOOKUP(F2572,Regions!$A$2:$A$52,Regions!$B$2:$B$52)</f>
        <v>Northeast</v>
      </c>
      <c r="H2572" t="s">
        <v>1498</v>
      </c>
      <c r="I2572">
        <v>111924</v>
      </c>
      <c r="J2572">
        <v>45764</v>
      </c>
      <c r="K2572">
        <v>1668</v>
      </c>
      <c r="L2572">
        <v>148188</v>
      </c>
      <c r="M2572">
        <v>95100</v>
      </c>
      <c r="N2572" t="s">
        <v>2043</v>
      </c>
      <c r="O2572" t="s">
        <v>2043</v>
      </c>
      <c r="P2572" t="s">
        <v>2043</v>
      </c>
      <c r="Q2572" t="s">
        <v>2046</v>
      </c>
      <c r="R2572" t="str">
        <f>Table1[[#This Row],[year]]&amp;"_"&amp;Table1[[#This Row],[rank]]</f>
        <v>2020_71</v>
      </c>
      <c r="S2572" t="str">
        <f>Table1[[#This Row],[year]]&amp;"_"&amp;Table1[[#This Row],[rank]]</f>
        <v>2020_71</v>
      </c>
    </row>
    <row r="2573" spans="1:19" x14ac:dyDescent="0.2">
      <c r="A2573" t="s">
        <v>2097</v>
      </c>
      <c r="B2573">
        <v>72</v>
      </c>
      <c r="C2573">
        <v>2020</v>
      </c>
      <c r="D2573" t="s">
        <v>65</v>
      </c>
      <c r="E2573" t="s">
        <v>2044</v>
      </c>
      <c r="F2573" t="s">
        <v>44</v>
      </c>
      <c r="G2573" t="str">
        <f>_xlfn.XLOOKUP(F2573,Regions!$A$2:$A$52,Regions!$B$2:$B$52)</f>
        <v>Midwest</v>
      </c>
      <c r="H2573" t="s">
        <v>1443</v>
      </c>
      <c r="I2573">
        <v>29071</v>
      </c>
      <c r="J2573">
        <v>44675</v>
      </c>
      <c r="K2573">
        <v>4847</v>
      </c>
      <c r="L2573">
        <v>119950</v>
      </c>
      <c r="M2573">
        <v>46035</v>
      </c>
      <c r="N2573" t="s">
        <v>2043</v>
      </c>
      <c r="O2573" t="s">
        <v>2043</v>
      </c>
      <c r="P2573" t="s">
        <v>2043</v>
      </c>
      <c r="Q2573" t="s">
        <v>2046</v>
      </c>
      <c r="R2573" t="str">
        <f>Table1[[#This Row],[year]]&amp;"_"&amp;Table1[[#This Row],[rank]]</f>
        <v>2020_72</v>
      </c>
      <c r="S2573" t="str">
        <f>Table1[[#This Row],[year]]&amp;"_"&amp;Table1[[#This Row],[rank]]</f>
        <v>2020_72</v>
      </c>
    </row>
    <row r="2574" spans="1:19" x14ac:dyDescent="0.2">
      <c r="A2574" t="s">
        <v>2089</v>
      </c>
      <c r="B2574">
        <v>73</v>
      </c>
      <c r="C2574">
        <v>2020</v>
      </c>
      <c r="D2574" t="s">
        <v>40</v>
      </c>
      <c r="E2574" t="s">
        <v>2044</v>
      </c>
      <c r="F2574" t="s">
        <v>28</v>
      </c>
      <c r="G2574" t="str">
        <f>_xlfn.XLOOKUP(F2574,Regions!$A$2:$A$52,Regions!$B$2:$B$52)</f>
        <v>Northeast</v>
      </c>
      <c r="H2574" t="s">
        <v>1406</v>
      </c>
      <c r="J2574">
        <v>44117</v>
      </c>
      <c r="K2574">
        <v>1004</v>
      </c>
      <c r="L2574">
        <v>330806</v>
      </c>
      <c r="M2574">
        <v>11519</v>
      </c>
      <c r="N2574" t="s">
        <v>2043</v>
      </c>
      <c r="O2574" t="s">
        <v>2043</v>
      </c>
      <c r="P2574" t="s">
        <v>2043</v>
      </c>
      <c r="Q2574" t="s">
        <v>2046</v>
      </c>
      <c r="R2574" t="str">
        <f>Table1[[#This Row],[year]]&amp;"_"&amp;Table1[[#This Row],[rank]]</f>
        <v>2020_73</v>
      </c>
      <c r="S2574" t="str">
        <f>Table1[[#This Row],[year]]&amp;"_"&amp;Table1[[#This Row],[rank]]</f>
        <v>2020_73</v>
      </c>
    </row>
    <row r="2575" spans="1:19" x14ac:dyDescent="0.2">
      <c r="A2575" t="s">
        <v>2093</v>
      </c>
      <c r="B2575">
        <v>74</v>
      </c>
      <c r="C2575">
        <v>2020</v>
      </c>
      <c r="D2575" t="s">
        <v>43</v>
      </c>
      <c r="E2575" t="s">
        <v>2044</v>
      </c>
      <c r="F2575" t="s">
        <v>53</v>
      </c>
      <c r="G2575" t="str">
        <f>_xlfn.XLOOKUP(F2575,Regions!$A$2:$A$52,Regions!$B$2:$B$52)</f>
        <v>Midwest</v>
      </c>
      <c r="H2575" t="s">
        <v>1471</v>
      </c>
      <c r="J2575">
        <v>43982</v>
      </c>
      <c r="K2575">
        <v>830</v>
      </c>
      <c r="L2575">
        <v>239540</v>
      </c>
      <c r="M2575">
        <v>28114</v>
      </c>
      <c r="N2575" t="s">
        <v>2043</v>
      </c>
      <c r="O2575" t="s">
        <v>2043</v>
      </c>
      <c r="P2575" t="s">
        <v>2043</v>
      </c>
      <c r="Q2575" t="s">
        <v>2046</v>
      </c>
      <c r="R2575" t="str">
        <f>Table1[[#This Row],[year]]&amp;"_"&amp;Table1[[#This Row],[rank]]</f>
        <v>2020_74</v>
      </c>
      <c r="S2575" t="str">
        <f>Table1[[#This Row],[year]]&amp;"_"&amp;Table1[[#This Row],[rank]]</f>
        <v>2020_74</v>
      </c>
    </row>
    <row r="2576" spans="1:19" x14ac:dyDescent="0.2">
      <c r="A2576" t="s">
        <v>2082</v>
      </c>
      <c r="B2576">
        <v>75</v>
      </c>
      <c r="C2576">
        <v>2020</v>
      </c>
      <c r="D2576" t="s">
        <v>1830</v>
      </c>
      <c r="E2576" t="s">
        <v>2042</v>
      </c>
      <c r="F2576" t="s">
        <v>72</v>
      </c>
      <c r="G2576" t="str">
        <f>_xlfn.XLOOKUP(F2576,Regions!$A$2:$A$52,Regions!$B$2:$B$52)</f>
        <v>Midwest</v>
      </c>
      <c r="H2576" t="s">
        <v>1452</v>
      </c>
      <c r="I2576">
        <v>14647</v>
      </c>
      <c r="J2576">
        <v>43638</v>
      </c>
      <c r="K2576">
        <v>1541</v>
      </c>
      <c r="L2576">
        <v>15591</v>
      </c>
      <c r="M2576">
        <v>125000</v>
      </c>
      <c r="N2576" t="s">
        <v>2043</v>
      </c>
      <c r="O2576" t="s">
        <v>2046</v>
      </c>
      <c r="P2576" t="s">
        <v>2043</v>
      </c>
      <c r="Q2576" t="s">
        <v>2046</v>
      </c>
      <c r="R2576" t="str">
        <f>Table1[[#This Row],[year]]&amp;"_"&amp;Table1[[#This Row],[rank]]</f>
        <v>2020_75</v>
      </c>
      <c r="S2576" t="str">
        <f>Table1[[#This Row],[year]]&amp;"_"&amp;Table1[[#This Row],[rank]]</f>
        <v>2020_75</v>
      </c>
    </row>
    <row r="2577" spans="1:19" x14ac:dyDescent="0.2">
      <c r="A2577" t="s">
        <v>2646</v>
      </c>
      <c r="B2577">
        <v>76</v>
      </c>
      <c r="C2577">
        <v>2020</v>
      </c>
      <c r="D2577" t="s">
        <v>118</v>
      </c>
      <c r="E2577" t="s">
        <v>2061</v>
      </c>
      <c r="F2577" t="s">
        <v>44</v>
      </c>
      <c r="G2577" t="str">
        <f>_xlfn.XLOOKUP(F2577,Regions!$A$2:$A$52,Regions!$B$2:$B$52)</f>
        <v>Midwest</v>
      </c>
      <c r="H2577" t="s">
        <v>1417</v>
      </c>
      <c r="I2577">
        <v>7823</v>
      </c>
      <c r="J2577">
        <v>43259</v>
      </c>
      <c r="K2577">
        <v>3009</v>
      </c>
      <c r="L2577">
        <v>52611</v>
      </c>
      <c r="M2577">
        <v>96000</v>
      </c>
      <c r="N2577" t="s">
        <v>2043</v>
      </c>
      <c r="O2577" t="s">
        <v>2043</v>
      </c>
      <c r="P2577" t="s">
        <v>2043</v>
      </c>
      <c r="Q2577" t="s">
        <v>2046</v>
      </c>
      <c r="R2577" t="str">
        <f>Table1[[#This Row],[year]]&amp;"_"&amp;Table1[[#This Row],[rank]]</f>
        <v>2020_76</v>
      </c>
      <c r="S2577" t="str">
        <f>Table1[[#This Row],[year]]&amp;"_"&amp;Table1[[#This Row],[rank]]</f>
        <v>2020_76</v>
      </c>
    </row>
    <row r="2578" spans="1:19" x14ac:dyDescent="0.2">
      <c r="A2578" t="s">
        <v>219</v>
      </c>
      <c r="B2578">
        <v>77</v>
      </c>
      <c r="C2578">
        <v>2020</v>
      </c>
      <c r="D2578" t="s">
        <v>65</v>
      </c>
      <c r="E2578" t="s">
        <v>2044</v>
      </c>
      <c r="F2578" t="s">
        <v>146</v>
      </c>
      <c r="G2578" t="str">
        <f>_xlfn.XLOOKUP(F2578,Regions!$A$2:$A$52,Regions!$B$2:$B$52)</f>
        <v>Northeast</v>
      </c>
      <c r="H2578" t="s">
        <v>1465</v>
      </c>
      <c r="J2578">
        <v>43228</v>
      </c>
      <c r="K2578">
        <v>1044</v>
      </c>
      <c r="L2578">
        <v>133644</v>
      </c>
      <c r="M2578">
        <v>45000</v>
      </c>
      <c r="N2578" t="s">
        <v>2043</v>
      </c>
      <c r="O2578" t="s">
        <v>2043</v>
      </c>
      <c r="P2578" t="s">
        <v>2043</v>
      </c>
      <c r="Q2578" t="s">
        <v>2046</v>
      </c>
      <c r="R2578" t="str">
        <f>Table1[[#This Row],[year]]&amp;"_"&amp;Table1[[#This Row],[rank]]</f>
        <v>2020_77</v>
      </c>
      <c r="S2578" t="str">
        <f>Table1[[#This Row],[year]]&amp;"_"&amp;Table1[[#This Row],[rank]]</f>
        <v>2020_77</v>
      </c>
    </row>
    <row r="2579" spans="1:19" x14ac:dyDescent="0.2">
      <c r="A2579" t="s">
        <v>2647</v>
      </c>
      <c r="B2579">
        <v>78</v>
      </c>
      <c r="C2579">
        <v>2020</v>
      </c>
      <c r="D2579" t="s">
        <v>46</v>
      </c>
      <c r="E2579" t="s">
        <v>46</v>
      </c>
      <c r="F2579" t="s">
        <v>18</v>
      </c>
      <c r="G2579" t="str">
        <f>_xlfn.XLOOKUP(F2579,Regions!$A$2:$A$52,Regions!$B$2:$B$52)</f>
        <v>Midwest</v>
      </c>
      <c r="H2579" t="s">
        <v>1426</v>
      </c>
      <c r="I2579">
        <v>21716</v>
      </c>
      <c r="J2579">
        <v>42951</v>
      </c>
      <c r="K2579">
        <v>1359</v>
      </c>
      <c r="L2579">
        <v>60524</v>
      </c>
      <c r="M2579">
        <v>36500</v>
      </c>
      <c r="N2579" t="s">
        <v>2043</v>
      </c>
      <c r="O2579" t="s">
        <v>2043</v>
      </c>
      <c r="P2579" t="s">
        <v>2046</v>
      </c>
      <c r="Q2579" t="s">
        <v>2043</v>
      </c>
      <c r="R2579" t="str">
        <f>Table1[[#This Row],[year]]&amp;"_"&amp;Table1[[#This Row],[rank]]</f>
        <v>2020_78</v>
      </c>
      <c r="S2579" t="str">
        <f>Table1[[#This Row],[year]]&amp;"_"&amp;Table1[[#This Row],[rank]]</f>
        <v>2020_78</v>
      </c>
    </row>
    <row r="2580" spans="1:19" x14ac:dyDescent="0.2">
      <c r="A2580" t="s">
        <v>2091</v>
      </c>
      <c r="B2580">
        <v>79</v>
      </c>
      <c r="C2580">
        <v>2020</v>
      </c>
      <c r="D2580" t="s">
        <v>987</v>
      </c>
      <c r="E2580" t="s">
        <v>2055</v>
      </c>
      <c r="F2580" t="s">
        <v>25</v>
      </c>
      <c r="G2580" t="str">
        <f>_xlfn.XLOOKUP(F2580,Regions!$A$2:$A$52,Regions!$B$2:$B$52)</f>
        <v>South</v>
      </c>
      <c r="H2580" t="s">
        <v>1459</v>
      </c>
      <c r="I2580">
        <v>21125</v>
      </c>
      <c r="J2580">
        <v>42405</v>
      </c>
      <c r="K2580">
        <v>2022</v>
      </c>
      <c r="L2580">
        <v>33097</v>
      </c>
      <c r="M2580">
        <v>141000</v>
      </c>
      <c r="N2580" t="s">
        <v>2043</v>
      </c>
      <c r="O2580" t="s">
        <v>2043</v>
      </c>
      <c r="P2580" t="s">
        <v>2043</v>
      </c>
      <c r="Q2580" t="s">
        <v>2046</v>
      </c>
      <c r="R2580" t="str">
        <f>Table1[[#This Row],[year]]&amp;"_"&amp;Table1[[#This Row],[rank]]</f>
        <v>2020_79</v>
      </c>
      <c r="S2580" t="str">
        <f>Table1[[#This Row],[year]]&amp;"_"&amp;Table1[[#This Row],[rank]]</f>
        <v>2020_79</v>
      </c>
    </row>
    <row r="2581" spans="1:19" x14ac:dyDescent="0.2">
      <c r="A2581" t="s">
        <v>2107</v>
      </c>
      <c r="B2581">
        <v>80</v>
      </c>
      <c r="C2581">
        <v>2020</v>
      </c>
      <c r="D2581" t="s">
        <v>1838</v>
      </c>
      <c r="E2581" t="s">
        <v>2042</v>
      </c>
      <c r="F2581" t="s">
        <v>146</v>
      </c>
      <c r="G2581" t="str">
        <f>_xlfn.XLOOKUP(F2581,Regions!$A$2:$A$52,Regions!$B$2:$B$52)</f>
        <v>Northeast</v>
      </c>
      <c r="H2581" t="s">
        <v>1489</v>
      </c>
      <c r="I2581">
        <v>57262</v>
      </c>
      <c r="J2581">
        <v>41717</v>
      </c>
      <c r="K2581">
        <v>3272</v>
      </c>
      <c r="L2581">
        <v>24145</v>
      </c>
      <c r="M2581">
        <v>286000</v>
      </c>
      <c r="N2581" t="s">
        <v>2043</v>
      </c>
      <c r="O2581" t="s">
        <v>2043</v>
      </c>
      <c r="P2581" t="s">
        <v>2043</v>
      </c>
      <c r="Q2581" t="s">
        <v>2046</v>
      </c>
      <c r="R2581" t="str">
        <f>Table1[[#This Row],[year]]&amp;"_"&amp;Table1[[#This Row],[rank]]</f>
        <v>2020_80</v>
      </c>
      <c r="S2581" t="str">
        <f>Table1[[#This Row],[year]]&amp;"_"&amp;Table1[[#This Row],[rank]]</f>
        <v>2020_80</v>
      </c>
    </row>
    <row r="2582" spans="1:19" x14ac:dyDescent="0.2">
      <c r="A2582" t="s">
        <v>2478</v>
      </c>
      <c r="B2582">
        <v>81</v>
      </c>
      <c r="C2582">
        <v>2020</v>
      </c>
      <c r="D2582" t="s">
        <v>40</v>
      </c>
      <c r="E2582" t="s">
        <v>2044</v>
      </c>
      <c r="F2582" t="s">
        <v>28</v>
      </c>
      <c r="G2582" t="str">
        <f>_xlfn.XLOOKUP(F2582,Regions!$A$2:$A$52,Regions!$B$2:$B$52)</f>
        <v>Northeast</v>
      </c>
      <c r="H2582" t="s">
        <v>1406</v>
      </c>
      <c r="J2582">
        <v>40454</v>
      </c>
      <c r="K2582">
        <v>2460</v>
      </c>
      <c r="L2582">
        <v>615042</v>
      </c>
      <c r="M2582">
        <v>16533</v>
      </c>
      <c r="N2582" t="s">
        <v>2043</v>
      </c>
      <c r="O2582" t="s">
        <v>2046</v>
      </c>
      <c r="P2582" t="s">
        <v>2043</v>
      </c>
      <c r="Q2582" t="s">
        <v>2046</v>
      </c>
      <c r="R2582" t="str">
        <f>Table1[[#This Row],[year]]&amp;"_"&amp;Table1[[#This Row],[rank]]</f>
        <v>2020_81</v>
      </c>
      <c r="S2582" t="str">
        <f>Table1[[#This Row],[year]]&amp;"_"&amp;Table1[[#This Row],[rank]]</f>
        <v>2020_81</v>
      </c>
    </row>
    <row r="2583" spans="1:19" x14ac:dyDescent="0.2">
      <c r="A2583" t="s">
        <v>2090</v>
      </c>
      <c r="B2583">
        <v>82</v>
      </c>
      <c r="C2583">
        <v>2020</v>
      </c>
      <c r="D2583" t="s">
        <v>636</v>
      </c>
      <c r="E2583" t="s">
        <v>2045</v>
      </c>
      <c r="F2583" t="s">
        <v>55</v>
      </c>
      <c r="G2583" t="str">
        <f>_xlfn.XLOOKUP(F2583,Regions!$A$2:$A$52,Regions!$B$2:$B$52)</f>
        <v>West</v>
      </c>
      <c r="H2583" t="s">
        <v>1508</v>
      </c>
      <c r="I2583">
        <v>152413</v>
      </c>
      <c r="J2583">
        <v>39506</v>
      </c>
      <c r="K2583">
        <v>11083</v>
      </c>
      <c r="L2583">
        <v>108709</v>
      </c>
      <c r="M2583">
        <v>136000</v>
      </c>
      <c r="N2583" t="s">
        <v>2043</v>
      </c>
      <c r="O2583" t="s">
        <v>2046</v>
      </c>
      <c r="P2583" t="s">
        <v>2043</v>
      </c>
      <c r="Q2583" t="s">
        <v>2046</v>
      </c>
      <c r="R2583" t="str">
        <f>Table1[[#This Row],[year]]&amp;"_"&amp;Table1[[#This Row],[rank]]</f>
        <v>2020_82</v>
      </c>
      <c r="S2583" t="str">
        <f>Table1[[#This Row],[year]]&amp;"_"&amp;Table1[[#This Row],[rank]]</f>
        <v>2020_82</v>
      </c>
    </row>
    <row r="2584" spans="1:19" x14ac:dyDescent="0.2">
      <c r="A2584" t="s">
        <v>2104</v>
      </c>
      <c r="B2584">
        <v>83</v>
      </c>
      <c r="C2584">
        <v>2020</v>
      </c>
      <c r="D2584" t="s">
        <v>74</v>
      </c>
      <c r="E2584" t="s">
        <v>74</v>
      </c>
      <c r="F2584" t="s">
        <v>35</v>
      </c>
      <c r="G2584" t="str">
        <f>_xlfn.XLOOKUP(F2584,Regions!$A$2:$A$52,Regions!$B$2:$B$52)</f>
        <v>South</v>
      </c>
      <c r="H2584" t="s">
        <v>1435</v>
      </c>
      <c r="I2584">
        <v>38398</v>
      </c>
      <c r="J2584">
        <v>39350</v>
      </c>
      <c r="K2584">
        <v>3484</v>
      </c>
      <c r="L2584">
        <v>48841</v>
      </c>
      <c r="M2584">
        <v>102900</v>
      </c>
      <c r="N2584" t="s">
        <v>2043</v>
      </c>
      <c r="O2584" t="s">
        <v>2046</v>
      </c>
      <c r="P2584" t="s">
        <v>2043</v>
      </c>
      <c r="Q2584" t="s">
        <v>2046</v>
      </c>
      <c r="R2584" t="str">
        <f>Table1[[#This Row],[year]]&amp;"_"&amp;Table1[[#This Row],[rank]]</f>
        <v>2020_83</v>
      </c>
      <c r="S2584" t="str">
        <f>Table1[[#This Row],[year]]&amp;"_"&amp;Table1[[#This Row],[rank]]</f>
        <v>2020_83</v>
      </c>
    </row>
    <row r="2585" spans="1:19" x14ac:dyDescent="0.2">
      <c r="A2585" t="s">
        <v>2094</v>
      </c>
      <c r="B2585">
        <v>84</v>
      </c>
      <c r="C2585">
        <v>2020</v>
      </c>
      <c r="D2585" t="s">
        <v>1722</v>
      </c>
      <c r="E2585" t="s">
        <v>2064</v>
      </c>
      <c r="F2585" t="s">
        <v>44</v>
      </c>
      <c r="G2585" t="str">
        <f>_xlfn.XLOOKUP(F2585,Regions!$A$2:$A$52,Regions!$B$2:$B$52)</f>
        <v>Midwest</v>
      </c>
      <c r="H2585" t="s">
        <v>1467</v>
      </c>
      <c r="I2585">
        <v>43330</v>
      </c>
      <c r="J2585">
        <v>39258</v>
      </c>
      <c r="K2585">
        <v>3253</v>
      </c>
      <c r="L2585">
        <v>73011</v>
      </c>
      <c r="M2585">
        <v>73489</v>
      </c>
      <c r="N2585" t="s">
        <v>2043</v>
      </c>
      <c r="O2585" t="s">
        <v>2043</v>
      </c>
      <c r="P2585" t="s">
        <v>2043</v>
      </c>
      <c r="Q2585" t="s">
        <v>2046</v>
      </c>
      <c r="R2585" t="str">
        <f>Table1[[#This Row],[year]]&amp;"_"&amp;Table1[[#This Row],[rank]]</f>
        <v>2020_84</v>
      </c>
      <c r="S2585" t="str">
        <f>Table1[[#This Row],[year]]&amp;"_"&amp;Table1[[#This Row],[rank]]</f>
        <v>2020_84</v>
      </c>
    </row>
    <row r="2586" spans="1:19" x14ac:dyDescent="0.2">
      <c r="A2586" t="s">
        <v>2110</v>
      </c>
      <c r="B2586">
        <v>85</v>
      </c>
      <c r="C2586">
        <v>2020</v>
      </c>
      <c r="D2586" t="s">
        <v>283</v>
      </c>
      <c r="E2586" t="s">
        <v>283</v>
      </c>
      <c r="F2586" t="s">
        <v>370</v>
      </c>
      <c r="G2586" t="str">
        <f>_xlfn.XLOOKUP(F2586,Regions!$A$2:$A$52,Regions!$B$2:$B$52)</f>
        <v>West</v>
      </c>
      <c r="H2586" t="s">
        <v>1504</v>
      </c>
      <c r="I2586">
        <v>128857</v>
      </c>
      <c r="J2586">
        <v>39117</v>
      </c>
      <c r="K2586">
        <v>4029</v>
      </c>
      <c r="L2586">
        <v>23717</v>
      </c>
      <c r="M2586">
        <v>76700</v>
      </c>
      <c r="N2586" t="s">
        <v>2043</v>
      </c>
      <c r="O2586" t="s">
        <v>2043</v>
      </c>
      <c r="P2586" t="s">
        <v>2043</v>
      </c>
      <c r="Q2586" t="s">
        <v>2046</v>
      </c>
      <c r="R2586" t="str">
        <f>Table1[[#This Row],[year]]&amp;"_"&amp;Table1[[#This Row],[rank]]</f>
        <v>2020_85</v>
      </c>
      <c r="S2586" t="str">
        <f>Table1[[#This Row],[year]]&amp;"_"&amp;Table1[[#This Row],[rank]]</f>
        <v>2020_85</v>
      </c>
    </row>
    <row r="2587" spans="1:19" x14ac:dyDescent="0.2">
      <c r="A2587" t="s">
        <v>2151</v>
      </c>
      <c r="B2587">
        <v>86</v>
      </c>
      <c r="C2587">
        <v>2020</v>
      </c>
      <c r="D2587" t="s">
        <v>65</v>
      </c>
      <c r="E2587" t="s">
        <v>2044</v>
      </c>
      <c r="F2587" t="s">
        <v>53</v>
      </c>
      <c r="G2587" t="str">
        <f>_xlfn.XLOOKUP(F2587,Regions!$A$2:$A$52,Regions!$B$2:$B$52)</f>
        <v>Midwest</v>
      </c>
      <c r="H2587" t="s">
        <v>1505</v>
      </c>
      <c r="I2587">
        <v>43218</v>
      </c>
      <c r="J2587">
        <v>39022</v>
      </c>
      <c r="K2587">
        <v>3970</v>
      </c>
      <c r="L2587">
        <v>54895</v>
      </c>
      <c r="M2587">
        <v>41571</v>
      </c>
      <c r="N2587" t="s">
        <v>2043</v>
      </c>
      <c r="O2587" t="s">
        <v>2046</v>
      </c>
      <c r="P2587" t="s">
        <v>2043</v>
      </c>
      <c r="Q2587" t="s">
        <v>2046</v>
      </c>
      <c r="R2587" t="str">
        <f>Table1[[#This Row],[year]]&amp;"_"&amp;Table1[[#This Row],[rank]]</f>
        <v>2020_86</v>
      </c>
      <c r="S2587" t="str">
        <f>Table1[[#This Row],[year]]&amp;"_"&amp;Table1[[#This Row],[rank]]</f>
        <v>2020_86</v>
      </c>
    </row>
    <row r="2588" spans="1:19" x14ac:dyDescent="0.2">
      <c r="A2588" t="s">
        <v>2105</v>
      </c>
      <c r="B2588">
        <v>87</v>
      </c>
      <c r="C2588">
        <v>2020</v>
      </c>
      <c r="D2588" t="s">
        <v>70</v>
      </c>
      <c r="E2588" t="s">
        <v>70</v>
      </c>
      <c r="F2588" t="s">
        <v>177</v>
      </c>
      <c r="G2588" t="str">
        <f>_xlfn.XLOOKUP(F2588,Regions!$A$2:$A$52,Regions!$B$2:$B$52)</f>
        <v>South</v>
      </c>
      <c r="H2588" t="s">
        <v>1473</v>
      </c>
      <c r="J2588">
        <v>38463</v>
      </c>
      <c r="K2588">
        <v>3005</v>
      </c>
      <c r="L2588">
        <v>24507</v>
      </c>
      <c r="M2588">
        <v>207000</v>
      </c>
      <c r="N2588" t="s">
        <v>2043</v>
      </c>
      <c r="O2588" t="s">
        <v>2043</v>
      </c>
      <c r="P2588" t="s">
        <v>2043</v>
      </c>
      <c r="Q2588" t="s">
        <v>2046</v>
      </c>
      <c r="R2588" t="str">
        <f>Table1[[#This Row],[year]]&amp;"_"&amp;Table1[[#This Row],[rank]]</f>
        <v>2020_87</v>
      </c>
      <c r="S2588" t="str">
        <f>Table1[[#This Row],[year]]&amp;"_"&amp;Table1[[#This Row],[rank]]</f>
        <v>2020_87</v>
      </c>
    </row>
    <row r="2589" spans="1:19" x14ac:dyDescent="0.2">
      <c r="A2589" t="s">
        <v>2073</v>
      </c>
      <c r="B2589">
        <v>88</v>
      </c>
      <c r="C2589">
        <v>2020</v>
      </c>
      <c r="D2589" t="s">
        <v>108</v>
      </c>
      <c r="E2589" t="s">
        <v>2055</v>
      </c>
      <c r="F2589" t="s">
        <v>86</v>
      </c>
      <c r="G2589" t="str">
        <f>_xlfn.XLOOKUP(F2589,Regions!$A$2:$A$52,Regions!$B$2:$B$52)</f>
        <v>South</v>
      </c>
      <c r="H2589" t="s">
        <v>1412</v>
      </c>
      <c r="I2589">
        <v>189983</v>
      </c>
      <c r="J2589">
        <v>37266</v>
      </c>
      <c r="K2589">
        <v>8920</v>
      </c>
      <c r="L2589">
        <v>86381</v>
      </c>
      <c r="M2589">
        <v>86200</v>
      </c>
      <c r="N2589" t="s">
        <v>2043</v>
      </c>
      <c r="O2589" t="s">
        <v>2043</v>
      </c>
      <c r="P2589" t="s">
        <v>2043</v>
      </c>
      <c r="Q2589" t="s">
        <v>2046</v>
      </c>
      <c r="R2589" t="str">
        <f>Table1[[#This Row],[year]]&amp;"_"&amp;Table1[[#This Row],[rank]]</f>
        <v>2020_88</v>
      </c>
      <c r="S2589" t="str">
        <f>Table1[[#This Row],[year]]&amp;"_"&amp;Table1[[#This Row],[rank]]</f>
        <v>2020_88</v>
      </c>
    </row>
    <row r="2590" spans="1:19" x14ac:dyDescent="0.2">
      <c r="A2590" t="s">
        <v>276</v>
      </c>
      <c r="B2590">
        <v>89</v>
      </c>
      <c r="C2590">
        <v>2020</v>
      </c>
      <c r="D2590" t="s">
        <v>40</v>
      </c>
      <c r="E2590" t="s">
        <v>2044</v>
      </c>
      <c r="F2590" t="s">
        <v>146</v>
      </c>
      <c r="G2590" t="str">
        <f>_xlfn.XLOOKUP(F2590,Regions!$A$2:$A$52,Regions!$B$2:$B$52)</f>
        <v>Northeast</v>
      </c>
      <c r="H2590" t="s">
        <v>1462</v>
      </c>
      <c r="J2590">
        <v>37253</v>
      </c>
      <c r="K2590">
        <v>3701</v>
      </c>
      <c r="L2590">
        <v>290731</v>
      </c>
      <c r="M2590">
        <v>9896</v>
      </c>
      <c r="N2590" t="s">
        <v>2043</v>
      </c>
      <c r="O2590" t="s">
        <v>2043</v>
      </c>
      <c r="P2590" t="s">
        <v>2043</v>
      </c>
      <c r="Q2590" t="s">
        <v>2046</v>
      </c>
      <c r="R2590" t="str">
        <f>Table1[[#This Row],[year]]&amp;"_"&amp;Table1[[#This Row],[rank]]</f>
        <v>2020_89</v>
      </c>
      <c r="S2590" t="str">
        <f>Table1[[#This Row],[year]]&amp;"_"&amp;Table1[[#This Row],[rank]]</f>
        <v>2020_89</v>
      </c>
    </row>
    <row r="2591" spans="1:19" x14ac:dyDescent="0.2">
      <c r="A2591" t="s">
        <v>2111</v>
      </c>
      <c r="B2591">
        <v>90</v>
      </c>
      <c r="C2591">
        <v>2020</v>
      </c>
      <c r="D2591" t="s">
        <v>976</v>
      </c>
      <c r="E2591" t="s">
        <v>115</v>
      </c>
      <c r="F2591" t="s">
        <v>177</v>
      </c>
      <c r="G2591" t="str">
        <f>_xlfn.XLOOKUP(F2591,Regions!$A$2:$A$52,Regions!$B$2:$B$52)</f>
        <v>South</v>
      </c>
      <c r="H2591" t="s">
        <v>1475</v>
      </c>
      <c r="I2591">
        <v>4645</v>
      </c>
      <c r="J2591">
        <v>36998</v>
      </c>
      <c r="K2591">
        <v>375</v>
      </c>
      <c r="L2591">
        <v>13269</v>
      </c>
      <c r="M2591">
        <v>15000</v>
      </c>
      <c r="N2591" t="s">
        <v>2043</v>
      </c>
      <c r="O2591" t="s">
        <v>2043</v>
      </c>
      <c r="P2591" t="s">
        <v>2043</v>
      </c>
      <c r="Q2591" t="s">
        <v>2046</v>
      </c>
      <c r="R2591" t="str">
        <f>Table1[[#This Row],[year]]&amp;"_"&amp;Table1[[#This Row],[rank]]</f>
        <v>2020_90</v>
      </c>
      <c r="S2591" t="str">
        <f>Table1[[#This Row],[year]]&amp;"_"&amp;Table1[[#This Row],[rank]]</f>
        <v>2020_90</v>
      </c>
    </row>
    <row r="2592" spans="1:19" x14ac:dyDescent="0.2">
      <c r="A2592" t="s">
        <v>2078</v>
      </c>
      <c r="B2592">
        <v>91</v>
      </c>
      <c r="C2592">
        <v>2020</v>
      </c>
      <c r="D2592" t="s">
        <v>920</v>
      </c>
      <c r="E2592" t="s">
        <v>920</v>
      </c>
      <c r="F2592" t="s">
        <v>177</v>
      </c>
      <c r="G2592" t="str">
        <f>_xlfn.XLOOKUP(F2592,Regions!$A$2:$A$52,Regions!$B$2:$B$52)</f>
        <v>South</v>
      </c>
      <c r="H2592" t="s">
        <v>1497</v>
      </c>
      <c r="I2592">
        <v>1647</v>
      </c>
      <c r="J2592">
        <v>36819</v>
      </c>
      <c r="K2592">
        <v>179</v>
      </c>
      <c r="L2592">
        <v>5992</v>
      </c>
      <c r="M2592">
        <v>5500</v>
      </c>
      <c r="N2592" t="s">
        <v>2043</v>
      </c>
      <c r="O2592" t="s">
        <v>2043</v>
      </c>
      <c r="P2592" t="s">
        <v>2043</v>
      </c>
      <c r="Q2592" t="s">
        <v>2046</v>
      </c>
      <c r="R2592" t="str">
        <f>Table1[[#This Row],[year]]&amp;"_"&amp;Table1[[#This Row],[rank]]</f>
        <v>2020_91</v>
      </c>
      <c r="S2592" t="str">
        <f>Table1[[#This Row],[year]]&amp;"_"&amp;Table1[[#This Row],[rank]]</f>
        <v>2020_91</v>
      </c>
    </row>
    <row r="2593" spans="1:19" x14ac:dyDescent="0.2">
      <c r="A2593" t="s">
        <v>2084</v>
      </c>
      <c r="B2593">
        <v>92</v>
      </c>
      <c r="C2593">
        <v>2020</v>
      </c>
      <c r="D2593" t="s">
        <v>32</v>
      </c>
      <c r="E2593" t="s">
        <v>2064</v>
      </c>
      <c r="F2593" t="s">
        <v>125</v>
      </c>
      <c r="G2593" t="str">
        <f>_xlfn.XLOOKUP(F2593,Regions!$A$2:$A$52,Regions!$B$2:$B$52)</f>
        <v>South</v>
      </c>
      <c r="H2593" t="s">
        <v>1407</v>
      </c>
      <c r="I2593">
        <v>94628</v>
      </c>
      <c r="J2593">
        <v>36709</v>
      </c>
      <c r="K2593">
        <v>6143</v>
      </c>
      <c r="L2593">
        <v>58679</v>
      </c>
      <c r="M2593">
        <v>113000</v>
      </c>
      <c r="N2593" t="s">
        <v>2043</v>
      </c>
      <c r="O2593" t="s">
        <v>2043</v>
      </c>
      <c r="P2593" t="s">
        <v>2043</v>
      </c>
      <c r="Q2593" t="s">
        <v>2046</v>
      </c>
      <c r="R2593" t="str">
        <f>Table1[[#This Row],[year]]&amp;"_"&amp;Table1[[#This Row],[rank]]</f>
        <v>2020_92</v>
      </c>
      <c r="S2593" t="str">
        <f>Table1[[#This Row],[year]]&amp;"_"&amp;Table1[[#This Row],[rank]]</f>
        <v>2020_92</v>
      </c>
    </row>
    <row r="2594" spans="1:19" x14ac:dyDescent="0.2">
      <c r="A2594" t="s">
        <v>1169</v>
      </c>
      <c r="B2594">
        <v>93</v>
      </c>
      <c r="C2594">
        <v>2020</v>
      </c>
      <c r="D2594" t="s">
        <v>488</v>
      </c>
      <c r="E2594" t="s">
        <v>920</v>
      </c>
      <c r="F2594" t="s">
        <v>22</v>
      </c>
      <c r="G2594" t="str">
        <f>_xlfn.XLOOKUP(F2594,Regions!$A$2:$A$52,Regions!$B$2:$B$52)</f>
        <v>South</v>
      </c>
      <c r="H2594" t="s">
        <v>1403</v>
      </c>
      <c r="I2594">
        <v>33167</v>
      </c>
      <c r="J2594">
        <v>36670</v>
      </c>
      <c r="K2594">
        <v>7189</v>
      </c>
      <c r="L2594">
        <v>70514</v>
      </c>
      <c r="M2594">
        <v>10400</v>
      </c>
      <c r="N2594" t="s">
        <v>2043</v>
      </c>
      <c r="O2594" t="s">
        <v>2043</v>
      </c>
      <c r="P2594" t="s">
        <v>2043</v>
      </c>
      <c r="Q2594" t="s">
        <v>2046</v>
      </c>
      <c r="R2594" t="str">
        <f>Table1[[#This Row],[year]]&amp;"_"&amp;Table1[[#This Row],[rank]]</f>
        <v>2020_93</v>
      </c>
      <c r="S2594" t="str">
        <f>Table1[[#This Row],[year]]&amp;"_"&amp;Table1[[#This Row],[rank]]</f>
        <v>2020_93</v>
      </c>
    </row>
    <row r="2595" spans="1:19" x14ac:dyDescent="0.2">
      <c r="A2595" t="s">
        <v>2125</v>
      </c>
      <c r="B2595">
        <v>94</v>
      </c>
      <c r="C2595">
        <v>2020</v>
      </c>
      <c r="D2595" t="s">
        <v>65</v>
      </c>
      <c r="E2595" t="s">
        <v>2044</v>
      </c>
      <c r="F2595" t="s">
        <v>22</v>
      </c>
      <c r="G2595" t="str">
        <f>_xlfn.XLOOKUP(F2595,Regions!$A$2:$A$52,Regions!$B$2:$B$52)</f>
        <v>South</v>
      </c>
      <c r="H2595" t="s">
        <v>1411</v>
      </c>
      <c r="J2595">
        <v>35617</v>
      </c>
      <c r="K2595">
        <v>4006</v>
      </c>
      <c r="L2595">
        <v>173733</v>
      </c>
      <c r="M2595">
        <v>35076</v>
      </c>
      <c r="N2595" t="s">
        <v>2043</v>
      </c>
      <c r="O2595" t="s">
        <v>2043</v>
      </c>
      <c r="P2595" t="s">
        <v>2043</v>
      </c>
      <c r="Q2595" t="s">
        <v>2046</v>
      </c>
      <c r="R2595" t="str">
        <f>Table1[[#This Row],[year]]&amp;"_"&amp;Table1[[#This Row],[rank]]</f>
        <v>2020_94</v>
      </c>
      <c r="S2595" t="str">
        <f>Table1[[#This Row],[year]]&amp;"_"&amp;Table1[[#This Row],[rank]]</f>
        <v>2020_94</v>
      </c>
    </row>
    <row r="2596" spans="1:19" x14ac:dyDescent="0.2">
      <c r="A2596" t="s">
        <v>2115</v>
      </c>
      <c r="B2596">
        <v>95</v>
      </c>
      <c r="C2596">
        <v>2020</v>
      </c>
      <c r="D2596" t="s">
        <v>214</v>
      </c>
      <c r="E2596" t="s">
        <v>920</v>
      </c>
      <c r="F2596" t="s">
        <v>44</v>
      </c>
      <c r="G2596" t="str">
        <f>_xlfn.XLOOKUP(F2596,Regions!$A$2:$A$52,Regions!$B$2:$B$52)</f>
        <v>Midwest</v>
      </c>
      <c r="H2596" t="s">
        <v>1417</v>
      </c>
      <c r="I2596">
        <v>35850</v>
      </c>
      <c r="J2596">
        <v>34438</v>
      </c>
      <c r="K2596">
        <v>2936</v>
      </c>
      <c r="L2596">
        <v>124977</v>
      </c>
      <c r="M2596">
        <v>32713</v>
      </c>
      <c r="N2596" t="s">
        <v>2043</v>
      </c>
      <c r="O2596" t="s">
        <v>2043</v>
      </c>
      <c r="P2596" t="s">
        <v>2043</v>
      </c>
      <c r="Q2596" t="s">
        <v>2046</v>
      </c>
      <c r="R2596" t="str">
        <f>Table1[[#This Row],[year]]&amp;"_"&amp;Table1[[#This Row],[rank]]</f>
        <v>2020_95</v>
      </c>
      <c r="S2596" t="str">
        <f>Table1[[#This Row],[year]]&amp;"_"&amp;Table1[[#This Row],[rank]]</f>
        <v>2020_95</v>
      </c>
    </row>
    <row r="2597" spans="1:19" x14ac:dyDescent="0.2">
      <c r="A2597" t="s">
        <v>2126</v>
      </c>
      <c r="B2597">
        <v>96</v>
      </c>
      <c r="C2597">
        <v>2020</v>
      </c>
      <c r="D2597" t="s">
        <v>74</v>
      </c>
      <c r="E2597" t="s">
        <v>74</v>
      </c>
      <c r="F2597" t="s">
        <v>35</v>
      </c>
      <c r="G2597" t="str">
        <f>_xlfn.XLOOKUP(F2597,Regions!$A$2:$A$52,Regions!$B$2:$B$52)</f>
        <v>South</v>
      </c>
      <c r="H2597" t="s">
        <v>1464</v>
      </c>
      <c r="I2597">
        <v>50719</v>
      </c>
      <c r="J2597">
        <v>33841</v>
      </c>
      <c r="K2597">
        <v>2248</v>
      </c>
      <c r="L2597">
        <v>41089</v>
      </c>
      <c r="M2597">
        <v>90000</v>
      </c>
      <c r="N2597" t="s">
        <v>2043</v>
      </c>
      <c r="O2597" t="s">
        <v>2046</v>
      </c>
      <c r="P2597" t="s">
        <v>2043</v>
      </c>
      <c r="Q2597" t="s">
        <v>2046</v>
      </c>
      <c r="R2597" t="str">
        <f>Table1[[#This Row],[year]]&amp;"_"&amp;Table1[[#This Row],[rank]]</f>
        <v>2020_96</v>
      </c>
      <c r="S2597" t="str">
        <f>Table1[[#This Row],[year]]&amp;"_"&amp;Table1[[#This Row],[rank]]</f>
        <v>2020_96</v>
      </c>
    </row>
    <row r="2598" spans="1:19" x14ac:dyDescent="0.2">
      <c r="A2598" t="s">
        <v>2127</v>
      </c>
      <c r="B2598">
        <v>97</v>
      </c>
      <c r="C2598">
        <v>2020</v>
      </c>
      <c r="D2598" t="s">
        <v>57</v>
      </c>
      <c r="E2598" t="s">
        <v>2044</v>
      </c>
      <c r="F2598" t="s">
        <v>35</v>
      </c>
      <c r="G2598" t="str">
        <f>_xlfn.XLOOKUP(F2598,Regions!$A$2:$A$52,Regions!$B$2:$B$52)</f>
        <v>South</v>
      </c>
      <c r="H2598" t="s">
        <v>1431</v>
      </c>
      <c r="I2598">
        <v>23063</v>
      </c>
      <c r="J2598">
        <v>33766</v>
      </c>
      <c r="K2598">
        <v>5546</v>
      </c>
      <c r="L2598">
        <v>390365</v>
      </c>
      <c r="M2598">
        <v>51900</v>
      </c>
      <c r="N2598" t="s">
        <v>2046</v>
      </c>
      <c r="O2598" t="s">
        <v>2043</v>
      </c>
      <c r="P2598" t="s">
        <v>2043</v>
      </c>
      <c r="Q2598" t="s">
        <v>2046</v>
      </c>
      <c r="R2598" t="str">
        <f>Table1[[#This Row],[year]]&amp;"_"&amp;Table1[[#This Row],[rank]]</f>
        <v>2020_97</v>
      </c>
      <c r="S2598" t="str">
        <f>Table1[[#This Row],[year]]&amp;"_"&amp;Table1[[#This Row],[rank]]</f>
        <v>2020_97</v>
      </c>
    </row>
    <row r="2599" spans="1:19" x14ac:dyDescent="0.2">
      <c r="A2599" t="s">
        <v>2077</v>
      </c>
      <c r="B2599">
        <v>98</v>
      </c>
      <c r="C2599">
        <v>2020</v>
      </c>
      <c r="D2599" t="s">
        <v>223</v>
      </c>
      <c r="E2599" t="s">
        <v>920</v>
      </c>
      <c r="F2599" t="s">
        <v>22</v>
      </c>
      <c r="G2599" t="str">
        <f>_xlfn.XLOOKUP(F2599,Regions!$A$2:$A$52,Regions!$B$2:$B$52)</f>
        <v>South</v>
      </c>
      <c r="H2599" t="s">
        <v>1403</v>
      </c>
      <c r="I2599">
        <v>1022</v>
      </c>
      <c r="J2599">
        <v>33669</v>
      </c>
      <c r="K2599">
        <v>331</v>
      </c>
      <c r="L2599">
        <v>29969</v>
      </c>
      <c r="M2599">
        <v>5000</v>
      </c>
      <c r="N2599" t="s">
        <v>2043</v>
      </c>
      <c r="O2599" t="s">
        <v>2043</v>
      </c>
      <c r="P2599" t="s">
        <v>2043</v>
      </c>
      <c r="Q2599" t="s">
        <v>2046</v>
      </c>
      <c r="R2599" t="str">
        <f>Table1[[#This Row],[year]]&amp;"_"&amp;Table1[[#This Row],[rank]]</f>
        <v>2020_98</v>
      </c>
      <c r="S2599" t="str">
        <f>Table1[[#This Row],[year]]&amp;"_"&amp;Table1[[#This Row],[rank]]</f>
        <v>2020_98</v>
      </c>
    </row>
    <row r="2600" spans="1:19" x14ac:dyDescent="0.2">
      <c r="A2600" t="s">
        <v>2144</v>
      </c>
      <c r="B2600">
        <v>99</v>
      </c>
      <c r="C2600">
        <v>2020</v>
      </c>
      <c r="D2600" t="s">
        <v>100</v>
      </c>
      <c r="E2600" t="s">
        <v>112</v>
      </c>
      <c r="F2600" t="s">
        <v>44</v>
      </c>
      <c r="G2600" t="str">
        <f>_xlfn.XLOOKUP(F2600,Regions!$A$2:$A$52,Regions!$B$2:$B$52)</f>
        <v>Midwest</v>
      </c>
      <c r="H2600" t="s">
        <v>2145</v>
      </c>
      <c r="I2600">
        <v>112508</v>
      </c>
      <c r="J2600">
        <v>33266</v>
      </c>
      <c r="K2600">
        <v>7882</v>
      </c>
      <c r="L2600">
        <v>89115</v>
      </c>
      <c r="M2600">
        <v>30000</v>
      </c>
      <c r="N2600" t="s">
        <v>2043</v>
      </c>
      <c r="O2600" t="s">
        <v>2043</v>
      </c>
      <c r="P2600" t="s">
        <v>2043</v>
      </c>
      <c r="Q2600" t="s">
        <v>2046</v>
      </c>
      <c r="R2600" t="str">
        <f>Table1[[#This Row],[year]]&amp;"_"&amp;Table1[[#This Row],[rank]]</f>
        <v>2020_99</v>
      </c>
      <c r="S2600" t="str">
        <f>Table1[[#This Row],[year]]&amp;"_"&amp;Table1[[#This Row],[rank]]</f>
        <v>2020_99</v>
      </c>
    </row>
    <row r="2601" spans="1:19" x14ac:dyDescent="0.2">
      <c r="A2601" t="s">
        <v>2648</v>
      </c>
      <c r="B2601">
        <v>100</v>
      </c>
      <c r="C2601">
        <v>2020</v>
      </c>
      <c r="D2601" t="s">
        <v>79</v>
      </c>
      <c r="E2601" t="s">
        <v>2044</v>
      </c>
      <c r="F2601" t="s">
        <v>28</v>
      </c>
      <c r="G2601" t="str">
        <f>_xlfn.XLOOKUP(F2601,Regions!$A$2:$A$52,Regions!$B$2:$B$52)</f>
        <v>Northeast</v>
      </c>
      <c r="H2601" t="s">
        <v>1406</v>
      </c>
      <c r="I2601">
        <v>700</v>
      </c>
      <c r="J2601">
        <v>32897</v>
      </c>
      <c r="K2601">
        <v>85</v>
      </c>
      <c r="L2601">
        <v>9936</v>
      </c>
      <c r="M2601">
        <v>2012</v>
      </c>
      <c r="N2601" t="s">
        <v>2043</v>
      </c>
      <c r="O2601" t="s">
        <v>2043</v>
      </c>
      <c r="P2601" t="s">
        <v>2043</v>
      </c>
      <c r="Q2601" t="s">
        <v>2046</v>
      </c>
      <c r="R2601" t="str">
        <f>Table1[[#This Row],[year]]&amp;"_"&amp;Table1[[#This Row],[rank]]</f>
        <v>2020_100</v>
      </c>
      <c r="S2601" t="str">
        <f>Table1[[#This Row],[year]]&amp;"_"&amp;Table1[[#This Row],[rank]]</f>
        <v>2020_100</v>
      </c>
    </row>
    <row r="2602" spans="1:19" x14ac:dyDescent="0.2">
      <c r="A2602" t="s">
        <v>2069</v>
      </c>
      <c r="B2602">
        <v>101</v>
      </c>
      <c r="C2602">
        <v>2020</v>
      </c>
      <c r="D2602" t="s">
        <v>223</v>
      </c>
      <c r="E2602" t="s">
        <v>920</v>
      </c>
      <c r="F2602" t="s">
        <v>22</v>
      </c>
      <c r="G2602" t="str">
        <f>_xlfn.XLOOKUP(F2602,Regions!$A$2:$A$52,Regions!$B$2:$B$52)</f>
        <v>South</v>
      </c>
      <c r="H2602" t="s">
        <v>1403</v>
      </c>
      <c r="I2602">
        <v>31306</v>
      </c>
      <c r="J2602">
        <v>32789</v>
      </c>
      <c r="K2602">
        <v>4591</v>
      </c>
      <c r="L2602">
        <v>61733</v>
      </c>
      <c r="M2602">
        <v>7300</v>
      </c>
      <c r="N2602" t="s">
        <v>2043</v>
      </c>
      <c r="O2602" t="s">
        <v>2043</v>
      </c>
      <c r="P2602" t="s">
        <v>2043</v>
      </c>
      <c r="Q2602" t="s">
        <v>2046</v>
      </c>
      <c r="R2602" t="str">
        <f>Table1[[#This Row],[year]]&amp;"_"&amp;Table1[[#This Row],[rank]]</f>
        <v>2020_101</v>
      </c>
      <c r="S2602" t="str">
        <f>Table1[[#This Row],[year]]&amp;"_"&amp;Table1[[#This Row],[rank]]</f>
        <v>2020_101</v>
      </c>
    </row>
    <row r="2603" spans="1:19" x14ac:dyDescent="0.2">
      <c r="A2603" t="s">
        <v>2112</v>
      </c>
      <c r="B2603">
        <v>102</v>
      </c>
      <c r="C2603">
        <v>2020</v>
      </c>
      <c r="D2603" t="s">
        <v>40</v>
      </c>
      <c r="E2603" t="s">
        <v>2044</v>
      </c>
      <c r="F2603" t="s">
        <v>187</v>
      </c>
      <c r="G2603" t="str">
        <f>_xlfn.XLOOKUP(F2603,Regions!$A$2:$A$52,Regions!$B$2:$B$52)</f>
        <v>Midwest</v>
      </c>
      <c r="H2603" t="s">
        <v>1448</v>
      </c>
      <c r="J2603">
        <v>32294</v>
      </c>
      <c r="K2603">
        <v>1268</v>
      </c>
      <c r="L2603">
        <v>290318</v>
      </c>
      <c r="M2603">
        <v>5964</v>
      </c>
      <c r="N2603" t="s">
        <v>2043</v>
      </c>
      <c r="O2603" t="s">
        <v>2043</v>
      </c>
      <c r="P2603" t="s">
        <v>2043</v>
      </c>
      <c r="Q2603" t="s">
        <v>2046</v>
      </c>
      <c r="R2603" t="str">
        <f>Table1[[#This Row],[year]]&amp;"_"&amp;Table1[[#This Row],[rank]]</f>
        <v>2020_102</v>
      </c>
      <c r="S2603" t="str">
        <f>Table1[[#This Row],[year]]&amp;"_"&amp;Table1[[#This Row],[rank]]</f>
        <v>2020_102</v>
      </c>
    </row>
    <row r="2604" spans="1:19" x14ac:dyDescent="0.2">
      <c r="A2604" t="s">
        <v>1243</v>
      </c>
      <c r="B2604">
        <v>103</v>
      </c>
      <c r="C2604">
        <v>2020</v>
      </c>
      <c r="D2604" t="s">
        <v>46</v>
      </c>
      <c r="E2604" t="s">
        <v>46</v>
      </c>
      <c r="F2604" t="s">
        <v>72</v>
      </c>
      <c r="G2604" t="str">
        <f>_xlfn.XLOOKUP(F2604,Regions!$A$2:$A$52,Regions!$B$2:$B$52)</f>
        <v>Midwest</v>
      </c>
      <c r="H2604" t="s">
        <v>1461</v>
      </c>
      <c r="I2604">
        <v>78529</v>
      </c>
      <c r="J2604">
        <v>32136</v>
      </c>
      <c r="K2604">
        <v>4570</v>
      </c>
      <c r="L2604">
        <v>44659</v>
      </c>
      <c r="M2604">
        <v>96163</v>
      </c>
      <c r="N2604" t="s">
        <v>2043</v>
      </c>
      <c r="O2604" t="s">
        <v>2043</v>
      </c>
      <c r="P2604" t="s">
        <v>2043</v>
      </c>
      <c r="Q2604" t="s">
        <v>2046</v>
      </c>
      <c r="R2604" t="str">
        <f>Table1[[#This Row],[year]]&amp;"_"&amp;Table1[[#This Row],[rank]]</f>
        <v>2020_103</v>
      </c>
      <c r="S2604" t="str">
        <f>Table1[[#This Row],[year]]&amp;"_"&amp;Table1[[#This Row],[rank]]</f>
        <v>2020_103</v>
      </c>
    </row>
    <row r="2605" spans="1:19" x14ac:dyDescent="0.2">
      <c r="A2605" t="s">
        <v>208</v>
      </c>
      <c r="B2605">
        <v>104</v>
      </c>
      <c r="C2605">
        <v>2020</v>
      </c>
      <c r="D2605" t="s">
        <v>824</v>
      </c>
      <c r="E2605" t="s">
        <v>112</v>
      </c>
      <c r="F2605" t="s">
        <v>44</v>
      </c>
      <c r="G2605" t="str">
        <f>_xlfn.XLOOKUP(F2605,Regions!$A$2:$A$52,Regions!$B$2:$B$52)</f>
        <v>Midwest</v>
      </c>
      <c r="H2605" t="s">
        <v>1470</v>
      </c>
      <c r="I2605">
        <v>139153</v>
      </c>
      <c r="J2605">
        <v>31904</v>
      </c>
      <c r="K2605">
        <v>3687</v>
      </c>
      <c r="L2605">
        <v>67887</v>
      </c>
      <c r="M2605">
        <v>107000</v>
      </c>
      <c r="N2605" t="s">
        <v>2043</v>
      </c>
      <c r="O2605" t="s">
        <v>2043</v>
      </c>
      <c r="P2605" t="s">
        <v>2043</v>
      </c>
      <c r="Q2605" t="s">
        <v>2046</v>
      </c>
      <c r="R2605" t="str">
        <f>Table1[[#This Row],[year]]&amp;"_"&amp;Table1[[#This Row],[rank]]</f>
        <v>2020_104</v>
      </c>
      <c r="S2605" t="str">
        <f>Table1[[#This Row],[year]]&amp;"_"&amp;Table1[[#This Row],[rank]]</f>
        <v>2020_104</v>
      </c>
    </row>
    <row r="2606" spans="1:19" x14ac:dyDescent="0.2">
      <c r="A2606" t="s">
        <v>2079</v>
      </c>
      <c r="B2606">
        <v>105</v>
      </c>
      <c r="C2606">
        <v>2020</v>
      </c>
      <c r="D2606" t="s">
        <v>987</v>
      </c>
      <c r="E2606" t="s">
        <v>2055</v>
      </c>
      <c r="F2606" t="s">
        <v>72</v>
      </c>
      <c r="G2606" t="str">
        <f>_xlfn.XLOOKUP(F2606,Regions!$A$2:$A$52,Regions!$B$2:$B$52)</f>
        <v>Midwest</v>
      </c>
      <c r="H2606" t="s">
        <v>1507</v>
      </c>
      <c r="J2606">
        <v>31901</v>
      </c>
      <c r="K2606">
        <v>830</v>
      </c>
      <c r="L2606">
        <v>16448</v>
      </c>
      <c r="M2606">
        <v>10703</v>
      </c>
      <c r="N2606" t="s">
        <v>2043</v>
      </c>
      <c r="O2606" t="s">
        <v>2043</v>
      </c>
      <c r="P2606" t="s">
        <v>2043</v>
      </c>
      <c r="Q2606" t="s">
        <v>2046</v>
      </c>
      <c r="R2606" t="str">
        <f>Table1[[#This Row],[year]]&amp;"_"&amp;Table1[[#This Row],[rank]]</f>
        <v>2020_105</v>
      </c>
      <c r="S2606" t="str">
        <f>Table1[[#This Row],[year]]&amp;"_"&amp;Table1[[#This Row],[rank]]</f>
        <v>2020_105</v>
      </c>
    </row>
    <row r="2607" spans="1:19" x14ac:dyDescent="0.2">
      <c r="A2607" t="s">
        <v>2617</v>
      </c>
      <c r="B2607">
        <v>106</v>
      </c>
      <c r="C2607">
        <v>2020</v>
      </c>
      <c r="D2607" t="s">
        <v>65</v>
      </c>
      <c r="E2607" t="s">
        <v>2044</v>
      </c>
      <c r="F2607" t="s">
        <v>28</v>
      </c>
      <c r="G2607" t="str">
        <f>_xlfn.XLOOKUP(F2607,Regions!$A$2:$A$52,Regions!$B$2:$B$52)</f>
        <v>Northeast</v>
      </c>
      <c r="H2607" t="s">
        <v>1406</v>
      </c>
      <c r="I2607">
        <v>25337</v>
      </c>
      <c r="J2607">
        <v>31581</v>
      </c>
      <c r="K2607">
        <v>2622</v>
      </c>
      <c r="L2607">
        <v>110122</v>
      </c>
      <c r="M2607">
        <v>30800</v>
      </c>
      <c r="N2607" t="s">
        <v>2043</v>
      </c>
      <c r="O2607" t="s">
        <v>2043</v>
      </c>
      <c r="P2607" t="s">
        <v>2043</v>
      </c>
      <c r="Q2607" t="s">
        <v>2046</v>
      </c>
      <c r="R2607" t="str">
        <f>Table1[[#This Row],[year]]&amp;"_"&amp;Table1[[#This Row],[rank]]</f>
        <v>2020_106</v>
      </c>
      <c r="S2607" t="str">
        <f>Table1[[#This Row],[year]]&amp;"_"&amp;Table1[[#This Row],[rank]]</f>
        <v>2020_106</v>
      </c>
    </row>
    <row r="2608" spans="1:19" x14ac:dyDescent="0.2">
      <c r="A2608" t="s">
        <v>2106</v>
      </c>
      <c r="B2608">
        <v>107</v>
      </c>
      <c r="C2608">
        <v>2020</v>
      </c>
      <c r="D2608" t="s">
        <v>38</v>
      </c>
      <c r="E2608" t="s">
        <v>2055</v>
      </c>
      <c r="F2608" t="s">
        <v>28</v>
      </c>
      <c r="G2608" t="str">
        <f>_xlfn.XLOOKUP(F2608,Regions!$A$2:$A$52,Regions!$B$2:$B$52)</f>
        <v>Northeast</v>
      </c>
      <c r="H2608" t="s">
        <v>1406</v>
      </c>
      <c r="I2608">
        <v>113606</v>
      </c>
      <c r="J2608">
        <v>29805</v>
      </c>
      <c r="K2608">
        <v>7185</v>
      </c>
      <c r="L2608">
        <v>42875</v>
      </c>
      <c r="M2608">
        <v>73500</v>
      </c>
      <c r="N2608" t="s">
        <v>2043</v>
      </c>
      <c r="O2608" t="s">
        <v>2043</v>
      </c>
      <c r="P2608" t="s">
        <v>2043</v>
      </c>
      <c r="Q2608" t="s">
        <v>2046</v>
      </c>
      <c r="R2608" t="str">
        <f>Table1[[#This Row],[year]]&amp;"_"&amp;Table1[[#This Row],[rank]]</f>
        <v>2020_107</v>
      </c>
      <c r="S2608" t="str">
        <f>Table1[[#This Row],[year]]&amp;"_"&amp;Table1[[#This Row],[rank]]</f>
        <v>2020_107</v>
      </c>
    </row>
    <row r="2609" spans="1:19" x14ac:dyDescent="0.2">
      <c r="A2609" t="s">
        <v>2131</v>
      </c>
      <c r="B2609">
        <v>108</v>
      </c>
      <c r="C2609">
        <v>2020</v>
      </c>
      <c r="D2609" t="s">
        <v>74</v>
      </c>
      <c r="E2609" t="s">
        <v>74</v>
      </c>
      <c r="F2609" t="s">
        <v>146</v>
      </c>
      <c r="G2609" t="str">
        <f>_xlfn.XLOOKUP(F2609,Regions!$A$2:$A$52,Regions!$B$2:$B$52)</f>
        <v>Northeast</v>
      </c>
      <c r="H2609" t="s">
        <v>1466</v>
      </c>
      <c r="I2609">
        <v>36518</v>
      </c>
      <c r="J2609">
        <v>29176</v>
      </c>
      <c r="K2609">
        <v>3343</v>
      </c>
      <c r="L2609">
        <v>34566</v>
      </c>
      <c r="M2609">
        <v>70000</v>
      </c>
      <c r="N2609" t="s">
        <v>2043</v>
      </c>
      <c r="O2609" t="s">
        <v>2043</v>
      </c>
      <c r="P2609" t="s">
        <v>2043</v>
      </c>
      <c r="Q2609" t="s">
        <v>2046</v>
      </c>
      <c r="R2609" t="str">
        <f>Table1[[#This Row],[year]]&amp;"_"&amp;Table1[[#This Row],[rank]]</f>
        <v>2020_108</v>
      </c>
      <c r="S2609" t="str">
        <f>Table1[[#This Row],[year]]&amp;"_"&amp;Table1[[#This Row],[rank]]</f>
        <v>2020_108</v>
      </c>
    </row>
    <row r="2610" spans="1:19" x14ac:dyDescent="0.2">
      <c r="A2610" t="s">
        <v>2526</v>
      </c>
      <c r="B2610">
        <v>109</v>
      </c>
      <c r="C2610">
        <v>2020</v>
      </c>
      <c r="D2610" t="s">
        <v>30</v>
      </c>
      <c r="E2610" t="s">
        <v>2045</v>
      </c>
      <c r="F2610" t="s">
        <v>55</v>
      </c>
      <c r="G2610" t="str">
        <f>_xlfn.XLOOKUP(F2610,Regions!$A$2:$A$52,Regions!$B$2:$B$52)</f>
        <v>West</v>
      </c>
      <c r="H2610" t="s">
        <v>1456</v>
      </c>
      <c r="I2610">
        <v>12510</v>
      </c>
      <c r="J2610">
        <v>29135</v>
      </c>
      <c r="K2610">
        <v>1049</v>
      </c>
      <c r="L2610">
        <v>51803</v>
      </c>
      <c r="M2610">
        <v>61600</v>
      </c>
      <c r="N2610" t="s">
        <v>2043</v>
      </c>
      <c r="O2610" t="s">
        <v>2043</v>
      </c>
      <c r="P2610" t="s">
        <v>2043</v>
      </c>
      <c r="Q2610" t="s">
        <v>2046</v>
      </c>
      <c r="R2610" t="str">
        <f>Table1[[#This Row],[year]]&amp;"_"&amp;Table1[[#This Row],[rank]]</f>
        <v>2020_109</v>
      </c>
      <c r="S2610" t="str">
        <f>Table1[[#This Row],[year]]&amp;"_"&amp;Table1[[#This Row],[rank]]</f>
        <v>2020_109</v>
      </c>
    </row>
    <row r="2611" spans="1:19" x14ac:dyDescent="0.2">
      <c r="A2611" t="s">
        <v>308</v>
      </c>
      <c r="B2611">
        <v>110</v>
      </c>
      <c r="C2611">
        <v>2020</v>
      </c>
      <c r="D2611" t="s">
        <v>976</v>
      </c>
      <c r="E2611" t="s">
        <v>115</v>
      </c>
      <c r="F2611" t="s">
        <v>181</v>
      </c>
      <c r="G2611" t="str">
        <f>_xlfn.XLOOKUP(F2611,Regions!$A$2:$A$52,Regions!$B$2:$B$52)</f>
        <v>West</v>
      </c>
      <c r="H2611" t="s">
        <v>2133</v>
      </c>
      <c r="I2611">
        <v>4183</v>
      </c>
      <c r="J2611">
        <v>28917</v>
      </c>
      <c r="K2611">
        <v>204</v>
      </c>
      <c r="L2611">
        <v>16401</v>
      </c>
      <c r="M2611">
        <v>19300</v>
      </c>
      <c r="N2611" t="s">
        <v>2043</v>
      </c>
      <c r="O2611" t="s">
        <v>2043</v>
      </c>
      <c r="P2611" t="s">
        <v>2043</v>
      </c>
      <c r="Q2611" t="s">
        <v>2046</v>
      </c>
      <c r="R2611" t="str">
        <f>Table1[[#This Row],[year]]&amp;"_"&amp;Table1[[#This Row],[rank]]</f>
        <v>2020_110</v>
      </c>
      <c r="S2611" t="str">
        <f>Table1[[#This Row],[year]]&amp;"_"&amp;Table1[[#This Row],[rank]]</f>
        <v>2020_110</v>
      </c>
    </row>
    <row r="2612" spans="1:19" x14ac:dyDescent="0.2">
      <c r="A2612" t="s">
        <v>2649</v>
      </c>
      <c r="B2612">
        <v>111</v>
      </c>
      <c r="C2612">
        <v>2020</v>
      </c>
      <c r="D2612" t="s">
        <v>175</v>
      </c>
      <c r="E2612" t="s">
        <v>2067</v>
      </c>
      <c r="F2612" t="s">
        <v>28</v>
      </c>
      <c r="G2612" t="str">
        <f>_xlfn.XLOOKUP(F2612,Regions!$A$2:$A$52,Regions!$B$2:$B$52)</f>
        <v>Northeast</v>
      </c>
      <c r="H2612" t="s">
        <v>1406</v>
      </c>
      <c r="I2612">
        <v>8798</v>
      </c>
      <c r="J2612">
        <v>27812</v>
      </c>
      <c r="K2612">
        <v>3308</v>
      </c>
      <c r="L2612">
        <v>49519</v>
      </c>
      <c r="M2612">
        <v>26280</v>
      </c>
      <c r="N2612" t="s">
        <v>2043</v>
      </c>
      <c r="O2612" t="s">
        <v>2043</v>
      </c>
      <c r="P2612" t="s">
        <v>2043</v>
      </c>
      <c r="Q2612" t="s">
        <v>2043</v>
      </c>
      <c r="R2612" t="str">
        <f>Table1[[#This Row],[year]]&amp;"_"&amp;Table1[[#This Row],[rank]]</f>
        <v>2020_111</v>
      </c>
      <c r="S2612" t="str">
        <f>Table1[[#This Row],[year]]&amp;"_"&amp;Table1[[#This Row],[rank]]</f>
        <v>2020_111</v>
      </c>
    </row>
    <row r="2613" spans="1:19" x14ac:dyDescent="0.2">
      <c r="A2613" t="s">
        <v>2156</v>
      </c>
      <c r="B2613">
        <v>112</v>
      </c>
      <c r="C2613">
        <v>2020</v>
      </c>
      <c r="D2613" t="s">
        <v>1830</v>
      </c>
      <c r="E2613" t="s">
        <v>2042</v>
      </c>
      <c r="F2613" t="s">
        <v>113</v>
      </c>
      <c r="G2613" t="str">
        <f>_xlfn.XLOOKUP(F2613,Regions!$A$2:$A$52,Regions!$B$2:$B$52)</f>
        <v>South</v>
      </c>
      <c r="H2613" t="s">
        <v>1560</v>
      </c>
      <c r="I2613">
        <v>38046</v>
      </c>
      <c r="J2613">
        <v>27754</v>
      </c>
      <c r="K2613">
        <v>1713</v>
      </c>
      <c r="L2613">
        <v>22825</v>
      </c>
      <c r="M2613">
        <v>143000</v>
      </c>
      <c r="N2613" t="s">
        <v>2043</v>
      </c>
      <c r="O2613" t="s">
        <v>2043</v>
      </c>
      <c r="P2613" t="s">
        <v>2043</v>
      </c>
      <c r="Q2613" t="s">
        <v>2046</v>
      </c>
      <c r="R2613" t="str">
        <f>Table1[[#This Row],[year]]&amp;"_"&amp;Table1[[#This Row],[rank]]</f>
        <v>2020_112</v>
      </c>
      <c r="S2613" t="str">
        <f>Table1[[#This Row],[year]]&amp;"_"&amp;Table1[[#This Row],[rank]]</f>
        <v>2020_112</v>
      </c>
    </row>
    <row r="2614" spans="1:19" x14ac:dyDescent="0.2">
      <c r="A2614" t="s">
        <v>531</v>
      </c>
      <c r="B2614">
        <v>113</v>
      </c>
      <c r="C2614">
        <v>2020</v>
      </c>
      <c r="D2614" t="s">
        <v>57</v>
      </c>
      <c r="E2614" t="s">
        <v>2044</v>
      </c>
      <c r="F2614" t="s">
        <v>72</v>
      </c>
      <c r="G2614" t="str">
        <f>_xlfn.XLOOKUP(F2614,Regions!$A$2:$A$52,Regions!$B$2:$B$52)</f>
        <v>Midwest</v>
      </c>
      <c r="H2614" t="s">
        <v>1421</v>
      </c>
      <c r="I2614">
        <v>52408</v>
      </c>
      <c r="J2614">
        <v>27325</v>
      </c>
      <c r="K2614">
        <v>6914</v>
      </c>
      <c r="L2614">
        <v>495426</v>
      </c>
      <c r="M2614">
        <v>69651</v>
      </c>
      <c r="N2614" t="s">
        <v>2043</v>
      </c>
      <c r="O2614" t="s">
        <v>2043</v>
      </c>
      <c r="P2614" t="s">
        <v>2043</v>
      </c>
      <c r="Q2614" t="s">
        <v>2046</v>
      </c>
      <c r="R2614" t="str">
        <f>Table1[[#This Row],[year]]&amp;"_"&amp;Table1[[#This Row],[rank]]</f>
        <v>2020_113</v>
      </c>
      <c r="S2614" t="str">
        <f>Table1[[#This Row],[year]]&amp;"_"&amp;Table1[[#This Row],[rank]]</f>
        <v>2020_113</v>
      </c>
    </row>
    <row r="2615" spans="1:19" x14ac:dyDescent="0.2">
      <c r="A2615" t="s">
        <v>2181</v>
      </c>
      <c r="B2615">
        <v>114</v>
      </c>
      <c r="C2615">
        <v>2020</v>
      </c>
      <c r="D2615" t="s">
        <v>60</v>
      </c>
      <c r="E2615" t="s">
        <v>2114</v>
      </c>
      <c r="F2615" t="s">
        <v>93</v>
      </c>
      <c r="G2615" t="str">
        <f>_xlfn.XLOOKUP(F2615,Regions!$A$2:$A$52,Regions!$B$2:$B$52)</f>
        <v>West</v>
      </c>
      <c r="H2615" t="s">
        <v>1457</v>
      </c>
      <c r="I2615">
        <v>77179</v>
      </c>
      <c r="J2615">
        <v>26509</v>
      </c>
      <c r="K2615">
        <v>3599</v>
      </c>
      <c r="L2615">
        <v>19220</v>
      </c>
      <c r="M2615">
        <v>346000</v>
      </c>
      <c r="N2615" t="s">
        <v>2043</v>
      </c>
      <c r="O2615" t="s">
        <v>2043</v>
      </c>
      <c r="P2615" t="s">
        <v>2043</v>
      </c>
      <c r="Q2615" t="s">
        <v>2043</v>
      </c>
      <c r="R2615" t="str">
        <f>Table1[[#This Row],[year]]&amp;"_"&amp;Table1[[#This Row],[rank]]</f>
        <v>2020_114</v>
      </c>
      <c r="S2615" t="str">
        <f>Table1[[#This Row],[year]]&amp;"_"&amp;Table1[[#This Row],[rank]]</f>
        <v>2020_114</v>
      </c>
    </row>
    <row r="2616" spans="1:19" x14ac:dyDescent="0.2">
      <c r="A2616" t="s">
        <v>2188</v>
      </c>
      <c r="B2616">
        <v>115</v>
      </c>
      <c r="C2616">
        <v>2020</v>
      </c>
      <c r="D2616" t="s">
        <v>100</v>
      </c>
      <c r="E2616" t="s">
        <v>112</v>
      </c>
      <c r="F2616" t="s">
        <v>28</v>
      </c>
      <c r="G2616" t="str">
        <f>_xlfn.XLOOKUP(F2616,Regions!$A$2:$A$52,Regions!$B$2:$B$52)</f>
        <v>Northeast</v>
      </c>
      <c r="H2616" t="s">
        <v>1406</v>
      </c>
      <c r="I2616">
        <v>126110</v>
      </c>
      <c r="J2616">
        <v>26145</v>
      </c>
      <c r="K2616">
        <v>3439</v>
      </c>
      <c r="L2616">
        <v>129944</v>
      </c>
      <c r="M2616">
        <v>30000</v>
      </c>
      <c r="N2616" t="s">
        <v>2043</v>
      </c>
      <c r="O2616" t="s">
        <v>2043</v>
      </c>
      <c r="P2616" t="s">
        <v>2043</v>
      </c>
      <c r="Q2616" t="s">
        <v>2043</v>
      </c>
      <c r="R2616" t="str">
        <f>Table1[[#This Row],[year]]&amp;"_"&amp;Table1[[#This Row],[rank]]</f>
        <v>2020_115</v>
      </c>
      <c r="S2616" t="str">
        <f>Table1[[#This Row],[year]]&amp;"_"&amp;Table1[[#This Row],[rank]]</f>
        <v>2020_115</v>
      </c>
    </row>
    <row r="2617" spans="1:19" x14ac:dyDescent="0.2">
      <c r="A2617" t="s">
        <v>2479</v>
      </c>
      <c r="B2617">
        <v>116</v>
      </c>
      <c r="C2617">
        <v>2020</v>
      </c>
      <c r="D2617" t="s">
        <v>985</v>
      </c>
      <c r="E2617" t="s">
        <v>115</v>
      </c>
      <c r="F2617" t="s">
        <v>44</v>
      </c>
      <c r="G2617" t="str">
        <f>_xlfn.XLOOKUP(F2617,Regions!$A$2:$A$52,Regions!$B$2:$B$52)</f>
        <v>Midwest</v>
      </c>
      <c r="H2617" t="s">
        <v>2130</v>
      </c>
      <c r="I2617">
        <v>3898</v>
      </c>
      <c r="J2617">
        <v>25939</v>
      </c>
      <c r="K2617">
        <v>385</v>
      </c>
      <c r="L2617">
        <v>11288</v>
      </c>
      <c r="M2617">
        <v>28000</v>
      </c>
      <c r="N2617" t="s">
        <v>2043</v>
      </c>
      <c r="O2617" t="s">
        <v>2043</v>
      </c>
      <c r="P2617" t="s">
        <v>2043</v>
      </c>
      <c r="Q2617" t="s">
        <v>2043</v>
      </c>
      <c r="R2617" t="str">
        <f>Table1[[#This Row],[year]]&amp;"_"&amp;Table1[[#This Row],[rank]]</f>
        <v>2020_116</v>
      </c>
      <c r="S2617" t="str">
        <f>Table1[[#This Row],[year]]&amp;"_"&amp;Table1[[#This Row],[rank]]</f>
        <v>2020_116</v>
      </c>
    </row>
    <row r="2618" spans="1:19" x14ac:dyDescent="0.2">
      <c r="A2618" t="s">
        <v>2099</v>
      </c>
      <c r="B2618">
        <v>117</v>
      </c>
      <c r="C2618">
        <v>2020</v>
      </c>
      <c r="D2618" t="s">
        <v>980</v>
      </c>
      <c r="E2618" t="s">
        <v>2055</v>
      </c>
      <c r="F2618" t="s">
        <v>44</v>
      </c>
      <c r="G2618" t="str">
        <f>_xlfn.XLOOKUP(F2618,Regions!$A$2:$A$52,Regions!$B$2:$B$52)</f>
        <v>Midwest</v>
      </c>
      <c r="H2618" t="s">
        <v>1428</v>
      </c>
      <c r="I2618">
        <v>71762</v>
      </c>
      <c r="J2618">
        <v>25868</v>
      </c>
      <c r="K2618">
        <v>3870</v>
      </c>
      <c r="L2618">
        <v>64549</v>
      </c>
      <c r="M2618">
        <v>80000</v>
      </c>
      <c r="N2618" t="s">
        <v>2043</v>
      </c>
      <c r="O2618" t="s">
        <v>2043</v>
      </c>
      <c r="P2618" t="s">
        <v>2043</v>
      </c>
      <c r="Q2618" t="s">
        <v>2046</v>
      </c>
      <c r="R2618" t="str">
        <f>Table1[[#This Row],[year]]&amp;"_"&amp;Table1[[#This Row],[rank]]</f>
        <v>2020_117</v>
      </c>
      <c r="S2618" t="str">
        <f>Table1[[#This Row],[year]]&amp;"_"&amp;Table1[[#This Row],[rank]]</f>
        <v>2020_117</v>
      </c>
    </row>
    <row r="2619" spans="1:19" x14ac:dyDescent="0.2">
      <c r="A2619" t="s">
        <v>2155</v>
      </c>
      <c r="B2619">
        <v>118</v>
      </c>
      <c r="C2619">
        <v>2020</v>
      </c>
      <c r="D2619" t="s">
        <v>1722</v>
      </c>
      <c r="E2619" t="s">
        <v>2064</v>
      </c>
      <c r="F2619" t="s">
        <v>93</v>
      </c>
      <c r="G2619" t="str">
        <f>_xlfn.XLOOKUP(F2619,Regions!$A$2:$A$52,Regions!$B$2:$B$52)</f>
        <v>West</v>
      </c>
      <c r="H2619" t="s">
        <v>1496</v>
      </c>
      <c r="I2619">
        <v>21175</v>
      </c>
      <c r="J2619">
        <v>25600</v>
      </c>
      <c r="K2619">
        <v>2388</v>
      </c>
      <c r="L2619">
        <v>28361</v>
      </c>
      <c r="M2619">
        <v>27000</v>
      </c>
      <c r="N2619" t="s">
        <v>2043</v>
      </c>
      <c r="O2619" t="s">
        <v>2043</v>
      </c>
      <c r="P2619" t="s">
        <v>2043</v>
      </c>
      <c r="Q2619" t="s">
        <v>2043</v>
      </c>
      <c r="R2619" t="str">
        <f>Table1[[#This Row],[year]]&amp;"_"&amp;Table1[[#This Row],[rank]]</f>
        <v>2020_118</v>
      </c>
      <c r="S2619" t="str">
        <f>Table1[[#This Row],[year]]&amp;"_"&amp;Table1[[#This Row],[rank]]</f>
        <v>2020_118</v>
      </c>
    </row>
    <row r="2620" spans="1:19" x14ac:dyDescent="0.2">
      <c r="A2620" t="s">
        <v>2177</v>
      </c>
      <c r="B2620">
        <v>119</v>
      </c>
      <c r="C2620">
        <v>2020</v>
      </c>
      <c r="D2620" t="s">
        <v>95</v>
      </c>
      <c r="E2620" t="s">
        <v>2045</v>
      </c>
      <c r="F2620" t="s">
        <v>146</v>
      </c>
      <c r="G2620" t="str">
        <f>_xlfn.XLOOKUP(F2620,Regions!$A$2:$A$52,Regions!$B$2:$B$52)</f>
        <v>Northeast</v>
      </c>
      <c r="H2620" t="s">
        <v>1466</v>
      </c>
      <c r="I2620">
        <v>113108</v>
      </c>
      <c r="J2620">
        <v>25542</v>
      </c>
      <c r="K2620">
        <v>3696</v>
      </c>
      <c r="L2620">
        <v>58381</v>
      </c>
      <c r="M2620">
        <v>75000</v>
      </c>
      <c r="N2620" t="s">
        <v>2043</v>
      </c>
      <c r="O2620" t="s">
        <v>2043</v>
      </c>
      <c r="P2620" t="s">
        <v>2043</v>
      </c>
      <c r="Q2620" t="s">
        <v>2043</v>
      </c>
      <c r="R2620" t="str">
        <f>Table1[[#This Row],[year]]&amp;"_"&amp;Table1[[#This Row],[rank]]</f>
        <v>2020_119</v>
      </c>
      <c r="S2620" t="str">
        <f>Table1[[#This Row],[year]]&amp;"_"&amp;Table1[[#This Row],[rank]]</f>
        <v>2020_119</v>
      </c>
    </row>
    <row r="2621" spans="1:19" x14ac:dyDescent="0.2">
      <c r="A2621" t="s">
        <v>2109</v>
      </c>
      <c r="B2621">
        <v>120</v>
      </c>
      <c r="C2621">
        <v>2020</v>
      </c>
      <c r="D2621" t="s">
        <v>24</v>
      </c>
      <c r="E2621" t="s">
        <v>2042</v>
      </c>
      <c r="F2621" t="s">
        <v>28</v>
      </c>
      <c r="G2621" t="str">
        <f>_xlfn.XLOOKUP(F2621,Regions!$A$2:$A$52,Regions!$B$2:$B$52)</f>
        <v>Northeast</v>
      </c>
      <c r="H2621" t="s">
        <v>1406</v>
      </c>
      <c r="I2621">
        <v>1520</v>
      </c>
      <c r="J2621">
        <v>25331</v>
      </c>
      <c r="K2621">
        <v>564</v>
      </c>
      <c r="L2621">
        <v>21172</v>
      </c>
      <c r="M2621">
        <v>123000</v>
      </c>
      <c r="N2621" t="s">
        <v>2043</v>
      </c>
      <c r="O2621" t="s">
        <v>2043</v>
      </c>
      <c r="P2621" t="s">
        <v>2043</v>
      </c>
      <c r="Q2621" t="s">
        <v>2046</v>
      </c>
      <c r="R2621" t="str">
        <f>Table1[[#This Row],[year]]&amp;"_"&amp;Table1[[#This Row],[rank]]</f>
        <v>2020_120</v>
      </c>
      <c r="S2621" t="str">
        <f>Table1[[#This Row],[year]]&amp;"_"&amp;Table1[[#This Row],[rank]]</f>
        <v>2020_120</v>
      </c>
    </row>
    <row r="2622" spans="1:19" x14ac:dyDescent="0.2">
      <c r="A2622" t="s">
        <v>2528</v>
      </c>
      <c r="B2622">
        <v>121</v>
      </c>
      <c r="C2622">
        <v>2020</v>
      </c>
      <c r="D2622" t="s">
        <v>974</v>
      </c>
      <c r="E2622" t="s">
        <v>2045</v>
      </c>
      <c r="F2622" t="s">
        <v>177</v>
      </c>
      <c r="G2622" t="str">
        <f>_xlfn.XLOOKUP(F2622,Regions!$A$2:$A$52,Regions!$B$2:$B$52)</f>
        <v>South</v>
      </c>
      <c r="H2622" t="s">
        <v>1680</v>
      </c>
      <c r="I2622">
        <v>3738</v>
      </c>
      <c r="J2622">
        <v>25282</v>
      </c>
      <c r="K2622">
        <v>287</v>
      </c>
      <c r="L2622">
        <v>12971</v>
      </c>
      <c r="M2622" s="1">
        <v>200000</v>
      </c>
      <c r="N2622" t="s">
        <v>2043</v>
      </c>
      <c r="O2622" t="s">
        <v>2043</v>
      </c>
      <c r="P2622" t="s">
        <v>2043</v>
      </c>
      <c r="Q2622" t="s">
        <v>2043</v>
      </c>
      <c r="R2622" t="str">
        <f>Table1[[#This Row],[year]]&amp;"_"&amp;Table1[[#This Row],[rank]]</f>
        <v>2020_121</v>
      </c>
      <c r="S2622" t="str">
        <f>Table1[[#This Row],[year]]&amp;"_"&amp;Table1[[#This Row],[rank]]</f>
        <v>2020_121</v>
      </c>
    </row>
    <row r="2623" spans="1:19" x14ac:dyDescent="0.2">
      <c r="A2623" t="s">
        <v>2481</v>
      </c>
      <c r="B2623">
        <v>122</v>
      </c>
      <c r="C2623">
        <v>2020</v>
      </c>
      <c r="D2623" t="s">
        <v>980</v>
      </c>
      <c r="E2623" t="s">
        <v>2055</v>
      </c>
      <c r="F2623" t="s">
        <v>44</v>
      </c>
      <c r="G2623" t="str">
        <f>_xlfn.XLOOKUP(F2623,Regions!$A$2:$A$52,Regions!$B$2:$B$52)</f>
        <v>Midwest</v>
      </c>
      <c r="H2623" t="s">
        <v>1417</v>
      </c>
      <c r="I2623">
        <v>30226</v>
      </c>
      <c r="J2623">
        <v>24977</v>
      </c>
      <c r="K2623">
        <v>1935</v>
      </c>
      <c r="L2623">
        <v>101450</v>
      </c>
      <c r="M2623">
        <v>37000</v>
      </c>
      <c r="N2623" t="s">
        <v>2043</v>
      </c>
      <c r="O2623" t="s">
        <v>2043</v>
      </c>
      <c r="P2623" t="s">
        <v>2043</v>
      </c>
      <c r="Q2623" t="s">
        <v>2046</v>
      </c>
      <c r="R2623" t="str">
        <f>Table1[[#This Row],[year]]&amp;"_"&amp;Table1[[#This Row],[rank]]</f>
        <v>2020_122</v>
      </c>
      <c r="S2623" t="str">
        <f>Table1[[#This Row],[year]]&amp;"_"&amp;Table1[[#This Row],[rank]]</f>
        <v>2020_122</v>
      </c>
    </row>
    <row r="2624" spans="1:19" x14ac:dyDescent="0.2">
      <c r="A2624" t="s">
        <v>1241</v>
      </c>
      <c r="B2624">
        <v>123</v>
      </c>
      <c r="C2624">
        <v>2020</v>
      </c>
      <c r="D2624" t="s">
        <v>214</v>
      </c>
      <c r="E2624" t="s">
        <v>920</v>
      </c>
      <c r="F2624" t="s">
        <v>125</v>
      </c>
      <c r="G2624" t="str">
        <f>_xlfn.XLOOKUP(F2624,Regions!$A$2:$A$52,Regions!$B$2:$B$52)</f>
        <v>South</v>
      </c>
      <c r="H2624" t="s">
        <v>1407</v>
      </c>
      <c r="I2624">
        <v>59368</v>
      </c>
      <c r="J2624">
        <v>24658</v>
      </c>
      <c r="K2624">
        <v>3748</v>
      </c>
      <c r="L2624">
        <v>158838</v>
      </c>
      <c r="M2624">
        <v>28793</v>
      </c>
      <c r="N2624" t="s">
        <v>2043</v>
      </c>
      <c r="O2624" t="s">
        <v>2046</v>
      </c>
      <c r="P2624" t="s">
        <v>2043</v>
      </c>
      <c r="Q2624" t="s">
        <v>2043</v>
      </c>
      <c r="R2624" t="str">
        <f>Table1[[#This Row],[year]]&amp;"_"&amp;Table1[[#This Row],[rank]]</f>
        <v>2020_123</v>
      </c>
      <c r="S2624" t="str">
        <f>Table1[[#This Row],[year]]&amp;"_"&amp;Table1[[#This Row],[rank]]</f>
        <v>2020_123</v>
      </c>
    </row>
    <row r="2625" spans="1:19" x14ac:dyDescent="0.2">
      <c r="A2625" t="s">
        <v>2539</v>
      </c>
      <c r="B2625">
        <v>124</v>
      </c>
      <c r="C2625">
        <v>2020</v>
      </c>
      <c r="D2625" t="s">
        <v>17</v>
      </c>
      <c r="E2625" t="s">
        <v>17</v>
      </c>
      <c r="F2625" t="s">
        <v>55</v>
      </c>
      <c r="G2625" t="str">
        <f>_xlfn.XLOOKUP(F2625,Regions!$A$2:$A$52,Regions!$B$2:$B$52)</f>
        <v>West</v>
      </c>
      <c r="H2625" t="s">
        <v>1409</v>
      </c>
      <c r="I2625">
        <v>96473</v>
      </c>
      <c r="J2625">
        <v>24578</v>
      </c>
      <c r="K2625">
        <v>862</v>
      </c>
      <c r="L2625">
        <v>34309</v>
      </c>
      <c r="M2625">
        <v>48016</v>
      </c>
      <c r="N2625" t="s">
        <v>2046</v>
      </c>
      <c r="O2625" t="s">
        <v>2043</v>
      </c>
      <c r="P2625" t="s">
        <v>2043</v>
      </c>
      <c r="Q2625" t="s">
        <v>2043</v>
      </c>
      <c r="R2625" t="str">
        <f>Table1[[#This Row],[year]]&amp;"_"&amp;Table1[[#This Row],[rank]]</f>
        <v>2020_124</v>
      </c>
      <c r="S2625" t="str">
        <f>Table1[[#This Row],[year]]&amp;"_"&amp;Table1[[#This Row],[rank]]</f>
        <v>2020_124</v>
      </c>
    </row>
    <row r="2626" spans="1:19" x14ac:dyDescent="0.2">
      <c r="A2626" t="s">
        <v>2147</v>
      </c>
      <c r="B2626">
        <v>125</v>
      </c>
      <c r="C2626">
        <v>2020</v>
      </c>
      <c r="D2626" t="s">
        <v>21</v>
      </c>
      <c r="E2626" t="s">
        <v>920</v>
      </c>
      <c r="F2626" t="s">
        <v>41</v>
      </c>
      <c r="G2626" t="str">
        <f>_xlfn.XLOOKUP(F2626,Regions!$A$2:$A$52,Regions!$B$2:$B$52)</f>
        <v>Northeast</v>
      </c>
      <c r="H2626" t="s">
        <v>1594</v>
      </c>
      <c r="I2626">
        <v>848</v>
      </c>
      <c r="J2626">
        <v>24508</v>
      </c>
      <c r="K2626">
        <v>319</v>
      </c>
      <c r="L2626">
        <v>9132</v>
      </c>
      <c r="M2626">
        <v>3442</v>
      </c>
      <c r="N2626" t="s">
        <v>2043</v>
      </c>
      <c r="O2626" t="s">
        <v>2043</v>
      </c>
      <c r="P2626" t="s">
        <v>2043</v>
      </c>
      <c r="Q2626" t="s">
        <v>2046</v>
      </c>
      <c r="R2626" t="str">
        <f>Table1[[#This Row],[year]]&amp;"_"&amp;Table1[[#This Row],[rank]]</f>
        <v>2020_125</v>
      </c>
      <c r="S2626" t="str">
        <f>Table1[[#This Row],[year]]&amp;"_"&amp;Table1[[#This Row],[rank]]</f>
        <v>2020_125</v>
      </c>
    </row>
    <row r="2627" spans="1:19" x14ac:dyDescent="0.2">
      <c r="A2627" t="s">
        <v>852</v>
      </c>
      <c r="B2627">
        <v>126</v>
      </c>
      <c r="C2627">
        <v>2020</v>
      </c>
      <c r="D2627" t="s">
        <v>974</v>
      </c>
      <c r="E2627" t="s">
        <v>2045</v>
      </c>
      <c r="F2627" t="s">
        <v>55</v>
      </c>
      <c r="G2627" t="str">
        <f>_xlfn.XLOOKUP(F2627,Regions!$A$2:$A$52,Regions!$B$2:$B$52)</f>
        <v>West</v>
      </c>
      <c r="H2627" t="s">
        <v>1530</v>
      </c>
      <c r="I2627">
        <v>77327</v>
      </c>
      <c r="J2627">
        <v>24273</v>
      </c>
      <c r="K2627">
        <v>4386</v>
      </c>
      <c r="L2627">
        <v>32957</v>
      </c>
      <c r="M2627">
        <v>37000</v>
      </c>
      <c r="N2627" t="s">
        <v>2043</v>
      </c>
      <c r="O2627" t="s">
        <v>2043</v>
      </c>
      <c r="P2627" t="s">
        <v>2043</v>
      </c>
      <c r="Q2627" t="s">
        <v>2043</v>
      </c>
      <c r="R2627" t="str">
        <f>Table1[[#This Row],[year]]&amp;"_"&amp;Table1[[#This Row],[rank]]</f>
        <v>2020_126</v>
      </c>
      <c r="S2627" t="str">
        <f>Table1[[#This Row],[year]]&amp;"_"&amp;Table1[[#This Row],[rank]]</f>
        <v>2020_126</v>
      </c>
    </row>
    <row r="2628" spans="1:19" x14ac:dyDescent="0.2">
      <c r="A2628" t="s">
        <v>2277</v>
      </c>
      <c r="B2628">
        <v>127</v>
      </c>
      <c r="C2628">
        <v>2020</v>
      </c>
      <c r="D2628" t="s">
        <v>223</v>
      </c>
      <c r="E2628" t="s">
        <v>920</v>
      </c>
      <c r="F2628" t="s">
        <v>116</v>
      </c>
      <c r="G2628" t="str">
        <f>_xlfn.XLOOKUP(F2628,Regions!$A$2:$A$52,Regions!$B$2:$B$52)</f>
        <v>South</v>
      </c>
      <c r="H2628" t="s">
        <v>1529</v>
      </c>
      <c r="I2628">
        <v>334</v>
      </c>
      <c r="J2628">
        <v>24088</v>
      </c>
      <c r="K2628">
        <v>360</v>
      </c>
      <c r="L2628">
        <v>5903</v>
      </c>
      <c r="M2628">
        <v>1300</v>
      </c>
      <c r="N2628" t="s">
        <v>2043</v>
      </c>
      <c r="O2628" t="s">
        <v>2043</v>
      </c>
      <c r="P2628" t="s">
        <v>2043</v>
      </c>
      <c r="Q2628" t="s">
        <v>2043</v>
      </c>
      <c r="R2628" t="str">
        <f>Table1[[#This Row],[year]]&amp;"_"&amp;Table1[[#This Row],[rank]]</f>
        <v>2020_127</v>
      </c>
      <c r="S2628" t="str">
        <f>Table1[[#This Row],[year]]&amp;"_"&amp;Table1[[#This Row],[rank]]</f>
        <v>2020_127</v>
      </c>
    </row>
    <row r="2629" spans="1:19" x14ac:dyDescent="0.2">
      <c r="A2629" t="s">
        <v>2296</v>
      </c>
      <c r="B2629">
        <v>128</v>
      </c>
      <c r="C2629">
        <v>2020</v>
      </c>
      <c r="D2629" t="s">
        <v>1138</v>
      </c>
      <c r="E2629" t="s">
        <v>2044</v>
      </c>
      <c r="F2629" t="s">
        <v>55</v>
      </c>
      <c r="G2629" t="str">
        <f>_xlfn.XLOOKUP(F2629,Regions!$A$2:$A$52,Regions!$B$2:$B$52)</f>
        <v>West</v>
      </c>
      <c r="H2629" t="s">
        <v>1453</v>
      </c>
      <c r="I2629">
        <v>12625</v>
      </c>
      <c r="J2629">
        <v>23894</v>
      </c>
      <c r="K2629">
        <v>1282</v>
      </c>
      <c r="L2629">
        <v>16197</v>
      </c>
      <c r="M2629" s="1">
        <v>100000</v>
      </c>
      <c r="N2629" t="s">
        <v>2043</v>
      </c>
      <c r="O2629" t="s">
        <v>2043</v>
      </c>
      <c r="P2629" t="s">
        <v>2043</v>
      </c>
      <c r="Q2629" t="s">
        <v>2043</v>
      </c>
      <c r="R2629" t="str">
        <f>Table1[[#This Row],[year]]&amp;"_"&amp;Table1[[#This Row],[rank]]</f>
        <v>2020_128</v>
      </c>
      <c r="S2629" t="str">
        <f>Table1[[#This Row],[year]]&amp;"_"&amp;Table1[[#This Row],[rank]]</f>
        <v>2020_128</v>
      </c>
    </row>
    <row r="2630" spans="1:19" x14ac:dyDescent="0.2">
      <c r="A2630" t="s">
        <v>2122</v>
      </c>
      <c r="B2630">
        <v>129</v>
      </c>
      <c r="C2630">
        <v>2020</v>
      </c>
      <c r="D2630" t="s">
        <v>1095</v>
      </c>
      <c r="E2630" t="s">
        <v>920</v>
      </c>
      <c r="F2630" t="s">
        <v>22</v>
      </c>
      <c r="G2630" t="str">
        <f>_xlfn.XLOOKUP(F2630,Regions!$A$2:$A$52,Regions!$B$2:$B$52)</f>
        <v>South</v>
      </c>
      <c r="H2630" t="s">
        <v>1403</v>
      </c>
      <c r="I2630">
        <v>10827</v>
      </c>
      <c r="J2630">
        <v>23838</v>
      </c>
      <c r="K2630">
        <v>128</v>
      </c>
      <c r="L2630">
        <v>53369</v>
      </c>
      <c r="M2630">
        <v>68000</v>
      </c>
      <c r="N2630" t="s">
        <v>2043</v>
      </c>
      <c r="O2630" t="s">
        <v>2043</v>
      </c>
      <c r="P2630" t="s">
        <v>2046</v>
      </c>
      <c r="Q2630" t="s">
        <v>2043</v>
      </c>
      <c r="R2630" t="str">
        <f>Table1[[#This Row],[year]]&amp;"_"&amp;Table1[[#This Row],[rank]]</f>
        <v>2020_129</v>
      </c>
      <c r="S2630" t="str">
        <f>Table1[[#This Row],[year]]&amp;"_"&amp;Table1[[#This Row],[rank]]</f>
        <v>2020_129</v>
      </c>
    </row>
    <row r="2631" spans="1:19" x14ac:dyDescent="0.2">
      <c r="A2631" t="s">
        <v>2650</v>
      </c>
      <c r="B2631">
        <v>130</v>
      </c>
      <c r="C2631">
        <v>2020</v>
      </c>
      <c r="D2631" t="s">
        <v>976</v>
      </c>
      <c r="E2631" t="s">
        <v>115</v>
      </c>
      <c r="F2631" t="s">
        <v>55</v>
      </c>
      <c r="G2631" t="str">
        <f>_xlfn.XLOOKUP(F2631,Regions!$A$2:$A$52,Regions!$B$2:$B$52)</f>
        <v>West</v>
      </c>
      <c r="H2631" t="s">
        <v>1599</v>
      </c>
      <c r="I2631">
        <v>3719</v>
      </c>
      <c r="J2631">
        <v>23757</v>
      </c>
      <c r="K2631">
        <v>501</v>
      </c>
      <c r="L2631">
        <v>11698</v>
      </c>
      <c r="M2631">
        <v>240900</v>
      </c>
      <c r="N2631" t="s">
        <v>2043</v>
      </c>
      <c r="O2631" t="s">
        <v>2043</v>
      </c>
      <c r="P2631" t="s">
        <v>2043</v>
      </c>
      <c r="Q2631" t="s">
        <v>2043</v>
      </c>
      <c r="R2631" t="str">
        <f>Table1[[#This Row],[year]]&amp;"_"&amp;Table1[[#This Row],[rank]]</f>
        <v>2020_130</v>
      </c>
      <c r="S2631" t="str">
        <f>Table1[[#This Row],[year]]&amp;"_"&amp;Table1[[#This Row],[rank]]</f>
        <v>2020_130</v>
      </c>
    </row>
    <row r="2632" spans="1:19" x14ac:dyDescent="0.2">
      <c r="A2632" t="s">
        <v>2303</v>
      </c>
      <c r="B2632">
        <v>131</v>
      </c>
      <c r="C2632">
        <v>2020</v>
      </c>
      <c r="D2632" t="s">
        <v>1830</v>
      </c>
      <c r="E2632" t="s">
        <v>2042</v>
      </c>
      <c r="F2632" t="s">
        <v>35</v>
      </c>
      <c r="G2632" t="str">
        <f>_xlfn.XLOOKUP(F2632,Regions!$A$2:$A$52,Regions!$B$2:$B$52)</f>
        <v>South</v>
      </c>
      <c r="H2632" t="s">
        <v>1781</v>
      </c>
      <c r="I2632">
        <v>17399</v>
      </c>
      <c r="J2632">
        <v>23611</v>
      </c>
      <c r="K2632">
        <v>827</v>
      </c>
      <c r="L2632">
        <v>19575</v>
      </c>
      <c r="M2632">
        <v>125000</v>
      </c>
      <c r="N2632" t="s">
        <v>2043</v>
      </c>
      <c r="O2632" t="s">
        <v>2043</v>
      </c>
      <c r="P2632" t="s">
        <v>2043</v>
      </c>
      <c r="Q2632" t="s">
        <v>2043</v>
      </c>
      <c r="R2632" t="str">
        <f>Table1[[#This Row],[year]]&amp;"_"&amp;Table1[[#This Row],[rank]]</f>
        <v>2020_131</v>
      </c>
      <c r="S2632" t="str">
        <f>Table1[[#This Row],[year]]&amp;"_"&amp;Table1[[#This Row],[rank]]</f>
        <v>2020_131</v>
      </c>
    </row>
    <row r="2633" spans="1:19" x14ac:dyDescent="0.2">
      <c r="A2633" t="s">
        <v>1116</v>
      </c>
      <c r="B2633">
        <v>132</v>
      </c>
      <c r="C2633">
        <v>2020</v>
      </c>
      <c r="D2633" t="s">
        <v>1727</v>
      </c>
      <c r="E2633" t="s">
        <v>2064</v>
      </c>
      <c r="F2633" t="s">
        <v>255</v>
      </c>
      <c r="G2633" t="str">
        <f>_xlfn.XLOOKUP(F2633,Regions!$A$2:$A$52,Regions!$B$2:$B$52)</f>
        <v>Midwest</v>
      </c>
      <c r="H2633" t="s">
        <v>1471</v>
      </c>
      <c r="I2633">
        <v>20044</v>
      </c>
      <c r="J2633">
        <v>23571</v>
      </c>
      <c r="K2633">
        <v>2260</v>
      </c>
      <c r="L2633">
        <v>19737</v>
      </c>
      <c r="M2633">
        <v>61615</v>
      </c>
      <c r="N2633" t="s">
        <v>2043</v>
      </c>
      <c r="O2633" t="s">
        <v>2043</v>
      </c>
      <c r="P2633" t="s">
        <v>2043</v>
      </c>
      <c r="Q2633" t="s">
        <v>2043</v>
      </c>
      <c r="R2633" t="str">
        <f>Table1[[#This Row],[year]]&amp;"_"&amp;Table1[[#This Row],[rank]]</f>
        <v>2020_132</v>
      </c>
      <c r="S2633" t="str">
        <f>Table1[[#This Row],[year]]&amp;"_"&amp;Table1[[#This Row],[rank]]</f>
        <v>2020_132</v>
      </c>
    </row>
    <row r="2634" spans="1:19" x14ac:dyDescent="0.2">
      <c r="A2634" t="s">
        <v>2367</v>
      </c>
      <c r="B2634">
        <v>133</v>
      </c>
      <c r="C2634">
        <v>2020</v>
      </c>
      <c r="D2634" t="s">
        <v>985</v>
      </c>
      <c r="E2634" t="s">
        <v>115</v>
      </c>
      <c r="F2634" t="s">
        <v>210</v>
      </c>
      <c r="G2634" t="str">
        <f>_xlfn.XLOOKUP(F2634,Regions!$A$2:$A$52,Regions!$B$2:$B$52)</f>
        <v>Northeast</v>
      </c>
      <c r="H2634" t="s">
        <v>1526</v>
      </c>
      <c r="I2634">
        <v>492</v>
      </c>
      <c r="J2634">
        <v>23481</v>
      </c>
      <c r="K2634">
        <v>285</v>
      </c>
      <c r="L2634">
        <v>7181</v>
      </c>
      <c r="M2634">
        <v>19000</v>
      </c>
      <c r="N2634" t="s">
        <v>2043</v>
      </c>
      <c r="O2634" t="s">
        <v>2043</v>
      </c>
      <c r="P2634" t="s">
        <v>2043</v>
      </c>
      <c r="Q2634" t="s">
        <v>2043</v>
      </c>
      <c r="R2634" t="str">
        <f>Table1[[#This Row],[year]]&amp;"_"&amp;Table1[[#This Row],[rank]]</f>
        <v>2020_133</v>
      </c>
      <c r="S2634" t="str">
        <f>Table1[[#This Row],[year]]&amp;"_"&amp;Table1[[#This Row],[rank]]</f>
        <v>2020_133</v>
      </c>
    </row>
    <row r="2635" spans="1:19" x14ac:dyDescent="0.2">
      <c r="A2635" t="s">
        <v>2184</v>
      </c>
      <c r="B2635">
        <v>134</v>
      </c>
      <c r="C2635">
        <v>2020</v>
      </c>
      <c r="D2635" t="s">
        <v>974</v>
      </c>
      <c r="E2635" t="s">
        <v>2045</v>
      </c>
      <c r="F2635" t="s">
        <v>168</v>
      </c>
      <c r="G2635" t="str">
        <f>_xlfn.XLOOKUP(F2635,Regions!$A$2:$A$52,Regions!$B$2:$B$52)</f>
        <v>West</v>
      </c>
      <c r="H2635" t="s">
        <v>1614</v>
      </c>
      <c r="I2635">
        <v>46779</v>
      </c>
      <c r="J2635">
        <v>23406</v>
      </c>
      <c r="K2635">
        <v>6313</v>
      </c>
      <c r="L2635">
        <v>48887</v>
      </c>
      <c r="M2635">
        <v>37000</v>
      </c>
      <c r="N2635" t="s">
        <v>2043</v>
      </c>
      <c r="O2635" t="s">
        <v>2043</v>
      </c>
      <c r="P2635" t="s">
        <v>2043</v>
      </c>
      <c r="Q2635" t="s">
        <v>2046</v>
      </c>
      <c r="R2635" t="str">
        <f>Table1[[#This Row],[year]]&amp;"_"&amp;Table1[[#This Row],[rank]]</f>
        <v>2020_134</v>
      </c>
      <c r="S2635" t="str">
        <f>Table1[[#This Row],[year]]&amp;"_"&amp;Table1[[#This Row],[rank]]</f>
        <v>2020_134</v>
      </c>
    </row>
    <row r="2636" spans="1:19" x14ac:dyDescent="0.2">
      <c r="A2636" t="s">
        <v>1131</v>
      </c>
      <c r="B2636">
        <v>135</v>
      </c>
      <c r="C2636">
        <v>2020</v>
      </c>
      <c r="D2636" t="s">
        <v>100</v>
      </c>
      <c r="E2636" t="s">
        <v>112</v>
      </c>
      <c r="F2636" t="s">
        <v>55</v>
      </c>
      <c r="G2636" t="str">
        <f>_xlfn.XLOOKUP(F2636,Regions!$A$2:$A$52,Regions!$B$2:$B$52)</f>
        <v>West</v>
      </c>
      <c r="H2636" t="s">
        <v>1511</v>
      </c>
      <c r="I2636">
        <v>119572</v>
      </c>
      <c r="J2636">
        <v>23362</v>
      </c>
      <c r="K2636">
        <v>7842</v>
      </c>
      <c r="L2636">
        <v>59707</v>
      </c>
      <c r="M2636">
        <v>23400</v>
      </c>
      <c r="N2636" t="s">
        <v>2043</v>
      </c>
      <c r="O2636" t="s">
        <v>2043</v>
      </c>
      <c r="P2636" t="s">
        <v>2043</v>
      </c>
      <c r="Q2636" t="s">
        <v>2043</v>
      </c>
      <c r="R2636" t="str">
        <f>Table1[[#This Row],[year]]&amp;"_"&amp;Table1[[#This Row],[rank]]</f>
        <v>2020_135</v>
      </c>
      <c r="S2636" t="str">
        <f>Table1[[#This Row],[year]]&amp;"_"&amp;Table1[[#This Row],[rank]]</f>
        <v>2020_135</v>
      </c>
    </row>
    <row r="2637" spans="1:19" x14ac:dyDescent="0.2">
      <c r="A2637" t="s">
        <v>2173</v>
      </c>
      <c r="B2637">
        <v>136</v>
      </c>
      <c r="C2637">
        <v>2020</v>
      </c>
      <c r="D2637" t="s">
        <v>350</v>
      </c>
      <c r="E2637" t="s">
        <v>2042</v>
      </c>
      <c r="F2637" t="s">
        <v>18</v>
      </c>
      <c r="G2637" t="str">
        <f>_xlfn.XLOOKUP(F2637,Regions!$A$2:$A$52,Regions!$B$2:$B$52)</f>
        <v>Midwest</v>
      </c>
      <c r="H2637" t="s">
        <v>1510</v>
      </c>
      <c r="I2637">
        <v>2265</v>
      </c>
      <c r="J2637">
        <v>23179</v>
      </c>
      <c r="K2637">
        <v>436</v>
      </c>
      <c r="L2637">
        <v>13943</v>
      </c>
      <c r="M2637">
        <v>26980</v>
      </c>
      <c r="N2637" t="s">
        <v>2043</v>
      </c>
      <c r="O2637" t="s">
        <v>2043</v>
      </c>
      <c r="P2637" t="s">
        <v>2043</v>
      </c>
      <c r="Q2637" t="s">
        <v>2043</v>
      </c>
      <c r="R2637" t="str">
        <f>Table1[[#This Row],[year]]&amp;"_"&amp;Table1[[#This Row],[rank]]</f>
        <v>2020_136</v>
      </c>
      <c r="S2637" t="str">
        <f>Table1[[#This Row],[year]]&amp;"_"&amp;Table1[[#This Row],[rank]]</f>
        <v>2020_136</v>
      </c>
    </row>
    <row r="2638" spans="1:19" x14ac:dyDescent="0.2">
      <c r="A2638" t="s">
        <v>2228</v>
      </c>
      <c r="B2638">
        <v>137</v>
      </c>
      <c r="C2638">
        <v>2020</v>
      </c>
      <c r="D2638" t="s">
        <v>1359</v>
      </c>
      <c r="E2638" t="s">
        <v>2143</v>
      </c>
      <c r="F2638" t="s">
        <v>55</v>
      </c>
      <c r="G2638" t="str">
        <f>_xlfn.XLOOKUP(F2638,Regions!$A$2:$A$52,Regions!$B$2:$B$52)</f>
        <v>West</v>
      </c>
      <c r="H2638" t="s">
        <v>1413</v>
      </c>
      <c r="I2638">
        <v>316199</v>
      </c>
      <c r="J2638">
        <v>22977</v>
      </c>
      <c r="K2638">
        <v>12080</v>
      </c>
      <c r="L2638">
        <v>72574</v>
      </c>
      <c r="M2638">
        <v>19500</v>
      </c>
      <c r="N2638" t="s">
        <v>2043</v>
      </c>
      <c r="O2638" t="s">
        <v>2043</v>
      </c>
      <c r="P2638" t="s">
        <v>2043</v>
      </c>
      <c r="Q2638" t="s">
        <v>2043</v>
      </c>
      <c r="R2638" t="str">
        <f>Table1[[#This Row],[year]]&amp;"_"&amp;Table1[[#This Row],[rank]]</f>
        <v>2020_137</v>
      </c>
      <c r="S2638" t="str">
        <f>Table1[[#This Row],[year]]&amp;"_"&amp;Table1[[#This Row],[rank]]</f>
        <v>2020_137</v>
      </c>
    </row>
    <row r="2639" spans="1:19" x14ac:dyDescent="0.2">
      <c r="A2639" t="s">
        <v>2311</v>
      </c>
      <c r="B2639">
        <v>138</v>
      </c>
      <c r="C2639">
        <v>2020</v>
      </c>
      <c r="D2639" t="s">
        <v>974</v>
      </c>
      <c r="E2639" t="s">
        <v>2045</v>
      </c>
      <c r="F2639" t="s">
        <v>55</v>
      </c>
      <c r="G2639" t="str">
        <f>_xlfn.XLOOKUP(F2639,Regions!$A$2:$A$52,Regions!$B$2:$B$52)</f>
        <v>West</v>
      </c>
      <c r="H2639" t="s">
        <v>1456</v>
      </c>
      <c r="I2639">
        <v>94791</v>
      </c>
      <c r="J2639">
        <v>22597</v>
      </c>
      <c r="K2639">
        <v>2724</v>
      </c>
      <c r="L2639">
        <v>67493</v>
      </c>
      <c r="M2639">
        <v>19000</v>
      </c>
      <c r="N2639" t="s">
        <v>2043</v>
      </c>
      <c r="O2639" t="s">
        <v>2043</v>
      </c>
      <c r="P2639" t="s">
        <v>2043</v>
      </c>
      <c r="Q2639" t="s">
        <v>2043</v>
      </c>
      <c r="R2639" t="str">
        <f>Table1[[#This Row],[year]]&amp;"_"&amp;Table1[[#This Row],[rank]]</f>
        <v>2020_138</v>
      </c>
      <c r="S2639" t="str">
        <f>Table1[[#This Row],[year]]&amp;"_"&amp;Table1[[#This Row],[rank]]</f>
        <v>2020_138</v>
      </c>
    </row>
    <row r="2640" spans="1:19" x14ac:dyDescent="0.2">
      <c r="A2640" t="s">
        <v>1199</v>
      </c>
      <c r="B2640">
        <v>139</v>
      </c>
      <c r="C2640">
        <v>2020</v>
      </c>
      <c r="D2640" t="s">
        <v>166</v>
      </c>
      <c r="E2640" t="s">
        <v>2118</v>
      </c>
      <c r="F2640" t="s">
        <v>125</v>
      </c>
      <c r="G2640" t="str">
        <f>_xlfn.XLOOKUP(F2640,Regions!$A$2:$A$52,Regions!$B$2:$B$52)</f>
        <v>South</v>
      </c>
      <c r="H2640" t="s">
        <v>1407</v>
      </c>
      <c r="I2640">
        <v>10847</v>
      </c>
      <c r="J2640">
        <v>22589</v>
      </c>
      <c r="K2640">
        <v>1271</v>
      </c>
      <c r="L2640">
        <v>18345</v>
      </c>
      <c r="M2640">
        <v>26800</v>
      </c>
      <c r="N2640" t="s">
        <v>2043</v>
      </c>
      <c r="O2640" t="s">
        <v>2043</v>
      </c>
      <c r="P2640" t="s">
        <v>2043</v>
      </c>
      <c r="Q2640" t="s">
        <v>2046</v>
      </c>
      <c r="R2640" t="str">
        <f>Table1[[#This Row],[year]]&amp;"_"&amp;Table1[[#This Row],[rank]]</f>
        <v>2020_139</v>
      </c>
      <c r="S2640" t="str">
        <f>Table1[[#This Row],[year]]&amp;"_"&amp;Table1[[#This Row],[rank]]</f>
        <v>2020_139</v>
      </c>
    </row>
    <row r="2641" spans="1:19" x14ac:dyDescent="0.2">
      <c r="A2641" t="s">
        <v>2121</v>
      </c>
      <c r="B2641">
        <v>140</v>
      </c>
      <c r="C2641">
        <v>2020</v>
      </c>
      <c r="D2641" t="s">
        <v>100</v>
      </c>
      <c r="E2641" t="s">
        <v>112</v>
      </c>
      <c r="F2641" t="s">
        <v>55</v>
      </c>
      <c r="G2641" t="str">
        <f>_xlfn.XLOOKUP(F2641,Regions!$A$2:$A$52,Regions!$B$2:$B$52)</f>
        <v>West</v>
      </c>
      <c r="H2641" t="s">
        <v>1751</v>
      </c>
      <c r="I2641">
        <v>94124</v>
      </c>
      <c r="J2641">
        <v>22449</v>
      </c>
      <c r="K2641">
        <v>5386</v>
      </c>
      <c r="L2641">
        <v>61627</v>
      </c>
      <c r="M2641">
        <v>11800</v>
      </c>
      <c r="N2641" t="s">
        <v>2043</v>
      </c>
      <c r="O2641" t="s">
        <v>2043</v>
      </c>
      <c r="P2641" t="s">
        <v>2043</v>
      </c>
      <c r="Q2641" t="s">
        <v>2043</v>
      </c>
      <c r="R2641" t="str">
        <f>Table1[[#This Row],[year]]&amp;"_"&amp;Table1[[#This Row],[rank]]</f>
        <v>2020_140</v>
      </c>
      <c r="S2641" t="str">
        <f>Table1[[#This Row],[year]]&amp;"_"&amp;Table1[[#This Row],[rank]]</f>
        <v>2020_140</v>
      </c>
    </row>
    <row r="2642" spans="1:19" x14ac:dyDescent="0.2">
      <c r="A2642" t="s">
        <v>2158</v>
      </c>
      <c r="B2642">
        <v>141</v>
      </c>
      <c r="C2642">
        <v>2020</v>
      </c>
      <c r="D2642" t="s">
        <v>118</v>
      </c>
      <c r="E2642" t="s">
        <v>2061</v>
      </c>
      <c r="F2642" t="s">
        <v>22</v>
      </c>
      <c r="G2642" t="str">
        <f>_xlfn.XLOOKUP(F2642,Regions!$A$2:$A$52,Regions!$B$2:$B$52)</f>
        <v>South</v>
      </c>
      <c r="H2642" t="s">
        <v>1502</v>
      </c>
      <c r="I2642">
        <v>18421</v>
      </c>
      <c r="J2642">
        <v>22428</v>
      </c>
      <c r="K2642">
        <v>2300</v>
      </c>
      <c r="L2642">
        <v>25895</v>
      </c>
      <c r="M2642">
        <v>60767</v>
      </c>
      <c r="N2642" t="s">
        <v>2043</v>
      </c>
      <c r="O2642" t="s">
        <v>2043</v>
      </c>
      <c r="P2642" t="s">
        <v>2043</v>
      </c>
      <c r="Q2642" t="s">
        <v>2043</v>
      </c>
      <c r="R2642" t="str">
        <f>Table1[[#This Row],[year]]&amp;"_"&amp;Table1[[#This Row],[rank]]</f>
        <v>2020_141</v>
      </c>
      <c r="S2642" t="str">
        <f>Table1[[#This Row],[year]]&amp;"_"&amp;Table1[[#This Row],[rank]]</f>
        <v>2020_141</v>
      </c>
    </row>
    <row r="2643" spans="1:19" x14ac:dyDescent="0.2">
      <c r="A2643" t="s">
        <v>989</v>
      </c>
      <c r="B2643">
        <v>142</v>
      </c>
      <c r="C2643">
        <v>2020</v>
      </c>
      <c r="D2643" t="s">
        <v>1095</v>
      </c>
      <c r="E2643" t="s">
        <v>920</v>
      </c>
      <c r="F2643" t="s">
        <v>22</v>
      </c>
      <c r="G2643" t="str">
        <f>_xlfn.XLOOKUP(F2643,Regions!$A$2:$A$52,Regions!$B$2:$B$52)</f>
        <v>South</v>
      </c>
      <c r="H2643" t="s">
        <v>1403</v>
      </c>
      <c r="I2643">
        <v>6027</v>
      </c>
      <c r="J2643">
        <v>22408</v>
      </c>
      <c r="K2643">
        <v>1131</v>
      </c>
      <c r="L2643">
        <v>25377</v>
      </c>
      <c r="M2643">
        <v>55000</v>
      </c>
      <c r="N2643" t="s">
        <v>2043</v>
      </c>
      <c r="O2643" t="s">
        <v>2043</v>
      </c>
      <c r="P2643" t="s">
        <v>2043</v>
      </c>
      <c r="Q2643" t="s">
        <v>2043</v>
      </c>
      <c r="R2643" t="str">
        <f>Table1[[#This Row],[year]]&amp;"_"&amp;Table1[[#This Row],[rank]]</f>
        <v>2020_142</v>
      </c>
      <c r="S2643" t="str">
        <f>Table1[[#This Row],[year]]&amp;"_"&amp;Table1[[#This Row],[rank]]</f>
        <v>2020_142</v>
      </c>
    </row>
    <row r="2644" spans="1:19" x14ac:dyDescent="0.2">
      <c r="A2644" t="s">
        <v>2651</v>
      </c>
      <c r="B2644">
        <v>143</v>
      </c>
      <c r="C2644">
        <v>2020</v>
      </c>
      <c r="D2644" t="s">
        <v>27</v>
      </c>
      <c r="E2644" t="s">
        <v>27</v>
      </c>
      <c r="F2644" t="s">
        <v>297</v>
      </c>
      <c r="G2644" t="str">
        <f>_xlfn.XLOOKUP(F2644,Regions!$A$2:$A$52,Regions!$B$2:$B$52)</f>
        <v>South</v>
      </c>
      <c r="H2644" t="s">
        <v>1801</v>
      </c>
      <c r="I2644">
        <v>10307</v>
      </c>
      <c r="J2644">
        <v>22401</v>
      </c>
      <c r="K2644">
        <v>5269</v>
      </c>
      <c r="L2644">
        <v>64742</v>
      </c>
      <c r="M2644">
        <v>42500</v>
      </c>
      <c r="N2644" t="s">
        <v>2043</v>
      </c>
      <c r="O2644" t="s">
        <v>2043</v>
      </c>
      <c r="P2644" t="s">
        <v>2043</v>
      </c>
      <c r="Q2644" t="s">
        <v>2043</v>
      </c>
      <c r="R2644" t="str">
        <f>Table1[[#This Row],[year]]&amp;"_"&amp;Table1[[#This Row],[rank]]</f>
        <v>2020_143</v>
      </c>
      <c r="S2644" t="str">
        <f>Table1[[#This Row],[year]]&amp;"_"&amp;Table1[[#This Row],[rank]]</f>
        <v>2020_143</v>
      </c>
    </row>
    <row r="2645" spans="1:19" x14ac:dyDescent="0.2">
      <c r="A2645" t="s">
        <v>2117</v>
      </c>
      <c r="B2645">
        <v>144</v>
      </c>
      <c r="C2645">
        <v>2020</v>
      </c>
      <c r="D2645" t="s">
        <v>1103</v>
      </c>
      <c r="E2645" t="s">
        <v>2118</v>
      </c>
      <c r="F2645" t="s">
        <v>113</v>
      </c>
      <c r="G2645" t="str">
        <f>_xlfn.XLOOKUP(F2645,Regions!$A$2:$A$52,Regions!$B$2:$B$52)</f>
        <v>South</v>
      </c>
      <c r="H2645" t="s">
        <v>1449</v>
      </c>
      <c r="I2645">
        <v>12207</v>
      </c>
      <c r="J2645">
        <v>22376</v>
      </c>
      <c r="K2645">
        <v>1225</v>
      </c>
      <c r="L2645">
        <v>33471</v>
      </c>
      <c r="M2645">
        <v>51000</v>
      </c>
      <c r="N2645" t="s">
        <v>2043</v>
      </c>
      <c r="O2645" t="s">
        <v>2043</v>
      </c>
      <c r="P2645" t="s">
        <v>2043</v>
      </c>
      <c r="Q2645" t="s">
        <v>2043</v>
      </c>
      <c r="R2645" t="str">
        <f>Table1[[#This Row],[year]]&amp;"_"&amp;Table1[[#This Row],[rank]]</f>
        <v>2020_144</v>
      </c>
      <c r="S2645" t="str">
        <f>Table1[[#This Row],[year]]&amp;"_"&amp;Table1[[#This Row],[rank]]</f>
        <v>2020_144</v>
      </c>
    </row>
    <row r="2646" spans="1:19" x14ac:dyDescent="0.2">
      <c r="A2646" t="s">
        <v>2149</v>
      </c>
      <c r="B2646">
        <v>145</v>
      </c>
      <c r="C2646">
        <v>2020</v>
      </c>
      <c r="D2646" t="s">
        <v>100</v>
      </c>
      <c r="E2646" t="s">
        <v>112</v>
      </c>
      <c r="F2646" t="s">
        <v>255</v>
      </c>
      <c r="G2646" t="str">
        <f>_xlfn.XLOOKUP(F2646,Regions!$A$2:$A$52,Regions!$B$2:$B$52)</f>
        <v>Midwest</v>
      </c>
      <c r="H2646" t="s">
        <v>1423</v>
      </c>
      <c r="I2646">
        <v>132760</v>
      </c>
      <c r="J2646">
        <v>22320</v>
      </c>
      <c r="K2646">
        <v>8318</v>
      </c>
      <c r="L2646">
        <v>39286</v>
      </c>
      <c r="M2646">
        <v>33625</v>
      </c>
      <c r="N2646" t="s">
        <v>2043</v>
      </c>
      <c r="O2646" t="s">
        <v>2043</v>
      </c>
      <c r="P2646" t="s">
        <v>2043</v>
      </c>
      <c r="Q2646" t="s">
        <v>2043</v>
      </c>
      <c r="R2646" t="str">
        <f>Table1[[#This Row],[year]]&amp;"_"&amp;Table1[[#This Row],[rank]]</f>
        <v>2020_145</v>
      </c>
      <c r="S2646" t="str">
        <f>Table1[[#This Row],[year]]&amp;"_"&amp;Table1[[#This Row],[rank]]</f>
        <v>2020_145</v>
      </c>
    </row>
    <row r="2647" spans="1:19" x14ac:dyDescent="0.2">
      <c r="A2647" t="s">
        <v>2134</v>
      </c>
      <c r="B2647">
        <v>146</v>
      </c>
      <c r="C2647">
        <v>2020</v>
      </c>
      <c r="D2647" t="s">
        <v>97</v>
      </c>
      <c r="E2647" t="s">
        <v>2044</v>
      </c>
      <c r="F2647" t="s">
        <v>86</v>
      </c>
      <c r="G2647" t="str">
        <f>_xlfn.XLOOKUP(F2647,Regions!$A$2:$A$52,Regions!$B$2:$B$52)</f>
        <v>South</v>
      </c>
      <c r="H2647" t="s">
        <v>1471</v>
      </c>
      <c r="I2647">
        <v>24739</v>
      </c>
      <c r="J2647">
        <v>22307</v>
      </c>
      <c r="K2647">
        <v>3304</v>
      </c>
      <c r="L2647">
        <v>152768</v>
      </c>
      <c r="M2647">
        <v>11729</v>
      </c>
      <c r="N2647" t="s">
        <v>2043</v>
      </c>
      <c r="O2647" t="s">
        <v>2043</v>
      </c>
      <c r="P2647" t="s">
        <v>2043</v>
      </c>
      <c r="Q2647" t="s">
        <v>2043</v>
      </c>
      <c r="R2647" t="str">
        <f>Table1[[#This Row],[year]]&amp;"_"&amp;Table1[[#This Row],[rank]]</f>
        <v>2020_146</v>
      </c>
      <c r="S2647" t="str">
        <f>Table1[[#This Row],[year]]&amp;"_"&amp;Table1[[#This Row],[rank]]</f>
        <v>2020_146</v>
      </c>
    </row>
    <row r="2648" spans="1:19" x14ac:dyDescent="0.2">
      <c r="A2648" t="s">
        <v>2335</v>
      </c>
      <c r="B2648">
        <v>147</v>
      </c>
      <c r="C2648">
        <v>2020</v>
      </c>
      <c r="D2648" t="s">
        <v>1111</v>
      </c>
      <c r="E2648" t="s">
        <v>221</v>
      </c>
      <c r="F2648" t="s">
        <v>177</v>
      </c>
      <c r="G2648" t="str">
        <f>_xlfn.XLOOKUP(F2648,Regions!$A$2:$A$52,Regions!$B$2:$B$52)</f>
        <v>South</v>
      </c>
      <c r="H2648" t="s">
        <v>1497</v>
      </c>
      <c r="I2648">
        <v>11591</v>
      </c>
      <c r="J2648">
        <v>22260</v>
      </c>
      <c r="K2648">
        <v>1849</v>
      </c>
      <c r="L2648">
        <v>29360</v>
      </c>
      <c r="M2648">
        <v>10106</v>
      </c>
      <c r="N2648" t="s">
        <v>2043</v>
      </c>
      <c r="O2648" t="s">
        <v>2043</v>
      </c>
      <c r="P2648" t="s">
        <v>2043</v>
      </c>
      <c r="Q2648" t="s">
        <v>2043</v>
      </c>
      <c r="R2648" t="str">
        <f>Table1[[#This Row],[year]]&amp;"_"&amp;Table1[[#This Row],[rank]]</f>
        <v>2020_147</v>
      </c>
      <c r="S2648" t="str">
        <f>Table1[[#This Row],[year]]&amp;"_"&amp;Table1[[#This Row],[rank]]</f>
        <v>2020_147</v>
      </c>
    </row>
    <row r="2649" spans="1:19" x14ac:dyDescent="0.2">
      <c r="A2649" t="s">
        <v>2119</v>
      </c>
      <c r="B2649">
        <v>148</v>
      </c>
      <c r="C2649">
        <v>2020</v>
      </c>
      <c r="D2649" t="s">
        <v>488</v>
      </c>
      <c r="E2649" t="s">
        <v>920</v>
      </c>
      <c r="F2649" t="s">
        <v>22</v>
      </c>
      <c r="G2649" t="str">
        <f>_xlfn.XLOOKUP(F2649,Regions!$A$2:$A$52,Regions!$B$2:$B$52)</f>
        <v>South</v>
      </c>
      <c r="H2649" t="s">
        <v>1403</v>
      </c>
      <c r="I2649">
        <v>10367</v>
      </c>
      <c r="J2649">
        <v>21971</v>
      </c>
      <c r="K2649">
        <v>667</v>
      </c>
      <c r="L2649">
        <v>109330</v>
      </c>
      <c r="M2649">
        <v>14400</v>
      </c>
      <c r="N2649" t="s">
        <v>2043</v>
      </c>
      <c r="O2649" t="s">
        <v>2046</v>
      </c>
      <c r="P2649" t="s">
        <v>2043</v>
      </c>
      <c r="Q2649" t="s">
        <v>2043</v>
      </c>
      <c r="R2649" t="str">
        <f>Table1[[#This Row],[year]]&amp;"_"&amp;Table1[[#This Row],[rank]]</f>
        <v>2020_148</v>
      </c>
      <c r="S2649" t="str">
        <f>Table1[[#This Row],[year]]&amp;"_"&amp;Table1[[#This Row],[rank]]</f>
        <v>2020_148</v>
      </c>
    </row>
    <row r="2650" spans="1:19" x14ac:dyDescent="0.2">
      <c r="A2650" t="s">
        <v>742</v>
      </c>
      <c r="B2650">
        <v>149</v>
      </c>
      <c r="C2650">
        <v>2020</v>
      </c>
      <c r="D2650" t="s">
        <v>201</v>
      </c>
      <c r="E2650" t="s">
        <v>2061</v>
      </c>
      <c r="F2650" t="s">
        <v>68</v>
      </c>
      <c r="G2650" t="str">
        <f>_xlfn.XLOOKUP(F2650,Regions!$A$2:$A$52,Regions!$B$2:$B$52)</f>
        <v>Midwest</v>
      </c>
      <c r="H2650" t="s">
        <v>1408</v>
      </c>
      <c r="I2650">
        <v>97355</v>
      </c>
      <c r="J2650">
        <v>21708</v>
      </c>
      <c r="K2650">
        <v>5919</v>
      </c>
      <c r="L2650">
        <v>61673</v>
      </c>
      <c r="M2650">
        <v>37483</v>
      </c>
      <c r="N2650" t="s">
        <v>2043</v>
      </c>
      <c r="O2650" t="s">
        <v>2043</v>
      </c>
      <c r="P2650" t="s">
        <v>2043</v>
      </c>
      <c r="Q2650" t="s">
        <v>2043</v>
      </c>
      <c r="R2650" t="str">
        <f>Table1[[#This Row],[year]]&amp;"_"&amp;Table1[[#This Row],[rank]]</f>
        <v>2020_149</v>
      </c>
      <c r="S2650" t="str">
        <f>Table1[[#This Row],[year]]&amp;"_"&amp;Table1[[#This Row],[rank]]</f>
        <v>2020_149</v>
      </c>
    </row>
    <row r="2651" spans="1:19" x14ac:dyDescent="0.2">
      <c r="A2651" t="s">
        <v>2120</v>
      </c>
      <c r="B2651">
        <v>150</v>
      </c>
      <c r="C2651">
        <v>2020</v>
      </c>
      <c r="D2651" t="s">
        <v>70</v>
      </c>
      <c r="E2651" t="s">
        <v>70</v>
      </c>
      <c r="F2651" t="s">
        <v>98</v>
      </c>
      <c r="G2651" t="str">
        <f>_xlfn.XLOOKUP(F2651,Regions!$A$2:$A$52,Regions!$B$2:$B$52)</f>
        <v>Northeast</v>
      </c>
      <c r="H2651" t="s">
        <v>1493</v>
      </c>
      <c r="I2651">
        <v>822</v>
      </c>
      <c r="J2651">
        <v>21674</v>
      </c>
      <c r="K2651">
        <v>422</v>
      </c>
      <c r="L2651">
        <v>7591</v>
      </c>
      <c r="M2651">
        <v>42645</v>
      </c>
      <c r="N2651" t="s">
        <v>2043</v>
      </c>
      <c r="O2651" t="s">
        <v>2046</v>
      </c>
      <c r="P2651" t="s">
        <v>2043</v>
      </c>
      <c r="Q2651" t="s">
        <v>2043</v>
      </c>
      <c r="R2651" t="str">
        <f>Table1[[#This Row],[year]]&amp;"_"&amp;Table1[[#This Row],[rank]]</f>
        <v>2020_150</v>
      </c>
      <c r="S2651" t="str">
        <f>Table1[[#This Row],[year]]&amp;"_"&amp;Table1[[#This Row],[rank]]</f>
        <v>2020_150</v>
      </c>
    </row>
    <row r="2652" spans="1:19" x14ac:dyDescent="0.2">
      <c r="A2652" t="s">
        <v>897</v>
      </c>
      <c r="B2652">
        <v>151</v>
      </c>
      <c r="C2652">
        <v>2020</v>
      </c>
      <c r="D2652" t="s">
        <v>57</v>
      </c>
      <c r="E2652" t="s">
        <v>2044</v>
      </c>
      <c r="F2652" t="s">
        <v>98</v>
      </c>
      <c r="G2652" t="str">
        <f>_xlfn.XLOOKUP(F2652,Regions!$A$2:$A$52,Regions!$B$2:$B$52)</f>
        <v>Northeast</v>
      </c>
      <c r="H2652" t="s">
        <v>1499</v>
      </c>
      <c r="I2652">
        <v>41038</v>
      </c>
      <c r="J2652">
        <v>21624</v>
      </c>
      <c r="K2652">
        <v>5369</v>
      </c>
      <c r="L2652">
        <v>410295</v>
      </c>
      <c r="M2652">
        <v>50968</v>
      </c>
      <c r="N2652" t="s">
        <v>2043</v>
      </c>
      <c r="O2652" t="s">
        <v>2043</v>
      </c>
      <c r="P2652" t="s">
        <v>2043</v>
      </c>
      <c r="Q2652" t="s">
        <v>2043</v>
      </c>
      <c r="R2652" t="str">
        <f>Table1[[#This Row],[year]]&amp;"_"&amp;Table1[[#This Row],[rank]]</f>
        <v>2020_151</v>
      </c>
      <c r="S2652" t="str">
        <f>Table1[[#This Row],[year]]&amp;"_"&amp;Table1[[#This Row],[rank]]</f>
        <v>2020_151</v>
      </c>
    </row>
    <row r="2653" spans="1:19" x14ac:dyDescent="0.2">
      <c r="A2653" t="s">
        <v>2095</v>
      </c>
      <c r="B2653">
        <v>152</v>
      </c>
      <c r="C2653">
        <v>2020</v>
      </c>
      <c r="D2653" t="s">
        <v>46</v>
      </c>
      <c r="E2653" t="s">
        <v>46</v>
      </c>
      <c r="F2653" t="s">
        <v>47</v>
      </c>
      <c r="G2653" t="str">
        <f>_xlfn.XLOOKUP(F2653,Regions!$A$2:$A$52,Regions!$B$2:$B$52)</f>
        <v>South</v>
      </c>
      <c r="H2653" t="s">
        <v>1454</v>
      </c>
      <c r="I2653">
        <v>25213</v>
      </c>
      <c r="J2653">
        <v>21512</v>
      </c>
      <c r="K2653">
        <v>498</v>
      </c>
      <c r="L2653">
        <v>69396</v>
      </c>
      <c r="M2653">
        <v>35000</v>
      </c>
      <c r="N2653" t="s">
        <v>2043</v>
      </c>
      <c r="O2653" t="s">
        <v>2043</v>
      </c>
      <c r="P2653" t="s">
        <v>2043</v>
      </c>
      <c r="Q2653" t="s">
        <v>2046</v>
      </c>
      <c r="R2653" t="str">
        <f>Table1[[#This Row],[year]]&amp;"_"&amp;Table1[[#This Row],[rank]]</f>
        <v>2020_152</v>
      </c>
      <c r="S2653" t="str">
        <f>Table1[[#This Row],[year]]&amp;"_"&amp;Table1[[#This Row],[rank]]</f>
        <v>2020_152</v>
      </c>
    </row>
    <row r="2654" spans="1:19" x14ac:dyDescent="0.2">
      <c r="A2654" t="s">
        <v>2160</v>
      </c>
      <c r="B2654">
        <v>153</v>
      </c>
      <c r="C2654">
        <v>2020</v>
      </c>
      <c r="D2654" t="s">
        <v>214</v>
      </c>
      <c r="E2654" t="s">
        <v>920</v>
      </c>
      <c r="F2654" t="s">
        <v>86</v>
      </c>
      <c r="G2654" t="str">
        <f>_xlfn.XLOOKUP(F2654,Regions!$A$2:$A$52,Regions!$B$2:$B$52)</f>
        <v>South</v>
      </c>
      <c r="H2654" t="s">
        <v>1412</v>
      </c>
      <c r="I2654">
        <v>57076</v>
      </c>
      <c r="J2654">
        <v>21419</v>
      </c>
      <c r="K2654">
        <v>4739</v>
      </c>
      <c r="L2654">
        <v>118700</v>
      </c>
      <c r="M2654">
        <v>27943</v>
      </c>
      <c r="N2654" t="s">
        <v>2043</v>
      </c>
      <c r="O2654" t="s">
        <v>2043</v>
      </c>
      <c r="P2654" t="s">
        <v>2043</v>
      </c>
      <c r="Q2654" t="s">
        <v>2043</v>
      </c>
      <c r="R2654" t="str">
        <f>Table1[[#This Row],[year]]&amp;"_"&amp;Table1[[#This Row],[rank]]</f>
        <v>2020_153</v>
      </c>
      <c r="S2654" t="str">
        <f>Table1[[#This Row],[year]]&amp;"_"&amp;Table1[[#This Row],[rank]]</f>
        <v>2020_153</v>
      </c>
    </row>
    <row r="2655" spans="1:19" x14ac:dyDescent="0.2">
      <c r="A2655" t="s">
        <v>2153</v>
      </c>
      <c r="B2655">
        <v>154</v>
      </c>
      <c r="C2655">
        <v>2020</v>
      </c>
      <c r="D2655" t="s">
        <v>350</v>
      </c>
      <c r="E2655" t="s">
        <v>2042</v>
      </c>
      <c r="F2655" t="s">
        <v>177</v>
      </c>
      <c r="G2655" t="str">
        <f>_xlfn.XLOOKUP(F2655,Regions!$A$2:$A$52,Regions!$B$2:$B$52)</f>
        <v>South</v>
      </c>
      <c r="H2655" t="s">
        <v>1487</v>
      </c>
      <c r="I2655">
        <v>2511</v>
      </c>
      <c r="J2655">
        <v>21336</v>
      </c>
      <c r="K2655">
        <v>450</v>
      </c>
      <c r="L2655">
        <v>10543</v>
      </c>
      <c r="M2655">
        <v>25000</v>
      </c>
      <c r="N2655" t="s">
        <v>2043</v>
      </c>
      <c r="O2655" t="s">
        <v>2043</v>
      </c>
      <c r="P2655" t="s">
        <v>2043</v>
      </c>
      <c r="Q2655" t="s">
        <v>2043</v>
      </c>
      <c r="R2655" t="str">
        <f>Table1[[#This Row],[year]]&amp;"_"&amp;Table1[[#This Row],[rank]]</f>
        <v>2020_154</v>
      </c>
      <c r="S2655" t="str">
        <f>Table1[[#This Row],[year]]&amp;"_"&amp;Table1[[#This Row],[rank]]</f>
        <v>2020_154</v>
      </c>
    </row>
    <row r="2656" spans="1:19" x14ac:dyDescent="0.2">
      <c r="A2656" t="s">
        <v>2583</v>
      </c>
      <c r="B2656">
        <v>155</v>
      </c>
      <c r="C2656">
        <v>2020</v>
      </c>
      <c r="D2656" t="s">
        <v>1353</v>
      </c>
      <c r="E2656" t="s">
        <v>2045</v>
      </c>
      <c r="F2656" t="s">
        <v>35</v>
      </c>
      <c r="G2656" t="str">
        <f>_xlfn.XLOOKUP(F2656,Regions!$A$2:$A$52,Regions!$B$2:$B$52)</f>
        <v>South</v>
      </c>
      <c r="H2656" t="s">
        <v>2537</v>
      </c>
      <c r="I2656">
        <v>3311</v>
      </c>
      <c r="J2656">
        <v>21184</v>
      </c>
      <c r="K2656">
        <v>1257</v>
      </c>
      <c r="L2656">
        <v>29574</v>
      </c>
      <c r="M2656">
        <v>130000</v>
      </c>
      <c r="N2656" t="s">
        <v>2043</v>
      </c>
      <c r="O2656" t="s">
        <v>2043</v>
      </c>
      <c r="P2656" t="s">
        <v>2043</v>
      </c>
      <c r="Q2656" t="s">
        <v>2043</v>
      </c>
      <c r="R2656" t="str">
        <f>Table1[[#This Row],[year]]&amp;"_"&amp;Table1[[#This Row],[rank]]</f>
        <v>2020_155</v>
      </c>
      <c r="S2656" t="str">
        <f>Table1[[#This Row],[year]]&amp;"_"&amp;Table1[[#This Row],[rank]]</f>
        <v>2020_155</v>
      </c>
    </row>
    <row r="2657" spans="1:19" x14ac:dyDescent="0.2">
      <c r="A2657" t="s">
        <v>2113</v>
      </c>
      <c r="B2657">
        <v>156</v>
      </c>
      <c r="C2657">
        <v>2020</v>
      </c>
      <c r="D2657" t="s">
        <v>60</v>
      </c>
      <c r="E2657" t="s">
        <v>2114</v>
      </c>
      <c r="F2657" t="s">
        <v>44</v>
      </c>
      <c r="G2657" t="str">
        <f>_xlfn.XLOOKUP(F2657,Regions!$A$2:$A$52,Regions!$B$2:$B$52)</f>
        <v>Midwest</v>
      </c>
      <c r="H2657" t="s">
        <v>1417</v>
      </c>
      <c r="I2657">
        <v>123260</v>
      </c>
      <c r="J2657">
        <v>21077</v>
      </c>
      <c r="K2657">
        <v>6025</v>
      </c>
      <c r="L2657">
        <v>47511</v>
      </c>
      <c r="M2657">
        <v>205000</v>
      </c>
      <c r="N2657" t="s">
        <v>2043</v>
      </c>
      <c r="O2657" t="s">
        <v>2043</v>
      </c>
      <c r="P2657" t="s">
        <v>2043</v>
      </c>
      <c r="Q2657" t="s">
        <v>2043</v>
      </c>
      <c r="R2657" t="str">
        <f>Table1[[#This Row],[year]]&amp;"_"&amp;Table1[[#This Row],[rank]]</f>
        <v>2020_156</v>
      </c>
      <c r="S2657" t="str">
        <f>Table1[[#This Row],[year]]&amp;"_"&amp;Table1[[#This Row],[rank]]</f>
        <v>2020_156</v>
      </c>
    </row>
    <row r="2658" spans="1:19" x14ac:dyDescent="0.2">
      <c r="A2658" t="s">
        <v>229</v>
      </c>
      <c r="B2658">
        <v>157</v>
      </c>
      <c r="C2658">
        <v>2020</v>
      </c>
      <c r="D2658" t="s">
        <v>230</v>
      </c>
      <c r="E2658" t="s">
        <v>2114</v>
      </c>
      <c r="F2658" t="s">
        <v>75</v>
      </c>
      <c r="G2658" t="str">
        <f>_xlfn.XLOOKUP(F2658,Regions!$A$2:$A$52,Regions!$B$2:$B$52)</f>
        <v>South</v>
      </c>
      <c r="H2658" t="s">
        <v>1439</v>
      </c>
      <c r="I2658">
        <v>24255</v>
      </c>
      <c r="J2658">
        <v>20972</v>
      </c>
      <c r="K2658">
        <v>1273</v>
      </c>
      <c r="L2658">
        <v>25051</v>
      </c>
      <c r="M2658">
        <v>174000</v>
      </c>
      <c r="N2658" t="s">
        <v>2043</v>
      </c>
      <c r="O2658" t="s">
        <v>2043</v>
      </c>
      <c r="P2658" t="s">
        <v>2043</v>
      </c>
      <c r="Q2658" t="s">
        <v>2043</v>
      </c>
      <c r="R2658" t="str">
        <f>Table1[[#This Row],[year]]&amp;"_"&amp;Table1[[#This Row],[rank]]</f>
        <v>2020_157</v>
      </c>
      <c r="S2658" t="str">
        <f>Table1[[#This Row],[year]]&amp;"_"&amp;Table1[[#This Row],[rank]]</f>
        <v>2020_157</v>
      </c>
    </row>
    <row r="2659" spans="1:19" x14ac:dyDescent="0.2">
      <c r="A2659" t="s">
        <v>2142</v>
      </c>
      <c r="B2659">
        <v>158</v>
      </c>
      <c r="C2659">
        <v>2020</v>
      </c>
      <c r="D2659" t="s">
        <v>330</v>
      </c>
      <c r="E2659" t="s">
        <v>2143</v>
      </c>
      <c r="F2659" t="s">
        <v>187</v>
      </c>
      <c r="G2659" t="str">
        <f>_xlfn.XLOOKUP(F2659,Regions!$A$2:$A$52,Regions!$B$2:$B$52)</f>
        <v>Midwest</v>
      </c>
      <c r="H2659" t="s">
        <v>1448</v>
      </c>
      <c r="I2659">
        <v>3109</v>
      </c>
      <c r="J2659">
        <v>20864</v>
      </c>
      <c r="K2659">
        <v>466</v>
      </c>
      <c r="L2659">
        <v>9224</v>
      </c>
      <c r="M2659">
        <v>28000</v>
      </c>
      <c r="N2659" t="s">
        <v>2043</v>
      </c>
      <c r="O2659" t="s">
        <v>2043</v>
      </c>
      <c r="P2659" t="s">
        <v>2043</v>
      </c>
      <c r="Q2659" t="s">
        <v>2043</v>
      </c>
      <c r="R2659" t="str">
        <f>Table1[[#This Row],[year]]&amp;"_"&amp;Table1[[#This Row],[rank]]</f>
        <v>2020_158</v>
      </c>
      <c r="S2659" t="str">
        <f>Table1[[#This Row],[year]]&amp;"_"&amp;Table1[[#This Row],[rank]]</f>
        <v>2020_158</v>
      </c>
    </row>
    <row r="2660" spans="1:19" x14ac:dyDescent="0.2">
      <c r="A2660" t="s">
        <v>2529</v>
      </c>
      <c r="B2660">
        <v>159</v>
      </c>
      <c r="C2660">
        <v>2020</v>
      </c>
      <c r="D2660" t="s">
        <v>57</v>
      </c>
      <c r="E2660" t="s">
        <v>2044</v>
      </c>
      <c r="F2660" t="s">
        <v>28</v>
      </c>
      <c r="G2660" t="str">
        <f>_xlfn.XLOOKUP(F2660,Regions!$A$2:$A$52,Regions!$B$2:$B$52)</f>
        <v>Northeast</v>
      </c>
      <c r="H2660" t="s">
        <v>1406</v>
      </c>
      <c r="I2660">
        <v>29809</v>
      </c>
      <c r="J2660">
        <v>20822</v>
      </c>
      <c r="K2660">
        <v>4441</v>
      </c>
      <c r="L2660">
        <v>381508</v>
      </c>
      <c r="M2660">
        <v>48400</v>
      </c>
      <c r="N2660" t="s">
        <v>2043</v>
      </c>
      <c r="O2660" t="s">
        <v>2043</v>
      </c>
      <c r="P2660" t="s">
        <v>2043</v>
      </c>
      <c r="Q2660" t="s">
        <v>2043</v>
      </c>
      <c r="R2660" t="str">
        <f>Table1[[#This Row],[year]]&amp;"_"&amp;Table1[[#This Row],[rank]]</f>
        <v>2020_159</v>
      </c>
      <c r="S2660" t="str">
        <f>Table1[[#This Row],[year]]&amp;"_"&amp;Table1[[#This Row],[rank]]</f>
        <v>2020_159</v>
      </c>
    </row>
    <row r="2661" spans="1:19" x14ac:dyDescent="0.2">
      <c r="A2661" t="s">
        <v>2157</v>
      </c>
      <c r="B2661">
        <v>160</v>
      </c>
      <c r="C2661">
        <v>2020</v>
      </c>
      <c r="D2661" t="s">
        <v>65</v>
      </c>
      <c r="E2661" t="s">
        <v>2044</v>
      </c>
      <c r="F2661" t="s">
        <v>33</v>
      </c>
      <c r="G2661" t="str">
        <f>_xlfn.XLOOKUP(F2661,Regions!$A$2:$A$52,Regions!$B$2:$B$52)</f>
        <v>Northeast</v>
      </c>
      <c r="H2661" t="s">
        <v>1427</v>
      </c>
      <c r="I2661">
        <v>12625</v>
      </c>
      <c r="J2661">
        <v>20740</v>
      </c>
      <c r="K2661">
        <v>2085</v>
      </c>
      <c r="L2661">
        <v>70817</v>
      </c>
      <c r="M2661">
        <v>19500</v>
      </c>
      <c r="N2661" t="s">
        <v>2043</v>
      </c>
      <c r="O2661" t="s">
        <v>2043</v>
      </c>
      <c r="P2661" t="s">
        <v>2043</v>
      </c>
      <c r="Q2661" t="s">
        <v>2043</v>
      </c>
      <c r="R2661" t="str">
        <f>Table1[[#This Row],[year]]&amp;"_"&amp;Table1[[#This Row],[rank]]</f>
        <v>2020_160</v>
      </c>
      <c r="S2661" t="str">
        <f>Table1[[#This Row],[year]]&amp;"_"&amp;Table1[[#This Row],[rank]]</f>
        <v>2020_160</v>
      </c>
    </row>
    <row r="2662" spans="1:19" x14ac:dyDescent="0.2">
      <c r="A2662" t="s">
        <v>1259</v>
      </c>
      <c r="B2662">
        <v>161</v>
      </c>
      <c r="C2662">
        <v>2020</v>
      </c>
      <c r="D2662" t="s">
        <v>824</v>
      </c>
      <c r="E2662" t="s">
        <v>112</v>
      </c>
      <c r="F2662" t="s">
        <v>80</v>
      </c>
      <c r="G2662" t="str">
        <f>_xlfn.XLOOKUP(F2662,Regions!$A$2:$A$52,Regions!$B$2:$B$52)</f>
        <v>South</v>
      </c>
      <c r="H2662" t="s">
        <v>1553</v>
      </c>
      <c r="I2662">
        <v>96457</v>
      </c>
      <c r="J2662">
        <v>20521</v>
      </c>
      <c r="K2662">
        <v>3008</v>
      </c>
      <c r="L2662">
        <v>62082</v>
      </c>
      <c r="M2662">
        <v>60000</v>
      </c>
      <c r="N2662" t="s">
        <v>2043</v>
      </c>
      <c r="O2662" t="s">
        <v>2043</v>
      </c>
      <c r="P2662" t="s">
        <v>2043</v>
      </c>
      <c r="Q2662" t="s">
        <v>2043</v>
      </c>
      <c r="R2662" t="str">
        <f>Table1[[#This Row],[year]]&amp;"_"&amp;Table1[[#This Row],[rank]]</f>
        <v>2020_161</v>
      </c>
      <c r="S2662" t="str">
        <f>Table1[[#This Row],[year]]&amp;"_"&amp;Table1[[#This Row],[rank]]</f>
        <v>2020_161</v>
      </c>
    </row>
    <row r="2663" spans="1:19" x14ac:dyDescent="0.2">
      <c r="A2663" t="s">
        <v>2146</v>
      </c>
      <c r="B2663">
        <v>162</v>
      </c>
      <c r="C2663">
        <v>2020</v>
      </c>
      <c r="D2663" t="s">
        <v>32</v>
      </c>
      <c r="E2663" t="s">
        <v>2064</v>
      </c>
      <c r="F2663" t="s">
        <v>18</v>
      </c>
      <c r="G2663" t="str">
        <f>_xlfn.XLOOKUP(F2663,Regions!$A$2:$A$52,Regions!$B$2:$B$52)</f>
        <v>Midwest</v>
      </c>
      <c r="H2663" t="s">
        <v>1490</v>
      </c>
      <c r="I2663">
        <v>5378</v>
      </c>
      <c r="J2663">
        <v>20419</v>
      </c>
      <c r="K2663">
        <v>1184</v>
      </c>
      <c r="L2663">
        <v>18881</v>
      </c>
      <c r="M2663">
        <v>77000</v>
      </c>
      <c r="N2663" t="s">
        <v>2043</v>
      </c>
      <c r="O2663" t="s">
        <v>2043</v>
      </c>
      <c r="P2663" t="s">
        <v>2043</v>
      </c>
      <c r="Q2663" t="s">
        <v>2043</v>
      </c>
      <c r="R2663" t="str">
        <f>Table1[[#This Row],[year]]&amp;"_"&amp;Table1[[#This Row],[rank]]</f>
        <v>2020_162</v>
      </c>
      <c r="S2663" t="str">
        <f>Table1[[#This Row],[year]]&amp;"_"&amp;Table1[[#This Row],[rank]]</f>
        <v>2020_162</v>
      </c>
    </row>
    <row r="2664" spans="1:19" x14ac:dyDescent="0.2">
      <c r="A2664" t="s">
        <v>2314</v>
      </c>
      <c r="B2664">
        <v>163</v>
      </c>
      <c r="C2664">
        <v>2020</v>
      </c>
      <c r="D2664" t="s">
        <v>221</v>
      </c>
      <c r="E2664" t="s">
        <v>221</v>
      </c>
      <c r="F2664" t="s">
        <v>55</v>
      </c>
      <c r="G2664" t="str">
        <f>_xlfn.XLOOKUP(F2664,Regions!$A$2:$A$52,Regions!$B$2:$B$52)</f>
        <v>West</v>
      </c>
      <c r="H2664" t="s">
        <v>1453</v>
      </c>
      <c r="I2664">
        <v>4735</v>
      </c>
      <c r="J2664">
        <v>20173</v>
      </c>
      <c r="K2664">
        <v>261</v>
      </c>
      <c r="L2664">
        <v>14462</v>
      </c>
      <c r="M2664">
        <v>86000</v>
      </c>
      <c r="N2664" t="s">
        <v>2043</v>
      </c>
      <c r="O2664" t="s">
        <v>2043</v>
      </c>
      <c r="P2664" t="s">
        <v>2043</v>
      </c>
      <c r="Q2664" t="s">
        <v>2043</v>
      </c>
      <c r="R2664" t="str">
        <f>Table1[[#This Row],[year]]&amp;"_"&amp;Table1[[#This Row],[rank]]</f>
        <v>2020_163</v>
      </c>
      <c r="S2664" t="str">
        <f>Table1[[#This Row],[year]]&amp;"_"&amp;Table1[[#This Row],[rank]]</f>
        <v>2020_163</v>
      </c>
    </row>
    <row r="2665" spans="1:19" x14ac:dyDescent="0.2">
      <c r="A2665" t="s">
        <v>2443</v>
      </c>
      <c r="B2665">
        <v>164</v>
      </c>
      <c r="C2665">
        <v>2020</v>
      </c>
      <c r="D2665" t="s">
        <v>175</v>
      </c>
      <c r="E2665" t="s">
        <v>2067</v>
      </c>
      <c r="F2665" t="s">
        <v>55</v>
      </c>
      <c r="G2665" t="str">
        <f>_xlfn.XLOOKUP(F2665,Regions!$A$2:$A$52,Regions!$B$2:$B$52)</f>
        <v>West</v>
      </c>
      <c r="H2665" t="s">
        <v>2444</v>
      </c>
      <c r="I2665">
        <v>164772</v>
      </c>
      <c r="J2665">
        <v>20156</v>
      </c>
      <c r="K2665">
        <v>1867</v>
      </c>
      <c r="L2665">
        <v>33976</v>
      </c>
      <c r="M2665">
        <v>8600</v>
      </c>
      <c r="N2665" t="s">
        <v>2046</v>
      </c>
      <c r="O2665" t="s">
        <v>2043</v>
      </c>
      <c r="P2665" t="s">
        <v>2043</v>
      </c>
      <c r="Q2665" t="s">
        <v>2043</v>
      </c>
      <c r="R2665" t="str">
        <f>Table1[[#This Row],[year]]&amp;"_"&amp;Table1[[#This Row],[rank]]</f>
        <v>2020_164</v>
      </c>
      <c r="S2665" t="str">
        <f>Table1[[#This Row],[year]]&amp;"_"&amp;Table1[[#This Row],[rank]]</f>
        <v>2020_164</v>
      </c>
    </row>
    <row r="2666" spans="1:19" x14ac:dyDescent="0.2">
      <c r="A2666" t="s">
        <v>2154</v>
      </c>
      <c r="B2666">
        <v>165</v>
      </c>
      <c r="C2666">
        <v>2020</v>
      </c>
      <c r="D2666" t="s">
        <v>24</v>
      </c>
      <c r="E2666" t="s">
        <v>2042</v>
      </c>
      <c r="F2666" t="s">
        <v>187</v>
      </c>
      <c r="G2666" t="str">
        <f>_xlfn.XLOOKUP(F2666,Regions!$A$2:$A$52,Regions!$B$2:$B$52)</f>
        <v>Midwest</v>
      </c>
      <c r="H2666" t="s">
        <v>1501</v>
      </c>
      <c r="I2666">
        <v>2265</v>
      </c>
      <c r="J2666">
        <v>19974</v>
      </c>
      <c r="K2666">
        <v>691</v>
      </c>
      <c r="L2666">
        <v>14555</v>
      </c>
      <c r="M2666">
        <v>79500</v>
      </c>
      <c r="N2666" t="s">
        <v>2043</v>
      </c>
      <c r="O2666" t="s">
        <v>2046</v>
      </c>
      <c r="P2666" t="s">
        <v>2043</v>
      </c>
      <c r="Q2666" t="s">
        <v>2043</v>
      </c>
      <c r="R2666" t="str">
        <f>Table1[[#This Row],[year]]&amp;"_"&amp;Table1[[#This Row],[rank]]</f>
        <v>2020_165</v>
      </c>
      <c r="S2666" t="str">
        <f>Table1[[#This Row],[year]]&amp;"_"&amp;Table1[[#This Row],[rank]]</f>
        <v>2020_165</v>
      </c>
    </row>
    <row r="2667" spans="1:19" x14ac:dyDescent="0.2">
      <c r="A2667" t="s">
        <v>2170</v>
      </c>
      <c r="B2667">
        <v>166</v>
      </c>
      <c r="C2667">
        <v>2020</v>
      </c>
      <c r="D2667" t="s">
        <v>17</v>
      </c>
      <c r="E2667" t="s">
        <v>17</v>
      </c>
      <c r="F2667" t="s">
        <v>18</v>
      </c>
      <c r="G2667" t="str">
        <f>_xlfn.XLOOKUP(F2667,Regions!$A$2:$A$52,Regions!$B$2:$B$52)</f>
        <v>Midwest</v>
      </c>
      <c r="H2667" t="s">
        <v>1491</v>
      </c>
      <c r="I2667">
        <v>4913</v>
      </c>
      <c r="J2667">
        <v>19810</v>
      </c>
      <c r="K2667">
        <v>754</v>
      </c>
      <c r="L2667">
        <v>12681</v>
      </c>
      <c r="M2667">
        <v>164100</v>
      </c>
      <c r="N2667" t="s">
        <v>2043</v>
      </c>
      <c r="O2667" t="s">
        <v>2043</v>
      </c>
      <c r="P2667" t="s">
        <v>2043</v>
      </c>
      <c r="Q2667" t="s">
        <v>2043</v>
      </c>
      <c r="R2667" t="str">
        <f>Table1[[#This Row],[year]]&amp;"_"&amp;Table1[[#This Row],[rank]]</f>
        <v>2020_166</v>
      </c>
      <c r="S2667" t="str">
        <f>Table1[[#This Row],[year]]&amp;"_"&amp;Table1[[#This Row],[rank]]</f>
        <v>2020_166</v>
      </c>
    </row>
    <row r="2668" spans="1:19" x14ac:dyDescent="0.2">
      <c r="A2668" t="s">
        <v>2165</v>
      </c>
      <c r="B2668">
        <v>167</v>
      </c>
      <c r="C2668">
        <v>2020</v>
      </c>
      <c r="D2668" t="s">
        <v>38</v>
      </c>
      <c r="E2668" t="s">
        <v>2055</v>
      </c>
      <c r="F2668" t="s">
        <v>35</v>
      </c>
      <c r="G2668" t="str">
        <f>_xlfn.XLOOKUP(F2668,Regions!$A$2:$A$52,Regions!$B$2:$B$52)</f>
        <v>South</v>
      </c>
      <c r="H2668" t="s">
        <v>1494</v>
      </c>
      <c r="I2668">
        <v>71863</v>
      </c>
      <c r="J2668">
        <v>19796</v>
      </c>
      <c r="K2668">
        <v>1293</v>
      </c>
      <c r="L2668">
        <v>49271</v>
      </c>
      <c r="M2668">
        <v>7300</v>
      </c>
      <c r="N2668" t="s">
        <v>2043</v>
      </c>
      <c r="O2668" t="s">
        <v>2043</v>
      </c>
      <c r="P2668" t="s">
        <v>2043</v>
      </c>
      <c r="Q2668" t="s">
        <v>2043</v>
      </c>
      <c r="R2668" t="str">
        <f>Table1[[#This Row],[year]]&amp;"_"&amp;Table1[[#This Row],[rank]]</f>
        <v>2020_167</v>
      </c>
      <c r="S2668" t="str">
        <f>Table1[[#This Row],[year]]&amp;"_"&amp;Table1[[#This Row],[rank]]</f>
        <v>2020_167</v>
      </c>
    </row>
    <row r="2669" spans="1:19" x14ac:dyDescent="0.2">
      <c r="A2669" t="s">
        <v>2482</v>
      </c>
      <c r="B2669">
        <v>168</v>
      </c>
      <c r="C2669">
        <v>2020</v>
      </c>
      <c r="D2669" t="s">
        <v>985</v>
      </c>
      <c r="E2669" t="s">
        <v>115</v>
      </c>
      <c r="F2669" t="s">
        <v>35</v>
      </c>
      <c r="G2669" t="str">
        <f>_xlfn.XLOOKUP(F2669,Regions!$A$2:$A$52,Regions!$B$2:$B$52)</f>
        <v>South</v>
      </c>
      <c r="H2669" t="s">
        <v>1494</v>
      </c>
      <c r="I2669">
        <v>2897</v>
      </c>
      <c r="J2669">
        <v>19744</v>
      </c>
      <c r="K2669">
        <v>167</v>
      </c>
      <c r="L2669">
        <v>4654</v>
      </c>
      <c r="M2669">
        <v>18000</v>
      </c>
      <c r="N2669" t="s">
        <v>2043</v>
      </c>
      <c r="O2669" t="s">
        <v>2043</v>
      </c>
      <c r="P2669" t="s">
        <v>2043</v>
      </c>
      <c r="Q2669" t="s">
        <v>2043</v>
      </c>
      <c r="R2669" t="str">
        <f>Table1[[#This Row],[year]]&amp;"_"&amp;Table1[[#This Row],[rank]]</f>
        <v>2020_168</v>
      </c>
      <c r="S2669" t="str">
        <f>Table1[[#This Row],[year]]&amp;"_"&amp;Table1[[#This Row],[rank]]</f>
        <v>2020_168</v>
      </c>
    </row>
    <row r="2670" spans="1:19" x14ac:dyDescent="0.2">
      <c r="A2670" t="s">
        <v>393</v>
      </c>
      <c r="B2670">
        <v>169</v>
      </c>
      <c r="C2670">
        <v>2020</v>
      </c>
      <c r="D2670" t="s">
        <v>976</v>
      </c>
      <c r="E2670" t="s">
        <v>115</v>
      </c>
      <c r="F2670" t="s">
        <v>398</v>
      </c>
      <c r="G2670" t="str">
        <f>_xlfn.XLOOKUP(F2670,Regions!$A$2:$A$52,Regions!$B$2:$B$52)</f>
        <v>West</v>
      </c>
      <c r="H2670" t="s">
        <v>1512</v>
      </c>
      <c r="I2670">
        <v>2506</v>
      </c>
      <c r="J2670">
        <v>19519</v>
      </c>
      <c r="K2670">
        <v>176</v>
      </c>
      <c r="L2670">
        <v>8565</v>
      </c>
      <c r="M2670">
        <v>15500</v>
      </c>
      <c r="N2670" t="s">
        <v>2043</v>
      </c>
      <c r="O2670" t="s">
        <v>2043</v>
      </c>
      <c r="P2670" t="s">
        <v>2043</v>
      </c>
      <c r="Q2670" t="s">
        <v>2043</v>
      </c>
      <c r="R2670" t="str">
        <f>Table1[[#This Row],[year]]&amp;"_"&amp;Table1[[#This Row],[rank]]</f>
        <v>2020_169</v>
      </c>
      <c r="S2670" t="str">
        <f>Table1[[#This Row],[year]]&amp;"_"&amp;Table1[[#This Row],[rank]]</f>
        <v>2020_169</v>
      </c>
    </row>
    <row r="2671" spans="1:19" x14ac:dyDescent="0.2">
      <c r="A2671" t="s">
        <v>2530</v>
      </c>
      <c r="B2671">
        <v>170</v>
      </c>
      <c r="C2671">
        <v>2020</v>
      </c>
      <c r="D2671" t="s">
        <v>79</v>
      </c>
      <c r="E2671" t="s">
        <v>2044</v>
      </c>
      <c r="F2671" t="s">
        <v>33</v>
      </c>
      <c r="G2671" t="str">
        <f>_xlfn.XLOOKUP(F2671,Regions!$A$2:$A$52,Regions!$B$2:$B$52)</f>
        <v>Northeast</v>
      </c>
      <c r="H2671" t="s">
        <v>1498</v>
      </c>
      <c r="I2671">
        <v>9871</v>
      </c>
      <c r="J2671">
        <v>19461</v>
      </c>
      <c r="K2671">
        <v>3747</v>
      </c>
      <c r="L2671">
        <v>104826</v>
      </c>
      <c r="M2671">
        <v>16500</v>
      </c>
      <c r="N2671" t="s">
        <v>2043</v>
      </c>
      <c r="O2671" t="s">
        <v>2043</v>
      </c>
      <c r="P2671" t="s">
        <v>2043</v>
      </c>
      <c r="Q2671" t="s">
        <v>2043</v>
      </c>
      <c r="R2671" t="str">
        <f>Table1[[#This Row],[year]]&amp;"_"&amp;Table1[[#This Row],[rank]]</f>
        <v>2020_170</v>
      </c>
      <c r="S2671" t="str">
        <f>Table1[[#This Row],[year]]&amp;"_"&amp;Table1[[#This Row],[rank]]</f>
        <v>2020_170</v>
      </c>
    </row>
    <row r="2672" spans="1:19" x14ac:dyDescent="0.2">
      <c r="A2672" t="s">
        <v>2192</v>
      </c>
      <c r="B2672">
        <v>171</v>
      </c>
      <c r="C2672">
        <v>2020</v>
      </c>
      <c r="D2672" t="s">
        <v>998</v>
      </c>
      <c r="E2672" t="s">
        <v>115</v>
      </c>
      <c r="F2672" t="s">
        <v>86</v>
      </c>
      <c r="G2672" t="str">
        <f>_xlfn.XLOOKUP(F2672,Regions!$A$2:$A$52,Regions!$B$2:$B$52)</f>
        <v>South</v>
      </c>
      <c r="H2672" t="s">
        <v>1412</v>
      </c>
      <c r="I2672">
        <v>9789</v>
      </c>
      <c r="J2672">
        <v>19392</v>
      </c>
      <c r="K2672">
        <v>621</v>
      </c>
      <c r="L2672">
        <v>14646</v>
      </c>
      <c r="M2672">
        <v>55000</v>
      </c>
      <c r="N2672" t="s">
        <v>2043</v>
      </c>
      <c r="O2672" t="s">
        <v>2043</v>
      </c>
      <c r="P2672" t="s">
        <v>2043</v>
      </c>
      <c r="Q2672" t="s">
        <v>2043</v>
      </c>
      <c r="R2672" t="str">
        <f>Table1[[#This Row],[year]]&amp;"_"&amp;Table1[[#This Row],[rank]]</f>
        <v>2020_171</v>
      </c>
      <c r="S2672" t="str">
        <f>Table1[[#This Row],[year]]&amp;"_"&amp;Table1[[#This Row],[rank]]</f>
        <v>2020_171</v>
      </c>
    </row>
    <row r="2673" spans="1:19" x14ac:dyDescent="0.2">
      <c r="A2673" t="s">
        <v>2178</v>
      </c>
      <c r="B2673">
        <v>172</v>
      </c>
      <c r="C2673">
        <v>2020</v>
      </c>
      <c r="D2673" t="s">
        <v>214</v>
      </c>
      <c r="E2673" t="s">
        <v>920</v>
      </c>
      <c r="F2673" t="s">
        <v>177</v>
      </c>
      <c r="G2673" t="str">
        <f>_xlfn.XLOOKUP(F2673,Regions!$A$2:$A$52,Regions!$B$2:$B$52)</f>
        <v>South</v>
      </c>
      <c r="H2673" t="s">
        <v>1500</v>
      </c>
      <c r="I2673">
        <v>117655</v>
      </c>
      <c r="J2673">
        <v>19204</v>
      </c>
      <c r="K2673">
        <v>3769</v>
      </c>
      <c r="L2673">
        <v>117691</v>
      </c>
      <c r="M2673">
        <v>14800</v>
      </c>
      <c r="N2673" t="s">
        <v>2043</v>
      </c>
      <c r="O2673" t="s">
        <v>2043</v>
      </c>
      <c r="P2673" t="s">
        <v>2043</v>
      </c>
      <c r="Q2673" t="s">
        <v>2043</v>
      </c>
      <c r="R2673" t="str">
        <f>Table1[[#This Row],[year]]&amp;"_"&amp;Table1[[#This Row],[rank]]</f>
        <v>2020_172</v>
      </c>
      <c r="S2673" t="str">
        <f>Table1[[#This Row],[year]]&amp;"_"&amp;Table1[[#This Row],[rank]]</f>
        <v>2020_172</v>
      </c>
    </row>
    <row r="2674" spans="1:19" x14ac:dyDescent="0.2">
      <c r="A2674" t="s">
        <v>2222</v>
      </c>
      <c r="B2674">
        <v>173</v>
      </c>
      <c r="C2674">
        <v>2020</v>
      </c>
      <c r="D2674" t="s">
        <v>350</v>
      </c>
      <c r="E2674" t="s">
        <v>2042</v>
      </c>
      <c r="F2674" t="s">
        <v>35</v>
      </c>
      <c r="G2674" t="str">
        <f>_xlfn.XLOOKUP(F2674,Regions!$A$2:$A$52,Regions!$B$2:$B$52)</f>
        <v>South</v>
      </c>
      <c r="H2674" t="s">
        <v>1494</v>
      </c>
      <c r="I2674">
        <v>8795</v>
      </c>
      <c r="J2674">
        <v>19146</v>
      </c>
      <c r="K2674">
        <v>842</v>
      </c>
      <c r="L2674">
        <v>18718</v>
      </c>
      <c r="M2674">
        <v>25946</v>
      </c>
      <c r="N2674" t="s">
        <v>2043</v>
      </c>
      <c r="O2674" t="s">
        <v>2043</v>
      </c>
      <c r="P2674" t="s">
        <v>2043</v>
      </c>
      <c r="Q2674" t="s">
        <v>2043</v>
      </c>
      <c r="R2674" t="str">
        <f>Table1[[#This Row],[year]]&amp;"_"&amp;Table1[[#This Row],[rank]]</f>
        <v>2020_173</v>
      </c>
      <c r="S2674" t="str">
        <f>Table1[[#This Row],[year]]&amp;"_"&amp;Table1[[#This Row],[rank]]</f>
        <v>2020_173</v>
      </c>
    </row>
    <row r="2675" spans="1:19" x14ac:dyDescent="0.2">
      <c r="A2675" t="s">
        <v>2166</v>
      </c>
      <c r="B2675">
        <v>174</v>
      </c>
      <c r="C2675">
        <v>2020</v>
      </c>
      <c r="D2675" t="s">
        <v>1294</v>
      </c>
      <c r="E2675" t="s">
        <v>112</v>
      </c>
      <c r="F2675" t="s">
        <v>22</v>
      </c>
      <c r="G2675" t="str">
        <f>_xlfn.XLOOKUP(F2675,Regions!$A$2:$A$52,Regions!$B$2:$B$52)</f>
        <v>South</v>
      </c>
      <c r="H2675" t="s">
        <v>1502</v>
      </c>
      <c r="I2675">
        <v>1502</v>
      </c>
      <c r="J2675">
        <v>18479</v>
      </c>
      <c r="K2675">
        <v>232</v>
      </c>
      <c r="L2675">
        <v>23351</v>
      </c>
      <c r="M2675">
        <v>101104</v>
      </c>
      <c r="N2675" t="s">
        <v>2043</v>
      </c>
      <c r="O2675" t="s">
        <v>2043</v>
      </c>
      <c r="P2675" t="s">
        <v>2043</v>
      </c>
      <c r="Q2675" t="s">
        <v>2043</v>
      </c>
      <c r="R2675" t="str">
        <f>Table1[[#This Row],[year]]&amp;"_"&amp;Table1[[#This Row],[rank]]</f>
        <v>2020_174</v>
      </c>
      <c r="S2675" t="str">
        <f>Table1[[#This Row],[year]]&amp;"_"&amp;Table1[[#This Row],[rank]]</f>
        <v>2020_174</v>
      </c>
    </row>
    <row r="2676" spans="1:19" x14ac:dyDescent="0.2">
      <c r="A2676" t="s">
        <v>2138</v>
      </c>
      <c r="B2676">
        <v>175</v>
      </c>
      <c r="C2676">
        <v>2020</v>
      </c>
      <c r="D2676" t="s">
        <v>1077</v>
      </c>
      <c r="E2676" t="s">
        <v>2054</v>
      </c>
      <c r="F2676" t="s">
        <v>22</v>
      </c>
      <c r="G2676" t="str">
        <f>_xlfn.XLOOKUP(F2676,Regions!$A$2:$A$52,Regions!$B$2:$B$52)</f>
        <v>South</v>
      </c>
      <c r="H2676" t="s">
        <v>1400</v>
      </c>
      <c r="I2676">
        <v>43663</v>
      </c>
      <c r="J2676">
        <v>18450</v>
      </c>
      <c r="K2676">
        <v>2157</v>
      </c>
      <c r="L2676">
        <v>15283</v>
      </c>
      <c r="M2676">
        <v>40000</v>
      </c>
      <c r="N2676" t="s">
        <v>2043</v>
      </c>
      <c r="O2676" t="s">
        <v>2043</v>
      </c>
      <c r="P2676" t="s">
        <v>2043</v>
      </c>
      <c r="Q2676" t="s">
        <v>2043</v>
      </c>
      <c r="R2676" t="str">
        <f>Table1[[#This Row],[year]]&amp;"_"&amp;Table1[[#This Row],[rank]]</f>
        <v>2020_175</v>
      </c>
      <c r="S2676" t="str">
        <f>Table1[[#This Row],[year]]&amp;"_"&amp;Table1[[#This Row],[rank]]</f>
        <v>2020_175</v>
      </c>
    </row>
    <row r="2677" spans="1:19" x14ac:dyDescent="0.2">
      <c r="A2677" t="s">
        <v>2123</v>
      </c>
      <c r="B2677">
        <v>176</v>
      </c>
      <c r="C2677">
        <v>2020</v>
      </c>
      <c r="D2677" t="s">
        <v>1727</v>
      </c>
      <c r="E2677" t="s">
        <v>2064</v>
      </c>
      <c r="F2677" t="s">
        <v>142</v>
      </c>
      <c r="G2677" t="str">
        <f>_xlfn.XLOOKUP(F2677,Regions!$A$2:$A$52,Regions!$B$2:$B$52)</f>
        <v>Midwest</v>
      </c>
      <c r="H2677" t="s">
        <v>1480</v>
      </c>
      <c r="I2677">
        <v>29154</v>
      </c>
      <c r="J2677">
        <v>18372</v>
      </c>
      <c r="K2677">
        <v>2306</v>
      </c>
      <c r="L2677">
        <v>20497</v>
      </c>
      <c r="M2677">
        <v>88000</v>
      </c>
      <c r="N2677" t="s">
        <v>2043</v>
      </c>
      <c r="O2677" t="s">
        <v>2043</v>
      </c>
      <c r="P2677" t="s">
        <v>2043</v>
      </c>
      <c r="Q2677" t="s">
        <v>2043</v>
      </c>
      <c r="R2677" t="str">
        <f>Table1[[#This Row],[year]]&amp;"_"&amp;Table1[[#This Row],[rank]]</f>
        <v>2020_176</v>
      </c>
      <c r="S2677" t="str">
        <f>Table1[[#This Row],[year]]&amp;"_"&amp;Table1[[#This Row],[rank]]</f>
        <v>2020_176</v>
      </c>
    </row>
    <row r="2678" spans="1:19" x14ac:dyDescent="0.2">
      <c r="A2678" t="s">
        <v>2272</v>
      </c>
      <c r="B2678">
        <v>177</v>
      </c>
      <c r="C2678">
        <v>2020</v>
      </c>
      <c r="D2678" t="s">
        <v>1103</v>
      </c>
      <c r="E2678" t="s">
        <v>2118</v>
      </c>
      <c r="F2678" t="s">
        <v>86</v>
      </c>
      <c r="G2678" t="str">
        <f>_xlfn.XLOOKUP(F2678,Regions!$A$2:$A$52,Regions!$B$2:$B$52)</f>
        <v>South</v>
      </c>
      <c r="H2678" t="s">
        <v>1412</v>
      </c>
      <c r="I2678">
        <v>7304</v>
      </c>
      <c r="J2678">
        <v>18289</v>
      </c>
      <c r="K2678">
        <v>863</v>
      </c>
      <c r="L2678">
        <v>30157</v>
      </c>
      <c r="M2678">
        <v>51100</v>
      </c>
      <c r="N2678" t="s">
        <v>2043</v>
      </c>
      <c r="O2678" t="s">
        <v>2043</v>
      </c>
      <c r="P2678" t="s">
        <v>2043</v>
      </c>
      <c r="Q2678" t="s">
        <v>2043</v>
      </c>
      <c r="R2678" t="str">
        <f>Table1[[#This Row],[year]]&amp;"_"&amp;Table1[[#This Row],[rank]]</f>
        <v>2020_177</v>
      </c>
      <c r="S2678" t="str">
        <f>Table1[[#This Row],[year]]&amp;"_"&amp;Table1[[#This Row],[rank]]</f>
        <v>2020_177</v>
      </c>
    </row>
    <row r="2679" spans="1:19" x14ac:dyDescent="0.2">
      <c r="A2679" t="s">
        <v>2242</v>
      </c>
      <c r="B2679">
        <v>178</v>
      </c>
      <c r="C2679">
        <v>2020</v>
      </c>
      <c r="D2679" t="s">
        <v>1353</v>
      </c>
      <c r="E2679" t="s">
        <v>2045</v>
      </c>
      <c r="F2679" t="s">
        <v>44</v>
      </c>
      <c r="G2679" t="str">
        <f>_xlfn.XLOOKUP(F2679,Regions!$A$2:$A$52,Regions!$B$2:$B$52)</f>
        <v>Midwest</v>
      </c>
      <c r="H2679" t="s">
        <v>2483</v>
      </c>
      <c r="I2679">
        <v>13316</v>
      </c>
      <c r="J2679">
        <v>18032</v>
      </c>
      <c r="K2679">
        <v>737</v>
      </c>
      <c r="L2679">
        <v>7999</v>
      </c>
      <c r="M2679">
        <v>9900</v>
      </c>
      <c r="N2679" t="s">
        <v>2043</v>
      </c>
      <c r="O2679" t="s">
        <v>2046</v>
      </c>
      <c r="P2679" t="s">
        <v>2043</v>
      </c>
      <c r="Q2679" t="s">
        <v>2043</v>
      </c>
      <c r="R2679" t="str">
        <f>Table1[[#This Row],[year]]&amp;"_"&amp;Table1[[#This Row],[rank]]</f>
        <v>2020_178</v>
      </c>
      <c r="S2679" t="str">
        <f>Table1[[#This Row],[year]]&amp;"_"&amp;Table1[[#This Row],[rank]]</f>
        <v>2020_178</v>
      </c>
    </row>
    <row r="2680" spans="1:19" x14ac:dyDescent="0.2">
      <c r="A2680" t="s">
        <v>2449</v>
      </c>
      <c r="B2680">
        <v>179</v>
      </c>
      <c r="C2680">
        <v>2020</v>
      </c>
      <c r="D2680" t="s">
        <v>1138</v>
      </c>
      <c r="E2680" t="s">
        <v>2044</v>
      </c>
      <c r="F2680" t="s">
        <v>44</v>
      </c>
      <c r="G2680" t="str">
        <f>_xlfn.XLOOKUP(F2680,Regions!$A$2:$A$52,Regions!$B$2:$B$52)</f>
        <v>Midwest</v>
      </c>
      <c r="H2680" t="s">
        <v>1417</v>
      </c>
      <c r="I2680">
        <v>5207</v>
      </c>
      <c r="J2680">
        <v>17983</v>
      </c>
      <c r="K2680">
        <v>535</v>
      </c>
      <c r="L2680">
        <v>13673</v>
      </c>
      <c r="M2680">
        <v>93400</v>
      </c>
      <c r="N2680" t="s">
        <v>2043</v>
      </c>
      <c r="O2680" t="s">
        <v>2043</v>
      </c>
      <c r="P2680" t="s">
        <v>2043</v>
      </c>
      <c r="Q2680" t="s">
        <v>2043</v>
      </c>
      <c r="R2680" t="str">
        <f>Table1[[#This Row],[year]]&amp;"_"&amp;Table1[[#This Row],[rank]]</f>
        <v>2020_179</v>
      </c>
      <c r="S2680" t="str">
        <f>Table1[[#This Row],[year]]&amp;"_"&amp;Table1[[#This Row],[rank]]</f>
        <v>2020_179</v>
      </c>
    </row>
    <row r="2681" spans="1:19" x14ac:dyDescent="0.2">
      <c r="A2681" t="s">
        <v>2252</v>
      </c>
      <c r="B2681">
        <v>180</v>
      </c>
      <c r="C2681">
        <v>2020</v>
      </c>
      <c r="D2681" t="s">
        <v>46</v>
      </c>
      <c r="E2681" t="s">
        <v>46</v>
      </c>
      <c r="F2681" t="s">
        <v>53</v>
      </c>
      <c r="G2681" t="str">
        <f>_xlfn.XLOOKUP(F2681,Regions!$A$2:$A$52,Regions!$B$2:$B$52)</f>
        <v>Midwest</v>
      </c>
      <c r="H2681" t="s">
        <v>1521</v>
      </c>
      <c r="I2681">
        <v>42186</v>
      </c>
      <c r="J2681">
        <v>17901</v>
      </c>
      <c r="K2681">
        <v>1541</v>
      </c>
      <c r="L2681">
        <v>20496</v>
      </c>
      <c r="M2681">
        <v>61111</v>
      </c>
      <c r="N2681" t="s">
        <v>2043</v>
      </c>
      <c r="O2681" t="s">
        <v>2043</v>
      </c>
      <c r="P2681" t="s">
        <v>2043</v>
      </c>
      <c r="Q2681" t="s">
        <v>2043</v>
      </c>
      <c r="R2681" t="str">
        <f>Table1[[#This Row],[year]]&amp;"_"&amp;Table1[[#This Row],[rank]]</f>
        <v>2020_180</v>
      </c>
      <c r="S2681" t="str">
        <f>Table1[[#This Row],[year]]&amp;"_"&amp;Table1[[#This Row],[rank]]</f>
        <v>2020_180</v>
      </c>
    </row>
    <row r="2682" spans="1:19" x14ac:dyDescent="0.2">
      <c r="A2682" t="s">
        <v>1250</v>
      </c>
      <c r="B2682">
        <v>181</v>
      </c>
      <c r="C2682">
        <v>2020</v>
      </c>
      <c r="D2682" t="s">
        <v>221</v>
      </c>
      <c r="E2682" t="s">
        <v>221</v>
      </c>
      <c r="F2682" t="s">
        <v>22</v>
      </c>
      <c r="G2682" t="str">
        <f>_xlfn.XLOOKUP(F2682,Regions!$A$2:$A$52,Regions!$B$2:$B$52)</f>
        <v>South</v>
      </c>
      <c r="H2682" t="s">
        <v>1400</v>
      </c>
      <c r="I2682">
        <v>969</v>
      </c>
      <c r="J2682">
        <v>17817</v>
      </c>
      <c r="K2682">
        <v>1305</v>
      </c>
      <c r="L2682">
        <v>7884</v>
      </c>
      <c r="M2682">
        <v>53349</v>
      </c>
      <c r="N2682" t="s">
        <v>2043</v>
      </c>
      <c r="O2682" t="s">
        <v>2043</v>
      </c>
      <c r="P2682" t="s">
        <v>2043</v>
      </c>
      <c r="Q2682" t="s">
        <v>2043</v>
      </c>
      <c r="R2682" t="str">
        <f>Table1[[#This Row],[year]]&amp;"_"&amp;Table1[[#This Row],[rank]]</f>
        <v>2020_181</v>
      </c>
      <c r="S2682" t="str">
        <f>Table1[[#This Row],[year]]&amp;"_"&amp;Table1[[#This Row],[rank]]</f>
        <v>2020_181</v>
      </c>
    </row>
    <row r="2683" spans="1:19" x14ac:dyDescent="0.2">
      <c r="A2683" t="s">
        <v>2487</v>
      </c>
      <c r="B2683">
        <v>182</v>
      </c>
      <c r="C2683">
        <v>2020</v>
      </c>
      <c r="D2683" t="s">
        <v>1359</v>
      </c>
      <c r="E2683" t="s">
        <v>2143</v>
      </c>
      <c r="F2683" t="s">
        <v>55</v>
      </c>
      <c r="G2683" t="str">
        <f>_xlfn.XLOOKUP(F2683,Regions!$A$2:$A$52,Regions!$B$2:$B$52)</f>
        <v>West</v>
      </c>
      <c r="H2683" t="s">
        <v>1456</v>
      </c>
      <c r="I2683">
        <v>112299</v>
      </c>
      <c r="J2683">
        <v>17772</v>
      </c>
      <c r="K2683">
        <v>2459</v>
      </c>
      <c r="L2683">
        <v>51333</v>
      </c>
      <c r="M2683">
        <v>23200</v>
      </c>
      <c r="N2683" t="s">
        <v>2043</v>
      </c>
      <c r="O2683" t="s">
        <v>2043</v>
      </c>
      <c r="P2683" t="s">
        <v>2043</v>
      </c>
      <c r="Q2683" t="s">
        <v>2043</v>
      </c>
      <c r="R2683" t="str">
        <f>Table1[[#This Row],[year]]&amp;"_"&amp;Table1[[#This Row],[rank]]</f>
        <v>2020_182</v>
      </c>
      <c r="S2683" t="str">
        <f>Table1[[#This Row],[year]]&amp;"_"&amp;Table1[[#This Row],[rank]]</f>
        <v>2020_182</v>
      </c>
    </row>
    <row r="2684" spans="1:19" x14ac:dyDescent="0.2">
      <c r="A2684" t="s">
        <v>958</v>
      </c>
      <c r="B2684">
        <v>183</v>
      </c>
      <c r="C2684">
        <v>2020</v>
      </c>
      <c r="D2684" t="s">
        <v>1111</v>
      </c>
      <c r="E2684" t="s">
        <v>221</v>
      </c>
      <c r="F2684" t="s">
        <v>22</v>
      </c>
      <c r="G2684" t="str">
        <f>_xlfn.XLOOKUP(F2684,Regions!$A$2:$A$52,Regions!$B$2:$B$52)</f>
        <v>South</v>
      </c>
      <c r="H2684" t="s">
        <v>1678</v>
      </c>
      <c r="I2684">
        <v>12456</v>
      </c>
      <c r="J2684">
        <v>17593</v>
      </c>
      <c r="K2684">
        <v>1619</v>
      </c>
      <c r="L2684">
        <v>15607</v>
      </c>
      <c r="M2684">
        <v>8916</v>
      </c>
      <c r="N2684" t="s">
        <v>2043</v>
      </c>
      <c r="O2684" t="s">
        <v>2043</v>
      </c>
      <c r="P2684" t="s">
        <v>2043</v>
      </c>
      <c r="Q2684" t="s">
        <v>2043</v>
      </c>
      <c r="R2684" t="str">
        <f>Table1[[#This Row],[year]]&amp;"_"&amp;Table1[[#This Row],[rank]]</f>
        <v>2020_183</v>
      </c>
      <c r="S2684" t="str">
        <f>Table1[[#This Row],[year]]&amp;"_"&amp;Table1[[#This Row],[rank]]</f>
        <v>2020_183</v>
      </c>
    </row>
    <row r="2685" spans="1:19" x14ac:dyDescent="0.2">
      <c r="A2685" t="s">
        <v>2652</v>
      </c>
      <c r="B2685">
        <v>184</v>
      </c>
      <c r="C2685">
        <v>2020</v>
      </c>
      <c r="D2685" t="s">
        <v>21</v>
      </c>
      <c r="E2685" t="s">
        <v>920</v>
      </c>
      <c r="F2685" t="s">
        <v>22</v>
      </c>
      <c r="G2685" t="str">
        <f>_xlfn.XLOOKUP(F2685,Regions!$A$2:$A$52,Regions!$B$2:$B$52)</f>
        <v>South</v>
      </c>
      <c r="H2685" t="s">
        <v>1502</v>
      </c>
      <c r="I2685">
        <v>3968</v>
      </c>
      <c r="J2685">
        <v>17487</v>
      </c>
      <c r="K2685">
        <v>772</v>
      </c>
      <c r="L2685">
        <v>12165</v>
      </c>
      <c r="M2685">
        <v>4074</v>
      </c>
      <c r="N2685" t="s">
        <v>2043</v>
      </c>
      <c r="O2685" t="s">
        <v>2043</v>
      </c>
      <c r="P2685" t="s">
        <v>2043</v>
      </c>
      <c r="Q2685" t="s">
        <v>2043</v>
      </c>
      <c r="R2685" t="str">
        <f>Table1[[#This Row],[year]]&amp;"_"&amp;Table1[[#This Row],[rank]]</f>
        <v>2020_184</v>
      </c>
      <c r="S2685" t="str">
        <f>Table1[[#This Row],[year]]&amp;"_"&amp;Table1[[#This Row],[rank]]</f>
        <v>2020_184</v>
      </c>
    </row>
    <row r="2686" spans="1:19" x14ac:dyDescent="0.2">
      <c r="A2686" t="s">
        <v>2312</v>
      </c>
      <c r="B2686">
        <v>185</v>
      </c>
      <c r="C2686">
        <v>2020</v>
      </c>
      <c r="D2686" t="s">
        <v>17</v>
      </c>
      <c r="E2686" t="s">
        <v>17</v>
      </c>
      <c r="F2686" t="s">
        <v>44</v>
      </c>
      <c r="G2686" t="str">
        <f>_xlfn.XLOOKUP(F2686,Regions!$A$2:$A$52,Regions!$B$2:$B$52)</f>
        <v>Midwest</v>
      </c>
      <c r="H2686" t="s">
        <v>1608</v>
      </c>
      <c r="I2686">
        <v>292</v>
      </c>
      <c r="J2686">
        <v>17450</v>
      </c>
      <c r="K2686">
        <v>334</v>
      </c>
      <c r="L2686">
        <v>13226</v>
      </c>
      <c r="M2686">
        <v>78000</v>
      </c>
      <c r="N2686" t="s">
        <v>2043</v>
      </c>
      <c r="O2686" t="s">
        <v>2043</v>
      </c>
      <c r="P2686" t="s">
        <v>2043</v>
      </c>
      <c r="Q2686" t="s">
        <v>2043</v>
      </c>
      <c r="R2686" t="str">
        <f>Table1[[#This Row],[year]]&amp;"_"&amp;Table1[[#This Row],[rank]]</f>
        <v>2020_185</v>
      </c>
      <c r="S2686" t="str">
        <f>Table1[[#This Row],[year]]&amp;"_"&amp;Table1[[#This Row],[rank]]</f>
        <v>2020_185</v>
      </c>
    </row>
    <row r="2687" spans="1:19" x14ac:dyDescent="0.2">
      <c r="A2687" t="s">
        <v>2163</v>
      </c>
      <c r="B2687">
        <v>186</v>
      </c>
      <c r="C2687">
        <v>2020</v>
      </c>
      <c r="D2687" t="s">
        <v>488</v>
      </c>
      <c r="E2687" t="s">
        <v>920</v>
      </c>
      <c r="F2687" t="s">
        <v>22</v>
      </c>
      <c r="G2687" t="str">
        <f>_xlfn.XLOOKUP(F2687,Regions!$A$2:$A$52,Regions!$B$2:$B$52)</f>
        <v>South</v>
      </c>
      <c r="H2687" t="s">
        <v>1403</v>
      </c>
      <c r="I2687">
        <v>20907</v>
      </c>
      <c r="J2687">
        <v>17380</v>
      </c>
      <c r="K2687">
        <v>2735</v>
      </c>
      <c r="L2687">
        <v>37125</v>
      </c>
      <c r="M2687">
        <v>2900</v>
      </c>
      <c r="N2687" t="s">
        <v>2043</v>
      </c>
      <c r="O2687" t="s">
        <v>2043</v>
      </c>
      <c r="P2687" t="s">
        <v>2043</v>
      </c>
      <c r="Q2687" t="s">
        <v>2043</v>
      </c>
      <c r="R2687" t="str">
        <f>Table1[[#This Row],[year]]&amp;"_"&amp;Table1[[#This Row],[rank]]</f>
        <v>2020_186</v>
      </c>
      <c r="S2687" t="str">
        <f>Table1[[#This Row],[year]]&amp;"_"&amp;Table1[[#This Row],[rank]]</f>
        <v>2020_186</v>
      </c>
    </row>
    <row r="2688" spans="1:19" x14ac:dyDescent="0.2">
      <c r="A2688" t="s">
        <v>2309</v>
      </c>
      <c r="B2688">
        <v>187</v>
      </c>
      <c r="C2688">
        <v>2020</v>
      </c>
      <c r="D2688" t="s">
        <v>824</v>
      </c>
      <c r="E2688" t="s">
        <v>112</v>
      </c>
      <c r="F2688" t="s">
        <v>41</v>
      </c>
      <c r="G2688" t="str">
        <f>_xlfn.XLOOKUP(F2688,Regions!$A$2:$A$52,Regions!$B$2:$B$52)</f>
        <v>Northeast</v>
      </c>
      <c r="H2688" t="s">
        <v>1436</v>
      </c>
      <c r="I2688">
        <v>62308</v>
      </c>
      <c r="J2688">
        <v>17290</v>
      </c>
      <c r="K2688">
        <v>1233</v>
      </c>
      <c r="L2688">
        <v>51765</v>
      </c>
      <c r="M2688">
        <v>70093</v>
      </c>
      <c r="N2688" t="s">
        <v>2043</v>
      </c>
      <c r="O2688" t="s">
        <v>2043</v>
      </c>
      <c r="P2688" t="s">
        <v>2043</v>
      </c>
      <c r="Q2688" t="s">
        <v>2043</v>
      </c>
      <c r="R2688" t="str">
        <f>Table1[[#This Row],[year]]&amp;"_"&amp;Table1[[#This Row],[rank]]</f>
        <v>2020_187</v>
      </c>
      <c r="S2688" t="str">
        <f>Table1[[#This Row],[year]]&amp;"_"&amp;Table1[[#This Row],[rank]]</f>
        <v>2020_187</v>
      </c>
    </row>
    <row r="2689" spans="1:19" x14ac:dyDescent="0.2">
      <c r="A2689" t="s">
        <v>2214</v>
      </c>
      <c r="B2689">
        <v>188</v>
      </c>
      <c r="C2689">
        <v>2020</v>
      </c>
      <c r="D2689" t="s">
        <v>97</v>
      </c>
      <c r="E2689" t="s">
        <v>2044</v>
      </c>
      <c r="F2689" t="s">
        <v>98</v>
      </c>
      <c r="G2689" t="str">
        <f>_xlfn.XLOOKUP(F2689,Regions!$A$2:$A$52,Regions!$B$2:$B$52)</f>
        <v>Northeast</v>
      </c>
      <c r="H2689" t="s">
        <v>1684</v>
      </c>
      <c r="I2689">
        <v>5142</v>
      </c>
      <c r="J2689">
        <v>17258</v>
      </c>
      <c r="K2689">
        <v>886</v>
      </c>
      <c r="L2689">
        <v>334761</v>
      </c>
      <c r="M2689">
        <v>11357</v>
      </c>
      <c r="N2689" t="s">
        <v>2043</v>
      </c>
      <c r="O2689" t="s">
        <v>2043</v>
      </c>
      <c r="P2689" t="s">
        <v>2043</v>
      </c>
      <c r="Q2689" t="s">
        <v>2043</v>
      </c>
      <c r="R2689" t="str">
        <f>Table1[[#This Row],[year]]&amp;"_"&amp;Table1[[#This Row],[rank]]</f>
        <v>2020_188</v>
      </c>
      <c r="S2689" t="str">
        <f>Table1[[#This Row],[year]]&amp;"_"&amp;Table1[[#This Row],[rank]]</f>
        <v>2020_188</v>
      </c>
    </row>
    <row r="2690" spans="1:19" x14ac:dyDescent="0.2">
      <c r="A2690" t="s">
        <v>2618</v>
      </c>
      <c r="B2690">
        <v>189</v>
      </c>
      <c r="C2690">
        <v>2020</v>
      </c>
      <c r="D2690" t="s">
        <v>214</v>
      </c>
      <c r="E2690" t="s">
        <v>920</v>
      </c>
      <c r="F2690" t="s">
        <v>55</v>
      </c>
      <c r="G2690" t="str">
        <f>_xlfn.XLOOKUP(F2690,Regions!$A$2:$A$52,Regions!$B$2:$B$52)</f>
        <v>West</v>
      </c>
      <c r="H2690" t="s">
        <v>1413</v>
      </c>
      <c r="I2690">
        <v>4763</v>
      </c>
      <c r="J2690">
        <v>17129</v>
      </c>
      <c r="K2690">
        <v>7656</v>
      </c>
      <c r="L2690">
        <v>85196</v>
      </c>
      <c r="M2690">
        <v>23000</v>
      </c>
      <c r="N2690" t="s">
        <v>2043</v>
      </c>
      <c r="O2690" t="s">
        <v>2046</v>
      </c>
      <c r="P2690" t="s">
        <v>2043</v>
      </c>
      <c r="Q2690" t="s">
        <v>2043</v>
      </c>
      <c r="R2690" t="str">
        <f>Table1[[#This Row],[year]]&amp;"_"&amp;Table1[[#This Row],[rank]]</f>
        <v>2020_189</v>
      </c>
      <c r="S2690" t="str">
        <f>Table1[[#This Row],[year]]&amp;"_"&amp;Table1[[#This Row],[rank]]</f>
        <v>2020_189</v>
      </c>
    </row>
    <row r="2691" spans="1:19" x14ac:dyDescent="0.2">
      <c r="A2691" t="s">
        <v>2653</v>
      </c>
      <c r="B2691">
        <v>190</v>
      </c>
      <c r="C2691">
        <v>2020</v>
      </c>
      <c r="D2691" t="s">
        <v>636</v>
      </c>
      <c r="E2691" t="s">
        <v>2045</v>
      </c>
      <c r="F2691" t="s">
        <v>55</v>
      </c>
      <c r="G2691" t="str">
        <f>_xlfn.XLOOKUP(F2691,Regions!$A$2:$A$52,Regions!$B$2:$B$52)</f>
        <v>West</v>
      </c>
      <c r="H2691" t="s">
        <v>1413</v>
      </c>
      <c r="I2691">
        <v>128862</v>
      </c>
      <c r="J2691">
        <v>17098</v>
      </c>
      <c r="K2691">
        <v>126</v>
      </c>
      <c r="L2691">
        <v>55126</v>
      </c>
      <c r="M2691">
        <v>49000</v>
      </c>
      <c r="N2691" t="s">
        <v>2046</v>
      </c>
      <c r="O2691" t="s">
        <v>2043</v>
      </c>
      <c r="P2691" t="s">
        <v>2043</v>
      </c>
      <c r="Q2691" t="s">
        <v>2043</v>
      </c>
      <c r="R2691" t="str">
        <f>Table1[[#This Row],[year]]&amp;"_"&amp;Table1[[#This Row],[rank]]</f>
        <v>2020_190</v>
      </c>
      <c r="S2691" t="str">
        <f>Table1[[#This Row],[year]]&amp;"_"&amp;Table1[[#This Row],[rank]]</f>
        <v>2020_190</v>
      </c>
    </row>
    <row r="2692" spans="1:19" x14ac:dyDescent="0.2">
      <c r="A2692" t="s">
        <v>2534</v>
      </c>
      <c r="B2692">
        <v>191</v>
      </c>
      <c r="C2692">
        <v>2020</v>
      </c>
      <c r="D2692" t="s">
        <v>1359</v>
      </c>
      <c r="E2692" t="s">
        <v>2143</v>
      </c>
      <c r="F2692" t="s">
        <v>28</v>
      </c>
      <c r="G2692" t="str">
        <f>_xlfn.XLOOKUP(F2692,Regions!$A$2:$A$52,Regions!$B$2:$B$52)</f>
        <v>Northeast</v>
      </c>
      <c r="H2692" t="s">
        <v>1445</v>
      </c>
      <c r="I2692">
        <v>242794</v>
      </c>
      <c r="J2692">
        <v>16883</v>
      </c>
      <c r="K2692">
        <v>8118</v>
      </c>
      <c r="L2692">
        <v>29236</v>
      </c>
      <c r="M2692">
        <v>18600</v>
      </c>
      <c r="N2692" t="s">
        <v>2043</v>
      </c>
      <c r="O2692" t="s">
        <v>2043</v>
      </c>
      <c r="P2692" t="s">
        <v>2043</v>
      </c>
      <c r="Q2692" t="s">
        <v>2043</v>
      </c>
      <c r="R2692" t="str">
        <f>Table1[[#This Row],[year]]&amp;"_"&amp;Table1[[#This Row],[rank]]</f>
        <v>2020_191</v>
      </c>
      <c r="S2692" t="str">
        <f>Table1[[#This Row],[year]]&amp;"_"&amp;Table1[[#This Row],[rank]]</f>
        <v>2020_191</v>
      </c>
    </row>
    <row r="2693" spans="1:19" x14ac:dyDescent="0.2">
      <c r="A2693" t="s">
        <v>2167</v>
      </c>
      <c r="B2693">
        <v>192</v>
      </c>
      <c r="C2693">
        <v>2020</v>
      </c>
      <c r="D2693" t="s">
        <v>980</v>
      </c>
      <c r="E2693" t="s">
        <v>2055</v>
      </c>
      <c r="F2693" t="s">
        <v>72</v>
      </c>
      <c r="G2693" t="str">
        <f>_xlfn.XLOOKUP(F2693,Regions!$A$2:$A$52,Regions!$B$2:$B$52)</f>
        <v>Midwest</v>
      </c>
      <c r="H2693" t="s">
        <v>1421</v>
      </c>
      <c r="I2693">
        <v>31986</v>
      </c>
      <c r="J2693">
        <v>16865</v>
      </c>
      <c r="K2693">
        <v>1753</v>
      </c>
      <c r="L2693">
        <v>30111</v>
      </c>
      <c r="M2693">
        <v>40000</v>
      </c>
      <c r="N2693" t="s">
        <v>2043</v>
      </c>
      <c r="O2693" t="s">
        <v>2043</v>
      </c>
      <c r="P2693" t="s">
        <v>2043</v>
      </c>
      <c r="Q2693" t="s">
        <v>2043</v>
      </c>
      <c r="R2693" t="str">
        <f>Table1[[#This Row],[year]]&amp;"_"&amp;Table1[[#This Row],[rank]]</f>
        <v>2020_192</v>
      </c>
      <c r="S2693" t="str">
        <f>Table1[[#This Row],[year]]&amp;"_"&amp;Table1[[#This Row],[rank]]</f>
        <v>2020_192</v>
      </c>
    </row>
    <row r="2694" spans="1:19" x14ac:dyDescent="0.2">
      <c r="A2694" t="s">
        <v>2279</v>
      </c>
      <c r="B2694">
        <v>193</v>
      </c>
      <c r="C2694">
        <v>2020</v>
      </c>
      <c r="D2694" t="s">
        <v>1288</v>
      </c>
      <c r="E2694" t="s">
        <v>112</v>
      </c>
      <c r="F2694" t="s">
        <v>55</v>
      </c>
      <c r="G2694" t="str">
        <f>_xlfn.XLOOKUP(F2694,Regions!$A$2:$A$52,Regions!$B$2:$B$52)</f>
        <v>West</v>
      </c>
      <c r="H2694" t="s">
        <v>1936</v>
      </c>
      <c r="I2694">
        <v>8501</v>
      </c>
      <c r="J2694">
        <v>16829</v>
      </c>
      <c r="K2694">
        <v>737</v>
      </c>
      <c r="L2694">
        <v>6787</v>
      </c>
      <c r="M2694">
        <v>10000</v>
      </c>
      <c r="N2694" t="s">
        <v>2043</v>
      </c>
      <c r="O2694" t="s">
        <v>2043</v>
      </c>
      <c r="P2694" t="s">
        <v>2043</v>
      </c>
      <c r="Q2694" t="s">
        <v>2043</v>
      </c>
      <c r="R2694" t="str">
        <f>Table1[[#This Row],[year]]&amp;"_"&amp;Table1[[#This Row],[rank]]</f>
        <v>2020_193</v>
      </c>
      <c r="S2694" t="str">
        <f>Table1[[#This Row],[year]]&amp;"_"&amp;Table1[[#This Row],[rank]]</f>
        <v>2020_193</v>
      </c>
    </row>
    <row r="2695" spans="1:19" x14ac:dyDescent="0.2">
      <c r="A2695" t="s">
        <v>2269</v>
      </c>
      <c r="B2695">
        <v>194</v>
      </c>
      <c r="C2695">
        <v>2020</v>
      </c>
      <c r="D2695" t="s">
        <v>1353</v>
      </c>
      <c r="E2695" t="s">
        <v>2045</v>
      </c>
      <c r="F2695" t="s">
        <v>41</v>
      </c>
      <c r="G2695" t="str">
        <f>_xlfn.XLOOKUP(F2695,Regions!$A$2:$A$52,Regions!$B$2:$B$52)</f>
        <v>Northeast</v>
      </c>
      <c r="H2695" t="s">
        <v>1880</v>
      </c>
      <c r="I2695">
        <v>25495</v>
      </c>
      <c r="J2695">
        <v>16783</v>
      </c>
      <c r="K2695">
        <v>1842</v>
      </c>
      <c r="L2695">
        <v>16204</v>
      </c>
      <c r="M2695">
        <v>292500</v>
      </c>
      <c r="N2695" t="s">
        <v>2043</v>
      </c>
      <c r="O2695" t="s">
        <v>2043</v>
      </c>
      <c r="P2695" t="s">
        <v>2043</v>
      </c>
      <c r="Q2695" t="s">
        <v>2043</v>
      </c>
      <c r="R2695" t="str">
        <f>Table1[[#This Row],[year]]&amp;"_"&amp;Table1[[#This Row],[rank]]</f>
        <v>2020_194</v>
      </c>
      <c r="S2695" t="str">
        <f>Table1[[#This Row],[year]]&amp;"_"&amp;Table1[[#This Row],[rank]]</f>
        <v>2020_194</v>
      </c>
    </row>
    <row r="2696" spans="1:19" x14ac:dyDescent="0.2">
      <c r="A2696" t="s">
        <v>2225</v>
      </c>
      <c r="B2696">
        <v>195</v>
      </c>
      <c r="C2696">
        <v>2020</v>
      </c>
      <c r="D2696" t="s">
        <v>79</v>
      </c>
      <c r="E2696" t="s">
        <v>2044</v>
      </c>
      <c r="F2696" t="s">
        <v>28</v>
      </c>
      <c r="G2696" t="str">
        <f>_xlfn.XLOOKUP(F2696,Regions!$A$2:$A$52,Regions!$B$2:$B$52)</f>
        <v>Northeast</v>
      </c>
      <c r="H2696" t="s">
        <v>1406</v>
      </c>
      <c r="I2696">
        <v>43567</v>
      </c>
      <c r="J2696">
        <v>16652</v>
      </c>
      <c r="K2696">
        <v>1742</v>
      </c>
      <c r="L2696">
        <v>31357</v>
      </c>
      <c r="M2696">
        <v>76000</v>
      </c>
      <c r="N2696" t="s">
        <v>2043</v>
      </c>
      <c r="O2696" t="s">
        <v>2043</v>
      </c>
      <c r="P2696" t="s">
        <v>2043</v>
      </c>
      <c r="Q2696" t="s">
        <v>2043</v>
      </c>
      <c r="R2696" t="str">
        <f>Table1[[#This Row],[year]]&amp;"_"&amp;Table1[[#This Row],[rank]]</f>
        <v>2020_195</v>
      </c>
      <c r="S2696" t="str">
        <f>Table1[[#This Row],[year]]&amp;"_"&amp;Table1[[#This Row],[rank]]</f>
        <v>2020_195</v>
      </c>
    </row>
    <row r="2697" spans="1:19" x14ac:dyDescent="0.2">
      <c r="A2697" t="s">
        <v>2654</v>
      </c>
      <c r="B2697">
        <v>196</v>
      </c>
      <c r="C2697">
        <v>2020</v>
      </c>
      <c r="D2697" t="s">
        <v>1164</v>
      </c>
      <c r="E2697" t="s">
        <v>2061</v>
      </c>
      <c r="F2697" t="s">
        <v>33</v>
      </c>
      <c r="G2697" t="str">
        <f>_xlfn.XLOOKUP(F2697,Regions!$A$2:$A$52,Regions!$B$2:$B$52)</f>
        <v>Northeast</v>
      </c>
      <c r="H2697" t="s">
        <v>1624</v>
      </c>
      <c r="I2697">
        <v>4502</v>
      </c>
      <c r="J2697">
        <v>16648</v>
      </c>
      <c r="K2697">
        <v>419</v>
      </c>
      <c r="L2697">
        <v>14128</v>
      </c>
      <c r="M2697" s="1">
        <v>100000</v>
      </c>
      <c r="N2697" t="s">
        <v>2043</v>
      </c>
      <c r="O2697" t="s">
        <v>2043</v>
      </c>
      <c r="P2697" t="s">
        <v>2043</v>
      </c>
      <c r="Q2697" t="s">
        <v>2043</v>
      </c>
      <c r="R2697" t="str">
        <f>Table1[[#This Row],[year]]&amp;"_"&amp;Table1[[#This Row],[rank]]</f>
        <v>2020_196</v>
      </c>
      <c r="S2697" t="str">
        <f>Table1[[#This Row],[year]]&amp;"_"&amp;Table1[[#This Row],[rank]]</f>
        <v>2020_196</v>
      </c>
    </row>
    <row r="2698" spans="1:19" x14ac:dyDescent="0.2">
      <c r="A2698" t="s">
        <v>2533</v>
      </c>
      <c r="B2698">
        <v>197</v>
      </c>
      <c r="C2698">
        <v>2020</v>
      </c>
      <c r="D2698" t="s">
        <v>214</v>
      </c>
      <c r="E2698" t="s">
        <v>920</v>
      </c>
      <c r="F2698" t="s">
        <v>35</v>
      </c>
      <c r="G2698" t="str">
        <f>_xlfn.XLOOKUP(F2698,Regions!$A$2:$A$52,Regions!$B$2:$B$52)</f>
        <v>South</v>
      </c>
      <c r="H2698" t="s">
        <v>1494</v>
      </c>
      <c r="I2698">
        <v>60515</v>
      </c>
      <c r="J2698">
        <v>16572</v>
      </c>
      <c r="K2698">
        <v>1358</v>
      </c>
      <c r="L2698">
        <v>103823</v>
      </c>
      <c r="M2698">
        <v>19100</v>
      </c>
      <c r="N2698" t="s">
        <v>2043</v>
      </c>
      <c r="O2698" t="s">
        <v>2043</v>
      </c>
      <c r="P2698" t="s">
        <v>2043</v>
      </c>
      <c r="Q2698" t="s">
        <v>2043</v>
      </c>
      <c r="R2698" t="str">
        <f>Table1[[#This Row],[year]]&amp;"_"&amp;Table1[[#This Row],[rank]]</f>
        <v>2020_197</v>
      </c>
      <c r="S2698" t="str">
        <f>Table1[[#This Row],[year]]&amp;"_"&amp;Table1[[#This Row],[rank]]</f>
        <v>2020_197</v>
      </c>
    </row>
    <row r="2699" spans="1:19" x14ac:dyDescent="0.2">
      <c r="A2699" t="s">
        <v>2198</v>
      </c>
      <c r="B2699">
        <v>198</v>
      </c>
      <c r="C2699">
        <v>2020</v>
      </c>
      <c r="D2699" t="s">
        <v>30</v>
      </c>
      <c r="E2699" t="s">
        <v>2045</v>
      </c>
      <c r="F2699" t="s">
        <v>55</v>
      </c>
      <c r="G2699" t="str">
        <f>_xlfn.XLOOKUP(F2699,Regions!$A$2:$A$52,Regions!$B$2:$B$52)</f>
        <v>West</v>
      </c>
      <c r="H2699" t="s">
        <v>1456</v>
      </c>
      <c r="I2699">
        <v>12442</v>
      </c>
      <c r="J2699">
        <v>16569</v>
      </c>
      <c r="K2699">
        <v>754</v>
      </c>
      <c r="L2699">
        <v>26370</v>
      </c>
      <c r="M2699">
        <v>61800</v>
      </c>
      <c r="N2699" t="s">
        <v>2043</v>
      </c>
      <c r="O2699" t="s">
        <v>2043</v>
      </c>
      <c r="P2699" t="s">
        <v>2043</v>
      </c>
      <c r="Q2699" t="s">
        <v>2043</v>
      </c>
      <c r="R2699" t="str">
        <f>Table1[[#This Row],[year]]&amp;"_"&amp;Table1[[#This Row],[rank]]</f>
        <v>2020_198</v>
      </c>
      <c r="S2699" t="str">
        <f>Table1[[#This Row],[year]]&amp;"_"&amp;Table1[[#This Row],[rank]]</f>
        <v>2020_198</v>
      </c>
    </row>
    <row r="2700" spans="1:19" x14ac:dyDescent="0.2">
      <c r="A2700" t="s">
        <v>2182</v>
      </c>
      <c r="B2700">
        <v>199</v>
      </c>
      <c r="C2700">
        <v>2020</v>
      </c>
      <c r="D2700" t="s">
        <v>1838</v>
      </c>
      <c r="E2700" t="s">
        <v>2042</v>
      </c>
      <c r="F2700" t="s">
        <v>55</v>
      </c>
      <c r="G2700" t="str">
        <f>_xlfn.XLOOKUP(F2700,Regions!$A$2:$A$52,Regions!$B$2:$B$52)</f>
        <v>West</v>
      </c>
      <c r="H2700" t="s">
        <v>1413</v>
      </c>
      <c r="I2700">
        <v>2614</v>
      </c>
      <c r="J2700">
        <v>16383</v>
      </c>
      <c r="K2700">
        <v>351</v>
      </c>
      <c r="L2700">
        <v>13679</v>
      </c>
      <c r="M2700">
        <v>129000</v>
      </c>
      <c r="N2700" t="s">
        <v>2043</v>
      </c>
      <c r="O2700" t="s">
        <v>2046</v>
      </c>
      <c r="P2700" t="s">
        <v>2043</v>
      </c>
      <c r="Q2700" t="s">
        <v>2043</v>
      </c>
      <c r="R2700" t="str">
        <f>Table1[[#This Row],[year]]&amp;"_"&amp;Table1[[#This Row],[rank]]</f>
        <v>2020_199</v>
      </c>
      <c r="S2700" t="str">
        <f>Table1[[#This Row],[year]]&amp;"_"&amp;Table1[[#This Row],[rank]]</f>
        <v>2020_199</v>
      </c>
    </row>
    <row r="2701" spans="1:19" x14ac:dyDescent="0.2">
      <c r="A2701" t="s">
        <v>2200</v>
      </c>
      <c r="B2701">
        <v>200</v>
      </c>
      <c r="C2701">
        <v>2020</v>
      </c>
      <c r="D2701" t="s">
        <v>757</v>
      </c>
      <c r="E2701" t="s">
        <v>2143</v>
      </c>
      <c r="F2701" t="s">
        <v>98</v>
      </c>
      <c r="G2701" t="str">
        <f>_xlfn.XLOOKUP(F2701,Regions!$A$2:$A$52,Regions!$B$2:$B$52)</f>
        <v>Northeast</v>
      </c>
      <c r="H2701" t="s">
        <v>1442</v>
      </c>
      <c r="I2701">
        <v>5038</v>
      </c>
      <c r="J2701">
        <v>16227</v>
      </c>
      <c r="K2701">
        <v>449</v>
      </c>
      <c r="L2701">
        <v>13736</v>
      </c>
      <c r="M2701">
        <v>233400</v>
      </c>
      <c r="N2701" t="s">
        <v>2043</v>
      </c>
      <c r="O2701" t="s">
        <v>2043</v>
      </c>
      <c r="P2701" t="s">
        <v>2043</v>
      </c>
      <c r="Q2701" t="s">
        <v>2043</v>
      </c>
      <c r="R2701" t="str">
        <f>Table1[[#This Row],[year]]&amp;"_"&amp;Table1[[#This Row],[rank]]</f>
        <v>2020_200</v>
      </c>
      <c r="S2701" t="str">
        <f>Table1[[#This Row],[year]]&amp;"_"&amp;Table1[[#This Row],[rank]]</f>
        <v>2020_200</v>
      </c>
    </row>
    <row r="2702" spans="1:19" x14ac:dyDescent="0.2">
      <c r="A2702" t="s">
        <v>2264</v>
      </c>
      <c r="B2702">
        <v>201</v>
      </c>
      <c r="C2702">
        <v>2020</v>
      </c>
      <c r="D2702" t="s">
        <v>97</v>
      </c>
      <c r="E2702" t="s">
        <v>2044</v>
      </c>
      <c r="F2702" t="s">
        <v>199</v>
      </c>
      <c r="G2702" t="str">
        <f>_xlfn.XLOOKUP(F2702,Regions!$A$2:$A$52,Regions!$B$2:$B$52)</f>
        <v>Midwest</v>
      </c>
      <c r="H2702" t="s">
        <v>1548</v>
      </c>
      <c r="I2702">
        <v>8609</v>
      </c>
      <c r="J2702">
        <v>16222</v>
      </c>
      <c r="K2702">
        <v>1394</v>
      </c>
      <c r="L2702">
        <v>276088</v>
      </c>
      <c r="M2702">
        <v>17601</v>
      </c>
      <c r="N2702" t="s">
        <v>2043</v>
      </c>
      <c r="O2702" t="s">
        <v>2043</v>
      </c>
      <c r="P2702" t="s">
        <v>2043</v>
      </c>
      <c r="Q2702" t="s">
        <v>2043</v>
      </c>
      <c r="R2702" t="str">
        <f>Table1[[#This Row],[year]]&amp;"_"&amp;Table1[[#This Row],[rank]]</f>
        <v>2020_201</v>
      </c>
      <c r="S2702" t="str">
        <f>Table1[[#This Row],[year]]&amp;"_"&amp;Table1[[#This Row],[rank]]</f>
        <v>2020_201</v>
      </c>
    </row>
    <row r="2703" spans="1:19" x14ac:dyDescent="0.2">
      <c r="A2703" t="s">
        <v>2255</v>
      </c>
      <c r="B2703">
        <v>202</v>
      </c>
      <c r="C2703">
        <v>2020</v>
      </c>
      <c r="D2703" t="s">
        <v>1838</v>
      </c>
      <c r="E2703" t="s">
        <v>2042</v>
      </c>
      <c r="F2703" t="s">
        <v>55</v>
      </c>
      <c r="G2703" t="str">
        <f>_xlfn.XLOOKUP(F2703,Regions!$A$2:$A$52,Regions!$B$2:$B$52)</f>
        <v>West</v>
      </c>
      <c r="H2703" t="s">
        <v>1414</v>
      </c>
      <c r="I2703">
        <v>30952</v>
      </c>
      <c r="J2703">
        <v>16039</v>
      </c>
      <c r="K2703">
        <v>1661</v>
      </c>
      <c r="L2703">
        <v>9348</v>
      </c>
      <c r="M2703">
        <v>92500</v>
      </c>
      <c r="N2703" t="s">
        <v>2043</v>
      </c>
      <c r="O2703" t="s">
        <v>2046</v>
      </c>
      <c r="P2703" t="s">
        <v>2043</v>
      </c>
      <c r="Q2703" t="s">
        <v>2043</v>
      </c>
      <c r="R2703" t="str">
        <f>Table1[[#This Row],[year]]&amp;"_"&amp;Table1[[#This Row],[rank]]</f>
        <v>2020_202</v>
      </c>
      <c r="S2703" t="str">
        <f>Table1[[#This Row],[year]]&amp;"_"&amp;Table1[[#This Row],[rank]]</f>
        <v>2020_202</v>
      </c>
    </row>
    <row r="2704" spans="1:19" x14ac:dyDescent="0.2">
      <c r="A2704" t="s">
        <v>2175</v>
      </c>
      <c r="B2704">
        <v>203</v>
      </c>
      <c r="C2704">
        <v>2020</v>
      </c>
      <c r="D2704" t="s">
        <v>1077</v>
      </c>
      <c r="E2704" t="s">
        <v>2054</v>
      </c>
      <c r="F2704" t="s">
        <v>28</v>
      </c>
      <c r="G2704" t="str">
        <f>_xlfn.XLOOKUP(F2704,Regions!$A$2:$A$52,Regions!$B$2:$B$52)</f>
        <v>Northeast</v>
      </c>
      <c r="H2704" t="s">
        <v>1406</v>
      </c>
      <c r="I2704">
        <v>56900</v>
      </c>
      <c r="J2704">
        <v>15693</v>
      </c>
      <c r="K2704">
        <v>2367</v>
      </c>
      <c r="L2704">
        <v>15034</v>
      </c>
      <c r="M2704">
        <v>34300</v>
      </c>
      <c r="N2704" t="s">
        <v>2043</v>
      </c>
      <c r="O2704" t="s">
        <v>2043</v>
      </c>
      <c r="P2704" t="s">
        <v>2043</v>
      </c>
      <c r="Q2704" t="s">
        <v>2043</v>
      </c>
      <c r="R2704" t="str">
        <f>Table1[[#This Row],[year]]&amp;"_"&amp;Table1[[#This Row],[rank]]</f>
        <v>2020_203</v>
      </c>
      <c r="S2704" t="str">
        <f>Table1[[#This Row],[year]]&amp;"_"&amp;Table1[[#This Row],[rank]]</f>
        <v>2020_203</v>
      </c>
    </row>
    <row r="2705" spans="1:19" x14ac:dyDescent="0.2">
      <c r="A2705" t="s">
        <v>2179</v>
      </c>
      <c r="B2705">
        <v>204</v>
      </c>
      <c r="C2705">
        <v>2020</v>
      </c>
      <c r="D2705" t="s">
        <v>214</v>
      </c>
      <c r="E2705" t="s">
        <v>920</v>
      </c>
      <c r="F2705" t="s">
        <v>53</v>
      </c>
      <c r="G2705" t="str">
        <f>_xlfn.XLOOKUP(F2705,Regions!$A$2:$A$52,Regions!$B$2:$B$52)</f>
        <v>Midwest</v>
      </c>
      <c r="H2705" t="s">
        <v>1471</v>
      </c>
      <c r="I2705">
        <v>39577</v>
      </c>
      <c r="J2705">
        <v>15561</v>
      </c>
      <c r="K2705">
        <v>1921</v>
      </c>
      <c r="L2705">
        <v>75892</v>
      </c>
      <c r="M2705">
        <v>17408</v>
      </c>
      <c r="N2705" t="s">
        <v>2043</v>
      </c>
      <c r="O2705" t="s">
        <v>2043</v>
      </c>
      <c r="P2705" t="s">
        <v>2043</v>
      </c>
      <c r="Q2705" t="s">
        <v>2043</v>
      </c>
      <c r="R2705" t="str">
        <f>Table1[[#This Row],[year]]&amp;"_"&amp;Table1[[#This Row],[rank]]</f>
        <v>2020_204</v>
      </c>
      <c r="S2705" t="str">
        <f>Table1[[#This Row],[year]]&amp;"_"&amp;Table1[[#This Row],[rank]]</f>
        <v>2020_204</v>
      </c>
    </row>
    <row r="2706" spans="1:19" x14ac:dyDescent="0.2">
      <c r="A2706" t="s">
        <v>2215</v>
      </c>
      <c r="B2706">
        <v>205</v>
      </c>
      <c r="C2706">
        <v>2020</v>
      </c>
      <c r="D2706" t="s">
        <v>24</v>
      </c>
      <c r="E2706" t="s">
        <v>2042</v>
      </c>
      <c r="F2706" t="s">
        <v>93</v>
      </c>
      <c r="G2706" t="str">
        <f>_xlfn.XLOOKUP(F2706,Regions!$A$2:$A$52,Regions!$B$2:$B$52)</f>
        <v>West</v>
      </c>
      <c r="H2706" t="s">
        <v>1457</v>
      </c>
      <c r="I2706">
        <v>2398</v>
      </c>
      <c r="J2706">
        <v>15524</v>
      </c>
      <c r="K2706">
        <v>496</v>
      </c>
      <c r="L2706">
        <v>9737</v>
      </c>
      <c r="M2706">
        <v>75000</v>
      </c>
      <c r="N2706" t="s">
        <v>2043</v>
      </c>
      <c r="O2706" t="s">
        <v>2043</v>
      </c>
      <c r="P2706" t="s">
        <v>2043</v>
      </c>
      <c r="Q2706" t="s">
        <v>2043</v>
      </c>
      <c r="R2706" t="str">
        <f>Table1[[#This Row],[year]]&amp;"_"&amp;Table1[[#This Row],[rank]]</f>
        <v>2020_205</v>
      </c>
      <c r="S2706" t="str">
        <f>Table1[[#This Row],[year]]&amp;"_"&amp;Table1[[#This Row],[rank]]</f>
        <v>2020_205</v>
      </c>
    </row>
    <row r="2707" spans="1:19" x14ac:dyDescent="0.2">
      <c r="A2707" t="s">
        <v>2655</v>
      </c>
      <c r="B2707">
        <v>206</v>
      </c>
      <c r="C2707">
        <v>2020</v>
      </c>
      <c r="D2707" t="s">
        <v>221</v>
      </c>
      <c r="E2707" t="s">
        <v>221</v>
      </c>
      <c r="F2707" t="s">
        <v>22</v>
      </c>
      <c r="G2707" t="str">
        <f>_xlfn.XLOOKUP(F2707,Regions!$A$2:$A$52,Regions!$B$2:$B$52)</f>
        <v>South</v>
      </c>
      <c r="H2707" t="s">
        <v>1502</v>
      </c>
      <c r="I2707">
        <v>10547</v>
      </c>
      <c r="J2707">
        <v>15464</v>
      </c>
      <c r="K2707">
        <v>848</v>
      </c>
      <c r="L2707">
        <v>11463</v>
      </c>
      <c r="M2707">
        <v>50000</v>
      </c>
      <c r="N2707" t="s">
        <v>2043</v>
      </c>
      <c r="O2707" t="s">
        <v>2043</v>
      </c>
      <c r="P2707" t="s">
        <v>2043</v>
      </c>
      <c r="Q2707" t="s">
        <v>2043</v>
      </c>
      <c r="R2707" t="str">
        <f>Table1[[#This Row],[year]]&amp;"_"&amp;Table1[[#This Row],[rank]]</f>
        <v>2020_206</v>
      </c>
      <c r="S2707" t="str">
        <f>Table1[[#This Row],[year]]&amp;"_"&amp;Table1[[#This Row],[rank]]</f>
        <v>2020_206</v>
      </c>
    </row>
    <row r="2708" spans="1:19" x14ac:dyDescent="0.2">
      <c r="A2708" t="s">
        <v>193</v>
      </c>
      <c r="B2708">
        <v>207</v>
      </c>
      <c r="C2708">
        <v>2020</v>
      </c>
      <c r="D2708" t="s">
        <v>193</v>
      </c>
      <c r="E2708" t="s">
        <v>2143</v>
      </c>
      <c r="F2708" t="s">
        <v>22</v>
      </c>
      <c r="G2708" t="str">
        <f>_xlfn.XLOOKUP(F2708,Regions!$A$2:$A$52,Regions!$B$2:$B$52)</f>
        <v>South</v>
      </c>
      <c r="H2708" t="s">
        <v>1403</v>
      </c>
      <c r="I2708">
        <v>39211</v>
      </c>
      <c r="J2708">
        <v>15455</v>
      </c>
      <c r="K2708">
        <v>1670</v>
      </c>
      <c r="L2708">
        <v>27743</v>
      </c>
      <c r="M2708">
        <v>44900</v>
      </c>
      <c r="N2708" t="s">
        <v>2043</v>
      </c>
      <c r="O2708" t="s">
        <v>2043</v>
      </c>
      <c r="P2708" t="s">
        <v>2043</v>
      </c>
      <c r="Q2708" t="s">
        <v>2043</v>
      </c>
      <c r="R2708" t="str">
        <f>Table1[[#This Row],[year]]&amp;"_"&amp;Table1[[#This Row],[rank]]</f>
        <v>2020_207</v>
      </c>
      <c r="S2708" t="str">
        <f>Table1[[#This Row],[year]]&amp;"_"&amp;Table1[[#This Row],[rank]]</f>
        <v>2020_207</v>
      </c>
    </row>
    <row r="2709" spans="1:19" x14ac:dyDescent="0.2">
      <c r="A2709" t="s">
        <v>2216</v>
      </c>
      <c r="B2709">
        <v>208</v>
      </c>
      <c r="C2709">
        <v>2020</v>
      </c>
      <c r="D2709" t="s">
        <v>1164</v>
      </c>
      <c r="E2709" t="s">
        <v>2061</v>
      </c>
      <c r="F2709" t="s">
        <v>72</v>
      </c>
      <c r="G2709" t="str">
        <f>_xlfn.XLOOKUP(F2709,Regions!$A$2:$A$52,Regions!$B$2:$B$52)</f>
        <v>Midwest</v>
      </c>
      <c r="H2709" t="s">
        <v>1481</v>
      </c>
      <c r="I2709">
        <v>8695</v>
      </c>
      <c r="J2709">
        <v>15310</v>
      </c>
      <c r="K2709">
        <v>577</v>
      </c>
      <c r="L2709">
        <v>4641</v>
      </c>
      <c r="M2709">
        <v>15427</v>
      </c>
      <c r="N2709" t="s">
        <v>2043</v>
      </c>
      <c r="O2709" t="s">
        <v>2043</v>
      </c>
      <c r="P2709" t="s">
        <v>2043</v>
      </c>
      <c r="Q2709" t="s">
        <v>2043</v>
      </c>
      <c r="R2709" t="str">
        <f>Table1[[#This Row],[year]]&amp;"_"&amp;Table1[[#This Row],[rank]]</f>
        <v>2020_208</v>
      </c>
      <c r="S2709" t="str">
        <f>Table1[[#This Row],[year]]&amp;"_"&amp;Table1[[#This Row],[rank]]</f>
        <v>2020_208</v>
      </c>
    </row>
    <row r="2710" spans="1:19" x14ac:dyDescent="0.2">
      <c r="A2710" t="s">
        <v>2191</v>
      </c>
      <c r="B2710">
        <v>209</v>
      </c>
      <c r="C2710">
        <v>2020</v>
      </c>
      <c r="D2710" t="s">
        <v>46</v>
      </c>
      <c r="E2710" t="s">
        <v>46</v>
      </c>
      <c r="F2710" t="s">
        <v>98</v>
      </c>
      <c r="G2710" t="str">
        <f>_xlfn.XLOOKUP(F2710,Regions!$A$2:$A$52,Regions!$B$2:$B$52)</f>
        <v>Northeast</v>
      </c>
      <c r="H2710" t="s">
        <v>1499</v>
      </c>
      <c r="I2710">
        <v>19722</v>
      </c>
      <c r="J2710">
        <v>15146</v>
      </c>
      <c r="K2710">
        <v>1243</v>
      </c>
      <c r="L2710">
        <v>17708</v>
      </c>
      <c r="M2710">
        <v>47600</v>
      </c>
      <c r="N2710" t="s">
        <v>2043</v>
      </c>
      <c r="O2710" t="s">
        <v>2043</v>
      </c>
      <c r="P2710" t="s">
        <v>2043</v>
      </c>
      <c r="Q2710" t="s">
        <v>2043</v>
      </c>
      <c r="R2710" t="str">
        <f>Table1[[#This Row],[year]]&amp;"_"&amp;Table1[[#This Row],[rank]]</f>
        <v>2020_209</v>
      </c>
      <c r="S2710" t="str">
        <f>Table1[[#This Row],[year]]&amp;"_"&amp;Table1[[#This Row],[rank]]</f>
        <v>2020_209</v>
      </c>
    </row>
    <row r="2711" spans="1:19" x14ac:dyDescent="0.2">
      <c r="A2711" t="s">
        <v>2573</v>
      </c>
      <c r="B2711">
        <v>210</v>
      </c>
      <c r="C2711">
        <v>2020</v>
      </c>
      <c r="D2711" t="s">
        <v>1363</v>
      </c>
      <c r="E2711" t="s">
        <v>2045</v>
      </c>
      <c r="F2711" t="s">
        <v>33</v>
      </c>
      <c r="G2711" t="str">
        <f>_xlfn.XLOOKUP(F2711,Regions!$A$2:$A$52,Regions!$B$2:$B$52)</f>
        <v>Northeast</v>
      </c>
      <c r="H2711" t="s">
        <v>1642</v>
      </c>
      <c r="I2711">
        <v>55241</v>
      </c>
      <c r="J2711">
        <v>15066</v>
      </c>
      <c r="K2711">
        <v>4865</v>
      </c>
      <c r="L2711">
        <v>21402</v>
      </c>
      <c r="M2711">
        <v>26400</v>
      </c>
      <c r="N2711" t="s">
        <v>2043</v>
      </c>
      <c r="O2711" t="s">
        <v>2043</v>
      </c>
      <c r="P2711" t="s">
        <v>2043</v>
      </c>
      <c r="Q2711" t="s">
        <v>2043</v>
      </c>
      <c r="R2711" t="str">
        <f>Table1[[#This Row],[year]]&amp;"_"&amp;Table1[[#This Row],[rank]]</f>
        <v>2020_210</v>
      </c>
      <c r="S2711" t="str">
        <f>Table1[[#This Row],[year]]&amp;"_"&amp;Table1[[#This Row],[rank]]</f>
        <v>2020_210</v>
      </c>
    </row>
    <row r="2712" spans="1:19" x14ac:dyDescent="0.2">
      <c r="A2712" t="s">
        <v>2193</v>
      </c>
      <c r="B2712">
        <v>211</v>
      </c>
      <c r="C2712">
        <v>2020</v>
      </c>
      <c r="D2712" t="s">
        <v>715</v>
      </c>
      <c r="E2712" t="s">
        <v>2143</v>
      </c>
      <c r="F2712" t="s">
        <v>28</v>
      </c>
      <c r="G2712" t="str">
        <f>_xlfn.XLOOKUP(F2712,Regions!$A$2:$A$52,Regions!$B$2:$B$52)</f>
        <v>Northeast</v>
      </c>
      <c r="H2712" t="s">
        <v>1406</v>
      </c>
      <c r="I2712">
        <v>11906</v>
      </c>
      <c r="J2712">
        <v>14954</v>
      </c>
      <c r="K2712">
        <v>1339</v>
      </c>
      <c r="L2712">
        <v>26783</v>
      </c>
      <c r="M2712">
        <v>70000</v>
      </c>
      <c r="N2712" t="s">
        <v>2043</v>
      </c>
      <c r="O2712" t="s">
        <v>2043</v>
      </c>
      <c r="P2712" t="s">
        <v>2043</v>
      </c>
      <c r="Q2712" t="s">
        <v>2043</v>
      </c>
      <c r="R2712" t="str">
        <f>Table1[[#This Row],[year]]&amp;"_"&amp;Table1[[#This Row],[rank]]</f>
        <v>2020_211</v>
      </c>
      <c r="S2712" t="str">
        <f>Table1[[#This Row],[year]]&amp;"_"&amp;Table1[[#This Row],[rank]]</f>
        <v>2020_211</v>
      </c>
    </row>
    <row r="2713" spans="1:19" x14ac:dyDescent="0.2">
      <c r="A2713" t="s">
        <v>2204</v>
      </c>
      <c r="B2713">
        <v>212</v>
      </c>
      <c r="C2713">
        <v>2020</v>
      </c>
      <c r="D2713" t="s">
        <v>65</v>
      </c>
      <c r="E2713" t="s">
        <v>2044</v>
      </c>
      <c r="F2713" t="s">
        <v>28</v>
      </c>
      <c r="G2713" t="str">
        <f>_xlfn.XLOOKUP(F2713,Regions!$A$2:$A$52,Regions!$B$2:$B$52)</f>
        <v>Northeast</v>
      </c>
      <c r="H2713" t="s">
        <v>1406</v>
      </c>
      <c r="I2713">
        <v>10023</v>
      </c>
      <c r="J2713">
        <v>14931</v>
      </c>
      <c r="K2713">
        <v>932</v>
      </c>
      <c r="L2713">
        <v>82243</v>
      </c>
      <c r="M2713">
        <v>18605</v>
      </c>
      <c r="N2713" t="s">
        <v>2043</v>
      </c>
      <c r="O2713" t="s">
        <v>2043</v>
      </c>
      <c r="P2713" t="s">
        <v>2043</v>
      </c>
      <c r="Q2713" t="s">
        <v>2043</v>
      </c>
      <c r="R2713" t="str">
        <f>Table1[[#This Row],[year]]&amp;"_"&amp;Table1[[#This Row],[rank]]</f>
        <v>2020_212</v>
      </c>
      <c r="S2713" t="str">
        <f>Table1[[#This Row],[year]]&amp;"_"&amp;Table1[[#This Row],[rank]]</f>
        <v>2020_212</v>
      </c>
    </row>
    <row r="2714" spans="1:19" x14ac:dyDescent="0.2">
      <c r="A2714" t="s">
        <v>2206</v>
      </c>
      <c r="B2714">
        <v>213</v>
      </c>
      <c r="C2714">
        <v>2020</v>
      </c>
      <c r="D2714" t="s">
        <v>46</v>
      </c>
      <c r="E2714" t="s">
        <v>46</v>
      </c>
      <c r="F2714" t="s">
        <v>72</v>
      </c>
      <c r="G2714" t="str">
        <f>_xlfn.XLOOKUP(F2714,Regions!$A$2:$A$52,Regions!$B$2:$B$52)</f>
        <v>Midwest</v>
      </c>
      <c r="H2714" t="s">
        <v>1461</v>
      </c>
      <c r="I2714">
        <v>45061</v>
      </c>
      <c r="J2714">
        <v>14906</v>
      </c>
      <c r="K2714">
        <v>1559</v>
      </c>
      <c r="L2714">
        <v>20869</v>
      </c>
      <c r="M2714">
        <v>50200</v>
      </c>
      <c r="N2714" t="s">
        <v>2043</v>
      </c>
      <c r="O2714" t="s">
        <v>2043</v>
      </c>
      <c r="P2714" t="s">
        <v>2043</v>
      </c>
      <c r="Q2714" t="s">
        <v>2043</v>
      </c>
      <c r="R2714" t="str">
        <f>Table1[[#This Row],[year]]&amp;"_"&amp;Table1[[#This Row],[rank]]</f>
        <v>2020_213</v>
      </c>
      <c r="S2714" t="str">
        <f>Table1[[#This Row],[year]]&amp;"_"&amp;Table1[[#This Row],[rank]]</f>
        <v>2020_213</v>
      </c>
    </row>
    <row r="2715" spans="1:19" x14ac:dyDescent="0.2">
      <c r="A2715" t="s">
        <v>2278</v>
      </c>
      <c r="B2715">
        <v>214</v>
      </c>
      <c r="C2715">
        <v>2020</v>
      </c>
      <c r="D2715" t="s">
        <v>824</v>
      </c>
      <c r="E2715" t="s">
        <v>112</v>
      </c>
      <c r="F2715" t="s">
        <v>18</v>
      </c>
      <c r="G2715" t="str">
        <f>_xlfn.XLOOKUP(F2715,Regions!$A$2:$A$52,Regions!$B$2:$B$52)</f>
        <v>Midwest</v>
      </c>
      <c r="H2715" t="s">
        <v>1623</v>
      </c>
      <c r="I2715">
        <v>62405</v>
      </c>
      <c r="J2715">
        <v>14884</v>
      </c>
      <c r="K2715">
        <v>2083</v>
      </c>
      <c r="L2715">
        <v>30167</v>
      </c>
      <c r="M2715">
        <v>40000</v>
      </c>
      <c r="N2715" t="s">
        <v>2043</v>
      </c>
      <c r="O2715" t="s">
        <v>2043</v>
      </c>
      <c r="P2715" t="s">
        <v>2043</v>
      </c>
      <c r="Q2715" t="s">
        <v>2043</v>
      </c>
      <c r="R2715" t="str">
        <f>Table1[[#This Row],[year]]&amp;"_"&amp;Table1[[#This Row],[rank]]</f>
        <v>2020_214</v>
      </c>
      <c r="S2715" t="str">
        <f>Table1[[#This Row],[year]]&amp;"_"&amp;Table1[[#This Row],[rank]]</f>
        <v>2020_214</v>
      </c>
    </row>
    <row r="2716" spans="1:19" x14ac:dyDescent="0.2">
      <c r="A2716" t="s">
        <v>1788</v>
      </c>
      <c r="B2716">
        <v>215</v>
      </c>
      <c r="C2716">
        <v>2020</v>
      </c>
      <c r="D2716" t="s">
        <v>1077</v>
      </c>
      <c r="E2716" t="s">
        <v>2054</v>
      </c>
      <c r="F2716" t="s">
        <v>28</v>
      </c>
      <c r="G2716" t="str">
        <f>_xlfn.XLOOKUP(F2716,Regions!$A$2:$A$52,Regions!$B$2:$B$52)</f>
        <v>Northeast</v>
      </c>
      <c r="H2716" t="s">
        <v>1406</v>
      </c>
      <c r="I2716">
        <v>57289</v>
      </c>
      <c r="J2716">
        <v>14863</v>
      </c>
      <c r="K2716">
        <v>1785</v>
      </c>
      <c r="L2716">
        <v>13156</v>
      </c>
      <c r="M2716">
        <v>48000</v>
      </c>
      <c r="N2716" t="s">
        <v>2043</v>
      </c>
      <c r="O2716" t="s">
        <v>2043</v>
      </c>
      <c r="P2716" t="s">
        <v>2043</v>
      </c>
      <c r="Q2716" t="s">
        <v>2043</v>
      </c>
      <c r="R2716" t="str">
        <f>Table1[[#This Row],[year]]&amp;"_"&amp;Table1[[#This Row],[rank]]</f>
        <v>2020_215</v>
      </c>
      <c r="S2716" t="str">
        <f>Table1[[#This Row],[year]]&amp;"_"&amp;Table1[[#This Row],[rank]]</f>
        <v>2020_215</v>
      </c>
    </row>
    <row r="2717" spans="1:19" x14ac:dyDescent="0.2">
      <c r="A2717" t="s">
        <v>1178</v>
      </c>
      <c r="B2717">
        <v>216</v>
      </c>
      <c r="C2717">
        <v>2020</v>
      </c>
      <c r="D2717" t="s">
        <v>17</v>
      </c>
      <c r="E2717" t="s">
        <v>17</v>
      </c>
      <c r="F2717" t="s">
        <v>53</v>
      </c>
      <c r="G2717" t="str">
        <f>_xlfn.XLOOKUP(F2717,Regions!$A$2:$A$52,Regions!$B$2:$B$52)</f>
        <v>Midwest</v>
      </c>
      <c r="H2717" t="s">
        <v>1479</v>
      </c>
      <c r="I2717">
        <v>1354</v>
      </c>
      <c r="J2717">
        <v>14745</v>
      </c>
      <c r="K2717">
        <v>311</v>
      </c>
      <c r="L2717">
        <v>17185</v>
      </c>
      <c r="M2717">
        <v>63000</v>
      </c>
      <c r="N2717" t="s">
        <v>2043</v>
      </c>
      <c r="O2717" t="s">
        <v>2043</v>
      </c>
      <c r="P2717" t="s">
        <v>2043</v>
      </c>
      <c r="Q2717" t="s">
        <v>2043</v>
      </c>
      <c r="R2717" t="str">
        <f>Table1[[#This Row],[year]]&amp;"_"&amp;Table1[[#This Row],[rank]]</f>
        <v>2020_216</v>
      </c>
      <c r="S2717" t="str">
        <f>Table1[[#This Row],[year]]&amp;"_"&amp;Table1[[#This Row],[rank]]</f>
        <v>2020_216</v>
      </c>
    </row>
    <row r="2718" spans="1:19" x14ac:dyDescent="0.2">
      <c r="A2718" t="s">
        <v>2656</v>
      </c>
      <c r="B2718">
        <v>217</v>
      </c>
      <c r="C2718">
        <v>2020</v>
      </c>
      <c r="D2718" t="s">
        <v>57</v>
      </c>
      <c r="E2718" t="s">
        <v>2044</v>
      </c>
      <c r="F2718" t="s">
        <v>125</v>
      </c>
      <c r="G2718" t="str">
        <f>_xlfn.XLOOKUP(F2718,Regions!$A$2:$A$52,Regions!$B$2:$B$52)</f>
        <v>South</v>
      </c>
      <c r="H2718" t="s">
        <v>1407</v>
      </c>
      <c r="I2718">
        <v>41480</v>
      </c>
      <c r="J2718">
        <v>14664</v>
      </c>
      <c r="K2718">
        <v>3224</v>
      </c>
      <c r="L2718">
        <v>473078</v>
      </c>
      <c r="M2718">
        <v>59000</v>
      </c>
      <c r="N2718" t="s">
        <v>2043</v>
      </c>
      <c r="O2718" t="s">
        <v>2043</v>
      </c>
      <c r="P2718" t="s">
        <v>2043</v>
      </c>
      <c r="Q2718" t="s">
        <v>2043</v>
      </c>
      <c r="R2718" t="str">
        <f>Table1[[#This Row],[year]]&amp;"_"&amp;Table1[[#This Row],[rank]]</f>
        <v>2020_217</v>
      </c>
      <c r="S2718" t="str">
        <f>Table1[[#This Row],[year]]&amp;"_"&amp;Table1[[#This Row],[rank]]</f>
        <v>2020_217</v>
      </c>
    </row>
    <row r="2719" spans="1:19" x14ac:dyDescent="0.2">
      <c r="A2719" t="s">
        <v>2294</v>
      </c>
      <c r="B2719">
        <v>218</v>
      </c>
      <c r="C2719">
        <v>2020</v>
      </c>
      <c r="D2719" t="s">
        <v>974</v>
      </c>
      <c r="E2719" t="s">
        <v>2045</v>
      </c>
      <c r="F2719" t="s">
        <v>55</v>
      </c>
      <c r="G2719" t="str">
        <f>_xlfn.XLOOKUP(F2719,Regions!$A$2:$A$52,Regions!$B$2:$B$52)</f>
        <v>West</v>
      </c>
      <c r="H2719" t="s">
        <v>1444</v>
      </c>
      <c r="I2719">
        <v>42077</v>
      </c>
      <c r="J2719">
        <v>14608</v>
      </c>
      <c r="K2719">
        <v>2706</v>
      </c>
      <c r="L2719">
        <v>19024</v>
      </c>
      <c r="M2719">
        <v>22000</v>
      </c>
      <c r="N2719" t="s">
        <v>2043</v>
      </c>
      <c r="O2719" t="s">
        <v>2043</v>
      </c>
      <c r="P2719" t="s">
        <v>2043</v>
      </c>
      <c r="Q2719" t="s">
        <v>2043</v>
      </c>
      <c r="R2719" t="str">
        <f>Table1[[#This Row],[year]]&amp;"_"&amp;Table1[[#This Row],[rank]]</f>
        <v>2020_218</v>
      </c>
      <c r="S2719" t="str">
        <f>Table1[[#This Row],[year]]&amp;"_"&amp;Table1[[#This Row],[rank]]</f>
        <v>2020_218</v>
      </c>
    </row>
    <row r="2720" spans="1:19" x14ac:dyDescent="0.2">
      <c r="A2720" t="s">
        <v>2253</v>
      </c>
      <c r="B2720">
        <v>219</v>
      </c>
      <c r="C2720">
        <v>2020</v>
      </c>
      <c r="D2720" t="s">
        <v>609</v>
      </c>
      <c r="E2720" t="s">
        <v>2044</v>
      </c>
      <c r="F2720" t="s">
        <v>28</v>
      </c>
      <c r="G2720" t="str">
        <f>_xlfn.XLOOKUP(F2720,Regions!$A$2:$A$52,Regions!$B$2:$B$52)</f>
        <v>Northeast</v>
      </c>
      <c r="H2720" t="s">
        <v>1406</v>
      </c>
      <c r="I2720">
        <v>68120</v>
      </c>
      <c r="J2720">
        <v>14539</v>
      </c>
      <c r="K2720">
        <v>4476</v>
      </c>
      <c r="L2720">
        <v>168622</v>
      </c>
      <c r="M2720">
        <v>16200</v>
      </c>
      <c r="N2720" t="s">
        <v>2043</v>
      </c>
      <c r="O2720" t="s">
        <v>2043</v>
      </c>
      <c r="P2720" t="s">
        <v>2043</v>
      </c>
      <c r="Q2720" t="s">
        <v>2043</v>
      </c>
      <c r="R2720" t="str">
        <f>Table1[[#This Row],[year]]&amp;"_"&amp;Table1[[#This Row],[rank]]</f>
        <v>2020_219</v>
      </c>
      <c r="S2720" t="str">
        <f>Table1[[#This Row],[year]]&amp;"_"&amp;Table1[[#This Row],[rank]]</f>
        <v>2020_219</v>
      </c>
    </row>
    <row r="2721" spans="1:19" x14ac:dyDescent="0.2">
      <c r="A2721" t="s">
        <v>1849</v>
      </c>
      <c r="B2721">
        <v>220</v>
      </c>
      <c r="C2721">
        <v>2020</v>
      </c>
      <c r="D2721" t="s">
        <v>1104</v>
      </c>
      <c r="E2721" t="s">
        <v>2054</v>
      </c>
      <c r="F2721" t="s">
        <v>33</v>
      </c>
      <c r="G2721" t="str">
        <f>_xlfn.XLOOKUP(F2721,Regions!$A$2:$A$52,Regions!$B$2:$B$52)</f>
        <v>Northeast</v>
      </c>
      <c r="H2721" t="s">
        <v>1850</v>
      </c>
      <c r="I2721">
        <v>15403</v>
      </c>
      <c r="J2721">
        <v>14442</v>
      </c>
      <c r="K2721">
        <v>956</v>
      </c>
      <c r="L2721">
        <v>20597</v>
      </c>
      <c r="M2721">
        <v>59438</v>
      </c>
      <c r="N2721" t="s">
        <v>2043</v>
      </c>
      <c r="O2721" t="s">
        <v>2043</v>
      </c>
      <c r="P2721" t="s">
        <v>2043</v>
      </c>
      <c r="Q2721" t="s">
        <v>2043</v>
      </c>
      <c r="R2721" t="str">
        <f>Table1[[#This Row],[year]]&amp;"_"&amp;Table1[[#This Row],[rank]]</f>
        <v>2020_220</v>
      </c>
      <c r="S2721" t="str">
        <f>Table1[[#This Row],[year]]&amp;"_"&amp;Table1[[#This Row],[rank]]</f>
        <v>2020_220</v>
      </c>
    </row>
    <row r="2722" spans="1:19" x14ac:dyDescent="0.2">
      <c r="A2722" t="s">
        <v>2137</v>
      </c>
      <c r="B2722">
        <v>221</v>
      </c>
      <c r="C2722">
        <v>2020</v>
      </c>
      <c r="D2722" t="s">
        <v>488</v>
      </c>
      <c r="E2722" t="s">
        <v>920</v>
      </c>
      <c r="F2722" t="s">
        <v>398</v>
      </c>
      <c r="G2722" t="str">
        <f>_xlfn.XLOOKUP(F2722,Regions!$A$2:$A$52,Regions!$B$2:$B$52)</f>
        <v>West</v>
      </c>
      <c r="H2722" t="s">
        <v>1512</v>
      </c>
      <c r="I2722">
        <v>9794</v>
      </c>
      <c r="J2722">
        <v>14402</v>
      </c>
      <c r="K2722">
        <v>239</v>
      </c>
      <c r="L2722">
        <v>40809</v>
      </c>
      <c r="M2722">
        <v>27500</v>
      </c>
      <c r="N2722" t="s">
        <v>2043</v>
      </c>
      <c r="O2722" t="s">
        <v>2043</v>
      </c>
      <c r="P2722" t="s">
        <v>2043</v>
      </c>
      <c r="Q2722" t="s">
        <v>2043</v>
      </c>
      <c r="R2722" t="str">
        <f>Table1[[#This Row],[year]]&amp;"_"&amp;Table1[[#This Row],[rank]]</f>
        <v>2020_221</v>
      </c>
      <c r="S2722" t="str">
        <f>Table1[[#This Row],[year]]&amp;"_"&amp;Table1[[#This Row],[rank]]</f>
        <v>2020_221</v>
      </c>
    </row>
    <row r="2723" spans="1:19" x14ac:dyDescent="0.2">
      <c r="A2723" t="s">
        <v>2223</v>
      </c>
      <c r="B2723">
        <v>222</v>
      </c>
      <c r="C2723">
        <v>2020</v>
      </c>
      <c r="D2723" t="s">
        <v>974</v>
      </c>
      <c r="E2723" t="s">
        <v>2045</v>
      </c>
      <c r="F2723" t="s">
        <v>22</v>
      </c>
      <c r="G2723" t="str">
        <f>_xlfn.XLOOKUP(F2723,Regions!$A$2:$A$52,Regions!$B$2:$B$52)</f>
        <v>South</v>
      </c>
      <c r="H2723" t="s">
        <v>1502</v>
      </c>
      <c r="I2723">
        <v>93303</v>
      </c>
      <c r="J2723">
        <v>14383</v>
      </c>
      <c r="K2723">
        <v>5017</v>
      </c>
      <c r="L2723">
        <v>18018</v>
      </c>
      <c r="M2723">
        <v>29768</v>
      </c>
      <c r="N2723" t="s">
        <v>2043</v>
      </c>
      <c r="O2723" t="s">
        <v>2043</v>
      </c>
      <c r="P2723" t="s">
        <v>2043</v>
      </c>
      <c r="Q2723" t="s">
        <v>2043</v>
      </c>
      <c r="R2723" t="str">
        <f>Table1[[#This Row],[year]]&amp;"_"&amp;Table1[[#This Row],[rank]]</f>
        <v>2020_222</v>
      </c>
      <c r="S2723" t="str">
        <f>Table1[[#This Row],[year]]&amp;"_"&amp;Table1[[#This Row],[rank]]</f>
        <v>2020_222</v>
      </c>
    </row>
    <row r="2724" spans="1:19" x14ac:dyDescent="0.2">
      <c r="A2724" t="s">
        <v>2276</v>
      </c>
      <c r="B2724">
        <v>223</v>
      </c>
      <c r="C2724">
        <v>2020</v>
      </c>
      <c r="D2724" t="s">
        <v>100</v>
      </c>
      <c r="E2724" t="s">
        <v>112</v>
      </c>
      <c r="F2724" t="s">
        <v>146</v>
      </c>
      <c r="G2724" t="str">
        <f>_xlfn.XLOOKUP(F2724,Regions!$A$2:$A$52,Regions!$B$2:$B$52)</f>
        <v>Northeast</v>
      </c>
      <c r="H2724" t="s">
        <v>1813</v>
      </c>
      <c r="I2724">
        <v>55070</v>
      </c>
      <c r="J2724">
        <v>14378</v>
      </c>
      <c r="K2724">
        <v>5889</v>
      </c>
      <c r="L2724">
        <v>27234</v>
      </c>
      <c r="M2724">
        <v>7400</v>
      </c>
      <c r="N2724" t="s">
        <v>2043</v>
      </c>
      <c r="O2724" t="s">
        <v>2043</v>
      </c>
      <c r="P2724" t="s">
        <v>2043</v>
      </c>
      <c r="Q2724" t="s">
        <v>2043</v>
      </c>
      <c r="R2724" t="str">
        <f>Table1[[#This Row],[year]]&amp;"_"&amp;Table1[[#This Row],[rank]]</f>
        <v>2020_223</v>
      </c>
      <c r="S2724" t="str">
        <f>Table1[[#This Row],[year]]&amp;"_"&amp;Table1[[#This Row],[rank]]</f>
        <v>2020_223</v>
      </c>
    </row>
    <row r="2725" spans="1:19" x14ac:dyDescent="0.2">
      <c r="A2725" t="s">
        <v>2220</v>
      </c>
      <c r="B2725">
        <v>224</v>
      </c>
      <c r="C2725">
        <v>2020</v>
      </c>
      <c r="D2725" t="s">
        <v>1727</v>
      </c>
      <c r="E2725" t="s">
        <v>2064</v>
      </c>
      <c r="F2725" t="s">
        <v>53</v>
      </c>
      <c r="G2725" t="str">
        <f>_xlfn.XLOOKUP(F2725,Regions!$A$2:$A$52,Regions!$B$2:$B$52)</f>
        <v>Midwest</v>
      </c>
      <c r="H2725" t="s">
        <v>1521</v>
      </c>
      <c r="I2725">
        <v>16653</v>
      </c>
      <c r="J2725">
        <v>14320</v>
      </c>
      <c r="K2725">
        <v>1512</v>
      </c>
      <c r="L2725">
        <v>17577</v>
      </c>
      <c r="M2725">
        <v>55610</v>
      </c>
      <c r="N2725" t="s">
        <v>2043</v>
      </c>
      <c r="O2725" t="s">
        <v>2043</v>
      </c>
      <c r="P2725" t="s">
        <v>2043</v>
      </c>
      <c r="Q2725" t="s">
        <v>2043</v>
      </c>
      <c r="R2725" t="str">
        <f>Table1[[#This Row],[year]]&amp;"_"&amp;Table1[[#This Row],[rank]]</f>
        <v>2020_224</v>
      </c>
      <c r="S2725" t="str">
        <f>Table1[[#This Row],[year]]&amp;"_"&amp;Table1[[#This Row],[rank]]</f>
        <v>2020_224</v>
      </c>
    </row>
    <row r="2726" spans="1:19" x14ac:dyDescent="0.2">
      <c r="A2726" t="s">
        <v>2257</v>
      </c>
      <c r="B2726">
        <v>225</v>
      </c>
      <c r="C2726">
        <v>2020</v>
      </c>
      <c r="D2726" t="s">
        <v>97</v>
      </c>
      <c r="E2726" t="s">
        <v>2044</v>
      </c>
      <c r="F2726" t="s">
        <v>142</v>
      </c>
      <c r="G2726" t="str">
        <f>_xlfn.XLOOKUP(F2726,Regions!$A$2:$A$52,Regions!$B$2:$B$52)</f>
        <v>Midwest</v>
      </c>
      <c r="H2726" t="s">
        <v>1790</v>
      </c>
      <c r="I2726">
        <v>5186</v>
      </c>
      <c r="J2726">
        <v>14300</v>
      </c>
      <c r="K2726">
        <v>870</v>
      </c>
      <c r="L2726">
        <v>76731</v>
      </c>
      <c r="M2726">
        <v>3188</v>
      </c>
      <c r="N2726" t="s">
        <v>2043</v>
      </c>
      <c r="O2726" t="s">
        <v>2046</v>
      </c>
      <c r="P2726" t="s">
        <v>2043</v>
      </c>
      <c r="Q2726" t="s">
        <v>2043</v>
      </c>
      <c r="R2726" t="str">
        <f>Table1[[#This Row],[year]]&amp;"_"&amp;Table1[[#This Row],[rank]]</f>
        <v>2020_225</v>
      </c>
      <c r="S2726" t="str">
        <f>Table1[[#This Row],[year]]&amp;"_"&amp;Table1[[#This Row],[rank]]</f>
        <v>2020_225</v>
      </c>
    </row>
    <row r="2727" spans="1:19" x14ac:dyDescent="0.2">
      <c r="A2727" t="s">
        <v>2657</v>
      </c>
      <c r="B2727">
        <v>226</v>
      </c>
      <c r="C2727">
        <v>2020</v>
      </c>
      <c r="D2727" t="s">
        <v>74</v>
      </c>
      <c r="E2727" t="s">
        <v>74</v>
      </c>
      <c r="F2727" t="s">
        <v>98</v>
      </c>
      <c r="G2727" t="str">
        <f>_xlfn.XLOOKUP(F2727,Regions!$A$2:$A$52,Regions!$B$2:$B$52)</f>
        <v>Northeast</v>
      </c>
      <c r="H2727" t="s">
        <v>1499</v>
      </c>
      <c r="I2727">
        <v>7001</v>
      </c>
      <c r="J2727">
        <v>14192</v>
      </c>
      <c r="K2727">
        <v>470</v>
      </c>
      <c r="L2727">
        <v>17578</v>
      </c>
      <c r="M2727">
        <v>41700</v>
      </c>
      <c r="N2727" t="s">
        <v>2043</v>
      </c>
      <c r="O2727" t="s">
        <v>2043</v>
      </c>
      <c r="P2727" t="s">
        <v>2043</v>
      </c>
      <c r="Q2727" t="s">
        <v>2043</v>
      </c>
      <c r="R2727" t="str">
        <f>Table1[[#This Row],[year]]&amp;"_"&amp;Table1[[#This Row],[rank]]</f>
        <v>2020_226</v>
      </c>
      <c r="S2727" t="str">
        <f>Table1[[#This Row],[year]]&amp;"_"&amp;Table1[[#This Row],[rank]]</f>
        <v>2020_226</v>
      </c>
    </row>
    <row r="2728" spans="1:19" x14ac:dyDescent="0.2">
      <c r="A2728" t="s">
        <v>2240</v>
      </c>
      <c r="B2728">
        <v>227</v>
      </c>
      <c r="C2728">
        <v>2020</v>
      </c>
      <c r="D2728" t="s">
        <v>757</v>
      </c>
      <c r="E2728" t="s">
        <v>2143</v>
      </c>
      <c r="F2728" t="s">
        <v>41</v>
      </c>
      <c r="G2728" t="str">
        <f>_xlfn.XLOOKUP(F2728,Regions!$A$2:$A$52,Regions!$B$2:$B$52)</f>
        <v>Northeast</v>
      </c>
      <c r="H2728" t="s">
        <v>1559</v>
      </c>
      <c r="I2728">
        <v>59012</v>
      </c>
      <c r="J2728">
        <v>14175</v>
      </c>
      <c r="K2728">
        <v>2293</v>
      </c>
      <c r="L2728">
        <v>41888</v>
      </c>
      <c r="M2728">
        <v>58000</v>
      </c>
      <c r="N2728" t="s">
        <v>2043</v>
      </c>
      <c r="O2728" t="s">
        <v>2043</v>
      </c>
      <c r="P2728" t="s">
        <v>2043</v>
      </c>
      <c r="Q2728" t="s">
        <v>2043</v>
      </c>
      <c r="R2728" t="str">
        <f>Table1[[#This Row],[year]]&amp;"_"&amp;Table1[[#This Row],[rank]]</f>
        <v>2020_227</v>
      </c>
      <c r="S2728" t="str">
        <f>Table1[[#This Row],[year]]&amp;"_"&amp;Table1[[#This Row],[rank]]</f>
        <v>2020_227</v>
      </c>
    </row>
    <row r="2729" spans="1:19" x14ac:dyDescent="0.2">
      <c r="A2729" t="s">
        <v>2658</v>
      </c>
      <c r="B2729">
        <v>228</v>
      </c>
      <c r="C2729">
        <v>2020</v>
      </c>
      <c r="D2729" t="s">
        <v>1363</v>
      </c>
      <c r="E2729" t="s">
        <v>2045</v>
      </c>
      <c r="F2729" t="s">
        <v>55</v>
      </c>
      <c r="G2729" t="str">
        <f>_xlfn.XLOOKUP(F2729,Regions!$A$2:$A$52,Regions!$B$2:$B$52)</f>
        <v>West</v>
      </c>
      <c r="H2729" t="s">
        <v>1413</v>
      </c>
      <c r="I2729">
        <v>48226</v>
      </c>
      <c r="J2729">
        <v>14147</v>
      </c>
      <c r="K2729">
        <v>8506</v>
      </c>
      <c r="L2729">
        <v>31761</v>
      </c>
      <c r="M2729">
        <v>26900</v>
      </c>
      <c r="N2729" t="s">
        <v>2043</v>
      </c>
      <c r="O2729" t="s">
        <v>2043</v>
      </c>
      <c r="P2729" t="s">
        <v>2046</v>
      </c>
      <c r="Q2729" t="s">
        <v>2043</v>
      </c>
      <c r="R2729" t="str">
        <f>Table1[[#This Row],[year]]&amp;"_"&amp;Table1[[#This Row],[rank]]</f>
        <v>2020_228</v>
      </c>
      <c r="S2729" t="str">
        <f>Table1[[#This Row],[year]]&amp;"_"&amp;Table1[[#This Row],[rank]]</f>
        <v>2020_228</v>
      </c>
    </row>
    <row r="2730" spans="1:19" x14ac:dyDescent="0.2">
      <c r="A2730" t="s">
        <v>2194</v>
      </c>
      <c r="B2730">
        <v>229</v>
      </c>
      <c r="C2730">
        <v>2020</v>
      </c>
      <c r="D2730" t="s">
        <v>1727</v>
      </c>
      <c r="E2730" t="s">
        <v>2064</v>
      </c>
      <c r="F2730" t="s">
        <v>44</v>
      </c>
      <c r="G2730" t="str">
        <f>_xlfn.XLOOKUP(F2730,Regions!$A$2:$A$52,Regions!$B$2:$B$52)</f>
        <v>Midwest</v>
      </c>
      <c r="H2730" t="s">
        <v>1513</v>
      </c>
      <c r="I2730">
        <v>45126</v>
      </c>
      <c r="J2730">
        <v>14109</v>
      </c>
      <c r="K2730">
        <v>2521</v>
      </c>
      <c r="L2730">
        <v>15068</v>
      </c>
      <c r="M2730">
        <v>45000</v>
      </c>
      <c r="N2730" t="s">
        <v>2043</v>
      </c>
      <c r="O2730" t="s">
        <v>2043</v>
      </c>
      <c r="P2730" t="s">
        <v>2043</v>
      </c>
      <c r="Q2730" t="s">
        <v>2043</v>
      </c>
      <c r="R2730" t="str">
        <f>Table1[[#This Row],[year]]&amp;"_"&amp;Table1[[#This Row],[rank]]</f>
        <v>2020_229</v>
      </c>
      <c r="S2730" t="str">
        <f>Table1[[#This Row],[year]]&amp;"_"&amp;Table1[[#This Row],[rank]]</f>
        <v>2020_229</v>
      </c>
    </row>
    <row r="2731" spans="1:19" x14ac:dyDescent="0.2">
      <c r="A2731" t="s">
        <v>1646</v>
      </c>
      <c r="B2731">
        <v>230</v>
      </c>
      <c r="C2731">
        <v>2020</v>
      </c>
      <c r="D2731" t="s">
        <v>1294</v>
      </c>
      <c r="E2731" t="s">
        <v>112</v>
      </c>
      <c r="F2731" t="s">
        <v>181</v>
      </c>
      <c r="G2731" t="str">
        <f>_xlfn.XLOOKUP(F2731,Regions!$A$2:$A$52,Regions!$B$2:$B$52)</f>
        <v>West</v>
      </c>
      <c r="H2731" t="s">
        <v>1516</v>
      </c>
      <c r="I2731">
        <v>9553</v>
      </c>
      <c r="J2731">
        <v>14102</v>
      </c>
      <c r="K2731">
        <v>811</v>
      </c>
      <c r="L2731">
        <v>17311</v>
      </c>
      <c r="M2731">
        <v>65000</v>
      </c>
      <c r="N2731" t="s">
        <v>2043</v>
      </c>
      <c r="O2731" t="s">
        <v>2043</v>
      </c>
      <c r="P2731" t="s">
        <v>2043</v>
      </c>
      <c r="Q2731" t="s">
        <v>2043</v>
      </c>
      <c r="R2731" t="str">
        <f>Table1[[#This Row],[year]]&amp;"_"&amp;Table1[[#This Row],[rank]]</f>
        <v>2020_230</v>
      </c>
      <c r="S2731" t="str">
        <f>Table1[[#This Row],[year]]&amp;"_"&amp;Table1[[#This Row],[rank]]</f>
        <v>2020_230</v>
      </c>
    </row>
    <row r="2732" spans="1:19" x14ac:dyDescent="0.2">
      <c r="A2732" t="s">
        <v>1735</v>
      </c>
      <c r="B2732">
        <v>231</v>
      </c>
      <c r="C2732">
        <v>2020</v>
      </c>
      <c r="D2732" t="s">
        <v>57</v>
      </c>
      <c r="E2732" t="s">
        <v>2044</v>
      </c>
      <c r="F2732" t="s">
        <v>44</v>
      </c>
      <c r="G2732" t="str">
        <f>_xlfn.XLOOKUP(F2732,Regions!$A$2:$A$52,Regions!$B$2:$B$52)</f>
        <v>Midwest</v>
      </c>
      <c r="H2732" t="s">
        <v>1736</v>
      </c>
      <c r="I2732">
        <v>10924</v>
      </c>
      <c r="J2732">
        <v>13989</v>
      </c>
      <c r="K2732">
        <v>2957</v>
      </c>
      <c r="L2732">
        <v>113996</v>
      </c>
      <c r="M2732">
        <v>17200</v>
      </c>
      <c r="N2732" t="s">
        <v>2043</v>
      </c>
      <c r="O2732" t="s">
        <v>2043</v>
      </c>
      <c r="P2732" t="s">
        <v>2043</v>
      </c>
      <c r="Q2732" t="s">
        <v>2043</v>
      </c>
      <c r="R2732" t="str">
        <f>Table1[[#This Row],[year]]&amp;"_"&amp;Table1[[#This Row],[rank]]</f>
        <v>2020_231</v>
      </c>
      <c r="S2732" t="str">
        <f>Table1[[#This Row],[year]]&amp;"_"&amp;Table1[[#This Row],[rank]]</f>
        <v>2020_231</v>
      </c>
    </row>
    <row r="2733" spans="1:19" x14ac:dyDescent="0.2">
      <c r="A2733" t="s">
        <v>2196</v>
      </c>
      <c r="B2733">
        <v>232</v>
      </c>
      <c r="C2733">
        <v>2020</v>
      </c>
      <c r="D2733" t="s">
        <v>980</v>
      </c>
      <c r="E2733" t="s">
        <v>2055</v>
      </c>
      <c r="F2733" t="s">
        <v>72</v>
      </c>
      <c r="G2733" t="str">
        <f>_xlfn.XLOOKUP(F2733,Regions!$A$2:$A$52,Regions!$B$2:$B$52)</f>
        <v>Midwest</v>
      </c>
      <c r="H2733" t="s">
        <v>1583</v>
      </c>
      <c r="J2733">
        <v>13888</v>
      </c>
      <c r="K2733">
        <v>206</v>
      </c>
      <c r="L2733">
        <v>8899</v>
      </c>
      <c r="M2733">
        <v>8000</v>
      </c>
      <c r="N2733" t="s">
        <v>2043</v>
      </c>
      <c r="O2733" t="s">
        <v>2046</v>
      </c>
      <c r="P2733" t="s">
        <v>2043</v>
      </c>
      <c r="Q2733" t="s">
        <v>2043</v>
      </c>
      <c r="R2733" t="str">
        <f>Table1[[#This Row],[year]]&amp;"_"&amp;Table1[[#This Row],[rank]]</f>
        <v>2020_232</v>
      </c>
      <c r="S2733" t="str">
        <f>Table1[[#This Row],[year]]&amp;"_"&amp;Table1[[#This Row],[rank]]</f>
        <v>2020_232</v>
      </c>
    </row>
    <row r="2734" spans="1:19" x14ac:dyDescent="0.2">
      <c r="A2734" t="s">
        <v>2237</v>
      </c>
      <c r="B2734">
        <v>233</v>
      </c>
      <c r="C2734">
        <v>2020</v>
      </c>
      <c r="D2734" t="s">
        <v>283</v>
      </c>
      <c r="E2734" t="s">
        <v>283</v>
      </c>
      <c r="F2734" t="s">
        <v>181</v>
      </c>
      <c r="G2734" t="str">
        <f>_xlfn.XLOOKUP(F2734,Regions!$A$2:$A$52,Regions!$B$2:$B$52)</f>
        <v>West</v>
      </c>
      <c r="H2734" t="s">
        <v>1584</v>
      </c>
      <c r="I2734">
        <v>21347</v>
      </c>
      <c r="J2734">
        <v>13871</v>
      </c>
      <c r="K2734">
        <v>1260</v>
      </c>
      <c r="L2734">
        <v>10357</v>
      </c>
      <c r="M2734">
        <v>75000</v>
      </c>
      <c r="N2734" t="s">
        <v>2043</v>
      </c>
      <c r="O2734" t="s">
        <v>2043</v>
      </c>
      <c r="P2734" t="s">
        <v>2043</v>
      </c>
      <c r="Q2734" t="s">
        <v>2043</v>
      </c>
      <c r="R2734" t="str">
        <f>Table1[[#This Row],[year]]&amp;"_"&amp;Table1[[#This Row],[rank]]</f>
        <v>2020_233</v>
      </c>
      <c r="S2734" t="str">
        <f>Table1[[#This Row],[year]]&amp;"_"&amp;Table1[[#This Row],[rank]]</f>
        <v>2020_233</v>
      </c>
    </row>
    <row r="2735" spans="1:19" x14ac:dyDescent="0.2">
      <c r="A2735" t="s">
        <v>2659</v>
      </c>
      <c r="B2735">
        <v>234</v>
      </c>
      <c r="C2735">
        <v>2020</v>
      </c>
      <c r="D2735" t="s">
        <v>987</v>
      </c>
      <c r="E2735" t="s">
        <v>2055</v>
      </c>
      <c r="F2735" t="s">
        <v>47</v>
      </c>
      <c r="G2735" t="str">
        <f>_xlfn.XLOOKUP(F2735,Regions!$A$2:$A$52,Regions!$B$2:$B$52)</f>
        <v>South</v>
      </c>
      <c r="H2735" t="s">
        <v>1454</v>
      </c>
      <c r="I2735">
        <v>17608</v>
      </c>
      <c r="J2735">
        <v>13846</v>
      </c>
      <c r="K2735">
        <v>959</v>
      </c>
      <c r="L2735">
        <v>42397</v>
      </c>
      <c r="M2735">
        <v>21000</v>
      </c>
      <c r="N2735" t="s">
        <v>2043</v>
      </c>
      <c r="O2735" t="s">
        <v>2043</v>
      </c>
      <c r="P2735" t="s">
        <v>2046</v>
      </c>
      <c r="Q2735" t="s">
        <v>2043</v>
      </c>
      <c r="R2735" t="str">
        <f>Table1[[#This Row],[year]]&amp;"_"&amp;Table1[[#This Row],[rank]]</f>
        <v>2020_234</v>
      </c>
      <c r="S2735" t="str">
        <f>Table1[[#This Row],[year]]&amp;"_"&amp;Table1[[#This Row],[rank]]</f>
        <v>2020_234</v>
      </c>
    </row>
    <row r="2736" spans="1:19" x14ac:dyDescent="0.2">
      <c r="A2736" t="s">
        <v>2202</v>
      </c>
      <c r="B2736">
        <v>235</v>
      </c>
      <c r="C2736">
        <v>2020</v>
      </c>
      <c r="D2736" t="s">
        <v>230</v>
      </c>
      <c r="E2736" t="s">
        <v>2114</v>
      </c>
      <c r="F2736" t="s">
        <v>954</v>
      </c>
      <c r="G2736" t="str">
        <f>_xlfn.XLOOKUP(F2736,Regions!$A$2:$A$52,Regions!$B$2:$B$52)</f>
        <v>West</v>
      </c>
      <c r="H2736" t="s">
        <v>1550</v>
      </c>
      <c r="I2736">
        <v>32434</v>
      </c>
      <c r="J2736">
        <v>13739</v>
      </c>
      <c r="K2736">
        <v>2698</v>
      </c>
      <c r="L2736">
        <v>23199</v>
      </c>
      <c r="M2736">
        <v>50000</v>
      </c>
      <c r="N2736" t="s">
        <v>2046</v>
      </c>
      <c r="O2736" t="s">
        <v>2043</v>
      </c>
      <c r="P2736" t="s">
        <v>2043</v>
      </c>
      <c r="Q2736" t="s">
        <v>2043</v>
      </c>
      <c r="R2736" t="str">
        <f>Table1[[#This Row],[year]]&amp;"_"&amp;Table1[[#This Row],[rank]]</f>
        <v>2020_235</v>
      </c>
      <c r="S2736" t="str">
        <f>Table1[[#This Row],[year]]&amp;"_"&amp;Table1[[#This Row],[rank]]</f>
        <v>2020_235</v>
      </c>
    </row>
    <row r="2737" spans="1:19" x14ac:dyDescent="0.2">
      <c r="A2737" t="s">
        <v>2211</v>
      </c>
      <c r="B2737">
        <v>236</v>
      </c>
      <c r="C2737">
        <v>2020</v>
      </c>
      <c r="D2737" t="s">
        <v>74</v>
      </c>
      <c r="E2737" t="s">
        <v>74</v>
      </c>
      <c r="F2737" t="s">
        <v>210</v>
      </c>
      <c r="G2737" t="str">
        <f>_xlfn.XLOOKUP(F2737,Regions!$A$2:$A$52,Regions!$B$2:$B$52)</f>
        <v>Northeast</v>
      </c>
      <c r="H2737" t="s">
        <v>1526</v>
      </c>
      <c r="I2737">
        <v>6071</v>
      </c>
      <c r="J2737">
        <v>13630</v>
      </c>
      <c r="K2737">
        <v>815</v>
      </c>
      <c r="L2737">
        <v>15018</v>
      </c>
      <c r="M2737">
        <v>35000</v>
      </c>
      <c r="N2737" t="s">
        <v>2043</v>
      </c>
      <c r="O2737" t="s">
        <v>2043</v>
      </c>
      <c r="P2737" t="s">
        <v>2043</v>
      </c>
      <c r="Q2737" t="s">
        <v>2043</v>
      </c>
      <c r="R2737" t="str">
        <f>Table1[[#This Row],[year]]&amp;"_"&amp;Table1[[#This Row],[rank]]</f>
        <v>2020_236</v>
      </c>
      <c r="S2737" t="str">
        <f>Table1[[#This Row],[year]]&amp;"_"&amp;Table1[[#This Row],[rank]]</f>
        <v>2020_236</v>
      </c>
    </row>
    <row r="2738" spans="1:19" x14ac:dyDescent="0.2">
      <c r="A2738" t="s">
        <v>2203</v>
      </c>
      <c r="B2738">
        <v>237</v>
      </c>
      <c r="C2738">
        <v>2020</v>
      </c>
      <c r="D2738" t="s">
        <v>980</v>
      </c>
      <c r="E2738" t="s">
        <v>2055</v>
      </c>
      <c r="F2738" t="s">
        <v>18</v>
      </c>
      <c r="G2738" t="str">
        <f>_xlfn.XLOOKUP(F2738,Regions!$A$2:$A$52,Regions!$B$2:$B$52)</f>
        <v>Midwest</v>
      </c>
      <c r="H2738" t="s">
        <v>1537</v>
      </c>
      <c r="I2738">
        <v>20547</v>
      </c>
      <c r="J2738">
        <v>13578</v>
      </c>
      <c r="K2738">
        <v>960</v>
      </c>
      <c r="L2738">
        <v>17564</v>
      </c>
      <c r="M2738">
        <v>31000</v>
      </c>
      <c r="N2738" t="s">
        <v>2043</v>
      </c>
      <c r="O2738" t="s">
        <v>2043</v>
      </c>
      <c r="P2738" t="s">
        <v>2043</v>
      </c>
      <c r="Q2738" t="s">
        <v>2043</v>
      </c>
      <c r="R2738" t="str">
        <f>Table1[[#This Row],[year]]&amp;"_"&amp;Table1[[#This Row],[rank]]</f>
        <v>2020_237</v>
      </c>
      <c r="S2738" t="str">
        <f>Table1[[#This Row],[year]]&amp;"_"&amp;Table1[[#This Row],[rank]]</f>
        <v>2020_237</v>
      </c>
    </row>
    <row r="2739" spans="1:19" x14ac:dyDescent="0.2">
      <c r="A2739" t="s">
        <v>1311</v>
      </c>
      <c r="B2739">
        <v>238</v>
      </c>
      <c r="C2739">
        <v>2020</v>
      </c>
      <c r="D2739" t="s">
        <v>40</v>
      </c>
      <c r="E2739" t="s">
        <v>2044</v>
      </c>
      <c r="F2739" t="s">
        <v>28</v>
      </c>
      <c r="G2739" t="str">
        <f>_xlfn.XLOOKUP(F2739,Regions!$A$2:$A$52,Regions!$B$2:$B$52)</f>
        <v>Northeast</v>
      </c>
      <c r="H2739" t="s">
        <v>1406</v>
      </c>
      <c r="J2739">
        <v>13477</v>
      </c>
      <c r="K2739">
        <v>680</v>
      </c>
      <c r="L2739">
        <v>79388</v>
      </c>
      <c r="M2739">
        <v>9032</v>
      </c>
      <c r="N2739" t="s">
        <v>2043</v>
      </c>
      <c r="O2739" t="s">
        <v>2043</v>
      </c>
      <c r="P2739" t="s">
        <v>2043</v>
      </c>
      <c r="Q2739" t="s">
        <v>2043</v>
      </c>
      <c r="R2739" t="str">
        <f>Table1[[#This Row],[year]]&amp;"_"&amp;Table1[[#This Row],[rank]]</f>
        <v>2020_238</v>
      </c>
      <c r="S2739" t="str">
        <f>Table1[[#This Row],[year]]&amp;"_"&amp;Table1[[#This Row],[rank]]</f>
        <v>2020_238</v>
      </c>
    </row>
    <row r="2740" spans="1:19" x14ac:dyDescent="0.2">
      <c r="A2740" t="s">
        <v>2576</v>
      </c>
      <c r="B2740">
        <v>239</v>
      </c>
      <c r="C2740">
        <v>2020</v>
      </c>
      <c r="D2740" t="s">
        <v>1363</v>
      </c>
      <c r="E2740" t="s">
        <v>2042</v>
      </c>
      <c r="F2740" t="s">
        <v>181</v>
      </c>
      <c r="G2740" t="str">
        <f>_xlfn.XLOOKUP(F2740,Regions!$A$2:$A$52,Regions!$B$2:$B$52)</f>
        <v>West</v>
      </c>
      <c r="H2740" t="s">
        <v>1549</v>
      </c>
      <c r="I2740">
        <v>2540</v>
      </c>
      <c r="J2740">
        <v>13458</v>
      </c>
      <c r="K2740">
        <v>456</v>
      </c>
      <c r="L2740">
        <v>17305</v>
      </c>
      <c r="M2740">
        <v>25314</v>
      </c>
      <c r="N2740" t="s">
        <v>2043</v>
      </c>
      <c r="O2740" t="s">
        <v>2043</v>
      </c>
      <c r="P2740" t="s">
        <v>2043</v>
      </c>
      <c r="Q2740" t="s">
        <v>2043</v>
      </c>
      <c r="R2740" t="str">
        <f>Table1[[#This Row],[year]]&amp;"_"&amp;Table1[[#This Row],[rank]]</f>
        <v>2020_239</v>
      </c>
      <c r="S2740" t="str">
        <f>Table1[[#This Row],[year]]&amp;"_"&amp;Table1[[#This Row],[rank]]</f>
        <v>2020_239</v>
      </c>
    </row>
    <row r="2741" spans="1:19" x14ac:dyDescent="0.2">
      <c r="A2741" t="s">
        <v>2324</v>
      </c>
      <c r="B2741">
        <v>240</v>
      </c>
      <c r="C2741">
        <v>2020</v>
      </c>
      <c r="D2741" t="s">
        <v>985</v>
      </c>
      <c r="E2741" t="s">
        <v>115</v>
      </c>
      <c r="F2741" t="s">
        <v>22</v>
      </c>
      <c r="G2741" t="str">
        <f>_xlfn.XLOOKUP(F2741,Regions!$A$2:$A$52,Regions!$B$2:$B$52)</f>
        <v>South</v>
      </c>
      <c r="H2741" t="s">
        <v>1700</v>
      </c>
      <c r="I2741">
        <v>1295</v>
      </c>
      <c r="J2741">
        <v>13329</v>
      </c>
      <c r="K2741">
        <v>58</v>
      </c>
      <c r="L2741">
        <v>1898</v>
      </c>
      <c r="M2741">
        <v>8555</v>
      </c>
      <c r="N2741" t="s">
        <v>2043</v>
      </c>
      <c r="O2741" t="s">
        <v>2043</v>
      </c>
      <c r="P2741" t="s">
        <v>2043</v>
      </c>
      <c r="Q2741" t="s">
        <v>2043</v>
      </c>
      <c r="R2741" t="str">
        <f>Table1[[#This Row],[year]]&amp;"_"&amp;Table1[[#This Row],[rank]]</f>
        <v>2020_240</v>
      </c>
      <c r="S2741" t="str">
        <f>Table1[[#This Row],[year]]&amp;"_"&amp;Table1[[#This Row],[rank]]</f>
        <v>2020_240</v>
      </c>
    </row>
    <row r="2742" spans="1:19" x14ac:dyDescent="0.2">
      <c r="A2742" t="s">
        <v>2136</v>
      </c>
      <c r="B2742">
        <v>241</v>
      </c>
      <c r="C2742">
        <v>2020</v>
      </c>
      <c r="D2742" t="s">
        <v>1294</v>
      </c>
      <c r="E2742" t="s">
        <v>112</v>
      </c>
      <c r="F2742" t="s">
        <v>113</v>
      </c>
      <c r="G2742" t="str">
        <f>_xlfn.XLOOKUP(F2742,Regions!$A$2:$A$52,Regions!$B$2:$B$52)</f>
        <v>South</v>
      </c>
      <c r="H2742" t="s">
        <v>1664</v>
      </c>
      <c r="I2742">
        <v>394</v>
      </c>
      <c r="J2742">
        <v>13210</v>
      </c>
      <c r="K2742">
        <v>675</v>
      </c>
      <c r="L2742">
        <v>15609</v>
      </c>
      <c r="M2742">
        <v>71500</v>
      </c>
      <c r="N2742" t="s">
        <v>2043</v>
      </c>
      <c r="O2742" t="s">
        <v>2043</v>
      </c>
      <c r="P2742" t="s">
        <v>2043</v>
      </c>
      <c r="Q2742" t="s">
        <v>2043</v>
      </c>
      <c r="R2742" t="str">
        <f>Table1[[#This Row],[year]]&amp;"_"&amp;Table1[[#This Row],[rank]]</f>
        <v>2020_241</v>
      </c>
      <c r="S2742" t="str">
        <f>Table1[[#This Row],[year]]&amp;"_"&amp;Table1[[#This Row],[rank]]</f>
        <v>2020_241</v>
      </c>
    </row>
    <row r="2743" spans="1:19" x14ac:dyDescent="0.2">
      <c r="A2743" t="s">
        <v>2186</v>
      </c>
      <c r="B2743">
        <v>242</v>
      </c>
      <c r="C2743">
        <v>2020</v>
      </c>
      <c r="D2743" t="s">
        <v>223</v>
      </c>
      <c r="E2743" t="s">
        <v>920</v>
      </c>
      <c r="F2743" t="s">
        <v>22</v>
      </c>
      <c r="G2743" t="str">
        <f>_xlfn.XLOOKUP(F2743,Regions!$A$2:$A$52,Regions!$B$2:$B$52)</f>
        <v>South</v>
      </c>
      <c r="H2743" t="s">
        <v>1403</v>
      </c>
      <c r="I2743">
        <v>31530</v>
      </c>
      <c r="J2743">
        <v>13209</v>
      </c>
      <c r="K2743">
        <v>2190</v>
      </c>
      <c r="L2743">
        <v>74157</v>
      </c>
      <c r="M2743">
        <v>11086</v>
      </c>
      <c r="N2743" t="s">
        <v>2043</v>
      </c>
      <c r="O2743" t="s">
        <v>2043</v>
      </c>
      <c r="P2743" t="s">
        <v>2043</v>
      </c>
      <c r="Q2743" t="s">
        <v>2043</v>
      </c>
      <c r="R2743" t="str">
        <f>Table1[[#This Row],[year]]&amp;"_"&amp;Table1[[#This Row],[rank]]</f>
        <v>2020_242</v>
      </c>
      <c r="S2743" t="str">
        <f>Table1[[#This Row],[year]]&amp;"_"&amp;Table1[[#This Row],[rank]]</f>
        <v>2020_242</v>
      </c>
    </row>
    <row r="2744" spans="1:19" x14ac:dyDescent="0.2">
      <c r="A2744" t="s">
        <v>2619</v>
      </c>
      <c r="B2744">
        <v>243</v>
      </c>
      <c r="C2744">
        <v>2020</v>
      </c>
      <c r="D2744" t="s">
        <v>24</v>
      </c>
      <c r="E2744" t="s">
        <v>2042</v>
      </c>
      <c r="F2744" t="s">
        <v>146</v>
      </c>
      <c r="G2744" t="str">
        <f>_xlfn.XLOOKUP(F2744,Regions!$A$2:$A$52,Regions!$B$2:$B$52)</f>
        <v>Northeast</v>
      </c>
      <c r="H2744" t="s">
        <v>1845</v>
      </c>
      <c r="I2744">
        <v>3496</v>
      </c>
      <c r="J2744">
        <v>13191</v>
      </c>
      <c r="K2744">
        <v>187</v>
      </c>
      <c r="L2744">
        <v>5270</v>
      </c>
      <c r="M2744">
        <v>27231</v>
      </c>
      <c r="N2744" t="s">
        <v>2043</v>
      </c>
      <c r="O2744" t="s">
        <v>2043</v>
      </c>
      <c r="P2744" t="s">
        <v>2043</v>
      </c>
      <c r="Q2744" t="s">
        <v>2043</v>
      </c>
      <c r="R2744" t="str">
        <f>Table1[[#This Row],[year]]&amp;"_"&amp;Table1[[#This Row],[rank]]</f>
        <v>2020_243</v>
      </c>
      <c r="S2744" t="str">
        <f>Table1[[#This Row],[year]]&amp;"_"&amp;Table1[[#This Row],[rank]]</f>
        <v>2020_243</v>
      </c>
    </row>
    <row r="2745" spans="1:19" x14ac:dyDescent="0.2">
      <c r="A2745" t="s">
        <v>2660</v>
      </c>
      <c r="B2745">
        <v>244</v>
      </c>
      <c r="C2745">
        <v>2020</v>
      </c>
      <c r="D2745" t="s">
        <v>57</v>
      </c>
      <c r="E2745" t="s">
        <v>2044</v>
      </c>
      <c r="F2745" t="s">
        <v>146</v>
      </c>
      <c r="G2745" t="str">
        <f>_xlfn.XLOOKUP(F2745,Regions!$A$2:$A$52,Regions!$B$2:$B$52)</f>
        <v>Northeast</v>
      </c>
      <c r="H2745" t="s">
        <v>1465</v>
      </c>
      <c r="I2745">
        <v>18876</v>
      </c>
      <c r="J2745">
        <v>13131</v>
      </c>
      <c r="K2745">
        <v>2242</v>
      </c>
      <c r="L2745">
        <v>245610</v>
      </c>
      <c r="M2745">
        <v>39103</v>
      </c>
      <c r="N2745" t="s">
        <v>2043</v>
      </c>
      <c r="O2745" t="s">
        <v>2043</v>
      </c>
      <c r="P2745" t="s">
        <v>2043</v>
      </c>
      <c r="Q2745" t="s">
        <v>2043</v>
      </c>
      <c r="R2745" t="str">
        <f>Table1[[#This Row],[year]]&amp;"_"&amp;Table1[[#This Row],[rank]]</f>
        <v>2020_244</v>
      </c>
      <c r="S2745" t="str">
        <f>Table1[[#This Row],[year]]&amp;"_"&amp;Table1[[#This Row],[rank]]</f>
        <v>2020_244</v>
      </c>
    </row>
    <row r="2746" spans="1:19" x14ac:dyDescent="0.2">
      <c r="A2746" t="s">
        <v>2236</v>
      </c>
      <c r="B2746">
        <v>245</v>
      </c>
      <c r="C2746">
        <v>2020</v>
      </c>
      <c r="D2746" t="s">
        <v>79</v>
      </c>
      <c r="E2746" t="s">
        <v>2044</v>
      </c>
      <c r="F2746" t="s">
        <v>72</v>
      </c>
      <c r="G2746" t="str">
        <f>_xlfn.XLOOKUP(F2746,Regions!$A$2:$A$52,Regions!$B$2:$B$52)</f>
        <v>Midwest</v>
      </c>
      <c r="H2746" t="s">
        <v>1421</v>
      </c>
      <c r="I2746">
        <v>12602</v>
      </c>
      <c r="J2746">
        <v>13103</v>
      </c>
      <c r="K2746">
        <v>1893</v>
      </c>
      <c r="L2746">
        <v>151828</v>
      </c>
      <c r="M2746">
        <v>12500</v>
      </c>
      <c r="N2746" t="s">
        <v>2043</v>
      </c>
      <c r="O2746" t="s">
        <v>2043</v>
      </c>
      <c r="P2746" t="s">
        <v>2043</v>
      </c>
      <c r="Q2746" t="s">
        <v>2043</v>
      </c>
      <c r="R2746" t="str">
        <f>Table1[[#This Row],[year]]&amp;"_"&amp;Table1[[#This Row],[rank]]</f>
        <v>2020_245</v>
      </c>
      <c r="S2746" t="str">
        <f>Table1[[#This Row],[year]]&amp;"_"&amp;Table1[[#This Row],[rank]]</f>
        <v>2020_245</v>
      </c>
    </row>
    <row r="2747" spans="1:19" x14ac:dyDescent="0.2">
      <c r="A2747" t="s">
        <v>2176</v>
      </c>
      <c r="B2747">
        <v>246</v>
      </c>
      <c r="C2747">
        <v>2020</v>
      </c>
      <c r="D2747" t="s">
        <v>998</v>
      </c>
      <c r="E2747" t="s">
        <v>115</v>
      </c>
      <c r="F2747" t="s">
        <v>146</v>
      </c>
      <c r="G2747" t="str">
        <f>_xlfn.XLOOKUP(F2747,Regions!$A$2:$A$52,Regions!$B$2:$B$52)</f>
        <v>Northeast</v>
      </c>
      <c r="H2747" t="s">
        <v>1466</v>
      </c>
      <c r="I2747">
        <v>300</v>
      </c>
      <c r="J2747">
        <v>13082</v>
      </c>
      <c r="K2747">
        <v>36</v>
      </c>
      <c r="L2747">
        <v>2808</v>
      </c>
      <c r="M2747">
        <v>3860</v>
      </c>
      <c r="N2747" t="s">
        <v>2043</v>
      </c>
      <c r="O2747" t="s">
        <v>2043</v>
      </c>
      <c r="P2747" t="s">
        <v>2043</v>
      </c>
      <c r="Q2747" t="s">
        <v>2043</v>
      </c>
      <c r="R2747" t="str">
        <f>Table1[[#This Row],[year]]&amp;"_"&amp;Table1[[#This Row],[rank]]</f>
        <v>2020_246</v>
      </c>
      <c r="S2747" t="str">
        <f>Table1[[#This Row],[year]]&amp;"_"&amp;Table1[[#This Row],[rank]]</f>
        <v>2020_246</v>
      </c>
    </row>
    <row r="2748" spans="1:19" x14ac:dyDescent="0.2">
      <c r="A2748" t="s">
        <v>2172</v>
      </c>
      <c r="B2748">
        <v>247</v>
      </c>
      <c r="C2748">
        <v>2020</v>
      </c>
      <c r="D2748" t="s">
        <v>166</v>
      </c>
      <c r="E2748" t="s">
        <v>2118</v>
      </c>
      <c r="F2748" t="s">
        <v>98</v>
      </c>
      <c r="G2748" t="str">
        <f>_xlfn.XLOOKUP(F2748,Regions!$A$2:$A$52,Regions!$B$2:$B$52)</f>
        <v>Northeast</v>
      </c>
      <c r="H2748" t="s">
        <v>1499</v>
      </c>
      <c r="I2748">
        <v>1074</v>
      </c>
      <c r="J2748">
        <v>12937</v>
      </c>
      <c r="K2748">
        <v>630</v>
      </c>
      <c r="L2748">
        <v>11608</v>
      </c>
      <c r="M2748">
        <v>27500</v>
      </c>
      <c r="N2748" t="s">
        <v>2043</v>
      </c>
      <c r="O2748" t="s">
        <v>2043</v>
      </c>
      <c r="P2748" t="s">
        <v>2043</v>
      </c>
      <c r="Q2748" t="s">
        <v>2043</v>
      </c>
      <c r="R2748" t="str">
        <f>Table1[[#This Row],[year]]&amp;"_"&amp;Table1[[#This Row],[rank]]</f>
        <v>2020_247</v>
      </c>
      <c r="S2748" t="str">
        <f>Table1[[#This Row],[year]]&amp;"_"&amp;Table1[[#This Row],[rank]]</f>
        <v>2020_247</v>
      </c>
    </row>
    <row r="2749" spans="1:19" x14ac:dyDescent="0.2">
      <c r="A2749" t="s">
        <v>2661</v>
      </c>
      <c r="B2749">
        <v>248</v>
      </c>
      <c r="C2749">
        <v>2020</v>
      </c>
      <c r="D2749" t="s">
        <v>1838</v>
      </c>
      <c r="E2749" t="s">
        <v>2042</v>
      </c>
      <c r="F2749" t="s">
        <v>53</v>
      </c>
      <c r="G2749" t="str">
        <f>_xlfn.XLOOKUP(F2749,Regions!$A$2:$A$52,Regions!$B$2:$B$52)</f>
        <v>Midwest</v>
      </c>
      <c r="H2749" t="s">
        <v>1471</v>
      </c>
      <c r="I2749">
        <v>3197</v>
      </c>
      <c r="J2749">
        <v>12914</v>
      </c>
      <c r="K2749">
        <v>366</v>
      </c>
      <c r="L2749">
        <v>10125</v>
      </c>
      <c r="M2749">
        <v>59950</v>
      </c>
      <c r="N2749" t="s">
        <v>2043</v>
      </c>
      <c r="O2749" t="s">
        <v>2043</v>
      </c>
      <c r="P2749" t="s">
        <v>2043</v>
      </c>
      <c r="Q2749" t="s">
        <v>2043</v>
      </c>
      <c r="R2749" t="str">
        <f>Table1[[#This Row],[year]]&amp;"_"&amp;Table1[[#This Row],[rank]]</f>
        <v>2020_248</v>
      </c>
      <c r="S2749" t="str">
        <f>Table1[[#This Row],[year]]&amp;"_"&amp;Table1[[#This Row],[rank]]</f>
        <v>2020_248</v>
      </c>
    </row>
    <row r="2750" spans="1:19" x14ac:dyDescent="0.2">
      <c r="A2750" t="s">
        <v>1856</v>
      </c>
      <c r="B2750">
        <v>249</v>
      </c>
      <c r="C2750">
        <v>2020</v>
      </c>
      <c r="D2750" t="s">
        <v>230</v>
      </c>
      <c r="E2750" t="s">
        <v>2114</v>
      </c>
      <c r="F2750" t="s">
        <v>954</v>
      </c>
      <c r="G2750" t="str">
        <f>_xlfn.XLOOKUP(F2750,Regions!$A$2:$A$52,Regions!$B$2:$B$52)</f>
        <v>West</v>
      </c>
      <c r="H2750" t="s">
        <v>1550</v>
      </c>
      <c r="I2750">
        <v>5814</v>
      </c>
      <c r="J2750">
        <v>12900</v>
      </c>
      <c r="K2750">
        <v>2049</v>
      </c>
      <c r="L2750">
        <v>33876</v>
      </c>
      <c r="M2750">
        <v>72000</v>
      </c>
      <c r="N2750" t="s">
        <v>2043</v>
      </c>
      <c r="O2750" t="s">
        <v>2043</v>
      </c>
      <c r="P2750" t="s">
        <v>2043</v>
      </c>
      <c r="Q2750" t="s">
        <v>2043</v>
      </c>
      <c r="R2750" t="str">
        <f>Table1[[#This Row],[year]]&amp;"_"&amp;Table1[[#This Row],[rank]]</f>
        <v>2020_249</v>
      </c>
      <c r="S2750" t="str">
        <f>Table1[[#This Row],[year]]&amp;"_"&amp;Table1[[#This Row],[rank]]</f>
        <v>2020_249</v>
      </c>
    </row>
    <row r="2751" spans="1:19" x14ac:dyDescent="0.2">
      <c r="A2751" t="s">
        <v>2635</v>
      </c>
      <c r="B2751">
        <v>250</v>
      </c>
      <c r="C2751">
        <v>2020</v>
      </c>
      <c r="D2751" t="s">
        <v>74</v>
      </c>
      <c r="E2751" t="s">
        <v>74</v>
      </c>
      <c r="F2751" t="s">
        <v>177</v>
      </c>
      <c r="G2751" t="str">
        <f>_xlfn.XLOOKUP(F2751,Regions!$A$2:$A$52,Regions!$B$2:$B$52)</f>
        <v>South</v>
      </c>
      <c r="H2751" t="s">
        <v>1752</v>
      </c>
      <c r="I2751">
        <v>39067</v>
      </c>
      <c r="J2751">
        <v>12856</v>
      </c>
      <c r="K2751">
        <v>1333</v>
      </c>
      <c r="L2751">
        <v>38336</v>
      </c>
      <c r="M2751">
        <v>50000</v>
      </c>
      <c r="N2751" t="s">
        <v>2043</v>
      </c>
      <c r="O2751" t="s">
        <v>2043</v>
      </c>
      <c r="P2751" t="s">
        <v>2043</v>
      </c>
      <c r="Q2751" t="s">
        <v>2043</v>
      </c>
      <c r="R2751" t="str">
        <f>Table1[[#This Row],[year]]&amp;"_"&amp;Table1[[#This Row],[rank]]</f>
        <v>2020_250</v>
      </c>
      <c r="S2751" t="str">
        <f>Table1[[#This Row],[year]]&amp;"_"&amp;Table1[[#This Row],[rank]]</f>
        <v>2020_250</v>
      </c>
    </row>
    <row r="2752" spans="1:19" x14ac:dyDescent="0.2">
      <c r="A2752" t="s">
        <v>2201</v>
      </c>
      <c r="B2752">
        <v>251</v>
      </c>
      <c r="C2752">
        <v>2020</v>
      </c>
      <c r="D2752" t="s">
        <v>27</v>
      </c>
      <c r="E2752" t="s">
        <v>27</v>
      </c>
      <c r="F2752" t="s">
        <v>181</v>
      </c>
      <c r="G2752" t="str">
        <f>_xlfn.XLOOKUP(F2752,Regions!$A$2:$A$52,Regions!$B$2:$B$52)</f>
        <v>West</v>
      </c>
      <c r="H2752" t="s">
        <v>1549</v>
      </c>
      <c r="I2752">
        <v>10456</v>
      </c>
      <c r="J2752">
        <v>12808</v>
      </c>
      <c r="K2752">
        <v>1400</v>
      </c>
      <c r="L2752">
        <v>33231</v>
      </c>
      <c r="M2752">
        <v>16000</v>
      </c>
      <c r="N2752" t="s">
        <v>2043</v>
      </c>
      <c r="O2752" t="s">
        <v>2043</v>
      </c>
      <c r="P2752" t="s">
        <v>2043</v>
      </c>
      <c r="Q2752" t="s">
        <v>2043</v>
      </c>
      <c r="R2752" t="str">
        <f>Table1[[#This Row],[year]]&amp;"_"&amp;Table1[[#This Row],[rank]]</f>
        <v>2020_251</v>
      </c>
      <c r="S2752" t="str">
        <f>Table1[[#This Row],[year]]&amp;"_"&amp;Table1[[#This Row],[rank]]</f>
        <v>2020_251</v>
      </c>
    </row>
    <row r="2753" spans="1:19" x14ac:dyDescent="0.2">
      <c r="A2753" t="s">
        <v>2452</v>
      </c>
      <c r="B2753">
        <v>252</v>
      </c>
      <c r="C2753">
        <v>2020</v>
      </c>
      <c r="D2753" t="s">
        <v>350</v>
      </c>
      <c r="E2753" t="s">
        <v>2042</v>
      </c>
      <c r="F2753" t="s">
        <v>370</v>
      </c>
      <c r="G2753" t="str">
        <f>_xlfn.XLOOKUP(F2753,Regions!$A$2:$A$52,Regions!$B$2:$B$52)</f>
        <v>West</v>
      </c>
      <c r="H2753" t="s">
        <v>2453</v>
      </c>
      <c r="I2753">
        <v>1910</v>
      </c>
      <c r="J2753">
        <v>12673</v>
      </c>
      <c r="K2753">
        <v>272</v>
      </c>
      <c r="L2753">
        <v>6084</v>
      </c>
      <c r="M2753">
        <v>14320</v>
      </c>
      <c r="N2753" t="s">
        <v>2043</v>
      </c>
      <c r="O2753" t="s">
        <v>2043</v>
      </c>
      <c r="P2753" t="s">
        <v>2043</v>
      </c>
      <c r="Q2753" t="s">
        <v>2043</v>
      </c>
      <c r="R2753" t="str">
        <f>Table1[[#This Row],[year]]&amp;"_"&amp;Table1[[#This Row],[rank]]</f>
        <v>2020_252</v>
      </c>
      <c r="S2753" t="str">
        <f>Table1[[#This Row],[year]]&amp;"_"&amp;Table1[[#This Row],[rank]]</f>
        <v>2020_252</v>
      </c>
    </row>
    <row r="2754" spans="1:19" x14ac:dyDescent="0.2">
      <c r="A2754" t="s">
        <v>2235</v>
      </c>
      <c r="B2754">
        <v>253</v>
      </c>
      <c r="C2754">
        <v>2020</v>
      </c>
      <c r="D2754" t="s">
        <v>214</v>
      </c>
      <c r="E2754" t="s">
        <v>920</v>
      </c>
      <c r="F2754" t="s">
        <v>18</v>
      </c>
      <c r="G2754" t="str">
        <f>_xlfn.XLOOKUP(F2754,Regions!$A$2:$A$52,Regions!$B$2:$B$52)</f>
        <v>Midwest</v>
      </c>
      <c r="H2754" t="s">
        <v>1401</v>
      </c>
      <c r="I2754">
        <v>18290</v>
      </c>
      <c r="J2754">
        <v>12669</v>
      </c>
      <c r="K2754">
        <v>1169</v>
      </c>
      <c r="L2754">
        <v>41882</v>
      </c>
      <c r="M2754">
        <v>10700</v>
      </c>
      <c r="N2754" t="s">
        <v>2043</v>
      </c>
      <c r="O2754" t="s">
        <v>2043</v>
      </c>
      <c r="P2754" t="s">
        <v>2043</v>
      </c>
      <c r="Q2754" t="s">
        <v>2043</v>
      </c>
      <c r="R2754" t="str">
        <f>Table1[[#This Row],[year]]&amp;"_"&amp;Table1[[#This Row],[rank]]</f>
        <v>2020_253</v>
      </c>
      <c r="S2754" t="str">
        <f>Table1[[#This Row],[year]]&amp;"_"&amp;Table1[[#This Row],[rank]]</f>
        <v>2020_253</v>
      </c>
    </row>
    <row r="2755" spans="1:19" x14ac:dyDescent="0.2">
      <c r="A2755" t="s">
        <v>681</v>
      </c>
      <c r="B2755">
        <v>254</v>
      </c>
      <c r="C2755">
        <v>2020</v>
      </c>
      <c r="D2755" t="s">
        <v>65</v>
      </c>
      <c r="E2755" t="s">
        <v>2044</v>
      </c>
      <c r="F2755" t="s">
        <v>187</v>
      </c>
      <c r="G2755" t="str">
        <f>_xlfn.XLOOKUP(F2755,Regions!$A$2:$A$52,Regions!$B$2:$B$52)</f>
        <v>Midwest</v>
      </c>
      <c r="H2755" t="s">
        <v>1478</v>
      </c>
      <c r="J2755">
        <v>12633</v>
      </c>
      <c r="K2755">
        <v>456</v>
      </c>
      <c r="L2755">
        <v>31124</v>
      </c>
      <c r="M2755">
        <v>13531</v>
      </c>
      <c r="N2755" t="s">
        <v>2043</v>
      </c>
      <c r="O2755" t="s">
        <v>2043</v>
      </c>
      <c r="P2755" t="s">
        <v>2043</v>
      </c>
      <c r="Q2755" t="s">
        <v>2043</v>
      </c>
      <c r="R2755" t="str">
        <f>Table1[[#This Row],[year]]&amp;"_"&amp;Table1[[#This Row],[rank]]</f>
        <v>2020_254</v>
      </c>
      <c r="S2755" t="str">
        <f>Table1[[#This Row],[year]]&amp;"_"&amp;Table1[[#This Row],[rank]]</f>
        <v>2020_254</v>
      </c>
    </row>
    <row r="2756" spans="1:19" x14ac:dyDescent="0.2">
      <c r="A2756" t="s">
        <v>2250</v>
      </c>
      <c r="B2756">
        <v>255</v>
      </c>
      <c r="C2756">
        <v>2020</v>
      </c>
      <c r="D2756" t="s">
        <v>43</v>
      </c>
      <c r="E2756" t="s">
        <v>2044</v>
      </c>
      <c r="F2756" t="s">
        <v>55</v>
      </c>
      <c r="G2756" t="str">
        <f>_xlfn.XLOOKUP(F2756,Regions!$A$2:$A$52,Regions!$B$2:$B$52)</f>
        <v>West</v>
      </c>
      <c r="H2756" t="s">
        <v>1522</v>
      </c>
      <c r="J2756">
        <v>12593</v>
      </c>
      <c r="K2756">
        <v>55</v>
      </c>
      <c r="L2756">
        <v>17457</v>
      </c>
      <c r="M2756">
        <v>10980</v>
      </c>
      <c r="N2756" t="s">
        <v>2043</v>
      </c>
      <c r="O2756" t="s">
        <v>2043</v>
      </c>
      <c r="P2756" t="s">
        <v>2043</v>
      </c>
      <c r="Q2756" t="s">
        <v>2043</v>
      </c>
      <c r="R2756" t="str">
        <f>Table1[[#This Row],[year]]&amp;"_"&amp;Table1[[#This Row],[rank]]</f>
        <v>2020_255</v>
      </c>
      <c r="S2756" t="str">
        <f>Table1[[#This Row],[year]]&amp;"_"&amp;Table1[[#This Row],[rank]]</f>
        <v>2020_255</v>
      </c>
    </row>
    <row r="2757" spans="1:19" x14ac:dyDescent="0.2">
      <c r="A2757" t="s">
        <v>2226</v>
      </c>
      <c r="B2757">
        <v>256</v>
      </c>
      <c r="C2757">
        <v>2020</v>
      </c>
      <c r="D2757" t="s">
        <v>214</v>
      </c>
      <c r="E2757" t="s">
        <v>920</v>
      </c>
      <c r="F2757" t="s">
        <v>28</v>
      </c>
      <c r="G2757" t="str">
        <f>_xlfn.XLOOKUP(F2757,Regions!$A$2:$A$52,Regions!$B$2:$B$52)</f>
        <v>Northeast</v>
      </c>
      <c r="H2757" t="s">
        <v>1406</v>
      </c>
      <c r="I2757">
        <v>26035</v>
      </c>
      <c r="J2757">
        <v>12574</v>
      </c>
      <c r="K2757">
        <v>1343</v>
      </c>
      <c r="L2757">
        <v>58079</v>
      </c>
      <c r="M2757">
        <v>14890</v>
      </c>
      <c r="N2757" t="s">
        <v>2043</v>
      </c>
      <c r="O2757" t="s">
        <v>2043</v>
      </c>
      <c r="P2757" t="s">
        <v>2043</v>
      </c>
      <c r="Q2757" t="s">
        <v>2043</v>
      </c>
      <c r="R2757" t="str">
        <f>Table1[[#This Row],[year]]&amp;"_"&amp;Table1[[#This Row],[rank]]</f>
        <v>2020_256</v>
      </c>
      <c r="S2757" t="str">
        <f>Table1[[#This Row],[year]]&amp;"_"&amp;Table1[[#This Row],[rank]]</f>
        <v>2020_256</v>
      </c>
    </row>
    <row r="2758" spans="1:19" x14ac:dyDescent="0.2">
      <c r="A2758" t="s">
        <v>2372</v>
      </c>
      <c r="B2758">
        <v>257</v>
      </c>
      <c r="C2758">
        <v>2020</v>
      </c>
      <c r="D2758" t="s">
        <v>998</v>
      </c>
      <c r="E2758" t="s">
        <v>115</v>
      </c>
      <c r="F2758" t="s">
        <v>44</v>
      </c>
      <c r="G2758" t="str">
        <f>_xlfn.XLOOKUP(F2758,Regions!$A$2:$A$52,Regions!$B$2:$B$52)</f>
        <v>Midwest</v>
      </c>
      <c r="H2758" t="s">
        <v>1417</v>
      </c>
      <c r="I2758">
        <v>6311</v>
      </c>
      <c r="J2758">
        <v>12506</v>
      </c>
      <c r="K2758">
        <v>541</v>
      </c>
      <c r="L2758">
        <v>12780</v>
      </c>
      <c r="M2758">
        <v>51000</v>
      </c>
      <c r="N2758" t="s">
        <v>2043</v>
      </c>
      <c r="O2758" t="s">
        <v>2043</v>
      </c>
      <c r="P2758" t="s">
        <v>2043</v>
      </c>
      <c r="Q2758" t="s">
        <v>2043</v>
      </c>
      <c r="R2758" t="str">
        <f>Table1[[#This Row],[year]]&amp;"_"&amp;Table1[[#This Row],[rank]]</f>
        <v>2020_257</v>
      </c>
      <c r="S2758" t="str">
        <f>Table1[[#This Row],[year]]&amp;"_"&amp;Table1[[#This Row],[rank]]</f>
        <v>2020_257</v>
      </c>
    </row>
    <row r="2759" spans="1:19" x14ac:dyDescent="0.2">
      <c r="A2759" t="s">
        <v>2662</v>
      </c>
      <c r="B2759">
        <v>258</v>
      </c>
      <c r="C2759">
        <v>2020</v>
      </c>
      <c r="D2759" t="s">
        <v>214</v>
      </c>
      <c r="E2759" t="s">
        <v>920</v>
      </c>
      <c r="F2759" t="s">
        <v>55</v>
      </c>
      <c r="G2759" t="str">
        <f>_xlfn.XLOOKUP(F2759,Regions!$A$2:$A$52,Regions!$B$2:$B$52)</f>
        <v>West</v>
      </c>
      <c r="H2759" t="s">
        <v>1530</v>
      </c>
      <c r="I2759">
        <v>33037</v>
      </c>
      <c r="J2759">
        <v>12443</v>
      </c>
      <c r="K2759">
        <v>2197</v>
      </c>
      <c r="L2759">
        <v>65665</v>
      </c>
      <c r="M2759">
        <v>13969</v>
      </c>
      <c r="N2759" t="s">
        <v>2043</v>
      </c>
      <c r="O2759" t="s">
        <v>2043</v>
      </c>
      <c r="P2759" t="s">
        <v>2043</v>
      </c>
      <c r="Q2759" t="s">
        <v>2043</v>
      </c>
      <c r="R2759" t="str">
        <f>Table1[[#This Row],[year]]&amp;"_"&amp;Table1[[#This Row],[rank]]</f>
        <v>2020_258</v>
      </c>
      <c r="S2759" t="str">
        <f>Table1[[#This Row],[year]]&amp;"_"&amp;Table1[[#This Row],[rank]]</f>
        <v>2020_258</v>
      </c>
    </row>
    <row r="2760" spans="1:19" x14ac:dyDescent="0.2">
      <c r="A2760" t="s">
        <v>238</v>
      </c>
      <c r="B2760">
        <v>259</v>
      </c>
      <c r="C2760">
        <v>2020</v>
      </c>
      <c r="D2760" t="s">
        <v>214</v>
      </c>
      <c r="E2760" t="s">
        <v>920</v>
      </c>
      <c r="F2760" t="s">
        <v>55</v>
      </c>
      <c r="G2760" t="str">
        <f>_xlfn.XLOOKUP(F2760,Regions!$A$2:$A$52,Regions!$B$2:$B$52)</f>
        <v>West</v>
      </c>
      <c r="H2760" t="s">
        <v>1525</v>
      </c>
      <c r="I2760">
        <v>19868</v>
      </c>
      <c r="J2760">
        <v>12347</v>
      </c>
      <c r="K2760">
        <v>1284</v>
      </c>
      <c r="L2760">
        <v>64382</v>
      </c>
      <c r="M2760">
        <v>12937</v>
      </c>
      <c r="N2760" t="s">
        <v>2043</v>
      </c>
      <c r="O2760" t="s">
        <v>2043</v>
      </c>
      <c r="P2760" t="s">
        <v>2043</v>
      </c>
      <c r="Q2760" t="s">
        <v>2043</v>
      </c>
      <c r="R2760" t="str">
        <f>Table1[[#This Row],[year]]&amp;"_"&amp;Table1[[#This Row],[rank]]</f>
        <v>2020_259</v>
      </c>
      <c r="S2760" t="str">
        <f>Table1[[#This Row],[year]]&amp;"_"&amp;Table1[[#This Row],[rank]]</f>
        <v>2020_259</v>
      </c>
    </row>
    <row r="2761" spans="1:19" x14ac:dyDescent="0.2">
      <c r="A2761" t="s">
        <v>2289</v>
      </c>
      <c r="B2761">
        <v>260</v>
      </c>
      <c r="C2761">
        <v>2020</v>
      </c>
      <c r="D2761" t="s">
        <v>214</v>
      </c>
      <c r="E2761" t="s">
        <v>920</v>
      </c>
      <c r="F2761" t="s">
        <v>22</v>
      </c>
      <c r="G2761" t="str">
        <f>_xlfn.XLOOKUP(F2761,Regions!$A$2:$A$52,Regions!$B$2:$B$52)</f>
        <v>South</v>
      </c>
      <c r="H2761" t="s">
        <v>1403</v>
      </c>
      <c r="I2761">
        <v>7765</v>
      </c>
      <c r="J2761">
        <v>12301</v>
      </c>
      <c r="K2761">
        <v>791</v>
      </c>
      <c r="L2761">
        <v>35439</v>
      </c>
      <c r="M2761">
        <v>14262</v>
      </c>
      <c r="N2761" t="s">
        <v>2043</v>
      </c>
      <c r="O2761" t="s">
        <v>2043</v>
      </c>
      <c r="P2761" t="s">
        <v>2043</v>
      </c>
      <c r="Q2761" t="s">
        <v>2043</v>
      </c>
      <c r="R2761" t="str">
        <f>Table1[[#This Row],[year]]&amp;"_"&amp;Table1[[#This Row],[rank]]</f>
        <v>2020_260</v>
      </c>
      <c r="S2761" t="str">
        <f>Table1[[#This Row],[year]]&amp;"_"&amp;Table1[[#This Row],[rank]]</f>
        <v>2020_260</v>
      </c>
    </row>
    <row r="2762" spans="1:19" x14ac:dyDescent="0.2">
      <c r="A2762" t="s">
        <v>2332</v>
      </c>
      <c r="B2762">
        <v>261</v>
      </c>
      <c r="C2762">
        <v>2020</v>
      </c>
      <c r="D2762" t="s">
        <v>221</v>
      </c>
      <c r="E2762" t="s">
        <v>221</v>
      </c>
      <c r="F2762" t="s">
        <v>22</v>
      </c>
      <c r="G2762" t="str">
        <f>_xlfn.XLOOKUP(F2762,Regions!$A$2:$A$52,Regions!$B$2:$B$52)</f>
        <v>South</v>
      </c>
      <c r="H2762" t="s">
        <v>1403</v>
      </c>
      <c r="I2762">
        <v>4537</v>
      </c>
      <c r="J2762">
        <v>12112</v>
      </c>
      <c r="K2762">
        <v>402</v>
      </c>
      <c r="L2762">
        <v>8332</v>
      </c>
      <c r="M2762">
        <v>40300</v>
      </c>
      <c r="N2762" t="s">
        <v>2043</v>
      </c>
      <c r="O2762" t="s">
        <v>2043</v>
      </c>
      <c r="P2762" t="s">
        <v>2043</v>
      </c>
      <c r="Q2762" t="s">
        <v>2043</v>
      </c>
      <c r="R2762" t="str">
        <f>Table1[[#This Row],[year]]&amp;"_"&amp;Table1[[#This Row],[rank]]</f>
        <v>2020_261</v>
      </c>
      <c r="S2762" t="str">
        <f>Table1[[#This Row],[year]]&amp;"_"&amp;Table1[[#This Row],[rank]]</f>
        <v>2020_261</v>
      </c>
    </row>
    <row r="2763" spans="1:19" x14ac:dyDescent="0.2">
      <c r="A2763" t="s">
        <v>2195</v>
      </c>
      <c r="B2763">
        <v>262</v>
      </c>
      <c r="C2763">
        <v>2020</v>
      </c>
      <c r="D2763" t="s">
        <v>1830</v>
      </c>
      <c r="E2763" t="s">
        <v>2042</v>
      </c>
      <c r="F2763" t="s">
        <v>25</v>
      </c>
      <c r="G2763" t="str">
        <f>_xlfn.XLOOKUP(F2763,Regions!$A$2:$A$52,Regions!$B$2:$B$52)</f>
        <v>South</v>
      </c>
      <c r="H2763" t="s">
        <v>1509</v>
      </c>
      <c r="I2763">
        <v>2557</v>
      </c>
      <c r="J2763">
        <v>12101</v>
      </c>
      <c r="K2763">
        <v>155</v>
      </c>
      <c r="L2763">
        <v>2687</v>
      </c>
      <c r="M2763">
        <v>7250</v>
      </c>
      <c r="N2763" t="s">
        <v>2043</v>
      </c>
      <c r="O2763" t="s">
        <v>2043</v>
      </c>
      <c r="P2763" t="s">
        <v>2043</v>
      </c>
      <c r="Q2763" t="s">
        <v>2043</v>
      </c>
      <c r="R2763" t="str">
        <f>Table1[[#This Row],[year]]&amp;"_"&amp;Table1[[#This Row],[rank]]</f>
        <v>2020_262</v>
      </c>
      <c r="S2763" t="str">
        <f>Table1[[#This Row],[year]]&amp;"_"&amp;Table1[[#This Row],[rank]]</f>
        <v>2020_262</v>
      </c>
    </row>
    <row r="2764" spans="1:19" x14ac:dyDescent="0.2">
      <c r="A2764" t="s">
        <v>2577</v>
      </c>
      <c r="B2764">
        <v>263</v>
      </c>
      <c r="C2764">
        <v>2020</v>
      </c>
      <c r="D2764" t="s">
        <v>1363</v>
      </c>
      <c r="E2764" t="s">
        <v>2042</v>
      </c>
      <c r="F2764" t="s">
        <v>93</v>
      </c>
      <c r="G2764" t="str">
        <f>_xlfn.XLOOKUP(F2764,Regions!$A$2:$A$52,Regions!$B$2:$B$52)</f>
        <v>West</v>
      </c>
      <c r="H2764" t="s">
        <v>1457</v>
      </c>
      <c r="I2764">
        <v>7877</v>
      </c>
      <c r="J2764">
        <v>12067</v>
      </c>
      <c r="K2764">
        <v>565</v>
      </c>
      <c r="L2764">
        <v>21416</v>
      </c>
      <c r="M2764">
        <v>25400</v>
      </c>
      <c r="N2764" t="s">
        <v>2043</v>
      </c>
      <c r="O2764" t="s">
        <v>2043</v>
      </c>
      <c r="P2764" t="s">
        <v>2043</v>
      </c>
      <c r="Q2764" t="s">
        <v>2043</v>
      </c>
      <c r="R2764" t="str">
        <f>Table1[[#This Row],[year]]&amp;"_"&amp;Table1[[#This Row],[rank]]</f>
        <v>2020_263</v>
      </c>
      <c r="S2764" t="str">
        <f>Table1[[#This Row],[year]]&amp;"_"&amp;Table1[[#This Row],[rank]]</f>
        <v>2020_263</v>
      </c>
    </row>
    <row r="2765" spans="1:19" x14ac:dyDescent="0.2">
      <c r="A2765" t="s">
        <v>2271</v>
      </c>
      <c r="B2765">
        <v>264</v>
      </c>
      <c r="C2765">
        <v>2020</v>
      </c>
      <c r="D2765" t="s">
        <v>350</v>
      </c>
      <c r="E2765" t="s">
        <v>2042</v>
      </c>
      <c r="F2765" t="s">
        <v>22</v>
      </c>
      <c r="G2765" t="str">
        <f>_xlfn.XLOOKUP(F2765,Regions!$A$2:$A$52,Regions!$B$2:$B$52)</f>
        <v>South</v>
      </c>
      <c r="H2765" t="s">
        <v>1403</v>
      </c>
      <c r="I2765">
        <v>813</v>
      </c>
      <c r="J2765">
        <v>12044</v>
      </c>
      <c r="K2765">
        <v>174</v>
      </c>
      <c r="L2765">
        <v>5570</v>
      </c>
      <c r="M2765">
        <v>15296</v>
      </c>
      <c r="N2765" t="s">
        <v>2043</v>
      </c>
      <c r="O2765" t="s">
        <v>2043</v>
      </c>
      <c r="P2765" t="s">
        <v>2043</v>
      </c>
      <c r="Q2765" t="s">
        <v>2043</v>
      </c>
      <c r="R2765" t="str">
        <f>Table1[[#This Row],[year]]&amp;"_"&amp;Table1[[#This Row],[rank]]</f>
        <v>2020_264</v>
      </c>
      <c r="S2765" t="str">
        <f>Table1[[#This Row],[year]]&amp;"_"&amp;Table1[[#This Row],[rank]]</f>
        <v>2020_264</v>
      </c>
    </row>
    <row r="2766" spans="1:19" x14ac:dyDescent="0.2">
      <c r="A2766" t="s">
        <v>2247</v>
      </c>
      <c r="B2766">
        <v>265</v>
      </c>
      <c r="C2766">
        <v>2020</v>
      </c>
      <c r="D2766" t="s">
        <v>1830</v>
      </c>
      <c r="E2766" t="s">
        <v>2042</v>
      </c>
      <c r="F2766" t="s">
        <v>41</v>
      </c>
      <c r="G2766" t="str">
        <f>_xlfn.XLOOKUP(F2766,Regions!$A$2:$A$52,Regions!$B$2:$B$52)</f>
        <v>Northeast</v>
      </c>
      <c r="H2766" t="s">
        <v>1612</v>
      </c>
      <c r="I2766">
        <v>535</v>
      </c>
      <c r="J2766">
        <v>12029</v>
      </c>
      <c r="K2766">
        <v>137</v>
      </c>
      <c r="L2766">
        <v>6571</v>
      </c>
      <c r="M2766">
        <v>62000</v>
      </c>
      <c r="N2766" t="s">
        <v>2043</v>
      </c>
      <c r="O2766" t="s">
        <v>2043</v>
      </c>
      <c r="P2766" t="s">
        <v>2043</v>
      </c>
      <c r="Q2766" t="s">
        <v>2043</v>
      </c>
      <c r="R2766" t="str">
        <f>Table1[[#This Row],[year]]&amp;"_"&amp;Table1[[#This Row],[rank]]</f>
        <v>2020_265</v>
      </c>
      <c r="S2766" t="str">
        <f>Table1[[#This Row],[year]]&amp;"_"&amp;Table1[[#This Row],[rank]]</f>
        <v>2020_265</v>
      </c>
    </row>
    <row r="2767" spans="1:19" x14ac:dyDescent="0.2">
      <c r="A2767" t="s">
        <v>1539</v>
      </c>
      <c r="B2767">
        <v>266</v>
      </c>
      <c r="C2767">
        <v>2020</v>
      </c>
      <c r="D2767" t="s">
        <v>97</v>
      </c>
      <c r="E2767" t="s">
        <v>2044</v>
      </c>
      <c r="F2767" t="s">
        <v>113</v>
      </c>
      <c r="G2767" t="str">
        <f>_xlfn.XLOOKUP(F2767,Regions!$A$2:$A$52,Regions!$B$2:$B$52)</f>
        <v>South</v>
      </c>
      <c r="H2767" t="s">
        <v>1540</v>
      </c>
      <c r="I2767">
        <v>3047</v>
      </c>
      <c r="J2767">
        <v>11999</v>
      </c>
      <c r="K2767">
        <v>1100</v>
      </c>
      <c r="L2767">
        <v>67013</v>
      </c>
      <c r="M2767">
        <v>10300</v>
      </c>
      <c r="N2767" t="s">
        <v>2043</v>
      </c>
      <c r="O2767" t="s">
        <v>2043</v>
      </c>
      <c r="P2767" t="s">
        <v>2043</v>
      </c>
      <c r="Q2767" t="s">
        <v>2043</v>
      </c>
      <c r="R2767" t="str">
        <f>Table1[[#This Row],[year]]&amp;"_"&amp;Table1[[#This Row],[rank]]</f>
        <v>2020_266</v>
      </c>
      <c r="S2767" t="str">
        <f>Table1[[#This Row],[year]]&amp;"_"&amp;Table1[[#This Row],[rank]]</f>
        <v>2020_266</v>
      </c>
    </row>
    <row r="2768" spans="1:19" x14ac:dyDescent="0.2">
      <c r="A2768" t="s">
        <v>1105</v>
      </c>
      <c r="B2768">
        <v>267</v>
      </c>
      <c r="C2768">
        <v>2020</v>
      </c>
      <c r="D2768" t="s">
        <v>201</v>
      </c>
      <c r="E2768" t="s">
        <v>2061</v>
      </c>
      <c r="F2768" t="s">
        <v>177</v>
      </c>
      <c r="G2768" t="str">
        <f>_xlfn.XLOOKUP(F2768,Regions!$A$2:$A$52,Regions!$B$2:$B$52)</f>
        <v>South</v>
      </c>
      <c r="H2768" t="s">
        <v>1554</v>
      </c>
      <c r="I2768">
        <v>44162</v>
      </c>
      <c r="J2768">
        <v>11937</v>
      </c>
      <c r="K2768">
        <v>3331</v>
      </c>
      <c r="L2768">
        <v>38257</v>
      </c>
      <c r="M2768">
        <v>20908</v>
      </c>
      <c r="N2768" t="s">
        <v>2043</v>
      </c>
      <c r="O2768" t="s">
        <v>2043</v>
      </c>
      <c r="P2768" t="s">
        <v>2043</v>
      </c>
      <c r="Q2768" t="s">
        <v>2043</v>
      </c>
      <c r="R2768" t="str">
        <f>Table1[[#This Row],[year]]&amp;"_"&amp;Table1[[#This Row],[rank]]</f>
        <v>2020_267</v>
      </c>
      <c r="S2768" t="str">
        <f>Table1[[#This Row],[year]]&amp;"_"&amp;Table1[[#This Row],[rank]]</f>
        <v>2020_267</v>
      </c>
    </row>
    <row r="2769" spans="1:19" x14ac:dyDescent="0.2">
      <c r="A2769" t="s">
        <v>2283</v>
      </c>
      <c r="B2769">
        <v>268</v>
      </c>
      <c r="C2769">
        <v>2020</v>
      </c>
      <c r="D2769" t="s">
        <v>1830</v>
      </c>
      <c r="E2769" t="s">
        <v>2042</v>
      </c>
      <c r="F2769" t="s">
        <v>113</v>
      </c>
      <c r="G2769" t="str">
        <f>_xlfn.XLOOKUP(F2769,Regions!$A$2:$A$52,Regions!$B$2:$B$52)</f>
        <v>South</v>
      </c>
      <c r="H2769" t="s">
        <v>1449</v>
      </c>
      <c r="I2769">
        <v>19756</v>
      </c>
      <c r="J2769">
        <v>11864</v>
      </c>
      <c r="K2769">
        <v>1617</v>
      </c>
      <c r="L2769">
        <v>9896</v>
      </c>
      <c r="M2769">
        <v>75840</v>
      </c>
      <c r="N2769" t="s">
        <v>2043</v>
      </c>
      <c r="O2769" t="s">
        <v>2043</v>
      </c>
      <c r="P2769" t="s">
        <v>2043</v>
      </c>
      <c r="Q2769" t="s">
        <v>2043</v>
      </c>
      <c r="R2769" t="str">
        <f>Table1[[#This Row],[year]]&amp;"_"&amp;Table1[[#This Row],[rank]]</f>
        <v>2020_268</v>
      </c>
      <c r="S2769" t="str">
        <f>Table1[[#This Row],[year]]&amp;"_"&amp;Table1[[#This Row],[rank]]</f>
        <v>2020_268</v>
      </c>
    </row>
    <row r="2770" spans="1:19" x14ac:dyDescent="0.2">
      <c r="A2770" t="s">
        <v>1379</v>
      </c>
      <c r="B2770">
        <v>269</v>
      </c>
      <c r="C2770">
        <v>2020</v>
      </c>
      <c r="D2770" t="s">
        <v>97</v>
      </c>
      <c r="E2770" t="s">
        <v>2044</v>
      </c>
      <c r="F2770" t="s">
        <v>55</v>
      </c>
      <c r="G2770" t="str">
        <f>_xlfn.XLOOKUP(F2770,Regions!$A$2:$A$52,Regions!$B$2:$B$52)</f>
        <v>West</v>
      </c>
      <c r="H2770" t="s">
        <v>1634</v>
      </c>
      <c r="J2770">
        <v>11847</v>
      </c>
      <c r="K2770">
        <v>725</v>
      </c>
      <c r="L2770">
        <v>171473</v>
      </c>
      <c r="M2770">
        <v>3815</v>
      </c>
      <c r="N2770" t="s">
        <v>2043</v>
      </c>
      <c r="O2770" t="s">
        <v>2043</v>
      </c>
      <c r="P2770" t="s">
        <v>2043</v>
      </c>
      <c r="Q2770" t="s">
        <v>2043</v>
      </c>
      <c r="R2770" t="str">
        <f>Table1[[#This Row],[year]]&amp;"_"&amp;Table1[[#This Row],[rank]]</f>
        <v>2020_269</v>
      </c>
      <c r="S2770" t="str">
        <f>Table1[[#This Row],[year]]&amp;"_"&amp;Table1[[#This Row],[rank]]</f>
        <v>2020_269</v>
      </c>
    </row>
    <row r="2771" spans="1:19" x14ac:dyDescent="0.2">
      <c r="A2771" t="s">
        <v>2663</v>
      </c>
      <c r="B2771">
        <v>270</v>
      </c>
      <c r="C2771">
        <v>2020</v>
      </c>
      <c r="D2771" t="s">
        <v>920</v>
      </c>
      <c r="E2771" t="s">
        <v>920</v>
      </c>
      <c r="F2771" t="s">
        <v>22</v>
      </c>
      <c r="G2771" t="str">
        <f>_xlfn.XLOOKUP(F2771,Regions!$A$2:$A$52,Regions!$B$2:$B$52)</f>
        <v>South</v>
      </c>
      <c r="H2771" t="s">
        <v>1400</v>
      </c>
      <c r="I2771">
        <v>7795</v>
      </c>
      <c r="J2771">
        <v>11809</v>
      </c>
      <c r="K2771">
        <v>928</v>
      </c>
      <c r="L2771">
        <v>26616</v>
      </c>
      <c r="M2771">
        <v>5475</v>
      </c>
      <c r="N2771" t="s">
        <v>2043</v>
      </c>
      <c r="O2771" t="s">
        <v>2043</v>
      </c>
      <c r="P2771" t="s">
        <v>2043</v>
      </c>
      <c r="Q2771" t="s">
        <v>2043</v>
      </c>
      <c r="R2771" t="str">
        <f>Table1[[#This Row],[year]]&amp;"_"&amp;Table1[[#This Row],[rank]]</f>
        <v>2020_270</v>
      </c>
      <c r="S2771" t="str">
        <f>Table1[[#This Row],[year]]&amp;"_"&amp;Table1[[#This Row],[rank]]</f>
        <v>2020_270</v>
      </c>
    </row>
    <row r="2772" spans="1:19" x14ac:dyDescent="0.2">
      <c r="A2772" t="s">
        <v>2403</v>
      </c>
      <c r="B2772">
        <v>271</v>
      </c>
      <c r="C2772">
        <v>2020</v>
      </c>
      <c r="D2772" t="s">
        <v>609</v>
      </c>
      <c r="E2772" t="s">
        <v>2044</v>
      </c>
      <c r="F2772" t="s">
        <v>55</v>
      </c>
      <c r="G2772" t="str">
        <f>_xlfn.XLOOKUP(F2772,Regions!$A$2:$A$52,Regions!$B$2:$B$52)</f>
        <v>West</v>
      </c>
      <c r="H2772" t="s">
        <v>1413</v>
      </c>
      <c r="I2772">
        <v>43278</v>
      </c>
      <c r="J2772">
        <v>11785</v>
      </c>
      <c r="K2772">
        <v>3704</v>
      </c>
      <c r="L2772">
        <v>294005</v>
      </c>
      <c r="M2772">
        <v>19700</v>
      </c>
      <c r="N2772" t="s">
        <v>2043</v>
      </c>
      <c r="O2772" t="s">
        <v>2043</v>
      </c>
      <c r="P2772" t="s">
        <v>2043</v>
      </c>
      <c r="Q2772" t="s">
        <v>2043</v>
      </c>
      <c r="R2772" t="str">
        <f>Table1[[#This Row],[year]]&amp;"_"&amp;Table1[[#This Row],[rank]]</f>
        <v>2020_271</v>
      </c>
      <c r="S2772" t="str">
        <f>Table1[[#This Row],[year]]&amp;"_"&amp;Table1[[#This Row],[rank]]</f>
        <v>2020_271</v>
      </c>
    </row>
    <row r="2773" spans="1:19" x14ac:dyDescent="0.2">
      <c r="A2773" t="s">
        <v>2293</v>
      </c>
      <c r="B2773">
        <v>272</v>
      </c>
      <c r="C2773">
        <v>2020</v>
      </c>
      <c r="D2773" t="s">
        <v>1103</v>
      </c>
      <c r="E2773" t="s">
        <v>2118</v>
      </c>
      <c r="F2773" t="s">
        <v>98</v>
      </c>
      <c r="G2773" t="str">
        <f>_xlfn.XLOOKUP(F2773,Regions!$A$2:$A$52,Regions!$B$2:$B$52)</f>
        <v>Northeast</v>
      </c>
      <c r="H2773" t="s">
        <v>2620</v>
      </c>
      <c r="I2773">
        <v>7876</v>
      </c>
      <c r="J2773">
        <v>11665</v>
      </c>
      <c r="K2773">
        <v>510</v>
      </c>
      <c r="L2773">
        <v>15505</v>
      </c>
      <c r="M2773">
        <v>33043</v>
      </c>
      <c r="N2773" t="s">
        <v>2043</v>
      </c>
      <c r="O2773" t="s">
        <v>2043</v>
      </c>
      <c r="P2773" t="s">
        <v>2043</v>
      </c>
      <c r="Q2773" t="s">
        <v>2043</v>
      </c>
      <c r="R2773" t="str">
        <f>Table1[[#This Row],[year]]&amp;"_"&amp;Table1[[#This Row],[rank]]</f>
        <v>2020_272</v>
      </c>
      <c r="S2773" t="str">
        <f>Table1[[#This Row],[year]]&amp;"_"&amp;Table1[[#This Row],[rank]]</f>
        <v>2020_272</v>
      </c>
    </row>
    <row r="2774" spans="1:19" x14ac:dyDescent="0.2">
      <c r="A2774" t="s">
        <v>2274</v>
      </c>
      <c r="B2774">
        <v>273</v>
      </c>
      <c r="C2774">
        <v>2020</v>
      </c>
      <c r="D2774" t="s">
        <v>79</v>
      </c>
      <c r="E2774" t="s">
        <v>2044</v>
      </c>
      <c r="F2774" t="s">
        <v>18</v>
      </c>
      <c r="G2774" t="str">
        <f>_xlfn.XLOOKUP(F2774,Regions!$A$2:$A$52,Regions!$B$2:$B$52)</f>
        <v>Midwest</v>
      </c>
      <c r="H2774" t="s">
        <v>1401</v>
      </c>
      <c r="I2774">
        <v>5403</v>
      </c>
      <c r="J2774">
        <v>11618</v>
      </c>
      <c r="K2774">
        <v>1715</v>
      </c>
      <c r="L2774">
        <v>180644</v>
      </c>
      <c r="M2774">
        <v>8700</v>
      </c>
      <c r="N2774" t="s">
        <v>2043</v>
      </c>
      <c r="O2774" t="s">
        <v>2043</v>
      </c>
      <c r="P2774" t="s">
        <v>2043</v>
      </c>
      <c r="Q2774" t="s">
        <v>2043</v>
      </c>
      <c r="R2774" t="str">
        <f>Table1[[#This Row],[year]]&amp;"_"&amp;Table1[[#This Row],[rank]]</f>
        <v>2020_273</v>
      </c>
      <c r="S2774" t="str">
        <f>Table1[[#This Row],[year]]&amp;"_"&amp;Table1[[#This Row],[rank]]</f>
        <v>2020_273</v>
      </c>
    </row>
    <row r="2775" spans="1:19" x14ac:dyDescent="0.2">
      <c r="A2775" t="s">
        <v>2407</v>
      </c>
      <c r="B2775">
        <v>274</v>
      </c>
      <c r="C2775">
        <v>2020</v>
      </c>
      <c r="D2775" t="s">
        <v>1291</v>
      </c>
      <c r="E2775" t="s">
        <v>112</v>
      </c>
      <c r="F2775" t="s">
        <v>125</v>
      </c>
      <c r="G2775" t="str">
        <f>_xlfn.XLOOKUP(F2775,Regions!$A$2:$A$52,Regions!$B$2:$B$52)</f>
        <v>South</v>
      </c>
      <c r="H2775" t="s">
        <v>1804</v>
      </c>
      <c r="I2775">
        <v>12298</v>
      </c>
      <c r="J2775">
        <v>11555</v>
      </c>
      <c r="K2775">
        <v>824</v>
      </c>
      <c r="L2775">
        <v>18046</v>
      </c>
      <c r="M2775">
        <v>65000</v>
      </c>
      <c r="N2775" t="s">
        <v>2043</v>
      </c>
      <c r="O2775" t="s">
        <v>2043</v>
      </c>
      <c r="P2775" t="s">
        <v>2043</v>
      </c>
      <c r="Q2775" t="s">
        <v>2043</v>
      </c>
      <c r="R2775" t="str">
        <f>Table1[[#This Row],[year]]&amp;"_"&amp;Table1[[#This Row],[rank]]</f>
        <v>2020_274</v>
      </c>
      <c r="S2775" t="str">
        <f>Table1[[#This Row],[year]]&amp;"_"&amp;Table1[[#This Row],[rank]]</f>
        <v>2020_274</v>
      </c>
    </row>
    <row r="2776" spans="1:19" x14ac:dyDescent="0.2">
      <c r="A2776" t="s">
        <v>2362</v>
      </c>
      <c r="B2776">
        <v>275</v>
      </c>
      <c r="C2776">
        <v>2020</v>
      </c>
      <c r="D2776" t="s">
        <v>175</v>
      </c>
      <c r="E2776" t="s">
        <v>2067</v>
      </c>
      <c r="F2776" t="s">
        <v>55</v>
      </c>
      <c r="G2776" t="str">
        <f>_xlfn.XLOOKUP(F2776,Regions!$A$2:$A$52,Regions!$B$2:$B$52)</f>
        <v>West</v>
      </c>
      <c r="H2776" t="s">
        <v>1567</v>
      </c>
      <c r="I2776">
        <v>9753</v>
      </c>
      <c r="J2776">
        <v>11548</v>
      </c>
      <c r="K2776">
        <v>70</v>
      </c>
      <c r="L2776">
        <v>10976</v>
      </c>
      <c r="M2776">
        <v>18200</v>
      </c>
      <c r="N2776" t="s">
        <v>2043</v>
      </c>
      <c r="O2776" t="s">
        <v>2043</v>
      </c>
      <c r="P2776" t="s">
        <v>2043</v>
      </c>
      <c r="Q2776" t="s">
        <v>2043</v>
      </c>
      <c r="R2776" t="str">
        <f>Table1[[#This Row],[year]]&amp;"_"&amp;Table1[[#This Row],[rank]]</f>
        <v>2020_275</v>
      </c>
      <c r="S2776" t="str">
        <f>Table1[[#This Row],[year]]&amp;"_"&amp;Table1[[#This Row],[rank]]</f>
        <v>2020_275</v>
      </c>
    </row>
    <row r="2777" spans="1:19" x14ac:dyDescent="0.2">
      <c r="A2777" t="s">
        <v>2243</v>
      </c>
      <c r="B2777">
        <v>276</v>
      </c>
      <c r="C2777">
        <v>2020</v>
      </c>
      <c r="D2777" t="s">
        <v>214</v>
      </c>
      <c r="E2777" t="s">
        <v>920</v>
      </c>
      <c r="F2777" t="s">
        <v>72</v>
      </c>
      <c r="G2777" t="str">
        <f>_xlfn.XLOOKUP(F2777,Regions!$A$2:$A$52,Regions!$B$2:$B$52)</f>
        <v>Midwest</v>
      </c>
      <c r="H2777" t="s">
        <v>1421</v>
      </c>
      <c r="I2777">
        <v>31638</v>
      </c>
      <c r="J2777">
        <v>11529</v>
      </c>
      <c r="K2777">
        <v>1372</v>
      </c>
      <c r="L2777">
        <v>50448</v>
      </c>
      <c r="M2777">
        <v>11295</v>
      </c>
      <c r="N2777" t="s">
        <v>2043</v>
      </c>
      <c r="O2777" t="s">
        <v>2043</v>
      </c>
      <c r="P2777" t="s">
        <v>2043</v>
      </c>
      <c r="Q2777" t="s">
        <v>2043</v>
      </c>
      <c r="R2777" t="str">
        <f>Table1[[#This Row],[year]]&amp;"_"&amp;Table1[[#This Row],[rank]]</f>
        <v>2020_276</v>
      </c>
      <c r="S2777" t="str">
        <f>Table1[[#This Row],[year]]&amp;"_"&amp;Table1[[#This Row],[rank]]</f>
        <v>2020_276</v>
      </c>
    </row>
    <row r="2778" spans="1:19" x14ac:dyDescent="0.2">
      <c r="A2778" t="s">
        <v>1636</v>
      </c>
      <c r="B2778">
        <v>277</v>
      </c>
      <c r="C2778">
        <v>2020</v>
      </c>
      <c r="D2778" t="s">
        <v>32</v>
      </c>
      <c r="E2778" t="s">
        <v>2064</v>
      </c>
      <c r="F2778" t="s">
        <v>28</v>
      </c>
      <c r="G2778" t="str">
        <f>_xlfn.XLOOKUP(F2778,Regions!$A$2:$A$52,Regions!$B$2:$B$52)</f>
        <v>Northeast</v>
      </c>
      <c r="H2778" t="s">
        <v>1636</v>
      </c>
      <c r="I2778">
        <v>15664</v>
      </c>
      <c r="J2778">
        <v>11503</v>
      </c>
      <c r="K2778">
        <v>960</v>
      </c>
      <c r="L2778">
        <v>28898</v>
      </c>
      <c r="M2778">
        <v>49500</v>
      </c>
      <c r="N2778" t="s">
        <v>2043</v>
      </c>
      <c r="O2778" t="s">
        <v>2043</v>
      </c>
      <c r="P2778" t="s">
        <v>2043</v>
      </c>
      <c r="Q2778" t="s">
        <v>2043</v>
      </c>
      <c r="R2778" t="str">
        <f>Table1[[#This Row],[year]]&amp;"_"&amp;Table1[[#This Row],[rank]]</f>
        <v>2020_277</v>
      </c>
      <c r="S2778" t="str">
        <f>Table1[[#This Row],[year]]&amp;"_"&amp;Table1[[#This Row],[rank]]</f>
        <v>2020_277</v>
      </c>
    </row>
    <row r="2779" spans="1:19" x14ac:dyDescent="0.2">
      <c r="A2779" t="s">
        <v>2270</v>
      </c>
      <c r="B2779">
        <v>278</v>
      </c>
      <c r="C2779">
        <v>2020</v>
      </c>
      <c r="D2779" t="s">
        <v>998</v>
      </c>
      <c r="E2779" t="s">
        <v>115</v>
      </c>
      <c r="F2779" t="s">
        <v>44</v>
      </c>
      <c r="G2779" t="str">
        <f>_xlfn.XLOOKUP(F2779,Regions!$A$2:$A$52,Regions!$B$2:$B$52)</f>
        <v>Midwest</v>
      </c>
      <c r="H2779" t="s">
        <v>1608</v>
      </c>
      <c r="I2779">
        <v>13338</v>
      </c>
      <c r="J2779">
        <v>11486</v>
      </c>
      <c r="K2779">
        <v>849</v>
      </c>
      <c r="L2779">
        <v>6005</v>
      </c>
      <c r="M2779">
        <v>24550</v>
      </c>
      <c r="N2779" t="s">
        <v>2043</v>
      </c>
      <c r="O2779" t="s">
        <v>2043</v>
      </c>
      <c r="P2779" t="s">
        <v>2043</v>
      </c>
      <c r="Q2779" t="s">
        <v>2043</v>
      </c>
      <c r="R2779" t="str">
        <f>Table1[[#This Row],[year]]&amp;"_"&amp;Table1[[#This Row],[rank]]</f>
        <v>2020_278</v>
      </c>
      <c r="S2779" t="str">
        <f>Table1[[#This Row],[year]]&amp;"_"&amp;Table1[[#This Row],[rank]]</f>
        <v>2020_278</v>
      </c>
    </row>
    <row r="2780" spans="1:19" x14ac:dyDescent="0.2">
      <c r="A2780" t="s">
        <v>2305</v>
      </c>
      <c r="B2780">
        <v>279</v>
      </c>
      <c r="C2780">
        <v>2020</v>
      </c>
      <c r="D2780" t="s">
        <v>1103</v>
      </c>
      <c r="E2780" t="s">
        <v>2118</v>
      </c>
      <c r="F2780" t="s">
        <v>181</v>
      </c>
      <c r="G2780" t="str">
        <f>_xlfn.XLOOKUP(F2780,Regions!$A$2:$A$52,Regions!$B$2:$B$52)</f>
        <v>West</v>
      </c>
      <c r="H2780" t="s">
        <v>1591</v>
      </c>
      <c r="I2780">
        <v>21065</v>
      </c>
      <c r="J2780">
        <v>11474</v>
      </c>
      <c r="K2780">
        <v>566</v>
      </c>
      <c r="L2780">
        <v>17360</v>
      </c>
      <c r="M2780">
        <v>18300</v>
      </c>
      <c r="N2780" t="s">
        <v>2043</v>
      </c>
      <c r="O2780" t="s">
        <v>2043</v>
      </c>
      <c r="P2780" t="s">
        <v>2043</v>
      </c>
      <c r="Q2780" t="s">
        <v>2043</v>
      </c>
      <c r="R2780" t="str">
        <f>Table1[[#This Row],[year]]&amp;"_"&amp;Table1[[#This Row],[rank]]</f>
        <v>2020_279</v>
      </c>
      <c r="S2780" t="str">
        <f>Table1[[#This Row],[year]]&amp;"_"&amp;Table1[[#This Row],[rank]]</f>
        <v>2020_279</v>
      </c>
    </row>
    <row r="2781" spans="1:19" x14ac:dyDescent="0.2">
      <c r="A2781" t="s">
        <v>2664</v>
      </c>
      <c r="B2781">
        <v>280</v>
      </c>
      <c r="C2781">
        <v>2020</v>
      </c>
      <c r="D2781" t="s">
        <v>175</v>
      </c>
      <c r="E2781" t="s">
        <v>2067</v>
      </c>
      <c r="F2781" t="s">
        <v>28</v>
      </c>
      <c r="G2781" t="str">
        <f>_xlfn.XLOOKUP(F2781,Regions!$A$2:$A$52,Regions!$B$2:$B$52)</f>
        <v>Northeast</v>
      </c>
      <c r="H2781" t="s">
        <v>1406</v>
      </c>
      <c r="I2781">
        <v>14143</v>
      </c>
      <c r="J2781">
        <v>11389</v>
      </c>
      <c r="K2781">
        <v>1595</v>
      </c>
      <c r="L2781">
        <v>19509</v>
      </c>
      <c r="M2781">
        <v>7700</v>
      </c>
      <c r="N2781" t="s">
        <v>2043</v>
      </c>
      <c r="O2781" t="s">
        <v>2043</v>
      </c>
      <c r="P2781" t="s">
        <v>2046</v>
      </c>
      <c r="Q2781" t="s">
        <v>2043</v>
      </c>
      <c r="R2781" t="str">
        <f>Table1[[#This Row],[year]]&amp;"_"&amp;Table1[[#This Row],[rank]]</f>
        <v>2020_280</v>
      </c>
      <c r="S2781" t="str">
        <f>Table1[[#This Row],[year]]&amp;"_"&amp;Table1[[#This Row],[rank]]</f>
        <v>2020_280</v>
      </c>
    </row>
    <row r="2782" spans="1:19" x14ac:dyDescent="0.2">
      <c r="A2782" t="s">
        <v>2299</v>
      </c>
      <c r="B2782">
        <v>281</v>
      </c>
      <c r="C2782">
        <v>2020</v>
      </c>
      <c r="D2782" t="s">
        <v>1294</v>
      </c>
      <c r="E2782" t="s">
        <v>112</v>
      </c>
      <c r="F2782" t="s">
        <v>98</v>
      </c>
      <c r="G2782" t="str">
        <f>_xlfn.XLOOKUP(F2782,Regions!$A$2:$A$52,Regions!$B$2:$B$52)</f>
        <v>Northeast</v>
      </c>
      <c r="H2782" t="s">
        <v>1631</v>
      </c>
      <c r="I2782">
        <v>8593</v>
      </c>
      <c r="J2782">
        <v>11378</v>
      </c>
      <c r="K2782">
        <v>815</v>
      </c>
      <c r="L2782">
        <v>11668</v>
      </c>
      <c r="M2782">
        <v>79050</v>
      </c>
      <c r="N2782" t="s">
        <v>2043</v>
      </c>
      <c r="O2782" t="s">
        <v>2043</v>
      </c>
      <c r="P2782" t="s">
        <v>2043</v>
      </c>
      <c r="Q2782" t="s">
        <v>2043</v>
      </c>
      <c r="R2782" t="str">
        <f>Table1[[#This Row],[year]]&amp;"_"&amp;Table1[[#This Row],[rank]]</f>
        <v>2020_281</v>
      </c>
      <c r="S2782" t="str">
        <f>Table1[[#This Row],[year]]&amp;"_"&amp;Table1[[#This Row],[rank]]</f>
        <v>2020_281</v>
      </c>
    </row>
    <row r="2783" spans="1:19" x14ac:dyDescent="0.2">
      <c r="A2783" t="s">
        <v>1249</v>
      </c>
      <c r="B2783">
        <v>282</v>
      </c>
      <c r="C2783">
        <v>2020</v>
      </c>
      <c r="D2783" t="s">
        <v>824</v>
      </c>
      <c r="E2783" t="s">
        <v>112</v>
      </c>
      <c r="F2783" t="s">
        <v>44</v>
      </c>
      <c r="G2783" t="str">
        <f>_xlfn.XLOOKUP(F2783,Regions!$A$2:$A$52,Regions!$B$2:$B$52)</f>
        <v>Midwest</v>
      </c>
      <c r="H2783" t="s">
        <v>1428</v>
      </c>
      <c r="I2783">
        <v>41180</v>
      </c>
      <c r="J2783">
        <v>11362</v>
      </c>
      <c r="K2783">
        <v>1001</v>
      </c>
      <c r="L2783">
        <v>18193</v>
      </c>
      <c r="M2783">
        <v>50000</v>
      </c>
      <c r="N2783" t="s">
        <v>2043</v>
      </c>
      <c r="O2783" t="s">
        <v>2043</v>
      </c>
      <c r="P2783" t="s">
        <v>2043</v>
      </c>
      <c r="Q2783" t="s">
        <v>2043</v>
      </c>
      <c r="R2783" t="str">
        <f>Table1[[#This Row],[year]]&amp;"_"&amp;Table1[[#This Row],[rank]]</f>
        <v>2020_282</v>
      </c>
      <c r="S2783" t="str">
        <f>Table1[[#This Row],[year]]&amp;"_"&amp;Table1[[#This Row],[rank]]</f>
        <v>2020_282</v>
      </c>
    </row>
    <row r="2784" spans="1:19" x14ac:dyDescent="0.2">
      <c r="A2784" t="s">
        <v>2244</v>
      </c>
      <c r="B2784">
        <v>283</v>
      </c>
      <c r="C2784">
        <v>2020</v>
      </c>
      <c r="D2784" t="s">
        <v>201</v>
      </c>
      <c r="E2784" t="s">
        <v>2061</v>
      </c>
      <c r="F2784" t="s">
        <v>35</v>
      </c>
      <c r="G2784" t="str">
        <f>_xlfn.XLOOKUP(F2784,Regions!$A$2:$A$52,Regions!$B$2:$B$52)</f>
        <v>South</v>
      </c>
      <c r="H2784" t="s">
        <v>1556</v>
      </c>
      <c r="I2784">
        <v>37537</v>
      </c>
      <c r="J2784">
        <v>11296</v>
      </c>
      <c r="K2784">
        <v>2722</v>
      </c>
      <c r="L2784">
        <v>37923</v>
      </c>
      <c r="M2784">
        <v>24587</v>
      </c>
      <c r="N2784" t="s">
        <v>2043</v>
      </c>
      <c r="O2784" t="s">
        <v>2043</v>
      </c>
      <c r="P2784" t="s">
        <v>2043</v>
      </c>
      <c r="Q2784" t="s">
        <v>2043</v>
      </c>
      <c r="R2784" t="str">
        <f>Table1[[#This Row],[year]]&amp;"_"&amp;Table1[[#This Row],[rank]]</f>
        <v>2020_283</v>
      </c>
      <c r="S2784" t="str">
        <f>Table1[[#This Row],[year]]&amp;"_"&amp;Table1[[#This Row],[rank]]</f>
        <v>2020_283</v>
      </c>
    </row>
    <row r="2785" spans="1:19" x14ac:dyDescent="0.2">
      <c r="A2785" t="s">
        <v>2260</v>
      </c>
      <c r="B2785">
        <v>284</v>
      </c>
      <c r="C2785">
        <v>2020</v>
      </c>
      <c r="D2785" t="s">
        <v>1722</v>
      </c>
      <c r="E2785" t="s">
        <v>2064</v>
      </c>
      <c r="F2785" t="s">
        <v>44</v>
      </c>
      <c r="G2785" t="str">
        <f>_xlfn.XLOOKUP(F2785,Regions!$A$2:$A$52,Regions!$B$2:$B$52)</f>
        <v>Midwest</v>
      </c>
      <c r="H2785" t="s">
        <v>1898</v>
      </c>
      <c r="I2785">
        <v>1641</v>
      </c>
      <c r="J2785">
        <v>11251</v>
      </c>
      <c r="K2785">
        <v>221</v>
      </c>
      <c r="L2785">
        <v>6917</v>
      </c>
      <c r="M2785">
        <v>12300</v>
      </c>
      <c r="N2785" t="s">
        <v>2043</v>
      </c>
      <c r="O2785" t="s">
        <v>2043</v>
      </c>
      <c r="P2785" t="s">
        <v>2043</v>
      </c>
      <c r="Q2785" t="s">
        <v>2043</v>
      </c>
      <c r="R2785" t="str">
        <f>Table1[[#This Row],[year]]&amp;"_"&amp;Table1[[#This Row],[rank]]</f>
        <v>2020_284</v>
      </c>
      <c r="S2785" t="str">
        <f>Table1[[#This Row],[year]]&amp;"_"&amp;Table1[[#This Row],[rank]]</f>
        <v>2020_284</v>
      </c>
    </row>
    <row r="2786" spans="1:19" x14ac:dyDescent="0.2">
      <c r="A2786" t="s">
        <v>2622</v>
      </c>
      <c r="B2786">
        <v>285</v>
      </c>
      <c r="C2786">
        <v>2020</v>
      </c>
      <c r="D2786" t="s">
        <v>636</v>
      </c>
      <c r="E2786" t="s">
        <v>2045</v>
      </c>
      <c r="F2786" t="s">
        <v>55</v>
      </c>
      <c r="G2786" t="str">
        <f>_xlfn.XLOOKUP(F2786,Regions!$A$2:$A$52,Regions!$B$2:$B$52)</f>
        <v>West</v>
      </c>
      <c r="H2786" t="s">
        <v>1456</v>
      </c>
      <c r="I2786">
        <v>153328</v>
      </c>
      <c r="J2786">
        <v>11171</v>
      </c>
      <c r="K2786">
        <v>2952</v>
      </c>
      <c r="L2786">
        <v>20762</v>
      </c>
      <c r="M2786">
        <v>22634</v>
      </c>
      <c r="N2786" t="s">
        <v>2043</v>
      </c>
      <c r="O2786" t="s">
        <v>2043</v>
      </c>
      <c r="P2786" t="s">
        <v>2043</v>
      </c>
      <c r="Q2786" t="s">
        <v>2043</v>
      </c>
      <c r="R2786" t="str">
        <f>Table1[[#This Row],[year]]&amp;"_"&amp;Table1[[#This Row],[rank]]</f>
        <v>2020_285</v>
      </c>
      <c r="S2786" t="str">
        <f>Table1[[#This Row],[year]]&amp;"_"&amp;Table1[[#This Row],[rank]]</f>
        <v>2020_285</v>
      </c>
    </row>
    <row r="2787" spans="1:19" x14ac:dyDescent="0.2">
      <c r="A2787" t="s">
        <v>2239</v>
      </c>
      <c r="B2787">
        <v>286</v>
      </c>
      <c r="C2787">
        <v>2020</v>
      </c>
      <c r="D2787" t="s">
        <v>24</v>
      </c>
      <c r="E2787" t="s">
        <v>2042</v>
      </c>
      <c r="F2787" t="s">
        <v>22</v>
      </c>
      <c r="G2787" t="str">
        <f>_xlfn.XLOOKUP(F2787,Regions!$A$2:$A$52,Regions!$B$2:$B$52)</f>
        <v>South</v>
      </c>
      <c r="H2787" t="s">
        <v>1477</v>
      </c>
      <c r="I2787">
        <v>116</v>
      </c>
      <c r="J2787">
        <v>11167</v>
      </c>
      <c r="K2787">
        <v>268</v>
      </c>
      <c r="L2787">
        <v>7989</v>
      </c>
      <c r="M2787">
        <v>90000</v>
      </c>
      <c r="N2787" t="s">
        <v>2043</v>
      </c>
      <c r="O2787" t="s">
        <v>2043</v>
      </c>
      <c r="P2787" t="s">
        <v>2043</v>
      </c>
      <c r="Q2787" t="s">
        <v>2043</v>
      </c>
      <c r="R2787" t="str">
        <f>Table1[[#This Row],[year]]&amp;"_"&amp;Table1[[#This Row],[rank]]</f>
        <v>2020_286</v>
      </c>
      <c r="S2787" t="str">
        <f>Table1[[#This Row],[year]]&amp;"_"&amp;Table1[[#This Row],[rank]]</f>
        <v>2020_286</v>
      </c>
    </row>
    <row r="2788" spans="1:19" x14ac:dyDescent="0.2">
      <c r="A2788" t="s">
        <v>2665</v>
      </c>
      <c r="B2788">
        <v>287</v>
      </c>
      <c r="C2788">
        <v>2020</v>
      </c>
      <c r="D2788" t="s">
        <v>175</v>
      </c>
      <c r="E2788" t="s">
        <v>2067</v>
      </c>
      <c r="F2788" t="s">
        <v>75</v>
      </c>
      <c r="G2788" t="str">
        <f>_xlfn.XLOOKUP(F2788,Regions!$A$2:$A$52,Regions!$B$2:$B$52)</f>
        <v>South</v>
      </c>
      <c r="H2788" t="s">
        <v>2398</v>
      </c>
      <c r="I2788">
        <v>9503</v>
      </c>
      <c r="J2788">
        <v>11144</v>
      </c>
      <c r="K2788">
        <v>2069</v>
      </c>
      <c r="L2788">
        <v>33735</v>
      </c>
      <c r="M2788">
        <v>9200</v>
      </c>
      <c r="N2788" t="s">
        <v>2043</v>
      </c>
      <c r="O2788" t="s">
        <v>2043</v>
      </c>
      <c r="P2788" t="s">
        <v>2043</v>
      </c>
      <c r="Q2788" t="s">
        <v>2043</v>
      </c>
      <c r="R2788" t="str">
        <f>Table1[[#This Row],[year]]&amp;"_"&amp;Table1[[#This Row],[rank]]</f>
        <v>2020_287</v>
      </c>
      <c r="S2788" t="str">
        <f>Table1[[#This Row],[year]]&amp;"_"&amp;Table1[[#This Row],[rank]]</f>
        <v>2020_287</v>
      </c>
    </row>
    <row r="2789" spans="1:19" x14ac:dyDescent="0.2">
      <c r="A2789" t="s">
        <v>2627</v>
      </c>
      <c r="B2789">
        <v>288</v>
      </c>
      <c r="C2789">
        <v>2020</v>
      </c>
      <c r="D2789" t="s">
        <v>108</v>
      </c>
      <c r="E2789" t="s">
        <v>2055</v>
      </c>
      <c r="F2789" t="s">
        <v>146</v>
      </c>
      <c r="G2789" t="str">
        <f>_xlfn.XLOOKUP(F2789,Regions!$A$2:$A$52,Regions!$B$2:$B$52)</f>
        <v>Northeast</v>
      </c>
      <c r="H2789" t="s">
        <v>1804</v>
      </c>
      <c r="I2789">
        <v>34148</v>
      </c>
      <c r="J2789">
        <v>11120</v>
      </c>
      <c r="K2789">
        <v>1254</v>
      </c>
      <c r="L2789">
        <v>49518</v>
      </c>
      <c r="M2789">
        <v>25500</v>
      </c>
      <c r="N2789" t="s">
        <v>2043</v>
      </c>
      <c r="O2789" t="s">
        <v>2043</v>
      </c>
      <c r="P2789" t="s">
        <v>2043</v>
      </c>
      <c r="Q2789" t="s">
        <v>2043</v>
      </c>
      <c r="R2789" t="str">
        <f>Table1[[#This Row],[year]]&amp;"_"&amp;Table1[[#This Row],[rank]]</f>
        <v>2020_288</v>
      </c>
      <c r="S2789" t="str">
        <f>Table1[[#This Row],[year]]&amp;"_"&amp;Table1[[#This Row],[rank]]</f>
        <v>2020_288</v>
      </c>
    </row>
    <row r="2790" spans="1:19" x14ac:dyDescent="0.2">
      <c r="A2790" t="s">
        <v>2538</v>
      </c>
      <c r="B2790">
        <v>289</v>
      </c>
      <c r="C2790">
        <v>2020</v>
      </c>
      <c r="D2790" t="s">
        <v>1353</v>
      </c>
      <c r="E2790" t="s">
        <v>2045</v>
      </c>
      <c r="F2790" t="s">
        <v>35</v>
      </c>
      <c r="G2790" t="str">
        <f>_xlfn.XLOOKUP(F2790,Regions!$A$2:$A$52,Regions!$B$2:$B$52)</f>
        <v>South</v>
      </c>
      <c r="H2790" t="s">
        <v>1435</v>
      </c>
      <c r="I2790">
        <v>13000</v>
      </c>
      <c r="J2790">
        <v>11094</v>
      </c>
      <c r="K2790">
        <v>667</v>
      </c>
      <c r="L2790">
        <v>9367</v>
      </c>
      <c r="M2790">
        <v>34000</v>
      </c>
      <c r="N2790" t="s">
        <v>2043</v>
      </c>
      <c r="O2790" t="s">
        <v>2043</v>
      </c>
      <c r="P2790" t="s">
        <v>2043</v>
      </c>
      <c r="Q2790" t="s">
        <v>2043</v>
      </c>
      <c r="R2790" t="str">
        <f>Table1[[#This Row],[year]]&amp;"_"&amp;Table1[[#This Row],[rank]]</f>
        <v>2020_289</v>
      </c>
      <c r="S2790" t="str">
        <f>Table1[[#This Row],[year]]&amp;"_"&amp;Table1[[#This Row],[rank]]</f>
        <v>2020_289</v>
      </c>
    </row>
    <row r="2791" spans="1:19" x14ac:dyDescent="0.2">
      <c r="A2791" t="s">
        <v>2578</v>
      </c>
      <c r="B2791">
        <v>290</v>
      </c>
      <c r="C2791">
        <v>2020</v>
      </c>
      <c r="D2791" t="s">
        <v>1291</v>
      </c>
      <c r="E2791" t="s">
        <v>112</v>
      </c>
      <c r="F2791" t="s">
        <v>125</v>
      </c>
      <c r="G2791" t="str">
        <f>_xlfn.XLOOKUP(F2791,Regions!$A$2:$A$52,Regions!$B$2:$B$52)</f>
        <v>South</v>
      </c>
      <c r="H2791" t="s">
        <v>2447</v>
      </c>
      <c r="I2791">
        <v>20797</v>
      </c>
      <c r="J2791">
        <v>11088</v>
      </c>
      <c r="K2791">
        <v>191</v>
      </c>
      <c r="L2791">
        <v>23251</v>
      </c>
      <c r="M2791">
        <v>67000</v>
      </c>
      <c r="N2791" t="s">
        <v>2043</v>
      </c>
      <c r="O2791" t="s">
        <v>2043</v>
      </c>
      <c r="P2791" t="s">
        <v>2043</v>
      </c>
      <c r="Q2791" t="s">
        <v>2043</v>
      </c>
      <c r="R2791" t="str">
        <f>Table1[[#This Row],[year]]&amp;"_"&amp;Table1[[#This Row],[rank]]</f>
        <v>2020_290</v>
      </c>
      <c r="S2791" t="str">
        <f>Table1[[#This Row],[year]]&amp;"_"&amp;Table1[[#This Row],[rank]]</f>
        <v>2020_290</v>
      </c>
    </row>
    <row r="2792" spans="1:19" x14ac:dyDescent="0.2">
      <c r="A2792" t="s">
        <v>2265</v>
      </c>
      <c r="B2792">
        <v>291</v>
      </c>
      <c r="C2792">
        <v>2020</v>
      </c>
      <c r="D2792" t="s">
        <v>166</v>
      </c>
      <c r="E2792" t="s">
        <v>2118</v>
      </c>
      <c r="F2792" t="s">
        <v>55</v>
      </c>
      <c r="G2792" t="str">
        <f>_xlfn.XLOOKUP(F2792,Regions!$A$2:$A$52,Regions!$B$2:$B$52)</f>
        <v>West</v>
      </c>
      <c r="H2792" t="s">
        <v>1453</v>
      </c>
      <c r="I2792">
        <v>5856</v>
      </c>
      <c r="J2792">
        <v>10974</v>
      </c>
      <c r="K2792">
        <v>702</v>
      </c>
      <c r="L2792">
        <v>8131</v>
      </c>
      <c r="M2792">
        <v>15300</v>
      </c>
      <c r="N2792" t="s">
        <v>2043</v>
      </c>
      <c r="O2792" t="s">
        <v>2043</v>
      </c>
      <c r="P2792" t="s">
        <v>2043</v>
      </c>
      <c r="Q2792" t="s">
        <v>2043</v>
      </c>
      <c r="R2792" t="str">
        <f>Table1[[#This Row],[year]]&amp;"_"&amp;Table1[[#This Row],[rank]]</f>
        <v>2020_291</v>
      </c>
      <c r="S2792" t="str">
        <f>Table1[[#This Row],[year]]&amp;"_"&amp;Table1[[#This Row],[rank]]</f>
        <v>2020_291</v>
      </c>
    </row>
    <row r="2793" spans="1:19" x14ac:dyDescent="0.2">
      <c r="A2793" t="s">
        <v>2542</v>
      </c>
      <c r="B2793">
        <v>292</v>
      </c>
      <c r="C2793">
        <v>2020</v>
      </c>
      <c r="D2793" t="s">
        <v>974</v>
      </c>
      <c r="E2793" t="s">
        <v>2045</v>
      </c>
      <c r="F2793" t="s">
        <v>55</v>
      </c>
      <c r="G2793" t="str">
        <f>_xlfn.XLOOKUP(F2793,Regions!$A$2:$A$52,Regions!$B$2:$B$52)</f>
        <v>West</v>
      </c>
      <c r="H2793" t="s">
        <v>1444</v>
      </c>
      <c r="I2793">
        <v>161451</v>
      </c>
      <c r="J2793">
        <v>10918</v>
      </c>
      <c r="K2793">
        <v>2796</v>
      </c>
      <c r="L2793">
        <v>17315</v>
      </c>
      <c r="M2793">
        <v>13775</v>
      </c>
      <c r="N2793" t="s">
        <v>2046</v>
      </c>
      <c r="O2793" t="s">
        <v>2043</v>
      </c>
      <c r="P2793" t="s">
        <v>2043</v>
      </c>
      <c r="Q2793" t="s">
        <v>2043</v>
      </c>
      <c r="R2793" t="str">
        <f>Table1[[#This Row],[year]]&amp;"_"&amp;Table1[[#This Row],[rank]]</f>
        <v>2020_292</v>
      </c>
      <c r="S2793" t="str">
        <f>Table1[[#This Row],[year]]&amp;"_"&amp;Table1[[#This Row],[rank]]</f>
        <v>2020_292</v>
      </c>
    </row>
    <row r="2794" spans="1:19" x14ac:dyDescent="0.2">
      <c r="A2794" t="s">
        <v>2230</v>
      </c>
      <c r="B2794">
        <v>293</v>
      </c>
      <c r="C2794">
        <v>2020</v>
      </c>
      <c r="D2794" t="s">
        <v>214</v>
      </c>
      <c r="E2794" t="s">
        <v>920</v>
      </c>
      <c r="F2794" t="s">
        <v>297</v>
      </c>
      <c r="G2794" t="str">
        <f>_xlfn.XLOOKUP(F2794,Regions!$A$2:$A$52,Regions!$B$2:$B$52)</f>
        <v>South</v>
      </c>
      <c r="H2794" t="s">
        <v>1536</v>
      </c>
      <c r="I2794">
        <v>18871</v>
      </c>
      <c r="J2794">
        <v>10879</v>
      </c>
      <c r="K2794">
        <v>1241</v>
      </c>
      <c r="L2794">
        <v>51724</v>
      </c>
      <c r="M2794">
        <v>13635</v>
      </c>
      <c r="N2794" t="s">
        <v>2043</v>
      </c>
      <c r="O2794" t="s">
        <v>2043</v>
      </c>
      <c r="P2794" t="s">
        <v>2043</v>
      </c>
      <c r="Q2794" t="s">
        <v>2043</v>
      </c>
      <c r="R2794" t="str">
        <f>Table1[[#This Row],[year]]&amp;"_"&amp;Table1[[#This Row],[rank]]</f>
        <v>2020_293</v>
      </c>
      <c r="S2794" t="str">
        <f>Table1[[#This Row],[year]]&amp;"_"&amp;Table1[[#This Row],[rank]]</f>
        <v>2020_293</v>
      </c>
    </row>
    <row r="2795" spans="1:19" x14ac:dyDescent="0.2">
      <c r="A2795" t="s">
        <v>2199</v>
      </c>
      <c r="B2795">
        <v>294</v>
      </c>
      <c r="C2795">
        <v>2020</v>
      </c>
      <c r="D2795" t="s">
        <v>214</v>
      </c>
      <c r="E2795" t="s">
        <v>920</v>
      </c>
      <c r="F2795" t="s">
        <v>53</v>
      </c>
      <c r="G2795" t="str">
        <f>_xlfn.XLOOKUP(F2795,Regions!$A$2:$A$52,Regions!$B$2:$B$52)</f>
        <v>Midwest</v>
      </c>
      <c r="H2795" t="s">
        <v>1479</v>
      </c>
      <c r="I2795">
        <v>21666</v>
      </c>
      <c r="J2795">
        <v>10850</v>
      </c>
      <c r="K2795">
        <v>912</v>
      </c>
      <c r="L2795">
        <v>42301</v>
      </c>
      <c r="M2795">
        <v>12316</v>
      </c>
      <c r="N2795" t="s">
        <v>2043</v>
      </c>
      <c r="O2795" t="s">
        <v>2043</v>
      </c>
      <c r="P2795" t="s">
        <v>2043</v>
      </c>
      <c r="Q2795" t="s">
        <v>2043</v>
      </c>
      <c r="R2795" t="str">
        <f>Table1[[#This Row],[year]]&amp;"_"&amp;Table1[[#This Row],[rank]]</f>
        <v>2020_294</v>
      </c>
      <c r="S2795" t="str">
        <f>Table1[[#This Row],[year]]&amp;"_"&amp;Table1[[#This Row],[rank]]</f>
        <v>2020_294</v>
      </c>
    </row>
    <row r="2796" spans="1:19" x14ac:dyDescent="0.2">
      <c r="A2796" t="s">
        <v>2168</v>
      </c>
      <c r="B2796">
        <v>295</v>
      </c>
      <c r="C2796">
        <v>2020</v>
      </c>
      <c r="D2796" t="s">
        <v>1363</v>
      </c>
      <c r="E2796" t="s">
        <v>2045</v>
      </c>
      <c r="F2796" t="s">
        <v>55</v>
      </c>
      <c r="G2796" t="str">
        <f>_xlfn.XLOOKUP(F2796,Regions!$A$2:$A$52,Regions!$B$2:$B$52)</f>
        <v>West</v>
      </c>
      <c r="H2796" t="s">
        <v>1456</v>
      </c>
      <c r="I2796">
        <v>23930</v>
      </c>
      <c r="J2796">
        <v>10800</v>
      </c>
      <c r="K2796">
        <v>1786</v>
      </c>
      <c r="L2796">
        <v>18174</v>
      </c>
      <c r="M2796">
        <v>13300</v>
      </c>
      <c r="N2796" t="s">
        <v>2043</v>
      </c>
      <c r="O2796" t="s">
        <v>2043</v>
      </c>
      <c r="P2796" t="s">
        <v>2043</v>
      </c>
      <c r="Q2796" t="s">
        <v>2043</v>
      </c>
      <c r="R2796" t="str">
        <f>Table1[[#This Row],[year]]&amp;"_"&amp;Table1[[#This Row],[rank]]</f>
        <v>2020_295</v>
      </c>
      <c r="S2796" t="str">
        <f>Table1[[#This Row],[year]]&amp;"_"&amp;Table1[[#This Row],[rank]]</f>
        <v>2020_295</v>
      </c>
    </row>
    <row r="2797" spans="1:19" x14ac:dyDescent="0.2">
      <c r="A2797" t="s">
        <v>2347</v>
      </c>
      <c r="B2797">
        <v>296</v>
      </c>
      <c r="C2797">
        <v>2020</v>
      </c>
      <c r="D2797" t="s">
        <v>824</v>
      </c>
      <c r="E2797" t="s">
        <v>112</v>
      </c>
      <c r="F2797" t="s">
        <v>146</v>
      </c>
      <c r="G2797" t="str">
        <f>_xlfn.XLOOKUP(F2797,Regions!$A$2:$A$52,Regions!$B$2:$B$52)</f>
        <v>Northeast</v>
      </c>
      <c r="H2797" t="s">
        <v>2348</v>
      </c>
      <c r="I2797">
        <v>45656</v>
      </c>
      <c r="J2797">
        <v>10735</v>
      </c>
      <c r="K2797">
        <v>4700</v>
      </c>
      <c r="L2797">
        <v>30565</v>
      </c>
      <c r="M2797">
        <v>36000</v>
      </c>
      <c r="N2797" t="s">
        <v>2043</v>
      </c>
      <c r="O2797" t="s">
        <v>2043</v>
      </c>
      <c r="P2797" t="s">
        <v>2043</v>
      </c>
      <c r="Q2797" t="s">
        <v>2043</v>
      </c>
      <c r="R2797" t="str">
        <f>Table1[[#This Row],[year]]&amp;"_"&amp;Table1[[#This Row],[rank]]</f>
        <v>2020_296</v>
      </c>
      <c r="S2797" t="str">
        <f>Table1[[#This Row],[year]]&amp;"_"&amp;Table1[[#This Row],[rank]]</f>
        <v>2020_296</v>
      </c>
    </row>
    <row r="2798" spans="1:19" x14ac:dyDescent="0.2">
      <c r="A2798" t="s">
        <v>2666</v>
      </c>
      <c r="B2798">
        <v>297</v>
      </c>
      <c r="C2798">
        <v>2020</v>
      </c>
      <c r="D2798" t="s">
        <v>1830</v>
      </c>
      <c r="E2798" t="s">
        <v>2042</v>
      </c>
      <c r="F2798" t="s">
        <v>177</v>
      </c>
      <c r="G2798" t="str">
        <f>_xlfn.XLOOKUP(F2798,Regions!$A$2:$A$52,Regions!$B$2:$B$52)</f>
        <v>South</v>
      </c>
      <c r="H2798" t="s">
        <v>1729</v>
      </c>
      <c r="I2798">
        <v>868</v>
      </c>
      <c r="J2798">
        <v>10647</v>
      </c>
      <c r="K2798">
        <v>99</v>
      </c>
      <c r="L2798">
        <v>7311</v>
      </c>
      <c r="M2798">
        <v>40000</v>
      </c>
      <c r="N2798" t="s">
        <v>2043</v>
      </c>
      <c r="O2798" t="s">
        <v>2043</v>
      </c>
      <c r="P2798" t="s">
        <v>2043</v>
      </c>
      <c r="Q2798" t="s">
        <v>2043</v>
      </c>
      <c r="R2798" t="str">
        <f>Table1[[#This Row],[year]]&amp;"_"&amp;Table1[[#This Row],[rank]]</f>
        <v>2020_297</v>
      </c>
      <c r="S2798" t="str">
        <f>Table1[[#This Row],[year]]&amp;"_"&amp;Table1[[#This Row],[rank]]</f>
        <v>2020_297</v>
      </c>
    </row>
    <row r="2799" spans="1:19" x14ac:dyDescent="0.2">
      <c r="A2799" t="s">
        <v>2667</v>
      </c>
      <c r="B2799">
        <v>298</v>
      </c>
      <c r="C2799">
        <v>2020</v>
      </c>
      <c r="D2799" t="s">
        <v>108</v>
      </c>
      <c r="E2799" t="s">
        <v>2055</v>
      </c>
      <c r="F2799" t="s">
        <v>181</v>
      </c>
      <c r="G2799" t="str">
        <f>_xlfn.XLOOKUP(F2799,Regions!$A$2:$A$52,Regions!$B$2:$B$52)</f>
        <v>West</v>
      </c>
      <c r="H2799" t="s">
        <v>1516</v>
      </c>
      <c r="I2799">
        <v>8441</v>
      </c>
      <c r="J2799">
        <v>10579</v>
      </c>
      <c r="K2799">
        <v>242</v>
      </c>
      <c r="L2799">
        <v>28860</v>
      </c>
      <c r="M2799">
        <v>17700</v>
      </c>
      <c r="N2799" t="s">
        <v>2043</v>
      </c>
      <c r="O2799" t="s">
        <v>2043</v>
      </c>
      <c r="P2799" t="s">
        <v>2043</v>
      </c>
      <c r="Q2799" t="s">
        <v>2043</v>
      </c>
      <c r="R2799" t="str">
        <f>Table1[[#This Row],[year]]&amp;"_"&amp;Table1[[#This Row],[rank]]</f>
        <v>2020_298</v>
      </c>
      <c r="S2799" t="str">
        <f>Table1[[#This Row],[year]]&amp;"_"&amp;Table1[[#This Row],[rank]]</f>
        <v>2020_298</v>
      </c>
    </row>
    <row r="2800" spans="1:19" x14ac:dyDescent="0.2">
      <c r="A2800" t="s">
        <v>2300</v>
      </c>
      <c r="B2800">
        <v>299</v>
      </c>
      <c r="C2800">
        <v>2020</v>
      </c>
      <c r="D2800" t="s">
        <v>166</v>
      </c>
      <c r="E2800" t="s">
        <v>2118</v>
      </c>
      <c r="F2800" t="s">
        <v>255</v>
      </c>
      <c r="G2800" t="str">
        <f>_xlfn.XLOOKUP(F2800,Regions!$A$2:$A$52,Regions!$B$2:$B$52)</f>
        <v>Midwest</v>
      </c>
      <c r="H2800" t="s">
        <v>1733</v>
      </c>
      <c r="I2800">
        <v>4794</v>
      </c>
      <c r="J2800">
        <v>10465</v>
      </c>
      <c r="K2800">
        <v>671</v>
      </c>
      <c r="L2800">
        <v>8276</v>
      </c>
      <c r="M2800">
        <v>8385</v>
      </c>
      <c r="N2800" t="s">
        <v>2046</v>
      </c>
      <c r="O2800" t="s">
        <v>2043</v>
      </c>
      <c r="P2800" t="s">
        <v>2043</v>
      </c>
      <c r="Q2800" t="s">
        <v>2043</v>
      </c>
      <c r="R2800" t="str">
        <f>Table1[[#This Row],[year]]&amp;"_"&amp;Table1[[#This Row],[rank]]</f>
        <v>2020_299</v>
      </c>
      <c r="S2800" t="str">
        <f>Table1[[#This Row],[year]]&amp;"_"&amp;Table1[[#This Row],[rank]]</f>
        <v>2020_299</v>
      </c>
    </row>
    <row r="2801" spans="1:19" x14ac:dyDescent="0.2">
      <c r="A2801" t="s">
        <v>2361</v>
      </c>
      <c r="B2801">
        <v>300</v>
      </c>
      <c r="C2801">
        <v>2020</v>
      </c>
      <c r="D2801" t="s">
        <v>97</v>
      </c>
      <c r="E2801" t="s">
        <v>2044</v>
      </c>
      <c r="F2801" t="s">
        <v>68</v>
      </c>
      <c r="G2801" t="str">
        <f>_xlfn.XLOOKUP(F2801,Regions!$A$2:$A$52,Regions!$B$2:$B$52)</f>
        <v>Midwest</v>
      </c>
      <c r="H2801" t="s">
        <v>1408</v>
      </c>
      <c r="J2801">
        <v>10456</v>
      </c>
      <c r="K2801">
        <v>272</v>
      </c>
      <c r="L2801">
        <v>50174</v>
      </c>
      <c r="M2801">
        <v>6072</v>
      </c>
      <c r="N2801" t="s">
        <v>2043</v>
      </c>
      <c r="O2801" t="s">
        <v>2043</v>
      </c>
      <c r="P2801" t="s">
        <v>2043</v>
      </c>
      <c r="Q2801" t="s">
        <v>2043</v>
      </c>
      <c r="R2801" t="str">
        <f>Table1[[#This Row],[year]]&amp;"_"&amp;Table1[[#This Row],[rank]]</f>
        <v>2020_300</v>
      </c>
      <c r="S2801" t="str">
        <f>Table1[[#This Row],[year]]&amp;"_"&amp;Table1[[#This Row],[rank]]</f>
        <v>2020_300</v>
      </c>
    </row>
    <row r="2802" spans="1:19" x14ac:dyDescent="0.2">
      <c r="A2802" t="s">
        <v>1251</v>
      </c>
      <c r="B2802">
        <v>301</v>
      </c>
      <c r="C2802">
        <v>2020</v>
      </c>
      <c r="D2802" t="s">
        <v>350</v>
      </c>
      <c r="E2802" t="s">
        <v>2042</v>
      </c>
      <c r="F2802" t="s">
        <v>125</v>
      </c>
      <c r="G2802" t="str">
        <f>_xlfn.XLOOKUP(F2802,Regions!$A$2:$A$52,Regions!$B$2:$B$52)</f>
        <v>South</v>
      </c>
      <c r="H2802" t="s">
        <v>1407</v>
      </c>
      <c r="I2802">
        <v>567</v>
      </c>
      <c r="J2802">
        <v>10454</v>
      </c>
      <c r="K2802">
        <v>144</v>
      </c>
      <c r="L2802">
        <v>4071</v>
      </c>
      <c r="M2802">
        <v>9300</v>
      </c>
      <c r="N2802" t="s">
        <v>2043</v>
      </c>
      <c r="O2802" t="s">
        <v>2043</v>
      </c>
      <c r="P2802" t="s">
        <v>2043</v>
      </c>
      <c r="Q2802" t="s">
        <v>2043</v>
      </c>
      <c r="R2802" t="str">
        <f>Table1[[#This Row],[year]]&amp;"_"&amp;Table1[[#This Row],[rank]]</f>
        <v>2020_301</v>
      </c>
      <c r="S2802" t="str">
        <f>Table1[[#This Row],[year]]&amp;"_"&amp;Table1[[#This Row],[rank]]</f>
        <v>2020_301</v>
      </c>
    </row>
    <row r="2803" spans="1:19" x14ac:dyDescent="0.2">
      <c r="A2803" t="s">
        <v>165</v>
      </c>
      <c r="B2803">
        <v>302</v>
      </c>
      <c r="C2803">
        <v>2020</v>
      </c>
      <c r="D2803" t="s">
        <v>166</v>
      </c>
      <c r="E2803" t="s">
        <v>2118</v>
      </c>
      <c r="F2803" t="s">
        <v>98</v>
      </c>
      <c r="G2803" t="str">
        <f>_xlfn.XLOOKUP(F2803,Regions!$A$2:$A$52,Regions!$B$2:$B$52)</f>
        <v>Northeast</v>
      </c>
      <c r="H2803" t="s">
        <v>1499</v>
      </c>
      <c r="I2803">
        <v>1145</v>
      </c>
      <c r="J2803">
        <v>10433</v>
      </c>
      <c r="K2803">
        <v>1125</v>
      </c>
      <c r="L2803">
        <v>14631</v>
      </c>
      <c r="M2803">
        <v>13800</v>
      </c>
      <c r="N2803" t="s">
        <v>2043</v>
      </c>
      <c r="O2803" t="s">
        <v>2043</v>
      </c>
      <c r="P2803" t="s">
        <v>2043</v>
      </c>
      <c r="Q2803" t="s">
        <v>2043</v>
      </c>
      <c r="R2803" t="str">
        <f>Table1[[#This Row],[year]]&amp;"_"&amp;Table1[[#This Row],[rank]]</f>
        <v>2020_302</v>
      </c>
      <c r="S2803" t="str">
        <f>Table1[[#This Row],[year]]&amp;"_"&amp;Table1[[#This Row],[rank]]</f>
        <v>2020_302</v>
      </c>
    </row>
    <row r="2804" spans="1:19" x14ac:dyDescent="0.2">
      <c r="A2804" t="s">
        <v>2387</v>
      </c>
      <c r="B2804">
        <v>303</v>
      </c>
      <c r="C2804">
        <v>2020</v>
      </c>
      <c r="D2804" t="s">
        <v>1359</v>
      </c>
      <c r="E2804" t="s">
        <v>2143</v>
      </c>
      <c r="F2804" t="s">
        <v>177</v>
      </c>
      <c r="G2804" t="str">
        <f>_xlfn.XLOOKUP(F2804,Regions!$A$2:$A$52,Regions!$B$2:$B$52)</f>
        <v>South</v>
      </c>
      <c r="H2804" t="s">
        <v>1554</v>
      </c>
      <c r="I2804">
        <v>74969</v>
      </c>
      <c r="J2804">
        <v>10333</v>
      </c>
      <c r="K2804">
        <v>298</v>
      </c>
      <c r="L2804">
        <v>83806</v>
      </c>
      <c r="M2804">
        <v>55000</v>
      </c>
      <c r="N2804" t="s">
        <v>2043</v>
      </c>
      <c r="O2804" t="s">
        <v>2043</v>
      </c>
      <c r="P2804" t="s">
        <v>2043</v>
      </c>
      <c r="Q2804" t="s">
        <v>2043</v>
      </c>
      <c r="R2804" t="str">
        <f>Table1[[#This Row],[year]]&amp;"_"&amp;Table1[[#This Row],[rank]]</f>
        <v>2020_303</v>
      </c>
      <c r="S2804" t="str">
        <f>Table1[[#This Row],[year]]&amp;"_"&amp;Table1[[#This Row],[rank]]</f>
        <v>2020_303</v>
      </c>
    </row>
    <row r="2805" spans="1:19" x14ac:dyDescent="0.2">
      <c r="A2805" t="s">
        <v>2268</v>
      </c>
      <c r="B2805">
        <v>304</v>
      </c>
      <c r="C2805">
        <v>2020</v>
      </c>
      <c r="D2805" t="s">
        <v>972</v>
      </c>
      <c r="E2805" t="s">
        <v>112</v>
      </c>
      <c r="F2805" t="s">
        <v>28</v>
      </c>
      <c r="G2805" t="str">
        <f>_xlfn.XLOOKUP(F2805,Regions!$A$2:$A$52,Regions!$B$2:$B$52)</f>
        <v>Northeast</v>
      </c>
      <c r="H2805" t="s">
        <v>1517</v>
      </c>
      <c r="I2805">
        <v>7244</v>
      </c>
      <c r="J2805">
        <v>10305</v>
      </c>
      <c r="K2805">
        <v>695</v>
      </c>
      <c r="L2805">
        <v>7151</v>
      </c>
      <c r="M2805">
        <v>19000</v>
      </c>
      <c r="N2805" t="s">
        <v>2043</v>
      </c>
      <c r="O2805" t="s">
        <v>2043</v>
      </c>
      <c r="P2805" t="s">
        <v>2043</v>
      </c>
      <c r="Q2805" t="s">
        <v>2043</v>
      </c>
      <c r="R2805" t="str">
        <f>Table1[[#This Row],[year]]&amp;"_"&amp;Table1[[#This Row],[rank]]</f>
        <v>2020_304</v>
      </c>
      <c r="S2805" t="str">
        <f>Table1[[#This Row],[year]]&amp;"_"&amp;Table1[[#This Row],[rank]]</f>
        <v>2020_304</v>
      </c>
    </row>
    <row r="2806" spans="1:19" x14ac:dyDescent="0.2">
      <c r="A2806" t="s">
        <v>2298</v>
      </c>
      <c r="B2806">
        <v>305</v>
      </c>
      <c r="C2806">
        <v>2020</v>
      </c>
      <c r="D2806" t="s">
        <v>193</v>
      </c>
      <c r="E2806" t="s">
        <v>2143</v>
      </c>
      <c r="F2806" t="s">
        <v>398</v>
      </c>
      <c r="G2806" t="str">
        <f>_xlfn.XLOOKUP(F2806,Regions!$A$2:$A$52,Regions!$B$2:$B$52)</f>
        <v>West</v>
      </c>
      <c r="H2806" t="s">
        <v>1512</v>
      </c>
      <c r="I2806">
        <v>23956</v>
      </c>
      <c r="J2806">
        <v>10299</v>
      </c>
      <c r="K2806">
        <v>1073</v>
      </c>
      <c r="L2806">
        <v>22684</v>
      </c>
      <c r="M2806">
        <v>36000</v>
      </c>
      <c r="N2806" t="s">
        <v>2043</v>
      </c>
      <c r="O2806" t="s">
        <v>2043</v>
      </c>
      <c r="P2806" t="s">
        <v>2043</v>
      </c>
      <c r="Q2806" t="s">
        <v>2043</v>
      </c>
      <c r="R2806" t="str">
        <f>Table1[[#This Row],[year]]&amp;"_"&amp;Table1[[#This Row],[rank]]</f>
        <v>2020_305</v>
      </c>
      <c r="S2806" t="str">
        <f>Table1[[#This Row],[year]]&amp;"_"&amp;Table1[[#This Row],[rank]]</f>
        <v>2020_305</v>
      </c>
    </row>
    <row r="2807" spans="1:19" x14ac:dyDescent="0.2">
      <c r="A2807" t="s">
        <v>2561</v>
      </c>
      <c r="B2807">
        <v>306</v>
      </c>
      <c r="C2807">
        <v>2020</v>
      </c>
      <c r="D2807" t="s">
        <v>175</v>
      </c>
      <c r="E2807" t="s">
        <v>2067</v>
      </c>
      <c r="F2807" t="s">
        <v>181</v>
      </c>
      <c r="G2807" t="str">
        <f>_xlfn.XLOOKUP(F2807,Regions!$A$2:$A$52,Regions!$B$2:$B$52)</f>
        <v>West</v>
      </c>
      <c r="H2807" t="s">
        <v>1549</v>
      </c>
      <c r="I2807">
        <v>9972</v>
      </c>
      <c r="J2807">
        <v>10292</v>
      </c>
      <c r="K2807">
        <v>106</v>
      </c>
      <c r="L2807">
        <v>44189</v>
      </c>
      <c r="M2807">
        <v>6753</v>
      </c>
      <c r="N2807" t="s">
        <v>2043</v>
      </c>
      <c r="O2807" t="s">
        <v>2043</v>
      </c>
      <c r="P2807" t="s">
        <v>2043</v>
      </c>
      <c r="Q2807" t="s">
        <v>2043</v>
      </c>
      <c r="R2807" t="str">
        <f>Table1[[#This Row],[year]]&amp;"_"&amp;Table1[[#This Row],[rank]]</f>
        <v>2020_306</v>
      </c>
      <c r="S2807" t="str">
        <f>Table1[[#This Row],[year]]&amp;"_"&amp;Table1[[#This Row],[rank]]</f>
        <v>2020_306</v>
      </c>
    </row>
    <row r="2808" spans="1:19" x14ac:dyDescent="0.2">
      <c r="A2808" t="s">
        <v>2267</v>
      </c>
      <c r="B2808">
        <v>307</v>
      </c>
      <c r="C2808">
        <v>2020</v>
      </c>
      <c r="D2808" t="s">
        <v>221</v>
      </c>
      <c r="E2808" t="s">
        <v>221</v>
      </c>
      <c r="F2808" t="s">
        <v>68</v>
      </c>
      <c r="G2808" t="str">
        <f>_xlfn.XLOOKUP(F2808,Regions!$A$2:$A$52,Regions!$B$2:$B$52)</f>
        <v>Midwest</v>
      </c>
      <c r="H2808" t="s">
        <v>1408</v>
      </c>
      <c r="J2808">
        <v>10283</v>
      </c>
      <c r="K2808">
        <v>419</v>
      </c>
      <c r="L2808">
        <v>5717</v>
      </c>
      <c r="M2808">
        <v>23000</v>
      </c>
      <c r="N2808" t="s">
        <v>2043</v>
      </c>
      <c r="O2808" t="s">
        <v>2043</v>
      </c>
      <c r="P2808" t="s">
        <v>2043</v>
      </c>
      <c r="Q2808" t="s">
        <v>2043</v>
      </c>
      <c r="R2808" t="str">
        <f>Table1[[#This Row],[year]]&amp;"_"&amp;Table1[[#This Row],[rank]]</f>
        <v>2020_307</v>
      </c>
      <c r="S2808" t="str">
        <f>Table1[[#This Row],[year]]&amp;"_"&amp;Table1[[#This Row],[rank]]</f>
        <v>2020_307</v>
      </c>
    </row>
    <row r="2809" spans="1:19" x14ac:dyDescent="0.2">
      <c r="A2809" t="s">
        <v>790</v>
      </c>
      <c r="B2809">
        <v>308</v>
      </c>
      <c r="C2809">
        <v>2020</v>
      </c>
      <c r="D2809" t="s">
        <v>715</v>
      </c>
      <c r="E2809" t="s">
        <v>2143</v>
      </c>
      <c r="F2809" t="s">
        <v>28</v>
      </c>
      <c r="G2809" t="str">
        <f>_xlfn.XLOOKUP(F2809,Regions!$A$2:$A$52,Regions!$B$2:$B$52)</f>
        <v>Northeast</v>
      </c>
      <c r="H2809" t="s">
        <v>1406</v>
      </c>
      <c r="I2809">
        <v>6279</v>
      </c>
      <c r="J2809">
        <v>10221</v>
      </c>
      <c r="K2809">
        <v>656</v>
      </c>
      <c r="L2809">
        <v>17752</v>
      </c>
      <c r="M2809">
        <v>54300</v>
      </c>
      <c r="N2809" t="s">
        <v>2043</v>
      </c>
      <c r="O2809" t="s">
        <v>2043</v>
      </c>
      <c r="P2809" t="s">
        <v>2043</v>
      </c>
      <c r="Q2809" t="s">
        <v>2043</v>
      </c>
      <c r="R2809" t="str">
        <f>Table1[[#This Row],[year]]&amp;"_"&amp;Table1[[#This Row],[rank]]</f>
        <v>2020_308</v>
      </c>
      <c r="S2809" t="str">
        <f>Table1[[#This Row],[year]]&amp;"_"&amp;Table1[[#This Row],[rank]]</f>
        <v>2020_308</v>
      </c>
    </row>
    <row r="2810" spans="1:19" x14ac:dyDescent="0.2">
      <c r="A2810" t="s">
        <v>2421</v>
      </c>
      <c r="B2810">
        <v>309</v>
      </c>
      <c r="C2810">
        <v>2020</v>
      </c>
      <c r="D2810" t="s">
        <v>1111</v>
      </c>
      <c r="E2810" t="s">
        <v>221</v>
      </c>
      <c r="F2810" t="s">
        <v>86</v>
      </c>
      <c r="G2810" t="str">
        <f>_xlfn.XLOOKUP(F2810,Regions!$A$2:$A$52,Regions!$B$2:$B$52)</f>
        <v>South</v>
      </c>
      <c r="H2810" t="s">
        <v>1412</v>
      </c>
      <c r="I2810">
        <v>6015</v>
      </c>
      <c r="J2810">
        <v>10213</v>
      </c>
      <c r="K2810">
        <v>1017</v>
      </c>
      <c r="L2810">
        <v>10716</v>
      </c>
      <c r="M2810">
        <v>5245</v>
      </c>
      <c r="N2810" t="s">
        <v>2043</v>
      </c>
      <c r="O2810" t="s">
        <v>2043</v>
      </c>
      <c r="P2810" t="s">
        <v>2043</v>
      </c>
      <c r="Q2810" t="s">
        <v>2043</v>
      </c>
      <c r="R2810" t="str">
        <f>Table1[[#This Row],[year]]&amp;"_"&amp;Table1[[#This Row],[rank]]</f>
        <v>2020_309</v>
      </c>
      <c r="S2810" t="str">
        <f>Table1[[#This Row],[year]]&amp;"_"&amp;Table1[[#This Row],[rank]]</f>
        <v>2020_309</v>
      </c>
    </row>
    <row r="2811" spans="1:19" x14ac:dyDescent="0.2">
      <c r="A2811" t="s">
        <v>2174</v>
      </c>
      <c r="B2811">
        <v>310</v>
      </c>
      <c r="C2811">
        <v>2020</v>
      </c>
      <c r="D2811" t="s">
        <v>214</v>
      </c>
      <c r="E2811" t="s">
        <v>920</v>
      </c>
      <c r="F2811" t="s">
        <v>35</v>
      </c>
      <c r="G2811" t="str">
        <f>_xlfn.XLOOKUP(F2811,Regions!$A$2:$A$52,Regions!$B$2:$B$52)</f>
        <v>South</v>
      </c>
      <c r="H2811" t="s">
        <v>1678</v>
      </c>
      <c r="I2811">
        <v>9041</v>
      </c>
      <c r="J2811">
        <v>10189</v>
      </c>
      <c r="K2811">
        <v>303</v>
      </c>
      <c r="L2811">
        <v>33648</v>
      </c>
      <c r="M2811">
        <v>8000</v>
      </c>
      <c r="N2811" t="s">
        <v>2043</v>
      </c>
      <c r="O2811" t="s">
        <v>2043</v>
      </c>
      <c r="P2811" t="s">
        <v>2043</v>
      </c>
      <c r="Q2811" t="s">
        <v>2043</v>
      </c>
      <c r="R2811" t="str">
        <f>Table1[[#This Row],[year]]&amp;"_"&amp;Table1[[#This Row],[rank]]</f>
        <v>2020_310</v>
      </c>
      <c r="S2811" t="str">
        <f>Table1[[#This Row],[year]]&amp;"_"&amp;Table1[[#This Row],[rank]]</f>
        <v>2020_310</v>
      </c>
    </row>
    <row r="2812" spans="1:19" x14ac:dyDescent="0.2">
      <c r="A2812" t="s">
        <v>2517</v>
      </c>
      <c r="B2812">
        <v>311</v>
      </c>
      <c r="C2812">
        <v>2020</v>
      </c>
      <c r="D2812" t="s">
        <v>1359</v>
      </c>
      <c r="E2812" t="s">
        <v>2143</v>
      </c>
      <c r="F2812" t="s">
        <v>187</v>
      </c>
      <c r="G2812" t="str">
        <f>_xlfn.XLOOKUP(F2812,Regions!$A$2:$A$52,Regions!$B$2:$B$52)</f>
        <v>Midwest</v>
      </c>
      <c r="H2812" t="s">
        <v>1659</v>
      </c>
      <c r="I2812">
        <v>64508</v>
      </c>
      <c r="J2812">
        <v>10187</v>
      </c>
      <c r="K2812">
        <v>893</v>
      </c>
      <c r="L2812">
        <v>77539</v>
      </c>
      <c r="M2812">
        <v>44000</v>
      </c>
      <c r="N2812" t="s">
        <v>2043</v>
      </c>
      <c r="O2812" t="s">
        <v>2043</v>
      </c>
      <c r="P2812" t="s">
        <v>2043</v>
      </c>
      <c r="Q2812" t="s">
        <v>2043</v>
      </c>
      <c r="R2812" t="str">
        <f>Table1[[#This Row],[year]]&amp;"_"&amp;Table1[[#This Row],[rank]]</f>
        <v>2020_311</v>
      </c>
      <c r="S2812" t="str">
        <f>Table1[[#This Row],[year]]&amp;"_"&amp;Table1[[#This Row],[rank]]</f>
        <v>2020_311</v>
      </c>
    </row>
    <row r="2813" spans="1:19" x14ac:dyDescent="0.2">
      <c r="A2813" t="s">
        <v>2319</v>
      </c>
      <c r="B2813">
        <v>312</v>
      </c>
      <c r="C2813">
        <v>2020</v>
      </c>
      <c r="D2813" t="s">
        <v>17</v>
      </c>
      <c r="E2813" t="s">
        <v>17</v>
      </c>
      <c r="F2813" t="s">
        <v>18</v>
      </c>
      <c r="G2813" t="str">
        <f>_xlfn.XLOOKUP(F2813,Regions!$A$2:$A$52,Regions!$B$2:$B$52)</f>
        <v>Midwest</v>
      </c>
      <c r="H2813" t="s">
        <v>1605</v>
      </c>
      <c r="I2813">
        <v>5037</v>
      </c>
      <c r="J2813">
        <v>10168</v>
      </c>
      <c r="K2813">
        <v>746</v>
      </c>
      <c r="L2813">
        <v>9702</v>
      </c>
      <c r="M2813">
        <v>29000</v>
      </c>
      <c r="N2813" t="s">
        <v>2043</v>
      </c>
      <c r="O2813" t="s">
        <v>2043</v>
      </c>
      <c r="P2813" t="s">
        <v>2043</v>
      </c>
      <c r="Q2813" t="s">
        <v>2043</v>
      </c>
      <c r="R2813" t="str">
        <f>Table1[[#This Row],[year]]&amp;"_"&amp;Table1[[#This Row],[rank]]</f>
        <v>2020_312</v>
      </c>
      <c r="S2813" t="str">
        <f>Table1[[#This Row],[year]]&amp;"_"&amp;Table1[[#This Row],[rank]]</f>
        <v>2020_312</v>
      </c>
    </row>
    <row r="2814" spans="1:19" x14ac:dyDescent="0.2">
      <c r="A2814" t="s">
        <v>2227</v>
      </c>
      <c r="B2814">
        <v>313</v>
      </c>
      <c r="C2814">
        <v>2020</v>
      </c>
      <c r="D2814" t="s">
        <v>223</v>
      </c>
      <c r="E2814" t="s">
        <v>920</v>
      </c>
      <c r="F2814" t="s">
        <v>116</v>
      </c>
      <c r="G2814" t="str">
        <f>_xlfn.XLOOKUP(F2814,Regions!$A$2:$A$52,Regions!$B$2:$B$52)</f>
        <v>South</v>
      </c>
      <c r="H2814" t="s">
        <v>1529</v>
      </c>
      <c r="I2814">
        <v>9015</v>
      </c>
      <c r="J2814">
        <v>10164</v>
      </c>
      <c r="K2814">
        <v>1279</v>
      </c>
      <c r="L2814">
        <v>21812</v>
      </c>
      <c r="M2814">
        <v>2882</v>
      </c>
      <c r="N2814" t="s">
        <v>2043</v>
      </c>
      <c r="O2814" t="s">
        <v>2043</v>
      </c>
      <c r="P2814" t="s">
        <v>2043</v>
      </c>
      <c r="Q2814" t="s">
        <v>2043</v>
      </c>
      <c r="R2814" t="str">
        <f>Table1[[#This Row],[year]]&amp;"_"&amp;Table1[[#This Row],[rank]]</f>
        <v>2020_313</v>
      </c>
      <c r="S2814" t="str">
        <f>Table1[[#This Row],[year]]&amp;"_"&amp;Table1[[#This Row],[rank]]</f>
        <v>2020_313</v>
      </c>
    </row>
    <row r="2815" spans="1:19" x14ac:dyDescent="0.2">
      <c r="A2815" t="s">
        <v>2351</v>
      </c>
      <c r="B2815">
        <v>314</v>
      </c>
      <c r="C2815">
        <v>2020</v>
      </c>
      <c r="D2815" t="s">
        <v>1830</v>
      </c>
      <c r="E2815" t="s">
        <v>2042</v>
      </c>
      <c r="F2815" t="s">
        <v>142</v>
      </c>
      <c r="G2815" t="str">
        <f>_xlfn.XLOOKUP(F2815,Regions!$A$2:$A$52,Regions!$B$2:$B$52)</f>
        <v>Midwest</v>
      </c>
      <c r="H2815" t="s">
        <v>1462</v>
      </c>
      <c r="I2815">
        <v>22353</v>
      </c>
      <c r="J2815">
        <v>10150</v>
      </c>
      <c r="K2815">
        <v>1391</v>
      </c>
      <c r="L2815">
        <v>10717</v>
      </c>
      <c r="M2815">
        <v>67663</v>
      </c>
      <c r="N2815" t="s">
        <v>2043</v>
      </c>
      <c r="O2815" t="s">
        <v>2043</v>
      </c>
      <c r="P2815" t="s">
        <v>2043</v>
      </c>
      <c r="Q2815" t="s">
        <v>2043</v>
      </c>
      <c r="R2815" t="str">
        <f>Table1[[#This Row],[year]]&amp;"_"&amp;Table1[[#This Row],[rank]]</f>
        <v>2020_314</v>
      </c>
      <c r="S2815" t="str">
        <f>Table1[[#This Row],[year]]&amp;"_"&amp;Table1[[#This Row],[rank]]</f>
        <v>2020_314</v>
      </c>
    </row>
    <row r="2816" spans="1:19" x14ac:dyDescent="0.2">
      <c r="A2816" t="s">
        <v>2266</v>
      </c>
      <c r="B2816">
        <v>315</v>
      </c>
      <c r="C2816">
        <v>2020</v>
      </c>
      <c r="D2816" t="s">
        <v>65</v>
      </c>
      <c r="E2816" t="s">
        <v>2044</v>
      </c>
      <c r="F2816" t="s">
        <v>28</v>
      </c>
      <c r="G2816" t="str">
        <f>_xlfn.XLOOKUP(F2816,Regions!$A$2:$A$52,Regions!$B$2:$B$52)</f>
        <v>Northeast</v>
      </c>
      <c r="H2816" t="s">
        <v>1406</v>
      </c>
      <c r="I2816">
        <v>6218</v>
      </c>
      <c r="J2816">
        <v>10087</v>
      </c>
      <c r="K2816">
        <v>383</v>
      </c>
      <c r="L2816">
        <v>44291</v>
      </c>
      <c r="M2816">
        <v>13900</v>
      </c>
      <c r="N2816" t="s">
        <v>2043</v>
      </c>
      <c r="O2816" t="s">
        <v>2043</v>
      </c>
      <c r="P2816" t="s">
        <v>2043</v>
      </c>
      <c r="Q2816" t="s">
        <v>2043</v>
      </c>
      <c r="R2816" t="str">
        <f>Table1[[#This Row],[year]]&amp;"_"&amp;Table1[[#This Row],[rank]]</f>
        <v>2020_315</v>
      </c>
      <c r="S2816" t="str">
        <f>Table1[[#This Row],[year]]&amp;"_"&amp;Table1[[#This Row],[rank]]</f>
        <v>2020_315</v>
      </c>
    </row>
    <row r="2817" spans="1:19" x14ac:dyDescent="0.2">
      <c r="A2817" t="s">
        <v>2424</v>
      </c>
      <c r="B2817">
        <v>316</v>
      </c>
      <c r="C2817">
        <v>2020</v>
      </c>
      <c r="D2817" t="s">
        <v>1104</v>
      </c>
      <c r="E2817" t="s">
        <v>2054</v>
      </c>
      <c r="F2817" t="s">
        <v>86</v>
      </c>
      <c r="G2817" t="str">
        <f>_xlfn.XLOOKUP(F2817,Regions!$A$2:$A$52,Regions!$B$2:$B$52)</f>
        <v>South</v>
      </c>
      <c r="H2817" t="s">
        <v>1412</v>
      </c>
      <c r="I2817">
        <v>5949</v>
      </c>
      <c r="J2817">
        <v>10083</v>
      </c>
      <c r="K2817">
        <v>107</v>
      </c>
      <c r="L2817">
        <v>15642</v>
      </c>
      <c r="M2817">
        <v>30000</v>
      </c>
      <c r="N2817" t="s">
        <v>2043</v>
      </c>
      <c r="O2817" t="s">
        <v>2043</v>
      </c>
      <c r="P2817" t="s">
        <v>2043</v>
      </c>
      <c r="Q2817" t="s">
        <v>2043</v>
      </c>
      <c r="R2817" t="str">
        <f>Table1[[#This Row],[year]]&amp;"_"&amp;Table1[[#This Row],[rank]]</f>
        <v>2020_316</v>
      </c>
      <c r="S2817" t="str">
        <f>Table1[[#This Row],[year]]&amp;"_"&amp;Table1[[#This Row],[rank]]</f>
        <v>2020_316</v>
      </c>
    </row>
    <row r="2818" spans="1:19" x14ac:dyDescent="0.2">
      <c r="A2818" t="s">
        <v>2258</v>
      </c>
      <c r="B2818">
        <v>317</v>
      </c>
      <c r="C2818">
        <v>2020</v>
      </c>
      <c r="D2818" t="s">
        <v>214</v>
      </c>
      <c r="E2818" t="s">
        <v>920</v>
      </c>
      <c r="F2818" t="s">
        <v>41</v>
      </c>
      <c r="G2818" t="str">
        <f>_xlfn.XLOOKUP(F2818,Regions!$A$2:$A$52,Regions!$B$2:$B$52)</f>
        <v>Northeast</v>
      </c>
      <c r="H2818" t="s">
        <v>1447</v>
      </c>
      <c r="I2818">
        <v>22685</v>
      </c>
      <c r="J2818">
        <v>10076</v>
      </c>
      <c r="K2818">
        <v>1693</v>
      </c>
      <c r="L2818">
        <v>47730</v>
      </c>
      <c r="M2818">
        <v>12992</v>
      </c>
      <c r="N2818" t="s">
        <v>2043</v>
      </c>
      <c r="O2818" t="s">
        <v>2043</v>
      </c>
      <c r="P2818" t="s">
        <v>2043</v>
      </c>
      <c r="Q2818" t="s">
        <v>2043</v>
      </c>
      <c r="R2818" t="str">
        <f>Table1[[#This Row],[year]]&amp;"_"&amp;Table1[[#This Row],[rank]]</f>
        <v>2020_317</v>
      </c>
      <c r="S2818" t="str">
        <f>Table1[[#This Row],[year]]&amp;"_"&amp;Table1[[#This Row],[rank]]</f>
        <v>2020_317</v>
      </c>
    </row>
    <row r="2819" spans="1:19" x14ac:dyDescent="0.2">
      <c r="A2819" t="s">
        <v>2304</v>
      </c>
      <c r="B2819">
        <v>318</v>
      </c>
      <c r="C2819">
        <v>2020</v>
      </c>
      <c r="D2819" t="s">
        <v>287</v>
      </c>
      <c r="E2819" t="s">
        <v>2067</v>
      </c>
      <c r="F2819" t="s">
        <v>28</v>
      </c>
      <c r="G2819" t="str">
        <f>_xlfn.XLOOKUP(F2819,Regions!$A$2:$A$52,Regions!$B$2:$B$52)</f>
        <v>Northeast</v>
      </c>
      <c r="H2819" t="s">
        <v>1406</v>
      </c>
      <c r="I2819">
        <v>5280</v>
      </c>
      <c r="J2819">
        <v>10074</v>
      </c>
      <c r="K2819">
        <v>155</v>
      </c>
      <c r="L2819">
        <v>15711</v>
      </c>
      <c r="M2819">
        <v>28000</v>
      </c>
      <c r="N2819" t="s">
        <v>2043</v>
      </c>
      <c r="O2819" t="s">
        <v>2043</v>
      </c>
      <c r="P2819" t="s">
        <v>2043</v>
      </c>
      <c r="Q2819" t="s">
        <v>2043</v>
      </c>
      <c r="R2819" t="str">
        <f>Table1[[#This Row],[year]]&amp;"_"&amp;Table1[[#This Row],[rank]]</f>
        <v>2020_318</v>
      </c>
      <c r="S2819" t="str">
        <f>Table1[[#This Row],[year]]&amp;"_"&amp;Table1[[#This Row],[rank]]</f>
        <v>2020_318</v>
      </c>
    </row>
    <row r="2820" spans="1:19" x14ac:dyDescent="0.2">
      <c r="A2820" t="s">
        <v>2325</v>
      </c>
      <c r="B2820">
        <v>319</v>
      </c>
      <c r="C2820">
        <v>2020</v>
      </c>
      <c r="D2820" t="s">
        <v>920</v>
      </c>
      <c r="E2820" t="s">
        <v>920</v>
      </c>
      <c r="F2820" t="s">
        <v>22</v>
      </c>
      <c r="G2820" t="str">
        <f>_xlfn.XLOOKUP(F2820,Regions!$A$2:$A$52,Regions!$B$2:$B$52)</f>
        <v>South</v>
      </c>
      <c r="H2820" t="s">
        <v>1403</v>
      </c>
      <c r="J2820">
        <v>10072</v>
      </c>
      <c r="K2820">
        <v>770</v>
      </c>
      <c r="L2820">
        <v>16649</v>
      </c>
      <c r="M2820">
        <v>2256</v>
      </c>
      <c r="N2820" t="s">
        <v>2043</v>
      </c>
      <c r="O2820" t="s">
        <v>2043</v>
      </c>
      <c r="P2820" t="s">
        <v>2043</v>
      </c>
      <c r="Q2820" t="s">
        <v>2043</v>
      </c>
      <c r="R2820" t="str">
        <f>Table1[[#This Row],[year]]&amp;"_"&amp;Table1[[#This Row],[rank]]</f>
        <v>2020_319</v>
      </c>
      <c r="S2820" t="str">
        <f>Table1[[#This Row],[year]]&amp;"_"&amp;Table1[[#This Row],[rank]]</f>
        <v>2020_319</v>
      </c>
    </row>
    <row r="2821" spans="1:19" x14ac:dyDescent="0.2">
      <c r="A2821" t="s">
        <v>2390</v>
      </c>
      <c r="B2821">
        <v>320</v>
      </c>
      <c r="C2821">
        <v>2020</v>
      </c>
      <c r="D2821" t="s">
        <v>43</v>
      </c>
      <c r="E2821" t="s">
        <v>2044</v>
      </c>
      <c r="F2821" t="s">
        <v>18</v>
      </c>
      <c r="G2821" t="str">
        <f>_xlfn.XLOOKUP(F2821,Regions!$A$2:$A$52,Regions!$B$2:$B$52)</f>
        <v>Midwest</v>
      </c>
      <c r="H2821" t="s">
        <v>1640</v>
      </c>
      <c r="J2821">
        <v>10007</v>
      </c>
      <c r="K2821">
        <v>1352</v>
      </c>
      <c r="L2821">
        <v>27135</v>
      </c>
      <c r="M2821">
        <v>6141</v>
      </c>
      <c r="N2821" t="s">
        <v>2043</v>
      </c>
      <c r="O2821" t="s">
        <v>2043</v>
      </c>
      <c r="P2821" t="s">
        <v>2043</v>
      </c>
      <c r="Q2821" t="s">
        <v>2043</v>
      </c>
      <c r="R2821" t="str">
        <f>Table1[[#This Row],[year]]&amp;"_"&amp;Table1[[#This Row],[rank]]</f>
        <v>2020_320</v>
      </c>
      <c r="S2821" t="str">
        <f>Table1[[#This Row],[year]]&amp;"_"&amp;Table1[[#This Row],[rank]]</f>
        <v>2020_320</v>
      </c>
    </row>
    <row r="2822" spans="1:19" x14ac:dyDescent="0.2">
      <c r="A2822" t="s">
        <v>2333</v>
      </c>
      <c r="B2822">
        <v>321</v>
      </c>
      <c r="C2822">
        <v>2020</v>
      </c>
      <c r="D2822" t="s">
        <v>1104</v>
      </c>
      <c r="E2822" t="s">
        <v>2054</v>
      </c>
      <c r="F2822" t="s">
        <v>86</v>
      </c>
      <c r="G2822" t="str">
        <f>_xlfn.XLOOKUP(F2822,Regions!$A$2:$A$52,Regions!$B$2:$B$52)</f>
        <v>South</v>
      </c>
      <c r="H2822" t="s">
        <v>1572</v>
      </c>
      <c r="I2822">
        <v>5464</v>
      </c>
      <c r="J2822">
        <v>9971</v>
      </c>
      <c r="K2822">
        <v>744</v>
      </c>
      <c r="L2822">
        <v>13387</v>
      </c>
      <c r="M2822">
        <v>41800</v>
      </c>
      <c r="N2822" t="s">
        <v>2043</v>
      </c>
      <c r="O2822" t="s">
        <v>2043</v>
      </c>
      <c r="P2822" t="s">
        <v>2043</v>
      </c>
      <c r="Q2822" t="s">
        <v>2043</v>
      </c>
      <c r="R2822" t="str">
        <f>Table1[[#This Row],[year]]&amp;"_"&amp;Table1[[#This Row],[rank]]</f>
        <v>2020_321</v>
      </c>
      <c r="S2822" t="str">
        <f>Table1[[#This Row],[year]]&amp;"_"&amp;Table1[[#This Row],[rank]]</f>
        <v>2020_321</v>
      </c>
    </row>
    <row r="2823" spans="1:19" x14ac:dyDescent="0.2">
      <c r="A2823" t="s">
        <v>2313</v>
      </c>
      <c r="B2823">
        <v>322</v>
      </c>
      <c r="C2823">
        <v>2020</v>
      </c>
      <c r="D2823" t="s">
        <v>980</v>
      </c>
      <c r="E2823" t="s">
        <v>2055</v>
      </c>
      <c r="F2823" t="s">
        <v>41</v>
      </c>
      <c r="G2823" t="str">
        <f>_xlfn.XLOOKUP(F2823,Regions!$A$2:$A$52,Regions!$B$2:$B$52)</f>
        <v>Northeast</v>
      </c>
      <c r="H2823" t="s">
        <v>1574</v>
      </c>
      <c r="I2823">
        <v>13929</v>
      </c>
      <c r="J2823">
        <v>9909</v>
      </c>
      <c r="K2823">
        <v>211</v>
      </c>
      <c r="L2823">
        <v>13148</v>
      </c>
      <c r="M2823">
        <v>19000</v>
      </c>
      <c r="N2823" t="s">
        <v>2043</v>
      </c>
      <c r="O2823" t="s">
        <v>2043</v>
      </c>
      <c r="P2823" t="s">
        <v>2043</v>
      </c>
      <c r="Q2823" t="s">
        <v>2043</v>
      </c>
      <c r="R2823" t="str">
        <f>Table1[[#This Row],[year]]&amp;"_"&amp;Table1[[#This Row],[rank]]</f>
        <v>2020_322</v>
      </c>
      <c r="S2823" t="str">
        <f>Table1[[#This Row],[year]]&amp;"_"&amp;Table1[[#This Row],[rank]]</f>
        <v>2020_322</v>
      </c>
    </row>
    <row r="2824" spans="1:19" x14ac:dyDescent="0.2">
      <c r="A2824" t="s">
        <v>2323</v>
      </c>
      <c r="B2824">
        <v>322</v>
      </c>
      <c r="C2824">
        <v>2020</v>
      </c>
      <c r="D2824" t="s">
        <v>283</v>
      </c>
      <c r="E2824" t="s">
        <v>283</v>
      </c>
      <c r="F2824" t="s">
        <v>28</v>
      </c>
      <c r="G2824" t="str">
        <f>_xlfn.XLOOKUP(F2824,Regions!$A$2:$A$52,Regions!$B$2:$B$52)</f>
        <v>Northeast</v>
      </c>
      <c r="H2824" t="s">
        <v>1406</v>
      </c>
      <c r="I2824">
        <v>2746</v>
      </c>
      <c r="J2824">
        <v>9909</v>
      </c>
      <c r="K2824">
        <v>417</v>
      </c>
      <c r="L2824">
        <v>13631</v>
      </c>
      <c r="M2824">
        <v>30750</v>
      </c>
      <c r="N2824" t="s">
        <v>2043</v>
      </c>
      <c r="O2824" t="s">
        <v>2043</v>
      </c>
      <c r="P2824" t="s">
        <v>2043</v>
      </c>
      <c r="Q2824" t="s">
        <v>2043</v>
      </c>
      <c r="R2824" t="str">
        <f>Table1[[#This Row],[year]]&amp;"_"&amp;Table1[[#This Row],[rank]]</f>
        <v>2020_322</v>
      </c>
      <c r="S2824" t="str">
        <f>Table1[[#This Row],[year]]&amp;"_"&amp;Table1[[#This Row],[rank]]</f>
        <v>2020_322</v>
      </c>
    </row>
    <row r="2825" spans="1:19" x14ac:dyDescent="0.2">
      <c r="A2825" t="s">
        <v>2189</v>
      </c>
      <c r="B2825">
        <v>324</v>
      </c>
      <c r="C2825">
        <v>2020</v>
      </c>
      <c r="D2825" t="s">
        <v>920</v>
      </c>
      <c r="E2825" t="s">
        <v>920</v>
      </c>
      <c r="F2825" t="s">
        <v>41</v>
      </c>
      <c r="G2825" t="str">
        <f>_xlfn.XLOOKUP(F2825,Regions!$A$2:$A$52,Regions!$B$2:$B$52)</f>
        <v>Northeast</v>
      </c>
      <c r="H2825" t="s">
        <v>1611</v>
      </c>
      <c r="I2825">
        <v>6830</v>
      </c>
      <c r="J2825">
        <v>9871</v>
      </c>
      <c r="K2825">
        <v>4438</v>
      </c>
      <c r="L2825">
        <v>12531</v>
      </c>
      <c r="M2825">
        <v>4577</v>
      </c>
      <c r="N2825" t="s">
        <v>2043</v>
      </c>
      <c r="O2825" t="s">
        <v>2043</v>
      </c>
      <c r="P2825" t="s">
        <v>2043</v>
      </c>
      <c r="Q2825" t="s">
        <v>2043</v>
      </c>
      <c r="R2825" t="str">
        <f>Table1[[#This Row],[year]]&amp;"_"&amp;Table1[[#This Row],[rank]]</f>
        <v>2020_324</v>
      </c>
      <c r="S2825" t="str">
        <f>Table1[[#This Row],[year]]&amp;"_"&amp;Table1[[#This Row],[rank]]</f>
        <v>2020_324</v>
      </c>
    </row>
    <row r="2826" spans="1:19" x14ac:dyDescent="0.2">
      <c r="A2826" t="s">
        <v>938</v>
      </c>
      <c r="B2826">
        <v>325</v>
      </c>
      <c r="C2826">
        <v>2020</v>
      </c>
      <c r="D2826" t="s">
        <v>57</v>
      </c>
      <c r="E2826" t="s">
        <v>2044</v>
      </c>
      <c r="F2826" t="s">
        <v>53</v>
      </c>
      <c r="G2826" t="str">
        <f>_xlfn.XLOOKUP(F2826,Regions!$A$2:$A$52,Regions!$B$2:$B$52)</f>
        <v>Midwest</v>
      </c>
      <c r="H2826" t="s">
        <v>1416</v>
      </c>
      <c r="I2826">
        <v>10560</v>
      </c>
      <c r="J2826">
        <v>9790</v>
      </c>
      <c r="K2826">
        <v>2512</v>
      </c>
      <c r="L2826">
        <v>169369</v>
      </c>
      <c r="M2826">
        <v>19869</v>
      </c>
      <c r="N2826" t="s">
        <v>2043</v>
      </c>
      <c r="O2826" t="s">
        <v>2043</v>
      </c>
      <c r="P2826" t="s">
        <v>2043</v>
      </c>
      <c r="Q2826" t="s">
        <v>2043</v>
      </c>
      <c r="R2826" t="str">
        <f>Table1[[#This Row],[year]]&amp;"_"&amp;Table1[[#This Row],[rank]]</f>
        <v>2020_325</v>
      </c>
      <c r="S2826" t="str">
        <f>Table1[[#This Row],[year]]&amp;"_"&amp;Table1[[#This Row],[rank]]</f>
        <v>2020_325</v>
      </c>
    </row>
    <row r="2827" spans="1:19" x14ac:dyDescent="0.2">
      <c r="A2827" t="s">
        <v>2485</v>
      </c>
      <c r="B2827">
        <v>326</v>
      </c>
      <c r="C2827">
        <v>2020</v>
      </c>
      <c r="D2827" t="s">
        <v>350</v>
      </c>
      <c r="E2827" t="s">
        <v>2042</v>
      </c>
      <c r="F2827" t="s">
        <v>177</v>
      </c>
      <c r="G2827" t="str">
        <f>_xlfn.XLOOKUP(F2827,Regions!$A$2:$A$52,Regions!$B$2:$B$52)</f>
        <v>South</v>
      </c>
      <c r="H2827" t="s">
        <v>2486</v>
      </c>
      <c r="I2827">
        <v>878</v>
      </c>
      <c r="J2827">
        <v>9779</v>
      </c>
      <c r="K2827">
        <v>58</v>
      </c>
      <c r="L2827">
        <v>24627</v>
      </c>
      <c r="M2827">
        <v>38000</v>
      </c>
      <c r="N2827" t="s">
        <v>2043</v>
      </c>
      <c r="O2827" t="s">
        <v>2043</v>
      </c>
      <c r="P2827" t="s">
        <v>2043</v>
      </c>
      <c r="Q2827" t="s">
        <v>2043</v>
      </c>
      <c r="R2827" t="str">
        <f>Table1[[#This Row],[year]]&amp;"_"&amp;Table1[[#This Row],[rank]]</f>
        <v>2020_326</v>
      </c>
      <c r="S2827" t="str">
        <f>Table1[[#This Row],[year]]&amp;"_"&amp;Table1[[#This Row],[rank]]</f>
        <v>2020_326</v>
      </c>
    </row>
    <row r="2828" spans="1:19" x14ac:dyDescent="0.2">
      <c r="A2828" t="s">
        <v>2621</v>
      </c>
      <c r="B2828">
        <v>327</v>
      </c>
      <c r="C2828">
        <v>2020</v>
      </c>
      <c r="D2828" t="s">
        <v>27</v>
      </c>
      <c r="E2828" t="s">
        <v>27</v>
      </c>
      <c r="F2828" t="s">
        <v>28</v>
      </c>
      <c r="G2828" t="str">
        <f>_xlfn.XLOOKUP(F2828,Regions!$A$2:$A$52,Regions!$B$2:$B$52)</f>
        <v>Northeast</v>
      </c>
      <c r="H2828" t="s">
        <v>2423</v>
      </c>
      <c r="I2828">
        <v>14110</v>
      </c>
      <c r="J2828">
        <v>9761</v>
      </c>
      <c r="K2828">
        <v>139</v>
      </c>
      <c r="L2828">
        <v>34108</v>
      </c>
      <c r="M2828">
        <v>10700</v>
      </c>
      <c r="N2828" t="s">
        <v>2043</v>
      </c>
      <c r="O2828" t="s">
        <v>2043</v>
      </c>
      <c r="P2828" t="s">
        <v>2043</v>
      </c>
      <c r="Q2828" t="s">
        <v>2043</v>
      </c>
      <c r="R2828" t="str">
        <f>Table1[[#This Row],[year]]&amp;"_"&amp;Table1[[#This Row],[rank]]</f>
        <v>2020_327</v>
      </c>
      <c r="S2828" t="str">
        <f>Table1[[#This Row],[year]]&amp;"_"&amp;Table1[[#This Row],[rank]]</f>
        <v>2020_327</v>
      </c>
    </row>
    <row r="2829" spans="1:19" x14ac:dyDescent="0.2">
      <c r="A2829" t="s">
        <v>2668</v>
      </c>
      <c r="B2829">
        <v>328</v>
      </c>
      <c r="C2829">
        <v>2020</v>
      </c>
      <c r="D2829" t="s">
        <v>488</v>
      </c>
      <c r="E2829" t="s">
        <v>920</v>
      </c>
      <c r="F2829" t="s">
        <v>181</v>
      </c>
      <c r="G2829" t="str">
        <f>_xlfn.XLOOKUP(F2829,Regions!$A$2:$A$52,Regions!$B$2:$B$52)</f>
        <v>West</v>
      </c>
      <c r="H2829" t="s">
        <v>1584</v>
      </c>
      <c r="I2829">
        <v>36577</v>
      </c>
      <c r="J2829">
        <v>9740</v>
      </c>
      <c r="K2829">
        <v>2805</v>
      </c>
      <c r="L2829">
        <v>39974</v>
      </c>
      <c r="M2829">
        <v>16600</v>
      </c>
      <c r="N2829" t="s">
        <v>2043</v>
      </c>
      <c r="O2829" t="s">
        <v>2043</v>
      </c>
      <c r="P2829" t="s">
        <v>2043</v>
      </c>
      <c r="Q2829" t="s">
        <v>2043</v>
      </c>
      <c r="R2829" t="str">
        <f>Table1[[#This Row],[year]]&amp;"_"&amp;Table1[[#This Row],[rank]]</f>
        <v>2020_328</v>
      </c>
      <c r="S2829" t="str">
        <f>Table1[[#This Row],[year]]&amp;"_"&amp;Table1[[#This Row],[rank]]</f>
        <v>2020_328</v>
      </c>
    </row>
    <row r="2830" spans="1:19" x14ac:dyDescent="0.2">
      <c r="A2830" t="s">
        <v>2608</v>
      </c>
      <c r="B2830">
        <v>329</v>
      </c>
      <c r="C2830">
        <v>2020</v>
      </c>
      <c r="D2830" t="s">
        <v>920</v>
      </c>
      <c r="E2830" t="s">
        <v>920</v>
      </c>
      <c r="F2830" t="s">
        <v>22</v>
      </c>
      <c r="G2830" t="str">
        <f>_xlfn.XLOOKUP(F2830,Regions!$A$2:$A$52,Regions!$B$2:$B$52)</f>
        <v>South</v>
      </c>
      <c r="H2830" t="s">
        <v>1403</v>
      </c>
      <c r="I2830">
        <v>8512</v>
      </c>
      <c r="J2830">
        <v>9730</v>
      </c>
      <c r="K2830">
        <v>648</v>
      </c>
      <c r="L2830">
        <v>35492</v>
      </c>
      <c r="M2830">
        <v>1530</v>
      </c>
      <c r="N2830" t="s">
        <v>2043</v>
      </c>
      <c r="O2830" t="s">
        <v>2043</v>
      </c>
      <c r="P2830" t="s">
        <v>2043</v>
      </c>
      <c r="Q2830" t="s">
        <v>2043</v>
      </c>
      <c r="R2830" t="str">
        <f>Table1[[#This Row],[year]]&amp;"_"&amp;Table1[[#This Row],[rank]]</f>
        <v>2020_329</v>
      </c>
      <c r="S2830" t="str">
        <f>Table1[[#This Row],[year]]&amp;"_"&amp;Table1[[#This Row],[rank]]</f>
        <v>2020_329</v>
      </c>
    </row>
    <row r="2831" spans="1:19" x14ac:dyDescent="0.2">
      <c r="A2831" t="s">
        <v>2273</v>
      </c>
      <c r="B2831">
        <v>330</v>
      </c>
      <c r="C2831">
        <v>2020</v>
      </c>
      <c r="D2831" t="s">
        <v>1830</v>
      </c>
      <c r="E2831" t="s">
        <v>2042</v>
      </c>
      <c r="F2831" t="s">
        <v>125</v>
      </c>
      <c r="G2831" t="str">
        <f>_xlfn.XLOOKUP(F2831,Regions!$A$2:$A$52,Regions!$B$2:$B$52)</f>
        <v>South</v>
      </c>
      <c r="H2831" t="s">
        <v>1541</v>
      </c>
      <c r="I2831">
        <v>6461</v>
      </c>
      <c r="J2831">
        <v>9709</v>
      </c>
      <c r="K2831">
        <v>487</v>
      </c>
      <c r="L2831">
        <v>11249</v>
      </c>
      <c r="M2831">
        <v>53000</v>
      </c>
      <c r="N2831" t="s">
        <v>2043</v>
      </c>
      <c r="O2831" t="s">
        <v>2043</v>
      </c>
      <c r="P2831" t="s">
        <v>2043</v>
      </c>
      <c r="Q2831" t="s">
        <v>2043</v>
      </c>
      <c r="R2831" t="str">
        <f>Table1[[#This Row],[year]]&amp;"_"&amp;Table1[[#This Row],[rank]]</f>
        <v>2020_330</v>
      </c>
      <c r="S2831" t="str">
        <f>Table1[[#This Row],[year]]&amp;"_"&amp;Table1[[#This Row],[rank]]</f>
        <v>2020_330</v>
      </c>
    </row>
    <row r="2832" spans="1:19" x14ac:dyDescent="0.2">
      <c r="A2832" t="s">
        <v>2516</v>
      </c>
      <c r="B2832">
        <v>331</v>
      </c>
      <c r="C2832">
        <v>2020</v>
      </c>
      <c r="D2832" t="s">
        <v>974</v>
      </c>
      <c r="E2832" t="s">
        <v>2045</v>
      </c>
      <c r="F2832" t="s">
        <v>55</v>
      </c>
      <c r="G2832" t="str">
        <f>_xlfn.XLOOKUP(F2832,Regions!$A$2:$A$52,Regions!$B$2:$B$52)</f>
        <v>West</v>
      </c>
      <c r="H2832" t="s">
        <v>1599</v>
      </c>
      <c r="I2832">
        <v>34932</v>
      </c>
      <c r="J2832">
        <v>9654</v>
      </c>
      <c r="K2832">
        <v>2191</v>
      </c>
      <c r="L2832">
        <v>12001</v>
      </c>
      <c r="M2832">
        <v>10700</v>
      </c>
      <c r="N2832" t="s">
        <v>2043</v>
      </c>
      <c r="O2832" t="s">
        <v>2043</v>
      </c>
      <c r="P2832" t="s">
        <v>2043</v>
      </c>
      <c r="Q2832" t="s">
        <v>2043</v>
      </c>
      <c r="R2832" t="str">
        <f>Table1[[#This Row],[year]]&amp;"_"&amp;Table1[[#This Row],[rank]]</f>
        <v>2020_331</v>
      </c>
      <c r="S2832" t="str">
        <f>Table1[[#This Row],[year]]&amp;"_"&amp;Table1[[#This Row],[rank]]</f>
        <v>2020_331</v>
      </c>
    </row>
    <row r="2833" spans="1:19" x14ac:dyDescent="0.2">
      <c r="A2833" t="s">
        <v>2285</v>
      </c>
      <c r="B2833">
        <v>332</v>
      </c>
      <c r="C2833">
        <v>2020</v>
      </c>
      <c r="D2833" t="s">
        <v>972</v>
      </c>
      <c r="E2833" t="s">
        <v>112</v>
      </c>
      <c r="F2833" t="s">
        <v>35</v>
      </c>
      <c r="G2833" t="str">
        <f>_xlfn.XLOOKUP(F2833,Regions!$A$2:$A$52,Regions!$B$2:$B$52)</f>
        <v>South</v>
      </c>
      <c r="H2833" t="s">
        <v>1620</v>
      </c>
      <c r="I2833">
        <v>577</v>
      </c>
      <c r="J2833">
        <v>9650</v>
      </c>
      <c r="K2833">
        <v>62</v>
      </c>
      <c r="L2833">
        <v>3643</v>
      </c>
      <c r="M2833">
        <v>15400</v>
      </c>
      <c r="N2833" t="s">
        <v>2043</v>
      </c>
      <c r="O2833" t="s">
        <v>2043</v>
      </c>
      <c r="P2833" t="s">
        <v>2043</v>
      </c>
      <c r="Q2833" t="s">
        <v>2043</v>
      </c>
      <c r="R2833" t="str">
        <f>Table1[[#This Row],[year]]&amp;"_"&amp;Table1[[#This Row],[rank]]</f>
        <v>2020_332</v>
      </c>
      <c r="S2833" t="str">
        <f>Table1[[#This Row],[year]]&amp;"_"&amp;Table1[[#This Row],[rank]]</f>
        <v>2020_332</v>
      </c>
    </row>
    <row r="2834" spans="1:19" x14ac:dyDescent="0.2">
      <c r="A2834" t="s">
        <v>2669</v>
      </c>
      <c r="B2834">
        <v>333</v>
      </c>
      <c r="C2834">
        <v>2020</v>
      </c>
      <c r="D2834" t="s">
        <v>97</v>
      </c>
      <c r="E2834" t="s">
        <v>2044</v>
      </c>
      <c r="F2834" t="s">
        <v>28</v>
      </c>
      <c r="G2834" t="str">
        <f>_xlfn.XLOOKUP(F2834,Regions!$A$2:$A$52,Regions!$B$2:$B$52)</f>
        <v>Northeast</v>
      </c>
      <c r="H2834" t="s">
        <v>1406</v>
      </c>
      <c r="I2834">
        <v>6707</v>
      </c>
      <c r="J2834">
        <v>9591</v>
      </c>
      <c r="K2834">
        <v>1733</v>
      </c>
      <c r="L2834">
        <v>249870</v>
      </c>
      <c r="M2834">
        <v>10100</v>
      </c>
      <c r="N2834" t="s">
        <v>2043</v>
      </c>
      <c r="O2834" t="s">
        <v>2043</v>
      </c>
      <c r="P2834" t="s">
        <v>2046</v>
      </c>
      <c r="Q2834" t="s">
        <v>2043</v>
      </c>
      <c r="R2834" t="str">
        <f>Table1[[#This Row],[year]]&amp;"_"&amp;Table1[[#This Row],[rank]]</f>
        <v>2020_333</v>
      </c>
      <c r="S2834" t="str">
        <f>Table1[[#This Row],[year]]&amp;"_"&amp;Table1[[#This Row],[rank]]</f>
        <v>2020_333</v>
      </c>
    </row>
    <row r="2835" spans="1:19" x14ac:dyDescent="0.2">
      <c r="A2835" t="s">
        <v>2531</v>
      </c>
      <c r="B2835">
        <v>334</v>
      </c>
      <c r="C2835">
        <v>2020</v>
      </c>
      <c r="D2835" t="s">
        <v>980</v>
      </c>
      <c r="E2835" t="s">
        <v>2055</v>
      </c>
      <c r="F2835" t="s">
        <v>44</v>
      </c>
      <c r="G2835" t="str">
        <f>_xlfn.XLOOKUP(F2835,Regions!$A$2:$A$52,Regions!$B$2:$B$52)</f>
        <v>Midwest</v>
      </c>
      <c r="H2835" t="s">
        <v>1417</v>
      </c>
      <c r="I2835">
        <v>14291</v>
      </c>
      <c r="J2835">
        <v>9538</v>
      </c>
      <c r="K2835">
        <v>678</v>
      </c>
      <c r="L2835">
        <v>22214</v>
      </c>
      <c r="M2835">
        <v>18000</v>
      </c>
      <c r="N2835" t="s">
        <v>2043</v>
      </c>
      <c r="O2835" t="s">
        <v>2043</v>
      </c>
      <c r="P2835" t="s">
        <v>2043</v>
      </c>
      <c r="Q2835" t="s">
        <v>2043</v>
      </c>
      <c r="R2835" t="str">
        <f>Table1[[#This Row],[year]]&amp;"_"&amp;Table1[[#This Row],[rank]]</f>
        <v>2020_334</v>
      </c>
      <c r="S2835" t="str">
        <f>Table1[[#This Row],[year]]&amp;"_"&amp;Table1[[#This Row],[rank]]</f>
        <v>2020_334</v>
      </c>
    </row>
    <row r="2836" spans="1:19" x14ac:dyDescent="0.2">
      <c r="A2836" t="s">
        <v>2508</v>
      </c>
      <c r="B2836">
        <v>335</v>
      </c>
      <c r="C2836">
        <v>2020</v>
      </c>
      <c r="D2836" t="s">
        <v>65</v>
      </c>
      <c r="E2836" t="s">
        <v>2044</v>
      </c>
      <c r="F2836" t="s">
        <v>35</v>
      </c>
      <c r="G2836" t="str">
        <f>_xlfn.XLOOKUP(F2836,Regions!$A$2:$A$52,Regions!$B$2:$B$52)</f>
        <v>South</v>
      </c>
      <c r="H2836" t="s">
        <v>1592</v>
      </c>
      <c r="I2836">
        <v>12787</v>
      </c>
      <c r="J2836">
        <v>9526</v>
      </c>
      <c r="K2836">
        <v>1791</v>
      </c>
      <c r="L2836">
        <v>37474</v>
      </c>
      <c r="M2836">
        <v>18600</v>
      </c>
      <c r="N2836" t="s">
        <v>2043</v>
      </c>
      <c r="O2836" t="s">
        <v>2043</v>
      </c>
      <c r="P2836" t="s">
        <v>2043</v>
      </c>
      <c r="Q2836" t="s">
        <v>2043</v>
      </c>
      <c r="R2836" t="str">
        <f>Table1[[#This Row],[year]]&amp;"_"&amp;Table1[[#This Row],[rank]]</f>
        <v>2020_335</v>
      </c>
      <c r="S2836" t="str">
        <f>Table1[[#This Row],[year]]&amp;"_"&amp;Table1[[#This Row],[rank]]</f>
        <v>2020_335</v>
      </c>
    </row>
    <row r="2837" spans="1:19" x14ac:dyDescent="0.2">
      <c r="A2837" t="s">
        <v>2544</v>
      </c>
      <c r="B2837">
        <v>336</v>
      </c>
      <c r="C2837">
        <v>2020</v>
      </c>
      <c r="D2837" t="s">
        <v>609</v>
      </c>
      <c r="E2837" t="s">
        <v>2044</v>
      </c>
      <c r="F2837" t="s">
        <v>142</v>
      </c>
      <c r="G2837" t="str">
        <f>_xlfn.XLOOKUP(F2837,Regions!$A$2:$A$52,Regions!$B$2:$B$52)</f>
        <v>Midwest</v>
      </c>
      <c r="H2837" t="s">
        <v>2392</v>
      </c>
      <c r="J2837">
        <v>9526</v>
      </c>
      <c r="K2837">
        <v>1092</v>
      </c>
      <c r="L2837">
        <v>19317</v>
      </c>
      <c r="M2837">
        <v>49000</v>
      </c>
      <c r="N2837" t="s">
        <v>2043</v>
      </c>
      <c r="O2837" t="s">
        <v>2046</v>
      </c>
      <c r="P2837" t="s">
        <v>2043</v>
      </c>
      <c r="Q2837" t="s">
        <v>2043</v>
      </c>
      <c r="R2837" t="str">
        <f>Table1[[#This Row],[year]]&amp;"_"&amp;Table1[[#This Row],[rank]]</f>
        <v>2020_336</v>
      </c>
      <c r="S2837" t="str">
        <f>Table1[[#This Row],[year]]&amp;"_"&amp;Table1[[#This Row],[rank]]</f>
        <v>2020_336</v>
      </c>
    </row>
    <row r="2838" spans="1:19" x14ac:dyDescent="0.2">
      <c r="A2838" t="s">
        <v>2286</v>
      </c>
      <c r="B2838">
        <v>337</v>
      </c>
      <c r="C2838">
        <v>2020</v>
      </c>
      <c r="D2838" t="s">
        <v>980</v>
      </c>
      <c r="E2838" t="s">
        <v>2055</v>
      </c>
      <c r="F2838" t="s">
        <v>72</v>
      </c>
      <c r="G2838" t="str">
        <f>_xlfn.XLOOKUP(F2838,Regions!$A$2:$A$52,Regions!$B$2:$B$52)</f>
        <v>Midwest</v>
      </c>
      <c r="H2838" t="s">
        <v>1617</v>
      </c>
      <c r="I2838">
        <v>25082</v>
      </c>
      <c r="J2838">
        <v>9497</v>
      </c>
      <c r="K2838">
        <v>979</v>
      </c>
      <c r="L2838">
        <v>8109</v>
      </c>
      <c r="M2838">
        <v>18800</v>
      </c>
      <c r="N2838" t="s">
        <v>2043</v>
      </c>
      <c r="O2838" t="s">
        <v>2043</v>
      </c>
      <c r="P2838" t="s">
        <v>2043</v>
      </c>
      <c r="Q2838" t="s">
        <v>2043</v>
      </c>
      <c r="R2838" t="str">
        <f>Table1[[#This Row],[year]]&amp;"_"&amp;Table1[[#This Row],[rank]]</f>
        <v>2020_337</v>
      </c>
      <c r="S2838" t="str">
        <f>Table1[[#This Row],[year]]&amp;"_"&amp;Table1[[#This Row],[rank]]</f>
        <v>2020_337</v>
      </c>
    </row>
    <row r="2839" spans="1:19" x14ac:dyDescent="0.2">
      <c r="A2839" t="s">
        <v>2262</v>
      </c>
      <c r="B2839">
        <v>338</v>
      </c>
      <c r="C2839">
        <v>2020</v>
      </c>
      <c r="D2839" t="s">
        <v>230</v>
      </c>
      <c r="E2839" t="s">
        <v>2114</v>
      </c>
      <c r="F2839" t="s">
        <v>35</v>
      </c>
      <c r="G2839" t="str">
        <f>_xlfn.XLOOKUP(F2839,Regions!$A$2:$A$52,Regions!$B$2:$B$52)</f>
        <v>South</v>
      </c>
      <c r="H2839" t="s">
        <v>1431</v>
      </c>
      <c r="I2839">
        <v>18933</v>
      </c>
      <c r="J2839">
        <v>9452</v>
      </c>
      <c r="K2839">
        <v>881</v>
      </c>
      <c r="L2839">
        <v>14957</v>
      </c>
      <c r="M2839">
        <v>173000</v>
      </c>
      <c r="N2839" t="s">
        <v>2043</v>
      </c>
      <c r="O2839" t="s">
        <v>2043</v>
      </c>
      <c r="P2839" t="s">
        <v>2043</v>
      </c>
      <c r="Q2839" t="s">
        <v>2043</v>
      </c>
      <c r="R2839" t="str">
        <f>Table1[[#This Row],[year]]&amp;"_"&amp;Table1[[#This Row],[rank]]</f>
        <v>2020_338</v>
      </c>
      <c r="S2839" t="str">
        <f>Table1[[#This Row],[year]]&amp;"_"&amp;Table1[[#This Row],[rank]]</f>
        <v>2020_338</v>
      </c>
    </row>
    <row r="2840" spans="1:19" x14ac:dyDescent="0.2">
      <c r="A2840" t="s">
        <v>2670</v>
      </c>
      <c r="B2840">
        <v>339</v>
      </c>
      <c r="C2840">
        <v>2020</v>
      </c>
      <c r="D2840" t="s">
        <v>998</v>
      </c>
      <c r="E2840" t="s">
        <v>115</v>
      </c>
      <c r="F2840" t="s">
        <v>44</v>
      </c>
      <c r="G2840" t="str">
        <f>_xlfn.XLOOKUP(F2840,Regions!$A$2:$A$52,Regions!$B$2:$B$52)</f>
        <v>Midwest</v>
      </c>
      <c r="H2840" t="s">
        <v>1488</v>
      </c>
      <c r="I2840">
        <v>1810</v>
      </c>
      <c r="J2840">
        <v>9444</v>
      </c>
      <c r="K2840">
        <v>100</v>
      </c>
      <c r="L2840">
        <v>6495</v>
      </c>
      <c r="M2840">
        <v>10300</v>
      </c>
      <c r="N2840" t="s">
        <v>2043</v>
      </c>
      <c r="O2840" t="s">
        <v>2043</v>
      </c>
      <c r="P2840" t="s">
        <v>2043</v>
      </c>
      <c r="Q2840" t="s">
        <v>2043</v>
      </c>
      <c r="R2840" t="str">
        <f>Table1[[#This Row],[year]]&amp;"_"&amp;Table1[[#This Row],[rank]]</f>
        <v>2020_339</v>
      </c>
      <c r="S2840" t="str">
        <f>Table1[[#This Row],[year]]&amp;"_"&amp;Table1[[#This Row],[rank]]</f>
        <v>2020_339</v>
      </c>
    </row>
    <row r="2841" spans="1:19" x14ac:dyDescent="0.2">
      <c r="A2841" t="s">
        <v>2429</v>
      </c>
      <c r="B2841">
        <v>340</v>
      </c>
      <c r="C2841">
        <v>2020</v>
      </c>
      <c r="D2841" t="s">
        <v>2625</v>
      </c>
      <c r="E2841" t="s">
        <v>2143</v>
      </c>
      <c r="F2841" t="s">
        <v>33</v>
      </c>
      <c r="G2841" t="str">
        <f>_xlfn.XLOOKUP(F2841,Regions!$A$2:$A$52,Regions!$B$2:$B$52)</f>
        <v>Northeast</v>
      </c>
      <c r="H2841" t="s">
        <v>1498</v>
      </c>
      <c r="I2841">
        <v>7623</v>
      </c>
      <c r="J2841">
        <v>9351</v>
      </c>
      <c r="K2841">
        <v>1174</v>
      </c>
      <c r="L2841">
        <v>18970</v>
      </c>
      <c r="M2841">
        <v>19100</v>
      </c>
      <c r="N2841" t="s">
        <v>2043</v>
      </c>
      <c r="O2841" t="s">
        <v>2043</v>
      </c>
      <c r="P2841" t="s">
        <v>2043</v>
      </c>
      <c r="Q2841" t="s">
        <v>2043</v>
      </c>
      <c r="R2841" t="str">
        <f>Table1[[#This Row],[year]]&amp;"_"&amp;Table1[[#This Row],[rank]]</f>
        <v>2020_340</v>
      </c>
      <c r="S2841" t="str">
        <f>Table1[[#This Row],[year]]&amp;"_"&amp;Table1[[#This Row],[rank]]</f>
        <v>2020_340</v>
      </c>
    </row>
    <row r="2842" spans="1:19" x14ac:dyDescent="0.2">
      <c r="A2842" t="s">
        <v>2469</v>
      </c>
      <c r="B2842">
        <v>341</v>
      </c>
      <c r="C2842">
        <v>2020</v>
      </c>
      <c r="D2842" t="s">
        <v>488</v>
      </c>
      <c r="E2842" t="s">
        <v>920</v>
      </c>
      <c r="F2842" t="s">
        <v>22</v>
      </c>
      <c r="G2842" t="str">
        <f>_xlfn.XLOOKUP(F2842,Regions!$A$2:$A$52,Regions!$B$2:$B$52)</f>
        <v>South</v>
      </c>
      <c r="H2842" t="s">
        <v>1400</v>
      </c>
      <c r="I2842">
        <v>11625</v>
      </c>
      <c r="J2842">
        <v>9304</v>
      </c>
      <c r="K2842">
        <v>756</v>
      </c>
      <c r="L2842">
        <v>19067</v>
      </c>
      <c r="M2842">
        <v>2323</v>
      </c>
      <c r="N2842" t="s">
        <v>2043</v>
      </c>
      <c r="O2842" t="s">
        <v>2043</v>
      </c>
      <c r="P2842" t="s">
        <v>2043</v>
      </c>
      <c r="Q2842" t="s">
        <v>2043</v>
      </c>
      <c r="R2842" t="str">
        <f>Table1[[#This Row],[year]]&amp;"_"&amp;Table1[[#This Row],[rank]]</f>
        <v>2020_341</v>
      </c>
      <c r="S2842" t="str">
        <f>Table1[[#This Row],[year]]&amp;"_"&amp;Table1[[#This Row],[rank]]</f>
        <v>2020_341</v>
      </c>
    </row>
    <row r="2843" spans="1:19" x14ac:dyDescent="0.2">
      <c r="A2843" t="s">
        <v>2316</v>
      </c>
      <c r="B2843">
        <v>342</v>
      </c>
      <c r="C2843">
        <v>2020</v>
      </c>
      <c r="D2843" t="s">
        <v>21</v>
      </c>
      <c r="E2843" t="s">
        <v>920</v>
      </c>
      <c r="F2843" t="s">
        <v>113</v>
      </c>
      <c r="G2843" t="str">
        <f>_xlfn.XLOOKUP(F2843,Regions!$A$2:$A$52,Regions!$B$2:$B$52)</f>
        <v>South</v>
      </c>
      <c r="H2843" t="s">
        <v>2317</v>
      </c>
      <c r="I2843">
        <v>1190</v>
      </c>
      <c r="J2843">
        <v>9298</v>
      </c>
      <c r="K2843">
        <v>311</v>
      </c>
      <c r="L2843">
        <v>7016</v>
      </c>
      <c r="M2843">
        <v>3707</v>
      </c>
      <c r="N2843" t="s">
        <v>2043</v>
      </c>
      <c r="O2843" t="s">
        <v>2043</v>
      </c>
      <c r="P2843" t="s">
        <v>2043</v>
      </c>
      <c r="Q2843" t="s">
        <v>2043</v>
      </c>
      <c r="R2843" t="str">
        <f>Table1[[#This Row],[year]]&amp;"_"&amp;Table1[[#This Row],[rank]]</f>
        <v>2020_342</v>
      </c>
      <c r="S2843" t="str">
        <f>Table1[[#This Row],[year]]&amp;"_"&amp;Table1[[#This Row],[rank]]</f>
        <v>2020_342</v>
      </c>
    </row>
    <row r="2844" spans="1:19" x14ac:dyDescent="0.2">
      <c r="A2844" t="s">
        <v>1195</v>
      </c>
      <c r="B2844">
        <v>343</v>
      </c>
      <c r="C2844">
        <v>2020</v>
      </c>
      <c r="D2844" t="s">
        <v>46</v>
      </c>
      <c r="E2844" t="s">
        <v>46</v>
      </c>
      <c r="F2844" t="s">
        <v>113</v>
      </c>
      <c r="G2844" t="str">
        <f>_xlfn.XLOOKUP(F2844,Regions!$A$2:$A$52,Regions!$B$2:$B$52)</f>
        <v>South</v>
      </c>
      <c r="H2844" t="s">
        <v>1580</v>
      </c>
      <c r="I2844">
        <v>6330</v>
      </c>
      <c r="J2844">
        <v>9273</v>
      </c>
      <c r="K2844">
        <v>759</v>
      </c>
      <c r="L2844">
        <v>16008</v>
      </c>
      <c r="M2844">
        <v>14500</v>
      </c>
      <c r="N2844" t="s">
        <v>2043</v>
      </c>
      <c r="O2844" t="s">
        <v>2043</v>
      </c>
      <c r="P2844" t="s">
        <v>2043</v>
      </c>
      <c r="Q2844" t="s">
        <v>2043</v>
      </c>
      <c r="R2844" t="str">
        <f>Table1[[#This Row],[year]]&amp;"_"&amp;Table1[[#This Row],[rank]]</f>
        <v>2020_343</v>
      </c>
      <c r="S2844" t="str">
        <f>Table1[[#This Row],[year]]&amp;"_"&amp;Table1[[#This Row],[rank]]</f>
        <v>2020_343</v>
      </c>
    </row>
    <row r="2845" spans="1:19" x14ac:dyDescent="0.2">
      <c r="A2845" t="s">
        <v>2386</v>
      </c>
      <c r="B2845">
        <v>344</v>
      </c>
      <c r="C2845">
        <v>2020</v>
      </c>
      <c r="D2845" t="s">
        <v>221</v>
      </c>
      <c r="E2845" t="s">
        <v>221</v>
      </c>
      <c r="F2845" t="s">
        <v>33</v>
      </c>
      <c r="G2845" t="str">
        <f>_xlfn.XLOOKUP(F2845,Regions!$A$2:$A$52,Regions!$B$2:$B$52)</f>
        <v>Northeast</v>
      </c>
      <c r="H2845" t="s">
        <v>1642</v>
      </c>
      <c r="I2845">
        <v>3450</v>
      </c>
      <c r="J2845">
        <v>9175</v>
      </c>
      <c r="K2845">
        <v>325</v>
      </c>
      <c r="L2845">
        <v>4830</v>
      </c>
      <c r="M2845">
        <v>36000</v>
      </c>
      <c r="N2845" t="s">
        <v>2043</v>
      </c>
      <c r="O2845" t="s">
        <v>2043</v>
      </c>
      <c r="P2845" t="s">
        <v>2043</v>
      </c>
      <c r="Q2845" t="s">
        <v>2043</v>
      </c>
      <c r="R2845" t="str">
        <f>Table1[[#This Row],[year]]&amp;"_"&amp;Table1[[#This Row],[rank]]</f>
        <v>2020_344</v>
      </c>
      <c r="S2845" t="str">
        <f>Table1[[#This Row],[year]]&amp;"_"&amp;Table1[[#This Row],[rank]]</f>
        <v>2020_344</v>
      </c>
    </row>
    <row r="2846" spans="1:19" x14ac:dyDescent="0.2">
      <c r="A2846" t="s">
        <v>2307</v>
      </c>
      <c r="B2846">
        <v>345</v>
      </c>
      <c r="C2846">
        <v>2020</v>
      </c>
      <c r="D2846" t="s">
        <v>350</v>
      </c>
      <c r="E2846" t="s">
        <v>2042</v>
      </c>
      <c r="F2846" t="s">
        <v>41</v>
      </c>
      <c r="G2846" t="str">
        <f>_xlfn.XLOOKUP(F2846,Regions!$A$2:$A$52,Regions!$B$2:$B$52)</f>
        <v>Northeast</v>
      </c>
      <c r="H2846" t="s">
        <v>1594</v>
      </c>
      <c r="I2846">
        <v>967</v>
      </c>
      <c r="J2846">
        <v>9172</v>
      </c>
      <c r="K2846">
        <v>302</v>
      </c>
      <c r="L2846">
        <v>23126</v>
      </c>
      <c r="M2846">
        <v>25600</v>
      </c>
      <c r="N2846" t="s">
        <v>2043</v>
      </c>
      <c r="O2846" t="s">
        <v>2043</v>
      </c>
      <c r="P2846" t="s">
        <v>2043</v>
      </c>
      <c r="Q2846" t="s">
        <v>2043</v>
      </c>
      <c r="R2846" t="str">
        <f>Table1[[#This Row],[year]]&amp;"_"&amp;Table1[[#This Row],[rank]]</f>
        <v>2020_345</v>
      </c>
      <c r="S2846" t="str">
        <f>Table1[[#This Row],[year]]&amp;"_"&amp;Table1[[#This Row],[rank]]</f>
        <v>2020_345</v>
      </c>
    </row>
    <row r="2847" spans="1:19" x14ac:dyDescent="0.2">
      <c r="A2847" t="s">
        <v>2401</v>
      </c>
      <c r="B2847">
        <v>346</v>
      </c>
      <c r="C2847">
        <v>2020</v>
      </c>
      <c r="D2847" t="s">
        <v>1010</v>
      </c>
      <c r="E2847" t="s">
        <v>2061</v>
      </c>
      <c r="F2847" t="s">
        <v>25</v>
      </c>
      <c r="G2847" t="str">
        <f>_xlfn.XLOOKUP(F2847,Regions!$A$2:$A$52,Regions!$B$2:$B$52)</f>
        <v>South</v>
      </c>
      <c r="H2847" t="s">
        <v>2402</v>
      </c>
      <c r="I2847">
        <v>9800</v>
      </c>
      <c r="J2847">
        <v>9165</v>
      </c>
      <c r="K2847">
        <v>516</v>
      </c>
      <c r="L2847">
        <v>5471</v>
      </c>
      <c r="M2847">
        <v>29056</v>
      </c>
      <c r="N2847" t="s">
        <v>2043</v>
      </c>
      <c r="O2847" t="s">
        <v>2043</v>
      </c>
      <c r="P2847" t="s">
        <v>2043</v>
      </c>
      <c r="Q2847" t="s">
        <v>2043</v>
      </c>
      <c r="R2847" t="str">
        <f>Table1[[#This Row],[year]]&amp;"_"&amp;Table1[[#This Row],[rank]]</f>
        <v>2020_346</v>
      </c>
      <c r="S2847" t="str">
        <f>Table1[[#This Row],[year]]&amp;"_"&amp;Table1[[#This Row],[rank]]</f>
        <v>2020_346</v>
      </c>
    </row>
    <row r="2848" spans="1:19" x14ac:dyDescent="0.2">
      <c r="A2848" t="s">
        <v>2671</v>
      </c>
      <c r="B2848">
        <v>347</v>
      </c>
      <c r="C2848">
        <v>2020</v>
      </c>
      <c r="D2848" t="s">
        <v>30</v>
      </c>
      <c r="E2848" t="s">
        <v>2045</v>
      </c>
      <c r="F2848" t="s">
        <v>33</v>
      </c>
      <c r="G2848" t="str">
        <f>_xlfn.XLOOKUP(F2848,Regions!$A$2:$A$52,Regions!$B$2:$B$52)</f>
        <v>Northeast</v>
      </c>
      <c r="H2848" t="s">
        <v>1642</v>
      </c>
      <c r="I2848">
        <v>4030</v>
      </c>
      <c r="J2848">
        <v>9145</v>
      </c>
      <c r="K2848">
        <v>1353</v>
      </c>
      <c r="L2848">
        <v>15047</v>
      </c>
      <c r="M2848">
        <v>27000</v>
      </c>
      <c r="N2848" t="s">
        <v>2043</v>
      </c>
      <c r="O2848" t="s">
        <v>2043</v>
      </c>
      <c r="P2848" t="s">
        <v>2043</v>
      </c>
      <c r="Q2848" t="s">
        <v>2043</v>
      </c>
      <c r="R2848" t="str">
        <f>Table1[[#This Row],[year]]&amp;"_"&amp;Table1[[#This Row],[rank]]</f>
        <v>2020_347</v>
      </c>
      <c r="S2848" t="str">
        <f>Table1[[#This Row],[year]]&amp;"_"&amp;Table1[[#This Row],[rank]]</f>
        <v>2020_347</v>
      </c>
    </row>
    <row r="2849" spans="1:19" x14ac:dyDescent="0.2">
      <c r="A2849" t="s">
        <v>2629</v>
      </c>
      <c r="B2849">
        <v>348</v>
      </c>
      <c r="C2849">
        <v>2020</v>
      </c>
      <c r="D2849" t="s">
        <v>1363</v>
      </c>
      <c r="E2849" t="s">
        <v>2042</v>
      </c>
      <c r="F2849" t="s">
        <v>146</v>
      </c>
      <c r="G2849" t="str">
        <f>_xlfn.XLOOKUP(F2849,Regions!$A$2:$A$52,Regions!$B$2:$B$52)</f>
        <v>Northeast</v>
      </c>
      <c r="H2849" t="s">
        <v>1465</v>
      </c>
      <c r="I2849">
        <v>5043</v>
      </c>
      <c r="J2849">
        <v>9127</v>
      </c>
      <c r="K2849">
        <v>985</v>
      </c>
      <c r="L2849">
        <v>2953</v>
      </c>
      <c r="M2849">
        <v>16985</v>
      </c>
      <c r="N2849" t="s">
        <v>2046</v>
      </c>
      <c r="O2849" t="s">
        <v>2043</v>
      </c>
      <c r="P2849" t="s">
        <v>2043</v>
      </c>
      <c r="Q2849" t="s">
        <v>2043</v>
      </c>
      <c r="R2849" t="str">
        <f>Table1[[#This Row],[year]]&amp;"_"&amp;Table1[[#This Row],[rank]]</f>
        <v>2020_348</v>
      </c>
      <c r="S2849" t="str">
        <f>Table1[[#This Row],[year]]&amp;"_"&amp;Table1[[#This Row],[rank]]</f>
        <v>2020_348</v>
      </c>
    </row>
    <row r="2850" spans="1:19" x14ac:dyDescent="0.2">
      <c r="A2850" t="s">
        <v>2327</v>
      </c>
      <c r="B2850">
        <v>349</v>
      </c>
      <c r="C2850">
        <v>2020</v>
      </c>
      <c r="D2850" t="s">
        <v>609</v>
      </c>
      <c r="E2850" t="s">
        <v>2044</v>
      </c>
      <c r="F2850" t="s">
        <v>28</v>
      </c>
      <c r="G2850" t="str">
        <f>_xlfn.XLOOKUP(F2850,Regions!$A$2:$A$52,Regions!$B$2:$B$52)</f>
        <v>Northeast</v>
      </c>
      <c r="H2850" t="s">
        <v>1406</v>
      </c>
      <c r="I2850">
        <v>19913</v>
      </c>
      <c r="J2850">
        <v>9120</v>
      </c>
      <c r="K2850">
        <v>2005</v>
      </c>
      <c r="L2850">
        <v>60899</v>
      </c>
      <c r="M2850">
        <v>1384</v>
      </c>
      <c r="N2850" t="s">
        <v>2043</v>
      </c>
      <c r="O2850" t="s">
        <v>2043</v>
      </c>
      <c r="P2850" t="s">
        <v>2046</v>
      </c>
      <c r="Q2850" t="s">
        <v>2043</v>
      </c>
      <c r="R2850" t="str">
        <f>Table1[[#This Row],[year]]&amp;"_"&amp;Table1[[#This Row],[rank]]</f>
        <v>2020_349</v>
      </c>
      <c r="S2850" t="str">
        <f>Table1[[#This Row],[year]]&amp;"_"&amp;Table1[[#This Row],[rank]]</f>
        <v>2020_349</v>
      </c>
    </row>
    <row r="2851" spans="1:19" x14ac:dyDescent="0.2">
      <c r="A2851" t="s">
        <v>2275</v>
      </c>
      <c r="B2851">
        <v>350</v>
      </c>
      <c r="C2851">
        <v>2020</v>
      </c>
      <c r="D2851" t="s">
        <v>1722</v>
      </c>
      <c r="E2851" t="s">
        <v>2064</v>
      </c>
      <c r="F2851" t="s">
        <v>86</v>
      </c>
      <c r="G2851" t="str">
        <f>_xlfn.XLOOKUP(F2851,Regions!$A$2:$A$52,Regions!$B$2:$B$52)</f>
        <v>South</v>
      </c>
      <c r="H2851" t="s">
        <v>1622</v>
      </c>
      <c r="I2851">
        <v>3546</v>
      </c>
      <c r="J2851">
        <v>9041</v>
      </c>
      <c r="K2851">
        <v>125</v>
      </c>
      <c r="L2851">
        <v>7760</v>
      </c>
      <c r="M2851">
        <v>20961</v>
      </c>
      <c r="N2851" t="s">
        <v>2043</v>
      </c>
      <c r="O2851" t="s">
        <v>2043</v>
      </c>
      <c r="P2851" t="s">
        <v>2043</v>
      </c>
      <c r="Q2851" t="s">
        <v>2043</v>
      </c>
      <c r="R2851" t="str">
        <f>Table1[[#This Row],[year]]&amp;"_"&amp;Table1[[#This Row],[rank]]</f>
        <v>2020_350</v>
      </c>
      <c r="S2851" t="str">
        <f>Table1[[#This Row],[year]]&amp;"_"&amp;Table1[[#This Row],[rank]]</f>
        <v>2020_350</v>
      </c>
    </row>
    <row r="2852" spans="1:19" x14ac:dyDescent="0.2">
      <c r="A2852" t="s">
        <v>2471</v>
      </c>
      <c r="B2852">
        <v>351</v>
      </c>
      <c r="C2852">
        <v>2020</v>
      </c>
      <c r="D2852" t="s">
        <v>65</v>
      </c>
      <c r="E2852" t="s">
        <v>2044</v>
      </c>
      <c r="F2852" t="s">
        <v>28</v>
      </c>
      <c r="G2852" t="str">
        <f>_xlfn.XLOOKUP(F2852,Regions!$A$2:$A$52,Regions!$B$2:$B$52)</f>
        <v>Northeast</v>
      </c>
      <c r="H2852" t="s">
        <v>1406</v>
      </c>
      <c r="I2852">
        <v>7924</v>
      </c>
      <c r="J2852">
        <v>9041</v>
      </c>
      <c r="K2852">
        <v>858</v>
      </c>
      <c r="L2852">
        <v>26932</v>
      </c>
      <c r="M2852">
        <v>10786</v>
      </c>
      <c r="N2852" t="s">
        <v>2043</v>
      </c>
      <c r="O2852" t="s">
        <v>2043</v>
      </c>
      <c r="P2852" t="s">
        <v>2043</v>
      </c>
      <c r="Q2852" t="s">
        <v>2043</v>
      </c>
      <c r="R2852" t="str">
        <f>Table1[[#This Row],[year]]&amp;"_"&amp;Table1[[#This Row],[rank]]</f>
        <v>2020_351</v>
      </c>
      <c r="S2852" t="str">
        <f>Table1[[#This Row],[year]]&amp;"_"&amp;Table1[[#This Row],[rank]]</f>
        <v>2020_351</v>
      </c>
    </row>
    <row r="2853" spans="1:19" x14ac:dyDescent="0.2">
      <c r="A2853" t="s">
        <v>2152</v>
      </c>
      <c r="B2853">
        <v>352</v>
      </c>
      <c r="C2853">
        <v>2020</v>
      </c>
      <c r="D2853" t="s">
        <v>79</v>
      </c>
      <c r="E2853" t="s">
        <v>2044</v>
      </c>
      <c r="F2853" t="s">
        <v>28</v>
      </c>
      <c r="G2853" t="str">
        <f>_xlfn.XLOOKUP(F2853,Regions!$A$2:$A$52,Regions!$B$2:$B$52)</f>
        <v>Northeast</v>
      </c>
      <c r="H2853" t="s">
        <v>1406</v>
      </c>
      <c r="I2853">
        <v>10366</v>
      </c>
      <c r="J2853">
        <v>8992</v>
      </c>
      <c r="K2853">
        <v>1098</v>
      </c>
      <c r="L2853">
        <v>24639</v>
      </c>
      <c r="M2853">
        <v>28033</v>
      </c>
      <c r="N2853" t="s">
        <v>2043</v>
      </c>
      <c r="O2853" t="s">
        <v>2043</v>
      </c>
      <c r="P2853" t="s">
        <v>2043</v>
      </c>
      <c r="Q2853" t="s">
        <v>2043</v>
      </c>
      <c r="R2853" t="str">
        <f>Table1[[#This Row],[year]]&amp;"_"&amp;Table1[[#This Row],[rank]]</f>
        <v>2020_352</v>
      </c>
      <c r="S2853" t="str">
        <f>Table1[[#This Row],[year]]&amp;"_"&amp;Table1[[#This Row],[rank]]</f>
        <v>2020_352</v>
      </c>
    </row>
    <row r="2854" spans="1:19" x14ac:dyDescent="0.2">
      <c r="A2854" t="s">
        <v>2254</v>
      </c>
      <c r="B2854">
        <v>353</v>
      </c>
      <c r="C2854">
        <v>2020</v>
      </c>
      <c r="D2854" t="s">
        <v>79</v>
      </c>
      <c r="E2854" t="s">
        <v>2044</v>
      </c>
      <c r="F2854" t="s">
        <v>28</v>
      </c>
      <c r="G2854" t="str">
        <f>_xlfn.XLOOKUP(F2854,Regions!$A$2:$A$52,Regions!$B$2:$B$52)</f>
        <v>Northeast</v>
      </c>
      <c r="H2854" t="s">
        <v>1406</v>
      </c>
      <c r="I2854">
        <v>5366</v>
      </c>
      <c r="J2854">
        <v>8942</v>
      </c>
      <c r="K2854">
        <v>351</v>
      </c>
      <c r="L2854">
        <v>169051</v>
      </c>
      <c r="M2854">
        <v>6000</v>
      </c>
      <c r="N2854" t="s">
        <v>2043</v>
      </c>
      <c r="O2854" t="s">
        <v>2043</v>
      </c>
      <c r="P2854" t="s">
        <v>2043</v>
      </c>
      <c r="Q2854" t="s">
        <v>2043</v>
      </c>
      <c r="R2854" t="str">
        <f>Table1[[#This Row],[year]]&amp;"_"&amp;Table1[[#This Row],[rank]]</f>
        <v>2020_353</v>
      </c>
      <c r="S2854" t="str">
        <f>Table1[[#This Row],[year]]&amp;"_"&amp;Table1[[#This Row],[rank]]</f>
        <v>2020_353</v>
      </c>
    </row>
    <row r="2855" spans="1:19" x14ac:dyDescent="0.2">
      <c r="A2855" t="s">
        <v>349</v>
      </c>
      <c r="B2855">
        <v>354</v>
      </c>
      <c r="C2855">
        <v>2020</v>
      </c>
      <c r="D2855" t="s">
        <v>1010</v>
      </c>
      <c r="E2855" t="s">
        <v>2061</v>
      </c>
      <c r="F2855" t="s">
        <v>177</v>
      </c>
      <c r="G2855" t="str">
        <f>_xlfn.XLOOKUP(F2855,Regions!$A$2:$A$52,Regions!$B$2:$B$52)</f>
        <v>South</v>
      </c>
      <c r="H2855" t="s">
        <v>1497</v>
      </c>
      <c r="I2855">
        <v>1381</v>
      </c>
      <c r="J2855">
        <v>8926</v>
      </c>
      <c r="K2855">
        <v>24</v>
      </c>
      <c r="L2855">
        <v>14475</v>
      </c>
      <c r="M2855">
        <v>39900</v>
      </c>
      <c r="N2855" t="s">
        <v>2043</v>
      </c>
      <c r="O2855" t="s">
        <v>2043</v>
      </c>
      <c r="P2855" t="s">
        <v>2043</v>
      </c>
      <c r="Q2855" t="s">
        <v>2043</v>
      </c>
      <c r="R2855" t="str">
        <f>Table1[[#This Row],[year]]&amp;"_"&amp;Table1[[#This Row],[rank]]</f>
        <v>2020_354</v>
      </c>
      <c r="S2855" t="str">
        <f>Table1[[#This Row],[year]]&amp;"_"&amp;Table1[[#This Row],[rank]]</f>
        <v>2020_354</v>
      </c>
    </row>
    <row r="2856" spans="1:19" x14ac:dyDescent="0.2">
      <c r="A2856" t="s">
        <v>762</v>
      </c>
      <c r="B2856">
        <v>355</v>
      </c>
      <c r="C2856">
        <v>2020</v>
      </c>
      <c r="D2856" t="s">
        <v>46</v>
      </c>
      <c r="E2856" t="s">
        <v>46</v>
      </c>
      <c r="F2856" t="s">
        <v>98</v>
      </c>
      <c r="G2856" t="str">
        <f>_xlfn.XLOOKUP(F2856,Regions!$A$2:$A$52,Regions!$B$2:$B$52)</f>
        <v>Northeast</v>
      </c>
      <c r="H2856" t="s">
        <v>1561</v>
      </c>
      <c r="I2856">
        <v>44050</v>
      </c>
      <c r="J2856">
        <v>8919</v>
      </c>
      <c r="K2856">
        <v>1760</v>
      </c>
      <c r="L2856">
        <v>18943</v>
      </c>
      <c r="M2856">
        <v>17570</v>
      </c>
      <c r="N2856" t="s">
        <v>2043</v>
      </c>
      <c r="O2856" t="s">
        <v>2043</v>
      </c>
      <c r="P2856" t="s">
        <v>2043</v>
      </c>
      <c r="Q2856" t="s">
        <v>2043</v>
      </c>
      <c r="R2856" t="str">
        <f>Table1[[#This Row],[year]]&amp;"_"&amp;Table1[[#This Row],[rank]]</f>
        <v>2020_355</v>
      </c>
      <c r="S2856" t="str">
        <f>Table1[[#This Row],[year]]&amp;"_"&amp;Table1[[#This Row],[rank]]</f>
        <v>2020_355</v>
      </c>
    </row>
    <row r="2857" spans="1:19" x14ac:dyDescent="0.2">
      <c r="A2857" t="s">
        <v>2295</v>
      </c>
      <c r="B2857">
        <v>356</v>
      </c>
      <c r="C2857">
        <v>2020</v>
      </c>
      <c r="D2857" t="s">
        <v>46</v>
      </c>
      <c r="E2857" t="s">
        <v>46</v>
      </c>
      <c r="F2857" t="s">
        <v>177</v>
      </c>
      <c r="G2857" t="str">
        <f>_xlfn.XLOOKUP(F2857,Regions!$A$2:$A$52,Regions!$B$2:$B$52)</f>
        <v>South</v>
      </c>
      <c r="H2857" t="s">
        <v>1741</v>
      </c>
      <c r="I2857">
        <v>4098</v>
      </c>
      <c r="J2857">
        <v>8906</v>
      </c>
      <c r="K2857">
        <v>1067</v>
      </c>
      <c r="L2857">
        <v>19299</v>
      </c>
      <c r="M2857">
        <v>12600</v>
      </c>
      <c r="N2857" t="s">
        <v>2043</v>
      </c>
      <c r="O2857" t="s">
        <v>2043</v>
      </c>
      <c r="P2857" t="s">
        <v>2043</v>
      </c>
      <c r="Q2857" t="s">
        <v>2043</v>
      </c>
      <c r="R2857" t="str">
        <f>Table1[[#This Row],[year]]&amp;"_"&amp;Table1[[#This Row],[rank]]</f>
        <v>2020_356</v>
      </c>
      <c r="S2857" t="str">
        <f>Table1[[#This Row],[year]]&amp;"_"&amp;Table1[[#This Row],[rank]]</f>
        <v>2020_356</v>
      </c>
    </row>
    <row r="2858" spans="1:19" x14ac:dyDescent="0.2">
      <c r="A2858" t="s">
        <v>2359</v>
      </c>
      <c r="B2858">
        <v>357</v>
      </c>
      <c r="C2858">
        <v>2020</v>
      </c>
      <c r="D2858" t="s">
        <v>74</v>
      </c>
      <c r="E2858" t="s">
        <v>74</v>
      </c>
      <c r="F2858" t="s">
        <v>35</v>
      </c>
      <c r="G2858" t="str">
        <f>_xlfn.XLOOKUP(F2858,Regions!$A$2:$A$52,Regions!$B$2:$B$52)</f>
        <v>South</v>
      </c>
      <c r="H2858" t="s">
        <v>2360</v>
      </c>
      <c r="I2858">
        <v>7420</v>
      </c>
      <c r="J2858">
        <v>8899</v>
      </c>
      <c r="K2858">
        <v>549</v>
      </c>
      <c r="L2858">
        <v>7031</v>
      </c>
      <c r="M2858">
        <v>42000</v>
      </c>
      <c r="N2858" t="s">
        <v>2043</v>
      </c>
      <c r="O2858" t="s">
        <v>2043</v>
      </c>
      <c r="P2858" t="s">
        <v>2043</v>
      </c>
      <c r="Q2858" t="s">
        <v>2043</v>
      </c>
      <c r="R2858" t="str">
        <f>Table1[[#This Row],[year]]&amp;"_"&amp;Table1[[#This Row],[rank]]</f>
        <v>2020_357</v>
      </c>
      <c r="S2858" t="str">
        <f>Table1[[#This Row],[year]]&amp;"_"&amp;Table1[[#This Row],[rank]]</f>
        <v>2020_357</v>
      </c>
    </row>
    <row r="2859" spans="1:19" x14ac:dyDescent="0.2">
      <c r="A2859" t="s">
        <v>2546</v>
      </c>
      <c r="B2859">
        <v>358</v>
      </c>
      <c r="C2859">
        <v>2020</v>
      </c>
      <c r="D2859" t="s">
        <v>1103</v>
      </c>
      <c r="E2859" t="s">
        <v>2118</v>
      </c>
      <c r="F2859" t="s">
        <v>255</v>
      </c>
      <c r="G2859" t="str">
        <f>_xlfn.XLOOKUP(F2859,Regions!$A$2:$A$52,Regions!$B$2:$B$52)</f>
        <v>Midwest</v>
      </c>
      <c r="H2859" t="s">
        <v>2547</v>
      </c>
      <c r="I2859">
        <v>4463</v>
      </c>
      <c r="J2859">
        <v>8878</v>
      </c>
      <c r="K2859">
        <v>404</v>
      </c>
      <c r="L2859">
        <v>16469</v>
      </c>
      <c r="M2859">
        <v>48000</v>
      </c>
      <c r="N2859" t="s">
        <v>2043</v>
      </c>
      <c r="O2859" t="s">
        <v>2043</v>
      </c>
      <c r="P2859" t="s">
        <v>2043</v>
      </c>
      <c r="Q2859" t="s">
        <v>2043</v>
      </c>
      <c r="R2859" t="str">
        <f>Table1[[#This Row],[year]]&amp;"_"&amp;Table1[[#This Row],[rank]]</f>
        <v>2020_358</v>
      </c>
      <c r="S2859" t="str">
        <f>Table1[[#This Row],[year]]&amp;"_"&amp;Table1[[#This Row],[rank]]</f>
        <v>2020_358</v>
      </c>
    </row>
    <row r="2860" spans="1:19" x14ac:dyDescent="0.2">
      <c r="A2860" t="s">
        <v>2385</v>
      </c>
      <c r="B2860">
        <v>359</v>
      </c>
      <c r="C2860">
        <v>2020</v>
      </c>
      <c r="D2860" t="s">
        <v>976</v>
      </c>
      <c r="E2860" t="s">
        <v>115</v>
      </c>
      <c r="F2860" t="s">
        <v>44</v>
      </c>
      <c r="G2860" t="str">
        <f>_xlfn.XLOOKUP(F2860,Regions!$A$2:$A$52,Regions!$B$2:$B$52)</f>
        <v>Midwest</v>
      </c>
      <c r="H2860" t="s">
        <v>1513</v>
      </c>
      <c r="I2860">
        <v>2973</v>
      </c>
      <c r="J2860">
        <v>8846</v>
      </c>
      <c r="K2860">
        <v>263</v>
      </c>
      <c r="L2860">
        <v>4809</v>
      </c>
      <c r="M2860">
        <v>9400</v>
      </c>
      <c r="N2860" t="s">
        <v>2043</v>
      </c>
      <c r="O2860" t="s">
        <v>2043</v>
      </c>
      <c r="P2860" t="s">
        <v>2043</v>
      </c>
      <c r="Q2860" t="s">
        <v>2043</v>
      </c>
      <c r="R2860" t="str">
        <f>Table1[[#This Row],[year]]&amp;"_"&amp;Table1[[#This Row],[rank]]</f>
        <v>2020_359</v>
      </c>
      <c r="S2860" t="str">
        <f>Table1[[#This Row],[year]]&amp;"_"&amp;Table1[[#This Row],[rank]]</f>
        <v>2020_359</v>
      </c>
    </row>
    <row r="2861" spans="1:19" x14ac:dyDescent="0.2">
      <c r="A2861" t="s">
        <v>2455</v>
      </c>
      <c r="B2861">
        <v>360</v>
      </c>
      <c r="C2861">
        <v>2020</v>
      </c>
      <c r="D2861" t="s">
        <v>118</v>
      </c>
      <c r="E2861" t="s">
        <v>2061</v>
      </c>
      <c r="F2861" t="s">
        <v>93</v>
      </c>
      <c r="G2861" t="str">
        <f>_xlfn.XLOOKUP(F2861,Regions!$A$2:$A$52,Regions!$B$2:$B$52)</f>
        <v>West</v>
      </c>
      <c r="H2861" t="s">
        <v>1457</v>
      </c>
      <c r="I2861">
        <v>3490</v>
      </c>
      <c r="J2861">
        <v>8781</v>
      </c>
      <c r="K2861">
        <v>769</v>
      </c>
      <c r="L2861">
        <v>12993</v>
      </c>
      <c r="M2861">
        <v>24134</v>
      </c>
      <c r="N2861" t="s">
        <v>2043</v>
      </c>
      <c r="O2861" t="s">
        <v>2043</v>
      </c>
      <c r="P2861" t="s">
        <v>2043</v>
      </c>
      <c r="Q2861" t="s">
        <v>2043</v>
      </c>
      <c r="R2861" t="str">
        <f>Table1[[#This Row],[year]]&amp;"_"&amp;Table1[[#This Row],[rank]]</f>
        <v>2020_360</v>
      </c>
      <c r="S2861" t="str">
        <f>Table1[[#This Row],[year]]&amp;"_"&amp;Table1[[#This Row],[rank]]</f>
        <v>2020_360</v>
      </c>
    </row>
    <row r="2862" spans="1:19" x14ac:dyDescent="0.2">
      <c r="A2862" t="s">
        <v>2543</v>
      </c>
      <c r="B2862">
        <v>361</v>
      </c>
      <c r="C2862">
        <v>2020</v>
      </c>
      <c r="D2862" t="s">
        <v>60</v>
      </c>
      <c r="E2862" t="s">
        <v>2114</v>
      </c>
      <c r="F2862" t="s">
        <v>22</v>
      </c>
      <c r="G2862" t="str">
        <f>_xlfn.XLOOKUP(F2862,Regions!$A$2:$A$52,Regions!$B$2:$B$52)</f>
        <v>South</v>
      </c>
      <c r="H2862" t="s">
        <v>1477</v>
      </c>
      <c r="I2862">
        <v>16033</v>
      </c>
      <c r="J2862">
        <v>8776</v>
      </c>
      <c r="K2862">
        <v>713</v>
      </c>
      <c r="L2862">
        <v>6950</v>
      </c>
      <c r="M2862">
        <v>450000</v>
      </c>
      <c r="N2862" t="s">
        <v>2043</v>
      </c>
      <c r="O2862" t="s">
        <v>2046</v>
      </c>
      <c r="P2862" t="s">
        <v>2043</v>
      </c>
      <c r="Q2862" t="s">
        <v>2043</v>
      </c>
      <c r="R2862" t="str">
        <f>Table1[[#This Row],[year]]&amp;"_"&amp;Table1[[#This Row],[rank]]</f>
        <v>2020_361</v>
      </c>
      <c r="S2862" t="str">
        <f>Table1[[#This Row],[year]]&amp;"_"&amp;Table1[[#This Row],[rank]]</f>
        <v>2020_361</v>
      </c>
    </row>
    <row r="2863" spans="1:19" x14ac:dyDescent="0.2">
      <c r="A2863" t="s">
        <v>2363</v>
      </c>
      <c r="B2863">
        <v>362</v>
      </c>
      <c r="C2863">
        <v>2020</v>
      </c>
      <c r="D2863" t="s">
        <v>1830</v>
      </c>
      <c r="E2863" t="s">
        <v>2042</v>
      </c>
      <c r="F2863" t="s">
        <v>98</v>
      </c>
      <c r="G2863" t="str">
        <f>_xlfn.XLOOKUP(F2863,Regions!$A$2:$A$52,Regions!$B$2:$B$52)</f>
        <v>Northeast</v>
      </c>
      <c r="H2863" t="s">
        <v>1816</v>
      </c>
      <c r="I2863">
        <v>1848</v>
      </c>
      <c r="J2863">
        <v>8751</v>
      </c>
      <c r="K2863">
        <v>298</v>
      </c>
      <c r="L2863">
        <v>6629</v>
      </c>
      <c r="M2863">
        <v>28450</v>
      </c>
      <c r="N2863" t="s">
        <v>2043</v>
      </c>
      <c r="O2863" t="s">
        <v>2046</v>
      </c>
      <c r="P2863" t="s">
        <v>2043</v>
      </c>
      <c r="Q2863" t="s">
        <v>2043</v>
      </c>
      <c r="R2863" t="str">
        <f>Table1[[#This Row],[year]]&amp;"_"&amp;Table1[[#This Row],[rank]]</f>
        <v>2020_362</v>
      </c>
      <c r="S2863" t="str">
        <f>Table1[[#This Row],[year]]&amp;"_"&amp;Table1[[#This Row],[rank]]</f>
        <v>2020_362</v>
      </c>
    </row>
    <row r="2864" spans="1:19" x14ac:dyDescent="0.2">
      <c r="A2864" t="s">
        <v>2672</v>
      </c>
      <c r="B2864">
        <v>363</v>
      </c>
      <c r="C2864">
        <v>2020</v>
      </c>
      <c r="D2864" t="s">
        <v>230</v>
      </c>
      <c r="E2864" t="s">
        <v>2114</v>
      </c>
      <c r="F2864" t="s">
        <v>954</v>
      </c>
      <c r="G2864" t="str">
        <f>_xlfn.XLOOKUP(F2864,Regions!$A$2:$A$52,Regions!$B$2:$B$52)</f>
        <v>West</v>
      </c>
      <c r="H2864" t="s">
        <v>1550</v>
      </c>
      <c r="I2864">
        <v>4612</v>
      </c>
      <c r="J2864">
        <v>8742</v>
      </c>
      <c r="K2864">
        <v>1195</v>
      </c>
      <c r="L2864">
        <v>25345</v>
      </c>
      <c r="M2864">
        <v>64000</v>
      </c>
      <c r="N2864" t="s">
        <v>2043</v>
      </c>
      <c r="O2864" t="s">
        <v>2043</v>
      </c>
      <c r="P2864" t="s">
        <v>2043</v>
      </c>
      <c r="Q2864" t="s">
        <v>2043</v>
      </c>
      <c r="R2864" t="str">
        <f>Table1[[#This Row],[year]]&amp;"_"&amp;Table1[[#This Row],[rank]]</f>
        <v>2020_363</v>
      </c>
      <c r="S2864" t="str">
        <f>Table1[[#This Row],[year]]&amp;"_"&amp;Table1[[#This Row],[rank]]</f>
        <v>2020_363</v>
      </c>
    </row>
    <row r="2865" spans="1:19" x14ac:dyDescent="0.2">
      <c r="A2865" t="s">
        <v>2281</v>
      </c>
      <c r="B2865">
        <v>364</v>
      </c>
      <c r="C2865">
        <v>2020</v>
      </c>
      <c r="D2865" t="s">
        <v>97</v>
      </c>
      <c r="E2865" t="s">
        <v>2044</v>
      </c>
      <c r="F2865" t="s">
        <v>35</v>
      </c>
      <c r="G2865" t="str">
        <f>_xlfn.XLOOKUP(F2865,Regions!$A$2:$A$52,Regions!$B$2:$B$52)</f>
        <v>South</v>
      </c>
      <c r="H2865" t="s">
        <v>1494</v>
      </c>
      <c r="I2865">
        <v>1676</v>
      </c>
      <c r="J2865">
        <v>8681</v>
      </c>
      <c r="K2865">
        <v>343</v>
      </c>
      <c r="L2865">
        <v>101342</v>
      </c>
      <c r="M2865">
        <v>3100</v>
      </c>
      <c r="N2865" t="s">
        <v>2043</v>
      </c>
      <c r="O2865" t="s">
        <v>2043</v>
      </c>
      <c r="P2865" t="s">
        <v>2043</v>
      </c>
      <c r="Q2865" t="s">
        <v>2043</v>
      </c>
      <c r="R2865" t="str">
        <f>Table1[[#This Row],[year]]&amp;"_"&amp;Table1[[#This Row],[rank]]</f>
        <v>2020_364</v>
      </c>
      <c r="S2865" t="str">
        <f>Table1[[#This Row],[year]]&amp;"_"&amp;Table1[[#This Row],[rank]]</f>
        <v>2020_364</v>
      </c>
    </row>
    <row r="2866" spans="1:19" x14ac:dyDescent="0.2">
      <c r="A2866" t="s">
        <v>2302</v>
      </c>
      <c r="B2866">
        <v>365</v>
      </c>
      <c r="C2866">
        <v>2020</v>
      </c>
      <c r="D2866" t="s">
        <v>223</v>
      </c>
      <c r="E2866" t="s">
        <v>920</v>
      </c>
      <c r="F2866" t="s">
        <v>22</v>
      </c>
      <c r="G2866" t="str">
        <f>_xlfn.XLOOKUP(F2866,Regions!$A$2:$A$52,Regions!$B$2:$B$52)</f>
        <v>South</v>
      </c>
      <c r="H2866" t="s">
        <v>1403</v>
      </c>
      <c r="I2866">
        <v>1611</v>
      </c>
      <c r="J2866">
        <v>8671</v>
      </c>
      <c r="K2866">
        <v>209</v>
      </c>
      <c r="L2866">
        <v>18815</v>
      </c>
      <c r="M2866">
        <v>2680</v>
      </c>
      <c r="N2866" t="s">
        <v>2043</v>
      </c>
      <c r="O2866" t="s">
        <v>2043</v>
      </c>
      <c r="P2866" t="s">
        <v>2043</v>
      </c>
      <c r="Q2866" t="s">
        <v>2043</v>
      </c>
      <c r="R2866" t="str">
        <f>Table1[[#This Row],[year]]&amp;"_"&amp;Table1[[#This Row],[rank]]</f>
        <v>2020_365</v>
      </c>
      <c r="S2866" t="str">
        <f>Table1[[#This Row],[year]]&amp;"_"&amp;Table1[[#This Row],[rank]]</f>
        <v>2020_365</v>
      </c>
    </row>
    <row r="2867" spans="1:19" x14ac:dyDescent="0.2">
      <c r="A2867" t="s">
        <v>2582</v>
      </c>
      <c r="B2867">
        <v>366</v>
      </c>
      <c r="C2867">
        <v>2020</v>
      </c>
      <c r="D2867" t="s">
        <v>1077</v>
      </c>
      <c r="E2867" t="s">
        <v>2054</v>
      </c>
      <c r="F2867" t="s">
        <v>28</v>
      </c>
      <c r="G2867" t="str">
        <f>_xlfn.XLOOKUP(F2867,Regions!$A$2:$A$52,Regions!$B$2:$B$52)</f>
        <v>Northeast</v>
      </c>
      <c r="H2867" t="s">
        <v>1406</v>
      </c>
      <c r="I2867">
        <v>3924</v>
      </c>
      <c r="J2867">
        <v>8649</v>
      </c>
      <c r="K2867">
        <v>3784</v>
      </c>
      <c r="L2867">
        <v>17665</v>
      </c>
      <c r="M2867">
        <v>19000</v>
      </c>
      <c r="N2867" t="s">
        <v>2043</v>
      </c>
      <c r="O2867" t="s">
        <v>2046</v>
      </c>
      <c r="P2867" t="s">
        <v>2043</v>
      </c>
      <c r="Q2867" t="s">
        <v>2043</v>
      </c>
      <c r="R2867" t="str">
        <f>Table1[[#This Row],[year]]&amp;"_"&amp;Table1[[#This Row],[rank]]</f>
        <v>2020_366</v>
      </c>
      <c r="S2867" t="str">
        <f>Table1[[#This Row],[year]]&amp;"_"&amp;Table1[[#This Row],[rank]]</f>
        <v>2020_366</v>
      </c>
    </row>
    <row r="2868" spans="1:19" x14ac:dyDescent="0.2">
      <c r="A2868" t="s">
        <v>2553</v>
      </c>
      <c r="B2868">
        <v>367</v>
      </c>
      <c r="C2868">
        <v>2020</v>
      </c>
      <c r="D2868" t="s">
        <v>17</v>
      </c>
      <c r="E2868" t="s">
        <v>17</v>
      </c>
      <c r="F2868" t="s">
        <v>53</v>
      </c>
      <c r="G2868" t="str">
        <f>_xlfn.XLOOKUP(F2868,Regions!$A$2:$A$52,Regions!$B$2:$B$52)</f>
        <v>Midwest</v>
      </c>
      <c r="H2868" t="s">
        <v>1793</v>
      </c>
      <c r="I2868">
        <v>1128</v>
      </c>
      <c r="J2868">
        <v>8620</v>
      </c>
      <c r="K2868">
        <v>226</v>
      </c>
      <c r="L2868">
        <v>7220</v>
      </c>
      <c r="M2868">
        <v>36300</v>
      </c>
      <c r="N2868" t="s">
        <v>2043</v>
      </c>
      <c r="O2868" t="s">
        <v>2043</v>
      </c>
      <c r="P2868" t="s">
        <v>2043</v>
      </c>
      <c r="Q2868" t="s">
        <v>2043</v>
      </c>
      <c r="R2868" t="str">
        <f>Table1[[#This Row],[year]]&amp;"_"&amp;Table1[[#This Row],[rank]]</f>
        <v>2020_367</v>
      </c>
      <c r="S2868" t="str">
        <f>Table1[[#This Row],[year]]&amp;"_"&amp;Table1[[#This Row],[rank]]</f>
        <v>2020_367</v>
      </c>
    </row>
    <row r="2869" spans="1:19" x14ac:dyDescent="0.2">
      <c r="A2869" t="s">
        <v>1191</v>
      </c>
      <c r="B2869">
        <v>368</v>
      </c>
      <c r="C2869">
        <v>2020</v>
      </c>
      <c r="D2869" t="s">
        <v>40</v>
      </c>
      <c r="E2869" t="s">
        <v>2044</v>
      </c>
      <c r="F2869" t="s">
        <v>72</v>
      </c>
      <c r="G2869" t="str">
        <f>_xlfn.XLOOKUP(F2869,Regions!$A$2:$A$52,Regions!$B$2:$B$52)</f>
        <v>Midwest</v>
      </c>
      <c r="H2869" t="s">
        <v>1421</v>
      </c>
      <c r="J2869">
        <v>8612</v>
      </c>
      <c r="K2869">
        <v>968</v>
      </c>
      <c r="L2869">
        <v>102478</v>
      </c>
      <c r="M2869">
        <v>3235</v>
      </c>
      <c r="N2869" t="s">
        <v>2043</v>
      </c>
      <c r="O2869" t="s">
        <v>2046</v>
      </c>
      <c r="P2869" t="s">
        <v>2043</v>
      </c>
      <c r="Q2869" t="s">
        <v>2043</v>
      </c>
      <c r="R2869" t="str">
        <f>Table1[[#This Row],[year]]&amp;"_"&amp;Table1[[#This Row],[rank]]</f>
        <v>2020_368</v>
      </c>
      <c r="S2869" t="str">
        <f>Table1[[#This Row],[year]]&amp;"_"&amp;Table1[[#This Row],[rank]]</f>
        <v>2020_368</v>
      </c>
    </row>
    <row r="2870" spans="1:19" x14ac:dyDescent="0.2">
      <c r="A2870" t="s">
        <v>2288</v>
      </c>
      <c r="B2870">
        <v>369</v>
      </c>
      <c r="C2870">
        <v>2020</v>
      </c>
      <c r="D2870" t="s">
        <v>17</v>
      </c>
      <c r="E2870" t="s">
        <v>17</v>
      </c>
      <c r="F2870" t="s">
        <v>18</v>
      </c>
      <c r="G2870" t="str">
        <f>_xlfn.XLOOKUP(F2870,Regions!$A$2:$A$52,Regions!$B$2:$B$52)</f>
        <v>Midwest</v>
      </c>
      <c r="H2870" t="s">
        <v>1605</v>
      </c>
      <c r="I2870">
        <v>4017</v>
      </c>
      <c r="J2870">
        <v>8548</v>
      </c>
      <c r="K2870">
        <v>462</v>
      </c>
      <c r="L2870">
        <v>6771</v>
      </c>
      <c r="M2870">
        <v>61957</v>
      </c>
      <c r="N2870" t="s">
        <v>2043</v>
      </c>
      <c r="O2870" t="s">
        <v>2043</v>
      </c>
      <c r="P2870" t="s">
        <v>2043</v>
      </c>
      <c r="Q2870" t="s">
        <v>2043</v>
      </c>
      <c r="R2870" t="str">
        <f>Table1[[#This Row],[year]]&amp;"_"&amp;Table1[[#This Row],[rank]]</f>
        <v>2020_369</v>
      </c>
      <c r="S2870" t="str">
        <f>Table1[[#This Row],[year]]&amp;"_"&amp;Table1[[#This Row],[rank]]</f>
        <v>2020_369</v>
      </c>
    </row>
    <row r="2871" spans="1:19" x14ac:dyDescent="0.2">
      <c r="A2871" t="s">
        <v>2329</v>
      </c>
      <c r="B2871">
        <v>370</v>
      </c>
      <c r="C2871">
        <v>2020</v>
      </c>
      <c r="D2871" t="s">
        <v>985</v>
      </c>
      <c r="E2871" t="s">
        <v>115</v>
      </c>
      <c r="F2871" t="s">
        <v>18</v>
      </c>
      <c r="G2871" t="str">
        <f>_xlfn.XLOOKUP(F2871,Regions!$A$2:$A$52,Regions!$B$2:$B$52)</f>
        <v>Midwest</v>
      </c>
      <c r="H2871" t="s">
        <v>2490</v>
      </c>
      <c r="I2871">
        <v>521</v>
      </c>
      <c r="J2871">
        <v>8536</v>
      </c>
      <c r="K2871">
        <v>6</v>
      </c>
      <c r="L2871">
        <v>2276</v>
      </c>
      <c r="M2871">
        <v>13800</v>
      </c>
      <c r="N2871" t="s">
        <v>2043</v>
      </c>
      <c r="O2871" t="s">
        <v>2043</v>
      </c>
      <c r="P2871" t="s">
        <v>2043</v>
      </c>
      <c r="Q2871" t="s">
        <v>2043</v>
      </c>
      <c r="R2871" t="str">
        <f>Table1[[#This Row],[year]]&amp;"_"&amp;Table1[[#This Row],[rank]]</f>
        <v>2020_370</v>
      </c>
      <c r="S2871" t="str">
        <f>Table1[[#This Row],[year]]&amp;"_"&amp;Table1[[#This Row],[rank]]</f>
        <v>2020_370</v>
      </c>
    </row>
    <row r="2872" spans="1:19" x14ac:dyDescent="0.2">
      <c r="A2872" t="s">
        <v>2338</v>
      </c>
      <c r="B2872">
        <v>371</v>
      </c>
      <c r="C2872">
        <v>2020</v>
      </c>
      <c r="D2872" t="s">
        <v>214</v>
      </c>
      <c r="E2872" t="s">
        <v>920</v>
      </c>
      <c r="F2872" t="s">
        <v>146</v>
      </c>
      <c r="G2872" t="str">
        <f>_xlfn.XLOOKUP(F2872,Regions!$A$2:$A$52,Regions!$B$2:$B$52)</f>
        <v>Northeast</v>
      </c>
      <c r="H2872" t="s">
        <v>1462</v>
      </c>
      <c r="I2872">
        <v>25835</v>
      </c>
      <c r="J2872">
        <v>8527</v>
      </c>
      <c r="K2872">
        <v>909</v>
      </c>
      <c r="L2872">
        <v>41124</v>
      </c>
      <c r="M2872">
        <v>8234</v>
      </c>
      <c r="N2872" t="s">
        <v>2043</v>
      </c>
      <c r="O2872" t="s">
        <v>2043</v>
      </c>
      <c r="P2872" t="s">
        <v>2043</v>
      </c>
      <c r="Q2872" t="s">
        <v>2043</v>
      </c>
      <c r="R2872" t="str">
        <f>Table1[[#This Row],[year]]&amp;"_"&amp;Table1[[#This Row],[rank]]</f>
        <v>2020_371</v>
      </c>
      <c r="S2872" t="str">
        <f>Table1[[#This Row],[year]]&amp;"_"&amp;Table1[[#This Row],[rank]]</f>
        <v>2020_371</v>
      </c>
    </row>
    <row r="2873" spans="1:19" x14ac:dyDescent="0.2">
      <c r="A2873" t="s">
        <v>854</v>
      </c>
      <c r="B2873">
        <v>372</v>
      </c>
      <c r="C2873">
        <v>2020</v>
      </c>
      <c r="D2873" t="s">
        <v>60</v>
      </c>
      <c r="E2873" t="s">
        <v>2114</v>
      </c>
      <c r="F2873" t="s">
        <v>177</v>
      </c>
      <c r="G2873" t="str">
        <f>_xlfn.XLOOKUP(F2873,Regions!$A$2:$A$52,Regions!$B$2:$B$52)</f>
        <v>South</v>
      </c>
      <c r="H2873" t="s">
        <v>1618</v>
      </c>
      <c r="I2873">
        <v>6580</v>
      </c>
      <c r="J2873">
        <v>8510</v>
      </c>
      <c r="K2873">
        <v>713</v>
      </c>
      <c r="L2873">
        <v>5893</v>
      </c>
      <c r="M2873">
        <v>184514</v>
      </c>
      <c r="N2873" t="s">
        <v>2043</v>
      </c>
      <c r="O2873" t="s">
        <v>2043</v>
      </c>
      <c r="P2873" t="s">
        <v>2043</v>
      </c>
      <c r="Q2873" t="s">
        <v>2043</v>
      </c>
      <c r="R2873" t="str">
        <f>Table1[[#This Row],[year]]&amp;"_"&amp;Table1[[#This Row],[rank]]</f>
        <v>2020_372</v>
      </c>
      <c r="S2873" t="str">
        <f>Table1[[#This Row],[year]]&amp;"_"&amp;Table1[[#This Row],[rank]]</f>
        <v>2020_372</v>
      </c>
    </row>
    <row r="2874" spans="1:19" x14ac:dyDescent="0.2">
      <c r="A2874" t="s">
        <v>2140</v>
      </c>
      <c r="B2874">
        <v>373</v>
      </c>
      <c r="C2874">
        <v>2020</v>
      </c>
      <c r="D2874" t="s">
        <v>488</v>
      </c>
      <c r="E2874" t="s">
        <v>920</v>
      </c>
      <c r="F2874" t="s">
        <v>116</v>
      </c>
      <c r="G2874" t="str">
        <f>_xlfn.XLOOKUP(F2874,Regions!$A$2:$A$52,Regions!$B$2:$B$52)</f>
        <v>South</v>
      </c>
      <c r="H2874" t="s">
        <v>1542</v>
      </c>
      <c r="I2874">
        <v>338</v>
      </c>
      <c r="J2874">
        <v>8489</v>
      </c>
      <c r="K2874">
        <v>308</v>
      </c>
      <c r="L2874">
        <v>16193</v>
      </c>
      <c r="M2874">
        <v>2300</v>
      </c>
      <c r="N2874" t="s">
        <v>2043</v>
      </c>
      <c r="O2874" t="s">
        <v>2043</v>
      </c>
      <c r="P2874" t="s">
        <v>2043</v>
      </c>
      <c r="Q2874" t="s">
        <v>2043</v>
      </c>
      <c r="R2874" t="str">
        <f>Table1[[#This Row],[year]]&amp;"_"&amp;Table1[[#This Row],[rank]]</f>
        <v>2020_373</v>
      </c>
      <c r="S2874" t="str">
        <f>Table1[[#This Row],[year]]&amp;"_"&amp;Table1[[#This Row],[rank]]</f>
        <v>2020_373</v>
      </c>
    </row>
    <row r="2875" spans="1:19" x14ac:dyDescent="0.2">
      <c r="A2875" t="s">
        <v>2673</v>
      </c>
      <c r="B2875">
        <v>374</v>
      </c>
      <c r="C2875">
        <v>2020</v>
      </c>
      <c r="D2875" t="s">
        <v>1095</v>
      </c>
      <c r="E2875" t="s">
        <v>920</v>
      </c>
      <c r="F2875" t="s">
        <v>22</v>
      </c>
      <c r="G2875" t="str">
        <f>_xlfn.XLOOKUP(F2875,Regions!$A$2:$A$52,Regions!$B$2:$B$52)</f>
        <v>South</v>
      </c>
      <c r="H2875" t="s">
        <v>1403</v>
      </c>
      <c r="I2875">
        <v>3794</v>
      </c>
      <c r="J2875">
        <v>8479</v>
      </c>
      <c r="K2875">
        <v>6095</v>
      </c>
      <c r="L2875">
        <v>13149</v>
      </c>
      <c r="M2875">
        <v>34645</v>
      </c>
      <c r="N2875" t="s">
        <v>2043</v>
      </c>
      <c r="O2875" t="s">
        <v>2043</v>
      </c>
      <c r="P2875" t="s">
        <v>2043</v>
      </c>
      <c r="Q2875" t="s">
        <v>2043</v>
      </c>
      <c r="R2875" t="str">
        <f>Table1[[#This Row],[year]]&amp;"_"&amp;Table1[[#This Row],[rank]]</f>
        <v>2020_374</v>
      </c>
      <c r="S2875" t="str">
        <f>Table1[[#This Row],[year]]&amp;"_"&amp;Table1[[#This Row],[rank]]</f>
        <v>2020_374</v>
      </c>
    </row>
    <row r="2876" spans="1:19" x14ac:dyDescent="0.2">
      <c r="A2876" t="s">
        <v>2290</v>
      </c>
      <c r="B2876">
        <v>375</v>
      </c>
      <c r="C2876">
        <v>2020</v>
      </c>
      <c r="D2876" t="s">
        <v>65</v>
      </c>
      <c r="E2876" t="s">
        <v>2044</v>
      </c>
      <c r="F2876" t="s">
        <v>177</v>
      </c>
      <c r="G2876" t="str">
        <f>_xlfn.XLOOKUP(F2876,Regions!$A$2:$A$52,Regions!$B$2:$B$52)</f>
        <v>South</v>
      </c>
      <c r="H2876" t="s">
        <v>1554</v>
      </c>
      <c r="I2876">
        <v>6854</v>
      </c>
      <c r="J2876">
        <v>8469</v>
      </c>
      <c r="K2876">
        <v>1062</v>
      </c>
      <c r="L2876">
        <v>10677</v>
      </c>
      <c r="M2876">
        <v>23484</v>
      </c>
      <c r="N2876" t="s">
        <v>2043</v>
      </c>
      <c r="O2876" t="s">
        <v>2043</v>
      </c>
      <c r="P2876" t="s">
        <v>2043</v>
      </c>
      <c r="Q2876" t="s">
        <v>2043</v>
      </c>
      <c r="R2876" t="str">
        <f>Table1[[#This Row],[year]]&amp;"_"&amp;Table1[[#This Row],[rank]]</f>
        <v>2020_375</v>
      </c>
      <c r="S2876" t="str">
        <f>Table1[[#This Row],[year]]&amp;"_"&amp;Table1[[#This Row],[rank]]</f>
        <v>2020_375</v>
      </c>
    </row>
    <row r="2877" spans="1:19" x14ac:dyDescent="0.2">
      <c r="A2877" t="s">
        <v>1216</v>
      </c>
      <c r="B2877">
        <v>376</v>
      </c>
      <c r="C2877">
        <v>2020</v>
      </c>
      <c r="D2877" t="s">
        <v>43</v>
      </c>
      <c r="E2877" t="s">
        <v>2044</v>
      </c>
      <c r="F2877" t="s">
        <v>98</v>
      </c>
      <c r="G2877" t="str">
        <f>_xlfn.XLOOKUP(F2877,Regions!$A$2:$A$52,Regions!$B$2:$B$52)</f>
        <v>Northeast</v>
      </c>
      <c r="H2877" t="s">
        <v>1648</v>
      </c>
      <c r="J2877">
        <v>8443</v>
      </c>
      <c r="K2877">
        <v>551</v>
      </c>
      <c r="L2877">
        <v>23347</v>
      </c>
      <c r="M2877">
        <v>5778</v>
      </c>
      <c r="N2877" t="s">
        <v>2043</v>
      </c>
      <c r="O2877" t="s">
        <v>2043</v>
      </c>
      <c r="P2877" t="s">
        <v>2043</v>
      </c>
      <c r="Q2877" t="s">
        <v>2043</v>
      </c>
      <c r="R2877" t="str">
        <f>Table1[[#This Row],[year]]&amp;"_"&amp;Table1[[#This Row],[rank]]</f>
        <v>2020_376</v>
      </c>
      <c r="S2877" t="str">
        <f>Table1[[#This Row],[year]]&amp;"_"&amp;Table1[[#This Row],[rank]]</f>
        <v>2020_376</v>
      </c>
    </row>
    <row r="2878" spans="1:19" x14ac:dyDescent="0.2">
      <c r="A2878" t="s">
        <v>1697</v>
      </c>
      <c r="B2878">
        <v>377</v>
      </c>
      <c r="C2878">
        <v>2020</v>
      </c>
      <c r="D2878" t="s">
        <v>1722</v>
      </c>
      <c r="E2878" t="s">
        <v>2064</v>
      </c>
      <c r="F2878" t="s">
        <v>187</v>
      </c>
      <c r="G2878" t="str">
        <f>_xlfn.XLOOKUP(F2878,Regions!$A$2:$A$52,Regions!$B$2:$B$52)</f>
        <v>Midwest</v>
      </c>
      <c r="H2878" t="s">
        <v>1697</v>
      </c>
      <c r="I2878">
        <v>4394</v>
      </c>
      <c r="J2878">
        <v>8382</v>
      </c>
      <c r="K2878">
        <v>579</v>
      </c>
      <c r="L2878">
        <v>5566</v>
      </c>
      <c r="M2878">
        <v>15400</v>
      </c>
      <c r="N2878" t="s">
        <v>2043</v>
      </c>
      <c r="O2878" t="s">
        <v>2043</v>
      </c>
      <c r="P2878" t="s">
        <v>2043</v>
      </c>
      <c r="Q2878" t="s">
        <v>2043</v>
      </c>
      <c r="R2878" t="str">
        <f>Table1[[#This Row],[year]]&amp;"_"&amp;Table1[[#This Row],[rank]]</f>
        <v>2020_377</v>
      </c>
      <c r="S2878" t="str">
        <f>Table1[[#This Row],[year]]&amp;"_"&amp;Table1[[#This Row],[rank]]</f>
        <v>2020_377</v>
      </c>
    </row>
    <row r="2879" spans="1:19" x14ac:dyDescent="0.2">
      <c r="A2879" t="s">
        <v>2352</v>
      </c>
      <c r="B2879">
        <v>378</v>
      </c>
      <c r="C2879">
        <v>2020</v>
      </c>
      <c r="D2879" t="s">
        <v>1830</v>
      </c>
      <c r="E2879" t="s">
        <v>2042</v>
      </c>
      <c r="F2879" t="s">
        <v>199</v>
      </c>
      <c r="G2879" t="str">
        <f>_xlfn.XLOOKUP(F2879,Regions!$A$2:$A$52,Regions!$B$2:$B$52)</f>
        <v>Midwest</v>
      </c>
      <c r="H2879" t="s">
        <v>1825</v>
      </c>
      <c r="I2879">
        <v>4875</v>
      </c>
      <c r="J2879">
        <v>8365</v>
      </c>
      <c r="K2879">
        <v>204</v>
      </c>
      <c r="L2879">
        <v>3731</v>
      </c>
      <c r="M2879">
        <v>26866</v>
      </c>
      <c r="N2879" t="s">
        <v>2043</v>
      </c>
      <c r="O2879" t="s">
        <v>2043</v>
      </c>
      <c r="P2879" t="s">
        <v>2043</v>
      </c>
      <c r="Q2879" t="s">
        <v>2043</v>
      </c>
      <c r="R2879" t="str">
        <f>Table1[[#This Row],[year]]&amp;"_"&amp;Table1[[#This Row],[rank]]</f>
        <v>2020_378</v>
      </c>
      <c r="S2879" t="str">
        <f>Table1[[#This Row],[year]]&amp;"_"&amp;Table1[[#This Row],[rank]]</f>
        <v>2020_378</v>
      </c>
    </row>
    <row r="2880" spans="1:19" x14ac:dyDescent="0.2">
      <c r="A2880" t="s">
        <v>2331</v>
      </c>
      <c r="B2880">
        <v>379</v>
      </c>
      <c r="C2880">
        <v>2020</v>
      </c>
      <c r="D2880" t="s">
        <v>998</v>
      </c>
      <c r="E2880" t="s">
        <v>115</v>
      </c>
      <c r="F2880" t="s">
        <v>98</v>
      </c>
      <c r="G2880" t="str">
        <f>_xlfn.XLOOKUP(F2880,Regions!$A$2:$A$52,Regions!$B$2:$B$52)</f>
        <v>Northeast</v>
      </c>
      <c r="H2880" t="s">
        <v>1499</v>
      </c>
      <c r="I2880">
        <v>957</v>
      </c>
      <c r="J2880">
        <v>8359</v>
      </c>
      <c r="K2880">
        <v>223</v>
      </c>
      <c r="L2880">
        <v>5018</v>
      </c>
      <c r="M2880">
        <v>9500</v>
      </c>
      <c r="N2880" t="s">
        <v>2043</v>
      </c>
      <c r="O2880" t="s">
        <v>2043</v>
      </c>
      <c r="P2880" t="s">
        <v>2043</v>
      </c>
      <c r="Q2880" t="s">
        <v>2043</v>
      </c>
      <c r="R2880" t="str">
        <f>Table1[[#This Row],[year]]&amp;"_"&amp;Table1[[#This Row],[rank]]</f>
        <v>2020_379</v>
      </c>
      <c r="S2880" t="str">
        <f>Table1[[#This Row],[year]]&amp;"_"&amp;Table1[[#This Row],[rank]]</f>
        <v>2020_379</v>
      </c>
    </row>
    <row r="2881" spans="1:19" x14ac:dyDescent="0.2">
      <c r="A2881" t="s">
        <v>2428</v>
      </c>
      <c r="B2881">
        <v>380</v>
      </c>
      <c r="C2881">
        <v>2020</v>
      </c>
      <c r="D2881" t="s">
        <v>1830</v>
      </c>
      <c r="E2881" t="s">
        <v>2042</v>
      </c>
      <c r="F2881" t="s">
        <v>113</v>
      </c>
      <c r="G2881" t="str">
        <f>_xlfn.XLOOKUP(F2881,Regions!$A$2:$A$52,Regions!$B$2:$B$52)</f>
        <v>South</v>
      </c>
      <c r="H2881" t="s">
        <v>2317</v>
      </c>
      <c r="I2881">
        <v>9810</v>
      </c>
      <c r="J2881">
        <v>8352</v>
      </c>
      <c r="K2881">
        <v>562</v>
      </c>
      <c r="L2881">
        <v>5289</v>
      </c>
      <c r="M2881">
        <v>24000</v>
      </c>
      <c r="N2881" t="s">
        <v>2043</v>
      </c>
      <c r="O2881" t="s">
        <v>2043</v>
      </c>
      <c r="P2881" t="s">
        <v>2043</v>
      </c>
      <c r="Q2881" t="s">
        <v>2043</v>
      </c>
      <c r="R2881" t="str">
        <f>Table1[[#This Row],[year]]&amp;"_"&amp;Table1[[#This Row],[rank]]</f>
        <v>2020_380</v>
      </c>
      <c r="S2881" t="str">
        <f>Table1[[#This Row],[year]]&amp;"_"&amp;Table1[[#This Row],[rank]]</f>
        <v>2020_380</v>
      </c>
    </row>
    <row r="2882" spans="1:19" x14ac:dyDescent="0.2">
      <c r="A2882" t="s">
        <v>2674</v>
      </c>
      <c r="B2882">
        <v>381</v>
      </c>
      <c r="C2882">
        <v>2020</v>
      </c>
      <c r="D2882" t="s">
        <v>970</v>
      </c>
      <c r="E2882" t="s">
        <v>2045</v>
      </c>
      <c r="F2882" t="s">
        <v>125</v>
      </c>
      <c r="G2882" t="str">
        <f>_xlfn.XLOOKUP(F2882,Regions!$A$2:$A$52,Regions!$B$2:$B$52)</f>
        <v>South</v>
      </c>
      <c r="H2882" t="s">
        <v>2675</v>
      </c>
      <c r="I2882">
        <v>1779</v>
      </c>
      <c r="J2882">
        <v>8345</v>
      </c>
      <c r="K2882">
        <v>930</v>
      </c>
      <c r="L2882">
        <v>14432</v>
      </c>
      <c r="M2882">
        <v>30000</v>
      </c>
      <c r="N2882" t="s">
        <v>2043</v>
      </c>
      <c r="O2882" t="s">
        <v>2043</v>
      </c>
      <c r="P2882" t="s">
        <v>2046</v>
      </c>
      <c r="Q2882" t="s">
        <v>2043</v>
      </c>
      <c r="R2882" t="str">
        <f>Table1[[#This Row],[year]]&amp;"_"&amp;Table1[[#This Row],[rank]]</f>
        <v>2020_381</v>
      </c>
      <c r="S2882" t="str">
        <f>Table1[[#This Row],[year]]&amp;"_"&amp;Table1[[#This Row],[rank]]</f>
        <v>2020_381</v>
      </c>
    </row>
    <row r="2883" spans="1:19" x14ac:dyDescent="0.2">
      <c r="A2883" t="s">
        <v>2246</v>
      </c>
      <c r="B2883">
        <v>382</v>
      </c>
      <c r="C2883">
        <v>2020</v>
      </c>
      <c r="D2883" t="s">
        <v>46</v>
      </c>
      <c r="E2883" t="s">
        <v>46</v>
      </c>
      <c r="F2883" t="s">
        <v>22</v>
      </c>
      <c r="G2883" t="str">
        <f>_xlfn.XLOOKUP(F2883,Regions!$A$2:$A$52,Regions!$B$2:$B$52)</f>
        <v>South</v>
      </c>
      <c r="H2883" t="s">
        <v>1538</v>
      </c>
      <c r="I2883">
        <v>3217</v>
      </c>
      <c r="J2883">
        <v>8342</v>
      </c>
      <c r="K2883">
        <v>562</v>
      </c>
      <c r="L2883">
        <v>8320</v>
      </c>
      <c r="M2883">
        <v>10000</v>
      </c>
      <c r="N2883" t="s">
        <v>2043</v>
      </c>
      <c r="O2883" t="s">
        <v>2043</v>
      </c>
      <c r="P2883" t="s">
        <v>2043</v>
      </c>
      <c r="Q2883" t="s">
        <v>2043</v>
      </c>
      <c r="R2883" t="str">
        <f>Table1[[#This Row],[year]]&amp;"_"&amp;Table1[[#This Row],[rank]]</f>
        <v>2020_382</v>
      </c>
      <c r="S2883" t="str">
        <f>Table1[[#This Row],[year]]&amp;"_"&amp;Table1[[#This Row],[rank]]</f>
        <v>2020_382</v>
      </c>
    </row>
    <row r="2884" spans="1:19" x14ac:dyDescent="0.2">
      <c r="A2884" t="s">
        <v>444</v>
      </c>
      <c r="B2884">
        <v>383</v>
      </c>
      <c r="C2884">
        <v>2020</v>
      </c>
      <c r="D2884" t="s">
        <v>65</v>
      </c>
      <c r="E2884" t="s">
        <v>2044</v>
      </c>
      <c r="F2884" t="s">
        <v>53</v>
      </c>
      <c r="G2884" t="str">
        <f>_xlfn.XLOOKUP(F2884,Regions!$A$2:$A$52,Regions!$B$2:$B$52)</f>
        <v>Midwest</v>
      </c>
      <c r="H2884" t="s">
        <v>1416</v>
      </c>
      <c r="I2884">
        <v>6331</v>
      </c>
      <c r="J2884">
        <v>8237</v>
      </c>
      <c r="K2884">
        <v>897</v>
      </c>
      <c r="L2884">
        <v>70130</v>
      </c>
      <c r="M2884">
        <v>7700</v>
      </c>
      <c r="N2884" t="s">
        <v>2043</v>
      </c>
      <c r="O2884" t="s">
        <v>2043</v>
      </c>
      <c r="P2884" t="s">
        <v>2043</v>
      </c>
      <c r="Q2884" t="s">
        <v>2043</v>
      </c>
      <c r="R2884" t="str">
        <f>Table1[[#This Row],[year]]&amp;"_"&amp;Table1[[#This Row],[rank]]</f>
        <v>2020_383</v>
      </c>
      <c r="S2884" t="str">
        <f>Table1[[#This Row],[year]]&amp;"_"&amp;Table1[[#This Row],[rank]]</f>
        <v>2020_383</v>
      </c>
    </row>
    <row r="2885" spans="1:19" x14ac:dyDescent="0.2">
      <c r="A2885" t="s">
        <v>368</v>
      </c>
      <c r="B2885">
        <v>384</v>
      </c>
      <c r="C2885">
        <v>2020</v>
      </c>
      <c r="D2885" t="s">
        <v>1104</v>
      </c>
      <c r="E2885" t="s">
        <v>2054</v>
      </c>
      <c r="F2885" t="s">
        <v>18</v>
      </c>
      <c r="G2885" t="str">
        <f>_xlfn.XLOOKUP(F2885,Regions!$A$2:$A$52,Regions!$B$2:$B$52)</f>
        <v>Midwest</v>
      </c>
      <c r="H2885" t="s">
        <v>1520</v>
      </c>
      <c r="I2885">
        <v>9118</v>
      </c>
      <c r="J2885">
        <v>8235</v>
      </c>
      <c r="K2885">
        <v>935</v>
      </c>
      <c r="L2885">
        <v>5027</v>
      </c>
      <c r="M2885">
        <v>22000</v>
      </c>
      <c r="N2885" t="s">
        <v>2043</v>
      </c>
      <c r="O2885" t="s">
        <v>2043</v>
      </c>
      <c r="P2885" t="s">
        <v>2043</v>
      </c>
      <c r="Q2885" t="s">
        <v>2043</v>
      </c>
      <c r="R2885" t="str">
        <f>Table1[[#This Row],[year]]&amp;"_"&amp;Table1[[#This Row],[rank]]</f>
        <v>2020_384</v>
      </c>
      <c r="S2885" t="str">
        <f>Table1[[#This Row],[year]]&amp;"_"&amp;Table1[[#This Row],[rank]]</f>
        <v>2020_384</v>
      </c>
    </row>
    <row r="2886" spans="1:19" x14ac:dyDescent="0.2">
      <c r="A2886" t="s">
        <v>1954</v>
      </c>
      <c r="B2886">
        <v>385</v>
      </c>
      <c r="C2886">
        <v>2020</v>
      </c>
      <c r="D2886" t="s">
        <v>974</v>
      </c>
      <c r="E2886" t="s">
        <v>2045</v>
      </c>
      <c r="F2886" t="s">
        <v>55</v>
      </c>
      <c r="G2886" t="str">
        <f>_xlfn.XLOOKUP(F2886,Regions!$A$2:$A$52,Regions!$B$2:$B$52)</f>
        <v>West</v>
      </c>
      <c r="H2886" t="s">
        <v>1456</v>
      </c>
      <c r="I2886">
        <v>1927</v>
      </c>
      <c r="J2886">
        <v>8234</v>
      </c>
      <c r="K2886">
        <v>142</v>
      </c>
      <c r="L2886">
        <v>3906</v>
      </c>
      <c r="M2886">
        <v>38500</v>
      </c>
      <c r="N2886" t="s">
        <v>2043</v>
      </c>
      <c r="O2886" t="s">
        <v>2043</v>
      </c>
      <c r="P2886" t="s">
        <v>2043</v>
      </c>
      <c r="Q2886" t="s">
        <v>2043</v>
      </c>
      <c r="R2886" t="str">
        <f>Table1[[#This Row],[year]]&amp;"_"&amp;Table1[[#This Row],[rank]]</f>
        <v>2020_385</v>
      </c>
      <c r="S2886" t="str">
        <f>Table1[[#This Row],[year]]&amp;"_"&amp;Table1[[#This Row],[rank]]</f>
        <v>2020_385</v>
      </c>
    </row>
    <row r="2887" spans="1:19" x14ac:dyDescent="0.2">
      <c r="A2887" t="s">
        <v>2458</v>
      </c>
      <c r="B2887">
        <v>386</v>
      </c>
      <c r="C2887">
        <v>2020</v>
      </c>
      <c r="D2887" t="s">
        <v>970</v>
      </c>
      <c r="E2887" t="s">
        <v>2045</v>
      </c>
      <c r="F2887" t="s">
        <v>33</v>
      </c>
      <c r="G2887" t="str">
        <f>_xlfn.XLOOKUP(F2887,Regions!$A$2:$A$52,Regions!$B$2:$B$52)</f>
        <v>Northeast</v>
      </c>
      <c r="H2887" t="s">
        <v>2459</v>
      </c>
      <c r="I2887">
        <v>21726</v>
      </c>
      <c r="J2887">
        <v>8225</v>
      </c>
      <c r="K2887">
        <v>1155</v>
      </c>
      <c r="L2887">
        <v>10816</v>
      </c>
      <c r="M2887">
        <v>74000</v>
      </c>
      <c r="N2887" t="s">
        <v>2043</v>
      </c>
      <c r="O2887" t="s">
        <v>2043</v>
      </c>
      <c r="P2887" t="s">
        <v>2043</v>
      </c>
      <c r="Q2887" t="s">
        <v>2043</v>
      </c>
      <c r="R2887" t="str">
        <f>Table1[[#This Row],[year]]&amp;"_"&amp;Table1[[#This Row],[rank]]</f>
        <v>2020_386</v>
      </c>
      <c r="S2887" t="str">
        <f>Table1[[#This Row],[year]]&amp;"_"&amp;Table1[[#This Row],[rank]]</f>
        <v>2020_386</v>
      </c>
    </row>
    <row r="2888" spans="1:19" x14ac:dyDescent="0.2">
      <c r="A2888" t="s">
        <v>2341</v>
      </c>
      <c r="B2888">
        <v>387</v>
      </c>
      <c r="C2888">
        <v>2020</v>
      </c>
      <c r="D2888" t="s">
        <v>223</v>
      </c>
      <c r="E2888" t="s">
        <v>920</v>
      </c>
      <c r="F2888" t="s">
        <v>116</v>
      </c>
      <c r="G2888" t="str">
        <f>_xlfn.XLOOKUP(F2888,Regions!$A$2:$A$52,Regions!$B$2:$B$52)</f>
        <v>South</v>
      </c>
      <c r="H2888" t="s">
        <v>1529</v>
      </c>
      <c r="I2888">
        <v>17166</v>
      </c>
      <c r="J2888">
        <v>8201</v>
      </c>
      <c r="K2888">
        <v>850</v>
      </c>
      <c r="L2888">
        <v>46040</v>
      </c>
      <c r="M2888">
        <v>4812</v>
      </c>
      <c r="N2888" t="s">
        <v>2043</v>
      </c>
      <c r="O2888" t="s">
        <v>2043</v>
      </c>
      <c r="P2888" t="s">
        <v>2043</v>
      </c>
      <c r="Q2888" t="s">
        <v>2043</v>
      </c>
      <c r="R2888" t="str">
        <f>Table1[[#This Row],[year]]&amp;"_"&amp;Table1[[#This Row],[rank]]</f>
        <v>2020_387</v>
      </c>
      <c r="S2888" t="str">
        <f>Table1[[#This Row],[year]]&amp;"_"&amp;Table1[[#This Row],[rank]]</f>
        <v>2020_387</v>
      </c>
    </row>
    <row r="2889" spans="1:19" x14ac:dyDescent="0.2">
      <c r="A2889" t="s">
        <v>2676</v>
      </c>
      <c r="B2889">
        <v>388</v>
      </c>
      <c r="C2889">
        <v>2020</v>
      </c>
      <c r="D2889" t="s">
        <v>1727</v>
      </c>
      <c r="E2889" t="s">
        <v>2064</v>
      </c>
      <c r="F2889" t="s">
        <v>98</v>
      </c>
      <c r="G2889" t="str">
        <f>_xlfn.XLOOKUP(F2889,Regions!$A$2:$A$52,Regions!$B$2:$B$52)</f>
        <v>Northeast</v>
      </c>
      <c r="H2889" t="s">
        <v>1499</v>
      </c>
      <c r="I2889">
        <v>9227</v>
      </c>
      <c r="J2889">
        <v>8200</v>
      </c>
      <c r="K2889">
        <v>327</v>
      </c>
      <c r="L2889">
        <v>18944</v>
      </c>
      <c r="M2889">
        <v>27500</v>
      </c>
      <c r="N2889" t="s">
        <v>2043</v>
      </c>
      <c r="O2889" t="s">
        <v>2043</v>
      </c>
      <c r="P2889" t="s">
        <v>2046</v>
      </c>
      <c r="Q2889" t="s">
        <v>2043</v>
      </c>
      <c r="R2889" t="str">
        <f>Table1[[#This Row],[year]]&amp;"_"&amp;Table1[[#This Row],[rank]]</f>
        <v>2020_388</v>
      </c>
      <c r="S2889" t="str">
        <f>Table1[[#This Row],[year]]&amp;"_"&amp;Table1[[#This Row],[rank]]</f>
        <v>2020_388</v>
      </c>
    </row>
    <row r="2890" spans="1:19" x14ac:dyDescent="0.2">
      <c r="A2890" t="s">
        <v>2586</v>
      </c>
      <c r="B2890">
        <v>389</v>
      </c>
      <c r="C2890">
        <v>2020</v>
      </c>
      <c r="D2890" t="s">
        <v>1164</v>
      </c>
      <c r="E2890" t="s">
        <v>2061</v>
      </c>
      <c r="F2890" t="s">
        <v>93</v>
      </c>
      <c r="G2890" t="str">
        <f>_xlfn.XLOOKUP(F2890,Regions!$A$2:$A$52,Regions!$B$2:$B$52)</f>
        <v>West</v>
      </c>
      <c r="H2890" t="s">
        <v>1457</v>
      </c>
      <c r="I2890">
        <v>11208</v>
      </c>
      <c r="J2890">
        <v>8175</v>
      </c>
      <c r="K2890">
        <v>590</v>
      </c>
      <c r="L2890">
        <v>3692</v>
      </c>
      <c r="M2890">
        <v>18000</v>
      </c>
      <c r="N2890" t="s">
        <v>2043</v>
      </c>
      <c r="O2890" t="s">
        <v>2043</v>
      </c>
      <c r="P2890" t="s">
        <v>2043</v>
      </c>
      <c r="Q2890" t="s">
        <v>2043</v>
      </c>
      <c r="R2890" t="str">
        <f>Table1[[#This Row],[year]]&amp;"_"&amp;Table1[[#This Row],[rank]]</f>
        <v>2020_389</v>
      </c>
      <c r="S2890" t="str">
        <f>Table1[[#This Row],[year]]&amp;"_"&amp;Table1[[#This Row],[rank]]</f>
        <v>2020_389</v>
      </c>
    </row>
    <row r="2891" spans="1:19" x14ac:dyDescent="0.2">
      <c r="A2891" t="s">
        <v>2677</v>
      </c>
      <c r="B2891">
        <v>390</v>
      </c>
      <c r="C2891">
        <v>2020</v>
      </c>
      <c r="D2891" t="s">
        <v>987</v>
      </c>
      <c r="E2891" t="s">
        <v>2055</v>
      </c>
      <c r="F2891" t="s">
        <v>53</v>
      </c>
      <c r="G2891" t="str">
        <f>_xlfn.XLOOKUP(F2891,Regions!$A$2:$A$52,Regions!$B$2:$B$52)</f>
        <v>Midwest</v>
      </c>
      <c r="H2891" t="s">
        <v>1793</v>
      </c>
      <c r="I2891">
        <v>629</v>
      </c>
      <c r="J2891">
        <v>8170</v>
      </c>
      <c r="K2891">
        <v>18</v>
      </c>
      <c r="L2891">
        <v>3901</v>
      </c>
      <c r="M2891">
        <v>2284</v>
      </c>
      <c r="N2891" t="s">
        <v>2043</v>
      </c>
      <c r="O2891" t="s">
        <v>2043</v>
      </c>
      <c r="P2891" t="s">
        <v>2046</v>
      </c>
      <c r="Q2891" t="s">
        <v>2043</v>
      </c>
      <c r="R2891" t="str">
        <f>Table1[[#This Row],[year]]&amp;"_"&amp;Table1[[#This Row],[rank]]</f>
        <v>2020_390</v>
      </c>
      <c r="S2891" t="str">
        <f>Table1[[#This Row],[year]]&amp;"_"&amp;Table1[[#This Row],[rank]]</f>
        <v>2020_390</v>
      </c>
    </row>
    <row r="2892" spans="1:19" x14ac:dyDescent="0.2">
      <c r="A2892" t="s">
        <v>1700</v>
      </c>
      <c r="B2892">
        <v>391</v>
      </c>
      <c r="C2892">
        <v>2020</v>
      </c>
      <c r="D2892" t="s">
        <v>46</v>
      </c>
      <c r="E2892" t="s">
        <v>46</v>
      </c>
      <c r="F2892" t="s">
        <v>22</v>
      </c>
      <c r="G2892" t="str">
        <f>_xlfn.XLOOKUP(F2892,Regions!$A$2:$A$52,Regions!$B$2:$B$52)</f>
        <v>South</v>
      </c>
      <c r="H2892" t="s">
        <v>1403</v>
      </c>
      <c r="I2892">
        <v>4901</v>
      </c>
      <c r="J2892">
        <v>8118</v>
      </c>
      <c r="K2892">
        <v>421</v>
      </c>
      <c r="L2892">
        <v>13261</v>
      </c>
      <c r="M2892">
        <v>9430</v>
      </c>
      <c r="N2892" t="s">
        <v>2043</v>
      </c>
      <c r="O2892" t="s">
        <v>2043</v>
      </c>
      <c r="P2892" t="s">
        <v>2043</v>
      </c>
      <c r="Q2892" t="s">
        <v>2043</v>
      </c>
      <c r="R2892" t="str">
        <f>Table1[[#This Row],[year]]&amp;"_"&amp;Table1[[#This Row],[rank]]</f>
        <v>2020_391</v>
      </c>
      <c r="S2892" t="str">
        <f>Table1[[#This Row],[year]]&amp;"_"&amp;Table1[[#This Row],[rank]]</f>
        <v>2020_391</v>
      </c>
    </row>
    <row r="2893" spans="1:19" x14ac:dyDescent="0.2">
      <c r="A2893" t="s">
        <v>2495</v>
      </c>
      <c r="B2893">
        <v>392</v>
      </c>
      <c r="C2893">
        <v>2020</v>
      </c>
      <c r="D2893" t="s">
        <v>108</v>
      </c>
      <c r="E2893" t="s">
        <v>2055</v>
      </c>
      <c r="F2893" t="s">
        <v>28</v>
      </c>
      <c r="G2893" t="str">
        <f>_xlfn.XLOOKUP(F2893,Regions!$A$2:$A$52,Regions!$B$2:$B$52)</f>
        <v>Northeast</v>
      </c>
      <c r="H2893" t="s">
        <v>2496</v>
      </c>
      <c r="I2893">
        <v>27601</v>
      </c>
      <c r="J2893">
        <v>8116</v>
      </c>
      <c r="K2893">
        <v>3436</v>
      </c>
      <c r="L2893">
        <v>29232</v>
      </c>
      <c r="M2893">
        <v>9800</v>
      </c>
      <c r="N2893" t="s">
        <v>2043</v>
      </c>
      <c r="O2893" t="s">
        <v>2043</v>
      </c>
      <c r="P2893" t="s">
        <v>2043</v>
      </c>
      <c r="Q2893" t="s">
        <v>2043</v>
      </c>
      <c r="R2893" t="str">
        <f>Table1[[#This Row],[year]]&amp;"_"&amp;Table1[[#This Row],[rank]]</f>
        <v>2020_392</v>
      </c>
      <c r="S2893" t="str">
        <f>Table1[[#This Row],[year]]&amp;"_"&amp;Table1[[#This Row],[rank]]</f>
        <v>2020_392</v>
      </c>
    </row>
    <row r="2894" spans="1:19" x14ac:dyDescent="0.2">
      <c r="A2894" t="s">
        <v>2504</v>
      </c>
      <c r="B2894">
        <v>393</v>
      </c>
      <c r="C2894">
        <v>2020</v>
      </c>
      <c r="D2894" t="s">
        <v>27</v>
      </c>
      <c r="E2894" t="s">
        <v>27</v>
      </c>
      <c r="F2894" t="s">
        <v>33</v>
      </c>
      <c r="G2894" t="str">
        <f>_xlfn.XLOOKUP(F2894,Regions!$A$2:$A$52,Regions!$B$2:$B$52)</f>
        <v>Northeast</v>
      </c>
      <c r="H2894" t="s">
        <v>1642</v>
      </c>
      <c r="I2894">
        <v>40</v>
      </c>
      <c r="J2894">
        <v>8107</v>
      </c>
      <c r="K2894">
        <v>5911</v>
      </c>
      <c r="L2894">
        <v>17488</v>
      </c>
      <c r="M2894">
        <v>18317</v>
      </c>
      <c r="N2894" t="s">
        <v>2043</v>
      </c>
      <c r="O2894" t="s">
        <v>2043</v>
      </c>
      <c r="P2894" t="s">
        <v>2043</v>
      </c>
      <c r="Q2894" t="s">
        <v>2043</v>
      </c>
      <c r="R2894" t="str">
        <f>Table1[[#This Row],[year]]&amp;"_"&amp;Table1[[#This Row],[rank]]</f>
        <v>2020_393</v>
      </c>
      <c r="S2894" t="str">
        <f>Table1[[#This Row],[year]]&amp;"_"&amp;Table1[[#This Row],[rank]]</f>
        <v>2020_393</v>
      </c>
    </row>
    <row r="2895" spans="1:19" x14ac:dyDescent="0.2">
      <c r="A2895" t="s">
        <v>2422</v>
      </c>
      <c r="B2895">
        <v>394</v>
      </c>
      <c r="C2895">
        <v>2020</v>
      </c>
      <c r="D2895" t="s">
        <v>118</v>
      </c>
      <c r="E2895" t="s">
        <v>2061</v>
      </c>
      <c r="F2895" t="s">
        <v>28</v>
      </c>
      <c r="G2895" t="str">
        <f>_xlfn.XLOOKUP(F2895,Regions!$A$2:$A$52,Regions!$B$2:$B$52)</f>
        <v>Northeast</v>
      </c>
      <c r="H2895" t="s">
        <v>2423</v>
      </c>
      <c r="I2895">
        <v>2526</v>
      </c>
      <c r="J2895">
        <v>8094</v>
      </c>
      <c r="K2895">
        <v>569</v>
      </c>
      <c r="L2895">
        <v>11918</v>
      </c>
      <c r="M2895">
        <v>19032</v>
      </c>
      <c r="N2895" t="s">
        <v>2043</v>
      </c>
      <c r="O2895" t="s">
        <v>2043</v>
      </c>
      <c r="P2895" t="s">
        <v>2043</v>
      </c>
      <c r="Q2895" t="s">
        <v>2043</v>
      </c>
      <c r="R2895" t="str">
        <f>Table1[[#This Row],[year]]&amp;"_"&amp;Table1[[#This Row],[rank]]</f>
        <v>2020_394</v>
      </c>
      <c r="S2895" t="str">
        <f>Table1[[#This Row],[year]]&amp;"_"&amp;Table1[[#This Row],[rank]]</f>
        <v>2020_394</v>
      </c>
    </row>
    <row r="2896" spans="1:19" x14ac:dyDescent="0.2">
      <c r="A2896" t="s">
        <v>2513</v>
      </c>
      <c r="B2896">
        <v>395</v>
      </c>
      <c r="C2896">
        <v>2020</v>
      </c>
      <c r="D2896" t="s">
        <v>57</v>
      </c>
      <c r="E2896" t="s">
        <v>2044</v>
      </c>
      <c r="F2896" t="s">
        <v>210</v>
      </c>
      <c r="G2896" t="str">
        <f>_xlfn.XLOOKUP(F2896,Regions!$A$2:$A$52,Regions!$B$2:$B$52)</f>
        <v>Northeast</v>
      </c>
      <c r="H2896" t="s">
        <v>1526</v>
      </c>
      <c r="I2896">
        <v>8040</v>
      </c>
      <c r="J2896">
        <v>8066</v>
      </c>
      <c r="K2896">
        <v>1791</v>
      </c>
      <c r="L2896">
        <v>165733</v>
      </c>
      <c r="M2896">
        <v>17997</v>
      </c>
      <c r="N2896" t="s">
        <v>2043</v>
      </c>
      <c r="O2896" t="s">
        <v>2043</v>
      </c>
      <c r="P2896" t="s">
        <v>2043</v>
      </c>
      <c r="Q2896" t="s">
        <v>2043</v>
      </c>
      <c r="R2896" t="str">
        <f>Table1[[#This Row],[year]]&amp;"_"&amp;Table1[[#This Row],[rank]]</f>
        <v>2020_395</v>
      </c>
      <c r="S2896" t="str">
        <f>Table1[[#This Row],[year]]&amp;"_"&amp;Table1[[#This Row],[rank]]</f>
        <v>2020_395</v>
      </c>
    </row>
    <row r="2897" spans="1:19" x14ac:dyDescent="0.2">
      <c r="A2897" t="s">
        <v>2510</v>
      </c>
      <c r="B2897">
        <v>396</v>
      </c>
      <c r="C2897">
        <v>2020</v>
      </c>
      <c r="D2897" t="s">
        <v>609</v>
      </c>
      <c r="E2897" t="s">
        <v>2044</v>
      </c>
      <c r="F2897" t="s">
        <v>177</v>
      </c>
      <c r="G2897" t="str">
        <f>_xlfn.XLOOKUP(F2897,Regions!$A$2:$A$52,Regions!$B$2:$B$52)</f>
        <v>South</v>
      </c>
      <c r="H2897" t="s">
        <v>1680</v>
      </c>
      <c r="I2897">
        <v>8803</v>
      </c>
      <c r="J2897">
        <v>8023</v>
      </c>
      <c r="K2897">
        <v>1034</v>
      </c>
      <c r="L2897">
        <v>38830</v>
      </c>
      <c r="M2897">
        <v>14200</v>
      </c>
      <c r="N2897" t="s">
        <v>2043</v>
      </c>
      <c r="O2897" t="s">
        <v>2043</v>
      </c>
      <c r="P2897" t="s">
        <v>2043</v>
      </c>
      <c r="Q2897" t="s">
        <v>2043</v>
      </c>
      <c r="R2897" t="str">
        <f>Table1[[#This Row],[year]]&amp;"_"&amp;Table1[[#This Row],[rank]]</f>
        <v>2020_396</v>
      </c>
      <c r="S2897" t="str">
        <f>Table1[[#This Row],[year]]&amp;"_"&amp;Table1[[#This Row],[rank]]</f>
        <v>2020_396</v>
      </c>
    </row>
    <row r="2898" spans="1:19" x14ac:dyDescent="0.2">
      <c r="A2898" t="s">
        <v>2354</v>
      </c>
      <c r="B2898">
        <v>397</v>
      </c>
      <c r="C2898">
        <v>2020</v>
      </c>
      <c r="D2898" t="s">
        <v>1838</v>
      </c>
      <c r="E2898" t="s">
        <v>2042</v>
      </c>
      <c r="F2898" t="s">
        <v>28</v>
      </c>
      <c r="G2898" t="str">
        <f>_xlfn.XLOOKUP(F2898,Regions!$A$2:$A$52,Regions!$B$2:$B$52)</f>
        <v>Northeast</v>
      </c>
      <c r="H2898" t="s">
        <v>1406</v>
      </c>
      <c r="I2898">
        <v>2297</v>
      </c>
      <c r="J2898">
        <v>8005</v>
      </c>
      <c r="K2898">
        <v>491</v>
      </c>
      <c r="L2898">
        <v>6589</v>
      </c>
      <c r="M2898">
        <v>33294</v>
      </c>
      <c r="N2898" t="s">
        <v>2043</v>
      </c>
      <c r="O2898" t="s">
        <v>2043</v>
      </c>
      <c r="P2898" t="s">
        <v>2043</v>
      </c>
      <c r="Q2898" t="s">
        <v>2043</v>
      </c>
      <c r="R2898" t="str">
        <f>Table1[[#This Row],[year]]&amp;"_"&amp;Table1[[#This Row],[rank]]</f>
        <v>2020_397</v>
      </c>
      <c r="S2898" t="str">
        <f>Table1[[#This Row],[year]]&amp;"_"&amp;Table1[[#This Row],[rank]]</f>
        <v>2020_397</v>
      </c>
    </row>
    <row r="2899" spans="1:19" x14ac:dyDescent="0.2">
      <c r="A2899" t="s">
        <v>1644</v>
      </c>
      <c r="B2899">
        <v>398</v>
      </c>
      <c r="C2899">
        <v>2020</v>
      </c>
      <c r="D2899" t="s">
        <v>980</v>
      </c>
      <c r="E2899" t="s">
        <v>2055</v>
      </c>
      <c r="F2899" t="s">
        <v>98</v>
      </c>
      <c r="G2899" t="str">
        <f>_xlfn.XLOOKUP(F2899,Regions!$A$2:$A$52,Regions!$B$2:$B$52)</f>
        <v>Northeast</v>
      </c>
      <c r="H2899" t="s">
        <v>1644</v>
      </c>
      <c r="I2899">
        <v>27792</v>
      </c>
      <c r="J2899">
        <v>7986</v>
      </c>
      <c r="K2899">
        <v>1150</v>
      </c>
      <c r="L2899">
        <v>8140</v>
      </c>
      <c r="M2899">
        <v>15330</v>
      </c>
      <c r="N2899" t="s">
        <v>2043</v>
      </c>
      <c r="O2899" t="s">
        <v>2046</v>
      </c>
      <c r="P2899" t="s">
        <v>2043</v>
      </c>
      <c r="Q2899" t="s">
        <v>2043</v>
      </c>
      <c r="R2899" t="str">
        <f>Table1[[#This Row],[year]]&amp;"_"&amp;Table1[[#This Row],[rank]]</f>
        <v>2020_398</v>
      </c>
      <c r="S2899" t="str">
        <f>Table1[[#This Row],[year]]&amp;"_"&amp;Table1[[#This Row],[rank]]</f>
        <v>2020_398</v>
      </c>
    </row>
    <row r="2900" spans="1:19" x14ac:dyDescent="0.2">
      <c r="A2900" t="s">
        <v>2497</v>
      </c>
      <c r="B2900">
        <v>399</v>
      </c>
      <c r="C2900">
        <v>2020</v>
      </c>
      <c r="D2900" t="s">
        <v>824</v>
      </c>
      <c r="E2900" t="s">
        <v>112</v>
      </c>
      <c r="F2900" t="s">
        <v>255</v>
      </c>
      <c r="G2900" t="str">
        <f>_xlfn.XLOOKUP(F2900,Regions!$A$2:$A$52,Regions!$B$2:$B$52)</f>
        <v>Midwest</v>
      </c>
      <c r="H2900" t="s">
        <v>2498</v>
      </c>
      <c r="I2900">
        <v>20891</v>
      </c>
      <c r="J2900">
        <v>7982</v>
      </c>
      <c r="K2900">
        <v>1132</v>
      </c>
      <c r="L2900">
        <v>24639</v>
      </c>
      <c r="M2900">
        <v>19900</v>
      </c>
      <c r="N2900" t="s">
        <v>2043</v>
      </c>
      <c r="O2900" t="s">
        <v>2043</v>
      </c>
      <c r="P2900" t="s">
        <v>2043</v>
      </c>
      <c r="Q2900" t="s">
        <v>2043</v>
      </c>
      <c r="R2900" t="str">
        <f>Table1[[#This Row],[year]]&amp;"_"&amp;Table1[[#This Row],[rank]]</f>
        <v>2020_399</v>
      </c>
      <c r="S2900" t="str">
        <f>Table1[[#This Row],[year]]&amp;"_"&amp;Table1[[#This Row],[rank]]</f>
        <v>2020_399</v>
      </c>
    </row>
    <row r="2901" spans="1:19" x14ac:dyDescent="0.2">
      <c r="A2901" t="s">
        <v>2522</v>
      </c>
      <c r="B2901">
        <v>400</v>
      </c>
      <c r="C2901">
        <v>2020</v>
      </c>
      <c r="D2901" t="s">
        <v>65</v>
      </c>
      <c r="E2901" t="s">
        <v>2044</v>
      </c>
      <c r="F2901" t="s">
        <v>53</v>
      </c>
      <c r="G2901" t="str">
        <f>_xlfn.XLOOKUP(F2901,Regions!$A$2:$A$52,Regions!$B$2:$B$52)</f>
        <v>Midwest</v>
      </c>
      <c r="H2901" t="s">
        <v>1404</v>
      </c>
      <c r="I2901">
        <v>12242</v>
      </c>
      <c r="J2901">
        <v>7924</v>
      </c>
      <c r="K2901">
        <v>1997</v>
      </c>
      <c r="L2901">
        <v>25408</v>
      </c>
      <c r="M2901">
        <v>5200</v>
      </c>
      <c r="N2901" t="s">
        <v>2043</v>
      </c>
      <c r="O2901" t="s">
        <v>2043</v>
      </c>
      <c r="P2901" t="s">
        <v>2046</v>
      </c>
      <c r="Q2901" t="s">
        <v>2043</v>
      </c>
      <c r="R2901" t="str">
        <f>Table1[[#This Row],[year]]&amp;"_"&amp;Table1[[#This Row],[rank]]</f>
        <v>2020_400</v>
      </c>
      <c r="S2901" t="str">
        <f>Table1[[#This Row],[year]]&amp;"_"&amp;Table1[[#This Row],[rank]]</f>
        <v>2020_400</v>
      </c>
    </row>
    <row r="2902" spans="1:19" x14ac:dyDescent="0.2">
      <c r="A2902" t="s">
        <v>2451</v>
      </c>
      <c r="B2902">
        <v>401</v>
      </c>
      <c r="C2902">
        <v>2020</v>
      </c>
      <c r="D2902" t="s">
        <v>40</v>
      </c>
      <c r="E2902" t="s">
        <v>2044</v>
      </c>
      <c r="F2902" t="s">
        <v>53</v>
      </c>
      <c r="G2902" t="str">
        <f>_xlfn.XLOOKUP(F2902,Regions!$A$2:$A$52,Regions!$B$2:$B$52)</f>
        <v>Midwest</v>
      </c>
      <c r="H2902" t="s">
        <v>1416</v>
      </c>
      <c r="J2902">
        <v>7921</v>
      </c>
      <c r="K2902">
        <v>245</v>
      </c>
      <c r="L2902">
        <v>54703</v>
      </c>
      <c r="M2902">
        <v>2787</v>
      </c>
      <c r="N2902" t="s">
        <v>2043</v>
      </c>
      <c r="O2902" t="s">
        <v>2043</v>
      </c>
      <c r="P2902" t="s">
        <v>2043</v>
      </c>
      <c r="Q2902" t="s">
        <v>2043</v>
      </c>
      <c r="R2902" t="str">
        <f>Table1[[#This Row],[year]]&amp;"_"&amp;Table1[[#This Row],[rank]]</f>
        <v>2020_401</v>
      </c>
      <c r="S2902" t="str">
        <f>Table1[[#This Row],[year]]&amp;"_"&amp;Table1[[#This Row],[rank]]</f>
        <v>2020_401</v>
      </c>
    </row>
    <row r="2903" spans="1:19" x14ac:dyDescent="0.2">
      <c r="A2903" t="s">
        <v>2355</v>
      </c>
      <c r="B2903">
        <v>402</v>
      </c>
      <c r="C2903">
        <v>2020</v>
      </c>
      <c r="D2903" t="s">
        <v>65</v>
      </c>
      <c r="E2903" t="s">
        <v>2044</v>
      </c>
      <c r="F2903" t="s">
        <v>33</v>
      </c>
      <c r="G2903" t="str">
        <f>_xlfn.XLOOKUP(F2903,Regions!$A$2:$A$52,Regions!$B$2:$B$52)</f>
        <v>Northeast</v>
      </c>
      <c r="H2903" t="s">
        <v>1624</v>
      </c>
      <c r="I2903">
        <v>9569</v>
      </c>
      <c r="J2903">
        <v>7902</v>
      </c>
      <c r="K2903">
        <v>682</v>
      </c>
      <c r="L2903">
        <v>26643</v>
      </c>
      <c r="M2903">
        <v>7493</v>
      </c>
      <c r="N2903" t="s">
        <v>2043</v>
      </c>
      <c r="O2903" t="s">
        <v>2043</v>
      </c>
      <c r="P2903" t="s">
        <v>2043</v>
      </c>
      <c r="Q2903" t="s">
        <v>2043</v>
      </c>
      <c r="R2903" t="str">
        <f>Table1[[#This Row],[year]]&amp;"_"&amp;Table1[[#This Row],[rank]]</f>
        <v>2020_402</v>
      </c>
      <c r="S2903" t="str">
        <f>Table1[[#This Row],[year]]&amp;"_"&amp;Table1[[#This Row],[rank]]</f>
        <v>2020_402</v>
      </c>
    </row>
    <row r="2904" spans="1:19" x14ac:dyDescent="0.2">
      <c r="A2904" t="s">
        <v>2334</v>
      </c>
      <c r="B2904">
        <v>403</v>
      </c>
      <c r="C2904">
        <v>2020</v>
      </c>
      <c r="D2904" t="s">
        <v>970</v>
      </c>
      <c r="E2904" t="s">
        <v>2045</v>
      </c>
      <c r="F2904" t="s">
        <v>44</v>
      </c>
      <c r="G2904" t="str">
        <f>_xlfn.XLOOKUP(F2904,Regions!$A$2:$A$52,Regions!$B$2:$B$52)</f>
        <v>Midwest</v>
      </c>
      <c r="H2904" t="s">
        <v>1417</v>
      </c>
      <c r="I2904">
        <v>22803</v>
      </c>
      <c r="J2904">
        <v>7887</v>
      </c>
      <c r="K2904">
        <v>868</v>
      </c>
      <c r="L2904">
        <v>10642</v>
      </c>
      <c r="M2904">
        <v>17000</v>
      </c>
      <c r="N2904" t="s">
        <v>2043</v>
      </c>
      <c r="O2904" t="s">
        <v>2043</v>
      </c>
      <c r="P2904" t="s">
        <v>2043</v>
      </c>
      <c r="Q2904" t="s">
        <v>2043</v>
      </c>
      <c r="R2904" t="str">
        <f>Table1[[#This Row],[year]]&amp;"_"&amp;Table1[[#This Row],[rank]]</f>
        <v>2020_403</v>
      </c>
      <c r="S2904" t="str">
        <f>Table1[[#This Row],[year]]&amp;"_"&amp;Table1[[#This Row],[rank]]</f>
        <v>2020_403</v>
      </c>
    </row>
    <row r="2905" spans="1:19" x14ac:dyDescent="0.2">
      <c r="A2905" t="s">
        <v>2584</v>
      </c>
      <c r="B2905">
        <v>404</v>
      </c>
      <c r="C2905">
        <v>2020</v>
      </c>
      <c r="D2905" t="s">
        <v>17</v>
      </c>
      <c r="E2905" t="s">
        <v>17</v>
      </c>
      <c r="F2905" t="s">
        <v>255</v>
      </c>
      <c r="G2905" t="str">
        <f>_xlfn.XLOOKUP(F2905,Regions!$A$2:$A$52,Regions!$B$2:$B$52)</f>
        <v>Midwest</v>
      </c>
      <c r="H2905" t="s">
        <v>2585</v>
      </c>
      <c r="I2905">
        <v>2328</v>
      </c>
      <c r="J2905">
        <v>7865</v>
      </c>
      <c r="K2905">
        <v>133</v>
      </c>
      <c r="L2905">
        <v>5660</v>
      </c>
      <c r="M2905">
        <v>21750</v>
      </c>
      <c r="N2905" t="s">
        <v>2043</v>
      </c>
      <c r="O2905" t="s">
        <v>2043</v>
      </c>
      <c r="P2905" t="s">
        <v>2043</v>
      </c>
      <c r="Q2905" t="s">
        <v>2043</v>
      </c>
      <c r="R2905" t="str">
        <f>Table1[[#This Row],[year]]&amp;"_"&amp;Table1[[#This Row],[rank]]</f>
        <v>2020_404</v>
      </c>
      <c r="S2905" t="str">
        <f>Table1[[#This Row],[year]]&amp;"_"&amp;Table1[[#This Row],[rank]]</f>
        <v>2020_404</v>
      </c>
    </row>
    <row r="2906" spans="1:19" x14ac:dyDescent="0.2">
      <c r="A2906" t="s">
        <v>2600</v>
      </c>
      <c r="B2906">
        <v>405</v>
      </c>
      <c r="C2906">
        <v>2020</v>
      </c>
      <c r="D2906" t="s">
        <v>100</v>
      </c>
      <c r="E2906" t="s">
        <v>112</v>
      </c>
      <c r="F2906" t="s">
        <v>28</v>
      </c>
      <c r="G2906" t="str">
        <f>_xlfn.XLOOKUP(F2906,Regions!$A$2:$A$52,Regions!$B$2:$B$52)</f>
        <v>Northeast</v>
      </c>
      <c r="H2906" t="s">
        <v>2601</v>
      </c>
      <c r="I2906">
        <v>53722</v>
      </c>
      <c r="J2906">
        <v>7863</v>
      </c>
      <c r="K2906">
        <v>2116</v>
      </c>
      <c r="L2906">
        <v>14805</v>
      </c>
      <c r="M2906">
        <v>8100</v>
      </c>
      <c r="N2906" t="s">
        <v>2046</v>
      </c>
      <c r="O2906" t="s">
        <v>2043</v>
      </c>
      <c r="P2906" t="s">
        <v>2043</v>
      </c>
      <c r="Q2906" t="s">
        <v>2043</v>
      </c>
      <c r="R2906" t="str">
        <f>Table1[[#This Row],[year]]&amp;"_"&amp;Table1[[#This Row],[rank]]</f>
        <v>2020_405</v>
      </c>
      <c r="S2906" t="str">
        <f>Table1[[#This Row],[year]]&amp;"_"&amp;Table1[[#This Row],[rank]]</f>
        <v>2020_405</v>
      </c>
    </row>
    <row r="2907" spans="1:19" x14ac:dyDescent="0.2">
      <c r="A2907" t="s">
        <v>2365</v>
      </c>
      <c r="B2907">
        <v>406</v>
      </c>
      <c r="C2907">
        <v>2020</v>
      </c>
      <c r="D2907" t="s">
        <v>74</v>
      </c>
      <c r="E2907" t="s">
        <v>74</v>
      </c>
      <c r="F2907" t="s">
        <v>150</v>
      </c>
      <c r="G2907" t="str">
        <f>_xlfn.XLOOKUP(F2907,Regions!$A$2:$A$52,Regions!$B$2:$B$52)</f>
        <v>Midwest</v>
      </c>
      <c r="H2907" t="s">
        <v>2366</v>
      </c>
      <c r="I2907">
        <v>2507</v>
      </c>
      <c r="J2907">
        <v>7863</v>
      </c>
      <c r="K2907">
        <v>530</v>
      </c>
      <c r="L2907">
        <v>7606</v>
      </c>
      <c r="M2907">
        <v>18200</v>
      </c>
      <c r="N2907" t="s">
        <v>2043</v>
      </c>
      <c r="O2907" t="s">
        <v>2043</v>
      </c>
      <c r="P2907" t="s">
        <v>2043</v>
      </c>
      <c r="Q2907" t="s">
        <v>2043</v>
      </c>
      <c r="R2907" t="str">
        <f>Table1[[#This Row],[year]]&amp;"_"&amp;Table1[[#This Row],[rank]]</f>
        <v>2020_406</v>
      </c>
      <c r="S2907" t="str">
        <f>Table1[[#This Row],[year]]&amp;"_"&amp;Table1[[#This Row],[rank]]</f>
        <v>2020_406</v>
      </c>
    </row>
    <row r="2908" spans="1:19" x14ac:dyDescent="0.2">
      <c r="A2908" t="s">
        <v>2436</v>
      </c>
      <c r="B2908">
        <v>407</v>
      </c>
      <c r="C2908">
        <v>2020</v>
      </c>
      <c r="D2908" t="s">
        <v>980</v>
      </c>
      <c r="E2908" t="s">
        <v>2055</v>
      </c>
      <c r="F2908" t="s">
        <v>53</v>
      </c>
      <c r="G2908" t="str">
        <f>_xlfn.XLOOKUP(F2908,Regions!$A$2:$A$52,Regions!$B$2:$B$52)</f>
        <v>Midwest</v>
      </c>
      <c r="H2908" t="s">
        <v>1878</v>
      </c>
      <c r="I2908">
        <v>12658</v>
      </c>
      <c r="J2908">
        <v>7838</v>
      </c>
      <c r="K2908">
        <v>514</v>
      </c>
      <c r="L2908">
        <v>16711</v>
      </c>
      <c r="M2908">
        <v>7400</v>
      </c>
      <c r="N2908" t="s">
        <v>2043</v>
      </c>
      <c r="O2908" t="s">
        <v>2043</v>
      </c>
      <c r="P2908" t="s">
        <v>2043</v>
      </c>
      <c r="Q2908" t="s">
        <v>2043</v>
      </c>
      <c r="R2908" t="str">
        <f>Table1[[#This Row],[year]]&amp;"_"&amp;Table1[[#This Row],[rank]]</f>
        <v>2020_407</v>
      </c>
      <c r="S2908" t="str">
        <f>Table1[[#This Row],[year]]&amp;"_"&amp;Table1[[#This Row],[rank]]</f>
        <v>2020_407</v>
      </c>
    </row>
    <row r="2909" spans="1:19" x14ac:dyDescent="0.2">
      <c r="A2909" t="s">
        <v>2245</v>
      </c>
      <c r="B2909">
        <v>408</v>
      </c>
      <c r="C2909">
        <v>2020</v>
      </c>
      <c r="D2909" t="s">
        <v>214</v>
      </c>
      <c r="E2909" t="s">
        <v>920</v>
      </c>
      <c r="F2909" t="s">
        <v>98</v>
      </c>
      <c r="G2909" t="str">
        <f>_xlfn.XLOOKUP(F2909,Regions!$A$2:$A$52,Regions!$B$2:$B$52)</f>
        <v>Northeast</v>
      </c>
      <c r="H2909" t="s">
        <v>1561</v>
      </c>
      <c r="I2909">
        <v>18950</v>
      </c>
      <c r="J2909">
        <v>7769</v>
      </c>
      <c r="K2909">
        <v>1746</v>
      </c>
      <c r="L2909">
        <v>45680</v>
      </c>
      <c r="M2909">
        <v>12280</v>
      </c>
      <c r="N2909" t="s">
        <v>2043</v>
      </c>
      <c r="O2909" t="s">
        <v>2043</v>
      </c>
      <c r="P2909" t="s">
        <v>2043</v>
      </c>
      <c r="Q2909" t="s">
        <v>2043</v>
      </c>
      <c r="R2909" t="str">
        <f>Table1[[#This Row],[year]]&amp;"_"&amp;Table1[[#This Row],[rank]]</f>
        <v>2020_408</v>
      </c>
      <c r="S2909" t="str">
        <f>Table1[[#This Row],[year]]&amp;"_"&amp;Table1[[#This Row],[rank]]</f>
        <v>2020_408</v>
      </c>
    </row>
    <row r="2910" spans="1:19" x14ac:dyDescent="0.2">
      <c r="A2910" t="s">
        <v>2466</v>
      </c>
      <c r="B2910">
        <v>409</v>
      </c>
      <c r="C2910">
        <v>2020</v>
      </c>
      <c r="D2910" t="s">
        <v>1353</v>
      </c>
      <c r="E2910" t="s">
        <v>2045</v>
      </c>
      <c r="F2910" t="s">
        <v>398</v>
      </c>
      <c r="G2910" t="str">
        <f>_xlfn.XLOOKUP(F2910,Regions!$A$2:$A$52,Regions!$B$2:$B$52)</f>
        <v>West</v>
      </c>
      <c r="H2910" t="s">
        <v>1531</v>
      </c>
      <c r="I2910">
        <v>1486</v>
      </c>
      <c r="J2910">
        <v>7731</v>
      </c>
      <c r="K2910">
        <v>159</v>
      </c>
      <c r="L2910">
        <v>4178</v>
      </c>
      <c r="M2910">
        <v>11261</v>
      </c>
      <c r="N2910" t="s">
        <v>2043</v>
      </c>
      <c r="O2910" t="s">
        <v>2046</v>
      </c>
      <c r="P2910" t="s">
        <v>2043</v>
      </c>
      <c r="Q2910" t="s">
        <v>2043</v>
      </c>
      <c r="R2910" t="str">
        <f>Table1[[#This Row],[year]]&amp;"_"&amp;Table1[[#This Row],[rank]]</f>
        <v>2020_409</v>
      </c>
      <c r="S2910" t="str">
        <f>Table1[[#This Row],[year]]&amp;"_"&amp;Table1[[#This Row],[rank]]</f>
        <v>2020_409</v>
      </c>
    </row>
    <row r="2911" spans="1:19" x14ac:dyDescent="0.2">
      <c r="A2911" t="s">
        <v>2345</v>
      </c>
      <c r="B2911">
        <v>410</v>
      </c>
      <c r="C2911">
        <v>2020</v>
      </c>
      <c r="D2911" t="s">
        <v>1291</v>
      </c>
      <c r="E2911" t="s">
        <v>112</v>
      </c>
      <c r="F2911" t="s">
        <v>41</v>
      </c>
      <c r="G2911" t="str">
        <f>_xlfn.XLOOKUP(F2911,Regions!$A$2:$A$52,Regions!$B$2:$B$52)</f>
        <v>Northeast</v>
      </c>
      <c r="H2911" t="s">
        <v>2581</v>
      </c>
      <c r="I2911">
        <v>10716</v>
      </c>
      <c r="J2911">
        <v>7726</v>
      </c>
      <c r="K2911">
        <v>858</v>
      </c>
      <c r="L2911">
        <v>12843</v>
      </c>
      <c r="M2911">
        <v>47000</v>
      </c>
      <c r="N2911" t="s">
        <v>2043</v>
      </c>
      <c r="O2911" t="s">
        <v>2043</v>
      </c>
      <c r="P2911" t="s">
        <v>2043</v>
      </c>
      <c r="Q2911" t="s">
        <v>2043</v>
      </c>
      <c r="R2911" t="str">
        <f>Table1[[#This Row],[year]]&amp;"_"&amp;Table1[[#This Row],[rank]]</f>
        <v>2020_410</v>
      </c>
      <c r="S2911" t="str">
        <f>Table1[[#This Row],[year]]&amp;"_"&amp;Table1[[#This Row],[rank]]</f>
        <v>2020_410</v>
      </c>
    </row>
    <row r="2912" spans="1:19" x14ac:dyDescent="0.2">
      <c r="A2912" t="s">
        <v>304</v>
      </c>
      <c r="B2912">
        <v>411</v>
      </c>
      <c r="C2912">
        <v>2020</v>
      </c>
      <c r="D2912" t="s">
        <v>57</v>
      </c>
      <c r="E2912" t="s">
        <v>2044</v>
      </c>
      <c r="F2912" t="s">
        <v>53</v>
      </c>
      <c r="G2912" t="str">
        <f>_xlfn.XLOOKUP(F2912,Regions!$A$2:$A$52,Regions!$B$2:$B$52)</f>
        <v>Midwest</v>
      </c>
      <c r="H2912" t="s">
        <v>1521</v>
      </c>
      <c r="I2912">
        <v>10058</v>
      </c>
      <c r="J2912">
        <v>7694</v>
      </c>
      <c r="K2912">
        <v>1717</v>
      </c>
      <c r="L2912">
        <v>144988</v>
      </c>
      <c r="M2912">
        <v>17045</v>
      </c>
      <c r="N2912" t="s">
        <v>2043</v>
      </c>
      <c r="O2912" t="s">
        <v>2043</v>
      </c>
      <c r="P2912" t="s">
        <v>2043</v>
      </c>
      <c r="Q2912" t="s">
        <v>2043</v>
      </c>
      <c r="R2912" t="str">
        <f>Table1[[#This Row],[year]]&amp;"_"&amp;Table1[[#This Row],[rank]]</f>
        <v>2020_411</v>
      </c>
      <c r="S2912" t="str">
        <f>Table1[[#This Row],[year]]&amp;"_"&amp;Table1[[#This Row],[rank]]</f>
        <v>2020_411</v>
      </c>
    </row>
    <row r="2913" spans="1:19" x14ac:dyDescent="0.2">
      <c r="A2913" t="s">
        <v>2489</v>
      </c>
      <c r="B2913">
        <v>412</v>
      </c>
      <c r="C2913">
        <v>2020</v>
      </c>
      <c r="D2913" t="s">
        <v>998</v>
      </c>
      <c r="E2913" t="s">
        <v>115</v>
      </c>
      <c r="F2913" t="s">
        <v>86</v>
      </c>
      <c r="G2913" t="str">
        <f>_xlfn.XLOOKUP(F2913,Regions!$A$2:$A$52,Regions!$B$2:$B$52)</f>
        <v>South</v>
      </c>
      <c r="H2913" t="s">
        <v>1412</v>
      </c>
      <c r="I2913">
        <v>127</v>
      </c>
      <c r="J2913">
        <v>7659</v>
      </c>
      <c r="K2913">
        <v>30</v>
      </c>
      <c r="L2913">
        <v>2511</v>
      </c>
      <c r="M2913">
        <v>8000</v>
      </c>
      <c r="N2913" t="s">
        <v>2043</v>
      </c>
      <c r="O2913" t="s">
        <v>2043</v>
      </c>
      <c r="P2913" t="s">
        <v>2043</v>
      </c>
      <c r="Q2913" t="s">
        <v>2043</v>
      </c>
      <c r="R2913" t="str">
        <f>Table1[[#This Row],[year]]&amp;"_"&amp;Table1[[#This Row],[rank]]</f>
        <v>2020_412</v>
      </c>
      <c r="S2913" t="str">
        <f>Table1[[#This Row],[year]]&amp;"_"&amp;Table1[[#This Row],[rank]]</f>
        <v>2020_412</v>
      </c>
    </row>
    <row r="2914" spans="1:19" x14ac:dyDescent="0.2">
      <c r="A2914" t="s">
        <v>2579</v>
      </c>
      <c r="B2914">
        <v>413</v>
      </c>
      <c r="C2914">
        <v>2020</v>
      </c>
      <c r="D2914" t="s">
        <v>223</v>
      </c>
      <c r="E2914" t="s">
        <v>920</v>
      </c>
      <c r="F2914" t="s">
        <v>181</v>
      </c>
      <c r="G2914" t="str">
        <f>_xlfn.XLOOKUP(F2914,Regions!$A$2:$A$52,Regions!$B$2:$B$52)</f>
        <v>West</v>
      </c>
      <c r="H2914" t="s">
        <v>1516</v>
      </c>
      <c r="I2914">
        <v>848</v>
      </c>
      <c r="J2914">
        <v>7625</v>
      </c>
      <c r="K2914">
        <v>17</v>
      </c>
      <c r="L2914">
        <v>14127</v>
      </c>
      <c r="M2914">
        <v>2250</v>
      </c>
      <c r="N2914" t="s">
        <v>2043</v>
      </c>
      <c r="O2914" t="s">
        <v>2043</v>
      </c>
      <c r="P2914" t="s">
        <v>2043</v>
      </c>
      <c r="Q2914" t="s">
        <v>2043</v>
      </c>
      <c r="R2914" t="str">
        <f>Table1[[#This Row],[year]]&amp;"_"&amp;Table1[[#This Row],[rank]]</f>
        <v>2020_413</v>
      </c>
      <c r="S2914" t="str">
        <f>Table1[[#This Row],[year]]&amp;"_"&amp;Table1[[#This Row],[rank]]</f>
        <v>2020_413</v>
      </c>
    </row>
    <row r="2915" spans="1:19" x14ac:dyDescent="0.2">
      <c r="A2915" t="s">
        <v>2554</v>
      </c>
      <c r="B2915">
        <v>414</v>
      </c>
      <c r="C2915">
        <v>2020</v>
      </c>
      <c r="D2915" t="s">
        <v>1138</v>
      </c>
      <c r="E2915" t="s">
        <v>2044</v>
      </c>
      <c r="F2915" t="s">
        <v>146</v>
      </c>
      <c r="G2915" t="str">
        <f>_xlfn.XLOOKUP(F2915,Regions!$A$2:$A$52,Regions!$B$2:$B$52)</f>
        <v>Northeast</v>
      </c>
      <c r="H2915" t="s">
        <v>1465</v>
      </c>
      <c r="I2915">
        <v>96444</v>
      </c>
      <c r="J2915">
        <v>7580</v>
      </c>
      <c r="K2915">
        <v>1888</v>
      </c>
      <c r="L2915">
        <v>42802</v>
      </c>
      <c r="M2915">
        <v>5454</v>
      </c>
      <c r="N2915" t="s">
        <v>2043</v>
      </c>
      <c r="O2915" t="s">
        <v>2043</v>
      </c>
      <c r="P2915" t="s">
        <v>2043</v>
      </c>
      <c r="Q2915" t="s">
        <v>2043</v>
      </c>
      <c r="R2915" t="str">
        <f>Table1[[#This Row],[year]]&amp;"_"&amp;Table1[[#This Row],[rank]]</f>
        <v>2020_414</v>
      </c>
      <c r="S2915" t="str">
        <f>Table1[[#This Row],[year]]&amp;"_"&amp;Table1[[#This Row],[rank]]</f>
        <v>2020_414</v>
      </c>
    </row>
    <row r="2916" spans="1:19" x14ac:dyDescent="0.2">
      <c r="A2916" t="s">
        <v>2413</v>
      </c>
      <c r="B2916">
        <v>415</v>
      </c>
      <c r="C2916">
        <v>2020</v>
      </c>
      <c r="D2916" t="s">
        <v>998</v>
      </c>
      <c r="E2916" t="s">
        <v>115</v>
      </c>
      <c r="F2916" t="s">
        <v>142</v>
      </c>
      <c r="G2916" t="str">
        <f>_xlfn.XLOOKUP(F2916,Regions!$A$2:$A$52,Regions!$B$2:$B$52)</f>
        <v>Midwest</v>
      </c>
      <c r="H2916" t="s">
        <v>1480</v>
      </c>
      <c r="J2916">
        <v>7524</v>
      </c>
      <c r="K2916">
        <v>145</v>
      </c>
      <c r="L2916">
        <v>2518</v>
      </c>
      <c r="M2916">
        <v>9000</v>
      </c>
      <c r="N2916" t="s">
        <v>2043</v>
      </c>
      <c r="O2916" t="s">
        <v>2046</v>
      </c>
      <c r="P2916" t="s">
        <v>2043</v>
      </c>
      <c r="Q2916" t="s">
        <v>2043</v>
      </c>
      <c r="R2916" t="str">
        <f>Table1[[#This Row],[year]]&amp;"_"&amp;Table1[[#This Row],[rank]]</f>
        <v>2020_415</v>
      </c>
      <c r="S2916" t="str">
        <f>Table1[[#This Row],[year]]&amp;"_"&amp;Table1[[#This Row],[rank]]</f>
        <v>2020_415</v>
      </c>
    </row>
    <row r="2917" spans="1:19" x14ac:dyDescent="0.2">
      <c r="A2917" t="s">
        <v>2499</v>
      </c>
      <c r="B2917">
        <v>416</v>
      </c>
      <c r="C2917">
        <v>2020</v>
      </c>
      <c r="D2917" t="s">
        <v>214</v>
      </c>
      <c r="E2917" t="s">
        <v>920</v>
      </c>
      <c r="F2917" t="s">
        <v>187</v>
      </c>
      <c r="G2917" t="str">
        <f>_xlfn.XLOOKUP(F2917,Regions!$A$2:$A$52,Regions!$B$2:$B$52)</f>
        <v>Midwest</v>
      </c>
      <c r="H2917" t="s">
        <v>1448</v>
      </c>
      <c r="I2917">
        <v>27799</v>
      </c>
      <c r="J2917">
        <v>7523</v>
      </c>
      <c r="K2917">
        <v>1134</v>
      </c>
      <c r="L2917">
        <v>34952</v>
      </c>
      <c r="M2917">
        <v>7509</v>
      </c>
      <c r="N2917" t="s">
        <v>2043</v>
      </c>
      <c r="O2917" t="s">
        <v>2043</v>
      </c>
      <c r="P2917" t="s">
        <v>2043</v>
      </c>
      <c r="Q2917" t="s">
        <v>2043</v>
      </c>
      <c r="R2917" t="str">
        <f>Table1[[#This Row],[year]]&amp;"_"&amp;Table1[[#This Row],[rank]]</f>
        <v>2020_416</v>
      </c>
      <c r="S2917" t="str">
        <f>Table1[[#This Row],[year]]&amp;"_"&amp;Table1[[#This Row],[rank]]</f>
        <v>2020_416</v>
      </c>
    </row>
    <row r="2918" spans="1:19" x14ac:dyDescent="0.2">
      <c r="A2918" t="s">
        <v>2521</v>
      </c>
      <c r="B2918">
        <v>417</v>
      </c>
      <c r="C2918">
        <v>2020</v>
      </c>
      <c r="D2918" t="s">
        <v>1111</v>
      </c>
      <c r="E2918" t="s">
        <v>221</v>
      </c>
      <c r="F2918" t="s">
        <v>35</v>
      </c>
      <c r="G2918" t="str">
        <f>_xlfn.XLOOKUP(F2918,Regions!$A$2:$A$52,Regions!$B$2:$B$52)</f>
        <v>South</v>
      </c>
      <c r="H2918" t="s">
        <v>1435</v>
      </c>
      <c r="I2918">
        <v>9475</v>
      </c>
      <c r="J2918">
        <v>7428</v>
      </c>
      <c r="K2918">
        <v>879</v>
      </c>
      <c r="L2918">
        <v>3810</v>
      </c>
      <c r="M2918">
        <v>5700</v>
      </c>
      <c r="N2918" t="s">
        <v>2043</v>
      </c>
      <c r="O2918" t="s">
        <v>2043</v>
      </c>
      <c r="P2918" t="s">
        <v>2043</v>
      </c>
      <c r="Q2918" t="s">
        <v>2043</v>
      </c>
      <c r="R2918" t="str">
        <f>Table1[[#This Row],[year]]&amp;"_"&amp;Table1[[#This Row],[rank]]</f>
        <v>2020_417</v>
      </c>
      <c r="S2918" t="str">
        <f>Table1[[#This Row],[year]]&amp;"_"&amp;Table1[[#This Row],[rank]]</f>
        <v>2020_417</v>
      </c>
    </row>
    <row r="2919" spans="1:19" x14ac:dyDescent="0.2">
      <c r="A2919" t="s">
        <v>2598</v>
      </c>
      <c r="B2919">
        <v>418</v>
      </c>
      <c r="C2919">
        <v>2020</v>
      </c>
      <c r="D2919" t="s">
        <v>1830</v>
      </c>
      <c r="E2919" t="s">
        <v>2042</v>
      </c>
      <c r="F2919" t="s">
        <v>44</v>
      </c>
      <c r="G2919" t="str">
        <f>_xlfn.XLOOKUP(F2919,Regions!$A$2:$A$52,Regions!$B$2:$B$52)</f>
        <v>Midwest</v>
      </c>
      <c r="H2919" t="s">
        <v>2599</v>
      </c>
      <c r="I2919">
        <v>9894</v>
      </c>
      <c r="J2919">
        <v>7398</v>
      </c>
      <c r="K2919">
        <v>706</v>
      </c>
      <c r="L2919">
        <v>4864</v>
      </c>
      <c r="M2919">
        <v>31000</v>
      </c>
      <c r="N2919" t="s">
        <v>2043</v>
      </c>
      <c r="O2919" t="s">
        <v>2046</v>
      </c>
      <c r="P2919" t="s">
        <v>2043</v>
      </c>
      <c r="Q2919" t="s">
        <v>2043</v>
      </c>
      <c r="R2919" t="str">
        <f>Table1[[#This Row],[year]]&amp;"_"&amp;Table1[[#This Row],[rank]]</f>
        <v>2020_418</v>
      </c>
      <c r="S2919" t="str">
        <f>Table1[[#This Row],[year]]&amp;"_"&amp;Table1[[#This Row],[rank]]</f>
        <v>2020_418</v>
      </c>
    </row>
    <row r="2920" spans="1:19" x14ac:dyDescent="0.2">
      <c r="A2920" t="s">
        <v>2150</v>
      </c>
      <c r="B2920">
        <v>419</v>
      </c>
      <c r="C2920">
        <v>2020</v>
      </c>
      <c r="D2920" t="s">
        <v>488</v>
      </c>
      <c r="E2920" t="s">
        <v>920</v>
      </c>
      <c r="F2920" t="s">
        <v>116</v>
      </c>
      <c r="G2920" t="str">
        <f>_xlfn.XLOOKUP(F2920,Regions!$A$2:$A$52,Regions!$B$2:$B$52)</f>
        <v>South</v>
      </c>
      <c r="H2920" t="s">
        <v>1542</v>
      </c>
      <c r="I2920">
        <v>2646</v>
      </c>
      <c r="J2920">
        <v>7372</v>
      </c>
      <c r="K2920">
        <v>355</v>
      </c>
      <c r="L2920">
        <v>13717</v>
      </c>
      <c r="M2920">
        <v>1800</v>
      </c>
      <c r="N2920" t="s">
        <v>2043</v>
      </c>
      <c r="O2920" t="s">
        <v>2043</v>
      </c>
      <c r="P2920" t="s">
        <v>2043</v>
      </c>
      <c r="Q2920" t="s">
        <v>2043</v>
      </c>
      <c r="R2920" t="str">
        <f>Table1[[#This Row],[year]]&amp;"_"&amp;Table1[[#This Row],[rank]]</f>
        <v>2020_419</v>
      </c>
      <c r="S2920" t="str">
        <f>Table1[[#This Row],[year]]&amp;"_"&amp;Table1[[#This Row],[rank]]</f>
        <v>2020_419</v>
      </c>
    </row>
    <row r="2921" spans="1:19" x14ac:dyDescent="0.2">
      <c r="A2921" t="s">
        <v>2678</v>
      </c>
      <c r="B2921">
        <v>420</v>
      </c>
      <c r="C2921">
        <v>2020</v>
      </c>
      <c r="D2921" t="s">
        <v>79</v>
      </c>
      <c r="E2921" t="s">
        <v>2044</v>
      </c>
      <c r="F2921" t="s">
        <v>28</v>
      </c>
      <c r="G2921" t="str">
        <f>_xlfn.XLOOKUP(F2921,Regions!$A$2:$A$52,Regions!$B$2:$B$52)</f>
        <v>Northeast</v>
      </c>
      <c r="H2921" t="s">
        <v>1406</v>
      </c>
      <c r="I2921">
        <v>30696</v>
      </c>
      <c r="J2921">
        <v>7338</v>
      </c>
      <c r="K2921">
        <v>2050</v>
      </c>
      <c r="L2921">
        <v>32586</v>
      </c>
      <c r="M2921">
        <v>2905</v>
      </c>
      <c r="N2921" t="s">
        <v>2046</v>
      </c>
      <c r="O2921" t="s">
        <v>2043</v>
      </c>
      <c r="P2921" t="s">
        <v>2043</v>
      </c>
      <c r="Q2921" t="s">
        <v>2043</v>
      </c>
      <c r="R2921" t="str">
        <f>Table1[[#This Row],[year]]&amp;"_"&amp;Table1[[#This Row],[rank]]</f>
        <v>2020_420</v>
      </c>
      <c r="S2921" t="str">
        <f>Table1[[#This Row],[year]]&amp;"_"&amp;Table1[[#This Row],[rank]]</f>
        <v>2020_420</v>
      </c>
    </row>
    <row r="2922" spans="1:19" x14ac:dyDescent="0.2">
      <c r="A2922" t="s">
        <v>2282</v>
      </c>
      <c r="B2922">
        <v>421</v>
      </c>
      <c r="C2922">
        <v>2020</v>
      </c>
      <c r="D2922" t="s">
        <v>980</v>
      </c>
      <c r="E2922" t="s">
        <v>2055</v>
      </c>
      <c r="F2922" t="s">
        <v>22</v>
      </c>
      <c r="G2922" t="str">
        <f>_xlfn.XLOOKUP(F2922,Regions!$A$2:$A$52,Regions!$B$2:$B$52)</f>
        <v>South</v>
      </c>
      <c r="H2922" t="s">
        <v>1502</v>
      </c>
      <c r="I2922">
        <v>10</v>
      </c>
      <c r="J2922">
        <v>7329</v>
      </c>
      <c r="K2922">
        <v>500</v>
      </c>
      <c r="L2922">
        <v>2229</v>
      </c>
      <c r="M2922">
        <v>14500</v>
      </c>
      <c r="N2922" t="s">
        <v>2043</v>
      </c>
      <c r="O2922" t="s">
        <v>2043</v>
      </c>
      <c r="P2922" t="s">
        <v>2043</v>
      </c>
      <c r="Q2922" t="s">
        <v>2043</v>
      </c>
      <c r="R2922" t="str">
        <f>Table1[[#This Row],[year]]&amp;"_"&amp;Table1[[#This Row],[rank]]</f>
        <v>2020_421</v>
      </c>
      <c r="S2922" t="str">
        <f>Table1[[#This Row],[year]]&amp;"_"&amp;Table1[[#This Row],[rank]]</f>
        <v>2020_421</v>
      </c>
    </row>
    <row r="2923" spans="1:19" x14ac:dyDescent="0.2">
      <c r="A2923" t="s">
        <v>2588</v>
      </c>
      <c r="B2923">
        <v>422</v>
      </c>
      <c r="C2923">
        <v>2020</v>
      </c>
      <c r="D2923" t="s">
        <v>1727</v>
      </c>
      <c r="E2923" t="s">
        <v>2064</v>
      </c>
      <c r="F2923" t="s">
        <v>93</v>
      </c>
      <c r="G2923" t="str">
        <f>_xlfn.XLOOKUP(F2923,Regions!$A$2:$A$52,Regions!$B$2:$B$52)</f>
        <v>West</v>
      </c>
      <c r="H2923" t="s">
        <v>2589</v>
      </c>
      <c r="I2923">
        <v>18567</v>
      </c>
      <c r="J2923">
        <v>7326</v>
      </c>
      <c r="K2923">
        <v>739</v>
      </c>
      <c r="L2923">
        <v>17439</v>
      </c>
      <c r="M2923">
        <v>25000</v>
      </c>
      <c r="N2923" t="s">
        <v>2043</v>
      </c>
      <c r="O2923" t="s">
        <v>2043</v>
      </c>
      <c r="P2923" t="s">
        <v>2043</v>
      </c>
      <c r="Q2923" t="s">
        <v>2043</v>
      </c>
      <c r="R2923" t="str">
        <f>Table1[[#This Row],[year]]&amp;"_"&amp;Table1[[#This Row],[rank]]</f>
        <v>2020_422</v>
      </c>
      <c r="S2923" t="str">
        <f>Table1[[#This Row],[year]]&amp;"_"&amp;Table1[[#This Row],[rank]]</f>
        <v>2020_422</v>
      </c>
    </row>
    <row r="2924" spans="1:19" x14ac:dyDescent="0.2">
      <c r="A2924" t="s">
        <v>2321</v>
      </c>
      <c r="B2924">
        <v>423</v>
      </c>
      <c r="C2924">
        <v>2020</v>
      </c>
      <c r="D2924" t="s">
        <v>920</v>
      </c>
      <c r="E2924" t="s">
        <v>920</v>
      </c>
      <c r="F2924" t="s">
        <v>98</v>
      </c>
      <c r="G2924" t="str">
        <f>_xlfn.XLOOKUP(F2924,Regions!$A$2:$A$52,Regions!$B$2:$B$52)</f>
        <v>Northeast</v>
      </c>
      <c r="H2924" t="s">
        <v>1631</v>
      </c>
      <c r="I2924">
        <v>5562</v>
      </c>
      <c r="J2924">
        <v>7320</v>
      </c>
      <c r="K2924">
        <v>256</v>
      </c>
      <c r="L2924">
        <v>13347</v>
      </c>
      <c r="M2924">
        <v>12800</v>
      </c>
      <c r="N2924" t="s">
        <v>2043</v>
      </c>
      <c r="O2924" t="s">
        <v>2043</v>
      </c>
      <c r="P2924" t="s">
        <v>2043</v>
      </c>
      <c r="Q2924" t="s">
        <v>2043</v>
      </c>
      <c r="R2924" t="str">
        <f>Table1[[#This Row],[year]]&amp;"_"&amp;Table1[[#This Row],[rank]]</f>
        <v>2020_423</v>
      </c>
      <c r="S2924" t="str">
        <f>Table1[[#This Row],[year]]&amp;"_"&amp;Table1[[#This Row],[rank]]</f>
        <v>2020_423</v>
      </c>
    </row>
    <row r="2925" spans="1:19" x14ac:dyDescent="0.2">
      <c r="A2925" t="s">
        <v>2523</v>
      </c>
      <c r="B2925">
        <v>424</v>
      </c>
      <c r="C2925">
        <v>2020</v>
      </c>
      <c r="D2925" t="s">
        <v>1838</v>
      </c>
      <c r="E2925" t="s">
        <v>2042</v>
      </c>
      <c r="F2925" t="s">
        <v>41</v>
      </c>
      <c r="G2925" t="str">
        <f>_xlfn.XLOOKUP(F2925,Regions!$A$2:$A$52,Regions!$B$2:$B$52)</f>
        <v>Northeast</v>
      </c>
      <c r="H2925" t="s">
        <v>1804</v>
      </c>
      <c r="I2925">
        <v>10441</v>
      </c>
      <c r="J2925">
        <v>7286</v>
      </c>
      <c r="K2925">
        <v>465</v>
      </c>
      <c r="L2925">
        <v>5594</v>
      </c>
      <c r="M2925">
        <v>47000</v>
      </c>
      <c r="N2925" t="s">
        <v>2043</v>
      </c>
      <c r="O2925" t="s">
        <v>2043</v>
      </c>
      <c r="P2925" t="s">
        <v>2043</v>
      </c>
      <c r="Q2925" t="s">
        <v>2043</v>
      </c>
      <c r="R2925" t="str">
        <f>Table1[[#This Row],[year]]&amp;"_"&amp;Table1[[#This Row],[rank]]</f>
        <v>2020_424</v>
      </c>
      <c r="S2925" t="str">
        <f>Table1[[#This Row],[year]]&amp;"_"&amp;Table1[[#This Row],[rank]]</f>
        <v>2020_424</v>
      </c>
    </row>
    <row r="2926" spans="1:19" x14ac:dyDescent="0.2">
      <c r="A2926" t="s">
        <v>2549</v>
      </c>
      <c r="B2926">
        <v>425</v>
      </c>
      <c r="C2926">
        <v>2020</v>
      </c>
      <c r="D2926" t="s">
        <v>336</v>
      </c>
      <c r="E2926" t="s">
        <v>2118</v>
      </c>
      <c r="F2926" t="s">
        <v>22</v>
      </c>
      <c r="G2926" t="str">
        <f>_xlfn.XLOOKUP(F2926,Regions!$A$2:$A$52,Regions!$B$2:$B$52)</f>
        <v>South</v>
      </c>
      <c r="H2926" t="s">
        <v>1502</v>
      </c>
      <c r="I2926">
        <v>1420</v>
      </c>
      <c r="J2926">
        <v>7280</v>
      </c>
      <c r="K2926">
        <v>222</v>
      </c>
      <c r="L2926">
        <v>3250</v>
      </c>
      <c r="M2926">
        <v>15800</v>
      </c>
      <c r="N2926" t="s">
        <v>2043</v>
      </c>
      <c r="O2926" t="s">
        <v>2043</v>
      </c>
      <c r="P2926" t="s">
        <v>2043</v>
      </c>
      <c r="Q2926" t="s">
        <v>2043</v>
      </c>
      <c r="R2926" t="str">
        <f>Table1[[#This Row],[year]]&amp;"_"&amp;Table1[[#This Row],[rank]]</f>
        <v>2020_425</v>
      </c>
      <c r="S2926" t="str">
        <f>Table1[[#This Row],[year]]&amp;"_"&amp;Table1[[#This Row],[rank]]</f>
        <v>2020_425</v>
      </c>
    </row>
    <row r="2927" spans="1:19" x14ac:dyDescent="0.2">
      <c r="A2927" t="s">
        <v>2564</v>
      </c>
      <c r="B2927">
        <v>426</v>
      </c>
      <c r="C2927">
        <v>2020</v>
      </c>
      <c r="D2927" t="s">
        <v>1111</v>
      </c>
      <c r="E2927" t="s">
        <v>221</v>
      </c>
      <c r="F2927" t="s">
        <v>98</v>
      </c>
      <c r="G2927" t="str">
        <f>_xlfn.XLOOKUP(F2927,Regions!$A$2:$A$52,Regions!$B$2:$B$52)</f>
        <v>Northeast</v>
      </c>
      <c r="H2927" t="s">
        <v>1604</v>
      </c>
      <c r="I2927">
        <v>2440</v>
      </c>
      <c r="J2927">
        <v>7224</v>
      </c>
      <c r="K2927">
        <v>590</v>
      </c>
      <c r="L2927">
        <v>10828</v>
      </c>
      <c r="M2927">
        <v>5100</v>
      </c>
      <c r="N2927" t="s">
        <v>2043</v>
      </c>
      <c r="O2927" t="s">
        <v>2043</v>
      </c>
      <c r="P2927" t="s">
        <v>2043</v>
      </c>
      <c r="Q2927" t="s">
        <v>2043</v>
      </c>
      <c r="R2927" t="str">
        <f>Table1[[#This Row],[year]]&amp;"_"&amp;Table1[[#This Row],[rank]]</f>
        <v>2020_426</v>
      </c>
      <c r="S2927" t="str">
        <f>Table1[[#This Row],[year]]&amp;"_"&amp;Table1[[#This Row],[rank]]</f>
        <v>2020_426</v>
      </c>
    </row>
    <row r="2928" spans="1:19" x14ac:dyDescent="0.2">
      <c r="A2928" t="s">
        <v>2441</v>
      </c>
      <c r="B2928">
        <v>427</v>
      </c>
      <c r="C2928">
        <v>2020</v>
      </c>
      <c r="D2928" t="s">
        <v>65</v>
      </c>
      <c r="E2928" t="s">
        <v>2044</v>
      </c>
      <c r="F2928" t="s">
        <v>44</v>
      </c>
      <c r="G2928" t="str">
        <f>_xlfn.XLOOKUP(F2928,Regions!$A$2:$A$52,Regions!$B$2:$B$52)</f>
        <v>Midwest</v>
      </c>
      <c r="H2928" t="s">
        <v>1417</v>
      </c>
      <c r="I2928">
        <v>4635</v>
      </c>
      <c r="J2928">
        <v>7214</v>
      </c>
      <c r="K2928">
        <v>1056</v>
      </c>
      <c r="L2928">
        <v>21076</v>
      </c>
      <c r="M2928">
        <v>9000</v>
      </c>
      <c r="N2928" t="s">
        <v>2043</v>
      </c>
      <c r="O2928" t="s">
        <v>2043</v>
      </c>
      <c r="P2928" t="s">
        <v>2043</v>
      </c>
      <c r="Q2928" t="s">
        <v>2043</v>
      </c>
      <c r="R2928" t="str">
        <f>Table1[[#This Row],[year]]&amp;"_"&amp;Table1[[#This Row],[rank]]</f>
        <v>2020_427</v>
      </c>
      <c r="S2928" t="str">
        <f>Table1[[#This Row],[year]]&amp;"_"&amp;Table1[[#This Row],[rank]]</f>
        <v>2020_427</v>
      </c>
    </row>
    <row r="2929" spans="1:19" x14ac:dyDescent="0.2">
      <c r="A2929" t="s">
        <v>2418</v>
      </c>
      <c r="B2929">
        <v>428</v>
      </c>
      <c r="C2929">
        <v>2020</v>
      </c>
      <c r="D2929" t="s">
        <v>350</v>
      </c>
      <c r="E2929" t="s">
        <v>2042</v>
      </c>
      <c r="F2929" t="s">
        <v>86</v>
      </c>
      <c r="G2929" t="str">
        <f>_xlfn.XLOOKUP(F2929,Regions!$A$2:$A$52,Regions!$B$2:$B$52)</f>
        <v>South</v>
      </c>
      <c r="H2929" t="s">
        <v>1622</v>
      </c>
      <c r="I2929">
        <v>1065</v>
      </c>
      <c r="J2929">
        <v>7210</v>
      </c>
      <c r="K2929">
        <v>184</v>
      </c>
      <c r="L2929">
        <v>2911</v>
      </c>
      <c r="M2929">
        <v>8500</v>
      </c>
      <c r="N2929" t="s">
        <v>2043</v>
      </c>
      <c r="O2929" t="s">
        <v>2043</v>
      </c>
      <c r="P2929" t="s">
        <v>2043</v>
      </c>
      <c r="Q2929" t="s">
        <v>2043</v>
      </c>
      <c r="R2929" t="str">
        <f>Table1[[#This Row],[year]]&amp;"_"&amp;Table1[[#This Row],[rank]]</f>
        <v>2020_428</v>
      </c>
      <c r="S2929" t="str">
        <f>Table1[[#This Row],[year]]&amp;"_"&amp;Table1[[#This Row],[rank]]</f>
        <v>2020_428</v>
      </c>
    </row>
    <row r="2930" spans="1:19" x14ac:dyDescent="0.2">
      <c r="A2930" t="s">
        <v>2506</v>
      </c>
      <c r="B2930">
        <v>429</v>
      </c>
      <c r="C2930">
        <v>2020</v>
      </c>
      <c r="D2930" t="s">
        <v>79</v>
      </c>
      <c r="E2930" t="s">
        <v>2044</v>
      </c>
      <c r="F2930" t="s">
        <v>44</v>
      </c>
      <c r="G2930" t="str">
        <f>_xlfn.XLOOKUP(F2930,Regions!$A$2:$A$52,Regions!$B$2:$B$52)</f>
        <v>Midwest</v>
      </c>
      <c r="H2930" t="s">
        <v>2594</v>
      </c>
      <c r="I2930">
        <v>15455</v>
      </c>
      <c r="J2930">
        <v>7195</v>
      </c>
      <c r="K2930">
        <v>669</v>
      </c>
      <c r="L2930">
        <v>19635</v>
      </c>
      <c r="M2930">
        <v>33247</v>
      </c>
      <c r="N2930" t="s">
        <v>2043</v>
      </c>
      <c r="O2930" t="s">
        <v>2043</v>
      </c>
      <c r="P2930" t="s">
        <v>2043</v>
      </c>
      <c r="Q2930" t="s">
        <v>2043</v>
      </c>
      <c r="R2930" t="str">
        <f>Table1[[#This Row],[year]]&amp;"_"&amp;Table1[[#This Row],[rank]]</f>
        <v>2020_429</v>
      </c>
      <c r="S2930" t="str">
        <f>Table1[[#This Row],[year]]&amp;"_"&amp;Table1[[#This Row],[rank]]</f>
        <v>2020_429</v>
      </c>
    </row>
    <row r="2931" spans="1:19" x14ac:dyDescent="0.2">
      <c r="A2931" t="s">
        <v>2591</v>
      </c>
      <c r="B2931">
        <v>430</v>
      </c>
      <c r="C2931">
        <v>2020</v>
      </c>
      <c r="D2931" t="s">
        <v>221</v>
      </c>
      <c r="E2931" t="s">
        <v>221</v>
      </c>
      <c r="F2931" t="s">
        <v>177</v>
      </c>
      <c r="G2931" t="str">
        <f>_xlfn.XLOOKUP(F2931,Regions!$A$2:$A$52,Regions!$B$2:$B$52)</f>
        <v>South</v>
      </c>
      <c r="H2931" t="s">
        <v>2592</v>
      </c>
      <c r="I2931">
        <v>2507</v>
      </c>
      <c r="J2931">
        <v>7183</v>
      </c>
      <c r="K2931">
        <v>392</v>
      </c>
      <c r="L2931">
        <v>4997</v>
      </c>
      <c r="M2931">
        <v>21000</v>
      </c>
      <c r="N2931" t="s">
        <v>2043</v>
      </c>
      <c r="O2931" t="s">
        <v>2043</v>
      </c>
      <c r="P2931" t="s">
        <v>2043</v>
      </c>
      <c r="Q2931" t="s">
        <v>2043</v>
      </c>
      <c r="R2931" t="str">
        <f>Table1[[#This Row],[year]]&amp;"_"&amp;Table1[[#This Row],[rank]]</f>
        <v>2020_430</v>
      </c>
      <c r="S2931" t="str">
        <f>Table1[[#This Row],[year]]&amp;"_"&amp;Table1[[#This Row],[rank]]</f>
        <v>2020_430</v>
      </c>
    </row>
    <row r="2932" spans="1:19" x14ac:dyDescent="0.2">
      <c r="A2932" t="s">
        <v>763</v>
      </c>
      <c r="B2932">
        <v>431</v>
      </c>
      <c r="C2932">
        <v>2020</v>
      </c>
      <c r="D2932" t="s">
        <v>336</v>
      </c>
      <c r="E2932" t="s">
        <v>2118</v>
      </c>
      <c r="F2932" t="s">
        <v>53</v>
      </c>
      <c r="G2932" t="str">
        <f>_xlfn.XLOOKUP(F2932,Regions!$A$2:$A$52,Regions!$B$2:$B$52)</f>
        <v>Midwest</v>
      </c>
      <c r="H2932" t="s">
        <v>1551</v>
      </c>
      <c r="I2932">
        <v>4201</v>
      </c>
      <c r="J2932">
        <v>7160</v>
      </c>
      <c r="K2932">
        <v>405</v>
      </c>
      <c r="L2932">
        <v>10006</v>
      </c>
      <c r="M2932">
        <v>19000</v>
      </c>
      <c r="N2932" t="s">
        <v>2043</v>
      </c>
      <c r="O2932" t="s">
        <v>2043</v>
      </c>
      <c r="P2932" t="s">
        <v>2043</v>
      </c>
      <c r="Q2932" t="s">
        <v>2043</v>
      </c>
      <c r="R2932" t="str">
        <f>Table1[[#This Row],[year]]&amp;"_"&amp;Table1[[#This Row],[rank]]</f>
        <v>2020_431</v>
      </c>
      <c r="S2932" t="str">
        <f>Table1[[#This Row],[year]]&amp;"_"&amp;Table1[[#This Row],[rank]]</f>
        <v>2020_431</v>
      </c>
    </row>
    <row r="2933" spans="1:19" x14ac:dyDescent="0.2">
      <c r="A2933" t="s">
        <v>2602</v>
      </c>
      <c r="B2933">
        <v>432</v>
      </c>
      <c r="C2933">
        <v>2020</v>
      </c>
      <c r="D2933" t="s">
        <v>1288</v>
      </c>
      <c r="E2933" t="s">
        <v>112</v>
      </c>
      <c r="F2933" t="s">
        <v>398</v>
      </c>
      <c r="G2933" t="str">
        <f>_xlfn.XLOOKUP(F2933,Regions!$A$2:$A$52,Regions!$B$2:$B$52)</f>
        <v>West</v>
      </c>
      <c r="H2933" t="s">
        <v>1512</v>
      </c>
      <c r="I2933">
        <v>1188</v>
      </c>
      <c r="J2933">
        <v>7159</v>
      </c>
      <c r="K2933">
        <v>56</v>
      </c>
      <c r="L2933">
        <v>3092</v>
      </c>
      <c r="M2933">
        <v>10100</v>
      </c>
      <c r="N2933" t="s">
        <v>2043</v>
      </c>
      <c r="O2933" t="s">
        <v>2043</v>
      </c>
      <c r="P2933" t="s">
        <v>2043</v>
      </c>
      <c r="Q2933" t="s">
        <v>2043</v>
      </c>
      <c r="R2933" t="str">
        <f>Table1[[#This Row],[year]]&amp;"_"&amp;Table1[[#This Row],[rank]]</f>
        <v>2020_432</v>
      </c>
      <c r="S2933" t="str">
        <f>Table1[[#This Row],[year]]&amp;"_"&amp;Table1[[#This Row],[rank]]</f>
        <v>2020_432</v>
      </c>
    </row>
    <row r="2934" spans="1:19" x14ac:dyDescent="0.2">
      <c r="A2934" t="s">
        <v>2318</v>
      </c>
      <c r="B2934">
        <v>433</v>
      </c>
      <c r="C2934">
        <v>2020</v>
      </c>
      <c r="D2934" t="s">
        <v>1727</v>
      </c>
      <c r="E2934" t="s">
        <v>2064</v>
      </c>
      <c r="F2934" t="s">
        <v>44</v>
      </c>
      <c r="G2934" t="str">
        <f>_xlfn.XLOOKUP(F2934,Regions!$A$2:$A$52,Regions!$B$2:$B$52)</f>
        <v>Midwest</v>
      </c>
      <c r="H2934" t="s">
        <v>1488</v>
      </c>
      <c r="I2934">
        <v>12094</v>
      </c>
      <c r="J2934">
        <v>7136</v>
      </c>
      <c r="K2934">
        <v>678</v>
      </c>
      <c r="L2934">
        <v>8670</v>
      </c>
      <c r="M2934">
        <v>24000</v>
      </c>
      <c r="N2934" t="s">
        <v>2043</v>
      </c>
      <c r="O2934" t="s">
        <v>2043</v>
      </c>
      <c r="P2934" t="s">
        <v>2043</v>
      </c>
      <c r="Q2934" t="s">
        <v>2043</v>
      </c>
      <c r="R2934" t="str">
        <f>Table1[[#This Row],[year]]&amp;"_"&amp;Table1[[#This Row],[rank]]</f>
        <v>2020_433</v>
      </c>
      <c r="S2934" t="str">
        <f>Table1[[#This Row],[year]]&amp;"_"&amp;Table1[[#This Row],[rank]]</f>
        <v>2020_433</v>
      </c>
    </row>
    <row r="2935" spans="1:19" x14ac:dyDescent="0.2">
      <c r="A2935" t="s">
        <v>2630</v>
      </c>
      <c r="B2935">
        <v>434</v>
      </c>
      <c r="C2935">
        <v>2020</v>
      </c>
      <c r="D2935" t="s">
        <v>998</v>
      </c>
      <c r="E2935" t="s">
        <v>115</v>
      </c>
      <c r="F2935" t="s">
        <v>35</v>
      </c>
      <c r="G2935" t="str">
        <f>_xlfn.XLOOKUP(F2935,Regions!$A$2:$A$52,Regions!$B$2:$B$52)</f>
        <v>South</v>
      </c>
      <c r="H2935" t="s">
        <v>2631</v>
      </c>
      <c r="I2935">
        <v>1138</v>
      </c>
      <c r="J2935">
        <v>7105</v>
      </c>
      <c r="K2935">
        <v>11</v>
      </c>
      <c r="L2935">
        <v>6393</v>
      </c>
      <c r="M2935">
        <v>8147</v>
      </c>
      <c r="N2935" t="s">
        <v>2043</v>
      </c>
      <c r="O2935" t="s">
        <v>2043</v>
      </c>
      <c r="P2935" t="s">
        <v>2043</v>
      </c>
      <c r="Q2935" t="s">
        <v>2043</v>
      </c>
      <c r="R2935" t="str">
        <f>Table1[[#This Row],[year]]&amp;"_"&amp;Table1[[#This Row],[rank]]</f>
        <v>2020_434</v>
      </c>
      <c r="S2935" t="str">
        <f>Table1[[#This Row],[year]]&amp;"_"&amp;Table1[[#This Row],[rank]]</f>
        <v>2020_434</v>
      </c>
    </row>
    <row r="2936" spans="1:19" x14ac:dyDescent="0.2">
      <c r="A2936" t="s">
        <v>2393</v>
      </c>
      <c r="B2936">
        <v>435</v>
      </c>
      <c r="C2936">
        <v>2020</v>
      </c>
      <c r="D2936" t="s">
        <v>1103</v>
      </c>
      <c r="E2936" t="s">
        <v>2118</v>
      </c>
      <c r="F2936" t="s">
        <v>55</v>
      </c>
      <c r="G2936" t="str">
        <f>_xlfn.XLOOKUP(F2936,Regions!$A$2:$A$52,Regions!$B$2:$B$52)</f>
        <v>West</v>
      </c>
      <c r="H2936" t="s">
        <v>2394</v>
      </c>
      <c r="I2936">
        <v>8485</v>
      </c>
      <c r="J2936">
        <v>7070</v>
      </c>
      <c r="K2936">
        <v>304</v>
      </c>
      <c r="L2936">
        <v>5489</v>
      </c>
      <c r="M2936">
        <v>30000</v>
      </c>
      <c r="N2936" t="s">
        <v>2043</v>
      </c>
      <c r="O2936" t="s">
        <v>2043</v>
      </c>
      <c r="P2936" t="s">
        <v>2043</v>
      </c>
      <c r="Q2936" t="s">
        <v>2043</v>
      </c>
      <c r="R2936" t="str">
        <f>Table1[[#This Row],[year]]&amp;"_"&amp;Table1[[#This Row],[rank]]</f>
        <v>2020_435</v>
      </c>
      <c r="S2936" t="str">
        <f>Table1[[#This Row],[year]]&amp;"_"&amp;Table1[[#This Row],[rank]]</f>
        <v>2020_435</v>
      </c>
    </row>
    <row r="2937" spans="1:19" x14ac:dyDescent="0.2">
      <c r="A2937" t="s">
        <v>2462</v>
      </c>
      <c r="B2937">
        <v>436</v>
      </c>
      <c r="C2937">
        <v>2020</v>
      </c>
      <c r="D2937" t="s">
        <v>283</v>
      </c>
      <c r="E2937" t="s">
        <v>283</v>
      </c>
      <c r="F2937" t="s">
        <v>125</v>
      </c>
      <c r="G2937" t="str">
        <f>_xlfn.XLOOKUP(F2937,Regions!$A$2:$A$52,Regions!$B$2:$B$52)</f>
        <v>South</v>
      </c>
      <c r="H2937" t="s">
        <v>1555</v>
      </c>
      <c r="I2937">
        <v>2817</v>
      </c>
      <c r="J2937">
        <v>6967</v>
      </c>
      <c r="K2937">
        <v>601</v>
      </c>
      <c r="L2937">
        <v>7354</v>
      </c>
      <c r="M2937">
        <v>63000</v>
      </c>
      <c r="N2937" t="s">
        <v>2043</v>
      </c>
      <c r="O2937" t="s">
        <v>2043</v>
      </c>
      <c r="P2937" t="s">
        <v>2043</v>
      </c>
      <c r="Q2937" t="s">
        <v>2043</v>
      </c>
      <c r="R2937" t="str">
        <f>Table1[[#This Row],[year]]&amp;"_"&amp;Table1[[#This Row],[rank]]</f>
        <v>2020_436</v>
      </c>
      <c r="S2937" t="str">
        <f>Table1[[#This Row],[year]]&amp;"_"&amp;Table1[[#This Row],[rank]]</f>
        <v>2020_436</v>
      </c>
    </row>
    <row r="2938" spans="1:19" x14ac:dyDescent="0.2">
      <c r="A2938" t="s">
        <v>2419</v>
      </c>
      <c r="B2938">
        <v>437</v>
      </c>
      <c r="C2938">
        <v>2020</v>
      </c>
      <c r="D2938" t="s">
        <v>1103</v>
      </c>
      <c r="E2938" t="s">
        <v>2118</v>
      </c>
      <c r="F2938" t="s">
        <v>44</v>
      </c>
      <c r="G2938" t="str">
        <f>_xlfn.XLOOKUP(F2938,Regions!$A$2:$A$52,Regions!$B$2:$B$52)</f>
        <v>Midwest</v>
      </c>
      <c r="H2938" t="s">
        <v>1608</v>
      </c>
      <c r="I2938">
        <v>8236</v>
      </c>
      <c r="J2938">
        <v>6964</v>
      </c>
      <c r="K2938">
        <v>696</v>
      </c>
      <c r="L2938">
        <v>7236</v>
      </c>
      <c r="M2938">
        <v>15500</v>
      </c>
      <c r="N2938" t="s">
        <v>2043</v>
      </c>
      <c r="O2938" t="s">
        <v>2043</v>
      </c>
      <c r="P2938" t="s">
        <v>2043</v>
      </c>
      <c r="Q2938" t="s">
        <v>2043</v>
      </c>
      <c r="R2938" t="str">
        <f>Table1[[#This Row],[year]]&amp;"_"&amp;Table1[[#This Row],[rank]]</f>
        <v>2020_437</v>
      </c>
      <c r="S2938" t="str">
        <f>Table1[[#This Row],[year]]&amp;"_"&amp;Table1[[#This Row],[rank]]</f>
        <v>2020_437</v>
      </c>
    </row>
    <row r="2939" spans="1:19" x14ac:dyDescent="0.2">
      <c r="A2939" t="s">
        <v>2679</v>
      </c>
      <c r="B2939">
        <v>438</v>
      </c>
      <c r="C2939">
        <v>2020</v>
      </c>
      <c r="D2939" t="s">
        <v>57</v>
      </c>
      <c r="E2939" t="s">
        <v>2044</v>
      </c>
      <c r="F2939" t="s">
        <v>28</v>
      </c>
      <c r="G2939" t="str">
        <f>_xlfn.XLOOKUP(F2939,Regions!$A$2:$A$52,Regions!$B$2:$B$52)</f>
        <v>Northeast</v>
      </c>
      <c r="H2939" t="s">
        <v>1667</v>
      </c>
      <c r="I2939">
        <v>13441</v>
      </c>
      <c r="J2939">
        <v>6941</v>
      </c>
      <c r="K2939">
        <v>1929</v>
      </c>
      <c r="L2939">
        <v>119873</v>
      </c>
      <c r="M2939">
        <v>17386</v>
      </c>
      <c r="N2939" t="s">
        <v>2043</v>
      </c>
      <c r="O2939" t="s">
        <v>2043</v>
      </c>
      <c r="P2939" t="s">
        <v>2043</v>
      </c>
      <c r="Q2939" t="s">
        <v>2043</v>
      </c>
      <c r="R2939" t="str">
        <f>Table1[[#This Row],[year]]&amp;"_"&amp;Table1[[#This Row],[rank]]</f>
        <v>2020_438</v>
      </c>
      <c r="S2939" t="str">
        <f>Table1[[#This Row],[year]]&amp;"_"&amp;Table1[[#This Row],[rank]]</f>
        <v>2020_438</v>
      </c>
    </row>
    <row r="2940" spans="1:19" x14ac:dyDescent="0.2">
      <c r="A2940" t="s">
        <v>2380</v>
      </c>
      <c r="B2940">
        <v>439</v>
      </c>
      <c r="C2940">
        <v>2020</v>
      </c>
      <c r="D2940" t="s">
        <v>30</v>
      </c>
      <c r="E2940" t="s">
        <v>2045</v>
      </c>
      <c r="F2940" t="s">
        <v>86</v>
      </c>
      <c r="G2940" t="str">
        <f>_xlfn.XLOOKUP(F2940,Regions!$A$2:$A$52,Regions!$B$2:$B$52)</f>
        <v>South</v>
      </c>
      <c r="H2940" t="s">
        <v>1412</v>
      </c>
      <c r="I2940">
        <v>2287</v>
      </c>
      <c r="J2940">
        <v>6915</v>
      </c>
      <c r="K2940">
        <v>564</v>
      </c>
      <c r="L2940">
        <v>8987</v>
      </c>
      <c r="M2940">
        <v>36000</v>
      </c>
      <c r="N2940" t="s">
        <v>2043</v>
      </c>
      <c r="O2940" t="s">
        <v>2043</v>
      </c>
      <c r="P2940" t="s">
        <v>2043</v>
      </c>
      <c r="Q2940" t="s">
        <v>2043</v>
      </c>
      <c r="R2940" t="str">
        <f>Table1[[#This Row],[year]]&amp;"_"&amp;Table1[[#This Row],[rank]]</f>
        <v>2020_439</v>
      </c>
      <c r="S2940" t="str">
        <f>Table1[[#This Row],[year]]&amp;"_"&amp;Table1[[#This Row],[rank]]</f>
        <v>2020_439</v>
      </c>
    </row>
    <row r="2941" spans="1:19" x14ac:dyDescent="0.2">
      <c r="A2941" t="s">
        <v>2607</v>
      </c>
      <c r="B2941">
        <v>440</v>
      </c>
      <c r="C2941">
        <v>2020</v>
      </c>
      <c r="D2941" t="s">
        <v>57</v>
      </c>
      <c r="E2941" t="s">
        <v>2044</v>
      </c>
      <c r="F2941" t="s">
        <v>44</v>
      </c>
      <c r="G2941" t="str">
        <f>_xlfn.XLOOKUP(F2941,Regions!$A$2:$A$52,Regions!$B$2:$B$52)</f>
        <v>Midwest</v>
      </c>
      <c r="H2941" t="s">
        <v>1417</v>
      </c>
      <c r="I2941">
        <v>15791</v>
      </c>
      <c r="J2941">
        <v>6895</v>
      </c>
      <c r="K2941">
        <v>1492</v>
      </c>
      <c r="L2941">
        <v>136828</v>
      </c>
      <c r="M2941">
        <v>19800</v>
      </c>
      <c r="N2941" t="s">
        <v>2043</v>
      </c>
      <c r="O2941" t="s">
        <v>2043</v>
      </c>
      <c r="P2941" t="s">
        <v>2043</v>
      </c>
      <c r="Q2941" t="s">
        <v>2043</v>
      </c>
      <c r="R2941" t="str">
        <f>Table1[[#This Row],[year]]&amp;"_"&amp;Table1[[#This Row],[rank]]</f>
        <v>2020_440</v>
      </c>
      <c r="S2941" t="str">
        <f>Table1[[#This Row],[year]]&amp;"_"&amp;Table1[[#This Row],[rank]]</f>
        <v>2020_440</v>
      </c>
    </row>
    <row r="2942" spans="1:19" x14ac:dyDescent="0.2">
      <c r="A2942" t="s">
        <v>2612</v>
      </c>
      <c r="B2942">
        <v>441</v>
      </c>
      <c r="C2942">
        <v>2020</v>
      </c>
      <c r="D2942" t="s">
        <v>757</v>
      </c>
      <c r="E2942" t="s">
        <v>2143</v>
      </c>
      <c r="F2942" t="s">
        <v>53</v>
      </c>
      <c r="G2942" t="str">
        <f>_xlfn.XLOOKUP(F2942,Regions!$A$2:$A$52,Regions!$B$2:$B$52)</f>
        <v>Midwest</v>
      </c>
      <c r="H2942" t="s">
        <v>1416</v>
      </c>
      <c r="I2942">
        <v>18024</v>
      </c>
      <c r="J2942">
        <v>6892</v>
      </c>
      <c r="K2942">
        <v>885</v>
      </c>
      <c r="L2942">
        <v>7437</v>
      </c>
      <c r="M2942">
        <v>45000</v>
      </c>
      <c r="N2942" t="s">
        <v>2043</v>
      </c>
      <c r="O2942" t="s">
        <v>2043</v>
      </c>
      <c r="P2942" t="s">
        <v>2043</v>
      </c>
      <c r="Q2942" t="s">
        <v>2043</v>
      </c>
      <c r="R2942" t="str">
        <f>Table1[[#This Row],[year]]&amp;"_"&amp;Table1[[#This Row],[rank]]</f>
        <v>2020_441</v>
      </c>
      <c r="S2942" t="str">
        <f>Table1[[#This Row],[year]]&amp;"_"&amp;Table1[[#This Row],[rank]]</f>
        <v>2020_441</v>
      </c>
    </row>
    <row r="2943" spans="1:19" x14ac:dyDescent="0.2">
      <c r="A2943" t="s">
        <v>2680</v>
      </c>
      <c r="B2943">
        <v>442</v>
      </c>
      <c r="C2943">
        <v>2020</v>
      </c>
      <c r="D2943" t="s">
        <v>686</v>
      </c>
      <c r="E2943" t="s">
        <v>2061</v>
      </c>
      <c r="F2943" t="s">
        <v>72</v>
      </c>
      <c r="G2943" t="str">
        <f>_xlfn.XLOOKUP(F2943,Regions!$A$2:$A$52,Regions!$B$2:$B$52)</f>
        <v>Midwest</v>
      </c>
      <c r="H2943" t="s">
        <v>2611</v>
      </c>
      <c r="I2943">
        <v>2959</v>
      </c>
      <c r="J2943">
        <v>6863</v>
      </c>
      <c r="K2943">
        <v>324</v>
      </c>
      <c r="L2943">
        <v>4431</v>
      </c>
      <c r="M2943">
        <v>14000</v>
      </c>
      <c r="N2943" t="s">
        <v>2043</v>
      </c>
      <c r="O2943" t="s">
        <v>2043</v>
      </c>
      <c r="P2943" t="s">
        <v>2043</v>
      </c>
      <c r="Q2943" t="s">
        <v>2043</v>
      </c>
      <c r="R2943" t="str">
        <f>Table1[[#This Row],[year]]&amp;"_"&amp;Table1[[#This Row],[rank]]</f>
        <v>2020_442</v>
      </c>
      <c r="S2943" t="str">
        <f>Table1[[#This Row],[year]]&amp;"_"&amp;Table1[[#This Row],[rank]]</f>
        <v>2020_442</v>
      </c>
    </row>
    <row r="2944" spans="1:19" x14ac:dyDescent="0.2">
      <c r="A2944" t="s">
        <v>2353</v>
      </c>
      <c r="B2944">
        <v>443</v>
      </c>
      <c r="C2944">
        <v>2020</v>
      </c>
      <c r="D2944" t="s">
        <v>214</v>
      </c>
      <c r="E2944" t="s">
        <v>920</v>
      </c>
      <c r="F2944" t="s">
        <v>18</v>
      </c>
      <c r="G2944" t="str">
        <f>_xlfn.XLOOKUP(F2944,Regions!$A$2:$A$52,Regions!$B$2:$B$52)</f>
        <v>Midwest</v>
      </c>
      <c r="H2944" t="s">
        <v>1588</v>
      </c>
      <c r="I2944">
        <v>16697</v>
      </c>
      <c r="J2944">
        <v>6845</v>
      </c>
      <c r="K2944">
        <v>680</v>
      </c>
      <c r="L2944">
        <v>26837</v>
      </c>
      <c r="M2944">
        <v>8459</v>
      </c>
      <c r="N2944" t="s">
        <v>2043</v>
      </c>
      <c r="O2944" t="s">
        <v>2046</v>
      </c>
      <c r="P2944" t="s">
        <v>2043</v>
      </c>
      <c r="Q2944" t="s">
        <v>2043</v>
      </c>
      <c r="R2944" t="str">
        <f>Table1[[#This Row],[year]]&amp;"_"&amp;Table1[[#This Row],[rank]]</f>
        <v>2020_443</v>
      </c>
      <c r="S2944" t="str">
        <f>Table1[[#This Row],[year]]&amp;"_"&amp;Table1[[#This Row],[rank]]</f>
        <v>2020_443</v>
      </c>
    </row>
    <row r="2945" spans="1:19" x14ac:dyDescent="0.2">
      <c r="A2945" t="s">
        <v>2383</v>
      </c>
      <c r="B2945">
        <v>444</v>
      </c>
      <c r="C2945">
        <v>2020</v>
      </c>
      <c r="D2945" t="s">
        <v>987</v>
      </c>
      <c r="E2945" t="s">
        <v>2055</v>
      </c>
      <c r="F2945" t="s">
        <v>150</v>
      </c>
      <c r="G2945" t="str">
        <f>_xlfn.XLOOKUP(F2945,Regions!$A$2:$A$52,Regions!$B$2:$B$52)</f>
        <v>Midwest</v>
      </c>
      <c r="H2945" t="s">
        <v>2503</v>
      </c>
      <c r="I2945">
        <v>3274</v>
      </c>
      <c r="J2945">
        <v>6840</v>
      </c>
      <c r="K2945">
        <v>283</v>
      </c>
      <c r="L2945">
        <v>6285</v>
      </c>
      <c r="M2945">
        <v>13100</v>
      </c>
      <c r="N2945" t="s">
        <v>2043</v>
      </c>
      <c r="O2945" t="s">
        <v>2043</v>
      </c>
      <c r="P2945" t="s">
        <v>2043</v>
      </c>
      <c r="Q2945" t="s">
        <v>2043</v>
      </c>
      <c r="R2945" t="str">
        <f>Table1[[#This Row],[year]]&amp;"_"&amp;Table1[[#This Row],[rank]]</f>
        <v>2020_444</v>
      </c>
      <c r="S2945" t="str">
        <f>Table1[[#This Row],[year]]&amp;"_"&amp;Table1[[#This Row],[rank]]</f>
        <v>2020_444</v>
      </c>
    </row>
    <row r="2946" spans="1:19" x14ac:dyDescent="0.2">
      <c r="A2946" t="s">
        <v>2637</v>
      </c>
      <c r="B2946">
        <v>445</v>
      </c>
      <c r="C2946">
        <v>2020</v>
      </c>
      <c r="D2946" t="s">
        <v>636</v>
      </c>
      <c r="E2946" t="s">
        <v>2045</v>
      </c>
      <c r="F2946" t="s">
        <v>55</v>
      </c>
      <c r="G2946" t="str">
        <f>_xlfn.XLOOKUP(F2946,Regions!$A$2:$A$52,Regions!$B$2:$B$52)</f>
        <v>West</v>
      </c>
      <c r="H2946" t="s">
        <v>1543</v>
      </c>
      <c r="I2946">
        <v>59913</v>
      </c>
      <c r="J2946">
        <v>6784</v>
      </c>
      <c r="K2946">
        <v>1557</v>
      </c>
      <c r="L2946">
        <v>6283</v>
      </c>
      <c r="M2946">
        <v>9400</v>
      </c>
      <c r="N2946" t="s">
        <v>2043</v>
      </c>
      <c r="O2946" t="s">
        <v>2043</v>
      </c>
      <c r="P2946" t="s">
        <v>2043</v>
      </c>
      <c r="Q2946" t="s">
        <v>2043</v>
      </c>
      <c r="R2946" t="str">
        <f>Table1[[#This Row],[year]]&amp;"_"&amp;Table1[[#This Row],[rank]]</f>
        <v>2020_445</v>
      </c>
      <c r="S2946" t="str">
        <f>Table1[[#This Row],[year]]&amp;"_"&amp;Table1[[#This Row],[rank]]</f>
        <v>2020_445</v>
      </c>
    </row>
    <row r="2947" spans="1:19" x14ac:dyDescent="0.2">
      <c r="A2947" t="s">
        <v>861</v>
      </c>
      <c r="B2947">
        <v>446</v>
      </c>
      <c r="C2947">
        <v>2020</v>
      </c>
      <c r="D2947" t="s">
        <v>57</v>
      </c>
      <c r="E2947" t="s">
        <v>2044</v>
      </c>
      <c r="F2947" t="s">
        <v>542</v>
      </c>
      <c r="G2947" t="str">
        <f>_xlfn.XLOOKUP(F2947,Regions!$A$2:$A$52,Regions!$B$2:$B$52)</f>
        <v>South</v>
      </c>
      <c r="H2947" t="s">
        <v>1575</v>
      </c>
      <c r="I2947">
        <v>8588</v>
      </c>
      <c r="J2947">
        <v>6755</v>
      </c>
      <c r="K2947">
        <v>1582</v>
      </c>
      <c r="L2947">
        <v>126240</v>
      </c>
      <c r="M2947">
        <v>19564</v>
      </c>
      <c r="N2947" t="s">
        <v>2043</v>
      </c>
      <c r="O2947" t="s">
        <v>2043</v>
      </c>
      <c r="P2947" t="s">
        <v>2043</v>
      </c>
      <c r="Q2947" t="s">
        <v>2043</v>
      </c>
      <c r="R2947" t="str">
        <f>Table1[[#This Row],[year]]&amp;"_"&amp;Table1[[#This Row],[rank]]</f>
        <v>2020_446</v>
      </c>
      <c r="S2947" t="str">
        <f>Table1[[#This Row],[year]]&amp;"_"&amp;Table1[[#This Row],[rank]]</f>
        <v>2020_446</v>
      </c>
    </row>
    <row r="2948" spans="1:19" x14ac:dyDescent="0.2">
      <c r="A2948" t="s">
        <v>2681</v>
      </c>
      <c r="B2948">
        <v>447</v>
      </c>
      <c r="C2948">
        <v>2020</v>
      </c>
      <c r="D2948" t="s">
        <v>65</v>
      </c>
      <c r="E2948" t="s">
        <v>2044</v>
      </c>
      <c r="F2948" t="s">
        <v>210</v>
      </c>
      <c r="G2948" t="str">
        <f>_xlfn.XLOOKUP(F2948,Regions!$A$2:$A$52,Regions!$B$2:$B$52)</f>
        <v>Northeast</v>
      </c>
      <c r="H2948" t="s">
        <v>2682</v>
      </c>
      <c r="J2948">
        <v>6743</v>
      </c>
      <c r="K2948">
        <v>2479</v>
      </c>
      <c r="L2948">
        <v>25054</v>
      </c>
      <c r="M2948">
        <v>5591</v>
      </c>
      <c r="N2948" t="s">
        <v>2043</v>
      </c>
      <c r="O2948" t="s">
        <v>2043</v>
      </c>
      <c r="P2948" t="s">
        <v>2046</v>
      </c>
      <c r="Q2948" t="s">
        <v>2043</v>
      </c>
      <c r="R2948" t="str">
        <f>Table1[[#This Row],[year]]&amp;"_"&amp;Table1[[#This Row],[rank]]</f>
        <v>2020_447</v>
      </c>
      <c r="S2948" t="str">
        <f>Table1[[#This Row],[year]]&amp;"_"&amp;Table1[[#This Row],[rank]]</f>
        <v>2020_447</v>
      </c>
    </row>
    <row r="2949" spans="1:19" x14ac:dyDescent="0.2">
      <c r="A2949" t="s">
        <v>2442</v>
      </c>
      <c r="B2949">
        <v>448</v>
      </c>
      <c r="C2949">
        <v>2020</v>
      </c>
      <c r="D2949" t="s">
        <v>974</v>
      </c>
      <c r="E2949" t="s">
        <v>2045</v>
      </c>
      <c r="F2949" t="s">
        <v>55</v>
      </c>
      <c r="G2949" t="str">
        <f>_xlfn.XLOOKUP(F2949,Regions!$A$2:$A$52,Regions!$B$2:$B$52)</f>
        <v>West</v>
      </c>
      <c r="H2949" t="s">
        <v>1444</v>
      </c>
      <c r="I2949">
        <v>53250</v>
      </c>
      <c r="J2949">
        <v>6731</v>
      </c>
      <c r="K2949">
        <v>341</v>
      </c>
      <c r="L2949">
        <v>6028</v>
      </c>
      <c r="M2949">
        <v>11400</v>
      </c>
      <c r="N2949" t="s">
        <v>2043</v>
      </c>
      <c r="O2949" t="s">
        <v>2046</v>
      </c>
      <c r="P2949" t="s">
        <v>2043</v>
      </c>
      <c r="Q2949" t="s">
        <v>2043</v>
      </c>
      <c r="R2949" t="str">
        <f>Table1[[#This Row],[year]]&amp;"_"&amp;Table1[[#This Row],[rank]]</f>
        <v>2020_448</v>
      </c>
      <c r="S2949" t="str">
        <f>Table1[[#This Row],[year]]&amp;"_"&amp;Table1[[#This Row],[rank]]</f>
        <v>2020_448</v>
      </c>
    </row>
    <row r="2950" spans="1:19" x14ac:dyDescent="0.2">
      <c r="A2950" t="s">
        <v>2683</v>
      </c>
      <c r="B2950">
        <v>449</v>
      </c>
      <c r="C2950">
        <v>2020</v>
      </c>
      <c r="D2950" t="s">
        <v>488</v>
      </c>
      <c r="E2950" t="s">
        <v>920</v>
      </c>
      <c r="F2950" t="s">
        <v>181</v>
      </c>
      <c r="G2950" t="str">
        <f>_xlfn.XLOOKUP(F2950,Regions!$A$2:$A$52,Regions!$B$2:$B$52)</f>
        <v>West</v>
      </c>
      <c r="H2950" t="s">
        <v>1516</v>
      </c>
      <c r="I2950">
        <v>702</v>
      </c>
      <c r="J2950">
        <v>6726</v>
      </c>
      <c r="K2950">
        <v>234</v>
      </c>
      <c r="L2950">
        <v>21487</v>
      </c>
      <c r="M2950">
        <v>2571</v>
      </c>
      <c r="N2950" t="s">
        <v>2043</v>
      </c>
      <c r="O2950" t="s">
        <v>2043</v>
      </c>
      <c r="P2950" t="s">
        <v>2046</v>
      </c>
      <c r="Q2950" t="s">
        <v>2043</v>
      </c>
      <c r="R2950" t="str">
        <f>Table1[[#This Row],[year]]&amp;"_"&amp;Table1[[#This Row],[rank]]</f>
        <v>2020_449</v>
      </c>
      <c r="S2950" t="str">
        <f>Table1[[#This Row],[year]]&amp;"_"&amp;Table1[[#This Row],[rank]]</f>
        <v>2020_449</v>
      </c>
    </row>
    <row r="2951" spans="1:19" x14ac:dyDescent="0.2">
      <c r="A2951" t="s">
        <v>2445</v>
      </c>
      <c r="B2951">
        <v>450</v>
      </c>
      <c r="C2951">
        <v>2020</v>
      </c>
      <c r="D2951" t="s">
        <v>1353</v>
      </c>
      <c r="E2951" t="s">
        <v>2045</v>
      </c>
      <c r="F2951" t="s">
        <v>35</v>
      </c>
      <c r="G2951" t="str">
        <f>_xlfn.XLOOKUP(F2951,Regions!$A$2:$A$52,Regions!$B$2:$B$52)</f>
        <v>South</v>
      </c>
      <c r="H2951" t="s">
        <v>1431</v>
      </c>
      <c r="I2951">
        <v>9624</v>
      </c>
      <c r="J2951">
        <v>6704</v>
      </c>
      <c r="K2951">
        <v>419</v>
      </c>
      <c r="L2951">
        <v>3832</v>
      </c>
      <c r="M2951">
        <v>26100</v>
      </c>
      <c r="N2951" t="s">
        <v>2043</v>
      </c>
      <c r="O2951" t="s">
        <v>2043</v>
      </c>
      <c r="P2951" t="s">
        <v>2043</v>
      </c>
      <c r="Q2951" t="s">
        <v>2043</v>
      </c>
      <c r="R2951" t="str">
        <f>Table1[[#This Row],[year]]&amp;"_"&amp;Table1[[#This Row],[rank]]</f>
        <v>2020_450</v>
      </c>
      <c r="S2951" t="str">
        <f>Table1[[#This Row],[year]]&amp;"_"&amp;Table1[[#This Row],[rank]]</f>
        <v>2020_450</v>
      </c>
    </row>
    <row r="2952" spans="1:19" x14ac:dyDescent="0.2">
      <c r="A2952" t="s">
        <v>2509</v>
      </c>
      <c r="B2952">
        <v>451</v>
      </c>
      <c r="C2952">
        <v>2020</v>
      </c>
      <c r="D2952" t="s">
        <v>1359</v>
      </c>
      <c r="E2952" t="s">
        <v>2143</v>
      </c>
      <c r="F2952" t="s">
        <v>28</v>
      </c>
      <c r="G2952" t="str">
        <f>_xlfn.XLOOKUP(F2952,Regions!$A$2:$A$52,Regions!$B$2:$B$52)</f>
        <v>Northeast</v>
      </c>
      <c r="H2952" t="s">
        <v>1406</v>
      </c>
      <c r="I2952">
        <v>59042</v>
      </c>
      <c r="J2952">
        <v>6699</v>
      </c>
      <c r="K2952">
        <v>2123</v>
      </c>
      <c r="L2952">
        <v>11348</v>
      </c>
      <c r="M2952">
        <v>22500</v>
      </c>
      <c r="N2952" t="s">
        <v>2043</v>
      </c>
      <c r="O2952" t="s">
        <v>2043</v>
      </c>
      <c r="P2952" t="s">
        <v>2043</v>
      </c>
      <c r="Q2952" t="s">
        <v>2043</v>
      </c>
      <c r="R2952" t="str">
        <f>Table1[[#This Row],[year]]&amp;"_"&amp;Table1[[#This Row],[rank]]</f>
        <v>2020_451</v>
      </c>
      <c r="S2952" t="str">
        <f>Table1[[#This Row],[year]]&amp;"_"&amp;Table1[[#This Row],[rank]]</f>
        <v>2020_451</v>
      </c>
    </row>
    <row r="2953" spans="1:19" x14ac:dyDescent="0.2">
      <c r="A2953" t="s">
        <v>2377</v>
      </c>
      <c r="B2953">
        <v>452</v>
      </c>
      <c r="C2953">
        <v>2020</v>
      </c>
      <c r="D2953" t="s">
        <v>32</v>
      </c>
      <c r="E2953" t="s">
        <v>2064</v>
      </c>
      <c r="F2953" t="s">
        <v>187</v>
      </c>
      <c r="G2953" t="str">
        <f>_xlfn.XLOOKUP(F2953,Regions!$A$2:$A$52,Regions!$B$2:$B$52)</f>
        <v>Midwest</v>
      </c>
      <c r="H2953" t="s">
        <v>1448</v>
      </c>
      <c r="I2953">
        <v>17533</v>
      </c>
      <c r="J2953">
        <v>6695</v>
      </c>
      <c r="K2953">
        <v>696</v>
      </c>
      <c r="L2953">
        <v>6113</v>
      </c>
      <c r="M2953">
        <v>23000</v>
      </c>
      <c r="N2953" t="s">
        <v>2043</v>
      </c>
      <c r="O2953" t="s">
        <v>2043</v>
      </c>
      <c r="P2953" t="s">
        <v>2043</v>
      </c>
      <c r="Q2953" t="s">
        <v>2043</v>
      </c>
      <c r="R2953" t="str">
        <f>Table1[[#This Row],[year]]&amp;"_"&amp;Table1[[#This Row],[rank]]</f>
        <v>2020_452</v>
      </c>
      <c r="S2953" t="str">
        <f>Table1[[#This Row],[year]]&amp;"_"&amp;Table1[[#This Row],[rank]]</f>
        <v>2020_452</v>
      </c>
    </row>
    <row r="2954" spans="1:19" x14ac:dyDescent="0.2">
      <c r="A2954" t="s">
        <v>2684</v>
      </c>
      <c r="B2954">
        <v>453</v>
      </c>
      <c r="C2954">
        <v>2020</v>
      </c>
      <c r="D2954" t="s">
        <v>1103</v>
      </c>
      <c r="E2954" t="s">
        <v>2118</v>
      </c>
      <c r="F2954" t="s">
        <v>53</v>
      </c>
      <c r="G2954" t="str">
        <f>_xlfn.XLOOKUP(F2954,Regions!$A$2:$A$52,Regions!$B$2:$B$52)</f>
        <v>Midwest</v>
      </c>
      <c r="H2954" t="s">
        <v>1578</v>
      </c>
      <c r="I2954">
        <v>1109</v>
      </c>
      <c r="J2954">
        <v>6691</v>
      </c>
      <c r="K2954">
        <v>400</v>
      </c>
      <c r="L2954">
        <v>9610</v>
      </c>
      <c r="M2954">
        <v>27500</v>
      </c>
      <c r="N2954" t="s">
        <v>2043</v>
      </c>
      <c r="O2954" t="s">
        <v>2043</v>
      </c>
      <c r="P2954" t="s">
        <v>2043</v>
      </c>
      <c r="Q2954" t="s">
        <v>2043</v>
      </c>
      <c r="R2954" t="str">
        <f>Table1[[#This Row],[year]]&amp;"_"&amp;Table1[[#This Row],[rank]]</f>
        <v>2020_453</v>
      </c>
      <c r="S2954" t="str">
        <f>Table1[[#This Row],[year]]&amp;"_"&amp;Table1[[#This Row],[rank]]</f>
        <v>2020_453</v>
      </c>
    </row>
    <row r="2955" spans="1:19" x14ac:dyDescent="0.2">
      <c r="A2955" t="s">
        <v>2448</v>
      </c>
      <c r="B2955">
        <v>454</v>
      </c>
      <c r="C2955">
        <v>2020</v>
      </c>
      <c r="D2955" t="s">
        <v>230</v>
      </c>
      <c r="E2955" t="s">
        <v>2114</v>
      </c>
      <c r="F2955" t="s">
        <v>954</v>
      </c>
      <c r="G2955" t="str">
        <f>_xlfn.XLOOKUP(F2955,Regions!$A$2:$A$52,Regions!$B$2:$B$52)</f>
        <v>West</v>
      </c>
      <c r="H2955" t="s">
        <v>1550</v>
      </c>
      <c r="I2955">
        <v>6471</v>
      </c>
      <c r="J2955">
        <v>6611</v>
      </c>
      <c r="K2955">
        <v>123</v>
      </c>
      <c r="L2955">
        <v>13871</v>
      </c>
      <c r="M2955">
        <v>30200</v>
      </c>
      <c r="N2955" t="s">
        <v>2043</v>
      </c>
      <c r="O2955" t="s">
        <v>2043</v>
      </c>
      <c r="P2955" t="s">
        <v>2043</v>
      </c>
      <c r="Q2955" t="s">
        <v>2043</v>
      </c>
      <c r="R2955" t="str">
        <f>Table1[[#This Row],[year]]&amp;"_"&amp;Table1[[#This Row],[rank]]</f>
        <v>2020_454</v>
      </c>
      <c r="S2955" t="str">
        <f>Table1[[#This Row],[year]]&amp;"_"&amp;Table1[[#This Row],[rank]]</f>
        <v>2020_454</v>
      </c>
    </row>
    <row r="2956" spans="1:19" x14ac:dyDescent="0.2">
      <c r="A2956" t="s">
        <v>2595</v>
      </c>
      <c r="B2956">
        <v>455</v>
      </c>
      <c r="C2956">
        <v>2020</v>
      </c>
      <c r="D2956" t="s">
        <v>97</v>
      </c>
      <c r="E2956" t="s">
        <v>2044</v>
      </c>
      <c r="F2956" t="s">
        <v>72</v>
      </c>
      <c r="G2956" t="str">
        <f>_xlfn.XLOOKUP(F2956,Regions!$A$2:$A$52,Regions!$B$2:$B$52)</f>
        <v>Midwest</v>
      </c>
      <c r="H2956" t="s">
        <v>1461</v>
      </c>
      <c r="J2956">
        <v>6601</v>
      </c>
      <c r="K2956">
        <v>435</v>
      </c>
      <c r="L2956">
        <v>63138</v>
      </c>
      <c r="M2956">
        <v>6400</v>
      </c>
      <c r="N2956" t="s">
        <v>2043</v>
      </c>
      <c r="O2956" t="s">
        <v>2043</v>
      </c>
      <c r="P2956" t="s">
        <v>2046</v>
      </c>
      <c r="Q2956" t="s">
        <v>2043</v>
      </c>
      <c r="R2956" t="str">
        <f>Table1[[#This Row],[year]]&amp;"_"&amp;Table1[[#This Row],[rank]]</f>
        <v>2020_455</v>
      </c>
      <c r="S2956" t="str">
        <f>Table1[[#This Row],[year]]&amp;"_"&amp;Table1[[#This Row],[rank]]</f>
        <v>2020_455</v>
      </c>
    </row>
    <row r="2957" spans="1:19" x14ac:dyDescent="0.2">
      <c r="A2957" t="s">
        <v>2685</v>
      </c>
      <c r="B2957">
        <v>456</v>
      </c>
      <c r="C2957">
        <v>2020</v>
      </c>
      <c r="D2957" t="s">
        <v>1359</v>
      </c>
      <c r="E2957" t="s">
        <v>2143</v>
      </c>
      <c r="F2957" t="s">
        <v>53</v>
      </c>
      <c r="G2957" t="str">
        <f>_xlfn.XLOOKUP(F2957,Regions!$A$2:$A$52,Regions!$B$2:$B$52)</f>
        <v>Midwest</v>
      </c>
      <c r="H2957" t="s">
        <v>1471</v>
      </c>
      <c r="I2957">
        <v>1603</v>
      </c>
      <c r="J2957">
        <v>6581</v>
      </c>
      <c r="K2957">
        <v>278</v>
      </c>
      <c r="L2957">
        <v>26495</v>
      </c>
      <c r="M2957">
        <v>8500</v>
      </c>
      <c r="N2957" t="s">
        <v>2043</v>
      </c>
      <c r="O2957" t="s">
        <v>2043</v>
      </c>
      <c r="P2957" t="s">
        <v>2043</v>
      </c>
      <c r="Q2957" t="s">
        <v>2043</v>
      </c>
      <c r="R2957" t="str">
        <f>Table1[[#This Row],[year]]&amp;"_"&amp;Table1[[#This Row],[rank]]</f>
        <v>2020_456</v>
      </c>
      <c r="S2957" t="str">
        <f>Table1[[#This Row],[year]]&amp;"_"&amp;Table1[[#This Row],[rank]]</f>
        <v>2020_456</v>
      </c>
    </row>
    <row r="2958" spans="1:19" x14ac:dyDescent="0.2">
      <c r="A2958" t="s">
        <v>2623</v>
      </c>
      <c r="B2958">
        <v>457</v>
      </c>
      <c r="C2958">
        <v>2020</v>
      </c>
      <c r="D2958" t="s">
        <v>97</v>
      </c>
      <c r="E2958" t="s">
        <v>2044</v>
      </c>
      <c r="F2958" t="s">
        <v>125</v>
      </c>
      <c r="G2958" t="str">
        <f>_xlfn.XLOOKUP(F2958,Regions!$A$2:$A$52,Regions!$B$2:$B$52)</f>
        <v>South</v>
      </c>
      <c r="H2958" t="s">
        <v>1407</v>
      </c>
      <c r="I2958">
        <v>2540</v>
      </c>
      <c r="J2958">
        <v>6554</v>
      </c>
      <c r="K2958">
        <v>740</v>
      </c>
      <c r="L2958">
        <v>227259</v>
      </c>
      <c r="M2958">
        <v>1330</v>
      </c>
      <c r="N2958" t="s">
        <v>2043</v>
      </c>
      <c r="O2958" t="s">
        <v>2043</v>
      </c>
      <c r="P2958" t="s">
        <v>2043</v>
      </c>
      <c r="Q2958" t="s">
        <v>2043</v>
      </c>
      <c r="R2958" t="str">
        <f>Table1[[#This Row],[year]]&amp;"_"&amp;Table1[[#This Row],[rank]]</f>
        <v>2020_457</v>
      </c>
      <c r="S2958" t="str">
        <f>Table1[[#This Row],[year]]&amp;"_"&amp;Table1[[#This Row],[rank]]</f>
        <v>2020_457</v>
      </c>
    </row>
    <row r="2959" spans="1:19" x14ac:dyDescent="0.2">
      <c r="A2959" t="s">
        <v>2326</v>
      </c>
      <c r="B2959">
        <v>457</v>
      </c>
      <c r="C2959">
        <v>2020</v>
      </c>
      <c r="D2959" t="s">
        <v>91</v>
      </c>
      <c r="E2959" t="s">
        <v>2118</v>
      </c>
      <c r="F2959" t="s">
        <v>93</v>
      </c>
      <c r="G2959" t="str">
        <f>_xlfn.XLOOKUP(F2959,Regions!$A$2:$A$52,Regions!$B$2:$B$52)</f>
        <v>West</v>
      </c>
      <c r="H2959" t="s">
        <v>1457</v>
      </c>
      <c r="I2959">
        <v>12637</v>
      </c>
      <c r="J2959">
        <v>6554</v>
      </c>
      <c r="K2959">
        <v>76</v>
      </c>
      <c r="L2959">
        <v>16406</v>
      </c>
      <c r="M2959">
        <v>9400</v>
      </c>
      <c r="N2959" t="s">
        <v>2043</v>
      </c>
      <c r="O2959" t="s">
        <v>2043</v>
      </c>
      <c r="P2959" t="s">
        <v>2043</v>
      </c>
      <c r="Q2959" t="s">
        <v>2043</v>
      </c>
      <c r="R2959" t="str">
        <f>Table1[[#This Row],[year]]&amp;"_"&amp;Table1[[#This Row],[rank]]</f>
        <v>2020_457</v>
      </c>
      <c r="S2959" t="str">
        <f>Table1[[#This Row],[year]]&amp;"_"&amp;Table1[[#This Row],[rank]]</f>
        <v>2020_457</v>
      </c>
    </row>
    <row r="2960" spans="1:19" x14ac:dyDescent="0.2">
      <c r="A2960" t="s">
        <v>2551</v>
      </c>
      <c r="B2960">
        <v>459</v>
      </c>
      <c r="C2960">
        <v>2020</v>
      </c>
      <c r="D2960" t="s">
        <v>609</v>
      </c>
      <c r="E2960" t="s">
        <v>2044</v>
      </c>
      <c r="F2960" t="s">
        <v>86</v>
      </c>
      <c r="G2960" t="str">
        <f>_xlfn.XLOOKUP(F2960,Regions!$A$2:$A$52,Regions!$B$2:$B$52)</f>
        <v>South</v>
      </c>
      <c r="H2960" t="s">
        <v>1412</v>
      </c>
      <c r="I2960">
        <v>44343</v>
      </c>
      <c r="J2960">
        <v>6547</v>
      </c>
      <c r="K2960">
        <v>1933</v>
      </c>
      <c r="L2960">
        <v>94493</v>
      </c>
      <c r="M2960">
        <v>5989</v>
      </c>
      <c r="N2960" t="s">
        <v>2046</v>
      </c>
      <c r="O2960" t="s">
        <v>2043</v>
      </c>
      <c r="P2960" t="s">
        <v>2043</v>
      </c>
      <c r="Q2960" t="s">
        <v>2043</v>
      </c>
      <c r="R2960" t="str">
        <f>Table1[[#This Row],[year]]&amp;"_"&amp;Table1[[#This Row],[rank]]</f>
        <v>2020_459</v>
      </c>
      <c r="S2960" t="str">
        <f>Table1[[#This Row],[year]]&amp;"_"&amp;Table1[[#This Row],[rank]]</f>
        <v>2020_459</v>
      </c>
    </row>
    <row r="2961" spans="1:19" x14ac:dyDescent="0.2">
      <c r="A2961" t="s">
        <v>2593</v>
      </c>
      <c r="B2961">
        <v>460</v>
      </c>
      <c r="C2961">
        <v>2020</v>
      </c>
      <c r="D2961" t="s">
        <v>17</v>
      </c>
      <c r="E2961" t="s">
        <v>17</v>
      </c>
      <c r="F2961" t="s">
        <v>18</v>
      </c>
      <c r="G2961" t="str">
        <f>_xlfn.XLOOKUP(F2961,Regions!$A$2:$A$52,Regions!$B$2:$B$52)</f>
        <v>Midwest</v>
      </c>
      <c r="H2961" t="s">
        <v>1401</v>
      </c>
      <c r="I2961">
        <v>408</v>
      </c>
      <c r="J2961">
        <v>6531</v>
      </c>
      <c r="K2961">
        <v>485</v>
      </c>
      <c r="L2961">
        <v>6645</v>
      </c>
      <c r="M2961">
        <v>20000</v>
      </c>
      <c r="N2961" t="s">
        <v>2043</v>
      </c>
      <c r="O2961" t="s">
        <v>2043</v>
      </c>
      <c r="P2961" t="s">
        <v>2043</v>
      </c>
      <c r="Q2961" t="s">
        <v>2043</v>
      </c>
      <c r="R2961" t="str">
        <f>Table1[[#This Row],[year]]&amp;"_"&amp;Table1[[#This Row],[rank]]</f>
        <v>2020_460</v>
      </c>
      <c r="S2961" t="str">
        <f>Table1[[#This Row],[year]]&amp;"_"&amp;Table1[[#This Row],[rank]]</f>
        <v>2020_460</v>
      </c>
    </row>
    <row r="2962" spans="1:19" x14ac:dyDescent="0.2">
      <c r="A2962" t="s">
        <v>2139</v>
      </c>
      <c r="B2962">
        <v>461</v>
      </c>
      <c r="C2962">
        <v>2020</v>
      </c>
      <c r="D2962" t="s">
        <v>488</v>
      </c>
      <c r="E2962" t="s">
        <v>920</v>
      </c>
      <c r="F2962" t="s">
        <v>28</v>
      </c>
      <c r="G2962" t="str">
        <f>_xlfn.XLOOKUP(F2962,Regions!$A$2:$A$52,Regions!$B$2:$B$52)</f>
        <v>Northeast</v>
      </c>
      <c r="H2962" t="s">
        <v>1406</v>
      </c>
      <c r="I2962">
        <v>10164</v>
      </c>
      <c r="J2962">
        <v>6510</v>
      </c>
      <c r="K2962">
        <v>408</v>
      </c>
      <c r="L2962">
        <v>21782</v>
      </c>
      <c r="M2962">
        <v>1775</v>
      </c>
      <c r="N2962" t="s">
        <v>2043</v>
      </c>
      <c r="O2962" t="s">
        <v>2043</v>
      </c>
      <c r="P2962" t="s">
        <v>2043</v>
      </c>
      <c r="Q2962" t="s">
        <v>2043</v>
      </c>
      <c r="R2962" t="str">
        <f>Table1[[#This Row],[year]]&amp;"_"&amp;Table1[[#This Row],[rank]]</f>
        <v>2020_461</v>
      </c>
      <c r="S2962" t="str">
        <f>Table1[[#This Row],[year]]&amp;"_"&amp;Table1[[#This Row],[rank]]</f>
        <v>2020_461</v>
      </c>
    </row>
    <row r="2963" spans="1:19" x14ac:dyDescent="0.2">
      <c r="A2963" t="s">
        <v>2512</v>
      </c>
      <c r="B2963">
        <v>462</v>
      </c>
      <c r="C2963">
        <v>2020</v>
      </c>
      <c r="D2963" t="s">
        <v>757</v>
      </c>
      <c r="E2963" t="s">
        <v>2143</v>
      </c>
      <c r="F2963" t="s">
        <v>28</v>
      </c>
      <c r="G2963" t="str">
        <f>_xlfn.XLOOKUP(F2963,Regions!$A$2:$A$52,Regions!$B$2:$B$52)</f>
        <v>Northeast</v>
      </c>
      <c r="H2963" t="s">
        <v>1406</v>
      </c>
      <c r="I2963">
        <v>1623</v>
      </c>
      <c r="J2963">
        <v>6499</v>
      </c>
      <c r="K2963">
        <v>127</v>
      </c>
      <c r="L2963">
        <v>3693</v>
      </c>
      <c r="M2963">
        <v>140000</v>
      </c>
      <c r="N2963" t="s">
        <v>2043</v>
      </c>
      <c r="O2963" t="s">
        <v>2043</v>
      </c>
      <c r="P2963" t="s">
        <v>2043</v>
      </c>
      <c r="Q2963" t="s">
        <v>2043</v>
      </c>
      <c r="R2963" t="str">
        <f>Table1[[#This Row],[year]]&amp;"_"&amp;Table1[[#This Row],[rank]]</f>
        <v>2020_462</v>
      </c>
      <c r="S2963" t="str">
        <f>Table1[[#This Row],[year]]&amp;"_"&amp;Table1[[#This Row],[rank]]</f>
        <v>2020_462</v>
      </c>
    </row>
    <row r="2964" spans="1:19" x14ac:dyDescent="0.2">
      <c r="A2964" t="s">
        <v>2545</v>
      </c>
      <c r="B2964">
        <v>463</v>
      </c>
      <c r="C2964">
        <v>2020</v>
      </c>
      <c r="D2964" t="s">
        <v>175</v>
      </c>
      <c r="E2964" t="s">
        <v>2067</v>
      </c>
      <c r="F2964" t="s">
        <v>55</v>
      </c>
      <c r="G2964" t="str">
        <f>_xlfn.XLOOKUP(F2964,Regions!$A$2:$A$52,Regions!$B$2:$B$52)</f>
        <v>West</v>
      </c>
      <c r="H2964" t="s">
        <v>2412</v>
      </c>
      <c r="I2964">
        <v>45753</v>
      </c>
      <c r="J2964">
        <v>6489</v>
      </c>
      <c r="K2964">
        <v>1503</v>
      </c>
      <c r="L2964">
        <v>19845</v>
      </c>
      <c r="M2964">
        <v>9200</v>
      </c>
      <c r="N2964" t="s">
        <v>2043</v>
      </c>
      <c r="O2964" t="s">
        <v>2043</v>
      </c>
      <c r="P2964" t="s">
        <v>2043</v>
      </c>
      <c r="Q2964" t="s">
        <v>2043</v>
      </c>
      <c r="R2964" t="str">
        <f>Table1[[#This Row],[year]]&amp;"_"&amp;Table1[[#This Row],[rank]]</f>
        <v>2020_463</v>
      </c>
      <c r="S2964" t="str">
        <f>Table1[[#This Row],[year]]&amp;"_"&amp;Table1[[#This Row],[rank]]</f>
        <v>2020_463</v>
      </c>
    </row>
    <row r="2965" spans="1:19" x14ac:dyDescent="0.2">
      <c r="A2965" t="s">
        <v>2287</v>
      </c>
      <c r="B2965">
        <v>464</v>
      </c>
      <c r="C2965">
        <v>2020</v>
      </c>
      <c r="D2965" t="s">
        <v>1830</v>
      </c>
      <c r="E2965" t="s">
        <v>2042</v>
      </c>
      <c r="F2965" t="s">
        <v>22</v>
      </c>
      <c r="G2965" t="str">
        <f>_xlfn.XLOOKUP(F2965,Regions!$A$2:$A$52,Regions!$B$2:$B$52)</f>
        <v>South</v>
      </c>
      <c r="H2965" t="s">
        <v>1626</v>
      </c>
      <c r="I2965">
        <v>226</v>
      </c>
      <c r="J2965">
        <v>6466</v>
      </c>
      <c r="K2965">
        <v>471</v>
      </c>
      <c r="L2965">
        <v>2820</v>
      </c>
      <c r="M2965">
        <v>30000</v>
      </c>
      <c r="N2965" t="s">
        <v>2043</v>
      </c>
      <c r="O2965" t="s">
        <v>2043</v>
      </c>
      <c r="P2965" t="s">
        <v>2043</v>
      </c>
      <c r="Q2965" t="s">
        <v>2043</v>
      </c>
      <c r="R2965" t="str">
        <f>Table1[[#This Row],[year]]&amp;"_"&amp;Table1[[#This Row],[rank]]</f>
        <v>2020_464</v>
      </c>
      <c r="S2965" t="str">
        <f>Table1[[#This Row],[year]]&amp;"_"&amp;Table1[[#This Row],[rank]]</f>
        <v>2020_464</v>
      </c>
    </row>
    <row r="2966" spans="1:19" x14ac:dyDescent="0.2">
      <c r="A2966" t="s">
        <v>2686</v>
      </c>
      <c r="B2966">
        <v>465</v>
      </c>
      <c r="C2966">
        <v>2020</v>
      </c>
      <c r="D2966" t="s">
        <v>488</v>
      </c>
      <c r="E2966" t="s">
        <v>920</v>
      </c>
      <c r="F2966" t="s">
        <v>22</v>
      </c>
      <c r="G2966" t="str">
        <f>_xlfn.XLOOKUP(F2966,Regions!$A$2:$A$52,Regions!$B$2:$B$52)</f>
        <v>South</v>
      </c>
      <c r="H2966" t="s">
        <v>1403</v>
      </c>
      <c r="I2966">
        <v>1577</v>
      </c>
      <c r="J2966">
        <v>6411</v>
      </c>
      <c r="K2966">
        <v>3553</v>
      </c>
      <c r="L2966">
        <v>18107</v>
      </c>
      <c r="M2966">
        <v>3163</v>
      </c>
      <c r="N2966" t="s">
        <v>2043</v>
      </c>
      <c r="O2966" t="s">
        <v>2043</v>
      </c>
      <c r="P2966" t="s">
        <v>2043</v>
      </c>
      <c r="Q2966" t="s">
        <v>2043</v>
      </c>
      <c r="R2966" t="str">
        <f>Table1[[#This Row],[year]]&amp;"_"&amp;Table1[[#This Row],[rank]]</f>
        <v>2020_465</v>
      </c>
      <c r="S2966" t="str">
        <f>Table1[[#This Row],[year]]&amp;"_"&amp;Table1[[#This Row],[rank]]</f>
        <v>2020_465</v>
      </c>
    </row>
    <row r="2967" spans="1:19" x14ac:dyDescent="0.2">
      <c r="A2967" t="s">
        <v>2687</v>
      </c>
      <c r="B2967">
        <v>466</v>
      </c>
      <c r="C2967">
        <v>2020</v>
      </c>
      <c r="D2967" t="s">
        <v>1353</v>
      </c>
      <c r="E2967" t="s">
        <v>2045</v>
      </c>
      <c r="F2967" t="s">
        <v>35</v>
      </c>
      <c r="G2967" t="str">
        <f>_xlfn.XLOOKUP(F2967,Regions!$A$2:$A$52,Regions!$B$2:$B$52)</f>
        <v>South</v>
      </c>
      <c r="H2967" t="s">
        <v>1435</v>
      </c>
      <c r="I2967">
        <v>4317</v>
      </c>
      <c r="J2967">
        <v>6379</v>
      </c>
      <c r="K2967">
        <v>226</v>
      </c>
      <c r="L2967">
        <v>4711</v>
      </c>
      <c r="M2967">
        <v>24311</v>
      </c>
      <c r="N2967" t="s">
        <v>2043</v>
      </c>
      <c r="O2967" t="s">
        <v>2046</v>
      </c>
      <c r="P2967" t="s">
        <v>2046</v>
      </c>
      <c r="Q2967" t="s">
        <v>2043</v>
      </c>
      <c r="R2967" t="str">
        <f>Table1[[#This Row],[year]]&amp;"_"&amp;Table1[[#This Row],[rank]]</f>
        <v>2020_466</v>
      </c>
      <c r="S2967" t="str">
        <f>Table1[[#This Row],[year]]&amp;"_"&amp;Table1[[#This Row],[rank]]</f>
        <v>2020_466</v>
      </c>
    </row>
    <row r="2968" spans="1:19" x14ac:dyDescent="0.2">
      <c r="A2968" t="s">
        <v>921</v>
      </c>
      <c r="B2968">
        <v>467</v>
      </c>
      <c r="C2968">
        <v>2020</v>
      </c>
      <c r="D2968" t="s">
        <v>166</v>
      </c>
      <c r="E2968" t="s">
        <v>2118</v>
      </c>
      <c r="F2968" t="s">
        <v>53</v>
      </c>
      <c r="G2968" t="str">
        <f>_xlfn.XLOOKUP(F2968,Regions!$A$2:$A$52,Regions!$B$2:$B$52)</f>
        <v>Midwest</v>
      </c>
      <c r="H2968" t="s">
        <v>1692</v>
      </c>
      <c r="J2968">
        <v>6359</v>
      </c>
      <c r="K2968">
        <v>11</v>
      </c>
      <c r="L2968">
        <v>4591</v>
      </c>
      <c r="M2968">
        <v>9300</v>
      </c>
      <c r="N2968" t="s">
        <v>2043</v>
      </c>
      <c r="O2968" t="s">
        <v>2043</v>
      </c>
      <c r="P2968" t="s">
        <v>2043</v>
      </c>
      <c r="Q2968" t="s">
        <v>2043</v>
      </c>
      <c r="R2968" t="str">
        <f>Table1[[#This Row],[year]]&amp;"_"&amp;Table1[[#This Row],[rank]]</f>
        <v>2020_467</v>
      </c>
      <c r="S2968" t="str">
        <f>Table1[[#This Row],[year]]&amp;"_"&amp;Table1[[#This Row],[rank]]</f>
        <v>2020_467</v>
      </c>
    </row>
    <row r="2969" spans="1:19" x14ac:dyDescent="0.2">
      <c r="A2969" t="s">
        <v>2369</v>
      </c>
      <c r="B2969">
        <v>468</v>
      </c>
      <c r="C2969">
        <v>2020</v>
      </c>
      <c r="D2969" t="s">
        <v>24</v>
      </c>
      <c r="E2969" t="s">
        <v>2042</v>
      </c>
      <c r="F2969" t="s">
        <v>25</v>
      </c>
      <c r="G2969" t="str">
        <f>_xlfn.XLOOKUP(F2969,Regions!$A$2:$A$52,Regions!$B$2:$B$52)</f>
        <v>South</v>
      </c>
      <c r="H2969" t="s">
        <v>1552</v>
      </c>
      <c r="I2969">
        <v>864</v>
      </c>
      <c r="J2969">
        <v>6343</v>
      </c>
      <c r="K2969">
        <v>111</v>
      </c>
      <c r="L2969">
        <v>3430</v>
      </c>
      <c r="M2969">
        <v>30400</v>
      </c>
      <c r="N2969" t="s">
        <v>2043</v>
      </c>
      <c r="O2969" t="s">
        <v>2043</v>
      </c>
      <c r="P2969" t="s">
        <v>2043</v>
      </c>
      <c r="Q2969" t="s">
        <v>2043</v>
      </c>
      <c r="R2969" t="str">
        <f>Table1[[#This Row],[year]]&amp;"_"&amp;Table1[[#This Row],[rank]]</f>
        <v>2020_468</v>
      </c>
      <c r="S2969" t="str">
        <f>Table1[[#This Row],[year]]&amp;"_"&amp;Table1[[#This Row],[rank]]</f>
        <v>2020_468</v>
      </c>
    </row>
    <row r="2970" spans="1:19" x14ac:dyDescent="0.2">
      <c r="A2970" t="s">
        <v>2344</v>
      </c>
      <c r="B2970">
        <v>469</v>
      </c>
      <c r="C2970">
        <v>2020</v>
      </c>
      <c r="D2970" t="s">
        <v>283</v>
      </c>
      <c r="E2970" t="s">
        <v>283</v>
      </c>
      <c r="F2970" t="s">
        <v>28</v>
      </c>
      <c r="G2970" t="str">
        <f>_xlfn.XLOOKUP(F2970,Regions!$A$2:$A$52,Regions!$B$2:$B$52)</f>
        <v>Northeast</v>
      </c>
      <c r="H2970" t="s">
        <v>1406</v>
      </c>
      <c r="I2970">
        <v>4928</v>
      </c>
      <c r="J2970">
        <v>6313</v>
      </c>
      <c r="K2970">
        <v>431</v>
      </c>
      <c r="L2970">
        <v>5943</v>
      </c>
      <c r="M2970">
        <v>18650</v>
      </c>
      <c r="N2970" t="s">
        <v>2043</v>
      </c>
      <c r="O2970" t="s">
        <v>2043</v>
      </c>
      <c r="P2970" t="s">
        <v>2043</v>
      </c>
      <c r="Q2970" t="s">
        <v>2043</v>
      </c>
      <c r="R2970" t="str">
        <f>Table1[[#This Row],[year]]&amp;"_"&amp;Table1[[#This Row],[rank]]</f>
        <v>2020_469</v>
      </c>
      <c r="S2970" t="str">
        <f>Table1[[#This Row],[year]]&amp;"_"&amp;Table1[[#This Row],[rank]]</f>
        <v>2020_469</v>
      </c>
    </row>
    <row r="2971" spans="1:19" x14ac:dyDescent="0.2">
      <c r="A2971" t="s">
        <v>2364</v>
      </c>
      <c r="B2971">
        <v>470</v>
      </c>
      <c r="C2971">
        <v>2020</v>
      </c>
      <c r="D2971" t="s">
        <v>46</v>
      </c>
      <c r="E2971" t="s">
        <v>46</v>
      </c>
      <c r="F2971" t="s">
        <v>22</v>
      </c>
      <c r="G2971" t="str">
        <f>_xlfn.XLOOKUP(F2971,Regions!$A$2:$A$52,Regions!$B$2:$B$52)</f>
        <v>South</v>
      </c>
      <c r="H2971" t="s">
        <v>1400</v>
      </c>
      <c r="I2971">
        <v>8775</v>
      </c>
      <c r="J2971">
        <v>6297</v>
      </c>
      <c r="K2971">
        <v>852</v>
      </c>
      <c r="L2971">
        <v>9476</v>
      </c>
      <c r="M2971">
        <v>7714</v>
      </c>
      <c r="N2971" t="s">
        <v>2043</v>
      </c>
      <c r="O2971" t="s">
        <v>2046</v>
      </c>
      <c r="P2971" t="s">
        <v>2043</v>
      </c>
      <c r="Q2971" t="s">
        <v>2043</v>
      </c>
      <c r="R2971" t="str">
        <f>Table1[[#This Row],[year]]&amp;"_"&amp;Table1[[#This Row],[rank]]</f>
        <v>2020_470</v>
      </c>
      <c r="S2971" t="str">
        <f>Table1[[#This Row],[year]]&amp;"_"&amp;Table1[[#This Row],[rank]]</f>
        <v>2020_470</v>
      </c>
    </row>
    <row r="2972" spans="1:19" x14ac:dyDescent="0.2">
      <c r="A2972" t="s">
        <v>286</v>
      </c>
      <c r="B2972">
        <v>471</v>
      </c>
      <c r="C2972">
        <v>2020</v>
      </c>
      <c r="D2972" t="s">
        <v>287</v>
      </c>
      <c r="E2972" t="s">
        <v>2067</v>
      </c>
      <c r="F2972" t="s">
        <v>44</v>
      </c>
      <c r="G2972" t="str">
        <f>_xlfn.XLOOKUP(F2972,Regions!$A$2:$A$52,Regions!$B$2:$B$52)</f>
        <v>Midwest</v>
      </c>
      <c r="H2972" t="s">
        <v>1417</v>
      </c>
      <c r="I2972">
        <v>68</v>
      </c>
      <c r="J2972">
        <v>6276</v>
      </c>
      <c r="K2972">
        <v>93</v>
      </c>
      <c r="L2972">
        <v>3330</v>
      </c>
      <c r="M2972">
        <v>36400</v>
      </c>
      <c r="N2972" t="s">
        <v>2043</v>
      </c>
      <c r="O2972" t="s">
        <v>2043</v>
      </c>
      <c r="P2972" t="s">
        <v>2043</v>
      </c>
      <c r="Q2972" t="s">
        <v>2043</v>
      </c>
      <c r="R2972" t="str">
        <f>Table1[[#This Row],[year]]&amp;"_"&amp;Table1[[#This Row],[rank]]</f>
        <v>2020_471</v>
      </c>
      <c r="S2972" t="str">
        <f>Table1[[#This Row],[year]]&amp;"_"&amp;Table1[[#This Row],[rank]]</f>
        <v>2020_471</v>
      </c>
    </row>
    <row r="2973" spans="1:19" x14ac:dyDescent="0.2">
      <c r="A2973" t="s">
        <v>2639</v>
      </c>
      <c r="B2973">
        <v>472</v>
      </c>
      <c r="C2973">
        <v>2020</v>
      </c>
      <c r="D2973" t="s">
        <v>100</v>
      </c>
      <c r="E2973" t="s">
        <v>112</v>
      </c>
      <c r="F2973" t="s">
        <v>41</v>
      </c>
      <c r="G2973" t="str">
        <f>_xlfn.XLOOKUP(F2973,Regions!$A$2:$A$52,Regions!$B$2:$B$52)</f>
        <v>Northeast</v>
      </c>
      <c r="H2973" t="s">
        <v>1594</v>
      </c>
      <c r="I2973">
        <v>55895</v>
      </c>
      <c r="J2973">
        <v>6260</v>
      </c>
      <c r="K2973">
        <v>1500</v>
      </c>
      <c r="L2973">
        <v>11545</v>
      </c>
      <c r="M2973">
        <v>10600</v>
      </c>
      <c r="N2973" t="s">
        <v>2043</v>
      </c>
      <c r="O2973" t="s">
        <v>2046</v>
      </c>
      <c r="P2973" t="s">
        <v>2043</v>
      </c>
      <c r="Q2973" t="s">
        <v>2043</v>
      </c>
      <c r="R2973" t="str">
        <f>Table1[[#This Row],[year]]&amp;"_"&amp;Table1[[#This Row],[rank]]</f>
        <v>2020_472</v>
      </c>
      <c r="S2973" t="str">
        <f>Table1[[#This Row],[year]]&amp;"_"&amp;Table1[[#This Row],[rank]]</f>
        <v>2020_472</v>
      </c>
    </row>
    <row r="2974" spans="1:19" x14ac:dyDescent="0.2">
      <c r="A2974" t="s">
        <v>2688</v>
      </c>
      <c r="B2974">
        <v>473</v>
      </c>
      <c r="C2974">
        <v>2020</v>
      </c>
      <c r="D2974" t="s">
        <v>1838</v>
      </c>
      <c r="E2974" t="s">
        <v>2042</v>
      </c>
      <c r="F2974" t="s">
        <v>41</v>
      </c>
      <c r="G2974" t="str">
        <f>_xlfn.XLOOKUP(F2974,Regions!$A$2:$A$52,Regions!$B$2:$B$52)</f>
        <v>Northeast</v>
      </c>
      <c r="H2974" t="s">
        <v>2541</v>
      </c>
      <c r="I2974">
        <v>14</v>
      </c>
      <c r="J2974">
        <v>6243</v>
      </c>
      <c r="K2974">
        <v>661</v>
      </c>
      <c r="L2974">
        <v>2700</v>
      </c>
      <c r="M2974">
        <v>33000</v>
      </c>
      <c r="N2974" t="s">
        <v>2043</v>
      </c>
      <c r="O2974" t="s">
        <v>2046</v>
      </c>
      <c r="P2974" t="s">
        <v>2043</v>
      </c>
      <c r="Q2974" t="s">
        <v>2043</v>
      </c>
      <c r="R2974" t="str">
        <f>Table1[[#This Row],[year]]&amp;"_"&amp;Table1[[#This Row],[rank]]</f>
        <v>2020_473</v>
      </c>
      <c r="S2974" t="str">
        <f>Table1[[#This Row],[year]]&amp;"_"&amp;Table1[[#This Row],[rank]]</f>
        <v>2020_473</v>
      </c>
    </row>
    <row r="2975" spans="1:19" x14ac:dyDescent="0.2">
      <c r="A2975" t="s">
        <v>2438</v>
      </c>
      <c r="B2975">
        <v>474</v>
      </c>
      <c r="C2975">
        <v>2020</v>
      </c>
      <c r="D2975" t="s">
        <v>1077</v>
      </c>
      <c r="E2975" t="s">
        <v>2054</v>
      </c>
      <c r="F2975" t="s">
        <v>55</v>
      </c>
      <c r="G2975" t="str">
        <f>_xlfn.XLOOKUP(F2975,Regions!$A$2:$A$52,Regions!$B$2:$B$52)</f>
        <v>West</v>
      </c>
      <c r="H2975" t="s">
        <v>1652</v>
      </c>
      <c r="I2975">
        <v>21674</v>
      </c>
      <c r="J2975">
        <v>6214</v>
      </c>
      <c r="K2975">
        <v>820</v>
      </c>
      <c r="L2975">
        <v>5116</v>
      </c>
      <c r="M2975">
        <v>8800</v>
      </c>
      <c r="N2975" t="s">
        <v>2043</v>
      </c>
      <c r="O2975" t="s">
        <v>2046</v>
      </c>
      <c r="P2975" t="s">
        <v>2043</v>
      </c>
      <c r="Q2975" t="s">
        <v>2043</v>
      </c>
      <c r="R2975" t="str">
        <f>Table1[[#This Row],[year]]&amp;"_"&amp;Table1[[#This Row],[rank]]</f>
        <v>2020_474</v>
      </c>
      <c r="S2975" t="str">
        <f>Table1[[#This Row],[year]]&amp;"_"&amp;Table1[[#This Row],[rank]]</f>
        <v>2020_474</v>
      </c>
    </row>
    <row r="2976" spans="1:19" x14ac:dyDescent="0.2">
      <c r="A2976" t="s">
        <v>2431</v>
      </c>
      <c r="B2976">
        <v>475</v>
      </c>
      <c r="C2976">
        <v>2020</v>
      </c>
      <c r="D2976" t="s">
        <v>987</v>
      </c>
      <c r="E2976" t="s">
        <v>2055</v>
      </c>
      <c r="F2976" t="s">
        <v>44</v>
      </c>
      <c r="G2976" t="str">
        <f>_xlfn.XLOOKUP(F2976,Regions!$A$2:$A$52,Regions!$B$2:$B$52)</f>
        <v>Midwest</v>
      </c>
      <c r="H2976" t="s">
        <v>1910</v>
      </c>
      <c r="I2976">
        <v>5050</v>
      </c>
      <c r="J2976">
        <v>6209</v>
      </c>
      <c r="K2976">
        <v>413</v>
      </c>
      <c r="L2976">
        <v>6040</v>
      </c>
      <c r="M2976">
        <v>11000</v>
      </c>
      <c r="N2976" t="s">
        <v>2043</v>
      </c>
      <c r="O2976" t="s">
        <v>2043</v>
      </c>
      <c r="P2976" t="s">
        <v>2043</v>
      </c>
      <c r="Q2976" t="s">
        <v>2043</v>
      </c>
      <c r="R2976" t="str">
        <f>Table1[[#This Row],[year]]&amp;"_"&amp;Table1[[#This Row],[rank]]</f>
        <v>2020_475</v>
      </c>
      <c r="S2976" t="str">
        <f>Table1[[#This Row],[year]]&amp;"_"&amp;Table1[[#This Row],[rank]]</f>
        <v>2020_475</v>
      </c>
    </row>
    <row r="2977" spans="1:19" x14ac:dyDescent="0.2">
      <c r="A2977" t="s">
        <v>2520</v>
      </c>
      <c r="B2977">
        <v>476</v>
      </c>
      <c r="C2977">
        <v>2020</v>
      </c>
      <c r="D2977" t="s">
        <v>65</v>
      </c>
      <c r="E2977" t="s">
        <v>2044</v>
      </c>
      <c r="F2977" t="s">
        <v>55</v>
      </c>
      <c r="G2977" t="str">
        <f>_xlfn.XLOOKUP(F2977,Regions!$A$2:$A$52,Regions!$B$2:$B$52)</f>
        <v>West</v>
      </c>
      <c r="H2977" t="s">
        <v>1451</v>
      </c>
      <c r="I2977">
        <v>4791</v>
      </c>
      <c r="J2977">
        <v>6202</v>
      </c>
      <c r="K2977">
        <v>707</v>
      </c>
      <c r="L2977">
        <v>11519</v>
      </c>
      <c r="M2977">
        <v>18412</v>
      </c>
      <c r="N2977" t="s">
        <v>2043</v>
      </c>
      <c r="O2977" t="s">
        <v>2043</v>
      </c>
      <c r="P2977" t="s">
        <v>2043</v>
      </c>
      <c r="Q2977" t="s">
        <v>2043</v>
      </c>
      <c r="R2977" t="str">
        <f>Table1[[#This Row],[year]]&amp;"_"&amp;Table1[[#This Row],[rank]]</f>
        <v>2020_476</v>
      </c>
      <c r="S2977" t="str">
        <f>Table1[[#This Row],[year]]&amp;"_"&amp;Table1[[#This Row],[rank]]</f>
        <v>2020_476</v>
      </c>
    </row>
    <row r="2978" spans="1:19" x14ac:dyDescent="0.2">
      <c r="A2978" t="s">
        <v>2636</v>
      </c>
      <c r="B2978">
        <v>477</v>
      </c>
      <c r="C2978">
        <v>2020</v>
      </c>
      <c r="D2978" t="s">
        <v>1103</v>
      </c>
      <c r="E2978" t="s">
        <v>2118</v>
      </c>
      <c r="F2978" t="s">
        <v>86</v>
      </c>
      <c r="G2978" t="str">
        <f>_xlfn.XLOOKUP(F2978,Regions!$A$2:$A$52,Regions!$B$2:$B$52)</f>
        <v>South</v>
      </c>
      <c r="H2978" t="s">
        <v>1412</v>
      </c>
      <c r="I2978">
        <v>3542</v>
      </c>
      <c r="J2978">
        <v>6160</v>
      </c>
      <c r="K2978">
        <v>207</v>
      </c>
      <c r="L2978">
        <v>7290</v>
      </c>
      <c r="M2978">
        <v>18000</v>
      </c>
      <c r="N2978" t="s">
        <v>2043</v>
      </c>
      <c r="O2978" t="s">
        <v>2043</v>
      </c>
      <c r="P2978" t="s">
        <v>2043</v>
      </c>
      <c r="Q2978" t="s">
        <v>2043</v>
      </c>
      <c r="R2978" t="str">
        <f>Table1[[#This Row],[year]]&amp;"_"&amp;Table1[[#This Row],[rank]]</f>
        <v>2020_477</v>
      </c>
      <c r="S2978" t="str">
        <f>Table1[[#This Row],[year]]&amp;"_"&amp;Table1[[#This Row],[rank]]</f>
        <v>2020_477</v>
      </c>
    </row>
    <row r="2979" spans="1:19" x14ac:dyDescent="0.2">
      <c r="A2979" t="s">
        <v>2291</v>
      </c>
      <c r="B2979">
        <v>478</v>
      </c>
      <c r="C2979">
        <v>2020</v>
      </c>
      <c r="D2979" t="s">
        <v>998</v>
      </c>
      <c r="E2979" t="s">
        <v>115</v>
      </c>
      <c r="F2979" t="s">
        <v>86</v>
      </c>
      <c r="G2979" t="str">
        <f>_xlfn.XLOOKUP(F2979,Regions!$A$2:$A$52,Regions!$B$2:$B$52)</f>
        <v>South</v>
      </c>
      <c r="H2979" t="s">
        <v>1412</v>
      </c>
      <c r="I2979">
        <v>4605</v>
      </c>
      <c r="J2979">
        <v>6146</v>
      </c>
      <c r="K2979">
        <v>452</v>
      </c>
      <c r="L2979">
        <v>4715</v>
      </c>
      <c r="M2979">
        <v>11500</v>
      </c>
      <c r="N2979" t="s">
        <v>2043</v>
      </c>
      <c r="O2979" t="s">
        <v>2043</v>
      </c>
      <c r="P2979" t="s">
        <v>2043</v>
      </c>
      <c r="Q2979" t="s">
        <v>2043</v>
      </c>
      <c r="R2979" t="str">
        <f>Table1[[#This Row],[year]]&amp;"_"&amp;Table1[[#This Row],[rank]]</f>
        <v>2020_478</v>
      </c>
      <c r="S2979" t="str">
        <f>Table1[[#This Row],[year]]&amp;"_"&amp;Table1[[#This Row],[rank]]</f>
        <v>2020_478</v>
      </c>
    </row>
    <row r="2980" spans="1:19" x14ac:dyDescent="0.2">
      <c r="A2980" t="s">
        <v>2395</v>
      </c>
      <c r="B2980">
        <v>478</v>
      </c>
      <c r="C2980">
        <v>2020</v>
      </c>
      <c r="D2980" t="s">
        <v>30</v>
      </c>
      <c r="E2980" t="s">
        <v>2045</v>
      </c>
      <c r="F2980" t="s">
        <v>55</v>
      </c>
      <c r="G2980" t="str">
        <f>_xlfn.XLOOKUP(F2980,Regions!$A$2:$A$52,Regions!$B$2:$B$52)</f>
        <v>West</v>
      </c>
      <c r="H2980" t="s">
        <v>1596</v>
      </c>
      <c r="I2980">
        <v>9221</v>
      </c>
      <c r="J2980">
        <v>6146</v>
      </c>
      <c r="K2980">
        <v>1169</v>
      </c>
      <c r="L2980">
        <v>8741</v>
      </c>
      <c r="M2980">
        <v>10500</v>
      </c>
      <c r="N2980" t="s">
        <v>2043</v>
      </c>
      <c r="O2980" t="s">
        <v>2043</v>
      </c>
      <c r="P2980" t="s">
        <v>2043</v>
      </c>
      <c r="Q2980" t="s">
        <v>2043</v>
      </c>
      <c r="R2980" t="str">
        <f>Table1[[#This Row],[year]]&amp;"_"&amp;Table1[[#This Row],[rank]]</f>
        <v>2020_478</v>
      </c>
      <c r="S2980" t="str">
        <f>Table1[[#This Row],[year]]&amp;"_"&amp;Table1[[#This Row],[rank]]</f>
        <v>2020_478</v>
      </c>
    </row>
    <row r="2981" spans="1:19" x14ac:dyDescent="0.2">
      <c r="A2981" t="s">
        <v>2336</v>
      </c>
      <c r="B2981">
        <v>480</v>
      </c>
      <c r="C2981">
        <v>2020</v>
      </c>
      <c r="D2981" t="s">
        <v>1830</v>
      </c>
      <c r="E2981" t="s">
        <v>2042</v>
      </c>
      <c r="F2981" t="s">
        <v>53</v>
      </c>
      <c r="G2981" t="str">
        <f>_xlfn.XLOOKUP(F2981,Regions!$A$2:$A$52,Regions!$B$2:$B$52)</f>
        <v>Midwest</v>
      </c>
      <c r="H2981" t="s">
        <v>1700</v>
      </c>
      <c r="I2981">
        <v>81</v>
      </c>
      <c r="J2981">
        <v>6117</v>
      </c>
      <c r="K2981">
        <v>33</v>
      </c>
      <c r="L2981">
        <v>3231</v>
      </c>
      <c r="M2981">
        <v>18594</v>
      </c>
      <c r="N2981" t="s">
        <v>2043</v>
      </c>
      <c r="O2981" t="s">
        <v>2043</v>
      </c>
      <c r="P2981" t="s">
        <v>2043</v>
      </c>
      <c r="Q2981" t="s">
        <v>2043</v>
      </c>
      <c r="R2981" t="str">
        <f>Table1[[#This Row],[year]]&amp;"_"&amp;Table1[[#This Row],[rank]]</f>
        <v>2020_480</v>
      </c>
      <c r="S2981" t="str">
        <f>Table1[[#This Row],[year]]&amp;"_"&amp;Table1[[#This Row],[rank]]</f>
        <v>2020_480</v>
      </c>
    </row>
    <row r="2982" spans="1:19" x14ac:dyDescent="0.2">
      <c r="A2982" t="s">
        <v>2557</v>
      </c>
      <c r="B2982">
        <v>481</v>
      </c>
      <c r="C2982">
        <v>2020</v>
      </c>
      <c r="D2982" t="s">
        <v>46</v>
      </c>
      <c r="E2982" t="s">
        <v>46</v>
      </c>
      <c r="F2982" t="s">
        <v>142</v>
      </c>
      <c r="G2982" t="str">
        <f>_xlfn.XLOOKUP(F2982,Regions!$A$2:$A$52,Regions!$B$2:$B$52)</f>
        <v>Midwest</v>
      </c>
      <c r="H2982" t="s">
        <v>2558</v>
      </c>
      <c r="I2982">
        <v>1842</v>
      </c>
      <c r="J2982">
        <v>6110</v>
      </c>
      <c r="K2982">
        <v>11</v>
      </c>
      <c r="L2982">
        <v>9188</v>
      </c>
      <c r="M2982">
        <v>6500</v>
      </c>
      <c r="N2982" t="s">
        <v>2043</v>
      </c>
      <c r="O2982" t="s">
        <v>2043</v>
      </c>
      <c r="P2982" t="s">
        <v>2043</v>
      </c>
      <c r="Q2982" t="s">
        <v>2043</v>
      </c>
      <c r="R2982" t="str">
        <f>Table1[[#This Row],[year]]&amp;"_"&amp;Table1[[#This Row],[rank]]</f>
        <v>2020_481</v>
      </c>
      <c r="S2982" t="str">
        <f>Table1[[#This Row],[year]]&amp;"_"&amp;Table1[[#This Row],[rank]]</f>
        <v>2020_481</v>
      </c>
    </row>
    <row r="2983" spans="1:19" x14ac:dyDescent="0.2">
      <c r="A2983" t="s">
        <v>2562</v>
      </c>
      <c r="B2983">
        <v>482</v>
      </c>
      <c r="C2983">
        <v>2020</v>
      </c>
      <c r="D2983" t="s">
        <v>330</v>
      </c>
      <c r="E2983" t="s">
        <v>2143</v>
      </c>
      <c r="F2983" t="s">
        <v>55</v>
      </c>
      <c r="G2983" t="str">
        <f>_xlfn.XLOOKUP(F2983,Regions!$A$2:$A$52,Regions!$B$2:$B$52)</f>
        <v>West</v>
      </c>
      <c r="H2983" t="s">
        <v>1718</v>
      </c>
      <c r="I2983">
        <v>4346</v>
      </c>
      <c r="J2983">
        <v>6074</v>
      </c>
      <c r="K2983">
        <v>454</v>
      </c>
      <c r="L2983">
        <v>2311</v>
      </c>
      <c r="M2983">
        <v>16000</v>
      </c>
      <c r="N2983" t="s">
        <v>2043</v>
      </c>
      <c r="O2983" t="s">
        <v>2043</v>
      </c>
      <c r="P2983" t="s">
        <v>2043</v>
      </c>
      <c r="Q2983" t="s">
        <v>2043</v>
      </c>
      <c r="R2983" t="str">
        <f>Table1[[#This Row],[year]]&amp;"_"&amp;Table1[[#This Row],[rank]]</f>
        <v>2020_482</v>
      </c>
      <c r="S2983" t="str">
        <f>Table1[[#This Row],[year]]&amp;"_"&amp;Table1[[#This Row],[rank]]</f>
        <v>2020_482</v>
      </c>
    </row>
    <row r="2984" spans="1:19" x14ac:dyDescent="0.2">
      <c r="A2984" t="s">
        <v>2626</v>
      </c>
      <c r="B2984">
        <v>483</v>
      </c>
      <c r="C2984">
        <v>2020</v>
      </c>
      <c r="D2984" t="s">
        <v>223</v>
      </c>
      <c r="E2984" t="s">
        <v>920</v>
      </c>
      <c r="F2984" t="s">
        <v>22</v>
      </c>
      <c r="G2984" t="str">
        <f>_xlfn.XLOOKUP(F2984,Regions!$A$2:$A$52,Regions!$B$2:$B$52)</f>
        <v>South</v>
      </c>
      <c r="H2984" t="s">
        <v>1502</v>
      </c>
      <c r="I2984">
        <v>537</v>
      </c>
      <c r="J2984">
        <v>6053</v>
      </c>
      <c r="K2984">
        <v>1119</v>
      </c>
      <c r="L2984">
        <v>9336</v>
      </c>
      <c r="M2984">
        <v>1355</v>
      </c>
      <c r="N2984" t="s">
        <v>2043</v>
      </c>
      <c r="O2984" t="s">
        <v>2043</v>
      </c>
      <c r="P2984" t="s">
        <v>2043</v>
      </c>
      <c r="Q2984" t="s">
        <v>2043</v>
      </c>
      <c r="R2984" t="str">
        <f>Table1[[#This Row],[year]]&amp;"_"&amp;Table1[[#This Row],[rank]]</f>
        <v>2020_483</v>
      </c>
      <c r="S2984" t="str">
        <f>Table1[[#This Row],[year]]&amp;"_"&amp;Table1[[#This Row],[rank]]</f>
        <v>2020_483</v>
      </c>
    </row>
    <row r="2985" spans="1:19" x14ac:dyDescent="0.2">
      <c r="A2985" t="s">
        <v>2689</v>
      </c>
      <c r="B2985">
        <v>484</v>
      </c>
      <c r="C2985">
        <v>2020</v>
      </c>
      <c r="D2985" t="s">
        <v>95</v>
      </c>
      <c r="E2985" t="s">
        <v>2045</v>
      </c>
      <c r="F2985" t="s">
        <v>98</v>
      </c>
      <c r="G2985" t="str">
        <f>_xlfn.XLOOKUP(F2985,Regions!$A$2:$A$52,Regions!$B$2:$B$52)</f>
        <v>Northeast</v>
      </c>
      <c r="H2985" t="s">
        <v>1684</v>
      </c>
      <c r="I2985">
        <v>7156</v>
      </c>
      <c r="J2985">
        <v>6040</v>
      </c>
      <c r="K2985">
        <v>38</v>
      </c>
      <c r="L2985">
        <v>9773</v>
      </c>
      <c r="M2985">
        <v>12000</v>
      </c>
      <c r="N2985" t="s">
        <v>2043</v>
      </c>
      <c r="O2985" t="s">
        <v>2043</v>
      </c>
      <c r="P2985" t="s">
        <v>2046</v>
      </c>
      <c r="Q2985" t="s">
        <v>2043</v>
      </c>
      <c r="R2985" t="str">
        <f>Table1[[#This Row],[year]]&amp;"_"&amp;Table1[[#This Row],[rank]]</f>
        <v>2020_484</v>
      </c>
      <c r="S2985" t="str">
        <f>Table1[[#This Row],[year]]&amp;"_"&amp;Table1[[#This Row],[rank]]</f>
        <v>2020_484</v>
      </c>
    </row>
    <row r="2986" spans="1:19" x14ac:dyDescent="0.2">
      <c r="A2986" t="s">
        <v>2638</v>
      </c>
      <c r="B2986">
        <v>485</v>
      </c>
      <c r="C2986">
        <v>2020</v>
      </c>
      <c r="D2986" t="s">
        <v>283</v>
      </c>
      <c r="E2986" t="s">
        <v>283</v>
      </c>
      <c r="F2986" t="s">
        <v>28</v>
      </c>
      <c r="G2986" t="str">
        <f>_xlfn.XLOOKUP(F2986,Regions!$A$2:$A$52,Regions!$B$2:$B$52)</f>
        <v>Northeast</v>
      </c>
      <c r="H2986" t="s">
        <v>1406</v>
      </c>
      <c r="I2986">
        <v>3575</v>
      </c>
      <c r="J2986">
        <v>6027</v>
      </c>
      <c r="K2986">
        <v>643</v>
      </c>
      <c r="L2986">
        <v>6877</v>
      </c>
      <c r="M2986">
        <v>17400</v>
      </c>
      <c r="N2986" t="s">
        <v>2043</v>
      </c>
      <c r="O2986" t="s">
        <v>2046</v>
      </c>
      <c r="P2986" t="s">
        <v>2043</v>
      </c>
      <c r="Q2986" t="s">
        <v>2043</v>
      </c>
      <c r="R2986" t="str">
        <f>Table1[[#This Row],[year]]&amp;"_"&amp;Table1[[#This Row],[rank]]</f>
        <v>2020_485</v>
      </c>
      <c r="S2986" t="str">
        <f>Table1[[#This Row],[year]]&amp;"_"&amp;Table1[[#This Row],[rank]]</f>
        <v>2020_485</v>
      </c>
    </row>
    <row r="2987" spans="1:19" x14ac:dyDescent="0.2">
      <c r="A2987" t="s">
        <v>2690</v>
      </c>
      <c r="B2987">
        <v>486</v>
      </c>
      <c r="C2987">
        <v>2020</v>
      </c>
      <c r="D2987" t="s">
        <v>609</v>
      </c>
      <c r="E2987" t="s">
        <v>2044</v>
      </c>
      <c r="F2987" t="s">
        <v>68</v>
      </c>
      <c r="G2987" t="str">
        <f>_xlfn.XLOOKUP(F2987,Regions!$A$2:$A$52,Regions!$B$2:$B$52)</f>
        <v>Midwest</v>
      </c>
      <c r="H2987" t="s">
        <v>1408</v>
      </c>
      <c r="I2987">
        <v>18739</v>
      </c>
      <c r="J2987">
        <v>6016</v>
      </c>
      <c r="K2987">
        <v>2208</v>
      </c>
      <c r="L2987">
        <v>43786</v>
      </c>
      <c r="M2987">
        <v>9226</v>
      </c>
      <c r="N2987" t="s">
        <v>2043</v>
      </c>
      <c r="O2987" t="s">
        <v>2043</v>
      </c>
      <c r="P2987" t="s">
        <v>2046</v>
      </c>
      <c r="Q2987" t="s">
        <v>2043</v>
      </c>
      <c r="R2987" t="str">
        <f>Table1[[#This Row],[year]]&amp;"_"&amp;Table1[[#This Row],[rank]]</f>
        <v>2020_486</v>
      </c>
      <c r="S2987" t="str">
        <f>Table1[[#This Row],[year]]&amp;"_"&amp;Table1[[#This Row],[rank]]</f>
        <v>2020_486</v>
      </c>
    </row>
    <row r="2988" spans="1:19" x14ac:dyDescent="0.2">
      <c r="A2988" t="s">
        <v>2633</v>
      </c>
      <c r="B2988">
        <v>487</v>
      </c>
      <c r="C2988">
        <v>2020</v>
      </c>
      <c r="D2988" t="s">
        <v>974</v>
      </c>
      <c r="E2988" t="s">
        <v>2045</v>
      </c>
      <c r="F2988" t="s">
        <v>146</v>
      </c>
      <c r="G2988" t="str">
        <f>_xlfn.XLOOKUP(F2988,Regions!$A$2:$A$52,Regions!$B$2:$B$52)</f>
        <v>Northeast</v>
      </c>
      <c r="H2988" t="s">
        <v>2634</v>
      </c>
      <c r="I2988">
        <v>33011</v>
      </c>
      <c r="J2988">
        <v>5991</v>
      </c>
      <c r="K2988">
        <v>1363</v>
      </c>
      <c r="L2988">
        <v>21393</v>
      </c>
      <c r="M2988">
        <v>16400</v>
      </c>
      <c r="N2988" t="s">
        <v>2043</v>
      </c>
      <c r="O2988" t="s">
        <v>2043</v>
      </c>
      <c r="P2988" t="s">
        <v>2043</v>
      </c>
      <c r="Q2988" t="s">
        <v>2043</v>
      </c>
      <c r="R2988" t="str">
        <f>Table1[[#This Row],[year]]&amp;"_"&amp;Table1[[#This Row],[rank]]</f>
        <v>2020_487</v>
      </c>
      <c r="S2988" t="str">
        <f>Table1[[#This Row],[year]]&amp;"_"&amp;Table1[[#This Row],[rank]]</f>
        <v>2020_487</v>
      </c>
    </row>
    <row r="2989" spans="1:19" x14ac:dyDescent="0.2">
      <c r="A2989" t="s">
        <v>2405</v>
      </c>
      <c r="B2989">
        <v>488</v>
      </c>
      <c r="C2989">
        <v>2020</v>
      </c>
      <c r="D2989" t="s">
        <v>214</v>
      </c>
      <c r="E2989" t="s">
        <v>920</v>
      </c>
      <c r="F2989" t="s">
        <v>142</v>
      </c>
      <c r="G2989" t="str">
        <f>_xlfn.XLOOKUP(F2989,Regions!$A$2:$A$52,Regions!$B$2:$B$52)</f>
        <v>Midwest</v>
      </c>
      <c r="H2989" t="s">
        <v>1480</v>
      </c>
      <c r="I2989">
        <v>17970</v>
      </c>
      <c r="J2989">
        <v>5910</v>
      </c>
      <c r="K2989">
        <v>828</v>
      </c>
      <c r="L2989">
        <v>28933</v>
      </c>
      <c r="M2989">
        <v>9323</v>
      </c>
      <c r="N2989" t="s">
        <v>2043</v>
      </c>
      <c r="O2989" t="s">
        <v>2043</v>
      </c>
      <c r="P2989" t="s">
        <v>2043</v>
      </c>
      <c r="Q2989" t="s">
        <v>2043</v>
      </c>
      <c r="R2989" t="str">
        <f>Table1[[#This Row],[year]]&amp;"_"&amp;Table1[[#This Row],[rank]]</f>
        <v>2020_488</v>
      </c>
      <c r="S2989" t="str">
        <f>Table1[[#This Row],[year]]&amp;"_"&amp;Table1[[#This Row],[rank]]</f>
        <v>2020_488</v>
      </c>
    </row>
    <row r="2990" spans="1:19" x14ac:dyDescent="0.2">
      <c r="A2990" t="s">
        <v>2640</v>
      </c>
      <c r="B2990">
        <v>489</v>
      </c>
      <c r="C2990">
        <v>2020</v>
      </c>
      <c r="D2990" t="s">
        <v>1830</v>
      </c>
      <c r="E2990" t="s">
        <v>2042</v>
      </c>
      <c r="F2990" t="s">
        <v>55</v>
      </c>
      <c r="G2990" t="str">
        <f>_xlfn.XLOOKUP(F2990,Regions!$A$2:$A$52,Regions!$B$2:$B$52)</f>
        <v>West</v>
      </c>
      <c r="H2990" t="s">
        <v>1413</v>
      </c>
      <c r="I2990">
        <v>3282</v>
      </c>
      <c r="J2990">
        <v>5898</v>
      </c>
      <c r="K2990">
        <v>356</v>
      </c>
      <c r="L2990">
        <v>4054</v>
      </c>
      <c r="M2990">
        <v>19300</v>
      </c>
      <c r="N2990" t="s">
        <v>2043</v>
      </c>
      <c r="O2990" t="s">
        <v>2046</v>
      </c>
      <c r="P2990" t="s">
        <v>2043</v>
      </c>
      <c r="Q2990" t="s">
        <v>2043</v>
      </c>
      <c r="R2990" t="str">
        <f>Table1[[#This Row],[year]]&amp;"_"&amp;Table1[[#This Row],[rank]]</f>
        <v>2020_489</v>
      </c>
      <c r="S2990" t="str">
        <f>Table1[[#This Row],[year]]&amp;"_"&amp;Table1[[#This Row],[rank]]</f>
        <v>2020_489</v>
      </c>
    </row>
    <row r="2991" spans="1:19" x14ac:dyDescent="0.2">
      <c r="A2991" t="s">
        <v>2691</v>
      </c>
      <c r="B2991">
        <v>490</v>
      </c>
      <c r="C2991">
        <v>2020</v>
      </c>
      <c r="D2991" t="s">
        <v>1138</v>
      </c>
      <c r="E2991" t="s">
        <v>2044</v>
      </c>
      <c r="F2991" t="s">
        <v>41</v>
      </c>
      <c r="G2991" t="str">
        <f>_xlfn.XLOOKUP(F2991,Regions!$A$2:$A$52,Regions!$B$2:$B$52)</f>
        <v>Northeast</v>
      </c>
      <c r="H2991" t="s">
        <v>1478</v>
      </c>
      <c r="I2991">
        <v>347</v>
      </c>
      <c r="J2991">
        <v>5870</v>
      </c>
      <c r="K2991">
        <v>188</v>
      </c>
      <c r="L2991">
        <v>7543</v>
      </c>
      <c r="M2991">
        <v>10150</v>
      </c>
      <c r="N2991" t="s">
        <v>2043</v>
      </c>
      <c r="O2991" t="s">
        <v>2043</v>
      </c>
      <c r="P2991" t="s">
        <v>2043</v>
      </c>
      <c r="Q2991" t="s">
        <v>2043</v>
      </c>
      <c r="R2991" t="str">
        <f>Table1[[#This Row],[year]]&amp;"_"&amp;Table1[[#This Row],[rank]]</f>
        <v>2020_490</v>
      </c>
      <c r="S2991" t="str">
        <f>Table1[[#This Row],[year]]&amp;"_"&amp;Table1[[#This Row],[rank]]</f>
        <v>2020_490</v>
      </c>
    </row>
    <row r="2992" spans="1:19" x14ac:dyDescent="0.2">
      <c r="A2992" t="s">
        <v>2357</v>
      </c>
      <c r="B2992">
        <v>491</v>
      </c>
      <c r="C2992">
        <v>2020</v>
      </c>
      <c r="D2992" t="s">
        <v>166</v>
      </c>
      <c r="E2992" t="s">
        <v>2118</v>
      </c>
      <c r="F2992" t="s">
        <v>22</v>
      </c>
      <c r="G2992" t="str">
        <f>_xlfn.XLOOKUP(F2992,Regions!$A$2:$A$52,Regions!$B$2:$B$52)</f>
        <v>South</v>
      </c>
      <c r="H2992" t="s">
        <v>1400</v>
      </c>
      <c r="I2992">
        <v>1880</v>
      </c>
      <c r="J2992">
        <v>5829</v>
      </c>
      <c r="K2992">
        <v>198</v>
      </c>
      <c r="L2992">
        <v>3759</v>
      </c>
      <c r="M2992">
        <v>11524</v>
      </c>
      <c r="N2992" t="s">
        <v>2043</v>
      </c>
      <c r="O2992" t="s">
        <v>2046</v>
      </c>
      <c r="P2992" t="s">
        <v>2046</v>
      </c>
      <c r="Q2992" t="s">
        <v>2043</v>
      </c>
      <c r="R2992" t="str">
        <f>Table1[[#This Row],[year]]&amp;"_"&amp;Table1[[#This Row],[rank]]</f>
        <v>2020_491</v>
      </c>
      <c r="S2992" t="str">
        <f>Table1[[#This Row],[year]]&amp;"_"&amp;Table1[[#This Row],[rank]]</f>
        <v>2020_491</v>
      </c>
    </row>
    <row r="2993" spans="1:19" x14ac:dyDescent="0.2">
      <c r="A2993" t="s">
        <v>2692</v>
      </c>
      <c r="B2993">
        <v>492</v>
      </c>
      <c r="C2993">
        <v>2020</v>
      </c>
      <c r="D2993" t="s">
        <v>350</v>
      </c>
      <c r="E2993" t="s">
        <v>2042</v>
      </c>
      <c r="F2993" t="s">
        <v>22</v>
      </c>
      <c r="G2993" t="str">
        <f>_xlfn.XLOOKUP(F2993,Regions!$A$2:$A$52,Regions!$B$2:$B$52)</f>
        <v>South</v>
      </c>
      <c r="H2993" t="s">
        <v>2693</v>
      </c>
      <c r="I2993">
        <v>1146</v>
      </c>
      <c r="J2993">
        <v>5810</v>
      </c>
      <c r="K2993">
        <v>142</v>
      </c>
      <c r="L2993">
        <v>3407</v>
      </c>
      <c r="M2993">
        <v>7244</v>
      </c>
      <c r="N2993" t="s">
        <v>2043</v>
      </c>
      <c r="O2993" t="s">
        <v>2043</v>
      </c>
      <c r="P2993" t="s">
        <v>2046</v>
      </c>
      <c r="Q2993" t="s">
        <v>2043</v>
      </c>
      <c r="R2993" t="str">
        <f>Table1[[#This Row],[year]]&amp;"_"&amp;Table1[[#This Row],[rank]]</f>
        <v>2020_492</v>
      </c>
      <c r="S2993" t="str">
        <f>Table1[[#This Row],[year]]&amp;"_"&amp;Table1[[#This Row],[rank]]</f>
        <v>2020_492</v>
      </c>
    </row>
    <row r="2994" spans="1:19" x14ac:dyDescent="0.2">
      <c r="A2994" t="s">
        <v>2306</v>
      </c>
      <c r="B2994">
        <v>493</v>
      </c>
      <c r="C2994">
        <v>2020</v>
      </c>
      <c r="D2994" t="s">
        <v>609</v>
      </c>
      <c r="E2994" t="s">
        <v>2044</v>
      </c>
      <c r="F2994" t="s">
        <v>55</v>
      </c>
      <c r="G2994" t="str">
        <f>_xlfn.XLOOKUP(F2994,Regions!$A$2:$A$52,Regions!$B$2:$B$52)</f>
        <v>West</v>
      </c>
      <c r="H2994" t="s">
        <v>1641</v>
      </c>
      <c r="I2994">
        <v>8293</v>
      </c>
      <c r="J2994">
        <v>5775</v>
      </c>
      <c r="K2994">
        <v>1196</v>
      </c>
      <c r="L2994">
        <v>14532</v>
      </c>
      <c r="M2994">
        <v>9597</v>
      </c>
      <c r="N2994" t="s">
        <v>2043</v>
      </c>
      <c r="O2994" t="s">
        <v>2046</v>
      </c>
      <c r="P2994" t="s">
        <v>2043</v>
      </c>
      <c r="Q2994" t="s">
        <v>2043</v>
      </c>
      <c r="R2994" t="str">
        <f>Table1[[#This Row],[year]]&amp;"_"&amp;Table1[[#This Row],[rank]]</f>
        <v>2020_493</v>
      </c>
      <c r="S2994" t="str">
        <f>Table1[[#This Row],[year]]&amp;"_"&amp;Table1[[#This Row],[rank]]</f>
        <v>2020_493</v>
      </c>
    </row>
    <row r="2995" spans="1:19" x14ac:dyDescent="0.2">
      <c r="A2995" t="s">
        <v>2694</v>
      </c>
      <c r="B2995">
        <v>494</v>
      </c>
      <c r="C2995">
        <v>2020</v>
      </c>
      <c r="D2995" t="s">
        <v>1104</v>
      </c>
      <c r="E2995" t="s">
        <v>2054</v>
      </c>
      <c r="F2995" t="s">
        <v>44</v>
      </c>
      <c r="G2995" t="str">
        <f>_xlfn.XLOOKUP(F2995,Regions!$A$2:$A$52,Regions!$B$2:$B$52)</f>
        <v>Midwest</v>
      </c>
      <c r="H2995" t="s">
        <v>1428</v>
      </c>
      <c r="I2995">
        <v>6042</v>
      </c>
      <c r="J2995">
        <v>5765</v>
      </c>
      <c r="K2995">
        <v>432</v>
      </c>
      <c r="L2995">
        <v>6291</v>
      </c>
      <c r="M2995">
        <v>24700</v>
      </c>
      <c r="N2995" t="s">
        <v>2043</v>
      </c>
      <c r="O2995" t="s">
        <v>2043</v>
      </c>
      <c r="P2995" t="s">
        <v>2046</v>
      </c>
      <c r="Q2995" t="s">
        <v>2043</v>
      </c>
      <c r="R2995" t="str">
        <f>Table1[[#This Row],[year]]&amp;"_"&amp;Table1[[#This Row],[rank]]</f>
        <v>2020_494</v>
      </c>
      <c r="S2995" t="str">
        <f>Table1[[#This Row],[year]]&amp;"_"&amp;Table1[[#This Row],[rank]]</f>
        <v>2020_494</v>
      </c>
    </row>
    <row r="2996" spans="1:19" x14ac:dyDescent="0.2">
      <c r="A2996" t="s">
        <v>2641</v>
      </c>
      <c r="B2996">
        <v>495</v>
      </c>
      <c r="C2996">
        <v>2020</v>
      </c>
      <c r="D2996" t="s">
        <v>283</v>
      </c>
      <c r="E2996" t="s">
        <v>283</v>
      </c>
      <c r="F2996" t="s">
        <v>55</v>
      </c>
      <c r="G2996" t="str">
        <f>_xlfn.XLOOKUP(F2996,Regions!$A$2:$A$52,Regions!$B$2:$B$52)</f>
        <v>West</v>
      </c>
      <c r="H2996" t="s">
        <v>1413</v>
      </c>
      <c r="I2996">
        <v>4961</v>
      </c>
      <c r="J2996">
        <v>5763</v>
      </c>
      <c r="K2996">
        <v>395</v>
      </c>
      <c r="L2996">
        <v>4232</v>
      </c>
      <c r="M2996">
        <v>15800</v>
      </c>
      <c r="N2996" t="s">
        <v>2043</v>
      </c>
      <c r="O2996" t="s">
        <v>2043</v>
      </c>
      <c r="P2996" t="s">
        <v>2043</v>
      </c>
      <c r="Q2996" t="s">
        <v>2043</v>
      </c>
      <c r="R2996" t="str">
        <f>Table1[[#This Row],[year]]&amp;"_"&amp;Table1[[#This Row],[rank]]</f>
        <v>2020_495</v>
      </c>
      <c r="S2996" t="str">
        <f>Table1[[#This Row],[year]]&amp;"_"&amp;Table1[[#This Row],[rank]]</f>
        <v>2020_495</v>
      </c>
    </row>
    <row r="2997" spans="1:19" x14ac:dyDescent="0.2">
      <c r="A2997" t="s">
        <v>2695</v>
      </c>
      <c r="B2997">
        <v>496</v>
      </c>
      <c r="C2997">
        <v>2020</v>
      </c>
      <c r="D2997" t="s">
        <v>1138</v>
      </c>
      <c r="E2997" t="s">
        <v>2044</v>
      </c>
      <c r="F2997" t="s">
        <v>22</v>
      </c>
      <c r="G2997" t="str">
        <f>_xlfn.XLOOKUP(F2997,Regions!$A$2:$A$52,Regions!$B$2:$B$52)</f>
        <v>South</v>
      </c>
      <c r="H2997" t="s">
        <v>1403</v>
      </c>
      <c r="I2997">
        <v>60179</v>
      </c>
      <c r="J2997">
        <v>5763</v>
      </c>
      <c r="K2997">
        <v>860</v>
      </c>
      <c r="L2997">
        <v>38457</v>
      </c>
      <c r="M2997">
        <v>5100</v>
      </c>
      <c r="N2997" t="s">
        <v>2043</v>
      </c>
      <c r="O2997" t="s">
        <v>2043</v>
      </c>
      <c r="P2997" t="s">
        <v>2046</v>
      </c>
      <c r="Q2997" t="s">
        <v>2043</v>
      </c>
      <c r="R2997" t="str">
        <f>Table1[[#This Row],[year]]&amp;"_"&amp;Table1[[#This Row],[rank]]</f>
        <v>2020_496</v>
      </c>
      <c r="S2997" t="str">
        <f>Table1[[#This Row],[year]]&amp;"_"&amp;Table1[[#This Row],[rank]]</f>
        <v>2020_496</v>
      </c>
    </row>
    <row r="2998" spans="1:19" x14ac:dyDescent="0.2">
      <c r="A2998" t="s">
        <v>2514</v>
      </c>
      <c r="B2998">
        <v>497</v>
      </c>
      <c r="C2998">
        <v>2020</v>
      </c>
      <c r="D2998" t="s">
        <v>1138</v>
      </c>
      <c r="E2998" t="s">
        <v>2044</v>
      </c>
      <c r="F2998" t="s">
        <v>255</v>
      </c>
      <c r="G2998" t="str">
        <f>_xlfn.XLOOKUP(F2998,Regions!$A$2:$A$52,Regions!$B$2:$B$52)</f>
        <v>Midwest</v>
      </c>
      <c r="H2998" t="s">
        <v>1423</v>
      </c>
      <c r="I2998">
        <v>16835</v>
      </c>
      <c r="J2998">
        <v>5755</v>
      </c>
      <c r="K2998">
        <v>2102</v>
      </c>
      <c r="L2998">
        <v>31232</v>
      </c>
      <c r="M2998">
        <v>3750</v>
      </c>
      <c r="N2998" t="s">
        <v>2043</v>
      </c>
      <c r="O2998" t="s">
        <v>2043</v>
      </c>
      <c r="P2998" t="s">
        <v>2043</v>
      </c>
      <c r="Q2998" t="s">
        <v>2043</v>
      </c>
      <c r="R2998" t="str">
        <f>Table1[[#This Row],[year]]&amp;"_"&amp;Table1[[#This Row],[rank]]</f>
        <v>2020_497</v>
      </c>
      <c r="S2998" t="str">
        <f>Table1[[#This Row],[year]]&amp;"_"&amp;Table1[[#This Row],[rank]]</f>
        <v>2020_497</v>
      </c>
    </row>
    <row r="2999" spans="1:19" x14ac:dyDescent="0.2">
      <c r="A2999" t="s">
        <v>2696</v>
      </c>
      <c r="B2999">
        <v>498</v>
      </c>
      <c r="C2999">
        <v>2020</v>
      </c>
      <c r="D2999" t="s">
        <v>1291</v>
      </c>
      <c r="E2999" t="s">
        <v>112</v>
      </c>
      <c r="F2999" t="s">
        <v>142</v>
      </c>
      <c r="G2999" t="str">
        <f>_xlfn.XLOOKUP(F2999,Regions!$A$2:$A$52,Regions!$B$2:$B$52)</f>
        <v>Midwest</v>
      </c>
      <c r="H2999" t="s">
        <v>2697</v>
      </c>
      <c r="I2999">
        <v>19164</v>
      </c>
      <c r="J2999">
        <v>5693</v>
      </c>
      <c r="K2999">
        <v>530</v>
      </c>
      <c r="L2999">
        <v>6895</v>
      </c>
      <c r="M2999">
        <v>27400</v>
      </c>
      <c r="N2999" t="s">
        <v>2043</v>
      </c>
      <c r="O2999" t="s">
        <v>2043</v>
      </c>
      <c r="P2999" t="s">
        <v>2046</v>
      </c>
      <c r="Q2999" t="s">
        <v>2043</v>
      </c>
      <c r="R2999" t="str">
        <f>Table1[[#This Row],[year]]&amp;"_"&amp;Table1[[#This Row],[rank]]</f>
        <v>2020_498</v>
      </c>
      <c r="S2999" t="str">
        <f>Table1[[#This Row],[year]]&amp;"_"&amp;Table1[[#This Row],[rank]]</f>
        <v>2020_498</v>
      </c>
    </row>
    <row r="3000" spans="1:19" x14ac:dyDescent="0.2">
      <c r="A3000" t="s">
        <v>2632</v>
      </c>
      <c r="B3000">
        <v>499</v>
      </c>
      <c r="C3000">
        <v>2020</v>
      </c>
      <c r="D3000" t="s">
        <v>980</v>
      </c>
      <c r="E3000" t="s">
        <v>2055</v>
      </c>
      <c r="F3000" t="s">
        <v>142</v>
      </c>
      <c r="G3000" t="str">
        <f>_xlfn.XLOOKUP(F3000,Regions!$A$2:$A$52,Regions!$B$2:$B$52)</f>
        <v>Midwest</v>
      </c>
      <c r="H3000" t="s">
        <v>1480</v>
      </c>
      <c r="I3000">
        <v>5732</v>
      </c>
      <c r="J3000">
        <v>5681</v>
      </c>
      <c r="K3000">
        <v>125</v>
      </c>
      <c r="L3000">
        <v>11952</v>
      </c>
      <c r="M3000">
        <v>10100</v>
      </c>
      <c r="N3000" t="s">
        <v>2043</v>
      </c>
      <c r="O3000" t="s">
        <v>2043</v>
      </c>
      <c r="P3000" t="s">
        <v>2043</v>
      </c>
      <c r="Q3000" t="s">
        <v>2043</v>
      </c>
      <c r="R3000" t="str">
        <f>Table1[[#This Row],[year]]&amp;"_"&amp;Table1[[#This Row],[rank]]</f>
        <v>2020_499</v>
      </c>
      <c r="S3000" t="str">
        <f>Table1[[#This Row],[year]]&amp;"_"&amp;Table1[[#This Row],[rank]]</f>
        <v>2020_499</v>
      </c>
    </row>
    <row r="3001" spans="1:19" x14ac:dyDescent="0.2">
      <c r="A3001" t="s">
        <v>2698</v>
      </c>
      <c r="B3001">
        <v>500</v>
      </c>
      <c r="C3001">
        <v>2020</v>
      </c>
      <c r="D3001" t="s">
        <v>57</v>
      </c>
      <c r="E3001" t="s">
        <v>2044</v>
      </c>
      <c r="F3001" t="s">
        <v>53</v>
      </c>
      <c r="G3001" t="str">
        <f>_xlfn.XLOOKUP(F3001,Regions!$A$2:$A$52,Regions!$B$2:$B$52)</f>
        <v>Midwest</v>
      </c>
      <c r="H3001" t="s">
        <v>1471</v>
      </c>
      <c r="I3001">
        <v>8399</v>
      </c>
      <c r="J3001">
        <v>5655</v>
      </c>
      <c r="K3001">
        <v>1411</v>
      </c>
      <c r="L3001">
        <v>109002</v>
      </c>
      <c r="M3001">
        <v>15664</v>
      </c>
      <c r="N3001" t="s">
        <v>2043</v>
      </c>
      <c r="O3001" t="s">
        <v>2043</v>
      </c>
      <c r="P3001" t="s">
        <v>2046</v>
      </c>
      <c r="Q3001" t="s">
        <v>2043</v>
      </c>
      <c r="R3001" t="str">
        <f>Table1[[#This Row],[year]]&amp;"_"&amp;Table1[[#This Row],[rank]]</f>
        <v>2020_500</v>
      </c>
      <c r="S3001" t="str">
        <f>Table1[[#This Row],[year]]&amp;"_"&amp;Table1[[#This Row],[rank]]</f>
        <v>2020_500</v>
      </c>
    </row>
    <row r="3002" spans="1:19" x14ac:dyDescent="0.2">
      <c r="A3002" t="s">
        <v>2041</v>
      </c>
      <c r="B3002">
        <v>1</v>
      </c>
      <c r="C3002">
        <v>2021</v>
      </c>
      <c r="D3002" t="s">
        <v>24</v>
      </c>
      <c r="E3002" t="s">
        <v>2042</v>
      </c>
      <c r="F3002" t="s">
        <v>25</v>
      </c>
      <c r="G3002" t="str">
        <f>_xlfn.XLOOKUP(F3002,Regions!$A$2:$A$52,Regions!$B$2:$B$52)</f>
        <v>South</v>
      </c>
      <c r="H3002" t="s">
        <v>1399</v>
      </c>
      <c r="I3002">
        <v>382643</v>
      </c>
      <c r="J3002">
        <v>559151</v>
      </c>
      <c r="K3002">
        <v>13510</v>
      </c>
      <c r="L3002">
        <v>252496</v>
      </c>
      <c r="M3002">
        <v>2300000</v>
      </c>
      <c r="N3002" t="s">
        <v>2043</v>
      </c>
      <c r="O3002" t="s">
        <v>2043</v>
      </c>
      <c r="P3002" t="s">
        <v>2043</v>
      </c>
      <c r="Q3002" t="s">
        <v>2046</v>
      </c>
      <c r="R3002" t="str">
        <f>Table1[[#This Row],[year]]&amp;"_"&amp;Table1[[#This Row],[rank]]</f>
        <v>2021_1</v>
      </c>
      <c r="S3002" t="str">
        <f>Table1[[#This Row],[year]]&amp;"_"&amp;Table1[[#This Row],[rank]]</f>
        <v>2021_1</v>
      </c>
    </row>
    <row r="3003" spans="1:19" x14ac:dyDescent="0.2">
      <c r="A3003" t="s">
        <v>2642</v>
      </c>
      <c r="B3003">
        <v>2</v>
      </c>
      <c r="C3003">
        <v>2021</v>
      </c>
      <c r="D3003" t="s">
        <v>1363</v>
      </c>
      <c r="E3003" t="s">
        <v>2042</v>
      </c>
      <c r="F3003" t="s">
        <v>93</v>
      </c>
      <c r="G3003" t="str">
        <f>_xlfn.XLOOKUP(F3003,Regions!$A$2:$A$52,Regions!$B$2:$B$52)</f>
        <v>West</v>
      </c>
      <c r="H3003" t="s">
        <v>1457</v>
      </c>
      <c r="I3003">
        <v>1558070</v>
      </c>
      <c r="J3003">
        <v>386064</v>
      </c>
      <c r="K3003">
        <v>21331</v>
      </c>
      <c r="L3003">
        <v>321195</v>
      </c>
      <c r="M3003">
        <v>1298000</v>
      </c>
      <c r="N3003" t="s">
        <v>2046</v>
      </c>
      <c r="O3003" t="s">
        <v>2043</v>
      </c>
      <c r="P3003" t="s">
        <v>2043</v>
      </c>
      <c r="Q3003" t="s">
        <v>2046</v>
      </c>
      <c r="R3003" t="str">
        <f>Table1[[#This Row],[year]]&amp;"_"&amp;Table1[[#This Row],[rank]]</f>
        <v>2021_2</v>
      </c>
      <c r="S3003" t="str">
        <f>Table1[[#This Row],[year]]&amp;"_"&amp;Table1[[#This Row],[rank]]</f>
        <v>2021_2</v>
      </c>
    </row>
    <row r="3004" spans="1:19" x14ac:dyDescent="0.2">
      <c r="A3004" t="s">
        <v>1970</v>
      </c>
      <c r="B3004">
        <v>3</v>
      </c>
      <c r="C3004">
        <v>2021</v>
      </c>
      <c r="D3004" t="s">
        <v>30</v>
      </c>
      <c r="E3004" t="s">
        <v>2045</v>
      </c>
      <c r="F3004" t="s">
        <v>55</v>
      </c>
      <c r="G3004" t="str">
        <f>_xlfn.XLOOKUP(F3004,Regions!$A$2:$A$52,Regions!$B$2:$B$52)</f>
        <v>West</v>
      </c>
      <c r="H3004" t="s">
        <v>1486</v>
      </c>
      <c r="I3004">
        <v>2050666</v>
      </c>
      <c r="J3004">
        <v>274515</v>
      </c>
      <c r="K3004">
        <v>57411</v>
      </c>
      <c r="L3004">
        <v>323888</v>
      </c>
      <c r="M3004">
        <v>147000</v>
      </c>
      <c r="N3004" t="s">
        <v>2043</v>
      </c>
      <c r="O3004" t="s">
        <v>2043</v>
      </c>
      <c r="P3004" t="s">
        <v>2043</v>
      </c>
      <c r="Q3004" t="s">
        <v>2046</v>
      </c>
      <c r="R3004" t="str">
        <f>Table1[[#This Row],[year]]&amp;"_"&amp;Table1[[#This Row],[rank]]</f>
        <v>2021_3</v>
      </c>
      <c r="S3004" t="str">
        <f>Table1[[#This Row],[year]]&amp;"_"&amp;Table1[[#This Row],[rank]]</f>
        <v>2021_3</v>
      </c>
    </row>
    <row r="3005" spans="1:19" x14ac:dyDescent="0.2">
      <c r="A3005" t="s">
        <v>2047</v>
      </c>
      <c r="B3005">
        <v>4</v>
      </c>
      <c r="C3005">
        <v>2021</v>
      </c>
      <c r="D3005" t="s">
        <v>1291</v>
      </c>
      <c r="E3005" t="s">
        <v>112</v>
      </c>
      <c r="F3005" t="s">
        <v>210</v>
      </c>
      <c r="G3005" t="str">
        <f>_xlfn.XLOOKUP(F3005,Regions!$A$2:$A$52,Regions!$B$2:$B$52)</f>
        <v>Northeast</v>
      </c>
      <c r="H3005" t="s">
        <v>1433</v>
      </c>
      <c r="I3005">
        <v>98653</v>
      </c>
      <c r="J3005">
        <v>268706</v>
      </c>
      <c r="K3005">
        <v>7179</v>
      </c>
      <c r="L3005">
        <v>230715</v>
      </c>
      <c r="M3005">
        <v>256500</v>
      </c>
      <c r="N3005" t="s">
        <v>2043</v>
      </c>
      <c r="O3005" t="s">
        <v>2046</v>
      </c>
      <c r="P3005" t="s">
        <v>2043</v>
      </c>
      <c r="Q3005" t="s">
        <v>2046</v>
      </c>
      <c r="R3005" t="str">
        <f>Table1[[#This Row],[year]]&amp;"_"&amp;Table1[[#This Row],[rank]]</f>
        <v>2021_4</v>
      </c>
      <c r="S3005" t="str">
        <f>Table1[[#This Row],[year]]&amp;"_"&amp;Table1[[#This Row],[rank]]</f>
        <v>2021_4</v>
      </c>
    </row>
    <row r="3006" spans="1:19" x14ac:dyDescent="0.2">
      <c r="A3006" t="s">
        <v>1976</v>
      </c>
      <c r="B3006">
        <v>5</v>
      </c>
      <c r="C3006">
        <v>2021</v>
      </c>
      <c r="D3006" t="s">
        <v>1288</v>
      </c>
      <c r="E3006" t="s">
        <v>112</v>
      </c>
      <c r="F3006" t="s">
        <v>72</v>
      </c>
      <c r="G3006" t="str">
        <f>_xlfn.XLOOKUP(F3006,Regions!$A$2:$A$52,Regions!$B$2:$B$52)</f>
        <v>Midwest</v>
      </c>
      <c r="H3006" t="s">
        <v>1415</v>
      </c>
      <c r="I3006">
        <v>351725</v>
      </c>
      <c r="J3006">
        <v>257141</v>
      </c>
      <c r="K3006">
        <v>15403</v>
      </c>
      <c r="L3006">
        <v>197289</v>
      </c>
      <c r="M3006">
        <v>330000</v>
      </c>
      <c r="N3006" t="s">
        <v>2043</v>
      </c>
      <c r="O3006" t="s">
        <v>2043</v>
      </c>
      <c r="P3006" t="s">
        <v>2043</v>
      </c>
      <c r="Q3006" t="s">
        <v>2046</v>
      </c>
      <c r="R3006" t="str">
        <f>Table1[[#This Row],[year]]&amp;"_"&amp;Table1[[#This Row],[rank]]</f>
        <v>2021_5</v>
      </c>
      <c r="S3006" t="str">
        <f>Table1[[#This Row],[year]]&amp;"_"&amp;Table1[[#This Row],[rank]]</f>
        <v>2021_5</v>
      </c>
    </row>
    <row r="3007" spans="1:19" x14ac:dyDescent="0.2">
      <c r="A3007" t="s">
        <v>1969</v>
      </c>
      <c r="B3007">
        <v>6</v>
      </c>
      <c r="C3007">
        <v>2021</v>
      </c>
      <c r="D3007" t="s">
        <v>65</v>
      </c>
      <c r="E3007" t="s">
        <v>2044</v>
      </c>
      <c r="F3007" t="s">
        <v>68</v>
      </c>
      <c r="G3007" t="str">
        <f>_xlfn.XLOOKUP(F3007,Regions!$A$2:$A$52,Regions!$B$2:$B$52)</f>
        <v>Midwest</v>
      </c>
      <c r="H3007" t="s">
        <v>1408</v>
      </c>
      <c r="I3007">
        <v>587823</v>
      </c>
      <c r="J3007">
        <v>245510</v>
      </c>
      <c r="K3007">
        <v>42521</v>
      </c>
      <c r="L3007">
        <v>873729</v>
      </c>
      <c r="M3007">
        <v>360000</v>
      </c>
      <c r="N3007" t="s">
        <v>2043</v>
      </c>
      <c r="O3007" t="s">
        <v>2043</v>
      </c>
      <c r="P3007" t="s">
        <v>2043</v>
      </c>
      <c r="Q3007" t="s">
        <v>2046</v>
      </c>
      <c r="R3007" t="str">
        <f>Table1[[#This Row],[year]]&amp;"_"&amp;Table1[[#This Row],[rank]]</f>
        <v>2021_6</v>
      </c>
      <c r="S3007" t="str">
        <f>Table1[[#This Row],[year]]&amp;"_"&amp;Table1[[#This Row],[rank]]</f>
        <v>2021_6</v>
      </c>
    </row>
    <row r="3008" spans="1:19" x14ac:dyDescent="0.2">
      <c r="A3008" t="s">
        <v>1977</v>
      </c>
      <c r="B3008">
        <v>7</v>
      </c>
      <c r="C3008">
        <v>2021</v>
      </c>
      <c r="D3008" t="s">
        <v>972</v>
      </c>
      <c r="E3008" t="s">
        <v>112</v>
      </c>
      <c r="F3008" t="s">
        <v>22</v>
      </c>
      <c r="G3008" t="str">
        <f>_xlfn.XLOOKUP(F3008,Regions!$A$2:$A$52,Regions!$B$2:$B$52)</f>
        <v>South</v>
      </c>
      <c r="H3008" t="s">
        <v>1400</v>
      </c>
      <c r="I3008">
        <v>31044</v>
      </c>
      <c r="J3008">
        <v>231051</v>
      </c>
      <c r="K3008">
        <v>900</v>
      </c>
      <c r="L3008">
        <v>61247</v>
      </c>
      <c r="M3008">
        <v>70000</v>
      </c>
      <c r="N3008" t="s">
        <v>2043</v>
      </c>
      <c r="O3008" t="s">
        <v>2043</v>
      </c>
      <c r="P3008" t="s">
        <v>2043</v>
      </c>
      <c r="Q3008" t="s">
        <v>2046</v>
      </c>
      <c r="R3008" t="str">
        <f>Table1[[#This Row],[year]]&amp;"_"&amp;Table1[[#This Row],[rank]]</f>
        <v>2021_7</v>
      </c>
      <c r="S3008" t="str">
        <f>Table1[[#This Row],[year]]&amp;"_"&amp;Table1[[#This Row],[rank]]</f>
        <v>2021_7</v>
      </c>
    </row>
    <row r="3009" spans="1:19" x14ac:dyDescent="0.2">
      <c r="A3009" t="s">
        <v>1989</v>
      </c>
      <c r="B3009">
        <v>8</v>
      </c>
      <c r="C3009">
        <v>2021</v>
      </c>
      <c r="D3009" t="s">
        <v>972</v>
      </c>
      <c r="E3009" t="s">
        <v>112</v>
      </c>
      <c r="F3009" t="s">
        <v>98</v>
      </c>
      <c r="G3009" t="str">
        <f>_xlfn.XLOOKUP(F3009,Regions!$A$2:$A$52,Regions!$B$2:$B$52)</f>
        <v>Northeast</v>
      </c>
      <c r="H3009" t="s">
        <v>1418</v>
      </c>
      <c r="I3009">
        <v>24170</v>
      </c>
      <c r="J3009">
        <v>189894</v>
      </c>
      <c r="K3009">
        <v>3409</v>
      </c>
      <c r="L3009">
        <v>44275</v>
      </c>
      <c r="M3009">
        <v>21500</v>
      </c>
      <c r="N3009" t="s">
        <v>2043</v>
      </c>
      <c r="O3009" t="s">
        <v>2043</v>
      </c>
      <c r="P3009" t="s">
        <v>2043</v>
      </c>
      <c r="Q3009" t="s">
        <v>2046</v>
      </c>
      <c r="R3009" t="str">
        <f>Table1[[#This Row],[year]]&amp;"_"&amp;Table1[[#This Row],[rank]]</f>
        <v>2021_8</v>
      </c>
      <c r="S3009" t="str">
        <f>Table1[[#This Row],[year]]&amp;"_"&amp;Table1[[#This Row],[rank]]</f>
        <v>2021_8</v>
      </c>
    </row>
    <row r="3010" spans="1:19" x14ac:dyDescent="0.2">
      <c r="A3010" t="s">
        <v>2058</v>
      </c>
      <c r="B3010">
        <v>9</v>
      </c>
      <c r="C3010">
        <v>2021</v>
      </c>
      <c r="D3010" t="s">
        <v>1363</v>
      </c>
      <c r="E3010" t="s">
        <v>2045</v>
      </c>
      <c r="F3010" t="s">
        <v>55</v>
      </c>
      <c r="G3010" t="str">
        <f>_xlfn.XLOOKUP(F3010,Regions!$A$2:$A$52,Regions!$B$2:$B$52)</f>
        <v>West</v>
      </c>
      <c r="H3010" t="s">
        <v>1543</v>
      </c>
      <c r="I3010">
        <v>1392562</v>
      </c>
      <c r="J3010">
        <v>182527</v>
      </c>
      <c r="K3010">
        <v>40269</v>
      </c>
      <c r="L3010">
        <v>319616</v>
      </c>
      <c r="M3010">
        <v>135301</v>
      </c>
      <c r="N3010" t="s">
        <v>2043</v>
      </c>
      <c r="O3010" t="s">
        <v>2043</v>
      </c>
      <c r="P3010" t="s">
        <v>2043</v>
      </c>
      <c r="Q3010" t="s">
        <v>2046</v>
      </c>
      <c r="R3010" t="str">
        <f>Table1[[#This Row],[year]]&amp;"_"&amp;Table1[[#This Row],[rank]]</f>
        <v>2021_9</v>
      </c>
      <c r="S3010" t="str">
        <f>Table1[[#This Row],[year]]&amp;"_"&amp;Table1[[#This Row],[rank]]</f>
        <v>2021_9</v>
      </c>
    </row>
    <row r="3011" spans="1:19" x14ac:dyDescent="0.2">
      <c r="A3011" t="s">
        <v>1967</v>
      </c>
      <c r="B3011">
        <v>10</v>
      </c>
      <c r="C3011">
        <v>2021</v>
      </c>
      <c r="D3011" t="s">
        <v>21</v>
      </c>
      <c r="E3011" t="s">
        <v>920</v>
      </c>
      <c r="F3011" t="s">
        <v>22</v>
      </c>
      <c r="G3011" t="str">
        <f>_xlfn.XLOOKUP(F3011,Regions!$A$2:$A$52,Regions!$B$2:$B$52)</f>
        <v>South</v>
      </c>
      <c r="H3011" t="s">
        <v>1400</v>
      </c>
      <c r="I3011">
        <v>236355</v>
      </c>
      <c r="J3011">
        <v>181502</v>
      </c>
      <c r="K3011">
        <v>22440</v>
      </c>
      <c r="L3011">
        <v>332750</v>
      </c>
      <c r="M3011">
        <v>72000</v>
      </c>
      <c r="N3011" t="s">
        <v>2043</v>
      </c>
      <c r="O3011" t="s">
        <v>2043</v>
      </c>
      <c r="P3011" t="s">
        <v>2043</v>
      </c>
      <c r="Q3011" t="s">
        <v>2046</v>
      </c>
      <c r="R3011" t="str">
        <f>Table1[[#This Row],[year]]&amp;"_"&amp;Table1[[#This Row],[rank]]</f>
        <v>2021_10</v>
      </c>
      <c r="S3011" t="str">
        <f>Table1[[#This Row],[year]]&amp;"_"&amp;Table1[[#This Row],[rank]]</f>
        <v>2021_10</v>
      </c>
    </row>
    <row r="3012" spans="1:19" x14ac:dyDescent="0.2">
      <c r="A3012" t="s">
        <v>1170</v>
      </c>
      <c r="B3012">
        <v>11</v>
      </c>
      <c r="C3012">
        <v>2021</v>
      </c>
      <c r="D3012" t="s">
        <v>27</v>
      </c>
      <c r="E3012" t="s">
        <v>27</v>
      </c>
      <c r="F3012" t="s">
        <v>22</v>
      </c>
      <c r="G3012" t="str">
        <f>_xlfn.XLOOKUP(F3012,Regions!$A$2:$A$52,Regions!$B$2:$B$52)</f>
        <v>South</v>
      </c>
      <c r="H3012" t="s">
        <v>1502</v>
      </c>
      <c r="I3012">
        <v>215879</v>
      </c>
      <c r="J3012">
        <v>171760</v>
      </c>
      <c r="K3012">
        <v>5176</v>
      </c>
      <c r="L3012">
        <v>525761</v>
      </c>
      <c r="M3012">
        <v>230760</v>
      </c>
      <c r="N3012" t="s">
        <v>2043</v>
      </c>
      <c r="O3012" t="s">
        <v>2043</v>
      </c>
      <c r="P3012" t="s">
        <v>2043</v>
      </c>
      <c r="Q3012" t="s">
        <v>2046</v>
      </c>
      <c r="R3012" t="str">
        <f>Table1[[#This Row],[year]]&amp;"_"&amp;Table1[[#This Row],[rank]]</f>
        <v>2021_11</v>
      </c>
      <c r="S3012" t="str">
        <f>Table1[[#This Row],[year]]&amp;"_"&amp;Table1[[#This Row],[rank]]</f>
        <v>2021_11</v>
      </c>
    </row>
    <row r="3013" spans="1:19" x14ac:dyDescent="0.2">
      <c r="A3013" t="s">
        <v>1980</v>
      </c>
      <c r="B3013">
        <v>12</v>
      </c>
      <c r="C3013">
        <v>2021</v>
      </c>
      <c r="D3013" t="s">
        <v>24</v>
      </c>
      <c r="E3013" t="s">
        <v>2042</v>
      </c>
      <c r="F3013" t="s">
        <v>93</v>
      </c>
      <c r="G3013" t="str">
        <f>_xlfn.XLOOKUP(F3013,Regions!$A$2:$A$52,Regions!$B$2:$B$52)</f>
        <v>West</v>
      </c>
      <c r="H3013" t="s">
        <v>1420</v>
      </c>
      <c r="I3013">
        <v>155984</v>
      </c>
      <c r="J3013">
        <v>166761</v>
      </c>
      <c r="K3013">
        <v>4002</v>
      </c>
      <c r="L3013">
        <v>55556</v>
      </c>
      <c r="M3013">
        <v>214500</v>
      </c>
      <c r="N3013" t="s">
        <v>2043</v>
      </c>
      <c r="O3013" t="s">
        <v>2043</v>
      </c>
      <c r="P3013" t="s">
        <v>2043</v>
      </c>
      <c r="Q3013" t="s">
        <v>2046</v>
      </c>
      <c r="R3013" t="str">
        <f>Table1[[#This Row],[year]]&amp;"_"&amp;Table1[[#This Row],[rank]]</f>
        <v>2021_12</v>
      </c>
      <c r="S3013" t="str">
        <f>Table1[[#This Row],[year]]&amp;"_"&amp;Table1[[#This Row],[rank]]</f>
        <v>2021_12</v>
      </c>
    </row>
    <row r="3014" spans="1:19" x14ac:dyDescent="0.2">
      <c r="A3014" t="s">
        <v>2098</v>
      </c>
      <c r="B3014">
        <v>13</v>
      </c>
      <c r="C3014">
        <v>2021</v>
      </c>
      <c r="D3014" t="s">
        <v>1291</v>
      </c>
      <c r="E3014" t="s">
        <v>112</v>
      </c>
      <c r="F3014" t="s">
        <v>33</v>
      </c>
      <c r="G3014" t="str">
        <f>_xlfn.XLOOKUP(F3014,Regions!$A$2:$A$52,Regions!$B$2:$B$52)</f>
        <v>Northeast</v>
      </c>
      <c r="H3014" t="s">
        <v>1895</v>
      </c>
      <c r="I3014">
        <v>83976</v>
      </c>
      <c r="J3014">
        <v>160401</v>
      </c>
      <c r="K3014">
        <v>8458</v>
      </c>
      <c r="L3014">
        <v>155451</v>
      </c>
      <c r="M3014">
        <v>72963</v>
      </c>
      <c r="N3014" t="s">
        <v>2043</v>
      </c>
      <c r="O3014" t="s">
        <v>2043</v>
      </c>
      <c r="P3014" t="s">
        <v>2043</v>
      </c>
      <c r="Q3014" t="s">
        <v>2046</v>
      </c>
      <c r="R3014" t="str">
        <f>Table1[[#This Row],[year]]&amp;"_"&amp;Table1[[#This Row],[rank]]</f>
        <v>2021_13</v>
      </c>
      <c r="S3014" t="str">
        <f>Table1[[#This Row],[year]]&amp;"_"&amp;Table1[[#This Row],[rank]]</f>
        <v>2021_13</v>
      </c>
    </row>
    <row r="3015" spans="1:19" x14ac:dyDescent="0.2">
      <c r="A3015" t="s">
        <v>1983</v>
      </c>
      <c r="B3015">
        <v>14</v>
      </c>
      <c r="C3015">
        <v>2021</v>
      </c>
      <c r="D3015" t="s">
        <v>972</v>
      </c>
      <c r="E3015" t="s">
        <v>112</v>
      </c>
      <c r="F3015" t="s">
        <v>53</v>
      </c>
      <c r="G3015" t="str">
        <f>_xlfn.XLOOKUP(F3015,Regions!$A$2:$A$52,Regions!$B$2:$B$52)</f>
        <v>Midwest</v>
      </c>
      <c r="H3015" t="s">
        <v>1414</v>
      </c>
      <c r="I3015">
        <v>17840</v>
      </c>
      <c r="J3015">
        <v>152922</v>
      </c>
      <c r="K3015">
        <v>3696</v>
      </c>
      <c r="L3015">
        <v>40766</v>
      </c>
      <c r="M3015">
        <v>48000</v>
      </c>
      <c r="N3015" t="s">
        <v>2043</v>
      </c>
      <c r="O3015" t="s">
        <v>2043</v>
      </c>
      <c r="P3015" t="s">
        <v>2043</v>
      </c>
      <c r="Q3015" t="s">
        <v>2046</v>
      </c>
      <c r="R3015" t="str">
        <f>Table1[[#This Row],[year]]&amp;"_"&amp;Table1[[#This Row],[rank]]</f>
        <v>2021_14</v>
      </c>
      <c r="S3015" t="str">
        <f>Table1[[#This Row],[year]]&amp;"_"&amp;Table1[[#This Row],[rank]]</f>
        <v>2021_14</v>
      </c>
    </row>
    <row r="3016" spans="1:19" x14ac:dyDescent="0.2">
      <c r="A3016" t="s">
        <v>1992</v>
      </c>
      <c r="B3016">
        <v>15</v>
      </c>
      <c r="C3016">
        <v>2021</v>
      </c>
      <c r="D3016" t="s">
        <v>636</v>
      </c>
      <c r="E3016" t="s">
        <v>2045</v>
      </c>
      <c r="F3016" t="s">
        <v>93</v>
      </c>
      <c r="G3016" t="str">
        <f>_xlfn.XLOOKUP(F3016,Regions!$A$2:$A$52,Regions!$B$2:$B$52)</f>
        <v>West</v>
      </c>
      <c r="H3016" t="s">
        <v>1430</v>
      </c>
      <c r="I3016">
        <v>1778228</v>
      </c>
      <c r="J3016">
        <v>143015</v>
      </c>
      <c r="K3016">
        <v>44281</v>
      </c>
      <c r="L3016">
        <v>301311</v>
      </c>
      <c r="M3016">
        <v>163000</v>
      </c>
      <c r="N3016" t="s">
        <v>2043</v>
      </c>
      <c r="O3016" t="s">
        <v>2043</v>
      </c>
      <c r="P3016" t="s">
        <v>2043</v>
      </c>
      <c r="Q3016" t="s">
        <v>2046</v>
      </c>
      <c r="R3016" t="str">
        <f>Table1[[#This Row],[year]]&amp;"_"&amp;Table1[[#This Row],[rank]]</f>
        <v>2021_15</v>
      </c>
      <c r="S3016" t="str">
        <f>Table1[[#This Row],[year]]&amp;"_"&amp;Table1[[#This Row],[rank]]</f>
        <v>2021_15</v>
      </c>
    </row>
    <row r="3017" spans="1:19" x14ac:dyDescent="0.2">
      <c r="A3017" t="s">
        <v>2473</v>
      </c>
      <c r="B3017">
        <v>16</v>
      </c>
      <c r="C3017">
        <v>2021</v>
      </c>
      <c r="D3017" t="s">
        <v>70</v>
      </c>
      <c r="E3017" t="s">
        <v>70</v>
      </c>
      <c r="F3017" t="s">
        <v>44</v>
      </c>
      <c r="G3017" t="str">
        <f>_xlfn.XLOOKUP(F3017,Regions!$A$2:$A$52,Regions!$B$2:$B$52)</f>
        <v>Midwest</v>
      </c>
      <c r="H3017" t="s">
        <v>1428</v>
      </c>
      <c r="I3017">
        <v>47455</v>
      </c>
      <c r="J3017">
        <v>139537</v>
      </c>
      <c r="K3017">
        <v>456</v>
      </c>
      <c r="L3017">
        <v>87174</v>
      </c>
      <c r="M3017">
        <v>277000</v>
      </c>
      <c r="N3017" t="s">
        <v>2043</v>
      </c>
      <c r="O3017" t="s">
        <v>2046</v>
      </c>
      <c r="P3017" t="s">
        <v>2043</v>
      </c>
      <c r="Q3017" t="s">
        <v>2046</v>
      </c>
      <c r="R3017" t="str">
        <f>Table1[[#This Row],[year]]&amp;"_"&amp;Table1[[#This Row],[rank]]</f>
        <v>2021_16</v>
      </c>
      <c r="S3017" t="str">
        <f>Table1[[#This Row],[year]]&amp;"_"&amp;Table1[[#This Row],[rank]]</f>
        <v>2021_16</v>
      </c>
    </row>
    <row r="3018" spans="1:19" x14ac:dyDescent="0.2">
      <c r="A3018" t="s">
        <v>1985</v>
      </c>
      <c r="B3018">
        <v>17</v>
      </c>
      <c r="C3018">
        <v>2021</v>
      </c>
      <c r="D3018" t="s">
        <v>70</v>
      </c>
      <c r="E3018" t="s">
        <v>70</v>
      </c>
      <c r="F3018" t="s">
        <v>53</v>
      </c>
      <c r="G3018" t="str">
        <f>_xlfn.XLOOKUP(F3018,Regions!$A$2:$A$52,Regions!$B$2:$B$52)</f>
        <v>Midwest</v>
      </c>
      <c r="H3018" t="s">
        <v>1416</v>
      </c>
      <c r="I3018">
        <v>27064</v>
      </c>
      <c r="J3018">
        <v>132498</v>
      </c>
      <c r="K3018">
        <v>2585</v>
      </c>
      <c r="L3018">
        <v>48662</v>
      </c>
      <c r="M3018">
        <v>465000</v>
      </c>
      <c r="N3018" t="s">
        <v>2043</v>
      </c>
      <c r="O3018" t="s">
        <v>2043</v>
      </c>
      <c r="P3018" t="s">
        <v>2043</v>
      </c>
      <c r="Q3018" t="s">
        <v>2046</v>
      </c>
      <c r="R3018" t="str">
        <f>Table1[[#This Row],[year]]&amp;"_"&amp;Table1[[#This Row],[rank]]</f>
        <v>2021_17</v>
      </c>
      <c r="S3018" t="str">
        <f>Table1[[#This Row],[year]]&amp;"_"&amp;Table1[[#This Row],[rank]]</f>
        <v>2021_17</v>
      </c>
    </row>
    <row r="3019" spans="1:19" x14ac:dyDescent="0.2">
      <c r="A3019" t="s">
        <v>1991</v>
      </c>
      <c r="B3019">
        <v>18</v>
      </c>
      <c r="C3019">
        <v>2021</v>
      </c>
      <c r="D3019" t="s">
        <v>1830</v>
      </c>
      <c r="E3019" t="s">
        <v>2042</v>
      </c>
      <c r="F3019" t="s">
        <v>86</v>
      </c>
      <c r="G3019" t="str">
        <f>_xlfn.XLOOKUP(F3019,Regions!$A$2:$A$52,Regions!$B$2:$B$52)</f>
        <v>South</v>
      </c>
      <c r="H3019" t="s">
        <v>1412</v>
      </c>
      <c r="I3019">
        <v>328775</v>
      </c>
      <c r="J3019">
        <v>132110</v>
      </c>
      <c r="K3019">
        <v>12866</v>
      </c>
      <c r="L3019">
        <v>70581</v>
      </c>
      <c r="M3019">
        <v>504800</v>
      </c>
      <c r="N3019" t="s">
        <v>2043</v>
      </c>
      <c r="O3019" t="s">
        <v>2043</v>
      </c>
      <c r="P3019" t="s">
        <v>2043</v>
      </c>
      <c r="Q3019" t="s">
        <v>2046</v>
      </c>
      <c r="R3019" t="str">
        <f>Table1[[#This Row],[year]]&amp;"_"&amp;Table1[[#This Row],[rank]]</f>
        <v>2021_18</v>
      </c>
      <c r="S3019" t="str">
        <f>Table1[[#This Row],[year]]&amp;"_"&amp;Table1[[#This Row],[rank]]</f>
        <v>2021_18</v>
      </c>
    </row>
    <row r="3020" spans="1:19" x14ac:dyDescent="0.2">
      <c r="A3020" t="s">
        <v>2567</v>
      </c>
      <c r="B3020">
        <v>19</v>
      </c>
      <c r="C3020">
        <v>2021</v>
      </c>
      <c r="D3020" t="s">
        <v>57</v>
      </c>
      <c r="E3020" t="s">
        <v>2044</v>
      </c>
      <c r="F3020" t="s">
        <v>28</v>
      </c>
      <c r="G3020" t="str">
        <f>_xlfn.XLOOKUP(F3020,Regions!$A$2:$A$52,Regions!$B$2:$B$52)</f>
        <v>Northeast</v>
      </c>
      <c r="H3020" t="s">
        <v>1406</v>
      </c>
      <c r="I3020">
        <v>464531</v>
      </c>
      <c r="J3020">
        <v>129503</v>
      </c>
      <c r="K3020">
        <v>29131</v>
      </c>
      <c r="L3020">
        <v>3386071</v>
      </c>
      <c r="M3020">
        <v>255351</v>
      </c>
      <c r="N3020" t="s">
        <v>2043</v>
      </c>
      <c r="O3020" t="s">
        <v>2043</v>
      </c>
      <c r="P3020" t="s">
        <v>2043</v>
      </c>
      <c r="Q3020" t="s">
        <v>2046</v>
      </c>
      <c r="R3020" t="str">
        <f>Table1[[#This Row],[year]]&amp;"_"&amp;Table1[[#This Row],[rank]]</f>
        <v>2021_19</v>
      </c>
      <c r="S3020" t="str">
        <f>Table1[[#This Row],[year]]&amp;"_"&amp;Table1[[#This Row],[rank]]</f>
        <v>2021_19</v>
      </c>
    </row>
    <row r="3021" spans="1:19" x14ac:dyDescent="0.2">
      <c r="A3021" t="s">
        <v>1978</v>
      </c>
      <c r="B3021">
        <v>20</v>
      </c>
      <c r="C3021">
        <v>2021</v>
      </c>
      <c r="D3021" t="s">
        <v>27</v>
      </c>
      <c r="E3021" t="s">
        <v>27</v>
      </c>
      <c r="F3021" t="s">
        <v>28</v>
      </c>
      <c r="G3021" t="str">
        <f>_xlfn.XLOOKUP(F3021,Regions!$A$2:$A$52,Regions!$B$2:$B$52)</f>
        <v>Northeast</v>
      </c>
      <c r="H3021" t="s">
        <v>1406</v>
      </c>
      <c r="I3021">
        <v>240633</v>
      </c>
      <c r="J3021">
        <v>128292</v>
      </c>
      <c r="K3021">
        <v>17801</v>
      </c>
      <c r="L3021">
        <v>316481</v>
      </c>
      <c r="M3021">
        <v>132200</v>
      </c>
      <c r="N3021" t="s">
        <v>2043</v>
      </c>
      <c r="O3021" t="s">
        <v>2043</v>
      </c>
      <c r="P3021" t="s">
        <v>2043</v>
      </c>
      <c r="Q3021" t="s">
        <v>2046</v>
      </c>
      <c r="R3021" t="str">
        <f>Table1[[#This Row],[year]]&amp;"_"&amp;Table1[[#This Row],[rank]]</f>
        <v>2021_20</v>
      </c>
      <c r="S3021" t="str">
        <f>Table1[[#This Row],[year]]&amp;"_"&amp;Table1[[#This Row],[rank]]</f>
        <v>2021_20</v>
      </c>
    </row>
    <row r="3022" spans="1:19" x14ac:dyDescent="0.2">
      <c r="A3022" t="s">
        <v>1972</v>
      </c>
      <c r="B3022">
        <v>21</v>
      </c>
      <c r="C3022">
        <v>2021</v>
      </c>
      <c r="D3022" t="s">
        <v>17</v>
      </c>
      <c r="E3022" t="s">
        <v>17</v>
      </c>
      <c r="F3022" t="s">
        <v>18</v>
      </c>
      <c r="G3022" t="str">
        <f>_xlfn.XLOOKUP(F3022,Regions!$A$2:$A$52,Regions!$B$2:$B$52)</f>
        <v>Midwest</v>
      </c>
      <c r="H3022" t="s">
        <v>1405</v>
      </c>
      <c r="I3022">
        <v>48739</v>
      </c>
      <c r="J3022">
        <v>127144</v>
      </c>
      <c r="K3022">
        <v>1279</v>
      </c>
      <c r="L3022">
        <v>267261</v>
      </c>
      <c r="M3022">
        <v>186000</v>
      </c>
      <c r="N3022" t="s">
        <v>2043</v>
      </c>
      <c r="O3022" t="s">
        <v>2043</v>
      </c>
      <c r="P3022" t="s">
        <v>2043</v>
      </c>
      <c r="Q3022" t="s">
        <v>2046</v>
      </c>
      <c r="R3022" t="str">
        <f>Table1[[#This Row],[year]]&amp;"_"&amp;Table1[[#This Row],[rank]]</f>
        <v>2021_21</v>
      </c>
      <c r="S3022" t="str">
        <f>Table1[[#This Row],[year]]&amp;"_"&amp;Table1[[#This Row],[rank]]</f>
        <v>2021_21</v>
      </c>
    </row>
    <row r="3023" spans="1:19" x14ac:dyDescent="0.2">
      <c r="A3023" t="s">
        <v>1971</v>
      </c>
      <c r="B3023">
        <v>22</v>
      </c>
      <c r="C3023">
        <v>2021</v>
      </c>
      <c r="D3023" t="s">
        <v>17</v>
      </c>
      <c r="E3023" t="s">
        <v>17</v>
      </c>
      <c r="F3023" t="s">
        <v>18</v>
      </c>
      <c r="G3023" t="str">
        <f>_xlfn.XLOOKUP(F3023,Regions!$A$2:$A$52,Regions!$B$2:$B$52)</f>
        <v>Midwest</v>
      </c>
      <c r="H3023" t="s">
        <v>1401</v>
      </c>
      <c r="I3023">
        <v>82795</v>
      </c>
      <c r="J3023">
        <v>122485</v>
      </c>
      <c r="K3023">
        <v>6427</v>
      </c>
      <c r="L3023">
        <v>235194</v>
      </c>
      <c r="M3023">
        <v>155000</v>
      </c>
      <c r="N3023" t="s">
        <v>2043</v>
      </c>
      <c r="O3023" t="s">
        <v>2046</v>
      </c>
      <c r="P3023" t="s">
        <v>2043</v>
      </c>
      <c r="Q3023" t="s">
        <v>2046</v>
      </c>
      <c r="R3023" t="str">
        <f>Table1[[#This Row],[year]]&amp;"_"&amp;Table1[[#This Row],[rank]]</f>
        <v>2021_22</v>
      </c>
      <c r="S3023" t="str">
        <f>Table1[[#This Row],[year]]&amp;"_"&amp;Table1[[#This Row],[rank]]</f>
        <v>2021_22</v>
      </c>
    </row>
    <row r="3024" spans="1:19" x14ac:dyDescent="0.2">
      <c r="A3024" t="s">
        <v>2643</v>
      </c>
      <c r="B3024">
        <v>23</v>
      </c>
      <c r="C3024">
        <v>2021</v>
      </c>
      <c r="D3024" t="s">
        <v>1288</v>
      </c>
      <c r="E3024" t="s">
        <v>112</v>
      </c>
      <c r="F3024" t="s">
        <v>255</v>
      </c>
      <c r="G3024" t="str">
        <f>_xlfn.XLOOKUP(F3024,Regions!$A$2:$A$52,Regions!$B$2:$B$52)</f>
        <v>Midwest</v>
      </c>
      <c r="H3024" t="s">
        <v>1423</v>
      </c>
      <c r="I3024">
        <v>87909</v>
      </c>
      <c r="J3024">
        <v>121867</v>
      </c>
      <c r="K3024">
        <v>4572</v>
      </c>
      <c r="L3024">
        <v>86615</v>
      </c>
      <c r="M3024">
        <v>83400</v>
      </c>
      <c r="N3024" t="s">
        <v>2043</v>
      </c>
      <c r="O3024" t="s">
        <v>2046</v>
      </c>
      <c r="P3024" t="s">
        <v>2043</v>
      </c>
      <c r="Q3024" t="s">
        <v>2046</v>
      </c>
      <c r="R3024" t="str">
        <f>Table1[[#This Row],[year]]&amp;"_"&amp;Table1[[#This Row],[rank]]</f>
        <v>2021_23</v>
      </c>
      <c r="S3024" t="str">
        <f>Table1[[#This Row],[year]]&amp;"_"&amp;Table1[[#This Row],[rank]]</f>
        <v>2021_23</v>
      </c>
    </row>
    <row r="3025" spans="1:19" x14ac:dyDescent="0.2">
      <c r="A3025" t="s">
        <v>2180</v>
      </c>
      <c r="B3025">
        <v>24</v>
      </c>
      <c r="C3025">
        <v>2021</v>
      </c>
      <c r="D3025" t="s">
        <v>1288</v>
      </c>
      <c r="E3025" t="s">
        <v>112</v>
      </c>
      <c r="F3025" t="s">
        <v>142</v>
      </c>
      <c r="G3025" t="str">
        <f>_xlfn.XLOOKUP(F3025,Regions!$A$2:$A$52,Regions!$B$2:$B$52)</f>
        <v>Midwest</v>
      </c>
      <c r="H3025" t="s">
        <v>1480</v>
      </c>
      <c r="I3025">
        <v>37170</v>
      </c>
      <c r="J3025">
        <v>111115</v>
      </c>
      <c r="K3025">
        <v>1808</v>
      </c>
      <c r="L3025">
        <v>68719</v>
      </c>
      <c r="M3025">
        <v>71300</v>
      </c>
      <c r="N3025" t="s">
        <v>2043</v>
      </c>
      <c r="O3025" t="s">
        <v>2046</v>
      </c>
      <c r="P3025" t="s">
        <v>2043</v>
      </c>
      <c r="Q3025" t="s">
        <v>2046</v>
      </c>
      <c r="R3025" t="str">
        <f>Table1[[#This Row],[year]]&amp;"_"&amp;Table1[[#This Row],[rank]]</f>
        <v>2021_24</v>
      </c>
      <c r="S3025" t="str">
        <f>Table1[[#This Row],[year]]&amp;"_"&amp;Table1[[#This Row],[rank]]</f>
        <v>2021_24</v>
      </c>
    </row>
    <row r="3026" spans="1:19" x14ac:dyDescent="0.2">
      <c r="A3026" t="s">
        <v>607</v>
      </c>
      <c r="B3026">
        <v>25</v>
      </c>
      <c r="C3026">
        <v>2021</v>
      </c>
      <c r="D3026" t="s">
        <v>79</v>
      </c>
      <c r="E3026" t="s">
        <v>2044</v>
      </c>
      <c r="F3026" t="s">
        <v>80</v>
      </c>
      <c r="G3026" t="str">
        <f>_xlfn.XLOOKUP(F3026,Regions!$A$2:$A$52,Regions!$B$2:$B$52)</f>
        <v>South</v>
      </c>
      <c r="H3026" t="s">
        <v>1553</v>
      </c>
      <c r="I3026">
        <v>2397</v>
      </c>
      <c r="J3026">
        <v>106437</v>
      </c>
      <c r="K3026">
        <v>11805</v>
      </c>
      <c r="L3026">
        <v>3985749</v>
      </c>
      <c r="M3026">
        <v>7700</v>
      </c>
      <c r="N3026" t="s">
        <v>2043</v>
      </c>
      <c r="O3026" t="s">
        <v>2043</v>
      </c>
      <c r="P3026" t="s">
        <v>2043</v>
      </c>
      <c r="Q3026" t="s">
        <v>2046</v>
      </c>
      <c r="R3026" t="str">
        <f>Table1[[#This Row],[year]]&amp;"_"&amp;Table1[[#This Row],[rank]]</f>
        <v>2021_25</v>
      </c>
      <c r="S3026" t="str">
        <f>Table1[[#This Row],[year]]&amp;"_"&amp;Table1[[#This Row],[rank]]</f>
        <v>2021_25</v>
      </c>
    </row>
    <row r="3027" spans="1:19" x14ac:dyDescent="0.2">
      <c r="A3027" t="s">
        <v>1998</v>
      </c>
      <c r="B3027">
        <v>26</v>
      </c>
      <c r="C3027">
        <v>2021</v>
      </c>
      <c r="D3027" t="s">
        <v>27</v>
      </c>
      <c r="E3027" t="s">
        <v>27</v>
      </c>
      <c r="F3027" t="s">
        <v>98</v>
      </c>
      <c r="G3027" t="str">
        <f>_xlfn.XLOOKUP(F3027,Regions!$A$2:$A$52,Regions!$B$2:$B$52)</f>
        <v>Northeast</v>
      </c>
      <c r="H3027" t="s">
        <v>1442</v>
      </c>
      <c r="I3027">
        <v>247859</v>
      </c>
      <c r="J3027">
        <v>103564</v>
      </c>
      <c r="K3027">
        <v>10534</v>
      </c>
      <c r="L3027">
        <v>273869</v>
      </c>
      <c r="M3027">
        <v>168000</v>
      </c>
      <c r="N3027" t="s">
        <v>2043</v>
      </c>
      <c r="O3027" t="s">
        <v>2043</v>
      </c>
      <c r="P3027" t="s">
        <v>2043</v>
      </c>
      <c r="Q3027" t="s">
        <v>2046</v>
      </c>
      <c r="R3027" t="str">
        <f>Table1[[#This Row],[year]]&amp;"_"&amp;Table1[[#This Row],[rank]]</f>
        <v>2021_26</v>
      </c>
      <c r="S3027" t="str">
        <f>Table1[[#This Row],[year]]&amp;"_"&amp;Table1[[#This Row],[rank]]</f>
        <v>2021_26</v>
      </c>
    </row>
    <row r="3028" spans="1:19" x14ac:dyDescent="0.2">
      <c r="A3028" t="s">
        <v>1968</v>
      </c>
      <c r="B3028">
        <v>27</v>
      </c>
      <c r="C3028">
        <v>2021</v>
      </c>
      <c r="D3028" t="s">
        <v>21</v>
      </c>
      <c r="E3028" t="s">
        <v>920</v>
      </c>
      <c r="F3028" t="s">
        <v>55</v>
      </c>
      <c r="G3028" t="str">
        <f>_xlfn.XLOOKUP(F3028,Regions!$A$2:$A$52,Regions!$B$2:$B$52)</f>
        <v>West</v>
      </c>
      <c r="H3028" t="s">
        <v>1402</v>
      </c>
      <c r="I3028">
        <v>201865</v>
      </c>
      <c r="J3028">
        <v>94692</v>
      </c>
      <c r="K3028">
        <v>5543</v>
      </c>
      <c r="L3028">
        <v>239790</v>
      </c>
      <c r="M3028">
        <v>47736</v>
      </c>
      <c r="N3028" t="s">
        <v>2043</v>
      </c>
      <c r="O3028" t="s">
        <v>2043</v>
      </c>
      <c r="P3028" t="s">
        <v>2043</v>
      </c>
      <c r="Q3028" t="s">
        <v>2046</v>
      </c>
      <c r="R3028" t="str">
        <f>Table1[[#This Row],[year]]&amp;"_"&amp;Table1[[#This Row],[rank]]</f>
        <v>2021_27</v>
      </c>
      <c r="S3028" t="str">
        <f>Table1[[#This Row],[year]]&amp;"_"&amp;Table1[[#This Row],[rank]]</f>
        <v>2021_27</v>
      </c>
    </row>
    <row r="3029" spans="1:19" x14ac:dyDescent="0.2">
      <c r="A3029" t="s">
        <v>2524</v>
      </c>
      <c r="B3029">
        <v>28</v>
      </c>
      <c r="C3029">
        <v>2021</v>
      </c>
      <c r="D3029" t="s">
        <v>30</v>
      </c>
      <c r="E3029" t="s">
        <v>2045</v>
      </c>
      <c r="F3029" t="s">
        <v>22</v>
      </c>
      <c r="G3029" t="str">
        <f>_xlfn.XLOOKUP(F3029,Regions!$A$2:$A$52,Regions!$B$2:$B$52)</f>
        <v>South</v>
      </c>
      <c r="H3029" t="s">
        <v>1422</v>
      </c>
      <c r="I3029">
        <v>67229</v>
      </c>
      <c r="J3029">
        <v>94224</v>
      </c>
      <c r="K3029">
        <v>3250</v>
      </c>
      <c r="L3029">
        <v>123415</v>
      </c>
      <c r="M3029">
        <v>158000</v>
      </c>
      <c r="N3029" t="s">
        <v>2046</v>
      </c>
      <c r="O3029" t="s">
        <v>2043</v>
      </c>
      <c r="P3029" t="s">
        <v>2043</v>
      </c>
      <c r="Q3029" t="s">
        <v>2046</v>
      </c>
      <c r="R3029" t="str">
        <f>Table1[[#This Row],[year]]&amp;"_"&amp;Table1[[#This Row],[rank]]</f>
        <v>2021_28</v>
      </c>
      <c r="S3029" t="str">
        <f>Table1[[#This Row],[year]]&amp;"_"&amp;Table1[[#This Row],[rank]]</f>
        <v>2021_28</v>
      </c>
    </row>
    <row r="3030" spans="1:19" x14ac:dyDescent="0.2">
      <c r="A3030" t="s">
        <v>1982</v>
      </c>
      <c r="B3030">
        <v>29</v>
      </c>
      <c r="C3030">
        <v>2021</v>
      </c>
      <c r="D3030" t="s">
        <v>57</v>
      </c>
      <c r="E3030" t="s">
        <v>2044</v>
      </c>
      <c r="F3030" t="s">
        <v>125</v>
      </c>
      <c r="G3030" t="str">
        <f>_xlfn.XLOOKUP(F3030,Regions!$A$2:$A$52,Regions!$B$2:$B$52)</f>
        <v>South</v>
      </c>
      <c r="H3030" t="s">
        <v>1407</v>
      </c>
      <c r="I3030">
        <v>333788</v>
      </c>
      <c r="J3030">
        <v>93753</v>
      </c>
      <c r="K3030">
        <v>17894</v>
      </c>
      <c r="L3030">
        <v>2819627</v>
      </c>
      <c r="M3030">
        <v>212505</v>
      </c>
      <c r="N3030" t="s">
        <v>2043</v>
      </c>
      <c r="O3030" t="s">
        <v>2043</v>
      </c>
      <c r="P3030" t="s">
        <v>2043</v>
      </c>
      <c r="Q3030" t="s">
        <v>2046</v>
      </c>
      <c r="R3030" t="str">
        <f>Table1[[#This Row],[year]]&amp;"_"&amp;Table1[[#This Row],[rank]]</f>
        <v>2021_29</v>
      </c>
      <c r="S3030" t="str">
        <f>Table1[[#This Row],[year]]&amp;"_"&amp;Table1[[#This Row],[rank]]</f>
        <v>2021_29</v>
      </c>
    </row>
    <row r="3031" spans="1:19" x14ac:dyDescent="0.2">
      <c r="A3031" t="s">
        <v>877</v>
      </c>
      <c r="B3031">
        <v>30</v>
      </c>
      <c r="C3031">
        <v>2021</v>
      </c>
      <c r="D3031" t="s">
        <v>24</v>
      </c>
      <c r="E3031" t="s">
        <v>2042</v>
      </c>
      <c r="F3031" t="s">
        <v>72</v>
      </c>
      <c r="G3031" t="str">
        <f>_xlfn.XLOOKUP(F3031,Regions!$A$2:$A$52,Regions!$B$2:$B$52)</f>
        <v>Midwest</v>
      </c>
      <c r="H3031" t="s">
        <v>1421</v>
      </c>
      <c r="I3031">
        <v>98761</v>
      </c>
      <c r="J3031">
        <v>93561</v>
      </c>
      <c r="K3031">
        <v>4368</v>
      </c>
      <c r="L3031">
        <v>51248</v>
      </c>
      <c r="M3031">
        <v>409000</v>
      </c>
      <c r="N3031" t="s">
        <v>2043</v>
      </c>
      <c r="O3031" t="s">
        <v>2043</v>
      </c>
      <c r="P3031" t="s">
        <v>2043</v>
      </c>
      <c r="Q3031" t="s">
        <v>2046</v>
      </c>
      <c r="R3031" t="str">
        <f>Table1[[#This Row],[year]]&amp;"_"&amp;Table1[[#This Row],[rank]]</f>
        <v>2021_30</v>
      </c>
      <c r="S3031" t="str">
        <f>Table1[[#This Row],[year]]&amp;"_"&amp;Table1[[#This Row],[rank]]</f>
        <v>2021_30</v>
      </c>
    </row>
    <row r="3032" spans="1:19" x14ac:dyDescent="0.2">
      <c r="A3032" t="s">
        <v>2062</v>
      </c>
      <c r="B3032">
        <v>31</v>
      </c>
      <c r="C3032">
        <v>2021</v>
      </c>
      <c r="D3032" t="s">
        <v>1830</v>
      </c>
      <c r="E3032" t="s">
        <v>2042</v>
      </c>
      <c r="F3032" t="s">
        <v>125</v>
      </c>
      <c r="G3032" t="str">
        <f>_xlfn.XLOOKUP(F3032,Regions!$A$2:$A$52,Regions!$B$2:$B$52)</f>
        <v>South</v>
      </c>
      <c r="H3032" t="s">
        <v>1429</v>
      </c>
      <c r="I3032">
        <v>136408</v>
      </c>
      <c r="J3032">
        <v>89597</v>
      </c>
      <c r="K3032">
        <v>5835</v>
      </c>
      <c r="L3032">
        <v>46735</v>
      </c>
      <c r="M3032">
        <v>280000</v>
      </c>
      <c r="N3032" t="s">
        <v>2043</v>
      </c>
      <c r="O3032" t="s">
        <v>2043</v>
      </c>
      <c r="P3032" t="s">
        <v>2043</v>
      </c>
      <c r="Q3032" t="s">
        <v>2046</v>
      </c>
      <c r="R3032" t="str">
        <f>Table1[[#This Row],[year]]&amp;"_"&amp;Table1[[#This Row],[rank]]</f>
        <v>2021_31</v>
      </c>
      <c r="S3032" t="str">
        <f>Table1[[#This Row],[year]]&amp;"_"&amp;Table1[[#This Row],[rank]]</f>
        <v>2021_31</v>
      </c>
    </row>
    <row r="3033" spans="1:19" x14ac:dyDescent="0.2">
      <c r="A3033" t="s">
        <v>1986</v>
      </c>
      <c r="B3033">
        <v>32</v>
      </c>
      <c r="C3033">
        <v>2021</v>
      </c>
      <c r="D3033" t="s">
        <v>21</v>
      </c>
      <c r="E3033" t="s">
        <v>920</v>
      </c>
      <c r="F3033" t="s">
        <v>53</v>
      </c>
      <c r="G3033" t="str">
        <f>_xlfn.XLOOKUP(F3033,Regions!$A$2:$A$52,Regions!$B$2:$B$52)</f>
        <v>Midwest</v>
      </c>
      <c r="H3033" t="s">
        <v>1888</v>
      </c>
      <c r="I3033">
        <v>34874</v>
      </c>
      <c r="J3033">
        <v>88952</v>
      </c>
      <c r="K3033">
        <v>9826</v>
      </c>
      <c r="L3033">
        <v>85158</v>
      </c>
      <c r="M3033">
        <v>57900</v>
      </c>
      <c r="N3033" t="s">
        <v>2043</v>
      </c>
      <c r="O3033" t="s">
        <v>2043</v>
      </c>
      <c r="P3033" t="s">
        <v>2043</v>
      </c>
      <c r="Q3033" t="s">
        <v>2046</v>
      </c>
      <c r="R3033" t="str">
        <f>Table1[[#This Row],[year]]&amp;"_"&amp;Table1[[#This Row],[rank]]</f>
        <v>2021_32</v>
      </c>
      <c r="S3033" t="str">
        <f>Table1[[#This Row],[year]]&amp;"_"&amp;Table1[[#This Row],[rank]]</f>
        <v>2021_32</v>
      </c>
    </row>
    <row r="3034" spans="1:19" x14ac:dyDescent="0.2">
      <c r="A3034" t="s">
        <v>1987</v>
      </c>
      <c r="B3034">
        <v>33</v>
      </c>
      <c r="C3034">
        <v>2021</v>
      </c>
      <c r="D3034" t="s">
        <v>57</v>
      </c>
      <c r="E3034" t="s">
        <v>2044</v>
      </c>
      <c r="F3034" t="s">
        <v>28</v>
      </c>
      <c r="G3034" t="str">
        <f>_xlfn.XLOOKUP(F3034,Regions!$A$2:$A$52,Regions!$B$2:$B$52)</f>
        <v>Northeast</v>
      </c>
      <c r="H3034" t="s">
        <v>1406</v>
      </c>
      <c r="I3034">
        <v>151806</v>
      </c>
      <c r="J3034">
        <v>88839</v>
      </c>
      <c r="K3034">
        <v>11047</v>
      </c>
      <c r="L3034">
        <v>2260090</v>
      </c>
      <c r="M3034">
        <v>210153</v>
      </c>
      <c r="N3034" t="s">
        <v>2043</v>
      </c>
      <c r="O3034" t="s">
        <v>2046</v>
      </c>
      <c r="P3034" t="s">
        <v>2043</v>
      </c>
      <c r="Q3034" t="s">
        <v>2046</v>
      </c>
      <c r="R3034" t="str">
        <f>Table1[[#This Row],[year]]&amp;"_"&amp;Table1[[#This Row],[rank]]</f>
        <v>2021_33</v>
      </c>
      <c r="S3034" t="str">
        <f>Table1[[#This Row],[year]]&amp;"_"&amp;Table1[[#This Row],[rank]]</f>
        <v>2021_33</v>
      </c>
    </row>
    <row r="3035" spans="1:19" x14ac:dyDescent="0.2">
      <c r="A3035" t="s">
        <v>2645</v>
      </c>
      <c r="B3035">
        <v>34</v>
      </c>
      <c r="C3035">
        <v>2021</v>
      </c>
      <c r="D3035" t="s">
        <v>1363</v>
      </c>
      <c r="E3035" t="s">
        <v>2045</v>
      </c>
      <c r="F3035" t="s">
        <v>55</v>
      </c>
      <c r="G3035" t="str">
        <f>_xlfn.XLOOKUP(F3035,Regions!$A$2:$A$52,Regions!$B$2:$B$52)</f>
        <v>West</v>
      </c>
      <c r="H3035" t="s">
        <v>1718</v>
      </c>
      <c r="I3035">
        <v>838724</v>
      </c>
      <c r="J3035">
        <v>85965</v>
      </c>
      <c r="K3035">
        <v>29146</v>
      </c>
      <c r="L3035">
        <v>159316</v>
      </c>
      <c r="M3035">
        <v>58604</v>
      </c>
      <c r="N3035" t="s">
        <v>2046</v>
      </c>
      <c r="O3035" t="s">
        <v>2043</v>
      </c>
      <c r="P3035" t="s">
        <v>2043</v>
      </c>
      <c r="Q3035" t="s">
        <v>2046</v>
      </c>
      <c r="R3035" t="str">
        <f>Table1[[#This Row],[year]]&amp;"_"&amp;Table1[[#This Row],[rank]]</f>
        <v>2021_34</v>
      </c>
      <c r="S3035" t="str">
        <f>Table1[[#This Row],[year]]&amp;"_"&amp;Table1[[#This Row],[rank]]</f>
        <v>2021_34</v>
      </c>
    </row>
    <row r="3036" spans="1:19" x14ac:dyDescent="0.2">
      <c r="A3036" t="s">
        <v>2060</v>
      </c>
      <c r="B3036">
        <v>35</v>
      </c>
      <c r="C3036">
        <v>2021</v>
      </c>
      <c r="D3036" t="s">
        <v>85</v>
      </c>
      <c r="E3036" t="s">
        <v>2061</v>
      </c>
      <c r="F3036" t="s">
        <v>86</v>
      </c>
      <c r="G3036" t="str">
        <f>_xlfn.XLOOKUP(F3036,Regions!$A$2:$A$52,Regions!$B$2:$B$52)</f>
        <v>South</v>
      </c>
      <c r="H3036" t="s">
        <v>1412</v>
      </c>
      <c r="I3036">
        <v>147792</v>
      </c>
      <c r="J3036">
        <v>84628</v>
      </c>
      <c r="K3036">
        <v>1343</v>
      </c>
      <c r="L3036">
        <v>62408</v>
      </c>
      <c r="M3036">
        <v>408255</v>
      </c>
      <c r="N3036" t="s">
        <v>2043</v>
      </c>
      <c r="O3036" t="s">
        <v>2046</v>
      </c>
      <c r="P3036" t="s">
        <v>2043</v>
      </c>
      <c r="Q3036" t="s">
        <v>2046</v>
      </c>
      <c r="R3036" t="str">
        <f>Table1[[#This Row],[year]]&amp;"_"&amp;Table1[[#This Row],[rank]]</f>
        <v>2021_35</v>
      </c>
      <c r="S3036" t="str">
        <f>Table1[[#This Row],[year]]&amp;"_"&amp;Table1[[#This Row],[rank]]</f>
        <v>2021_35</v>
      </c>
    </row>
    <row r="3037" spans="1:19" x14ac:dyDescent="0.2">
      <c r="A3037" t="s">
        <v>99</v>
      </c>
      <c r="B3037">
        <v>36</v>
      </c>
      <c r="C3037">
        <v>2021</v>
      </c>
      <c r="D3037" t="s">
        <v>100</v>
      </c>
      <c r="E3037" t="s">
        <v>112</v>
      </c>
      <c r="F3037" t="s">
        <v>41</v>
      </c>
      <c r="G3037" t="str">
        <f>_xlfn.XLOOKUP(F3037,Regions!$A$2:$A$52,Regions!$B$2:$B$52)</f>
        <v>Northeast</v>
      </c>
      <c r="H3037" t="s">
        <v>1424</v>
      </c>
      <c r="I3037">
        <v>432685</v>
      </c>
      <c r="J3037">
        <v>82584</v>
      </c>
      <c r="K3037">
        <v>14714</v>
      </c>
      <c r="L3037">
        <v>174894</v>
      </c>
      <c r="M3037">
        <v>134500</v>
      </c>
      <c r="N3037" t="s">
        <v>2043</v>
      </c>
      <c r="O3037" t="s">
        <v>2043</v>
      </c>
      <c r="P3037" t="s">
        <v>2043</v>
      </c>
      <c r="Q3037" t="s">
        <v>2046</v>
      </c>
      <c r="R3037" t="str">
        <f>Table1[[#This Row],[year]]&amp;"_"&amp;Table1[[#This Row],[rank]]</f>
        <v>2021_36</v>
      </c>
      <c r="S3037" t="str">
        <f>Table1[[#This Row],[year]]&amp;"_"&amp;Table1[[#This Row],[rank]]</f>
        <v>2021_36</v>
      </c>
    </row>
    <row r="3038" spans="1:19" x14ac:dyDescent="0.2">
      <c r="A3038" t="s">
        <v>1238</v>
      </c>
      <c r="B3038">
        <v>37</v>
      </c>
      <c r="C3038">
        <v>2021</v>
      </c>
      <c r="D3038" t="s">
        <v>57</v>
      </c>
      <c r="E3038" t="s">
        <v>2044</v>
      </c>
      <c r="F3038" t="s">
        <v>55</v>
      </c>
      <c r="G3038" t="str">
        <f>_xlfn.XLOOKUP(F3038,Regions!$A$2:$A$52,Regions!$B$2:$B$52)</f>
        <v>West</v>
      </c>
      <c r="H3038" t="s">
        <v>1413</v>
      </c>
      <c r="I3038">
        <v>161521</v>
      </c>
      <c r="J3038">
        <v>80303</v>
      </c>
      <c r="K3038">
        <v>3301</v>
      </c>
      <c r="L3038">
        <v>1955163</v>
      </c>
      <c r="M3038">
        <v>268531</v>
      </c>
      <c r="N3038" t="s">
        <v>2043</v>
      </c>
      <c r="O3038" t="s">
        <v>2043</v>
      </c>
      <c r="P3038" t="s">
        <v>2043</v>
      </c>
      <c r="Q3038" t="s">
        <v>2046</v>
      </c>
      <c r="R3038" t="str">
        <f>Table1[[#This Row],[year]]&amp;"_"&amp;Table1[[#This Row],[rank]]</f>
        <v>2021_37</v>
      </c>
      <c r="S3038" t="str">
        <f>Table1[[#This Row],[year]]&amp;"_"&amp;Table1[[#This Row],[rank]]</f>
        <v>2021_37</v>
      </c>
    </row>
    <row r="3039" spans="1:19" x14ac:dyDescent="0.2">
      <c r="A3039" t="s">
        <v>1973</v>
      </c>
      <c r="B3039">
        <v>38</v>
      </c>
      <c r="C3039">
        <v>2021</v>
      </c>
      <c r="D3039" t="s">
        <v>1727</v>
      </c>
      <c r="E3039" t="s">
        <v>2064</v>
      </c>
      <c r="F3039" t="s">
        <v>146</v>
      </c>
      <c r="G3039" t="str">
        <f>_xlfn.XLOOKUP(F3039,Regions!$A$2:$A$52,Regions!$B$2:$B$52)</f>
        <v>Northeast</v>
      </c>
      <c r="H3039" t="s">
        <v>1465</v>
      </c>
      <c r="I3039">
        <v>115343</v>
      </c>
      <c r="J3039">
        <v>79619</v>
      </c>
      <c r="K3039">
        <v>5704</v>
      </c>
      <c r="L3039">
        <v>253452</v>
      </c>
      <c r="M3039">
        <v>184000</v>
      </c>
      <c r="N3039" t="s">
        <v>2043</v>
      </c>
      <c r="O3039" t="s">
        <v>2043</v>
      </c>
      <c r="P3039" t="s">
        <v>2043</v>
      </c>
      <c r="Q3039" t="s">
        <v>2046</v>
      </c>
      <c r="R3039" t="str">
        <f>Table1[[#This Row],[year]]&amp;"_"&amp;Table1[[#This Row],[rank]]</f>
        <v>2021_38</v>
      </c>
      <c r="S3039" t="str">
        <f>Table1[[#This Row],[year]]&amp;"_"&amp;Table1[[#This Row],[rank]]</f>
        <v>2021_38</v>
      </c>
    </row>
    <row r="3040" spans="1:19" x14ac:dyDescent="0.2">
      <c r="A3040" t="s">
        <v>2614</v>
      </c>
      <c r="B3040">
        <v>39</v>
      </c>
      <c r="C3040">
        <v>2021</v>
      </c>
      <c r="D3040" t="s">
        <v>43</v>
      </c>
      <c r="E3040" t="s">
        <v>2044</v>
      </c>
      <c r="F3040" t="s">
        <v>44</v>
      </c>
      <c r="G3040" t="str">
        <f>_xlfn.XLOOKUP(F3040,Regions!$A$2:$A$52,Regions!$B$2:$B$52)</f>
        <v>Midwest</v>
      </c>
      <c r="H3040" t="s">
        <v>1419</v>
      </c>
      <c r="J3040">
        <v>78898</v>
      </c>
      <c r="K3040">
        <v>3739</v>
      </c>
      <c r="L3040">
        <v>299105</v>
      </c>
      <c r="M3040">
        <v>57582</v>
      </c>
      <c r="N3040" t="s">
        <v>2043</v>
      </c>
      <c r="O3040" t="s">
        <v>2043</v>
      </c>
      <c r="P3040" t="s">
        <v>2043</v>
      </c>
      <c r="Q3040" t="s">
        <v>2046</v>
      </c>
      <c r="R3040" t="str">
        <f>Table1[[#This Row],[year]]&amp;"_"&amp;Table1[[#This Row],[rank]]</f>
        <v>2021_39</v>
      </c>
      <c r="S3040" t="str">
        <f>Table1[[#This Row],[year]]&amp;"_"&amp;Table1[[#This Row],[rank]]</f>
        <v>2021_39</v>
      </c>
    </row>
    <row r="3041" spans="1:19" x14ac:dyDescent="0.2">
      <c r="A3041" t="s">
        <v>1084</v>
      </c>
      <c r="B3041">
        <v>40</v>
      </c>
      <c r="C3041">
        <v>2021</v>
      </c>
      <c r="D3041" t="s">
        <v>974</v>
      </c>
      <c r="E3041" t="s">
        <v>2045</v>
      </c>
      <c r="F3041" t="s">
        <v>55</v>
      </c>
      <c r="G3041" t="str">
        <f>_xlfn.XLOOKUP(F3041,Regions!$A$2:$A$52,Regions!$B$2:$B$52)</f>
        <v>West</v>
      </c>
      <c r="H3041" t="s">
        <v>1444</v>
      </c>
      <c r="I3041">
        <v>260630</v>
      </c>
      <c r="J3041">
        <v>77867</v>
      </c>
      <c r="K3041">
        <v>20899</v>
      </c>
      <c r="L3041">
        <v>153091</v>
      </c>
      <c r="M3041">
        <v>110600</v>
      </c>
      <c r="N3041" t="s">
        <v>2043</v>
      </c>
      <c r="O3041" t="s">
        <v>2043</v>
      </c>
      <c r="P3041" t="s">
        <v>2043</v>
      </c>
      <c r="Q3041" t="s">
        <v>2046</v>
      </c>
      <c r="R3041" t="str">
        <f>Table1[[#This Row],[year]]&amp;"_"&amp;Table1[[#This Row],[rank]]</f>
        <v>2021_40</v>
      </c>
      <c r="S3041" t="str">
        <f>Table1[[#This Row],[year]]&amp;"_"&amp;Table1[[#This Row],[rank]]</f>
        <v>2021_40</v>
      </c>
    </row>
    <row r="3042" spans="1:19" x14ac:dyDescent="0.2">
      <c r="A3042" t="s">
        <v>2068</v>
      </c>
      <c r="B3042">
        <v>41</v>
      </c>
      <c r="C3042">
        <v>2021</v>
      </c>
      <c r="D3042" t="s">
        <v>1288</v>
      </c>
      <c r="E3042" t="s">
        <v>112</v>
      </c>
      <c r="F3042" t="s">
        <v>190</v>
      </c>
      <c r="G3042" t="str">
        <f>_xlfn.XLOOKUP(F3042,Regions!$A$2:$A$52,Regions!$B$2:$B$52)</f>
        <v>South</v>
      </c>
      <c r="H3042" t="s">
        <v>1476</v>
      </c>
      <c r="I3042">
        <v>54088</v>
      </c>
      <c r="J3042">
        <v>77155</v>
      </c>
      <c r="K3042">
        <v>3367</v>
      </c>
      <c r="L3042">
        <v>34969</v>
      </c>
      <c r="M3042">
        <v>48700</v>
      </c>
      <c r="N3042" t="s">
        <v>2043</v>
      </c>
      <c r="O3042" t="s">
        <v>2043</v>
      </c>
      <c r="P3042" t="s">
        <v>2043</v>
      </c>
      <c r="Q3042" t="s">
        <v>2046</v>
      </c>
      <c r="R3042" t="str">
        <f>Table1[[#This Row],[year]]&amp;"_"&amp;Table1[[#This Row],[rank]]</f>
        <v>2021_41</v>
      </c>
      <c r="S3042" t="str">
        <f>Table1[[#This Row],[year]]&amp;"_"&amp;Table1[[#This Row],[rank]]</f>
        <v>2021_41</v>
      </c>
    </row>
    <row r="3043" spans="1:19" x14ac:dyDescent="0.2">
      <c r="A3043" t="s">
        <v>2053</v>
      </c>
      <c r="B3043">
        <v>42</v>
      </c>
      <c r="C3043">
        <v>2021</v>
      </c>
      <c r="D3043" t="s">
        <v>1353</v>
      </c>
      <c r="E3043" t="s">
        <v>2045</v>
      </c>
      <c r="F3043" t="s">
        <v>28</v>
      </c>
      <c r="G3043" t="str">
        <f>_xlfn.XLOOKUP(F3043,Regions!$A$2:$A$52,Regions!$B$2:$B$52)</f>
        <v>Northeast</v>
      </c>
      <c r="H3043" t="s">
        <v>1410</v>
      </c>
      <c r="I3043">
        <v>119080</v>
      </c>
      <c r="J3043">
        <v>73620</v>
      </c>
      <c r="K3043">
        <v>5590</v>
      </c>
      <c r="L3043">
        <v>155971</v>
      </c>
      <c r="M3043">
        <v>364800</v>
      </c>
      <c r="N3043" t="s">
        <v>2043</v>
      </c>
      <c r="O3043" t="s">
        <v>2043</v>
      </c>
      <c r="P3043" t="s">
        <v>2043</v>
      </c>
      <c r="Q3043" t="s">
        <v>2046</v>
      </c>
      <c r="R3043" t="str">
        <f>Table1[[#This Row],[year]]&amp;"_"&amp;Table1[[#This Row],[rank]]</f>
        <v>2021_42</v>
      </c>
      <c r="S3043" t="str">
        <f>Table1[[#This Row],[year]]&amp;"_"&amp;Table1[[#This Row],[rank]]</f>
        <v>2021_42</v>
      </c>
    </row>
    <row r="3044" spans="1:19" x14ac:dyDescent="0.2">
      <c r="A3044" t="s">
        <v>1990</v>
      </c>
      <c r="B3044">
        <v>43</v>
      </c>
      <c r="C3044">
        <v>2021</v>
      </c>
      <c r="D3044" t="s">
        <v>1077</v>
      </c>
      <c r="E3044" t="s">
        <v>2054</v>
      </c>
      <c r="F3044" t="s">
        <v>53</v>
      </c>
      <c r="G3044" t="str">
        <f>_xlfn.XLOOKUP(F3044,Regions!$A$2:$A$52,Regions!$B$2:$B$52)</f>
        <v>Midwest</v>
      </c>
      <c r="H3044" t="s">
        <v>1416</v>
      </c>
      <c r="I3044">
        <v>333493</v>
      </c>
      <c r="J3044">
        <v>70950</v>
      </c>
      <c r="K3044">
        <v>13027</v>
      </c>
      <c r="L3044">
        <v>120700</v>
      </c>
      <c r="M3044">
        <v>99000</v>
      </c>
      <c r="N3044" t="s">
        <v>2043</v>
      </c>
      <c r="O3044" t="s">
        <v>2043</v>
      </c>
      <c r="P3044" t="s">
        <v>2043</v>
      </c>
      <c r="Q3044" t="s">
        <v>2046</v>
      </c>
      <c r="R3044" t="str">
        <f>Table1[[#This Row],[year]]&amp;"_"&amp;Table1[[#This Row],[rank]]</f>
        <v>2021_43</v>
      </c>
      <c r="S3044" t="str">
        <f>Table1[[#This Row],[year]]&amp;"_"&amp;Table1[[#This Row],[rank]]</f>
        <v>2021_43</v>
      </c>
    </row>
    <row r="3045" spans="1:19" x14ac:dyDescent="0.2">
      <c r="A3045" t="s">
        <v>1997</v>
      </c>
      <c r="B3045">
        <v>44</v>
      </c>
      <c r="C3045">
        <v>2021</v>
      </c>
      <c r="D3045" t="s">
        <v>980</v>
      </c>
      <c r="E3045" t="s">
        <v>2055</v>
      </c>
      <c r="F3045" t="s">
        <v>28</v>
      </c>
      <c r="G3045" t="str">
        <f>_xlfn.XLOOKUP(F3045,Regions!$A$2:$A$52,Regions!$B$2:$B$52)</f>
        <v>Northeast</v>
      </c>
      <c r="H3045" t="s">
        <v>1445</v>
      </c>
      <c r="I3045">
        <v>195208</v>
      </c>
      <c r="J3045">
        <v>70372</v>
      </c>
      <c r="K3045">
        <v>7120</v>
      </c>
      <c r="L3045">
        <v>92918</v>
      </c>
      <c r="M3045">
        <v>291000</v>
      </c>
      <c r="N3045" t="s">
        <v>2043</v>
      </c>
      <c r="O3045" t="s">
        <v>2043</v>
      </c>
      <c r="P3045" t="s">
        <v>2043</v>
      </c>
      <c r="Q3045" t="s">
        <v>2046</v>
      </c>
      <c r="R3045" t="str">
        <f>Table1[[#This Row],[year]]&amp;"_"&amp;Table1[[#This Row],[rank]]</f>
        <v>2021_44</v>
      </c>
      <c r="S3045" t="str">
        <f>Table1[[#This Row],[year]]&amp;"_"&amp;Table1[[#This Row],[rank]]</f>
        <v>2021_44</v>
      </c>
    </row>
    <row r="3046" spans="1:19" x14ac:dyDescent="0.2">
      <c r="A3046" t="s">
        <v>2075</v>
      </c>
      <c r="B3046">
        <v>45</v>
      </c>
      <c r="C3046">
        <v>2021</v>
      </c>
      <c r="D3046" t="s">
        <v>85</v>
      </c>
      <c r="E3046" t="s">
        <v>2061</v>
      </c>
      <c r="F3046" t="s">
        <v>113</v>
      </c>
      <c r="G3046" t="str">
        <f>_xlfn.XLOOKUP(F3046,Regions!$A$2:$A$52,Regions!$B$2:$B$52)</f>
        <v>South</v>
      </c>
      <c r="H3046" t="s">
        <v>1449</v>
      </c>
      <c r="I3046">
        <v>75368</v>
      </c>
      <c r="J3046">
        <v>69217</v>
      </c>
      <c r="K3046">
        <v>1286</v>
      </c>
      <c r="L3046">
        <v>73537</v>
      </c>
      <c r="M3046">
        <v>418000</v>
      </c>
      <c r="N3046" t="s">
        <v>2046</v>
      </c>
      <c r="O3046" t="s">
        <v>2043</v>
      </c>
      <c r="P3046" t="s">
        <v>2043</v>
      </c>
      <c r="Q3046" t="s">
        <v>2046</v>
      </c>
      <c r="R3046" t="str">
        <f>Table1[[#This Row],[year]]&amp;"_"&amp;Table1[[#This Row],[rank]]</f>
        <v>2021_45</v>
      </c>
      <c r="S3046" t="str">
        <f>Table1[[#This Row],[year]]&amp;"_"&amp;Table1[[#This Row],[rank]]</f>
        <v>2021_45</v>
      </c>
    </row>
    <row r="3047" spans="1:19" x14ac:dyDescent="0.2">
      <c r="A3047" t="s">
        <v>1996</v>
      </c>
      <c r="B3047">
        <v>46</v>
      </c>
      <c r="C3047">
        <v>2021</v>
      </c>
      <c r="D3047" t="s">
        <v>97</v>
      </c>
      <c r="E3047" t="s">
        <v>2044</v>
      </c>
      <c r="F3047" t="s">
        <v>28</v>
      </c>
      <c r="G3047" t="str">
        <f>_xlfn.XLOOKUP(F3047,Regions!$A$2:$A$52,Regions!$B$2:$B$52)</f>
        <v>Northeast</v>
      </c>
      <c r="H3047" t="s">
        <v>1406</v>
      </c>
      <c r="I3047">
        <v>53763</v>
      </c>
      <c r="J3047">
        <v>67842</v>
      </c>
      <c r="K3047">
        <v>5407</v>
      </c>
      <c r="L3047">
        <v>795146</v>
      </c>
      <c r="M3047">
        <v>46500</v>
      </c>
      <c r="N3047" t="s">
        <v>2043</v>
      </c>
      <c r="O3047" t="s">
        <v>2043</v>
      </c>
      <c r="P3047" t="s">
        <v>2043</v>
      </c>
      <c r="Q3047" t="s">
        <v>2046</v>
      </c>
      <c r="R3047" t="str">
        <f>Table1[[#This Row],[year]]&amp;"_"&amp;Table1[[#This Row],[rank]]</f>
        <v>2021_46</v>
      </c>
      <c r="S3047" t="str">
        <f>Table1[[#This Row],[year]]&amp;"_"&amp;Table1[[#This Row],[rank]]</f>
        <v>2021_46</v>
      </c>
    </row>
    <row r="3048" spans="1:19" x14ac:dyDescent="0.2">
      <c r="A3048" t="s">
        <v>808</v>
      </c>
      <c r="B3048">
        <v>47</v>
      </c>
      <c r="C3048">
        <v>2021</v>
      </c>
      <c r="D3048" t="s">
        <v>79</v>
      </c>
      <c r="E3048" t="s">
        <v>2044</v>
      </c>
      <c r="F3048" t="s">
        <v>35</v>
      </c>
      <c r="G3048" t="str">
        <f>_xlfn.XLOOKUP(F3048,Regions!$A$2:$A$52,Regions!$B$2:$B$52)</f>
        <v>South</v>
      </c>
      <c r="H3048" t="s">
        <v>1431</v>
      </c>
      <c r="I3048">
        <v>1333</v>
      </c>
      <c r="J3048">
        <v>66228</v>
      </c>
      <c r="K3048">
        <v>7326</v>
      </c>
      <c r="L3048">
        <v>2627415</v>
      </c>
      <c r="M3048">
        <v>6922</v>
      </c>
      <c r="N3048" t="s">
        <v>2043</v>
      </c>
      <c r="O3048" t="s">
        <v>2043</v>
      </c>
      <c r="P3048" t="s">
        <v>2043</v>
      </c>
      <c r="Q3048" t="s">
        <v>2046</v>
      </c>
      <c r="R3048" t="str">
        <f>Table1[[#This Row],[year]]&amp;"_"&amp;Table1[[#This Row],[rank]]</f>
        <v>2021_47</v>
      </c>
      <c r="S3048" t="str">
        <f>Table1[[#This Row],[year]]&amp;"_"&amp;Table1[[#This Row],[rank]]</f>
        <v>2021_47</v>
      </c>
    </row>
    <row r="3049" spans="1:19" x14ac:dyDescent="0.2">
      <c r="A3049" t="s">
        <v>1937</v>
      </c>
      <c r="B3049">
        <v>48</v>
      </c>
      <c r="C3049">
        <v>2021</v>
      </c>
      <c r="D3049" t="s">
        <v>21</v>
      </c>
      <c r="E3049" t="s">
        <v>920</v>
      </c>
      <c r="F3049" t="s">
        <v>22</v>
      </c>
      <c r="G3049" t="str">
        <f>_xlfn.XLOOKUP(F3049,Regions!$A$2:$A$52,Regions!$B$2:$B$52)</f>
        <v>South</v>
      </c>
      <c r="H3049" t="s">
        <v>1403</v>
      </c>
      <c r="I3049">
        <v>35704</v>
      </c>
      <c r="J3049">
        <v>65494</v>
      </c>
      <c r="K3049">
        <v>3975</v>
      </c>
      <c r="L3049">
        <v>54721</v>
      </c>
      <c r="M3049">
        <v>14300</v>
      </c>
      <c r="N3049" t="s">
        <v>2043</v>
      </c>
      <c r="O3049" t="s">
        <v>2043</v>
      </c>
      <c r="P3049" t="s">
        <v>2043</v>
      </c>
      <c r="Q3049" t="s">
        <v>2046</v>
      </c>
      <c r="R3049" t="str">
        <f>Table1[[#This Row],[year]]&amp;"_"&amp;Table1[[#This Row],[rank]]</f>
        <v>2021_48</v>
      </c>
      <c r="S3049" t="str">
        <f>Table1[[#This Row],[year]]&amp;"_"&amp;Table1[[#This Row],[rank]]</f>
        <v>2021_48</v>
      </c>
    </row>
    <row r="3050" spans="1:19" x14ac:dyDescent="0.2">
      <c r="A3050" t="s">
        <v>2074</v>
      </c>
      <c r="B3050">
        <v>49</v>
      </c>
      <c r="C3050">
        <v>2021</v>
      </c>
      <c r="D3050" t="s">
        <v>74</v>
      </c>
      <c r="E3050" t="s">
        <v>74</v>
      </c>
      <c r="F3050" t="s">
        <v>75</v>
      </c>
      <c r="G3050" t="str">
        <f>_xlfn.XLOOKUP(F3050,Regions!$A$2:$A$52,Regions!$B$2:$B$52)</f>
        <v>South</v>
      </c>
      <c r="H3050" t="s">
        <v>1439</v>
      </c>
      <c r="I3050">
        <v>102984</v>
      </c>
      <c r="J3050">
        <v>65398</v>
      </c>
      <c r="K3050">
        <v>6833</v>
      </c>
      <c r="L3050">
        <v>50710</v>
      </c>
      <c r="M3050">
        <v>114000</v>
      </c>
      <c r="N3050" t="s">
        <v>2043</v>
      </c>
      <c r="O3050" t="s">
        <v>2043</v>
      </c>
      <c r="P3050" t="s">
        <v>2043</v>
      </c>
      <c r="Q3050" t="s">
        <v>2046</v>
      </c>
      <c r="R3050" t="str">
        <f>Table1[[#This Row],[year]]&amp;"_"&amp;Table1[[#This Row],[rank]]</f>
        <v>2021_49</v>
      </c>
      <c r="S3050" t="str">
        <f>Table1[[#This Row],[year]]&amp;"_"&amp;Table1[[#This Row],[rank]]</f>
        <v>2021_49</v>
      </c>
    </row>
    <row r="3051" spans="1:19" x14ac:dyDescent="0.2">
      <c r="A3051" t="s">
        <v>2066</v>
      </c>
      <c r="B3051">
        <v>50</v>
      </c>
      <c r="C3051">
        <v>2021</v>
      </c>
      <c r="D3051" t="s">
        <v>175</v>
      </c>
      <c r="E3051" t="s">
        <v>2067</v>
      </c>
      <c r="F3051" t="s">
        <v>55</v>
      </c>
      <c r="G3051" t="str">
        <f>_xlfn.XLOOKUP(F3051,Regions!$A$2:$A$52,Regions!$B$2:$B$52)</f>
        <v>West</v>
      </c>
      <c r="H3051" t="s">
        <v>1446</v>
      </c>
      <c r="I3051">
        <v>334953</v>
      </c>
      <c r="J3051">
        <v>65388</v>
      </c>
      <c r="K3051">
        <v>2864</v>
      </c>
      <c r="L3051">
        <v>201549</v>
      </c>
      <c r="M3051">
        <v>203000</v>
      </c>
      <c r="N3051" t="s">
        <v>2043</v>
      </c>
      <c r="O3051" t="s">
        <v>2043</v>
      </c>
      <c r="P3051" t="s">
        <v>2043</v>
      </c>
      <c r="Q3051" t="s">
        <v>2046</v>
      </c>
      <c r="R3051" t="str">
        <f>Table1[[#This Row],[year]]&amp;"_"&amp;Table1[[#This Row],[rank]]</f>
        <v>2021_50</v>
      </c>
      <c r="S3051" t="str">
        <f>Table1[[#This Row],[year]]&amp;"_"&amp;Table1[[#This Row],[rank]]</f>
        <v>2021_50</v>
      </c>
    </row>
    <row r="3052" spans="1:19" x14ac:dyDescent="0.2">
      <c r="A3052" t="s">
        <v>1988</v>
      </c>
      <c r="B3052">
        <v>51</v>
      </c>
      <c r="C3052">
        <v>2021</v>
      </c>
      <c r="D3052" t="s">
        <v>987</v>
      </c>
      <c r="E3052" t="s">
        <v>2055</v>
      </c>
      <c r="F3052" t="s">
        <v>44</v>
      </c>
      <c r="G3052" t="str">
        <f>_xlfn.XLOOKUP(F3052,Regions!$A$2:$A$52,Regions!$B$2:$B$52)</f>
        <v>Midwest</v>
      </c>
      <c r="H3052" t="s">
        <v>1417</v>
      </c>
      <c r="I3052">
        <v>31835</v>
      </c>
      <c r="J3052">
        <v>64355</v>
      </c>
      <c r="K3052">
        <v>1772</v>
      </c>
      <c r="L3052">
        <v>49719</v>
      </c>
      <c r="M3052">
        <v>38332</v>
      </c>
      <c r="N3052" t="s">
        <v>2043</v>
      </c>
      <c r="O3052" t="s">
        <v>2043</v>
      </c>
      <c r="P3052" t="s">
        <v>2043</v>
      </c>
      <c r="Q3052" t="s">
        <v>2046</v>
      </c>
      <c r="R3052" t="str">
        <f>Table1[[#This Row],[year]]&amp;"_"&amp;Table1[[#This Row],[rank]]</f>
        <v>2021_51</v>
      </c>
      <c r="S3052" t="str">
        <f>Table1[[#This Row],[year]]&amp;"_"&amp;Table1[[#This Row],[rank]]</f>
        <v>2021_51</v>
      </c>
    </row>
    <row r="3053" spans="1:19" x14ac:dyDescent="0.2">
      <c r="A3053" t="s">
        <v>2615</v>
      </c>
      <c r="B3053">
        <v>52</v>
      </c>
      <c r="C3053">
        <v>2021</v>
      </c>
      <c r="D3053" t="s">
        <v>70</v>
      </c>
      <c r="E3053" t="s">
        <v>70</v>
      </c>
      <c r="F3053" t="s">
        <v>168</v>
      </c>
      <c r="G3053" t="str">
        <f>_xlfn.XLOOKUP(F3053,Regions!$A$2:$A$52,Regions!$B$2:$B$52)</f>
        <v>West</v>
      </c>
      <c r="H3053" t="s">
        <v>1614</v>
      </c>
      <c r="I3053">
        <v>8878</v>
      </c>
      <c r="J3053">
        <v>62455</v>
      </c>
      <c r="K3053">
        <v>466</v>
      </c>
      <c r="L3053">
        <v>24735</v>
      </c>
      <c r="M3053">
        <v>270000</v>
      </c>
      <c r="N3053" t="s">
        <v>2043</v>
      </c>
      <c r="O3053" t="s">
        <v>2043</v>
      </c>
      <c r="P3053" t="s">
        <v>2043</v>
      </c>
      <c r="Q3053" t="s">
        <v>2046</v>
      </c>
      <c r="R3053" t="str">
        <f>Table1[[#This Row],[year]]&amp;"_"&amp;Table1[[#This Row],[rank]]</f>
        <v>2021_52</v>
      </c>
      <c r="S3053" t="str">
        <f>Table1[[#This Row],[year]]&amp;"_"&amp;Table1[[#This Row],[rank]]</f>
        <v>2021_52</v>
      </c>
    </row>
    <row r="3054" spans="1:19" x14ac:dyDescent="0.2">
      <c r="A3054" t="s">
        <v>1974</v>
      </c>
      <c r="B3054">
        <v>53</v>
      </c>
      <c r="C3054">
        <v>2021</v>
      </c>
      <c r="D3054" t="s">
        <v>21</v>
      </c>
      <c r="E3054" t="s">
        <v>920</v>
      </c>
      <c r="F3054" t="s">
        <v>22</v>
      </c>
      <c r="G3054" t="str">
        <f>_xlfn.XLOOKUP(F3054,Regions!$A$2:$A$52,Regions!$B$2:$B$52)</f>
        <v>South</v>
      </c>
      <c r="H3054" t="s">
        <v>1411</v>
      </c>
      <c r="I3054">
        <v>29267</v>
      </c>
      <c r="J3054">
        <v>60115</v>
      </c>
      <c r="K3054">
        <v>1421</v>
      </c>
      <c r="L3054">
        <v>51774</v>
      </c>
      <c r="M3054">
        <v>9964</v>
      </c>
      <c r="N3054" t="s">
        <v>2043</v>
      </c>
      <c r="O3054" t="s">
        <v>2043</v>
      </c>
      <c r="P3054" t="s">
        <v>2043</v>
      </c>
      <c r="Q3054" t="s">
        <v>2046</v>
      </c>
      <c r="R3054" t="str">
        <f>Table1[[#This Row],[year]]&amp;"_"&amp;Table1[[#This Row],[rank]]</f>
        <v>2021_53</v>
      </c>
      <c r="S3054" t="str">
        <f>Table1[[#This Row],[year]]&amp;"_"&amp;Table1[[#This Row],[rank]]</f>
        <v>2021_53</v>
      </c>
    </row>
    <row r="3055" spans="1:19" x14ac:dyDescent="0.2">
      <c r="A3055" t="s">
        <v>1285</v>
      </c>
      <c r="B3055">
        <v>54</v>
      </c>
      <c r="C3055">
        <v>2021</v>
      </c>
      <c r="D3055" t="s">
        <v>74</v>
      </c>
      <c r="E3055" t="s">
        <v>74</v>
      </c>
      <c r="F3055" t="s">
        <v>44</v>
      </c>
      <c r="G3055" t="str">
        <f>_xlfn.XLOOKUP(F3055,Regions!$A$2:$A$52,Regions!$B$2:$B$52)</f>
        <v>Midwest</v>
      </c>
      <c r="H3055" t="s">
        <v>1417</v>
      </c>
      <c r="I3055">
        <v>148665</v>
      </c>
      <c r="J3055">
        <v>58158</v>
      </c>
      <c r="K3055">
        <v>11873</v>
      </c>
      <c r="L3055">
        <v>152136</v>
      </c>
      <c r="M3055">
        <v>141000</v>
      </c>
      <c r="N3055" t="s">
        <v>2043</v>
      </c>
      <c r="O3055" t="s">
        <v>2043</v>
      </c>
      <c r="P3055" t="s">
        <v>2043</v>
      </c>
      <c r="Q3055" t="s">
        <v>2046</v>
      </c>
      <c r="R3055" t="str">
        <f>Table1[[#This Row],[year]]&amp;"_"&amp;Table1[[#This Row],[rank]]</f>
        <v>2021_54</v>
      </c>
      <c r="S3055" t="str">
        <f>Table1[[#This Row],[year]]&amp;"_"&amp;Table1[[#This Row],[rank]]</f>
        <v>2021_54</v>
      </c>
    </row>
    <row r="3056" spans="1:19" x14ac:dyDescent="0.2">
      <c r="A3056" t="s">
        <v>2065</v>
      </c>
      <c r="B3056">
        <v>55</v>
      </c>
      <c r="C3056">
        <v>2021</v>
      </c>
      <c r="D3056" t="s">
        <v>97</v>
      </c>
      <c r="E3056" t="s">
        <v>2044</v>
      </c>
      <c r="F3056" t="s">
        <v>41</v>
      </c>
      <c r="G3056" t="str">
        <f>_xlfn.XLOOKUP(F3056,Regions!$A$2:$A$52,Regions!$B$2:$B$52)</f>
        <v>Northeast</v>
      </c>
      <c r="H3056" t="s">
        <v>1447</v>
      </c>
      <c r="I3056">
        <v>36022</v>
      </c>
      <c r="J3056">
        <v>57033</v>
      </c>
      <c r="K3056">
        <v>374</v>
      </c>
      <c r="L3056">
        <v>940722</v>
      </c>
      <c r="M3056">
        <v>41671</v>
      </c>
      <c r="N3056" t="s">
        <v>2043</v>
      </c>
      <c r="O3056" t="s">
        <v>2043</v>
      </c>
      <c r="P3056" t="s">
        <v>2043</v>
      </c>
      <c r="Q3056" t="s">
        <v>2046</v>
      </c>
      <c r="R3056" t="str">
        <f>Table1[[#This Row],[year]]&amp;"_"&amp;Table1[[#This Row],[rank]]</f>
        <v>2021_55</v>
      </c>
      <c r="S3056" t="str">
        <f>Table1[[#This Row],[year]]&amp;"_"&amp;Table1[[#This Row],[rank]]</f>
        <v>2021_55</v>
      </c>
    </row>
    <row r="3057" spans="1:19" x14ac:dyDescent="0.2">
      <c r="A3057" t="s">
        <v>2050</v>
      </c>
      <c r="B3057">
        <v>56</v>
      </c>
      <c r="C3057">
        <v>2021</v>
      </c>
      <c r="D3057" t="s">
        <v>30</v>
      </c>
      <c r="E3057" t="s">
        <v>2045</v>
      </c>
      <c r="F3057" t="s">
        <v>55</v>
      </c>
      <c r="G3057" t="str">
        <f>_xlfn.XLOOKUP(F3057,Regions!$A$2:$A$52,Regions!$B$2:$B$52)</f>
        <v>West</v>
      </c>
      <c r="H3057" t="s">
        <v>1409</v>
      </c>
      <c r="I3057">
        <v>39580</v>
      </c>
      <c r="J3057">
        <v>56639</v>
      </c>
      <c r="K3057">
        <v>2844</v>
      </c>
      <c r="L3057">
        <v>34681</v>
      </c>
      <c r="M3057">
        <v>53000</v>
      </c>
      <c r="N3057" t="s">
        <v>2043</v>
      </c>
      <c r="O3057" t="s">
        <v>2043</v>
      </c>
      <c r="P3057" t="s">
        <v>2043</v>
      </c>
      <c r="Q3057" t="s">
        <v>2046</v>
      </c>
      <c r="R3057" t="str">
        <f>Table1[[#This Row],[year]]&amp;"_"&amp;Table1[[#This Row],[rank]]</f>
        <v>2021_56</v>
      </c>
      <c r="S3057" t="str">
        <f>Table1[[#This Row],[year]]&amp;"_"&amp;Table1[[#This Row],[rank]]</f>
        <v>2021_56</v>
      </c>
    </row>
    <row r="3058" spans="1:19" x14ac:dyDescent="0.2">
      <c r="A3058" t="s">
        <v>2644</v>
      </c>
      <c r="B3058">
        <v>57</v>
      </c>
      <c r="C3058">
        <v>2021</v>
      </c>
      <c r="D3058" t="s">
        <v>74</v>
      </c>
      <c r="E3058" t="s">
        <v>74</v>
      </c>
      <c r="F3058" t="s">
        <v>146</v>
      </c>
      <c r="G3058" t="str">
        <f>_xlfn.XLOOKUP(F3058,Regions!$A$2:$A$52,Regions!$B$2:$B$52)</f>
        <v>Northeast</v>
      </c>
      <c r="H3058" t="s">
        <v>1466</v>
      </c>
      <c r="I3058">
        <v>117144</v>
      </c>
      <c r="J3058">
        <v>56587</v>
      </c>
      <c r="K3058">
        <v>3519</v>
      </c>
      <c r="L3058">
        <v>162153</v>
      </c>
      <c r="M3058">
        <v>181000</v>
      </c>
      <c r="N3058" t="s">
        <v>2043</v>
      </c>
      <c r="O3058" t="s">
        <v>2043</v>
      </c>
      <c r="P3058" t="s">
        <v>2043</v>
      </c>
      <c r="Q3058" t="s">
        <v>2046</v>
      </c>
      <c r="R3058" t="str">
        <f>Table1[[#This Row],[year]]&amp;"_"&amp;Table1[[#This Row],[rank]]</f>
        <v>2021_57</v>
      </c>
      <c r="S3058" t="str">
        <f>Table1[[#This Row],[year]]&amp;"_"&amp;Table1[[#This Row],[rank]]</f>
        <v>2021_57</v>
      </c>
    </row>
    <row r="3059" spans="1:19" x14ac:dyDescent="0.2">
      <c r="A3059" t="s">
        <v>2648</v>
      </c>
      <c r="B3059">
        <v>58</v>
      </c>
      <c r="C3059">
        <v>2021</v>
      </c>
      <c r="D3059" t="s">
        <v>79</v>
      </c>
      <c r="E3059" t="s">
        <v>2044</v>
      </c>
      <c r="F3059" t="s">
        <v>28</v>
      </c>
      <c r="G3059" t="str">
        <f>_xlfn.XLOOKUP(F3059,Regions!$A$2:$A$52,Regions!$B$2:$B$52)</f>
        <v>Northeast</v>
      </c>
      <c r="H3059" t="s">
        <v>1406</v>
      </c>
      <c r="I3059">
        <v>1284</v>
      </c>
      <c r="J3059">
        <v>54140</v>
      </c>
      <c r="K3059">
        <v>170</v>
      </c>
      <c r="L3059">
        <v>13475</v>
      </c>
      <c r="M3059">
        <v>2950</v>
      </c>
      <c r="N3059" t="s">
        <v>2043</v>
      </c>
      <c r="O3059" t="s">
        <v>2043</v>
      </c>
      <c r="P3059" t="s">
        <v>2043</v>
      </c>
      <c r="Q3059" t="s">
        <v>2046</v>
      </c>
      <c r="R3059" t="str">
        <f>Table1[[#This Row],[year]]&amp;"_"&amp;Table1[[#This Row],[rank]]</f>
        <v>2021_58</v>
      </c>
      <c r="S3059" t="str">
        <f>Table1[[#This Row],[year]]&amp;"_"&amp;Table1[[#This Row],[rank]]</f>
        <v>2021_58</v>
      </c>
    </row>
    <row r="3060" spans="1:19" x14ac:dyDescent="0.2">
      <c r="A3060" t="s">
        <v>2086</v>
      </c>
      <c r="B3060">
        <v>59</v>
      </c>
      <c r="C3060">
        <v>2021</v>
      </c>
      <c r="D3060" t="s">
        <v>57</v>
      </c>
      <c r="E3060" t="s">
        <v>2044</v>
      </c>
      <c r="F3060" t="s">
        <v>28</v>
      </c>
      <c r="G3060" t="str">
        <f>_xlfn.XLOOKUP(F3060,Regions!$A$2:$A$52,Regions!$B$2:$B$52)</f>
        <v>Northeast</v>
      </c>
      <c r="H3060" t="s">
        <v>1406</v>
      </c>
      <c r="I3060">
        <v>116903</v>
      </c>
      <c r="J3060">
        <v>53498</v>
      </c>
      <c r="K3060">
        <v>9459</v>
      </c>
      <c r="L3060">
        <v>1163028</v>
      </c>
      <c r="M3060">
        <v>40500</v>
      </c>
      <c r="N3060" t="s">
        <v>2043</v>
      </c>
      <c r="O3060" t="s">
        <v>2043</v>
      </c>
      <c r="P3060" t="s">
        <v>2043</v>
      </c>
      <c r="Q3060" t="s">
        <v>2046</v>
      </c>
      <c r="R3060" t="str">
        <f>Table1[[#This Row],[year]]&amp;"_"&amp;Table1[[#This Row],[rank]]</f>
        <v>2021_59</v>
      </c>
      <c r="S3060" t="str">
        <f>Table1[[#This Row],[year]]&amp;"_"&amp;Table1[[#This Row],[rank]]</f>
        <v>2021_59</v>
      </c>
    </row>
    <row r="3061" spans="1:19" x14ac:dyDescent="0.2">
      <c r="A3061" t="s">
        <v>2071</v>
      </c>
      <c r="B3061">
        <v>60</v>
      </c>
      <c r="C3061">
        <v>2021</v>
      </c>
      <c r="D3061" t="s">
        <v>985</v>
      </c>
      <c r="E3061" t="s">
        <v>115</v>
      </c>
      <c r="F3061" t="s">
        <v>22</v>
      </c>
      <c r="G3061" t="str">
        <f>_xlfn.XLOOKUP(F3061,Regions!$A$2:$A$52,Regions!$B$2:$B$52)</f>
        <v>South</v>
      </c>
      <c r="H3061" t="s">
        <v>1403</v>
      </c>
      <c r="I3061">
        <v>40190</v>
      </c>
      <c r="J3061">
        <v>52893</v>
      </c>
      <c r="K3061">
        <v>216</v>
      </c>
      <c r="L3061">
        <v>22628</v>
      </c>
      <c r="M3061">
        <v>57000</v>
      </c>
      <c r="N3061" t="s">
        <v>2043</v>
      </c>
      <c r="O3061" t="s">
        <v>2043</v>
      </c>
      <c r="P3061" t="s">
        <v>2043</v>
      </c>
      <c r="Q3061" t="s">
        <v>2046</v>
      </c>
      <c r="R3061" t="str">
        <f>Table1[[#This Row],[year]]&amp;"_"&amp;Table1[[#This Row],[rank]]</f>
        <v>2021_60</v>
      </c>
      <c r="S3061" t="str">
        <f>Table1[[#This Row],[year]]&amp;"_"&amp;Table1[[#This Row],[rank]]</f>
        <v>2021_60</v>
      </c>
    </row>
    <row r="3062" spans="1:19" x14ac:dyDescent="0.2">
      <c r="A3062" t="s">
        <v>1173</v>
      </c>
      <c r="B3062">
        <v>61</v>
      </c>
      <c r="C3062">
        <v>2021</v>
      </c>
      <c r="D3062" t="s">
        <v>57</v>
      </c>
      <c r="E3062" t="s">
        <v>2044</v>
      </c>
      <c r="F3062" t="s">
        <v>28</v>
      </c>
      <c r="G3062" t="str">
        <f>_xlfn.XLOOKUP(F3062,Regions!$A$2:$A$52,Regions!$B$2:$B$52)</f>
        <v>Northeast</v>
      </c>
      <c r="H3062" t="s">
        <v>1406</v>
      </c>
      <c r="I3062">
        <v>146162</v>
      </c>
      <c r="J3062">
        <v>52047</v>
      </c>
      <c r="K3062">
        <v>10996</v>
      </c>
      <c r="L3062">
        <v>1115862</v>
      </c>
      <c r="M3062">
        <v>68097</v>
      </c>
      <c r="N3062" t="s">
        <v>2043</v>
      </c>
      <c r="O3062" t="s">
        <v>2043</v>
      </c>
      <c r="P3062" t="s">
        <v>2043</v>
      </c>
      <c r="Q3062" t="s">
        <v>2046</v>
      </c>
      <c r="R3062" t="str">
        <f>Table1[[#This Row],[year]]&amp;"_"&amp;Table1[[#This Row],[rank]]</f>
        <v>2021_61</v>
      </c>
      <c r="S3062" t="str">
        <f>Table1[[#This Row],[year]]&amp;"_"&amp;Table1[[#This Row],[rank]]</f>
        <v>2021_61</v>
      </c>
    </row>
    <row r="3063" spans="1:19" x14ac:dyDescent="0.2">
      <c r="A3063" t="s">
        <v>2569</v>
      </c>
      <c r="B3063">
        <v>62</v>
      </c>
      <c r="C3063">
        <v>2021</v>
      </c>
      <c r="D3063" t="s">
        <v>1294</v>
      </c>
      <c r="E3063" t="s">
        <v>112</v>
      </c>
      <c r="F3063" t="s">
        <v>113</v>
      </c>
      <c r="G3063" t="str">
        <f>_xlfn.XLOOKUP(F3063,Regions!$A$2:$A$52,Regions!$B$2:$B$52)</f>
        <v>South</v>
      </c>
      <c r="H3063" t="s">
        <v>1440</v>
      </c>
      <c r="I3063">
        <v>63459</v>
      </c>
      <c r="J3063">
        <v>51533</v>
      </c>
      <c r="K3063">
        <v>3754</v>
      </c>
      <c r="L3063">
        <v>47490</v>
      </c>
      <c r="M3063">
        <v>235000</v>
      </c>
      <c r="N3063" t="s">
        <v>2043</v>
      </c>
      <c r="O3063" t="s">
        <v>2043</v>
      </c>
      <c r="P3063" t="s">
        <v>2043</v>
      </c>
      <c r="Q3063" t="s">
        <v>2046</v>
      </c>
      <c r="R3063" t="str">
        <f>Table1[[#This Row],[year]]&amp;"_"&amp;Table1[[#This Row],[rank]]</f>
        <v>2021_62</v>
      </c>
      <c r="S3063" t="str">
        <f>Table1[[#This Row],[year]]&amp;"_"&amp;Table1[[#This Row],[rank]]</f>
        <v>2021_62</v>
      </c>
    </row>
    <row r="3064" spans="1:19" x14ac:dyDescent="0.2">
      <c r="A3064" t="s">
        <v>2070</v>
      </c>
      <c r="B3064">
        <v>63</v>
      </c>
      <c r="C3064">
        <v>2021</v>
      </c>
      <c r="D3064" t="s">
        <v>970</v>
      </c>
      <c r="E3064" t="s">
        <v>2045</v>
      </c>
      <c r="F3064" t="s">
        <v>55</v>
      </c>
      <c r="G3064" t="str">
        <f>_xlfn.XLOOKUP(F3064,Regions!$A$2:$A$52,Regions!$B$2:$B$52)</f>
        <v>West</v>
      </c>
      <c r="H3064" t="s">
        <v>1456</v>
      </c>
      <c r="I3064">
        <v>218309</v>
      </c>
      <c r="J3064">
        <v>49301</v>
      </c>
      <c r="K3064">
        <v>11214</v>
      </c>
      <c r="L3064">
        <v>94853</v>
      </c>
      <c r="M3064">
        <v>77500</v>
      </c>
      <c r="N3064" t="s">
        <v>2043</v>
      </c>
      <c r="O3064" t="s">
        <v>2043</v>
      </c>
      <c r="P3064" t="s">
        <v>2043</v>
      </c>
      <c r="Q3064" t="s">
        <v>2046</v>
      </c>
      <c r="R3064" t="str">
        <f>Table1[[#This Row],[year]]&amp;"_"&amp;Table1[[#This Row],[rank]]</f>
        <v>2021_63</v>
      </c>
      <c r="S3064" t="str">
        <f>Table1[[#This Row],[year]]&amp;"_"&amp;Table1[[#This Row],[rank]]</f>
        <v>2021_63</v>
      </c>
    </row>
    <row r="3065" spans="1:19" x14ac:dyDescent="0.2">
      <c r="A3065" t="s">
        <v>2292</v>
      </c>
      <c r="B3065">
        <v>64</v>
      </c>
      <c r="C3065">
        <v>2021</v>
      </c>
      <c r="D3065" t="s">
        <v>27</v>
      </c>
      <c r="E3065" t="s">
        <v>27</v>
      </c>
      <c r="F3065" t="s">
        <v>33</v>
      </c>
      <c r="G3065" t="str">
        <f>_xlfn.XLOOKUP(F3065,Regions!$A$2:$A$52,Regions!$B$2:$B$52)</f>
        <v>Northeast</v>
      </c>
      <c r="H3065" t="s">
        <v>1498</v>
      </c>
      <c r="I3065">
        <v>128966</v>
      </c>
      <c r="J3065">
        <v>48097</v>
      </c>
      <c r="K3065">
        <v>3222</v>
      </c>
      <c r="L3065">
        <v>144206</v>
      </c>
      <c r="M3065">
        <v>96100</v>
      </c>
      <c r="N3065" t="s">
        <v>2043</v>
      </c>
      <c r="O3065" t="s">
        <v>2043</v>
      </c>
      <c r="P3065" t="s">
        <v>2043</v>
      </c>
      <c r="Q3065" t="s">
        <v>2046</v>
      </c>
      <c r="R3065" t="str">
        <f>Table1[[#This Row],[year]]&amp;"_"&amp;Table1[[#This Row],[rank]]</f>
        <v>2021_64</v>
      </c>
      <c r="S3065" t="str">
        <f>Table1[[#This Row],[year]]&amp;"_"&amp;Table1[[#This Row],[rank]]</f>
        <v>2021_64</v>
      </c>
    </row>
    <row r="3066" spans="1:19" x14ac:dyDescent="0.2">
      <c r="A3066" t="s">
        <v>2081</v>
      </c>
      <c r="B3066">
        <v>65</v>
      </c>
      <c r="C3066">
        <v>2021</v>
      </c>
      <c r="D3066" t="s">
        <v>100</v>
      </c>
      <c r="E3066" t="s">
        <v>112</v>
      </c>
      <c r="F3066" t="s">
        <v>41</v>
      </c>
      <c r="G3066" t="str">
        <f>_xlfn.XLOOKUP(F3066,Regions!$A$2:$A$52,Regions!$B$2:$B$52)</f>
        <v>Northeast</v>
      </c>
      <c r="H3066" t="s">
        <v>1544</v>
      </c>
      <c r="I3066">
        <v>195062</v>
      </c>
      <c r="J3066">
        <v>47994</v>
      </c>
      <c r="K3066">
        <v>7067</v>
      </c>
      <c r="L3066">
        <v>91588</v>
      </c>
      <c r="M3066">
        <v>73500</v>
      </c>
      <c r="N3066" t="s">
        <v>2043</v>
      </c>
      <c r="O3066" t="s">
        <v>2043</v>
      </c>
      <c r="P3066" t="s">
        <v>2043</v>
      </c>
      <c r="Q3066" t="s">
        <v>2046</v>
      </c>
      <c r="R3066" t="str">
        <f>Table1[[#This Row],[year]]&amp;"_"&amp;Table1[[#This Row],[rank]]</f>
        <v>2021_65</v>
      </c>
      <c r="S3066" t="str">
        <f>Table1[[#This Row],[year]]&amp;"_"&amp;Table1[[#This Row],[rank]]</f>
        <v>2021_65</v>
      </c>
    </row>
    <row r="3067" spans="1:19" x14ac:dyDescent="0.2">
      <c r="A3067" t="s">
        <v>2082</v>
      </c>
      <c r="B3067">
        <v>66</v>
      </c>
      <c r="C3067">
        <v>2021</v>
      </c>
      <c r="D3067" t="s">
        <v>1830</v>
      </c>
      <c r="E3067" t="s">
        <v>2042</v>
      </c>
      <c r="F3067" t="s">
        <v>72</v>
      </c>
      <c r="G3067" t="str">
        <f>_xlfn.XLOOKUP(F3067,Regions!$A$2:$A$52,Regions!$B$2:$B$52)</f>
        <v>Midwest</v>
      </c>
      <c r="H3067" t="s">
        <v>1452</v>
      </c>
      <c r="I3067">
        <v>28708</v>
      </c>
      <c r="J3067">
        <v>47262</v>
      </c>
      <c r="K3067">
        <v>1798</v>
      </c>
      <c r="L3067">
        <v>19067</v>
      </c>
      <c r="M3067">
        <v>81600</v>
      </c>
      <c r="N3067" t="s">
        <v>2043</v>
      </c>
      <c r="O3067" t="s">
        <v>2046</v>
      </c>
      <c r="P3067" t="s">
        <v>2043</v>
      </c>
      <c r="Q3067" t="s">
        <v>2046</v>
      </c>
      <c r="R3067" t="str">
        <f>Table1[[#This Row],[year]]&amp;"_"&amp;Table1[[#This Row],[rank]]</f>
        <v>2021_66</v>
      </c>
      <c r="S3067" t="str">
        <f>Table1[[#This Row],[year]]&amp;"_"&amp;Table1[[#This Row],[rank]]</f>
        <v>2021_66</v>
      </c>
    </row>
    <row r="3068" spans="1:19" x14ac:dyDescent="0.2">
      <c r="A3068" t="s">
        <v>2089</v>
      </c>
      <c r="B3068">
        <v>67</v>
      </c>
      <c r="C3068">
        <v>2021</v>
      </c>
      <c r="D3068" t="s">
        <v>40</v>
      </c>
      <c r="E3068" t="s">
        <v>2044</v>
      </c>
      <c r="F3068" t="s">
        <v>28</v>
      </c>
      <c r="G3068" t="str">
        <f>_xlfn.XLOOKUP(F3068,Regions!$A$2:$A$52,Regions!$B$2:$B$52)</f>
        <v>Northeast</v>
      </c>
      <c r="H3068" t="s">
        <v>1406</v>
      </c>
      <c r="J3068">
        <v>46712</v>
      </c>
      <c r="K3068">
        <v>822</v>
      </c>
      <c r="L3068">
        <v>359313</v>
      </c>
      <c r="M3068">
        <v>11506</v>
      </c>
      <c r="N3068" t="s">
        <v>2043</v>
      </c>
      <c r="O3068" t="s">
        <v>2043</v>
      </c>
      <c r="P3068" t="s">
        <v>2043</v>
      </c>
      <c r="Q3068" t="s">
        <v>2046</v>
      </c>
      <c r="R3068" t="str">
        <f>Table1[[#This Row],[year]]&amp;"_"&amp;Table1[[#This Row],[rank]]</f>
        <v>2021_67</v>
      </c>
      <c r="S3068" t="str">
        <f>Table1[[#This Row],[year]]&amp;"_"&amp;Table1[[#This Row],[rank]]</f>
        <v>2021_67</v>
      </c>
    </row>
    <row r="3069" spans="1:19" x14ac:dyDescent="0.2">
      <c r="A3069" t="s">
        <v>2144</v>
      </c>
      <c r="B3069">
        <v>68</v>
      </c>
      <c r="C3069">
        <v>2021</v>
      </c>
      <c r="D3069" t="s">
        <v>100</v>
      </c>
      <c r="E3069" t="s">
        <v>112</v>
      </c>
      <c r="F3069" t="s">
        <v>44</v>
      </c>
      <c r="G3069" t="str">
        <f>_xlfn.XLOOKUP(F3069,Regions!$A$2:$A$52,Regions!$B$2:$B$52)</f>
        <v>Midwest</v>
      </c>
      <c r="H3069" t="s">
        <v>2145</v>
      </c>
      <c r="I3069">
        <v>190989</v>
      </c>
      <c r="J3069">
        <v>45804</v>
      </c>
      <c r="K3069">
        <v>4616</v>
      </c>
      <c r="L3069">
        <v>150565</v>
      </c>
      <c r="M3069">
        <v>47000</v>
      </c>
      <c r="N3069" t="s">
        <v>2043</v>
      </c>
      <c r="O3069" t="s">
        <v>2043</v>
      </c>
      <c r="P3069" t="s">
        <v>2043</v>
      </c>
      <c r="Q3069" t="s">
        <v>2046</v>
      </c>
      <c r="R3069" t="str">
        <f>Table1[[#This Row],[year]]&amp;"_"&amp;Table1[[#This Row],[rank]]</f>
        <v>2021_68</v>
      </c>
      <c r="S3069" t="str">
        <f>Table1[[#This Row],[year]]&amp;"_"&amp;Table1[[#This Row],[rank]]</f>
        <v>2021_68</v>
      </c>
    </row>
    <row r="3070" spans="1:19" x14ac:dyDescent="0.2">
      <c r="A3070" t="s">
        <v>2105</v>
      </c>
      <c r="B3070">
        <v>69</v>
      </c>
      <c r="C3070">
        <v>2021</v>
      </c>
      <c r="D3070" t="s">
        <v>70</v>
      </c>
      <c r="E3070" t="s">
        <v>70</v>
      </c>
      <c r="F3070" t="s">
        <v>177</v>
      </c>
      <c r="G3070" t="str">
        <f>_xlfn.XLOOKUP(F3070,Regions!$A$2:$A$52,Regions!$B$2:$B$52)</f>
        <v>South</v>
      </c>
      <c r="H3070" t="s">
        <v>1473</v>
      </c>
      <c r="J3070">
        <v>45204</v>
      </c>
      <c r="K3070">
        <v>3972</v>
      </c>
      <c r="L3070">
        <v>28094</v>
      </c>
      <c r="M3070">
        <v>227000</v>
      </c>
      <c r="N3070" t="s">
        <v>2043</v>
      </c>
      <c r="O3070" t="s">
        <v>2043</v>
      </c>
      <c r="P3070" t="s">
        <v>2043</v>
      </c>
      <c r="Q3070" t="s">
        <v>2046</v>
      </c>
      <c r="R3070" t="str">
        <f>Table1[[#This Row],[year]]&amp;"_"&amp;Table1[[#This Row],[rank]]</f>
        <v>2021_69</v>
      </c>
      <c r="S3070" t="str">
        <f>Table1[[#This Row],[year]]&amp;"_"&amp;Table1[[#This Row],[rank]]</f>
        <v>2021_69</v>
      </c>
    </row>
    <row r="3071" spans="1:19" x14ac:dyDescent="0.2">
      <c r="A3071" t="s">
        <v>2097</v>
      </c>
      <c r="B3071">
        <v>70</v>
      </c>
      <c r="C3071">
        <v>2021</v>
      </c>
      <c r="D3071" t="s">
        <v>65</v>
      </c>
      <c r="E3071" t="s">
        <v>2044</v>
      </c>
      <c r="F3071" t="s">
        <v>44</v>
      </c>
      <c r="G3071" t="str">
        <f>_xlfn.XLOOKUP(F3071,Regions!$A$2:$A$52,Regions!$B$2:$B$52)</f>
        <v>Midwest</v>
      </c>
      <c r="H3071" t="s">
        <v>1443</v>
      </c>
      <c r="I3071">
        <v>34800</v>
      </c>
      <c r="J3071">
        <v>44791</v>
      </c>
      <c r="K3071">
        <v>5576</v>
      </c>
      <c r="L3071">
        <v>125987</v>
      </c>
      <c r="M3071">
        <v>42010</v>
      </c>
      <c r="N3071" t="s">
        <v>2043</v>
      </c>
      <c r="O3071" t="s">
        <v>2043</v>
      </c>
      <c r="P3071" t="s">
        <v>2043</v>
      </c>
      <c r="Q3071" t="s">
        <v>2046</v>
      </c>
      <c r="R3071" t="str">
        <f>Table1[[#This Row],[year]]&amp;"_"&amp;Table1[[#This Row],[rank]]</f>
        <v>2021_70</v>
      </c>
      <c r="S3071" t="str">
        <f>Table1[[#This Row],[year]]&amp;"_"&amp;Table1[[#This Row],[rank]]</f>
        <v>2021_70</v>
      </c>
    </row>
    <row r="3072" spans="1:19" x14ac:dyDescent="0.2">
      <c r="A3072" t="s">
        <v>219</v>
      </c>
      <c r="B3072">
        <v>71</v>
      </c>
      <c r="C3072">
        <v>2021</v>
      </c>
      <c r="D3072" t="s">
        <v>65</v>
      </c>
      <c r="E3072" t="s">
        <v>2044</v>
      </c>
      <c r="F3072" t="s">
        <v>146</v>
      </c>
      <c r="G3072" t="str">
        <f>_xlfn.XLOOKUP(F3072,Regions!$A$2:$A$52,Regions!$B$2:$B$52)</f>
        <v>Northeast</v>
      </c>
      <c r="H3072" t="s">
        <v>1465</v>
      </c>
      <c r="J3072">
        <v>43796</v>
      </c>
      <c r="K3072">
        <v>758</v>
      </c>
      <c r="L3072">
        <v>145377</v>
      </c>
      <c r="M3072">
        <v>45000</v>
      </c>
      <c r="N3072" t="s">
        <v>2043</v>
      </c>
      <c r="O3072" t="s">
        <v>2043</v>
      </c>
      <c r="P3072" t="s">
        <v>2043</v>
      </c>
      <c r="Q3072" t="s">
        <v>2046</v>
      </c>
      <c r="R3072" t="str">
        <f>Table1[[#This Row],[year]]&amp;"_"&amp;Table1[[#This Row],[rank]]</f>
        <v>2021_71</v>
      </c>
      <c r="S3072" t="str">
        <f>Table1[[#This Row],[year]]&amp;"_"&amp;Table1[[#This Row],[rank]]</f>
        <v>2021_71</v>
      </c>
    </row>
    <row r="3073" spans="1:19" x14ac:dyDescent="0.2">
      <c r="A3073" t="s">
        <v>2059</v>
      </c>
      <c r="B3073">
        <v>72</v>
      </c>
      <c r="C3073">
        <v>2021</v>
      </c>
      <c r="D3073" t="s">
        <v>65</v>
      </c>
      <c r="E3073" t="s">
        <v>2044</v>
      </c>
      <c r="F3073" t="s">
        <v>28</v>
      </c>
      <c r="G3073" t="str">
        <f>_xlfn.XLOOKUP(F3073,Regions!$A$2:$A$52,Regions!$B$2:$B$52)</f>
        <v>Northeast</v>
      </c>
      <c r="H3073" t="s">
        <v>1406</v>
      </c>
      <c r="I3073">
        <v>39849</v>
      </c>
      <c r="J3073">
        <v>43736</v>
      </c>
      <c r="K3073">
        <v>5944</v>
      </c>
      <c r="L3073">
        <v>586481</v>
      </c>
      <c r="M3073">
        <v>45000</v>
      </c>
      <c r="N3073" t="s">
        <v>2043</v>
      </c>
      <c r="O3073" t="s">
        <v>2043</v>
      </c>
      <c r="P3073" t="s">
        <v>2043</v>
      </c>
      <c r="Q3073" t="s">
        <v>2046</v>
      </c>
      <c r="R3073" t="str">
        <f>Table1[[#This Row],[year]]&amp;"_"&amp;Table1[[#This Row],[rank]]</f>
        <v>2021_72</v>
      </c>
      <c r="S3073" t="str">
        <f>Table1[[#This Row],[year]]&amp;"_"&amp;Table1[[#This Row],[rank]]</f>
        <v>2021_72</v>
      </c>
    </row>
    <row r="3074" spans="1:19" x14ac:dyDescent="0.2">
      <c r="A3074" t="s">
        <v>2091</v>
      </c>
      <c r="B3074">
        <v>73</v>
      </c>
      <c r="C3074">
        <v>2021</v>
      </c>
      <c r="D3074" t="s">
        <v>987</v>
      </c>
      <c r="E3074" t="s">
        <v>2055</v>
      </c>
      <c r="F3074" t="s">
        <v>25</v>
      </c>
      <c r="G3074" t="str">
        <f>_xlfn.XLOOKUP(F3074,Regions!$A$2:$A$52,Regions!$B$2:$B$52)</f>
        <v>South</v>
      </c>
      <c r="H3074" t="s">
        <v>1459</v>
      </c>
      <c r="I3074">
        <v>27100</v>
      </c>
      <c r="J3074">
        <v>43185</v>
      </c>
      <c r="K3074">
        <v>2061</v>
      </c>
      <c r="L3074">
        <v>34456</v>
      </c>
      <c r="M3074">
        <v>139000</v>
      </c>
      <c r="N3074" t="s">
        <v>2043</v>
      </c>
      <c r="O3074" t="s">
        <v>2043</v>
      </c>
      <c r="P3074" t="s">
        <v>2043</v>
      </c>
      <c r="Q3074" t="s">
        <v>2046</v>
      </c>
      <c r="R3074" t="str">
        <f>Table1[[#This Row],[year]]&amp;"_"&amp;Table1[[#This Row],[rank]]</f>
        <v>2021_73</v>
      </c>
      <c r="S3074" t="str">
        <f>Table1[[#This Row],[year]]&amp;"_"&amp;Table1[[#This Row],[rank]]</f>
        <v>2021_73</v>
      </c>
    </row>
    <row r="3075" spans="1:19" x14ac:dyDescent="0.2">
      <c r="A3075" t="s">
        <v>2151</v>
      </c>
      <c r="B3075">
        <v>74</v>
      </c>
      <c r="C3075">
        <v>2021</v>
      </c>
      <c r="D3075" t="s">
        <v>65</v>
      </c>
      <c r="E3075" t="s">
        <v>2044</v>
      </c>
      <c r="F3075" t="s">
        <v>53</v>
      </c>
      <c r="G3075" t="str">
        <f>_xlfn.XLOOKUP(F3075,Regions!$A$2:$A$52,Regions!$B$2:$B$52)</f>
        <v>Midwest</v>
      </c>
      <c r="H3075" t="s">
        <v>1505</v>
      </c>
      <c r="I3075">
        <v>55947</v>
      </c>
      <c r="J3075">
        <v>42658</v>
      </c>
      <c r="K3075">
        <v>5705</v>
      </c>
      <c r="L3075">
        <v>64098</v>
      </c>
      <c r="M3075">
        <v>43326</v>
      </c>
      <c r="N3075" t="s">
        <v>2043</v>
      </c>
      <c r="O3075" t="s">
        <v>2046</v>
      </c>
      <c r="P3075" t="s">
        <v>2043</v>
      </c>
      <c r="Q3075" t="s">
        <v>2046</v>
      </c>
      <c r="R3075" t="str">
        <f>Table1[[#This Row],[year]]&amp;"_"&amp;Table1[[#This Row],[rank]]</f>
        <v>2021_74</v>
      </c>
      <c r="S3075" t="str">
        <f>Table1[[#This Row],[year]]&amp;"_"&amp;Table1[[#This Row],[rank]]</f>
        <v>2021_74</v>
      </c>
    </row>
    <row r="3076" spans="1:19" x14ac:dyDescent="0.2">
      <c r="A3076" t="s">
        <v>2188</v>
      </c>
      <c r="B3076">
        <v>75</v>
      </c>
      <c r="C3076">
        <v>2021</v>
      </c>
      <c r="D3076" t="s">
        <v>100</v>
      </c>
      <c r="E3076" t="s">
        <v>112</v>
      </c>
      <c r="F3076" t="s">
        <v>28</v>
      </c>
      <c r="G3076" t="str">
        <f>_xlfn.XLOOKUP(F3076,Regions!$A$2:$A$52,Regions!$B$2:$B$52)</f>
        <v>Northeast</v>
      </c>
      <c r="H3076" t="s">
        <v>1406</v>
      </c>
      <c r="I3076">
        <v>141028</v>
      </c>
      <c r="J3076">
        <v>42518</v>
      </c>
      <c r="K3076">
        <v>9015</v>
      </c>
      <c r="L3076">
        <v>118481</v>
      </c>
      <c r="M3076">
        <v>30250</v>
      </c>
      <c r="N3076" t="s">
        <v>2043</v>
      </c>
      <c r="O3076" t="s">
        <v>2043</v>
      </c>
      <c r="P3076" t="s">
        <v>2043</v>
      </c>
      <c r="Q3076" t="s">
        <v>2046</v>
      </c>
      <c r="R3076" t="str">
        <f>Table1[[#This Row],[year]]&amp;"_"&amp;Table1[[#This Row],[rank]]</f>
        <v>2021_75</v>
      </c>
      <c r="S3076" t="str">
        <f>Table1[[#This Row],[year]]&amp;"_"&amp;Table1[[#This Row],[rank]]</f>
        <v>2021_75</v>
      </c>
    </row>
    <row r="3077" spans="1:19" x14ac:dyDescent="0.2">
      <c r="A3077" t="s">
        <v>2093</v>
      </c>
      <c r="B3077">
        <v>76</v>
      </c>
      <c r="C3077">
        <v>2021</v>
      </c>
      <c r="D3077" t="s">
        <v>43</v>
      </c>
      <c r="E3077" t="s">
        <v>2044</v>
      </c>
      <c r="F3077" t="s">
        <v>53</v>
      </c>
      <c r="G3077" t="str">
        <f>_xlfn.XLOOKUP(F3077,Regions!$A$2:$A$52,Regions!$B$2:$B$52)</f>
        <v>Midwest</v>
      </c>
      <c r="H3077" t="s">
        <v>1471</v>
      </c>
      <c r="J3077">
        <v>41930</v>
      </c>
      <c r="K3077">
        <v>138</v>
      </c>
      <c r="L3077">
        <v>256589</v>
      </c>
      <c r="M3077">
        <v>25391</v>
      </c>
      <c r="N3077" t="s">
        <v>2043</v>
      </c>
      <c r="O3077" t="s">
        <v>2043</v>
      </c>
      <c r="P3077" t="s">
        <v>2043</v>
      </c>
      <c r="Q3077" t="s">
        <v>2046</v>
      </c>
      <c r="R3077" t="str">
        <f>Table1[[#This Row],[year]]&amp;"_"&amp;Table1[[#This Row],[rank]]</f>
        <v>2021_76</v>
      </c>
      <c r="S3077" t="str">
        <f>Table1[[#This Row],[year]]&amp;"_"&amp;Table1[[#This Row],[rank]]</f>
        <v>2021_76</v>
      </c>
    </row>
    <row r="3078" spans="1:19" x14ac:dyDescent="0.2">
      <c r="A3078" t="s">
        <v>2003</v>
      </c>
      <c r="B3078">
        <v>77</v>
      </c>
      <c r="C3078">
        <v>2021</v>
      </c>
      <c r="D3078" t="s">
        <v>100</v>
      </c>
      <c r="E3078" t="s">
        <v>112</v>
      </c>
      <c r="F3078" t="s">
        <v>28</v>
      </c>
      <c r="G3078" t="str">
        <f>_xlfn.XLOOKUP(F3078,Regions!$A$2:$A$52,Regions!$B$2:$B$52)</f>
        <v>Northeast</v>
      </c>
      <c r="H3078" t="s">
        <v>1406</v>
      </c>
      <c r="I3078">
        <v>202097</v>
      </c>
      <c r="J3078">
        <v>41908</v>
      </c>
      <c r="K3078">
        <v>9616</v>
      </c>
      <c r="L3078">
        <v>154229</v>
      </c>
      <c r="M3078">
        <v>78500</v>
      </c>
      <c r="N3078" t="s">
        <v>2043</v>
      </c>
      <c r="O3078" t="s">
        <v>2043</v>
      </c>
      <c r="P3078" t="s">
        <v>2043</v>
      </c>
      <c r="Q3078" t="s">
        <v>2046</v>
      </c>
      <c r="R3078" t="str">
        <f>Table1[[#This Row],[year]]&amp;"_"&amp;Table1[[#This Row],[rank]]</f>
        <v>2021_77</v>
      </c>
      <c r="S3078" t="str">
        <f>Table1[[#This Row],[year]]&amp;"_"&amp;Table1[[#This Row],[rank]]</f>
        <v>2021_77</v>
      </c>
    </row>
    <row r="3079" spans="1:19" x14ac:dyDescent="0.2">
      <c r="A3079" t="s">
        <v>2001</v>
      </c>
      <c r="B3079">
        <v>78</v>
      </c>
      <c r="C3079">
        <v>2021</v>
      </c>
      <c r="D3079" t="s">
        <v>1722</v>
      </c>
      <c r="E3079" t="s">
        <v>2064</v>
      </c>
      <c r="F3079" t="s">
        <v>44</v>
      </c>
      <c r="G3079" t="str">
        <f>_xlfn.XLOOKUP(F3079,Regions!$A$2:$A$52,Regions!$B$2:$B$52)</f>
        <v>Midwest</v>
      </c>
      <c r="H3079" t="s">
        <v>1428</v>
      </c>
      <c r="I3079">
        <v>126440</v>
      </c>
      <c r="J3079">
        <v>41748</v>
      </c>
      <c r="K3079">
        <v>2998</v>
      </c>
      <c r="L3079">
        <v>78324</v>
      </c>
      <c r="M3079">
        <v>97300</v>
      </c>
      <c r="N3079" t="s">
        <v>2043</v>
      </c>
      <c r="O3079" t="s">
        <v>2043</v>
      </c>
      <c r="P3079" t="s">
        <v>2043</v>
      </c>
      <c r="Q3079" t="s">
        <v>2046</v>
      </c>
      <c r="R3079" t="str">
        <f>Table1[[#This Row],[year]]&amp;"_"&amp;Table1[[#This Row],[rank]]</f>
        <v>2021_78</v>
      </c>
      <c r="S3079" t="str">
        <f>Table1[[#This Row],[year]]&amp;"_"&amp;Table1[[#This Row],[rank]]</f>
        <v>2021_78</v>
      </c>
    </row>
    <row r="3080" spans="1:19" x14ac:dyDescent="0.2">
      <c r="A3080" t="s">
        <v>2478</v>
      </c>
      <c r="B3080">
        <v>79</v>
      </c>
      <c r="C3080">
        <v>2021</v>
      </c>
      <c r="D3080" t="s">
        <v>40</v>
      </c>
      <c r="E3080" t="s">
        <v>2044</v>
      </c>
      <c r="F3080" t="s">
        <v>28</v>
      </c>
      <c r="G3080" t="str">
        <f>_xlfn.XLOOKUP(F3080,Regions!$A$2:$A$52,Regions!$B$2:$B$52)</f>
        <v>Northeast</v>
      </c>
      <c r="H3080" t="s">
        <v>1406</v>
      </c>
      <c r="J3080">
        <v>41619</v>
      </c>
      <c r="K3080">
        <v>558</v>
      </c>
      <c r="L3080">
        <v>654252</v>
      </c>
      <c r="M3080">
        <v>14953</v>
      </c>
      <c r="N3080" t="s">
        <v>2043</v>
      </c>
      <c r="O3080" t="s">
        <v>2046</v>
      </c>
      <c r="P3080" t="s">
        <v>2043</v>
      </c>
      <c r="Q3080" t="s">
        <v>2046</v>
      </c>
      <c r="R3080" t="str">
        <f>Table1[[#This Row],[year]]&amp;"_"&amp;Table1[[#This Row],[rank]]</f>
        <v>2021_79</v>
      </c>
      <c r="S3080" t="str">
        <f>Table1[[#This Row],[year]]&amp;"_"&amp;Table1[[#This Row],[rank]]</f>
        <v>2021_79</v>
      </c>
    </row>
    <row r="3081" spans="1:19" x14ac:dyDescent="0.2">
      <c r="A3081" t="s">
        <v>2090</v>
      </c>
      <c r="B3081">
        <v>80</v>
      </c>
      <c r="C3081">
        <v>2021</v>
      </c>
      <c r="D3081" t="s">
        <v>636</v>
      </c>
      <c r="E3081" t="s">
        <v>2045</v>
      </c>
      <c r="F3081" t="s">
        <v>22</v>
      </c>
      <c r="G3081" t="str">
        <f>_xlfn.XLOOKUP(F3081,Regions!$A$2:$A$52,Regions!$B$2:$B$52)</f>
        <v>South</v>
      </c>
      <c r="H3081" t="s">
        <v>1617</v>
      </c>
      <c r="I3081">
        <v>202338</v>
      </c>
      <c r="J3081">
        <v>39068</v>
      </c>
      <c r="K3081">
        <v>10135</v>
      </c>
      <c r="L3081">
        <v>115438</v>
      </c>
      <c r="M3081">
        <v>135000</v>
      </c>
      <c r="N3081" t="s">
        <v>2043</v>
      </c>
      <c r="O3081" t="s">
        <v>2046</v>
      </c>
      <c r="P3081" t="s">
        <v>2043</v>
      </c>
      <c r="Q3081" t="s">
        <v>2046</v>
      </c>
      <c r="R3081" t="str">
        <f>Table1[[#This Row],[year]]&amp;"_"&amp;Table1[[#This Row],[rank]]</f>
        <v>2021_80</v>
      </c>
      <c r="S3081" t="str">
        <f>Table1[[#This Row],[year]]&amp;"_"&amp;Table1[[#This Row],[rank]]</f>
        <v>2021_80</v>
      </c>
    </row>
    <row r="3082" spans="1:19" x14ac:dyDescent="0.2">
      <c r="A3082" t="s">
        <v>2616</v>
      </c>
      <c r="B3082">
        <v>81</v>
      </c>
      <c r="C3082">
        <v>2021</v>
      </c>
      <c r="D3082" t="s">
        <v>223</v>
      </c>
      <c r="E3082" t="s">
        <v>920</v>
      </c>
      <c r="F3082" t="s">
        <v>22</v>
      </c>
      <c r="G3082" t="str">
        <f>_xlfn.XLOOKUP(F3082,Regions!$A$2:$A$52,Regions!$B$2:$B$52)</f>
        <v>South</v>
      </c>
      <c r="H3082" t="s">
        <v>1502</v>
      </c>
      <c r="I3082">
        <v>20755</v>
      </c>
      <c r="J3082">
        <v>38954</v>
      </c>
      <c r="K3082">
        <v>648</v>
      </c>
      <c r="L3082">
        <v>95144</v>
      </c>
      <c r="M3082">
        <v>11421</v>
      </c>
      <c r="N3082" t="s">
        <v>2043</v>
      </c>
      <c r="O3082" t="s">
        <v>2043</v>
      </c>
      <c r="P3082" t="s">
        <v>2043</v>
      </c>
      <c r="Q3082" t="s">
        <v>2046</v>
      </c>
      <c r="R3082" t="str">
        <f>Table1[[#This Row],[year]]&amp;"_"&amp;Table1[[#This Row],[rank]]</f>
        <v>2021_81</v>
      </c>
      <c r="S3082" t="str">
        <f>Table1[[#This Row],[year]]&amp;"_"&amp;Table1[[#This Row],[rank]]</f>
        <v>2021_81</v>
      </c>
    </row>
    <row r="3083" spans="1:19" x14ac:dyDescent="0.2">
      <c r="A3083" t="s">
        <v>2647</v>
      </c>
      <c r="B3083">
        <v>82</v>
      </c>
      <c r="C3083">
        <v>2021</v>
      </c>
      <c r="D3083" t="s">
        <v>46</v>
      </c>
      <c r="E3083" t="s">
        <v>46</v>
      </c>
      <c r="F3083" t="s">
        <v>18</v>
      </c>
      <c r="G3083" t="str">
        <f>_xlfn.XLOOKUP(F3083,Regions!$A$2:$A$52,Regions!$B$2:$B$52)</f>
        <v>Midwest</v>
      </c>
      <c r="H3083" t="s">
        <v>1426</v>
      </c>
      <c r="I3083">
        <v>47650</v>
      </c>
      <c r="J3083">
        <v>38542</v>
      </c>
      <c r="K3083">
        <v>1225</v>
      </c>
      <c r="L3083">
        <v>61470</v>
      </c>
      <c r="M3083">
        <v>35700</v>
      </c>
      <c r="N3083" t="s">
        <v>2043</v>
      </c>
      <c r="O3083" t="s">
        <v>2043</v>
      </c>
      <c r="P3083" t="s">
        <v>2043</v>
      </c>
      <c r="Q3083" t="s">
        <v>2046</v>
      </c>
      <c r="R3083" t="str">
        <f>Table1[[#This Row],[year]]&amp;"_"&amp;Table1[[#This Row],[rank]]</f>
        <v>2021_82</v>
      </c>
      <c r="S3083" t="str">
        <f>Table1[[#This Row],[year]]&amp;"_"&amp;Table1[[#This Row],[rank]]</f>
        <v>2021_82</v>
      </c>
    </row>
    <row r="3084" spans="1:19" x14ac:dyDescent="0.2">
      <c r="A3084" t="s">
        <v>2096</v>
      </c>
      <c r="B3084">
        <v>83</v>
      </c>
      <c r="C3084">
        <v>2021</v>
      </c>
      <c r="D3084" t="s">
        <v>79</v>
      </c>
      <c r="E3084" t="s">
        <v>2044</v>
      </c>
      <c r="F3084" t="s">
        <v>28</v>
      </c>
      <c r="G3084" t="str">
        <f>_xlfn.XLOOKUP(F3084,Regions!$A$2:$A$52,Regions!$B$2:$B$52)</f>
        <v>Northeast</v>
      </c>
      <c r="H3084" t="s">
        <v>1406</v>
      </c>
      <c r="I3084">
        <v>113636</v>
      </c>
      <c r="J3084">
        <v>38185</v>
      </c>
      <c r="K3084">
        <v>3135</v>
      </c>
      <c r="L3084">
        <v>191367</v>
      </c>
      <c r="M3084">
        <v>63700</v>
      </c>
      <c r="N3084" t="s">
        <v>2043</v>
      </c>
      <c r="O3084" t="s">
        <v>2043</v>
      </c>
      <c r="P3084" t="s">
        <v>2043</v>
      </c>
      <c r="Q3084" t="s">
        <v>2046</v>
      </c>
      <c r="R3084" t="str">
        <f>Table1[[#This Row],[year]]&amp;"_"&amp;Table1[[#This Row],[rank]]</f>
        <v>2021_83</v>
      </c>
      <c r="S3084" t="str">
        <f>Table1[[#This Row],[year]]&amp;"_"&amp;Table1[[#This Row],[rank]]</f>
        <v>2021_83</v>
      </c>
    </row>
    <row r="3085" spans="1:19" x14ac:dyDescent="0.2">
      <c r="A3085" t="s">
        <v>2104</v>
      </c>
      <c r="B3085">
        <v>84</v>
      </c>
      <c r="C3085">
        <v>2021</v>
      </c>
      <c r="D3085" t="s">
        <v>74</v>
      </c>
      <c r="E3085" t="s">
        <v>74</v>
      </c>
      <c r="F3085" t="s">
        <v>35</v>
      </c>
      <c r="G3085" t="str">
        <f>_xlfn.XLOOKUP(F3085,Regions!$A$2:$A$52,Regions!$B$2:$B$52)</f>
        <v>South</v>
      </c>
      <c r="H3085" t="s">
        <v>1435</v>
      </c>
      <c r="I3085">
        <v>51482</v>
      </c>
      <c r="J3085">
        <v>37925</v>
      </c>
      <c r="K3085">
        <v>3167</v>
      </c>
      <c r="L3085">
        <v>51308</v>
      </c>
      <c r="M3085">
        <v>100700</v>
      </c>
      <c r="N3085" t="s">
        <v>2043</v>
      </c>
      <c r="O3085" t="s">
        <v>2046</v>
      </c>
      <c r="P3085" t="s">
        <v>2043</v>
      </c>
      <c r="Q3085" t="s">
        <v>2046</v>
      </c>
      <c r="R3085" t="str">
        <f>Table1[[#This Row],[year]]&amp;"_"&amp;Table1[[#This Row],[rank]]</f>
        <v>2021_84</v>
      </c>
      <c r="S3085" t="str">
        <f>Table1[[#This Row],[year]]&amp;"_"&amp;Table1[[#This Row],[rank]]</f>
        <v>2021_84</v>
      </c>
    </row>
    <row r="3086" spans="1:19" x14ac:dyDescent="0.2">
      <c r="A3086" t="s">
        <v>2110</v>
      </c>
      <c r="B3086">
        <v>85</v>
      </c>
      <c r="C3086">
        <v>2021</v>
      </c>
      <c r="D3086" t="s">
        <v>283</v>
      </c>
      <c r="E3086" t="s">
        <v>283</v>
      </c>
      <c r="F3086" t="s">
        <v>370</v>
      </c>
      <c r="G3086" t="str">
        <f>_xlfn.XLOOKUP(F3086,Regions!$A$2:$A$52,Regions!$B$2:$B$52)</f>
        <v>West</v>
      </c>
      <c r="H3086" t="s">
        <v>1504</v>
      </c>
      <c r="I3086">
        <v>209500</v>
      </c>
      <c r="J3086">
        <v>37403</v>
      </c>
      <c r="K3086">
        <v>2539</v>
      </c>
      <c r="L3086">
        <v>31342</v>
      </c>
      <c r="M3086">
        <v>75400</v>
      </c>
      <c r="N3086" t="s">
        <v>2043</v>
      </c>
      <c r="O3086" t="s">
        <v>2043</v>
      </c>
      <c r="P3086" t="s">
        <v>2043</v>
      </c>
      <c r="Q3086" t="s">
        <v>2046</v>
      </c>
      <c r="R3086" t="str">
        <f>Table1[[#This Row],[year]]&amp;"_"&amp;Table1[[#This Row],[rank]]</f>
        <v>2021_85</v>
      </c>
      <c r="S3086" t="str">
        <f>Table1[[#This Row],[year]]&amp;"_"&amp;Table1[[#This Row],[rank]]</f>
        <v>2021_85</v>
      </c>
    </row>
    <row r="3087" spans="1:19" x14ac:dyDescent="0.2">
      <c r="A3087" t="s">
        <v>2126</v>
      </c>
      <c r="B3087">
        <v>86</v>
      </c>
      <c r="C3087">
        <v>2021</v>
      </c>
      <c r="D3087" t="s">
        <v>74</v>
      </c>
      <c r="E3087" t="s">
        <v>74</v>
      </c>
      <c r="F3087" t="s">
        <v>35</v>
      </c>
      <c r="G3087" t="str">
        <f>_xlfn.XLOOKUP(F3087,Regions!$A$2:$A$52,Regions!$B$2:$B$52)</f>
        <v>South</v>
      </c>
      <c r="H3087" t="s">
        <v>1464</v>
      </c>
      <c r="I3087">
        <v>53957</v>
      </c>
      <c r="J3087">
        <v>36799</v>
      </c>
      <c r="K3087">
        <v>3189</v>
      </c>
      <c r="L3087">
        <v>44469</v>
      </c>
      <c r="M3087">
        <v>97000</v>
      </c>
      <c r="N3087" t="s">
        <v>2043</v>
      </c>
      <c r="O3087" t="s">
        <v>2046</v>
      </c>
      <c r="P3087" t="s">
        <v>2043</v>
      </c>
      <c r="Q3087" t="s">
        <v>2046</v>
      </c>
      <c r="R3087" t="str">
        <f>Table1[[#This Row],[year]]&amp;"_"&amp;Table1[[#This Row],[rank]]</f>
        <v>2021_86</v>
      </c>
      <c r="S3087" t="str">
        <f>Table1[[#This Row],[year]]&amp;"_"&amp;Table1[[#This Row],[rank]]</f>
        <v>2021_86</v>
      </c>
    </row>
    <row r="3088" spans="1:19" x14ac:dyDescent="0.2">
      <c r="A3088" t="s">
        <v>2125</v>
      </c>
      <c r="B3088">
        <v>87</v>
      </c>
      <c r="C3088">
        <v>2021</v>
      </c>
      <c r="D3088" t="s">
        <v>65</v>
      </c>
      <c r="E3088" t="s">
        <v>2044</v>
      </c>
      <c r="F3088" t="s">
        <v>22</v>
      </c>
      <c r="G3088" t="str">
        <f>_xlfn.XLOOKUP(F3088,Regions!$A$2:$A$52,Regions!$B$2:$B$52)</f>
        <v>South</v>
      </c>
      <c r="H3088" t="s">
        <v>1411</v>
      </c>
      <c r="J3088">
        <v>36296</v>
      </c>
      <c r="K3088">
        <v>3907</v>
      </c>
      <c r="L3088">
        <v>200348</v>
      </c>
      <c r="M3088">
        <v>35935</v>
      </c>
      <c r="N3088" t="s">
        <v>2043</v>
      </c>
      <c r="O3088" t="s">
        <v>2043</v>
      </c>
      <c r="P3088" t="s">
        <v>2043</v>
      </c>
      <c r="Q3088" t="s">
        <v>2046</v>
      </c>
      <c r="R3088" t="str">
        <f>Table1[[#This Row],[year]]&amp;"_"&amp;Table1[[#This Row],[rank]]</f>
        <v>2021_87</v>
      </c>
      <c r="S3088" t="str">
        <f>Table1[[#This Row],[year]]&amp;"_"&amp;Table1[[#This Row],[rank]]</f>
        <v>2021_87</v>
      </c>
    </row>
    <row r="3089" spans="1:19" x14ac:dyDescent="0.2">
      <c r="A3089" t="s">
        <v>2094</v>
      </c>
      <c r="B3089">
        <v>88</v>
      </c>
      <c r="C3089">
        <v>2021</v>
      </c>
      <c r="D3089" t="s">
        <v>1722</v>
      </c>
      <c r="E3089" t="s">
        <v>2064</v>
      </c>
      <c r="F3089" t="s">
        <v>44</v>
      </c>
      <c r="G3089" t="str">
        <f>_xlfn.XLOOKUP(F3089,Regions!$A$2:$A$52,Regions!$B$2:$B$52)</f>
        <v>Midwest</v>
      </c>
      <c r="H3089" t="s">
        <v>1467</v>
      </c>
      <c r="I3089">
        <v>117270</v>
      </c>
      <c r="J3089">
        <v>35540</v>
      </c>
      <c r="K3089">
        <v>2751</v>
      </c>
      <c r="L3089">
        <v>75091</v>
      </c>
      <c r="M3089">
        <v>69634</v>
      </c>
      <c r="N3089" t="s">
        <v>2043</v>
      </c>
      <c r="O3089" t="s">
        <v>2043</v>
      </c>
      <c r="P3089" t="s">
        <v>2043</v>
      </c>
      <c r="Q3089" t="s">
        <v>2046</v>
      </c>
      <c r="R3089" t="str">
        <f>Table1[[#This Row],[year]]&amp;"_"&amp;Table1[[#This Row],[rank]]</f>
        <v>2021_88</v>
      </c>
      <c r="S3089" t="str">
        <f>Table1[[#This Row],[year]]&amp;"_"&amp;Table1[[#This Row],[rank]]</f>
        <v>2021_88</v>
      </c>
    </row>
    <row r="3090" spans="1:19" x14ac:dyDescent="0.2">
      <c r="A3090" t="s">
        <v>208</v>
      </c>
      <c r="B3090">
        <v>89</v>
      </c>
      <c r="C3090">
        <v>2021</v>
      </c>
      <c r="D3090" t="s">
        <v>824</v>
      </c>
      <c r="E3090" t="s">
        <v>112</v>
      </c>
      <c r="F3090" t="s">
        <v>44</v>
      </c>
      <c r="G3090" t="str">
        <f>_xlfn.XLOOKUP(F3090,Regions!$A$2:$A$52,Regions!$B$2:$B$52)</f>
        <v>Midwest</v>
      </c>
      <c r="H3090" t="s">
        <v>1470</v>
      </c>
      <c r="I3090">
        <v>212300</v>
      </c>
      <c r="J3090">
        <v>34608</v>
      </c>
      <c r="K3090">
        <v>4495</v>
      </c>
      <c r="L3090">
        <v>72548</v>
      </c>
      <c r="M3090">
        <v>109000</v>
      </c>
      <c r="N3090" t="s">
        <v>2043</v>
      </c>
      <c r="O3090" t="s">
        <v>2043</v>
      </c>
      <c r="P3090" t="s">
        <v>2043</v>
      </c>
      <c r="Q3090" t="s">
        <v>2046</v>
      </c>
      <c r="R3090" t="str">
        <f>Table1[[#This Row],[year]]&amp;"_"&amp;Table1[[#This Row],[rank]]</f>
        <v>2021_89</v>
      </c>
      <c r="S3090" t="str">
        <f>Table1[[#This Row],[year]]&amp;"_"&amp;Table1[[#This Row],[rank]]</f>
        <v>2021_89</v>
      </c>
    </row>
    <row r="3091" spans="1:19" x14ac:dyDescent="0.2">
      <c r="A3091" t="s">
        <v>2112</v>
      </c>
      <c r="B3091">
        <v>90</v>
      </c>
      <c r="C3091">
        <v>2021</v>
      </c>
      <c r="D3091" t="s">
        <v>40</v>
      </c>
      <c r="E3091" t="s">
        <v>2044</v>
      </c>
      <c r="F3091" t="s">
        <v>187</v>
      </c>
      <c r="G3091" t="str">
        <f>_xlfn.XLOOKUP(F3091,Regions!$A$2:$A$52,Regions!$B$2:$B$52)</f>
        <v>Midwest</v>
      </c>
      <c r="H3091" t="s">
        <v>1448</v>
      </c>
      <c r="J3091">
        <v>33782</v>
      </c>
      <c r="K3091">
        <v>425</v>
      </c>
      <c r="L3091">
        <v>308767</v>
      </c>
      <c r="M3091">
        <v>6641</v>
      </c>
      <c r="N3091" t="s">
        <v>2043</v>
      </c>
      <c r="O3091" t="s">
        <v>2043</v>
      </c>
      <c r="P3091" t="s">
        <v>2043</v>
      </c>
      <c r="Q3091" t="s">
        <v>2046</v>
      </c>
      <c r="R3091" t="str">
        <f>Table1[[#This Row],[year]]&amp;"_"&amp;Table1[[#This Row],[rank]]</f>
        <v>2021_90</v>
      </c>
      <c r="S3091" t="str">
        <f>Table1[[#This Row],[year]]&amp;"_"&amp;Table1[[#This Row],[rank]]</f>
        <v>2021_90</v>
      </c>
    </row>
    <row r="3092" spans="1:19" x14ac:dyDescent="0.2">
      <c r="A3092" t="s">
        <v>2156</v>
      </c>
      <c r="B3092">
        <v>91</v>
      </c>
      <c r="C3092">
        <v>2021</v>
      </c>
      <c r="D3092" t="s">
        <v>1830</v>
      </c>
      <c r="E3092" t="s">
        <v>2042</v>
      </c>
      <c r="F3092" t="s">
        <v>113</v>
      </c>
      <c r="G3092" t="str">
        <f>_xlfn.XLOOKUP(F3092,Regions!$A$2:$A$52,Regions!$B$2:$B$52)</f>
        <v>South</v>
      </c>
      <c r="H3092" t="s">
        <v>1560</v>
      </c>
      <c r="I3092">
        <v>48480</v>
      </c>
      <c r="J3092">
        <v>33747</v>
      </c>
      <c r="K3092">
        <v>2655</v>
      </c>
      <c r="L3092">
        <v>25863</v>
      </c>
      <c r="M3092">
        <v>158000</v>
      </c>
      <c r="N3092" t="s">
        <v>2043</v>
      </c>
      <c r="O3092" t="s">
        <v>2043</v>
      </c>
      <c r="P3092" t="s">
        <v>2043</v>
      </c>
      <c r="Q3092" t="s">
        <v>2046</v>
      </c>
      <c r="R3092" t="str">
        <f>Table1[[#This Row],[year]]&amp;"_"&amp;Table1[[#This Row],[rank]]</f>
        <v>2021_91</v>
      </c>
      <c r="S3092" t="str">
        <f>Table1[[#This Row],[year]]&amp;"_"&amp;Table1[[#This Row],[rank]]</f>
        <v>2021_91</v>
      </c>
    </row>
    <row r="3093" spans="1:19" x14ac:dyDescent="0.2">
      <c r="A3093" t="s">
        <v>2115</v>
      </c>
      <c r="B3093">
        <v>92</v>
      </c>
      <c r="C3093">
        <v>2021</v>
      </c>
      <c r="D3093" t="s">
        <v>214</v>
      </c>
      <c r="E3093" t="s">
        <v>920</v>
      </c>
      <c r="F3093" t="s">
        <v>44</v>
      </c>
      <c r="G3093" t="str">
        <f>_xlfn.XLOOKUP(F3093,Regions!$A$2:$A$52,Regions!$B$2:$B$52)</f>
        <v>Midwest</v>
      </c>
      <c r="H3093" t="s">
        <v>1417</v>
      </c>
      <c r="I3093">
        <v>42724</v>
      </c>
      <c r="J3093">
        <v>33039</v>
      </c>
      <c r="K3093">
        <v>1963</v>
      </c>
      <c r="L3093">
        <v>129317</v>
      </c>
      <c r="M3093">
        <v>32340</v>
      </c>
      <c r="N3093" t="s">
        <v>2043</v>
      </c>
      <c r="O3093" t="s">
        <v>2043</v>
      </c>
      <c r="P3093" t="s">
        <v>2043</v>
      </c>
      <c r="Q3093" t="s">
        <v>2046</v>
      </c>
      <c r="R3093" t="str">
        <f>Table1[[#This Row],[year]]&amp;"_"&amp;Table1[[#This Row],[rank]]</f>
        <v>2021_92</v>
      </c>
      <c r="S3093" t="str">
        <f>Table1[[#This Row],[year]]&amp;"_"&amp;Table1[[#This Row],[rank]]</f>
        <v>2021_92</v>
      </c>
    </row>
    <row r="3094" spans="1:19" x14ac:dyDescent="0.2">
      <c r="A3094" t="s">
        <v>2073</v>
      </c>
      <c r="B3094">
        <v>93</v>
      </c>
      <c r="C3094">
        <v>2021</v>
      </c>
      <c r="D3094" t="s">
        <v>108</v>
      </c>
      <c r="E3094" t="s">
        <v>2055</v>
      </c>
      <c r="F3094" t="s">
        <v>86</v>
      </c>
      <c r="G3094" t="str">
        <f>_xlfn.XLOOKUP(F3094,Regions!$A$2:$A$52,Regions!$B$2:$B$52)</f>
        <v>South</v>
      </c>
      <c r="H3094" t="s">
        <v>1412</v>
      </c>
      <c r="I3094">
        <v>227144</v>
      </c>
      <c r="J3094">
        <v>33014</v>
      </c>
      <c r="K3094">
        <v>7747</v>
      </c>
      <c r="L3094">
        <v>87296</v>
      </c>
      <c r="M3094">
        <v>80300</v>
      </c>
      <c r="N3094" t="s">
        <v>2043</v>
      </c>
      <c r="O3094" t="s">
        <v>2043</v>
      </c>
      <c r="P3094" t="s">
        <v>2043</v>
      </c>
      <c r="Q3094" t="s">
        <v>2046</v>
      </c>
      <c r="R3094" t="str">
        <f>Table1[[#This Row],[year]]&amp;"_"&amp;Table1[[#This Row],[rank]]</f>
        <v>2021_93</v>
      </c>
      <c r="S3094" t="str">
        <f>Table1[[#This Row],[year]]&amp;"_"&amp;Table1[[#This Row],[rank]]</f>
        <v>2021_93</v>
      </c>
    </row>
    <row r="3095" spans="1:19" x14ac:dyDescent="0.2">
      <c r="A3095" t="s">
        <v>2084</v>
      </c>
      <c r="B3095">
        <v>94</v>
      </c>
      <c r="C3095">
        <v>2021</v>
      </c>
      <c r="D3095" t="s">
        <v>32</v>
      </c>
      <c r="E3095" t="s">
        <v>2064</v>
      </c>
      <c r="F3095" t="s">
        <v>125</v>
      </c>
      <c r="G3095" t="str">
        <f>_xlfn.XLOOKUP(F3095,Regions!$A$2:$A$52,Regions!$B$2:$B$52)</f>
        <v>South</v>
      </c>
      <c r="H3095" t="s">
        <v>1407</v>
      </c>
      <c r="I3095">
        <v>150972</v>
      </c>
      <c r="J3095">
        <v>32637</v>
      </c>
      <c r="K3095">
        <v>4779</v>
      </c>
      <c r="L3095">
        <v>64586</v>
      </c>
      <c r="M3095">
        <v>103000</v>
      </c>
      <c r="N3095" t="s">
        <v>2043</v>
      </c>
      <c r="O3095" t="s">
        <v>2043</v>
      </c>
      <c r="P3095" t="s">
        <v>2043</v>
      </c>
      <c r="Q3095" t="s">
        <v>2046</v>
      </c>
      <c r="R3095" t="str">
        <f>Table1[[#This Row],[year]]&amp;"_"&amp;Table1[[#This Row],[rank]]</f>
        <v>2021_94</v>
      </c>
      <c r="S3095" t="str">
        <f>Table1[[#This Row],[year]]&amp;"_"&amp;Table1[[#This Row],[rank]]</f>
        <v>2021_94</v>
      </c>
    </row>
    <row r="3096" spans="1:19" x14ac:dyDescent="0.2">
      <c r="A3096" t="s">
        <v>2177</v>
      </c>
      <c r="B3096">
        <v>95</v>
      </c>
      <c r="C3096">
        <v>2021</v>
      </c>
      <c r="D3096" t="s">
        <v>95</v>
      </c>
      <c r="E3096" t="s">
        <v>2045</v>
      </c>
      <c r="F3096" t="s">
        <v>146</v>
      </c>
      <c r="G3096" t="str">
        <f>_xlfn.XLOOKUP(F3096,Regions!$A$2:$A$52,Regions!$B$2:$B$52)</f>
        <v>Northeast</v>
      </c>
      <c r="H3096" t="s">
        <v>1466</v>
      </c>
      <c r="I3096">
        <v>179719</v>
      </c>
      <c r="J3096">
        <v>32218</v>
      </c>
      <c r="K3096">
        <v>6375</v>
      </c>
      <c r="L3096">
        <v>69052</v>
      </c>
      <c r="M3096">
        <v>84362</v>
      </c>
      <c r="N3096" t="s">
        <v>2043</v>
      </c>
      <c r="O3096" t="s">
        <v>2043</v>
      </c>
      <c r="P3096" t="s">
        <v>2043</v>
      </c>
      <c r="Q3096" t="s">
        <v>2046</v>
      </c>
      <c r="R3096" t="str">
        <f>Table1[[#This Row],[year]]&amp;"_"&amp;Table1[[#This Row],[rank]]</f>
        <v>2021_95</v>
      </c>
      <c r="S3096" t="str">
        <f>Table1[[#This Row],[year]]&amp;"_"&amp;Table1[[#This Row],[rank]]</f>
        <v>2021_95</v>
      </c>
    </row>
    <row r="3097" spans="1:19" x14ac:dyDescent="0.2">
      <c r="A3097" t="s">
        <v>1243</v>
      </c>
      <c r="B3097">
        <v>96</v>
      </c>
      <c r="C3097">
        <v>2021</v>
      </c>
      <c r="D3097" t="s">
        <v>46</v>
      </c>
      <c r="E3097" t="s">
        <v>46</v>
      </c>
      <c r="F3097" t="s">
        <v>72</v>
      </c>
      <c r="G3097" t="str">
        <f>_xlfn.XLOOKUP(F3097,Regions!$A$2:$A$52,Regions!$B$2:$B$52)</f>
        <v>Midwest</v>
      </c>
      <c r="H3097" t="s">
        <v>1461</v>
      </c>
      <c r="I3097">
        <v>111642</v>
      </c>
      <c r="J3097">
        <v>32184</v>
      </c>
      <c r="K3097">
        <v>5384</v>
      </c>
      <c r="L3097">
        <v>47344</v>
      </c>
      <c r="M3097">
        <v>94987</v>
      </c>
      <c r="N3097" t="s">
        <v>2043</v>
      </c>
      <c r="O3097" t="s">
        <v>2043</v>
      </c>
      <c r="P3097" t="s">
        <v>2043</v>
      </c>
      <c r="Q3097" t="s">
        <v>2046</v>
      </c>
      <c r="R3097" t="str">
        <f>Table1[[#This Row],[year]]&amp;"_"&amp;Table1[[#This Row],[rank]]</f>
        <v>2021_96</v>
      </c>
      <c r="S3097" t="str">
        <f>Table1[[#This Row],[year]]&amp;"_"&amp;Table1[[#This Row],[rank]]</f>
        <v>2021_96</v>
      </c>
    </row>
    <row r="3098" spans="1:19" x14ac:dyDescent="0.2">
      <c r="A3098" t="s">
        <v>2107</v>
      </c>
      <c r="B3098">
        <v>97</v>
      </c>
      <c r="C3098">
        <v>2021</v>
      </c>
      <c r="D3098" t="s">
        <v>1838</v>
      </c>
      <c r="E3098" t="s">
        <v>2042</v>
      </c>
      <c r="F3098" t="s">
        <v>146</v>
      </c>
      <c r="G3098" t="str">
        <f>_xlfn.XLOOKUP(F3098,Regions!$A$2:$A$52,Regions!$B$2:$B$52)</f>
        <v>Northeast</v>
      </c>
      <c r="H3098" t="s">
        <v>1489</v>
      </c>
      <c r="I3098">
        <v>79775</v>
      </c>
      <c r="J3098">
        <v>32137</v>
      </c>
      <c r="K3098">
        <v>91</v>
      </c>
      <c r="L3098">
        <v>30814</v>
      </c>
      <c r="M3098">
        <v>320000</v>
      </c>
      <c r="N3098" t="s">
        <v>2043</v>
      </c>
      <c r="O3098" t="s">
        <v>2043</v>
      </c>
      <c r="P3098" t="s">
        <v>2043</v>
      </c>
      <c r="Q3098" t="s">
        <v>2046</v>
      </c>
      <c r="R3098" t="str">
        <f>Table1[[#This Row],[year]]&amp;"_"&amp;Table1[[#This Row],[rank]]</f>
        <v>2021_97</v>
      </c>
      <c r="S3098" t="str">
        <f>Table1[[#This Row],[year]]&amp;"_"&amp;Table1[[#This Row],[rank]]</f>
        <v>2021_97</v>
      </c>
    </row>
    <row r="3099" spans="1:19" x14ac:dyDescent="0.2">
      <c r="A3099" t="s">
        <v>2617</v>
      </c>
      <c r="B3099">
        <v>98</v>
      </c>
      <c r="C3099">
        <v>2021</v>
      </c>
      <c r="D3099" t="s">
        <v>65</v>
      </c>
      <c r="E3099" t="s">
        <v>2044</v>
      </c>
      <c r="F3099" t="s">
        <v>28</v>
      </c>
      <c r="G3099" t="str">
        <f>_xlfn.XLOOKUP(F3099,Regions!$A$2:$A$52,Regions!$B$2:$B$52)</f>
        <v>Northeast</v>
      </c>
      <c r="H3099" t="s">
        <v>1406</v>
      </c>
      <c r="I3099">
        <v>37933</v>
      </c>
      <c r="J3099">
        <v>31981</v>
      </c>
      <c r="K3099">
        <v>2697</v>
      </c>
      <c r="L3099">
        <v>116764</v>
      </c>
      <c r="M3099">
        <v>30294</v>
      </c>
      <c r="N3099" t="s">
        <v>2043</v>
      </c>
      <c r="O3099" t="s">
        <v>2043</v>
      </c>
      <c r="P3099" t="s">
        <v>2043</v>
      </c>
      <c r="Q3099" t="s">
        <v>2046</v>
      </c>
      <c r="R3099" t="str">
        <f>Table1[[#This Row],[year]]&amp;"_"&amp;Table1[[#This Row],[rank]]</f>
        <v>2021_98</v>
      </c>
      <c r="S3099" t="str">
        <f>Table1[[#This Row],[year]]&amp;"_"&amp;Table1[[#This Row],[rank]]</f>
        <v>2021_98</v>
      </c>
    </row>
    <row r="3100" spans="1:19" x14ac:dyDescent="0.2">
      <c r="A3100" t="s">
        <v>2127</v>
      </c>
      <c r="B3100">
        <v>99</v>
      </c>
      <c r="C3100">
        <v>2021</v>
      </c>
      <c r="D3100" t="s">
        <v>57</v>
      </c>
      <c r="E3100" t="s">
        <v>2044</v>
      </c>
      <c r="F3100" t="s">
        <v>35</v>
      </c>
      <c r="G3100" t="str">
        <f>_xlfn.XLOOKUP(F3100,Regions!$A$2:$A$52,Regions!$B$2:$B$52)</f>
        <v>South</v>
      </c>
      <c r="H3100" t="s">
        <v>1431</v>
      </c>
      <c r="I3100">
        <v>58097</v>
      </c>
      <c r="J3100">
        <v>31643</v>
      </c>
      <c r="K3100">
        <v>2714</v>
      </c>
      <c r="L3100">
        <v>421602</v>
      </c>
      <c r="M3100">
        <v>51985</v>
      </c>
      <c r="N3100" t="s">
        <v>2046</v>
      </c>
      <c r="O3100" t="s">
        <v>2043</v>
      </c>
      <c r="P3100" t="s">
        <v>2043</v>
      </c>
      <c r="Q3100" t="s">
        <v>2046</v>
      </c>
      <c r="R3100" t="str">
        <f>Table1[[#This Row],[year]]&amp;"_"&amp;Table1[[#This Row],[rank]]</f>
        <v>2021_99</v>
      </c>
      <c r="S3100" t="str">
        <f>Table1[[#This Row],[year]]&amp;"_"&amp;Table1[[#This Row],[rank]]</f>
        <v>2021_99</v>
      </c>
    </row>
    <row r="3101" spans="1:19" x14ac:dyDescent="0.2">
      <c r="A3101" t="s">
        <v>2539</v>
      </c>
      <c r="B3101">
        <v>100</v>
      </c>
      <c r="C3101">
        <v>2021</v>
      </c>
      <c r="D3101" t="s">
        <v>17</v>
      </c>
      <c r="E3101" t="s">
        <v>17</v>
      </c>
      <c r="F3101" t="s">
        <v>55</v>
      </c>
      <c r="G3101" t="str">
        <f>_xlfn.XLOOKUP(F3101,Regions!$A$2:$A$52,Regions!$B$2:$B$52)</f>
        <v>West</v>
      </c>
      <c r="H3101" t="s">
        <v>1409</v>
      </c>
      <c r="I3101">
        <v>641115</v>
      </c>
      <c r="J3101">
        <v>31536</v>
      </c>
      <c r="K3101">
        <v>721</v>
      </c>
      <c r="L3101">
        <v>52148</v>
      </c>
      <c r="M3101">
        <v>70757</v>
      </c>
      <c r="N3101" t="s">
        <v>2046</v>
      </c>
      <c r="O3101" t="s">
        <v>2043</v>
      </c>
      <c r="P3101" t="s">
        <v>2043</v>
      </c>
      <c r="Q3101" t="s">
        <v>2043</v>
      </c>
      <c r="R3101" t="str">
        <f>Table1[[#This Row],[year]]&amp;"_"&amp;Table1[[#This Row],[rank]]</f>
        <v>2021_100</v>
      </c>
      <c r="S3101" t="str">
        <f>Table1[[#This Row],[year]]&amp;"_"&amp;Table1[[#This Row],[rank]]</f>
        <v>2021_100</v>
      </c>
    </row>
    <row r="3102" spans="1:19" x14ac:dyDescent="0.2">
      <c r="A3102" t="s">
        <v>2106</v>
      </c>
      <c r="B3102">
        <v>101</v>
      </c>
      <c r="C3102">
        <v>2021</v>
      </c>
      <c r="D3102" t="s">
        <v>38</v>
      </c>
      <c r="E3102" t="s">
        <v>2055</v>
      </c>
      <c r="F3102" t="s">
        <v>28</v>
      </c>
      <c r="G3102" t="str">
        <f>_xlfn.XLOOKUP(F3102,Regions!$A$2:$A$52,Regions!$B$2:$B$52)</f>
        <v>Northeast</v>
      </c>
      <c r="H3102" t="s">
        <v>1406</v>
      </c>
      <c r="I3102">
        <v>138302</v>
      </c>
      <c r="J3102">
        <v>28694</v>
      </c>
      <c r="K3102">
        <v>8056</v>
      </c>
      <c r="L3102">
        <v>44815</v>
      </c>
      <c r="M3102">
        <v>71000</v>
      </c>
      <c r="N3102" t="s">
        <v>2043</v>
      </c>
      <c r="O3102" t="s">
        <v>2043</v>
      </c>
      <c r="P3102" t="s">
        <v>2043</v>
      </c>
      <c r="Q3102" t="s">
        <v>2046</v>
      </c>
      <c r="R3102" t="str">
        <f>Table1[[#This Row],[year]]&amp;"_"&amp;Table1[[#This Row],[rank]]</f>
        <v>2021_101</v>
      </c>
      <c r="S3102" t="str">
        <f>Table1[[#This Row],[year]]&amp;"_"&amp;Table1[[#This Row],[rank]]</f>
        <v>2021_101</v>
      </c>
    </row>
    <row r="3103" spans="1:19" x14ac:dyDescent="0.2">
      <c r="A3103" t="s">
        <v>308</v>
      </c>
      <c r="B3103">
        <v>102</v>
      </c>
      <c r="C3103">
        <v>2021</v>
      </c>
      <c r="D3103" t="s">
        <v>976</v>
      </c>
      <c r="E3103" t="s">
        <v>115</v>
      </c>
      <c r="F3103" t="s">
        <v>181</v>
      </c>
      <c r="G3103" t="str">
        <f>_xlfn.XLOOKUP(F3103,Regions!$A$2:$A$52,Regions!$B$2:$B$52)</f>
        <v>West</v>
      </c>
      <c r="H3103" t="s">
        <v>2133</v>
      </c>
      <c r="I3103">
        <v>8268</v>
      </c>
      <c r="J3103">
        <v>28673</v>
      </c>
      <c r="K3103">
        <v>584</v>
      </c>
      <c r="L3103">
        <v>17054</v>
      </c>
      <c r="M3103">
        <v>19600</v>
      </c>
      <c r="N3103" t="s">
        <v>2043</v>
      </c>
      <c r="O3103" t="s">
        <v>2043</v>
      </c>
      <c r="P3103" t="s">
        <v>2043</v>
      </c>
      <c r="Q3103" t="s">
        <v>2046</v>
      </c>
      <c r="R3103" t="str">
        <f>Table1[[#This Row],[year]]&amp;"_"&amp;Table1[[#This Row],[rank]]</f>
        <v>2021_102</v>
      </c>
      <c r="S3103" t="str">
        <f>Table1[[#This Row],[year]]&amp;"_"&amp;Table1[[#This Row],[rank]]</f>
        <v>2021_102</v>
      </c>
    </row>
    <row r="3104" spans="1:19" x14ac:dyDescent="0.2">
      <c r="A3104" t="s">
        <v>2079</v>
      </c>
      <c r="B3104">
        <v>103</v>
      </c>
      <c r="C3104">
        <v>2021</v>
      </c>
      <c r="D3104" t="s">
        <v>987</v>
      </c>
      <c r="E3104" t="s">
        <v>2055</v>
      </c>
      <c r="F3104" t="s">
        <v>72</v>
      </c>
      <c r="G3104" t="str">
        <f>_xlfn.XLOOKUP(F3104,Regions!$A$2:$A$52,Regions!$B$2:$B$52)</f>
        <v>Midwest</v>
      </c>
      <c r="H3104" t="s">
        <v>1507</v>
      </c>
      <c r="J3104">
        <v>28406</v>
      </c>
      <c r="K3104">
        <v>422</v>
      </c>
      <c r="L3104">
        <v>15994</v>
      </c>
      <c r="M3104">
        <v>10493</v>
      </c>
      <c r="N3104" t="s">
        <v>2043</v>
      </c>
      <c r="O3104" t="s">
        <v>2043</v>
      </c>
      <c r="P3104" t="s">
        <v>2043</v>
      </c>
      <c r="Q3104" t="s">
        <v>2046</v>
      </c>
      <c r="R3104" t="str">
        <f>Table1[[#This Row],[year]]&amp;"_"&amp;Table1[[#This Row],[rank]]</f>
        <v>2021_103</v>
      </c>
      <c r="S3104" t="str">
        <f>Table1[[#This Row],[year]]&amp;"_"&amp;Table1[[#This Row],[rank]]</f>
        <v>2021_103</v>
      </c>
    </row>
    <row r="3105" spans="1:19" x14ac:dyDescent="0.2">
      <c r="A3105" t="s">
        <v>2528</v>
      </c>
      <c r="B3105">
        <v>104</v>
      </c>
      <c r="C3105">
        <v>2021</v>
      </c>
      <c r="D3105" t="s">
        <v>974</v>
      </c>
      <c r="E3105" t="s">
        <v>2045</v>
      </c>
      <c r="F3105" t="s">
        <v>177</v>
      </c>
      <c r="G3105" t="str">
        <f>_xlfn.XLOOKUP(F3105,Regions!$A$2:$A$52,Regions!$B$2:$B$52)</f>
        <v>South</v>
      </c>
      <c r="H3105" t="s">
        <v>1680</v>
      </c>
      <c r="I3105">
        <v>7833</v>
      </c>
      <c r="J3105">
        <v>27266</v>
      </c>
      <c r="K3105">
        <v>54</v>
      </c>
      <c r="L3105">
        <v>14397</v>
      </c>
      <c r="M3105">
        <v>240000</v>
      </c>
      <c r="N3105" t="s">
        <v>2043</v>
      </c>
      <c r="O3105" t="s">
        <v>2043</v>
      </c>
      <c r="P3105" t="s">
        <v>2043</v>
      </c>
      <c r="Q3105" t="s">
        <v>2043</v>
      </c>
      <c r="R3105" t="str">
        <f>Table1[[#This Row],[year]]&amp;"_"&amp;Table1[[#This Row],[rank]]</f>
        <v>2021_104</v>
      </c>
      <c r="S3105" t="str">
        <f>Table1[[#This Row],[year]]&amp;"_"&amp;Table1[[#This Row],[rank]]</f>
        <v>2021_104</v>
      </c>
    </row>
    <row r="3106" spans="1:19" x14ac:dyDescent="0.2">
      <c r="A3106" t="s">
        <v>2069</v>
      </c>
      <c r="B3106">
        <v>105</v>
      </c>
      <c r="C3106">
        <v>2021</v>
      </c>
      <c r="D3106" t="s">
        <v>223</v>
      </c>
      <c r="E3106" t="s">
        <v>920</v>
      </c>
      <c r="F3106" t="s">
        <v>22</v>
      </c>
      <c r="G3106" t="str">
        <f>_xlfn.XLOOKUP(F3106,Regions!$A$2:$A$52,Regions!$B$2:$B$52)</f>
        <v>South</v>
      </c>
      <c r="H3106" t="s">
        <v>1403</v>
      </c>
      <c r="I3106">
        <v>48039</v>
      </c>
      <c r="J3106">
        <v>27200</v>
      </c>
      <c r="K3106">
        <v>3776</v>
      </c>
      <c r="L3106">
        <v>64107</v>
      </c>
      <c r="M3106">
        <v>7130</v>
      </c>
      <c r="N3106" t="s">
        <v>2043</v>
      </c>
      <c r="O3106" t="s">
        <v>2043</v>
      </c>
      <c r="P3106" t="s">
        <v>2043</v>
      </c>
      <c r="Q3106" t="s">
        <v>2046</v>
      </c>
      <c r="R3106" t="str">
        <f>Table1[[#This Row],[year]]&amp;"_"&amp;Table1[[#This Row],[rank]]</f>
        <v>2021_105</v>
      </c>
      <c r="S3106" t="str">
        <f>Table1[[#This Row],[year]]&amp;"_"&amp;Table1[[#This Row],[rank]]</f>
        <v>2021_105</v>
      </c>
    </row>
    <row r="3107" spans="1:19" x14ac:dyDescent="0.2">
      <c r="A3107" t="s">
        <v>2526</v>
      </c>
      <c r="B3107">
        <v>106</v>
      </c>
      <c r="C3107">
        <v>2021</v>
      </c>
      <c r="D3107" t="s">
        <v>30</v>
      </c>
      <c r="E3107" t="s">
        <v>2045</v>
      </c>
      <c r="F3107" t="s">
        <v>22</v>
      </c>
      <c r="G3107" t="str">
        <f>_xlfn.XLOOKUP(F3107,Regions!$A$2:$A$52,Regions!$B$2:$B$52)</f>
        <v>South</v>
      </c>
      <c r="H3107" t="s">
        <v>1403</v>
      </c>
      <c r="I3107">
        <v>20480</v>
      </c>
      <c r="J3107">
        <v>26982</v>
      </c>
      <c r="K3107">
        <v>322</v>
      </c>
      <c r="L3107">
        <v>54015</v>
      </c>
      <c r="M3107">
        <v>59400</v>
      </c>
      <c r="N3107" t="s">
        <v>2043</v>
      </c>
      <c r="O3107" t="s">
        <v>2043</v>
      </c>
      <c r="P3107" t="s">
        <v>2043</v>
      </c>
      <c r="Q3107" t="s">
        <v>2046</v>
      </c>
      <c r="R3107" t="str">
        <f>Table1[[#This Row],[year]]&amp;"_"&amp;Table1[[#This Row],[rank]]</f>
        <v>2021_106</v>
      </c>
      <c r="S3107" t="str">
        <f>Table1[[#This Row],[year]]&amp;"_"&amp;Table1[[#This Row],[rank]]</f>
        <v>2021_106</v>
      </c>
    </row>
    <row r="3108" spans="1:19" x14ac:dyDescent="0.2">
      <c r="A3108" t="s">
        <v>2367</v>
      </c>
      <c r="B3108">
        <v>107</v>
      </c>
      <c r="C3108">
        <v>2021</v>
      </c>
      <c r="D3108" t="s">
        <v>985</v>
      </c>
      <c r="E3108" t="s">
        <v>115</v>
      </c>
      <c r="F3108" t="s">
        <v>210</v>
      </c>
      <c r="G3108" t="str">
        <f>_xlfn.XLOOKUP(F3108,Regions!$A$2:$A$52,Regions!$B$2:$B$52)</f>
        <v>Northeast</v>
      </c>
      <c r="H3108" t="s">
        <v>1526</v>
      </c>
      <c r="I3108">
        <v>1854</v>
      </c>
      <c r="J3108">
        <v>26743</v>
      </c>
      <c r="K3108">
        <v>274</v>
      </c>
      <c r="L3108">
        <v>7587</v>
      </c>
      <c r="M3108">
        <v>28300</v>
      </c>
      <c r="N3108" t="s">
        <v>2043</v>
      </c>
      <c r="O3108" t="s">
        <v>2043</v>
      </c>
      <c r="P3108" t="s">
        <v>2043</v>
      </c>
      <c r="Q3108" t="s">
        <v>2043</v>
      </c>
      <c r="R3108" t="str">
        <f>Table1[[#This Row],[year]]&amp;"_"&amp;Table1[[#This Row],[rank]]</f>
        <v>2021_107</v>
      </c>
      <c r="S3108" t="str">
        <f>Table1[[#This Row],[year]]&amp;"_"&amp;Table1[[#This Row],[rank]]</f>
        <v>2021_107</v>
      </c>
    </row>
    <row r="3109" spans="1:19" x14ac:dyDescent="0.2">
      <c r="A3109" t="s">
        <v>2099</v>
      </c>
      <c r="B3109">
        <v>108</v>
      </c>
      <c r="C3109">
        <v>2021</v>
      </c>
      <c r="D3109" t="s">
        <v>980</v>
      </c>
      <c r="E3109" t="s">
        <v>2055</v>
      </c>
      <c r="F3109" t="s">
        <v>44</v>
      </c>
      <c r="G3109" t="str">
        <f>_xlfn.XLOOKUP(F3109,Regions!$A$2:$A$52,Regions!$B$2:$B$52)</f>
        <v>Midwest</v>
      </c>
      <c r="H3109" t="s">
        <v>1417</v>
      </c>
      <c r="I3109">
        <v>82651</v>
      </c>
      <c r="J3109">
        <v>26581</v>
      </c>
      <c r="K3109">
        <v>3555</v>
      </c>
      <c r="L3109">
        <v>67810</v>
      </c>
      <c r="M3109">
        <v>79000</v>
      </c>
      <c r="N3109" t="s">
        <v>2043</v>
      </c>
      <c r="O3109" t="s">
        <v>2043</v>
      </c>
      <c r="P3109" t="s">
        <v>2043</v>
      </c>
      <c r="Q3109" t="s">
        <v>2046</v>
      </c>
      <c r="R3109" t="str">
        <f>Table1[[#This Row],[year]]&amp;"_"&amp;Table1[[#This Row],[rank]]</f>
        <v>2021_108</v>
      </c>
      <c r="S3109" t="str">
        <f>Table1[[#This Row],[year]]&amp;"_"&amp;Table1[[#This Row],[rank]]</f>
        <v>2021_108</v>
      </c>
    </row>
    <row r="3110" spans="1:19" x14ac:dyDescent="0.2">
      <c r="A3110" t="s">
        <v>2649</v>
      </c>
      <c r="B3110">
        <v>109</v>
      </c>
      <c r="C3110">
        <v>2021</v>
      </c>
      <c r="D3110" t="s">
        <v>175</v>
      </c>
      <c r="E3110" t="s">
        <v>2067</v>
      </c>
      <c r="F3110" t="s">
        <v>28</v>
      </c>
      <c r="G3110" t="str">
        <f>_xlfn.XLOOKUP(F3110,Regions!$A$2:$A$52,Regions!$B$2:$B$52)</f>
        <v>Northeast</v>
      </c>
      <c r="H3110" t="s">
        <v>1406</v>
      </c>
      <c r="I3110">
        <v>28853</v>
      </c>
      <c r="J3110">
        <v>26186</v>
      </c>
      <c r="K3110">
        <v>2422</v>
      </c>
      <c r="L3110">
        <v>52663</v>
      </c>
      <c r="M3110">
        <v>24225</v>
      </c>
      <c r="N3110" t="s">
        <v>2043</v>
      </c>
      <c r="O3110" t="s">
        <v>2043</v>
      </c>
      <c r="P3110" t="s">
        <v>2043</v>
      </c>
      <c r="Q3110" t="s">
        <v>2046</v>
      </c>
      <c r="R3110" t="str">
        <f>Table1[[#This Row],[year]]&amp;"_"&amp;Table1[[#This Row],[rank]]</f>
        <v>2021_109</v>
      </c>
      <c r="S3110" t="str">
        <f>Table1[[#This Row],[year]]&amp;"_"&amp;Table1[[#This Row],[rank]]</f>
        <v>2021_109</v>
      </c>
    </row>
    <row r="3111" spans="1:19" x14ac:dyDescent="0.2">
      <c r="A3111" t="s">
        <v>2481</v>
      </c>
      <c r="B3111">
        <v>110</v>
      </c>
      <c r="C3111">
        <v>2021</v>
      </c>
      <c r="D3111" t="s">
        <v>980</v>
      </c>
      <c r="E3111" t="s">
        <v>2055</v>
      </c>
      <c r="F3111" t="s">
        <v>44</v>
      </c>
      <c r="G3111" t="str">
        <f>_xlfn.XLOOKUP(F3111,Regions!$A$2:$A$52,Regions!$B$2:$B$52)</f>
        <v>Midwest</v>
      </c>
      <c r="H3111" t="s">
        <v>1417</v>
      </c>
      <c r="I3111">
        <v>48925</v>
      </c>
      <c r="J3111">
        <v>26185</v>
      </c>
      <c r="K3111">
        <v>356</v>
      </c>
      <c r="L3111">
        <v>99830</v>
      </c>
      <c r="M3111">
        <v>38000</v>
      </c>
      <c r="N3111" t="s">
        <v>2043</v>
      </c>
      <c r="O3111" t="s">
        <v>2043</v>
      </c>
      <c r="P3111" t="s">
        <v>2043</v>
      </c>
      <c r="Q3111" t="s">
        <v>2043</v>
      </c>
      <c r="R3111" t="str">
        <f>Table1[[#This Row],[year]]&amp;"_"&amp;Table1[[#This Row],[rank]]</f>
        <v>2021_110</v>
      </c>
      <c r="S3111" t="str">
        <f>Table1[[#This Row],[year]]&amp;"_"&amp;Table1[[#This Row],[rank]]</f>
        <v>2021_110</v>
      </c>
    </row>
    <row r="3112" spans="1:19" x14ac:dyDescent="0.2">
      <c r="A3112" t="s">
        <v>2303</v>
      </c>
      <c r="B3112">
        <v>111</v>
      </c>
      <c r="C3112">
        <v>2021</v>
      </c>
      <c r="D3112" t="s">
        <v>1830</v>
      </c>
      <c r="E3112" t="s">
        <v>2042</v>
      </c>
      <c r="F3112" t="s">
        <v>35</v>
      </c>
      <c r="G3112" t="str">
        <f>_xlfn.XLOOKUP(F3112,Regions!$A$2:$A$52,Regions!$B$2:$B$52)</f>
        <v>South</v>
      </c>
      <c r="H3112" t="s">
        <v>1781</v>
      </c>
      <c r="I3112">
        <v>26717</v>
      </c>
      <c r="J3112">
        <v>25509</v>
      </c>
      <c r="K3112">
        <v>1342</v>
      </c>
      <c r="L3112">
        <v>20696</v>
      </c>
      <c r="M3112">
        <v>129772</v>
      </c>
      <c r="N3112" t="s">
        <v>2043</v>
      </c>
      <c r="O3112" t="s">
        <v>2043</v>
      </c>
      <c r="P3112" t="s">
        <v>2043</v>
      </c>
      <c r="Q3112" t="s">
        <v>2043</v>
      </c>
      <c r="R3112" t="str">
        <f>Table1[[#This Row],[year]]&amp;"_"&amp;Table1[[#This Row],[rank]]</f>
        <v>2021_111</v>
      </c>
      <c r="S3112" t="str">
        <f>Table1[[#This Row],[year]]&amp;"_"&amp;Table1[[#This Row],[rank]]</f>
        <v>2021_111</v>
      </c>
    </row>
    <row r="3113" spans="1:19" x14ac:dyDescent="0.2">
      <c r="A3113" t="s">
        <v>1131</v>
      </c>
      <c r="B3113">
        <v>112</v>
      </c>
      <c r="C3113">
        <v>2021</v>
      </c>
      <c r="D3113" t="s">
        <v>100</v>
      </c>
      <c r="E3113" t="s">
        <v>112</v>
      </c>
      <c r="F3113" t="s">
        <v>55</v>
      </c>
      <c r="G3113" t="str">
        <f>_xlfn.XLOOKUP(F3113,Regions!$A$2:$A$52,Regions!$B$2:$B$52)</f>
        <v>West</v>
      </c>
      <c r="H3113" t="s">
        <v>1511</v>
      </c>
      <c r="I3113">
        <v>143704</v>
      </c>
      <c r="J3113">
        <v>25424</v>
      </c>
      <c r="K3113">
        <v>7264</v>
      </c>
      <c r="L3113">
        <v>62948</v>
      </c>
      <c r="M3113">
        <v>24300</v>
      </c>
      <c r="N3113" t="s">
        <v>2043</v>
      </c>
      <c r="O3113" t="s">
        <v>2043</v>
      </c>
      <c r="P3113" t="s">
        <v>2043</v>
      </c>
      <c r="Q3113" t="s">
        <v>2043</v>
      </c>
      <c r="R3113" t="str">
        <f>Table1[[#This Row],[year]]&amp;"_"&amp;Table1[[#This Row],[rank]]</f>
        <v>2021_112</v>
      </c>
      <c r="S3113" t="str">
        <f>Table1[[#This Row],[year]]&amp;"_"&amp;Table1[[#This Row],[rank]]</f>
        <v>2021_112</v>
      </c>
    </row>
    <row r="3114" spans="1:19" x14ac:dyDescent="0.2">
      <c r="A3114" t="s">
        <v>531</v>
      </c>
      <c r="B3114">
        <v>113</v>
      </c>
      <c r="C3114">
        <v>2021</v>
      </c>
      <c r="D3114" t="s">
        <v>57</v>
      </c>
      <c r="E3114" t="s">
        <v>2044</v>
      </c>
      <c r="F3114" t="s">
        <v>72</v>
      </c>
      <c r="G3114" t="str">
        <f>_xlfn.XLOOKUP(F3114,Regions!$A$2:$A$52,Regions!$B$2:$B$52)</f>
        <v>Midwest</v>
      </c>
      <c r="H3114" t="s">
        <v>1421</v>
      </c>
      <c r="I3114">
        <v>83107</v>
      </c>
      <c r="J3114">
        <v>25241</v>
      </c>
      <c r="K3114">
        <v>4959</v>
      </c>
      <c r="L3114">
        <v>553905</v>
      </c>
      <c r="M3114">
        <v>68108</v>
      </c>
      <c r="N3114" t="s">
        <v>2043</v>
      </c>
      <c r="O3114" t="s">
        <v>2043</v>
      </c>
      <c r="P3114" t="s">
        <v>2043</v>
      </c>
      <c r="Q3114" t="s">
        <v>2046</v>
      </c>
      <c r="R3114" t="str">
        <f>Table1[[#This Row],[year]]&amp;"_"&amp;Table1[[#This Row],[rank]]</f>
        <v>2021_113</v>
      </c>
      <c r="S3114" t="str">
        <f>Table1[[#This Row],[year]]&amp;"_"&amp;Table1[[#This Row],[rank]]</f>
        <v>2021_113</v>
      </c>
    </row>
    <row r="3115" spans="1:19" x14ac:dyDescent="0.2">
      <c r="A3115" t="s">
        <v>2482</v>
      </c>
      <c r="B3115">
        <v>114</v>
      </c>
      <c r="C3115">
        <v>2021</v>
      </c>
      <c r="D3115" t="s">
        <v>985</v>
      </c>
      <c r="E3115" t="s">
        <v>115</v>
      </c>
      <c r="F3115" t="s">
        <v>35</v>
      </c>
      <c r="G3115" t="str">
        <f>_xlfn.XLOOKUP(F3115,Regions!$A$2:$A$52,Regions!$B$2:$B$52)</f>
        <v>South</v>
      </c>
      <c r="H3115" t="s">
        <v>1494</v>
      </c>
      <c r="I3115">
        <v>7705</v>
      </c>
      <c r="J3115">
        <v>25086</v>
      </c>
      <c r="K3115">
        <v>114</v>
      </c>
      <c r="L3115">
        <v>7720</v>
      </c>
      <c r="M3115">
        <v>20000</v>
      </c>
      <c r="N3115" t="s">
        <v>2043</v>
      </c>
      <c r="O3115" t="s">
        <v>2043</v>
      </c>
      <c r="P3115" t="s">
        <v>2043</v>
      </c>
      <c r="Q3115" t="s">
        <v>2043</v>
      </c>
      <c r="R3115" t="str">
        <f>Table1[[#This Row],[year]]&amp;"_"&amp;Table1[[#This Row],[rank]]</f>
        <v>2021_114</v>
      </c>
      <c r="S3115" t="str">
        <f>Table1[[#This Row],[year]]&amp;"_"&amp;Table1[[#This Row],[rank]]</f>
        <v>2021_114</v>
      </c>
    </row>
    <row r="3116" spans="1:19" x14ac:dyDescent="0.2">
      <c r="A3116" t="s">
        <v>2443</v>
      </c>
      <c r="B3116">
        <v>115</v>
      </c>
      <c r="C3116">
        <v>2021</v>
      </c>
      <c r="D3116" t="s">
        <v>175</v>
      </c>
      <c r="E3116" t="s">
        <v>2067</v>
      </c>
      <c r="F3116" t="s">
        <v>55</v>
      </c>
      <c r="G3116" t="str">
        <f>_xlfn.XLOOKUP(F3116,Regions!$A$2:$A$52,Regions!$B$2:$B$52)</f>
        <v>West</v>
      </c>
      <c r="H3116" t="s">
        <v>2444</v>
      </c>
      <c r="I3116">
        <v>231041</v>
      </c>
      <c r="J3116">
        <v>24996</v>
      </c>
      <c r="K3116">
        <v>2761</v>
      </c>
      <c r="L3116">
        <v>39280</v>
      </c>
      <c r="M3116">
        <v>9400</v>
      </c>
      <c r="N3116" t="s">
        <v>2046</v>
      </c>
      <c r="O3116" t="s">
        <v>2043</v>
      </c>
      <c r="P3116" t="s">
        <v>2043</v>
      </c>
      <c r="Q3116" t="s">
        <v>2043</v>
      </c>
      <c r="R3116" t="str">
        <f>Table1[[#This Row],[year]]&amp;"_"&amp;Table1[[#This Row],[rank]]</f>
        <v>2021_115</v>
      </c>
      <c r="S3116" t="str">
        <f>Table1[[#This Row],[year]]&amp;"_"&amp;Table1[[#This Row],[rank]]</f>
        <v>2021_115</v>
      </c>
    </row>
    <row r="3117" spans="1:19" x14ac:dyDescent="0.2">
      <c r="A3117" t="s">
        <v>2121</v>
      </c>
      <c r="B3117">
        <v>116</v>
      </c>
      <c r="C3117">
        <v>2021</v>
      </c>
      <c r="D3117" t="s">
        <v>100</v>
      </c>
      <c r="E3117" t="s">
        <v>112</v>
      </c>
      <c r="F3117" t="s">
        <v>55</v>
      </c>
      <c r="G3117" t="str">
        <f>_xlfn.XLOOKUP(F3117,Regions!$A$2:$A$52,Regions!$B$2:$B$52)</f>
        <v>West</v>
      </c>
      <c r="H3117" t="s">
        <v>1751</v>
      </c>
      <c r="I3117">
        <v>81373</v>
      </c>
      <c r="J3117">
        <v>24689</v>
      </c>
      <c r="K3117">
        <v>123</v>
      </c>
      <c r="L3117">
        <v>68407</v>
      </c>
      <c r="M3117">
        <v>13600</v>
      </c>
      <c r="N3117" t="s">
        <v>2043</v>
      </c>
      <c r="O3117" t="s">
        <v>2043</v>
      </c>
      <c r="P3117" t="s">
        <v>2043</v>
      </c>
      <c r="Q3117" t="s">
        <v>2043</v>
      </c>
      <c r="R3117" t="str">
        <f>Table1[[#This Row],[year]]&amp;"_"&amp;Table1[[#This Row],[rank]]</f>
        <v>2021_116</v>
      </c>
      <c r="S3117" t="str">
        <f>Table1[[#This Row],[year]]&amp;"_"&amp;Table1[[#This Row],[rank]]</f>
        <v>2021_116</v>
      </c>
    </row>
    <row r="3118" spans="1:19" x14ac:dyDescent="0.2">
      <c r="A3118" t="s">
        <v>2650</v>
      </c>
      <c r="B3118">
        <v>117</v>
      </c>
      <c r="C3118">
        <v>2021</v>
      </c>
      <c r="D3118" t="s">
        <v>976</v>
      </c>
      <c r="E3118" t="s">
        <v>115</v>
      </c>
      <c r="F3118" t="s">
        <v>55</v>
      </c>
      <c r="G3118" t="str">
        <f>_xlfn.XLOOKUP(F3118,Regions!$A$2:$A$52,Regions!$B$2:$B$52)</f>
        <v>West</v>
      </c>
      <c r="H3118" t="s">
        <v>1599</v>
      </c>
      <c r="I3118">
        <v>5875</v>
      </c>
      <c r="J3118">
        <v>24676</v>
      </c>
      <c r="K3118">
        <v>529</v>
      </c>
      <c r="L3118">
        <v>13469</v>
      </c>
      <c r="M3118">
        <v>277900</v>
      </c>
      <c r="N3118" t="s">
        <v>2043</v>
      </c>
      <c r="O3118" t="s">
        <v>2043</v>
      </c>
      <c r="P3118" t="s">
        <v>2043</v>
      </c>
      <c r="Q3118" t="s">
        <v>2043</v>
      </c>
      <c r="R3118" t="str">
        <f>Table1[[#This Row],[year]]&amp;"_"&amp;Table1[[#This Row],[rank]]</f>
        <v>2021_117</v>
      </c>
      <c r="S3118" t="str">
        <f>Table1[[#This Row],[year]]&amp;"_"&amp;Table1[[#This Row],[rank]]</f>
        <v>2021_117</v>
      </c>
    </row>
    <row r="3119" spans="1:19" x14ac:dyDescent="0.2">
      <c r="A3119" t="s">
        <v>2149</v>
      </c>
      <c r="B3119">
        <v>118</v>
      </c>
      <c r="C3119">
        <v>2021</v>
      </c>
      <c r="D3119" t="s">
        <v>100</v>
      </c>
      <c r="E3119" t="s">
        <v>112</v>
      </c>
      <c r="F3119" t="s">
        <v>255</v>
      </c>
      <c r="G3119" t="str">
        <f>_xlfn.XLOOKUP(F3119,Regions!$A$2:$A$52,Regions!$B$2:$B$52)</f>
        <v>Midwest</v>
      </c>
      <c r="H3119" t="s">
        <v>1423</v>
      </c>
      <c r="I3119">
        <v>179159</v>
      </c>
      <c r="J3119">
        <v>24540</v>
      </c>
      <c r="K3119">
        <v>6194</v>
      </c>
      <c r="L3119">
        <v>46633</v>
      </c>
      <c r="M3119">
        <v>35000</v>
      </c>
      <c r="N3119" t="s">
        <v>2043</v>
      </c>
      <c r="O3119" t="s">
        <v>2043</v>
      </c>
      <c r="P3119" t="s">
        <v>2043</v>
      </c>
      <c r="Q3119" t="s">
        <v>2043</v>
      </c>
      <c r="R3119" t="str">
        <f>Table1[[#This Row],[year]]&amp;"_"&amp;Table1[[#This Row],[rank]]</f>
        <v>2021_118</v>
      </c>
      <c r="S3119" t="str">
        <f>Table1[[#This Row],[year]]&amp;"_"&amp;Table1[[#This Row],[rank]]</f>
        <v>2021_118</v>
      </c>
    </row>
    <row r="3120" spans="1:19" x14ac:dyDescent="0.2">
      <c r="A3120" t="s">
        <v>2656</v>
      </c>
      <c r="B3120">
        <v>119</v>
      </c>
      <c r="C3120">
        <v>2021</v>
      </c>
      <c r="D3120" t="s">
        <v>57</v>
      </c>
      <c r="E3120" t="s">
        <v>2044</v>
      </c>
      <c r="F3120" t="s">
        <v>125</v>
      </c>
      <c r="G3120" t="str">
        <f>_xlfn.XLOOKUP(F3120,Regions!$A$2:$A$52,Regions!$B$2:$B$52)</f>
        <v>South</v>
      </c>
      <c r="H3120" t="s">
        <v>1407</v>
      </c>
      <c r="I3120">
        <v>78409</v>
      </c>
      <c r="J3120">
        <v>24427</v>
      </c>
      <c r="K3120">
        <v>4482</v>
      </c>
      <c r="L3120">
        <v>509228</v>
      </c>
      <c r="M3120">
        <v>53638</v>
      </c>
      <c r="N3120" t="s">
        <v>2043</v>
      </c>
      <c r="O3120" t="s">
        <v>2043</v>
      </c>
      <c r="P3120" t="s">
        <v>2043</v>
      </c>
      <c r="Q3120" t="s">
        <v>2043</v>
      </c>
      <c r="R3120" t="str">
        <f>Table1[[#This Row],[year]]&amp;"_"&amp;Table1[[#This Row],[rank]]</f>
        <v>2021_119</v>
      </c>
      <c r="S3120" t="str">
        <f>Table1[[#This Row],[year]]&amp;"_"&amp;Table1[[#This Row],[rank]]</f>
        <v>2021_119</v>
      </c>
    </row>
    <row r="3121" spans="1:19" x14ac:dyDescent="0.2">
      <c r="A3121" t="s">
        <v>897</v>
      </c>
      <c r="B3121">
        <v>120</v>
      </c>
      <c r="C3121">
        <v>2021</v>
      </c>
      <c r="D3121" t="s">
        <v>57</v>
      </c>
      <c r="E3121" t="s">
        <v>2044</v>
      </c>
      <c r="F3121" t="s">
        <v>98</v>
      </c>
      <c r="G3121" t="str">
        <f>_xlfn.XLOOKUP(F3121,Regions!$A$2:$A$52,Regions!$B$2:$B$52)</f>
        <v>Northeast</v>
      </c>
      <c r="H3121" t="s">
        <v>1499</v>
      </c>
      <c r="I3121">
        <v>74377</v>
      </c>
      <c r="J3121">
        <v>24039</v>
      </c>
      <c r="K3121">
        <v>7517</v>
      </c>
      <c r="L3121">
        <v>466679</v>
      </c>
      <c r="M3121">
        <v>50403</v>
      </c>
      <c r="N3121" t="s">
        <v>2043</v>
      </c>
      <c r="O3121" t="s">
        <v>2043</v>
      </c>
      <c r="P3121" t="s">
        <v>2043</v>
      </c>
      <c r="Q3121" t="s">
        <v>2043</v>
      </c>
      <c r="R3121" t="str">
        <f>Table1[[#This Row],[year]]&amp;"_"&amp;Table1[[#This Row],[rank]]</f>
        <v>2021_120</v>
      </c>
      <c r="S3121" t="str">
        <f>Table1[[#This Row],[year]]&amp;"_"&amp;Table1[[#This Row],[rank]]</f>
        <v>2021_120</v>
      </c>
    </row>
    <row r="3122" spans="1:19" x14ac:dyDescent="0.2">
      <c r="A3122" t="s">
        <v>2311</v>
      </c>
      <c r="B3122">
        <v>121</v>
      </c>
      <c r="C3122">
        <v>2021</v>
      </c>
      <c r="D3122" t="s">
        <v>974</v>
      </c>
      <c r="E3122" t="s">
        <v>2045</v>
      </c>
      <c r="F3122" t="s">
        <v>55</v>
      </c>
      <c r="G3122" t="str">
        <f>_xlfn.XLOOKUP(F3122,Regions!$A$2:$A$52,Regions!$B$2:$B$52)</f>
        <v>West</v>
      </c>
      <c r="H3122" t="s">
        <v>1456</v>
      </c>
      <c r="I3122">
        <v>189314</v>
      </c>
      <c r="J3122">
        <v>23888</v>
      </c>
      <c r="K3122">
        <v>2960</v>
      </c>
      <c r="L3122">
        <v>75933</v>
      </c>
      <c r="M3122">
        <v>21000</v>
      </c>
      <c r="N3122" t="s">
        <v>2043</v>
      </c>
      <c r="O3122" t="s">
        <v>2043</v>
      </c>
      <c r="P3122" t="s">
        <v>2043</v>
      </c>
      <c r="Q3122" t="s">
        <v>2043</v>
      </c>
      <c r="R3122" t="str">
        <f>Table1[[#This Row],[year]]&amp;"_"&amp;Table1[[#This Row],[rank]]</f>
        <v>2021_121</v>
      </c>
      <c r="S3122" t="str">
        <f>Table1[[#This Row],[year]]&amp;"_"&amp;Table1[[#This Row],[rank]]</f>
        <v>2021_121</v>
      </c>
    </row>
    <row r="3123" spans="1:19" x14ac:dyDescent="0.2">
      <c r="A3123" t="s">
        <v>2296</v>
      </c>
      <c r="B3123">
        <v>122</v>
      </c>
      <c r="C3123">
        <v>2021</v>
      </c>
      <c r="D3123" t="s">
        <v>1138</v>
      </c>
      <c r="E3123" t="s">
        <v>2044</v>
      </c>
      <c r="F3123" t="s">
        <v>22</v>
      </c>
      <c r="G3123" t="str">
        <f>_xlfn.XLOOKUP(F3123,Regions!$A$2:$A$52,Regions!$B$2:$B$52)</f>
        <v>South</v>
      </c>
      <c r="H3123" t="s">
        <v>1502</v>
      </c>
      <c r="I3123">
        <v>26549</v>
      </c>
      <c r="J3123">
        <v>23826</v>
      </c>
      <c r="K3123">
        <v>752</v>
      </c>
      <c r="L3123">
        <v>18039</v>
      </c>
      <c r="M3123" s="1">
        <v>100000</v>
      </c>
      <c r="N3123" t="s">
        <v>2043</v>
      </c>
      <c r="O3123" t="s">
        <v>2043</v>
      </c>
      <c r="P3123" t="s">
        <v>2043</v>
      </c>
      <c r="Q3123" t="s">
        <v>2043</v>
      </c>
      <c r="R3123" t="str">
        <f>Table1[[#This Row],[year]]&amp;"_"&amp;Table1[[#This Row],[rank]]</f>
        <v>2021_122</v>
      </c>
      <c r="S3123" t="str">
        <f>Table1[[#This Row],[year]]&amp;"_"&amp;Table1[[#This Row],[rank]]</f>
        <v>2021_122</v>
      </c>
    </row>
    <row r="3124" spans="1:19" x14ac:dyDescent="0.2">
      <c r="A3124" t="s">
        <v>276</v>
      </c>
      <c r="B3124">
        <v>123</v>
      </c>
      <c r="C3124">
        <v>2021</v>
      </c>
      <c r="D3124" t="s">
        <v>40</v>
      </c>
      <c r="E3124" t="s">
        <v>2044</v>
      </c>
      <c r="F3124" t="s">
        <v>146</v>
      </c>
      <c r="G3124" t="str">
        <f>_xlfn.XLOOKUP(F3124,Regions!$A$2:$A$52,Regions!$B$2:$B$52)</f>
        <v>Northeast</v>
      </c>
      <c r="H3124" t="s">
        <v>1462</v>
      </c>
      <c r="J3124">
        <v>23663</v>
      </c>
      <c r="K3124">
        <v>101</v>
      </c>
      <c r="L3124">
        <v>322936</v>
      </c>
      <c r="M3124">
        <v>9974</v>
      </c>
      <c r="N3124" t="s">
        <v>2043</v>
      </c>
      <c r="O3124" t="s">
        <v>2043</v>
      </c>
      <c r="P3124" t="s">
        <v>2043</v>
      </c>
      <c r="Q3124" t="s">
        <v>2046</v>
      </c>
      <c r="R3124" t="str">
        <f>Table1[[#This Row],[year]]&amp;"_"&amp;Table1[[#This Row],[rank]]</f>
        <v>2021_123</v>
      </c>
      <c r="S3124" t="str">
        <f>Table1[[#This Row],[year]]&amp;"_"&amp;Table1[[#This Row],[rank]]</f>
        <v>2021_123</v>
      </c>
    </row>
    <row r="3125" spans="1:19" x14ac:dyDescent="0.2">
      <c r="A3125" t="s">
        <v>852</v>
      </c>
      <c r="B3125">
        <v>124</v>
      </c>
      <c r="C3125">
        <v>2021</v>
      </c>
      <c r="D3125" t="s">
        <v>974</v>
      </c>
      <c r="E3125" t="s">
        <v>2045</v>
      </c>
      <c r="F3125" t="s">
        <v>55</v>
      </c>
      <c r="G3125" t="str">
        <f>_xlfn.XLOOKUP(F3125,Regions!$A$2:$A$52,Regions!$B$2:$B$52)</f>
        <v>West</v>
      </c>
      <c r="H3125" t="s">
        <v>1530</v>
      </c>
      <c r="I3125">
        <v>150622</v>
      </c>
      <c r="J3125">
        <v>23531</v>
      </c>
      <c r="K3125">
        <v>5198</v>
      </c>
      <c r="L3125">
        <v>35594</v>
      </c>
      <c r="M3125">
        <v>41000</v>
      </c>
      <c r="N3125" t="s">
        <v>2043</v>
      </c>
      <c r="O3125" t="s">
        <v>2043</v>
      </c>
      <c r="P3125" t="s">
        <v>2043</v>
      </c>
      <c r="Q3125" t="s">
        <v>2043</v>
      </c>
      <c r="R3125" t="str">
        <f>Table1[[#This Row],[year]]&amp;"_"&amp;Table1[[#This Row],[rank]]</f>
        <v>2021_124</v>
      </c>
      <c r="S3125" t="str">
        <f>Table1[[#This Row],[year]]&amp;"_"&amp;Table1[[#This Row],[rank]]</f>
        <v>2021_124</v>
      </c>
    </row>
    <row r="3126" spans="1:19" x14ac:dyDescent="0.2">
      <c r="A3126" t="s">
        <v>2181</v>
      </c>
      <c r="B3126">
        <v>125</v>
      </c>
      <c r="C3126">
        <v>2021</v>
      </c>
      <c r="D3126" t="s">
        <v>60</v>
      </c>
      <c r="E3126" t="s">
        <v>2114</v>
      </c>
      <c r="F3126" t="s">
        <v>93</v>
      </c>
      <c r="G3126" t="str">
        <f>_xlfn.XLOOKUP(F3126,Regions!$A$2:$A$52,Regions!$B$2:$B$52)</f>
        <v>West</v>
      </c>
      <c r="H3126" t="s">
        <v>1457</v>
      </c>
      <c r="I3126">
        <v>128644</v>
      </c>
      <c r="J3126">
        <v>23518</v>
      </c>
      <c r="K3126">
        <v>928</v>
      </c>
      <c r="L3126">
        <v>29375</v>
      </c>
      <c r="M3126">
        <v>349000</v>
      </c>
      <c r="N3126" t="s">
        <v>2043</v>
      </c>
      <c r="O3126" t="s">
        <v>2043</v>
      </c>
      <c r="P3126" t="s">
        <v>2043</v>
      </c>
      <c r="Q3126" t="s">
        <v>2046</v>
      </c>
      <c r="R3126" t="str">
        <f>Table1[[#This Row],[year]]&amp;"_"&amp;Table1[[#This Row],[rank]]</f>
        <v>2021_125</v>
      </c>
      <c r="S3126" t="str">
        <f>Table1[[#This Row],[year]]&amp;"_"&amp;Table1[[#This Row],[rank]]</f>
        <v>2021_125</v>
      </c>
    </row>
    <row r="3127" spans="1:19" x14ac:dyDescent="0.2">
      <c r="A3127" t="s">
        <v>1241</v>
      </c>
      <c r="B3127">
        <v>126</v>
      </c>
      <c r="C3127">
        <v>2021</v>
      </c>
      <c r="D3127" t="s">
        <v>214</v>
      </c>
      <c r="E3127" t="s">
        <v>920</v>
      </c>
      <c r="F3127" t="s">
        <v>125</v>
      </c>
      <c r="G3127" t="str">
        <f>_xlfn.XLOOKUP(F3127,Regions!$A$2:$A$52,Regions!$B$2:$B$52)</f>
        <v>South</v>
      </c>
      <c r="H3127" t="s">
        <v>1407</v>
      </c>
      <c r="I3127">
        <v>74253</v>
      </c>
      <c r="J3127">
        <v>23453</v>
      </c>
      <c r="K3127">
        <v>1377</v>
      </c>
      <c r="L3127">
        <v>162388</v>
      </c>
      <c r="M3127">
        <v>27535</v>
      </c>
      <c r="N3127" t="s">
        <v>2043</v>
      </c>
      <c r="O3127" t="s">
        <v>2046</v>
      </c>
      <c r="P3127" t="s">
        <v>2043</v>
      </c>
      <c r="Q3127" t="s">
        <v>2043</v>
      </c>
      <c r="R3127" t="str">
        <f>Table1[[#This Row],[year]]&amp;"_"&amp;Table1[[#This Row],[rank]]</f>
        <v>2021_126</v>
      </c>
      <c r="S3127" t="str">
        <f>Table1[[#This Row],[year]]&amp;"_"&amp;Table1[[#This Row],[rank]]</f>
        <v>2021_126</v>
      </c>
    </row>
    <row r="3128" spans="1:19" x14ac:dyDescent="0.2">
      <c r="A3128" t="s">
        <v>2077</v>
      </c>
      <c r="B3128">
        <v>127</v>
      </c>
      <c r="C3128">
        <v>2021</v>
      </c>
      <c r="D3128" t="s">
        <v>223</v>
      </c>
      <c r="E3128" t="s">
        <v>920</v>
      </c>
      <c r="F3128" t="s">
        <v>22</v>
      </c>
      <c r="G3128" t="str">
        <f>_xlfn.XLOOKUP(F3128,Regions!$A$2:$A$52,Regions!$B$2:$B$52)</f>
        <v>South</v>
      </c>
      <c r="H3128" t="s">
        <v>1403</v>
      </c>
      <c r="I3128">
        <v>1825</v>
      </c>
      <c r="J3128">
        <v>23290</v>
      </c>
      <c r="K3128">
        <v>568</v>
      </c>
      <c r="L3128">
        <v>25951</v>
      </c>
      <c r="M3128">
        <v>4400</v>
      </c>
      <c r="N3128" t="s">
        <v>2043</v>
      </c>
      <c r="O3128" t="s">
        <v>2043</v>
      </c>
      <c r="P3128" t="s">
        <v>2043</v>
      </c>
      <c r="Q3128" t="s">
        <v>2046</v>
      </c>
      <c r="R3128" t="str">
        <f>Table1[[#This Row],[year]]&amp;"_"&amp;Table1[[#This Row],[rank]]</f>
        <v>2021_127</v>
      </c>
      <c r="S3128" t="str">
        <f>Table1[[#This Row],[year]]&amp;"_"&amp;Table1[[#This Row],[rank]]</f>
        <v>2021_127</v>
      </c>
    </row>
    <row r="3129" spans="1:19" x14ac:dyDescent="0.2">
      <c r="A3129" t="s">
        <v>2479</v>
      </c>
      <c r="B3129">
        <v>128</v>
      </c>
      <c r="C3129">
        <v>2021</v>
      </c>
      <c r="D3129" t="s">
        <v>985</v>
      </c>
      <c r="E3129" t="s">
        <v>115</v>
      </c>
      <c r="F3129" t="s">
        <v>44</v>
      </c>
      <c r="G3129" t="str">
        <f>_xlfn.XLOOKUP(F3129,Regions!$A$2:$A$52,Regions!$B$2:$B$52)</f>
        <v>Midwest</v>
      </c>
      <c r="H3129" t="s">
        <v>2130</v>
      </c>
      <c r="I3129">
        <v>8428</v>
      </c>
      <c r="J3129">
        <v>22885</v>
      </c>
      <c r="K3129">
        <v>226</v>
      </c>
      <c r="L3129">
        <v>12423</v>
      </c>
      <c r="M3129">
        <v>26000</v>
      </c>
      <c r="N3129" t="s">
        <v>2043</v>
      </c>
      <c r="O3129" t="s">
        <v>2043</v>
      </c>
      <c r="P3129" t="s">
        <v>2043</v>
      </c>
      <c r="Q3129" t="s">
        <v>2046</v>
      </c>
      <c r="R3129" t="str">
        <f>Table1[[#This Row],[year]]&amp;"_"&amp;Table1[[#This Row],[rank]]</f>
        <v>2021_128</v>
      </c>
      <c r="S3129" t="str">
        <f>Table1[[#This Row],[year]]&amp;"_"&amp;Table1[[#This Row],[rank]]</f>
        <v>2021_128</v>
      </c>
    </row>
    <row r="3130" spans="1:19" x14ac:dyDescent="0.2">
      <c r="A3130" t="s">
        <v>2335</v>
      </c>
      <c r="B3130">
        <v>129</v>
      </c>
      <c r="C3130">
        <v>2021</v>
      </c>
      <c r="D3130" t="s">
        <v>1111</v>
      </c>
      <c r="E3130" t="s">
        <v>221</v>
      </c>
      <c r="F3130" t="s">
        <v>177</v>
      </c>
      <c r="G3130" t="str">
        <f>_xlfn.XLOOKUP(F3130,Regions!$A$2:$A$52,Regions!$B$2:$B$52)</f>
        <v>South</v>
      </c>
      <c r="H3130" t="s">
        <v>1497</v>
      </c>
      <c r="I3130">
        <v>30893</v>
      </c>
      <c r="J3130">
        <v>22489</v>
      </c>
      <c r="K3130">
        <v>2465</v>
      </c>
      <c r="L3130">
        <v>29935</v>
      </c>
      <c r="M3130">
        <v>9495</v>
      </c>
      <c r="N3130" t="s">
        <v>2043</v>
      </c>
      <c r="O3130" t="s">
        <v>2043</v>
      </c>
      <c r="P3130" t="s">
        <v>2043</v>
      </c>
      <c r="Q3130" t="s">
        <v>2043</v>
      </c>
      <c r="R3130" t="str">
        <f>Table1[[#This Row],[year]]&amp;"_"&amp;Table1[[#This Row],[rank]]</f>
        <v>2021_129</v>
      </c>
      <c r="S3130" t="str">
        <f>Table1[[#This Row],[year]]&amp;"_"&amp;Table1[[#This Row],[rank]]</f>
        <v>2021_129</v>
      </c>
    </row>
    <row r="3131" spans="1:19" x14ac:dyDescent="0.2">
      <c r="A3131" t="s">
        <v>1259</v>
      </c>
      <c r="B3131">
        <v>130</v>
      </c>
      <c r="C3131">
        <v>2021</v>
      </c>
      <c r="D3131" t="s">
        <v>824</v>
      </c>
      <c r="E3131" t="s">
        <v>112</v>
      </c>
      <c r="F3131" t="s">
        <v>80</v>
      </c>
      <c r="G3131" t="str">
        <f>_xlfn.XLOOKUP(F3131,Regions!$A$2:$A$52,Regions!$B$2:$B$52)</f>
        <v>South</v>
      </c>
      <c r="H3131" t="s">
        <v>1553</v>
      </c>
      <c r="I3131">
        <v>160497</v>
      </c>
      <c r="J3131">
        <v>22284</v>
      </c>
      <c r="K3131">
        <v>3646</v>
      </c>
      <c r="L3131">
        <v>76161</v>
      </c>
      <c r="M3131">
        <v>69000</v>
      </c>
      <c r="N3131" t="s">
        <v>2043</v>
      </c>
      <c r="O3131" t="s">
        <v>2043</v>
      </c>
      <c r="P3131" t="s">
        <v>2043</v>
      </c>
      <c r="Q3131" t="s">
        <v>2043</v>
      </c>
      <c r="R3131" t="str">
        <f>Table1[[#This Row],[year]]&amp;"_"&amp;Table1[[#This Row],[rank]]</f>
        <v>2021_130</v>
      </c>
      <c r="S3131" t="str">
        <f>Table1[[#This Row],[year]]&amp;"_"&amp;Table1[[#This Row],[rank]]</f>
        <v>2021_130</v>
      </c>
    </row>
    <row r="3132" spans="1:19" x14ac:dyDescent="0.2">
      <c r="A3132" t="s">
        <v>2134</v>
      </c>
      <c r="B3132">
        <v>131</v>
      </c>
      <c r="C3132">
        <v>2021</v>
      </c>
      <c r="D3132" t="s">
        <v>97</v>
      </c>
      <c r="E3132" t="s">
        <v>2044</v>
      </c>
      <c r="F3132" t="s">
        <v>86</v>
      </c>
      <c r="G3132" t="str">
        <f>_xlfn.XLOOKUP(F3132,Regions!$A$2:$A$52,Regions!$B$2:$B$52)</f>
        <v>South</v>
      </c>
      <c r="H3132" t="s">
        <v>1471</v>
      </c>
      <c r="I3132">
        <v>35191</v>
      </c>
      <c r="J3132">
        <v>22147</v>
      </c>
      <c r="K3132">
        <v>4778</v>
      </c>
      <c r="L3132">
        <v>165086</v>
      </c>
      <c r="M3132">
        <v>12003</v>
      </c>
      <c r="N3132" t="s">
        <v>2043</v>
      </c>
      <c r="O3132" t="s">
        <v>2043</v>
      </c>
      <c r="P3132" t="s">
        <v>2043</v>
      </c>
      <c r="Q3132" t="s">
        <v>2043</v>
      </c>
      <c r="R3132" t="str">
        <f>Table1[[#This Row],[year]]&amp;"_"&amp;Table1[[#This Row],[rank]]</f>
        <v>2021_131</v>
      </c>
      <c r="S3132" t="str">
        <f>Table1[[#This Row],[year]]&amp;"_"&amp;Table1[[#This Row],[rank]]</f>
        <v>2021_131</v>
      </c>
    </row>
    <row r="3133" spans="1:19" x14ac:dyDescent="0.2">
      <c r="A3133" t="s">
        <v>2120</v>
      </c>
      <c r="B3133">
        <v>132</v>
      </c>
      <c r="C3133">
        <v>2021</v>
      </c>
      <c r="D3133" t="s">
        <v>70</v>
      </c>
      <c r="E3133" t="s">
        <v>70</v>
      </c>
      <c r="F3133" t="s">
        <v>98</v>
      </c>
      <c r="G3133" t="str">
        <f>_xlfn.XLOOKUP(F3133,Regions!$A$2:$A$52,Regions!$B$2:$B$52)</f>
        <v>Northeast</v>
      </c>
      <c r="H3133" t="s">
        <v>1493</v>
      </c>
      <c r="I3133">
        <v>1130</v>
      </c>
      <c r="J3133">
        <v>21928</v>
      </c>
      <c r="K3133">
        <v>452</v>
      </c>
      <c r="L3133">
        <v>9452</v>
      </c>
      <c r="M3133">
        <v>39920</v>
      </c>
      <c r="N3133" t="s">
        <v>2043</v>
      </c>
      <c r="O3133" t="s">
        <v>2046</v>
      </c>
      <c r="P3133" t="s">
        <v>2043</v>
      </c>
      <c r="Q3133" t="s">
        <v>2043</v>
      </c>
      <c r="R3133" t="str">
        <f>Table1[[#This Row],[year]]&amp;"_"&amp;Table1[[#This Row],[rank]]</f>
        <v>2021_132</v>
      </c>
      <c r="S3133" t="str">
        <f>Table1[[#This Row],[year]]&amp;"_"&amp;Table1[[#This Row],[rank]]</f>
        <v>2021_132</v>
      </c>
    </row>
    <row r="3134" spans="1:19" x14ac:dyDescent="0.2">
      <c r="A3134" t="s">
        <v>2228</v>
      </c>
      <c r="B3134">
        <v>133</v>
      </c>
      <c r="C3134">
        <v>2021</v>
      </c>
      <c r="D3134" t="s">
        <v>1359</v>
      </c>
      <c r="E3134" t="s">
        <v>2143</v>
      </c>
      <c r="F3134" t="s">
        <v>55</v>
      </c>
      <c r="G3134" t="str">
        <f>_xlfn.XLOOKUP(F3134,Regions!$A$2:$A$52,Regions!$B$2:$B$52)</f>
        <v>West</v>
      </c>
      <c r="H3134" t="s">
        <v>1413</v>
      </c>
      <c r="I3134">
        <v>452525</v>
      </c>
      <c r="J3134">
        <v>21846</v>
      </c>
      <c r="K3134">
        <v>10866</v>
      </c>
      <c r="L3134">
        <v>80919</v>
      </c>
      <c r="M3134">
        <v>20500</v>
      </c>
      <c r="N3134" t="s">
        <v>2043</v>
      </c>
      <c r="O3134" t="s">
        <v>2043</v>
      </c>
      <c r="P3134" t="s">
        <v>2043</v>
      </c>
      <c r="Q3134" t="s">
        <v>2043</v>
      </c>
      <c r="R3134" t="str">
        <f>Table1[[#This Row],[year]]&amp;"_"&amp;Table1[[#This Row],[rank]]</f>
        <v>2021_133</v>
      </c>
      <c r="S3134" t="str">
        <f>Table1[[#This Row],[year]]&amp;"_"&amp;Table1[[#This Row],[rank]]</f>
        <v>2021_133</v>
      </c>
    </row>
    <row r="3135" spans="1:19" x14ac:dyDescent="0.2">
      <c r="A3135" t="s">
        <v>2487</v>
      </c>
      <c r="B3135">
        <v>134</v>
      </c>
      <c r="C3135">
        <v>2021</v>
      </c>
      <c r="D3135" t="s">
        <v>1359</v>
      </c>
      <c r="E3135" t="s">
        <v>2143</v>
      </c>
      <c r="F3135" t="s">
        <v>55</v>
      </c>
      <c r="G3135" t="str">
        <f>_xlfn.XLOOKUP(F3135,Regions!$A$2:$A$52,Regions!$B$2:$B$52)</f>
        <v>West</v>
      </c>
      <c r="H3135" t="s">
        <v>1456</v>
      </c>
      <c r="I3135">
        <v>284408</v>
      </c>
      <c r="J3135">
        <v>21454</v>
      </c>
      <c r="K3135">
        <v>4202</v>
      </c>
      <c r="L3135">
        <v>70379</v>
      </c>
      <c r="M3135">
        <v>26500</v>
      </c>
      <c r="N3135" t="s">
        <v>2043</v>
      </c>
      <c r="O3135" t="s">
        <v>2043</v>
      </c>
      <c r="P3135" t="s">
        <v>2043</v>
      </c>
      <c r="Q3135" t="s">
        <v>2043</v>
      </c>
      <c r="R3135" t="str">
        <f>Table1[[#This Row],[year]]&amp;"_"&amp;Table1[[#This Row],[rank]]</f>
        <v>2021_134</v>
      </c>
      <c r="S3135" t="str">
        <f>Table1[[#This Row],[year]]&amp;"_"&amp;Table1[[#This Row],[rank]]</f>
        <v>2021_134</v>
      </c>
    </row>
    <row r="3136" spans="1:19" x14ac:dyDescent="0.2">
      <c r="A3136" t="s">
        <v>2184</v>
      </c>
      <c r="B3136">
        <v>135</v>
      </c>
      <c r="C3136">
        <v>2021</v>
      </c>
      <c r="D3136" t="s">
        <v>974</v>
      </c>
      <c r="E3136" t="s">
        <v>2045</v>
      </c>
      <c r="F3136" t="s">
        <v>168</v>
      </c>
      <c r="G3136" t="str">
        <f>_xlfn.XLOOKUP(F3136,Regions!$A$2:$A$52,Regions!$B$2:$B$52)</f>
        <v>West</v>
      </c>
      <c r="H3136" t="s">
        <v>1614</v>
      </c>
      <c r="I3136">
        <v>98678</v>
      </c>
      <c r="J3136">
        <v>21435</v>
      </c>
      <c r="K3136">
        <v>2687</v>
      </c>
      <c r="L3136">
        <v>53678</v>
      </c>
      <c r="M3136">
        <v>40000</v>
      </c>
      <c r="N3136" t="s">
        <v>2043</v>
      </c>
      <c r="O3136" t="s">
        <v>2043</v>
      </c>
      <c r="P3136" t="s">
        <v>2043</v>
      </c>
      <c r="Q3136" t="s">
        <v>2043</v>
      </c>
      <c r="R3136" t="str">
        <f>Table1[[#This Row],[year]]&amp;"_"&amp;Table1[[#This Row],[rank]]</f>
        <v>2021_135</v>
      </c>
      <c r="S3136" t="str">
        <f>Table1[[#This Row],[year]]&amp;"_"&amp;Table1[[#This Row],[rank]]</f>
        <v>2021_135</v>
      </c>
    </row>
    <row r="3137" spans="1:19" x14ac:dyDescent="0.2">
      <c r="A3137" t="s">
        <v>2222</v>
      </c>
      <c r="B3137">
        <v>136</v>
      </c>
      <c r="C3137">
        <v>2021</v>
      </c>
      <c r="D3137" t="s">
        <v>350</v>
      </c>
      <c r="E3137" t="s">
        <v>2042</v>
      </c>
      <c r="F3137" t="s">
        <v>35</v>
      </c>
      <c r="G3137" t="str">
        <f>_xlfn.XLOOKUP(F3137,Regions!$A$2:$A$52,Regions!$B$2:$B$52)</f>
        <v>South</v>
      </c>
      <c r="H3137" t="s">
        <v>1494</v>
      </c>
      <c r="I3137">
        <v>21563</v>
      </c>
      <c r="J3137">
        <v>21424</v>
      </c>
      <c r="K3137">
        <v>888</v>
      </c>
      <c r="L3137">
        <v>21082</v>
      </c>
      <c r="M3137">
        <v>27050</v>
      </c>
      <c r="N3137" t="s">
        <v>2043</v>
      </c>
      <c r="O3137" t="s">
        <v>2043</v>
      </c>
      <c r="P3137" t="s">
        <v>2043</v>
      </c>
      <c r="Q3137" t="s">
        <v>2043</v>
      </c>
      <c r="R3137" t="str">
        <f>Table1[[#This Row],[year]]&amp;"_"&amp;Table1[[#This Row],[rank]]</f>
        <v>2021_136</v>
      </c>
      <c r="S3137" t="str">
        <f>Table1[[#This Row],[year]]&amp;"_"&amp;Table1[[#This Row],[rank]]</f>
        <v>2021_136</v>
      </c>
    </row>
    <row r="3138" spans="1:19" x14ac:dyDescent="0.2">
      <c r="A3138" t="s">
        <v>2653</v>
      </c>
      <c r="B3138">
        <v>137</v>
      </c>
      <c r="C3138">
        <v>2021</v>
      </c>
      <c r="D3138" t="s">
        <v>636</v>
      </c>
      <c r="E3138" t="s">
        <v>2045</v>
      </c>
      <c r="F3138" t="s">
        <v>55</v>
      </c>
      <c r="G3138" t="str">
        <f>_xlfn.XLOOKUP(F3138,Regions!$A$2:$A$52,Regions!$B$2:$B$52)</f>
        <v>West</v>
      </c>
      <c r="H3138" t="s">
        <v>1413</v>
      </c>
      <c r="I3138">
        <v>195132</v>
      </c>
      <c r="J3138">
        <v>21252</v>
      </c>
      <c r="K3138">
        <v>4072</v>
      </c>
      <c r="L3138">
        <v>66301</v>
      </c>
      <c r="M3138">
        <v>56606</v>
      </c>
      <c r="N3138" t="s">
        <v>2046</v>
      </c>
      <c r="O3138" t="s">
        <v>2043</v>
      </c>
      <c r="P3138" t="s">
        <v>2043</v>
      </c>
      <c r="Q3138" t="s">
        <v>2043</v>
      </c>
      <c r="R3138" t="str">
        <f>Table1[[#This Row],[year]]&amp;"_"&amp;Table1[[#This Row],[rank]]</f>
        <v>2021_137</v>
      </c>
      <c r="S3138" t="str">
        <f>Table1[[#This Row],[year]]&amp;"_"&amp;Table1[[#This Row],[rank]]</f>
        <v>2021_137</v>
      </c>
    </row>
    <row r="3139" spans="1:19" x14ac:dyDescent="0.2">
      <c r="A3139" t="s">
        <v>2165</v>
      </c>
      <c r="B3139">
        <v>138</v>
      </c>
      <c r="C3139">
        <v>2021</v>
      </c>
      <c r="D3139" t="s">
        <v>38</v>
      </c>
      <c r="E3139" t="s">
        <v>2055</v>
      </c>
      <c r="F3139" t="s">
        <v>35</v>
      </c>
      <c r="G3139" t="str">
        <f>_xlfn.XLOOKUP(F3139,Regions!$A$2:$A$52,Regions!$B$2:$B$52)</f>
        <v>South</v>
      </c>
      <c r="H3139" t="s">
        <v>1494</v>
      </c>
      <c r="I3139">
        <v>95091</v>
      </c>
      <c r="J3139">
        <v>20841</v>
      </c>
      <c r="K3139">
        <v>4467</v>
      </c>
      <c r="L3139">
        <v>47414</v>
      </c>
      <c r="M3139">
        <v>7100</v>
      </c>
      <c r="N3139" t="s">
        <v>2043</v>
      </c>
      <c r="O3139" t="s">
        <v>2043</v>
      </c>
      <c r="P3139" t="s">
        <v>2043</v>
      </c>
      <c r="Q3139" t="s">
        <v>2043</v>
      </c>
      <c r="R3139" t="str">
        <f>Table1[[#This Row],[year]]&amp;"_"&amp;Table1[[#This Row],[rank]]</f>
        <v>2021_138</v>
      </c>
      <c r="S3139" t="str">
        <f>Table1[[#This Row],[year]]&amp;"_"&amp;Table1[[#This Row],[rank]]</f>
        <v>2021_138</v>
      </c>
    </row>
    <row r="3140" spans="1:19" x14ac:dyDescent="0.2">
      <c r="A3140" t="s">
        <v>2651</v>
      </c>
      <c r="B3140">
        <v>139</v>
      </c>
      <c r="C3140">
        <v>2021</v>
      </c>
      <c r="D3140" t="s">
        <v>27</v>
      </c>
      <c r="E3140" t="s">
        <v>27</v>
      </c>
      <c r="F3140" t="s">
        <v>297</v>
      </c>
      <c r="G3140" t="str">
        <f>_xlfn.XLOOKUP(F3140,Regions!$A$2:$A$52,Regions!$B$2:$B$52)</f>
        <v>South</v>
      </c>
      <c r="H3140" t="s">
        <v>1801</v>
      </c>
      <c r="I3140">
        <v>14643</v>
      </c>
      <c r="J3140">
        <v>20712</v>
      </c>
      <c r="K3140">
        <v>1232</v>
      </c>
      <c r="L3140">
        <v>59394</v>
      </c>
      <c r="M3140">
        <v>39000</v>
      </c>
      <c r="N3140" t="s">
        <v>2043</v>
      </c>
      <c r="O3140" t="s">
        <v>2043</v>
      </c>
      <c r="P3140" t="s">
        <v>2043</v>
      </c>
      <c r="Q3140" t="s">
        <v>2043</v>
      </c>
      <c r="R3140" t="str">
        <f>Table1[[#This Row],[year]]&amp;"_"&amp;Table1[[#This Row],[rank]]</f>
        <v>2021_139</v>
      </c>
      <c r="S3140" t="str">
        <f>Table1[[#This Row],[year]]&amp;"_"&amp;Table1[[#This Row],[rank]]</f>
        <v>2021_139</v>
      </c>
    </row>
    <row r="3141" spans="1:19" x14ac:dyDescent="0.2">
      <c r="A3141" t="s">
        <v>2122</v>
      </c>
      <c r="B3141">
        <v>140</v>
      </c>
      <c r="C3141">
        <v>2021</v>
      </c>
      <c r="D3141" t="s">
        <v>1095</v>
      </c>
      <c r="E3141" t="s">
        <v>920</v>
      </c>
      <c r="F3141" t="s">
        <v>22</v>
      </c>
      <c r="G3141" t="str">
        <f>_xlfn.XLOOKUP(F3141,Regions!$A$2:$A$52,Regions!$B$2:$B$52)</f>
        <v>South</v>
      </c>
      <c r="H3141" t="s">
        <v>1403</v>
      </c>
      <c r="I3141">
        <v>22495</v>
      </c>
      <c r="J3141">
        <v>20705</v>
      </c>
      <c r="K3141">
        <v>9940</v>
      </c>
      <c r="L3141">
        <v>38007</v>
      </c>
      <c r="M3141">
        <v>55000</v>
      </c>
      <c r="N3141" t="s">
        <v>2043</v>
      </c>
      <c r="O3141" t="s">
        <v>2043</v>
      </c>
      <c r="P3141" t="s">
        <v>2043</v>
      </c>
      <c r="Q3141" t="s">
        <v>2043</v>
      </c>
      <c r="R3141" t="str">
        <f>Table1[[#This Row],[year]]&amp;"_"&amp;Table1[[#This Row],[rank]]</f>
        <v>2021_140</v>
      </c>
      <c r="S3141" t="str">
        <f>Table1[[#This Row],[year]]&amp;"_"&amp;Table1[[#This Row],[rank]]</f>
        <v>2021_140</v>
      </c>
    </row>
    <row r="3142" spans="1:19" x14ac:dyDescent="0.2">
      <c r="A3142" t="s">
        <v>2117</v>
      </c>
      <c r="B3142">
        <v>141</v>
      </c>
      <c r="C3142">
        <v>2021</v>
      </c>
      <c r="D3142" t="s">
        <v>1103</v>
      </c>
      <c r="E3142" t="s">
        <v>2118</v>
      </c>
      <c r="F3142" t="s">
        <v>113</v>
      </c>
      <c r="G3142" t="str">
        <f>_xlfn.XLOOKUP(F3142,Regions!$A$2:$A$52,Regions!$B$2:$B$52)</f>
        <v>South</v>
      </c>
      <c r="H3142" t="s">
        <v>1449</v>
      </c>
      <c r="I3142">
        <v>21241</v>
      </c>
      <c r="J3142">
        <v>20580</v>
      </c>
      <c r="K3142">
        <v>482</v>
      </c>
      <c r="L3142">
        <v>31718</v>
      </c>
      <c r="M3142">
        <v>49300</v>
      </c>
      <c r="N3142" t="s">
        <v>2043</v>
      </c>
      <c r="O3142" t="s">
        <v>2043</v>
      </c>
      <c r="P3142" t="s">
        <v>2043</v>
      </c>
      <c r="Q3142" t="s">
        <v>2043</v>
      </c>
      <c r="R3142" t="str">
        <f>Table1[[#This Row],[year]]&amp;"_"&amp;Table1[[#This Row],[rank]]</f>
        <v>2021_141</v>
      </c>
      <c r="S3142" t="str">
        <f>Table1[[#This Row],[year]]&amp;"_"&amp;Table1[[#This Row],[rank]]</f>
        <v>2021_141</v>
      </c>
    </row>
    <row r="3143" spans="1:19" x14ac:dyDescent="0.2">
      <c r="A3143" t="s">
        <v>2157</v>
      </c>
      <c r="B3143">
        <v>142</v>
      </c>
      <c r="C3143">
        <v>2021</v>
      </c>
      <c r="D3143" t="s">
        <v>65</v>
      </c>
      <c r="E3143" t="s">
        <v>2044</v>
      </c>
      <c r="F3143" t="s">
        <v>33</v>
      </c>
      <c r="G3143" t="str">
        <f>_xlfn.XLOOKUP(F3143,Regions!$A$2:$A$52,Regions!$B$2:$B$52)</f>
        <v>Northeast</v>
      </c>
      <c r="H3143" t="s">
        <v>1427</v>
      </c>
      <c r="I3143">
        <v>23863</v>
      </c>
      <c r="J3143">
        <v>20523</v>
      </c>
      <c r="K3143">
        <v>1737</v>
      </c>
      <c r="L3143">
        <v>74111</v>
      </c>
      <c r="M3143">
        <v>18500</v>
      </c>
      <c r="N3143" t="s">
        <v>2043</v>
      </c>
      <c r="O3143" t="s">
        <v>2043</v>
      </c>
      <c r="P3143" t="s">
        <v>2043</v>
      </c>
      <c r="Q3143" t="s">
        <v>2043</v>
      </c>
      <c r="R3143" t="str">
        <f>Table1[[#This Row],[year]]&amp;"_"&amp;Table1[[#This Row],[rank]]</f>
        <v>2021_142</v>
      </c>
      <c r="S3143" t="str">
        <f>Table1[[#This Row],[year]]&amp;"_"&amp;Table1[[#This Row],[rank]]</f>
        <v>2021_142</v>
      </c>
    </row>
    <row r="3144" spans="1:19" x14ac:dyDescent="0.2">
      <c r="A3144" t="s">
        <v>2173</v>
      </c>
      <c r="B3144">
        <v>143</v>
      </c>
      <c r="C3144">
        <v>2021</v>
      </c>
      <c r="D3144" t="s">
        <v>350</v>
      </c>
      <c r="E3144" t="s">
        <v>2042</v>
      </c>
      <c r="F3144" t="s">
        <v>18</v>
      </c>
      <c r="G3144" t="str">
        <f>_xlfn.XLOOKUP(F3144,Regions!$A$2:$A$52,Regions!$B$2:$B$52)</f>
        <v>Midwest</v>
      </c>
      <c r="H3144" t="s">
        <v>1510</v>
      </c>
      <c r="I3144">
        <v>6486</v>
      </c>
      <c r="J3144">
        <v>20444</v>
      </c>
      <c r="K3144">
        <v>544</v>
      </c>
      <c r="L3144">
        <v>13247</v>
      </c>
      <c r="M3144">
        <v>23600</v>
      </c>
      <c r="N3144" t="s">
        <v>2043</v>
      </c>
      <c r="O3144" t="s">
        <v>2043</v>
      </c>
      <c r="P3144" t="s">
        <v>2043</v>
      </c>
      <c r="Q3144" t="s">
        <v>2043</v>
      </c>
      <c r="R3144" t="str">
        <f>Table1[[#This Row],[year]]&amp;"_"&amp;Table1[[#This Row],[rank]]</f>
        <v>2021_143</v>
      </c>
      <c r="S3144" t="str">
        <f>Table1[[#This Row],[year]]&amp;"_"&amp;Table1[[#This Row],[rank]]</f>
        <v>2021_143</v>
      </c>
    </row>
    <row r="3145" spans="1:19" x14ac:dyDescent="0.2">
      <c r="A3145" t="s">
        <v>2095</v>
      </c>
      <c r="B3145">
        <v>144</v>
      </c>
      <c r="C3145">
        <v>2021</v>
      </c>
      <c r="D3145" t="s">
        <v>46</v>
      </c>
      <c r="E3145" t="s">
        <v>46</v>
      </c>
      <c r="F3145" t="s">
        <v>47</v>
      </c>
      <c r="G3145" t="str">
        <f>_xlfn.XLOOKUP(F3145,Regions!$A$2:$A$52,Regions!$B$2:$B$52)</f>
        <v>South</v>
      </c>
      <c r="H3145" t="s">
        <v>1454</v>
      </c>
      <c r="I3145">
        <v>41308</v>
      </c>
      <c r="J3145">
        <v>20397</v>
      </c>
      <c r="K3145">
        <v>2951</v>
      </c>
      <c r="L3145">
        <v>70904</v>
      </c>
      <c r="M3145">
        <v>34000</v>
      </c>
      <c r="N3145" t="s">
        <v>2043</v>
      </c>
      <c r="O3145" t="s">
        <v>2043</v>
      </c>
      <c r="P3145" t="s">
        <v>2043</v>
      </c>
      <c r="Q3145" t="s">
        <v>2043</v>
      </c>
      <c r="R3145" t="str">
        <f>Table1[[#This Row],[year]]&amp;"_"&amp;Table1[[#This Row],[rank]]</f>
        <v>2021_144</v>
      </c>
      <c r="S3145" t="str">
        <f>Table1[[#This Row],[year]]&amp;"_"&amp;Table1[[#This Row],[rank]]</f>
        <v>2021_144</v>
      </c>
    </row>
    <row r="3146" spans="1:19" x14ac:dyDescent="0.2">
      <c r="A3146" t="s">
        <v>2153</v>
      </c>
      <c r="B3146">
        <v>145</v>
      </c>
      <c r="C3146">
        <v>2021</v>
      </c>
      <c r="D3146" t="s">
        <v>350</v>
      </c>
      <c r="E3146" t="s">
        <v>2042</v>
      </c>
      <c r="F3146" t="s">
        <v>177</v>
      </c>
      <c r="G3146" t="str">
        <f>_xlfn.XLOOKUP(F3146,Regions!$A$2:$A$52,Regions!$B$2:$B$52)</f>
        <v>South</v>
      </c>
      <c r="H3146" t="s">
        <v>1487</v>
      </c>
      <c r="I3146">
        <v>7683</v>
      </c>
      <c r="J3146">
        <v>20390</v>
      </c>
      <c r="K3146">
        <v>382</v>
      </c>
      <c r="L3146">
        <v>9887</v>
      </c>
      <c r="M3146">
        <v>21600</v>
      </c>
      <c r="N3146" t="s">
        <v>2043</v>
      </c>
      <c r="O3146" t="s">
        <v>2043</v>
      </c>
      <c r="P3146" t="s">
        <v>2043</v>
      </c>
      <c r="Q3146" t="s">
        <v>2043</v>
      </c>
      <c r="R3146" t="str">
        <f>Table1[[#This Row],[year]]&amp;"_"&amp;Table1[[#This Row],[rank]]</f>
        <v>2021_145</v>
      </c>
      <c r="S3146" t="str">
        <f>Table1[[#This Row],[year]]&amp;"_"&amp;Table1[[#This Row],[rank]]</f>
        <v>2021_145</v>
      </c>
    </row>
    <row r="3147" spans="1:19" x14ac:dyDescent="0.2">
      <c r="A3147" t="s">
        <v>2160</v>
      </c>
      <c r="B3147">
        <v>146</v>
      </c>
      <c r="C3147">
        <v>2021</v>
      </c>
      <c r="D3147" t="s">
        <v>214</v>
      </c>
      <c r="E3147" t="s">
        <v>920</v>
      </c>
      <c r="F3147" t="s">
        <v>86</v>
      </c>
      <c r="G3147" t="str">
        <f>_xlfn.XLOOKUP(F3147,Regions!$A$2:$A$52,Regions!$B$2:$B$52)</f>
        <v>South</v>
      </c>
      <c r="H3147" t="s">
        <v>1412</v>
      </c>
      <c r="I3147">
        <v>65679</v>
      </c>
      <c r="J3147">
        <v>20375</v>
      </c>
      <c r="K3147">
        <v>3119</v>
      </c>
      <c r="L3147">
        <v>122935</v>
      </c>
      <c r="M3147">
        <v>27700</v>
      </c>
      <c r="N3147" t="s">
        <v>2043</v>
      </c>
      <c r="O3147" t="s">
        <v>2043</v>
      </c>
      <c r="P3147" t="s">
        <v>2043</v>
      </c>
      <c r="Q3147" t="s">
        <v>2043</v>
      </c>
      <c r="R3147" t="str">
        <f>Table1[[#This Row],[year]]&amp;"_"&amp;Table1[[#This Row],[rank]]</f>
        <v>2021_146</v>
      </c>
      <c r="S3147" t="str">
        <f>Table1[[#This Row],[year]]&amp;"_"&amp;Table1[[#This Row],[rank]]</f>
        <v>2021_146</v>
      </c>
    </row>
    <row r="3148" spans="1:19" x14ac:dyDescent="0.2">
      <c r="A3148" t="s">
        <v>2078</v>
      </c>
      <c r="B3148">
        <v>147</v>
      </c>
      <c r="C3148">
        <v>2021</v>
      </c>
      <c r="D3148" t="s">
        <v>920</v>
      </c>
      <c r="E3148" t="s">
        <v>920</v>
      </c>
      <c r="F3148" t="s">
        <v>177</v>
      </c>
      <c r="G3148" t="str">
        <f>_xlfn.XLOOKUP(F3148,Regions!$A$2:$A$52,Regions!$B$2:$B$52)</f>
        <v>South</v>
      </c>
      <c r="H3148" t="s">
        <v>1497</v>
      </c>
      <c r="I3148">
        <v>2222</v>
      </c>
      <c r="J3148">
        <v>20358</v>
      </c>
      <c r="K3148">
        <v>110</v>
      </c>
      <c r="L3148">
        <v>4500</v>
      </c>
      <c r="M3148">
        <v>4300</v>
      </c>
      <c r="N3148" t="s">
        <v>2043</v>
      </c>
      <c r="O3148" t="s">
        <v>2043</v>
      </c>
      <c r="P3148" t="s">
        <v>2043</v>
      </c>
      <c r="Q3148" t="s">
        <v>2046</v>
      </c>
      <c r="R3148" t="str">
        <f>Table1[[#This Row],[year]]&amp;"_"&amp;Table1[[#This Row],[rank]]</f>
        <v>2021_147</v>
      </c>
      <c r="S3148" t="str">
        <f>Table1[[#This Row],[year]]&amp;"_"&amp;Table1[[#This Row],[rank]]</f>
        <v>2021_147</v>
      </c>
    </row>
    <row r="3149" spans="1:19" x14ac:dyDescent="0.2">
      <c r="A3149" t="s">
        <v>958</v>
      </c>
      <c r="B3149">
        <v>148</v>
      </c>
      <c r="C3149">
        <v>2021</v>
      </c>
      <c r="D3149" t="s">
        <v>1111</v>
      </c>
      <c r="E3149" t="s">
        <v>221</v>
      </c>
      <c r="F3149" t="s">
        <v>22</v>
      </c>
      <c r="G3149" t="str">
        <f>_xlfn.XLOOKUP(F3149,Regions!$A$2:$A$52,Regions!$B$2:$B$52)</f>
        <v>South</v>
      </c>
      <c r="H3149" t="s">
        <v>1678</v>
      </c>
      <c r="I3149">
        <v>32413</v>
      </c>
      <c r="J3149">
        <v>20311</v>
      </c>
      <c r="K3149">
        <v>2374</v>
      </c>
      <c r="L3149">
        <v>18912</v>
      </c>
      <c r="M3149">
        <v>9716</v>
      </c>
      <c r="N3149" t="s">
        <v>2043</v>
      </c>
      <c r="O3149" t="s">
        <v>2043</v>
      </c>
      <c r="P3149" t="s">
        <v>2043</v>
      </c>
      <c r="Q3149" t="s">
        <v>2043</v>
      </c>
      <c r="R3149" t="str">
        <f>Table1[[#This Row],[year]]&amp;"_"&amp;Table1[[#This Row],[rank]]</f>
        <v>2021_148</v>
      </c>
      <c r="S3149" t="str">
        <f>Table1[[#This Row],[year]]&amp;"_"&amp;Table1[[#This Row],[rank]]</f>
        <v>2021_148</v>
      </c>
    </row>
    <row r="3150" spans="1:19" x14ac:dyDescent="0.2">
      <c r="A3150" t="s">
        <v>1199</v>
      </c>
      <c r="B3150">
        <v>149</v>
      </c>
      <c r="C3150">
        <v>2021</v>
      </c>
      <c r="D3150" t="s">
        <v>166</v>
      </c>
      <c r="E3150" t="s">
        <v>2118</v>
      </c>
      <c r="F3150" t="s">
        <v>125</v>
      </c>
      <c r="G3150" t="str">
        <f>_xlfn.XLOOKUP(F3150,Regions!$A$2:$A$52,Regions!$B$2:$B$52)</f>
        <v>South</v>
      </c>
      <c r="H3150" t="s">
        <v>1407</v>
      </c>
      <c r="I3150">
        <v>23976</v>
      </c>
      <c r="J3150">
        <v>20140</v>
      </c>
      <c r="K3150">
        <v>722</v>
      </c>
      <c r="L3150">
        <v>20125</v>
      </c>
      <c r="M3150">
        <v>26400</v>
      </c>
      <c r="N3150" t="s">
        <v>2043</v>
      </c>
      <c r="O3150" t="s">
        <v>2043</v>
      </c>
      <c r="P3150" t="s">
        <v>2043</v>
      </c>
      <c r="Q3150" t="s">
        <v>2043</v>
      </c>
      <c r="R3150" t="str">
        <f>Table1[[#This Row],[year]]&amp;"_"&amp;Table1[[#This Row],[rank]]</f>
        <v>2021_149</v>
      </c>
      <c r="S3150" t="str">
        <f>Table1[[#This Row],[year]]&amp;"_"&amp;Table1[[#This Row],[rank]]</f>
        <v>2021_149</v>
      </c>
    </row>
    <row r="3151" spans="1:19" x14ac:dyDescent="0.2">
      <c r="A3151" t="s">
        <v>1116</v>
      </c>
      <c r="B3151">
        <v>150</v>
      </c>
      <c r="C3151">
        <v>2021</v>
      </c>
      <c r="D3151" t="s">
        <v>1727</v>
      </c>
      <c r="E3151" t="s">
        <v>2064</v>
      </c>
      <c r="F3151" t="s">
        <v>255</v>
      </c>
      <c r="G3151" t="str">
        <f>_xlfn.XLOOKUP(F3151,Regions!$A$2:$A$52,Regions!$B$2:$B$52)</f>
        <v>Midwest</v>
      </c>
      <c r="H3151" t="s">
        <v>1471</v>
      </c>
      <c r="I3151">
        <v>37971</v>
      </c>
      <c r="J3151">
        <v>19811</v>
      </c>
      <c r="K3151">
        <v>1789</v>
      </c>
      <c r="L3151">
        <v>22624</v>
      </c>
      <c r="M3151">
        <v>57825</v>
      </c>
      <c r="N3151" t="s">
        <v>2043</v>
      </c>
      <c r="O3151" t="s">
        <v>2043</v>
      </c>
      <c r="P3151" t="s">
        <v>2043</v>
      </c>
      <c r="Q3151" t="s">
        <v>2043</v>
      </c>
      <c r="R3151" t="str">
        <f>Table1[[#This Row],[year]]&amp;"_"&amp;Table1[[#This Row],[rank]]</f>
        <v>2021_150</v>
      </c>
      <c r="S3151" t="str">
        <f>Table1[[#This Row],[year]]&amp;"_"&amp;Table1[[#This Row],[rank]]</f>
        <v>2021_150</v>
      </c>
    </row>
    <row r="3152" spans="1:19" x14ac:dyDescent="0.2">
      <c r="A3152" t="s">
        <v>2277</v>
      </c>
      <c r="B3152">
        <v>151</v>
      </c>
      <c r="C3152">
        <v>2021</v>
      </c>
      <c r="D3152" t="s">
        <v>223</v>
      </c>
      <c r="E3152" t="s">
        <v>920</v>
      </c>
      <c r="F3152" t="s">
        <v>116</v>
      </c>
      <c r="G3152" t="str">
        <f>_xlfn.XLOOKUP(F3152,Regions!$A$2:$A$52,Regions!$B$2:$B$52)</f>
        <v>South</v>
      </c>
      <c r="H3152" t="s">
        <v>1529</v>
      </c>
      <c r="I3152">
        <v>264</v>
      </c>
      <c r="J3152">
        <v>19771</v>
      </c>
      <c r="K3152">
        <v>397</v>
      </c>
      <c r="L3152">
        <v>6499</v>
      </c>
      <c r="M3152">
        <v>1400</v>
      </c>
      <c r="N3152" t="s">
        <v>2043</v>
      </c>
      <c r="O3152" t="s">
        <v>2043</v>
      </c>
      <c r="P3152" t="s">
        <v>2043</v>
      </c>
      <c r="Q3152" t="s">
        <v>2043</v>
      </c>
      <c r="R3152" t="str">
        <f>Table1[[#This Row],[year]]&amp;"_"&amp;Table1[[#This Row],[rank]]</f>
        <v>2021_151</v>
      </c>
      <c r="S3152" t="str">
        <f>Table1[[#This Row],[year]]&amp;"_"&amp;Table1[[#This Row],[rank]]</f>
        <v>2021_151</v>
      </c>
    </row>
    <row r="3153" spans="1:19" x14ac:dyDescent="0.2">
      <c r="A3153" t="s">
        <v>2583</v>
      </c>
      <c r="B3153">
        <v>152</v>
      </c>
      <c r="C3153">
        <v>2021</v>
      </c>
      <c r="D3153" t="s">
        <v>1353</v>
      </c>
      <c r="E3153" t="s">
        <v>2045</v>
      </c>
      <c r="F3153" t="s">
        <v>35</v>
      </c>
      <c r="G3153" t="str">
        <f>_xlfn.XLOOKUP(F3153,Regions!$A$2:$A$52,Regions!$B$2:$B$52)</f>
        <v>South</v>
      </c>
      <c r="H3153" t="s">
        <v>2537</v>
      </c>
      <c r="I3153">
        <v>7959</v>
      </c>
      <c r="J3153">
        <v>19577</v>
      </c>
      <c r="K3153">
        <v>5369</v>
      </c>
      <c r="L3153">
        <v>26006</v>
      </c>
      <c r="M3153">
        <v>138000</v>
      </c>
      <c r="N3153" t="s">
        <v>2043</v>
      </c>
      <c r="O3153" t="s">
        <v>2043</v>
      </c>
      <c r="P3153" t="s">
        <v>2043</v>
      </c>
      <c r="Q3153" t="s">
        <v>2043</v>
      </c>
      <c r="R3153" t="str">
        <f>Table1[[#This Row],[year]]&amp;"_"&amp;Table1[[#This Row],[rank]]</f>
        <v>2021_152</v>
      </c>
      <c r="S3153" t="str">
        <f>Table1[[#This Row],[year]]&amp;"_"&amp;Table1[[#This Row],[rank]]</f>
        <v>2021_152</v>
      </c>
    </row>
    <row r="3154" spans="1:19" x14ac:dyDescent="0.2">
      <c r="A3154" t="s">
        <v>742</v>
      </c>
      <c r="B3154">
        <v>153</v>
      </c>
      <c r="C3154">
        <v>2021</v>
      </c>
      <c r="D3154" t="s">
        <v>201</v>
      </c>
      <c r="E3154" t="s">
        <v>2061</v>
      </c>
      <c r="F3154" t="s">
        <v>68</v>
      </c>
      <c r="G3154" t="str">
        <f>_xlfn.XLOOKUP(F3154,Regions!$A$2:$A$52,Regions!$B$2:$B$52)</f>
        <v>Midwest</v>
      </c>
      <c r="H3154" t="s">
        <v>1408</v>
      </c>
      <c r="I3154">
        <v>146948</v>
      </c>
      <c r="J3154">
        <v>19533</v>
      </c>
      <c r="K3154">
        <v>5349</v>
      </c>
      <c r="L3154">
        <v>62398</v>
      </c>
      <c r="M3154">
        <v>30960</v>
      </c>
      <c r="N3154" t="s">
        <v>2043</v>
      </c>
      <c r="O3154" t="s">
        <v>2043</v>
      </c>
      <c r="P3154" t="s">
        <v>2043</v>
      </c>
      <c r="Q3154" t="s">
        <v>2043</v>
      </c>
      <c r="R3154" t="str">
        <f>Table1[[#This Row],[year]]&amp;"_"&amp;Table1[[#This Row],[rank]]</f>
        <v>2021_153</v>
      </c>
      <c r="S3154" t="str">
        <f>Table1[[#This Row],[year]]&amp;"_"&amp;Table1[[#This Row],[rank]]</f>
        <v>2021_153</v>
      </c>
    </row>
    <row r="3155" spans="1:19" x14ac:dyDescent="0.2">
      <c r="A3155" t="s">
        <v>2146</v>
      </c>
      <c r="B3155">
        <v>154</v>
      </c>
      <c r="C3155">
        <v>2021</v>
      </c>
      <c r="D3155" t="s">
        <v>32</v>
      </c>
      <c r="E3155" t="s">
        <v>2064</v>
      </c>
      <c r="F3155" t="s">
        <v>18</v>
      </c>
      <c r="G3155" t="str">
        <f>_xlfn.XLOOKUP(F3155,Regions!$A$2:$A$52,Regions!$B$2:$B$52)</f>
        <v>Midwest</v>
      </c>
      <c r="H3155" t="s">
        <v>1490</v>
      </c>
      <c r="I3155">
        <v>13832</v>
      </c>
      <c r="J3155">
        <v>19456</v>
      </c>
      <c r="K3155">
        <v>1081</v>
      </c>
      <c r="L3155">
        <v>20350</v>
      </c>
      <c r="M3155">
        <v>78000</v>
      </c>
      <c r="N3155" t="s">
        <v>2043</v>
      </c>
      <c r="O3155" t="s">
        <v>2043</v>
      </c>
      <c r="P3155" t="s">
        <v>2043</v>
      </c>
      <c r="Q3155" t="s">
        <v>2043</v>
      </c>
      <c r="R3155" t="str">
        <f>Table1[[#This Row],[year]]&amp;"_"&amp;Table1[[#This Row],[rank]]</f>
        <v>2021_154</v>
      </c>
      <c r="S3155" t="str">
        <f>Table1[[#This Row],[year]]&amp;"_"&amp;Table1[[#This Row],[rank]]</f>
        <v>2021_154</v>
      </c>
    </row>
    <row r="3156" spans="1:19" x14ac:dyDescent="0.2">
      <c r="A3156" t="s">
        <v>2279</v>
      </c>
      <c r="B3156">
        <v>155</v>
      </c>
      <c r="C3156">
        <v>2021</v>
      </c>
      <c r="D3156" t="s">
        <v>1288</v>
      </c>
      <c r="E3156" t="s">
        <v>112</v>
      </c>
      <c r="F3156" t="s">
        <v>55</v>
      </c>
      <c r="G3156" t="str">
        <f>_xlfn.XLOOKUP(F3156,Regions!$A$2:$A$52,Regions!$B$2:$B$52)</f>
        <v>West</v>
      </c>
      <c r="H3156" t="s">
        <v>1936</v>
      </c>
      <c r="I3156">
        <v>13647</v>
      </c>
      <c r="J3156">
        <v>19423</v>
      </c>
      <c r="K3156">
        <v>673</v>
      </c>
      <c r="L3156">
        <v>9532</v>
      </c>
      <c r="M3156">
        <v>10500</v>
      </c>
      <c r="N3156" t="s">
        <v>2043</v>
      </c>
      <c r="O3156" t="s">
        <v>2043</v>
      </c>
      <c r="P3156" t="s">
        <v>2043</v>
      </c>
      <c r="Q3156" t="s">
        <v>2043</v>
      </c>
      <c r="R3156" t="str">
        <f>Table1[[#This Row],[year]]&amp;"_"&amp;Table1[[#This Row],[rank]]</f>
        <v>2021_155</v>
      </c>
      <c r="S3156" t="str">
        <f>Table1[[#This Row],[year]]&amp;"_"&amp;Table1[[#This Row],[rank]]</f>
        <v>2021_155</v>
      </c>
    </row>
    <row r="3157" spans="1:19" x14ac:dyDescent="0.2">
      <c r="A3157" t="s">
        <v>1169</v>
      </c>
      <c r="B3157">
        <v>156</v>
      </c>
      <c r="C3157">
        <v>2021</v>
      </c>
      <c r="D3157" t="s">
        <v>488</v>
      </c>
      <c r="E3157" t="s">
        <v>920</v>
      </c>
      <c r="F3157" t="s">
        <v>22</v>
      </c>
      <c r="G3157" t="str">
        <f>_xlfn.XLOOKUP(F3157,Regions!$A$2:$A$52,Regions!$B$2:$B$52)</f>
        <v>South</v>
      </c>
      <c r="H3157" t="s">
        <v>1403</v>
      </c>
      <c r="I3157">
        <v>71623</v>
      </c>
      <c r="J3157">
        <v>19256</v>
      </c>
      <c r="K3157">
        <v>2701</v>
      </c>
      <c r="L3157">
        <v>62618</v>
      </c>
      <c r="M3157">
        <v>9700</v>
      </c>
      <c r="N3157" t="s">
        <v>2043</v>
      </c>
      <c r="O3157" t="s">
        <v>2043</v>
      </c>
      <c r="P3157" t="s">
        <v>2043</v>
      </c>
      <c r="Q3157" t="s">
        <v>2046</v>
      </c>
      <c r="R3157" t="str">
        <f>Table1[[#This Row],[year]]&amp;"_"&amp;Table1[[#This Row],[rank]]</f>
        <v>2021_156</v>
      </c>
      <c r="S3157" t="str">
        <f>Table1[[#This Row],[year]]&amp;"_"&amp;Table1[[#This Row],[rank]]</f>
        <v>2021_156</v>
      </c>
    </row>
    <row r="3158" spans="1:19" x14ac:dyDescent="0.2">
      <c r="A3158" t="s">
        <v>2113</v>
      </c>
      <c r="B3158">
        <v>157</v>
      </c>
      <c r="C3158">
        <v>2021</v>
      </c>
      <c r="D3158" t="s">
        <v>60</v>
      </c>
      <c r="E3158" t="s">
        <v>2114</v>
      </c>
      <c r="F3158" t="s">
        <v>44</v>
      </c>
      <c r="G3158" t="str">
        <f>_xlfn.XLOOKUP(F3158,Regions!$A$2:$A$52,Regions!$B$2:$B$52)</f>
        <v>Midwest</v>
      </c>
      <c r="H3158" t="s">
        <v>1417</v>
      </c>
      <c r="I3158">
        <v>167113</v>
      </c>
      <c r="J3158">
        <v>19208</v>
      </c>
      <c r="K3158">
        <v>4731</v>
      </c>
      <c r="L3158">
        <v>52627</v>
      </c>
      <c r="M3158" s="1">
        <v>200000</v>
      </c>
      <c r="N3158" t="s">
        <v>2043</v>
      </c>
      <c r="O3158" t="s">
        <v>2043</v>
      </c>
      <c r="P3158" t="s">
        <v>2043</v>
      </c>
      <c r="Q3158" t="s">
        <v>2043</v>
      </c>
      <c r="R3158" t="str">
        <f>Table1[[#This Row],[year]]&amp;"_"&amp;Table1[[#This Row],[rank]]</f>
        <v>2021_157</v>
      </c>
      <c r="S3158" t="str">
        <f>Table1[[#This Row],[year]]&amp;"_"&amp;Table1[[#This Row],[rank]]</f>
        <v>2021_157</v>
      </c>
    </row>
    <row r="3159" spans="1:19" x14ac:dyDescent="0.2">
      <c r="A3159" t="s">
        <v>2138</v>
      </c>
      <c r="B3159">
        <v>158</v>
      </c>
      <c r="C3159">
        <v>2021</v>
      </c>
      <c r="D3159" t="s">
        <v>1077</v>
      </c>
      <c r="E3159" t="s">
        <v>2054</v>
      </c>
      <c r="F3159" t="s">
        <v>22</v>
      </c>
      <c r="G3159" t="str">
        <f>_xlfn.XLOOKUP(F3159,Regions!$A$2:$A$52,Regions!$B$2:$B$52)</f>
        <v>South</v>
      </c>
      <c r="H3159" t="s">
        <v>1400</v>
      </c>
      <c r="I3159">
        <v>47000</v>
      </c>
      <c r="J3159">
        <v>19140</v>
      </c>
      <c r="K3159">
        <v>2352</v>
      </c>
      <c r="L3159">
        <v>17523</v>
      </c>
      <c r="M3159">
        <v>46000</v>
      </c>
      <c r="N3159" t="s">
        <v>2043</v>
      </c>
      <c r="O3159" t="s">
        <v>2043</v>
      </c>
      <c r="P3159" t="s">
        <v>2043</v>
      </c>
      <c r="Q3159" t="s">
        <v>2043</v>
      </c>
      <c r="R3159" t="str">
        <f>Table1[[#This Row],[year]]&amp;"_"&amp;Table1[[#This Row],[rank]]</f>
        <v>2021_158</v>
      </c>
      <c r="S3159" t="str">
        <f>Table1[[#This Row],[year]]&amp;"_"&amp;Table1[[#This Row],[rank]]</f>
        <v>2021_158</v>
      </c>
    </row>
    <row r="3160" spans="1:19" x14ac:dyDescent="0.2">
      <c r="A3160" t="s">
        <v>2155</v>
      </c>
      <c r="B3160">
        <v>159</v>
      </c>
      <c r="C3160">
        <v>2021</v>
      </c>
      <c r="D3160" t="s">
        <v>1722</v>
      </c>
      <c r="E3160" t="s">
        <v>2064</v>
      </c>
      <c r="F3160" t="s">
        <v>93</v>
      </c>
      <c r="G3160" t="str">
        <f>_xlfn.XLOOKUP(F3160,Regions!$A$2:$A$52,Regions!$B$2:$B$52)</f>
        <v>West</v>
      </c>
      <c r="H3160" t="s">
        <v>1496</v>
      </c>
      <c r="I3160">
        <v>32256</v>
      </c>
      <c r="J3160">
        <v>18729</v>
      </c>
      <c r="K3160">
        <v>1298</v>
      </c>
      <c r="L3160">
        <v>28260</v>
      </c>
      <c r="M3160">
        <v>26000</v>
      </c>
      <c r="N3160" t="s">
        <v>2043</v>
      </c>
      <c r="O3160" t="s">
        <v>2043</v>
      </c>
      <c r="P3160" t="s">
        <v>2043</v>
      </c>
      <c r="Q3160" t="s">
        <v>2046</v>
      </c>
      <c r="R3160" t="str">
        <f>Table1[[#This Row],[year]]&amp;"_"&amp;Table1[[#This Row],[rank]]</f>
        <v>2021_159</v>
      </c>
      <c r="S3160" t="str">
        <f>Table1[[#This Row],[year]]&amp;"_"&amp;Table1[[#This Row],[rank]]</f>
        <v>2021_159</v>
      </c>
    </row>
    <row r="3161" spans="1:19" x14ac:dyDescent="0.2">
      <c r="A3161" t="s">
        <v>2618</v>
      </c>
      <c r="B3161">
        <v>160</v>
      </c>
      <c r="C3161">
        <v>2021</v>
      </c>
      <c r="D3161" t="s">
        <v>214</v>
      </c>
      <c r="E3161" t="s">
        <v>920</v>
      </c>
      <c r="F3161" t="s">
        <v>55</v>
      </c>
      <c r="G3161" t="str">
        <f>_xlfn.XLOOKUP(F3161,Regions!$A$2:$A$52,Regions!$B$2:$B$52)</f>
        <v>West</v>
      </c>
      <c r="H3161" t="s">
        <v>1413</v>
      </c>
      <c r="I3161">
        <v>23241</v>
      </c>
      <c r="J3161">
        <v>18469</v>
      </c>
      <c r="K3161">
        <v>1318</v>
      </c>
      <c r="L3161">
        <v>97856</v>
      </c>
      <c r="M3161">
        <v>24000</v>
      </c>
      <c r="N3161" t="s">
        <v>2043</v>
      </c>
      <c r="O3161" t="s">
        <v>2046</v>
      </c>
      <c r="P3161" t="s">
        <v>2043</v>
      </c>
      <c r="Q3161" t="s">
        <v>2043</v>
      </c>
      <c r="R3161" t="str">
        <f>Table1[[#This Row],[year]]&amp;"_"&amp;Table1[[#This Row],[rank]]</f>
        <v>2021_160</v>
      </c>
      <c r="S3161" t="str">
        <f>Table1[[#This Row],[year]]&amp;"_"&amp;Table1[[#This Row],[rank]]</f>
        <v>2021_160</v>
      </c>
    </row>
    <row r="3162" spans="1:19" x14ac:dyDescent="0.2">
      <c r="A3162" t="s">
        <v>2242</v>
      </c>
      <c r="B3162">
        <v>161</v>
      </c>
      <c r="C3162">
        <v>2021</v>
      </c>
      <c r="D3162" t="s">
        <v>1353</v>
      </c>
      <c r="E3162" t="s">
        <v>2045</v>
      </c>
      <c r="F3162" t="s">
        <v>44</v>
      </c>
      <c r="G3162" t="str">
        <f>_xlfn.XLOOKUP(F3162,Regions!$A$2:$A$52,Regions!$B$2:$B$52)</f>
        <v>Midwest</v>
      </c>
      <c r="H3162" t="s">
        <v>2483</v>
      </c>
      <c r="I3162">
        <v>23292</v>
      </c>
      <c r="J3162">
        <v>18468</v>
      </c>
      <c r="K3162">
        <v>789</v>
      </c>
      <c r="L3162">
        <v>9345</v>
      </c>
      <c r="M3162">
        <v>10000</v>
      </c>
      <c r="N3162" t="s">
        <v>2043</v>
      </c>
      <c r="O3162" t="s">
        <v>2046</v>
      </c>
      <c r="P3162" t="s">
        <v>2043</v>
      </c>
      <c r="Q3162" t="s">
        <v>2043</v>
      </c>
      <c r="R3162" t="str">
        <f>Table1[[#This Row],[year]]&amp;"_"&amp;Table1[[#This Row],[rank]]</f>
        <v>2021_161</v>
      </c>
      <c r="S3162" t="str">
        <f>Table1[[#This Row],[year]]&amp;"_"&amp;Table1[[#This Row],[rank]]</f>
        <v>2021_161</v>
      </c>
    </row>
    <row r="3163" spans="1:19" x14ac:dyDescent="0.2">
      <c r="A3163" t="s">
        <v>2252</v>
      </c>
      <c r="B3163">
        <v>162</v>
      </c>
      <c r="C3163">
        <v>2021</v>
      </c>
      <c r="D3163" t="s">
        <v>46</v>
      </c>
      <c r="E3163" t="s">
        <v>46</v>
      </c>
      <c r="F3163" t="s">
        <v>53</v>
      </c>
      <c r="G3163" t="str">
        <f>_xlfn.XLOOKUP(F3163,Regions!$A$2:$A$52,Regions!$B$2:$B$52)</f>
        <v>Midwest</v>
      </c>
      <c r="H3163" t="s">
        <v>1521</v>
      </c>
      <c r="I3163">
        <v>65837</v>
      </c>
      <c r="J3163">
        <v>18362</v>
      </c>
      <c r="K3163">
        <v>2030</v>
      </c>
      <c r="L3163">
        <v>20402</v>
      </c>
      <c r="M3163">
        <v>61031</v>
      </c>
      <c r="N3163" t="s">
        <v>2043</v>
      </c>
      <c r="O3163" t="s">
        <v>2043</v>
      </c>
      <c r="P3163" t="s">
        <v>2043</v>
      </c>
      <c r="Q3163" t="s">
        <v>2043</v>
      </c>
      <c r="R3163" t="str">
        <f>Table1[[#This Row],[year]]&amp;"_"&amp;Table1[[#This Row],[rank]]</f>
        <v>2021_162</v>
      </c>
      <c r="S3163" t="str">
        <f>Table1[[#This Row],[year]]&amp;"_"&amp;Table1[[#This Row],[rank]]</f>
        <v>2021_162</v>
      </c>
    </row>
    <row r="3164" spans="1:19" x14ac:dyDescent="0.2">
      <c r="A3164" t="s">
        <v>2635</v>
      </c>
      <c r="B3164">
        <v>163</v>
      </c>
      <c r="C3164">
        <v>2021</v>
      </c>
      <c r="D3164" t="s">
        <v>74</v>
      </c>
      <c r="E3164" t="s">
        <v>74</v>
      </c>
      <c r="F3164" t="s">
        <v>177</v>
      </c>
      <c r="G3164" t="str">
        <f>_xlfn.XLOOKUP(F3164,Regions!$A$2:$A$52,Regions!$B$2:$B$52)</f>
        <v>South</v>
      </c>
      <c r="H3164" t="s">
        <v>1752</v>
      </c>
      <c r="I3164">
        <v>41664</v>
      </c>
      <c r="J3164">
        <v>18194</v>
      </c>
      <c r="K3164">
        <v>1119</v>
      </c>
      <c r="L3164">
        <v>36960</v>
      </c>
      <c r="M3164">
        <v>48000</v>
      </c>
      <c r="N3164" t="s">
        <v>2043</v>
      </c>
      <c r="O3164" t="s">
        <v>2043</v>
      </c>
      <c r="P3164" t="s">
        <v>2043</v>
      </c>
      <c r="Q3164" t="s">
        <v>2043</v>
      </c>
      <c r="R3164" t="str">
        <f>Table1[[#This Row],[year]]&amp;"_"&amp;Table1[[#This Row],[rank]]</f>
        <v>2021_163</v>
      </c>
      <c r="S3164" t="str">
        <f>Table1[[#This Row],[year]]&amp;"_"&amp;Table1[[#This Row],[rank]]</f>
        <v>2021_163</v>
      </c>
    </row>
    <row r="3165" spans="1:19" x14ac:dyDescent="0.2">
      <c r="A3165" t="s">
        <v>2109</v>
      </c>
      <c r="B3165">
        <v>164</v>
      </c>
      <c r="C3165">
        <v>2021</v>
      </c>
      <c r="D3165" t="s">
        <v>24</v>
      </c>
      <c r="E3165" t="s">
        <v>2042</v>
      </c>
      <c r="F3165" t="s">
        <v>28</v>
      </c>
      <c r="G3165" t="str">
        <f>_xlfn.XLOOKUP(F3165,Regions!$A$2:$A$52,Regions!$B$2:$B$52)</f>
        <v>Northeast</v>
      </c>
      <c r="H3165" t="s">
        <v>1406</v>
      </c>
      <c r="I3165">
        <v>5028</v>
      </c>
      <c r="J3165">
        <v>18097</v>
      </c>
      <c r="K3165">
        <v>3944</v>
      </c>
      <c r="L3165">
        <v>17706</v>
      </c>
      <c r="M3165">
        <v>75711</v>
      </c>
      <c r="N3165" t="s">
        <v>2043</v>
      </c>
      <c r="O3165" t="s">
        <v>2043</v>
      </c>
      <c r="P3165" t="s">
        <v>2043</v>
      </c>
      <c r="Q3165" t="s">
        <v>2043</v>
      </c>
      <c r="R3165" t="str">
        <f>Table1[[#This Row],[year]]&amp;"_"&amp;Table1[[#This Row],[rank]]</f>
        <v>2021_164</v>
      </c>
      <c r="S3165" t="str">
        <f>Table1[[#This Row],[year]]&amp;"_"&amp;Table1[[#This Row],[rank]]</f>
        <v>2021_164</v>
      </c>
    </row>
    <row r="3166" spans="1:19" x14ac:dyDescent="0.2">
      <c r="A3166" t="s">
        <v>2142</v>
      </c>
      <c r="B3166">
        <v>165</v>
      </c>
      <c r="C3166">
        <v>2021</v>
      </c>
      <c r="D3166" t="s">
        <v>330</v>
      </c>
      <c r="E3166" t="s">
        <v>2143</v>
      </c>
      <c r="F3166" t="s">
        <v>187</v>
      </c>
      <c r="G3166" t="str">
        <f>_xlfn.XLOOKUP(F3166,Regions!$A$2:$A$52,Regions!$B$2:$B$52)</f>
        <v>Midwest</v>
      </c>
      <c r="H3166" t="s">
        <v>1448</v>
      </c>
      <c r="I3166">
        <v>5434</v>
      </c>
      <c r="J3166">
        <v>18001</v>
      </c>
      <c r="K3166">
        <v>24</v>
      </c>
      <c r="L3166">
        <v>9328</v>
      </c>
      <c r="M3166">
        <v>25000</v>
      </c>
      <c r="N3166" t="s">
        <v>2043</v>
      </c>
      <c r="O3166" t="s">
        <v>2043</v>
      </c>
      <c r="P3166" t="s">
        <v>2043</v>
      </c>
      <c r="Q3166" t="s">
        <v>2043</v>
      </c>
      <c r="R3166" t="str">
        <f>Table1[[#This Row],[year]]&amp;"_"&amp;Table1[[#This Row],[rank]]</f>
        <v>2021_165</v>
      </c>
      <c r="S3166" t="str">
        <f>Table1[[#This Row],[year]]&amp;"_"&amp;Table1[[#This Row],[rank]]</f>
        <v>2021_165</v>
      </c>
    </row>
    <row r="3167" spans="1:19" x14ac:dyDescent="0.2">
      <c r="A3167" t="s">
        <v>2178</v>
      </c>
      <c r="B3167">
        <v>166</v>
      </c>
      <c r="C3167">
        <v>2021</v>
      </c>
      <c r="D3167" t="s">
        <v>214</v>
      </c>
      <c r="E3167" t="s">
        <v>920</v>
      </c>
      <c r="F3167" t="s">
        <v>177</v>
      </c>
      <c r="G3167" t="str">
        <f>_xlfn.XLOOKUP(F3167,Regions!$A$2:$A$52,Regions!$B$2:$B$52)</f>
        <v>South</v>
      </c>
      <c r="H3167" t="s">
        <v>1500</v>
      </c>
      <c r="I3167">
        <v>148305</v>
      </c>
      <c r="J3167">
        <v>17997</v>
      </c>
      <c r="K3167">
        <v>2919</v>
      </c>
      <c r="L3167">
        <v>127684</v>
      </c>
      <c r="M3167">
        <v>14900</v>
      </c>
      <c r="N3167" t="s">
        <v>2043</v>
      </c>
      <c r="O3167" t="s">
        <v>2043</v>
      </c>
      <c r="P3167" t="s">
        <v>2043</v>
      </c>
      <c r="Q3167" t="s">
        <v>2043</v>
      </c>
      <c r="R3167" t="str">
        <f>Table1[[#This Row],[year]]&amp;"_"&amp;Table1[[#This Row],[rank]]</f>
        <v>2021_166</v>
      </c>
      <c r="S3167" t="str">
        <f>Table1[[#This Row],[year]]&amp;"_"&amp;Table1[[#This Row],[rank]]</f>
        <v>2021_166</v>
      </c>
    </row>
    <row r="3168" spans="1:19" x14ac:dyDescent="0.2">
      <c r="A3168" t="s">
        <v>2166</v>
      </c>
      <c r="B3168">
        <v>167</v>
      </c>
      <c r="C3168">
        <v>2021</v>
      </c>
      <c r="D3168" t="s">
        <v>1294</v>
      </c>
      <c r="E3168" t="s">
        <v>112</v>
      </c>
      <c r="F3168" t="s">
        <v>22</v>
      </c>
      <c r="G3168" t="str">
        <f>_xlfn.XLOOKUP(F3168,Regions!$A$2:$A$52,Regions!$B$2:$B$52)</f>
        <v>South</v>
      </c>
      <c r="H3168" t="s">
        <v>1502</v>
      </c>
      <c r="I3168">
        <v>5537</v>
      </c>
      <c r="J3168">
        <v>17640</v>
      </c>
      <c r="K3168">
        <v>399</v>
      </c>
      <c r="L3168">
        <v>27106</v>
      </c>
      <c r="M3168">
        <v>97900</v>
      </c>
      <c r="N3168" t="s">
        <v>2043</v>
      </c>
      <c r="O3168" t="s">
        <v>2043</v>
      </c>
      <c r="P3168" t="s">
        <v>2043</v>
      </c>
      <c r="Q3168" t="s">
        <v>2043</v>
      </c>
      <c r="R3168" t="str">
        <f>Table1[[#This Row],[year]]&amp;"_"&amp;Table1[[#This Row],[rank]]</f>
        <v>2021_167</v>
      </c>
      <c r="S3168" t="str">
        <f>Table1[[#This Row],[year]]&amp;"_"&amp;Table1[[#This Row],[rank]]</f>
        <v>2021_167</v>
      </c>
    </row>
    <row r="3169" spans="1:19" x14ac:dyDescent="0.2">
      <c r="A3169" t="s">
        <v>393</v>
      </c>
      <c r="B3169">
        <v>168</v>
      </c>
      <c r="C3169">
        <v>2021</v>
      </c>
      <c r="D3169" t="s">
        <v>976</v>
      </c>
      <c r="E3169" t="s">
        <v>115</v>
      </c>
      <c r="F3169" t="s">
        <v>398</v>
      </c>
      <c r="G3169" t="str">
        <f>_xlfn.XLOOKUP(F3169,Regions!$A$2:$A$52,Regions!$B$2:$B$52)</f>
        <v>West</v>
      </c>
      <c r="H3169" t="s">
        <v>1512</v>
      </c>
      <c r="I3169">
        <v>4128</v>
      </c>
      <c r="J3169">
        <v>17634</v>
      </c>
      <c r="K3169">
        <v>31</v>
      </c>
      <c r="L3169">
        <v>8105</v>
      </c>
      <c r="M3169">
        <v>14600</v>
      </c>
      <c r="N3169" t="s">
        <v>2043</v>
      </c>
      <c r="O3169" t="s">
        <v>2043</v>
      </c>
      <c r="P3169" t="s">
        <v>2043</v>
      </c>
      <c r="Q3169" t="s">
        <v>2043</v>
      </c>
      <c r="R3169" t="str">
        <f>Table1[[#This Row],[year]]&amp;"_"&amp;Table1[[#This Row],[rank]]</f>
        <v>2021_168</v>
      </c>
      <c r="S3169" t="str">
        <f>Table1[[#This Row],[year]]&amp;"_"&amp;Table1[[#This Row],[rank]]</f>
        <v>2021_168</v>
      </c>
    </row>
    <row r="3170" spans="1:19" x14ac:dyDescent="0.2">
      <c r="A3170" t="s">
        <v>2167</v>
      </c>
      <c r="B3170">
        <v>169</v>
      </c>
      <c r="C3170">
        <v>2021</v>
      </c>
      <c r="D3170" t="s">
        <v>980</v>
      </c>
      <c r="E3170" t="s">
        <v>2055</v>
      </c>
      <c r="F3170" t="s">
        <v>72</v>
      </c>
      <c r="G3170" t="str">
        <f>_xlfn.XLOOKUP(F3170,Regions!$A$2:$A$52,Regions!$B$2:$B$52)</f>
        <v>Midwest</v>
      </c>
      <c r="H3170" t="s">
        <v>1421</v>
      </c>
      <c r="I3170">
        <v>37403</v>
      </c>
      <c r="J3170">
        <v>17627</v>
      </c>
      <c r="K3170">
        <v>2181</v>
      </c>
      <c r="L3170">
        <v>30807</v>
      </c>
      <c r="M3170">
        <v>35000</v>
      </c>
      <c r="N3170" t="s">
        <v>2043</v>
      </c>
      <c r="O3170" t="s">
        <v>2043</v>
      </c>
      <c r="P3170" t="s">
        <v>2043</v>
      </c>
      <c r="Q3170" t="s">
        <v>2043</v>
      </c>
      <c r="R3170" t="str">
        <f>Table1[[#This Row],[year]]&amp;"_"&amp;Table1[[#This Row],[rank]]</f>
        <v>2021_169</v>
      </c>
      <c r="S3170" t="str">
        <f>Table1[[#This Row],[year]]&amp;"_"&amp;Table1[[#This Row],[rank]]</f>
        <v>2021_169</v>
      </c>
    </row>
    <row r="3171" spans="1:19" x14ac:dyDescent="0.2">
      <c r="A3171" t="s">
        <v>2272</v>
      </c>
      <c r="B3171">
        <v>170</v>
      </c>
      <c r="C3171">
        <v>2021</v>
      </c>
      <c r="D3171" t="s">
        <v>1103</v>
      </c>
      <c r="E3171" t="s">
        <v>2118</v>
      </c>
      <c r="F3171" t="s">
        <v>86</v>
      </c>
      <c r="G3171" t="str">
        <f>_xlfn.XLOOKUP(F3171,Regions!$A$2:$A$52,Regions!$B$2:$B$52)</f>
        <v>South</v>
      </c>
      <c r="H3171" t="s">
        <v>1412</v>
      </c>
      <c r="I3171">
        <v>13716</v>
      </c>
      <c r="J3171">
        <v>17579</v>
      </c>
      <c r="K3171">
        <v>691</v>
      </c>
      <c r="L3171">
        <v>28780</v>
      </c>
      <c r="M3171">
        <v>49300</v>
      </c>
      <c r="N3171" t="s">
        <v>2043</v>
      </c>
      <c r="O3171" t="s">
        <v>2043</v>
      </c>
      <c r="P3171" t="s">
        <v>2043</v>
      </c>
      <c r="Q3171" t="s">
        <v>2043</v>
      </c>
      <c r="R3171" t="str">
        <f>Table1[[#This Row],[year]]&amp;"_"&amp;Table1[[#This Row],[rank]]</f>
        <v>2021_170</v>
      </c>
      <c r="S3171" t="str">
        <f>Table1[[#This Row],[year]]&amp;"_"&amp;Table1[[#This Row],[rank]]</f>
        <v>2021_170</v>
      </c>
    </row>
    <row r="3172" spans="1:19" x14ac:dyDescent="0.2">
      <c r="A3172" t="s">
        <v>2699</v>
      </c>
      <c r="B3172">
        <v>171</v>
      </c>
      <c r="C3172">
        <v>2021</v>
      </c>
      <c r="D3172" t="s">
        <v>1727</v>
      </c>
      <c r="E3172" t="s">
        <v>2064</v>
      </c>
      <c r="F3172" t="s">
        <v>177</v>
      </c>
      <c r="G3172" t="str">
        <f>_xlfn.XLOOKUP(F3172,Regions!$A$2:$A$52,Regions!$B$2:$B$52)</f>
        <v>South</v>
      </c>
      <c r="H3172" t="s">
        <v>2700</v>
      </c>
      <c r="I3172">
        <v>36701</v>
      </c>
      <c r="J3172">
        <v>17456</v>
      </c>
      <c r="K3172">
        <v>1982</v>
      </c>
      <c r="L3172">
        <v>25093</v>
      </c>
      <c r="M3172">
        <v>56000</v>
      </c>
      <c r="N3172" t="s">
        <v>2043</v>
      </c>
      <c r="O3172" t="s">
        <v>2043</v>
      </c>
      <c r="P3172" t="s">
        <v>2046</v>
      </c>
      <c r="Q3172" t="s">
        <v>2043</v>
      </c>
      <c r="R3172" t="str">
        <f>Table1[[#This Row],[year]]&amp;"_"&amp;Table1[[#This Row],[rank]]</f>
        <v>2021_171</v>
      </c>
      <c r="S3172" t="str">
        <f>Table1[[#This Row],[year]]&amp;"_"&amp;Table1[[#This Row],[rank]]</f>
        <v>2021_171</v>
      </c>
    </row>
    <row r="3173" spans="1:19" x14ac:dyDescent="0.2">
      <c r="A3173" t="s">
        <v>2214</v>
      </c>
      <c r="B3173">
        <v>172</v>
      </c>
      <c r="C3173">
        <v>2021</v>
      </c>
      <c r="D3173" t="s">
        <v>97</v>
      </c>
      <c r="E3173" t="s">
        <v>2044</v>
      </c>
      <c r="F3173" t="s">
        <v>98</v>
      </c>
      <c r="G3173" t="str">
        <f>_xlfn.XLOOKUP(F3173,Regions!$A$2:$A$52,Regions!$B$2:$B$52)</f>
        <v>Northeast</v>
      </c>
      <c r="H3173" t="s">
        <v>1684</v>
      </c>
      <c r="I3173">
        <v>11953</v>
      </c>
      <c r="J3173">
        <v>17439</v>
      </c>
      <c r="K3173">
        <v>499</v>
      </c>
      <c r="L3173">
        <v>365948</v>
      </c>
      <c r="M3173">
        <v>10966</v>
      </c>
      <c r="N3173" t="s">
        <v>2043</v>
      </c>
      <c r="O3173" t="s">
        <v>2043</v>
      </c>
      <c r="P3173" t="s">
        <v>2043</v>
      </c>
      <c r="Q3173" t="s">
        <v>2043</v>
      </c>
      <c r="R3173" t="str">
        <f>Table1[[#This Row],[year]]&amp;"_"&amp;Table1[[#This Row],[rank]]</f>
        <v>2021_172</v>
      </c>
      <c r="S3173" t="str">
        <f>Table1[[#This Row],[year]]&amp;"_"&amp;Table1[[#This Row],[rank]]</f>
        <v>2021_172</v>
      </c>
    </row>
    <row r="3174" spans="1:19" x14ac:dyDescent="0.2">
      <c r="A3174" t="s">
        <v>2192</v>
      </c>
      <c r="B3174">
        <v>173</v>
      </c>
      <c r="C3174">
        <v>2021</v>
      </c>
      <c r="D3174" t="s">
        <v>998</v>
      </c>
      <c r="E3174" t="s">
        <v>115</v>
      </c>
      <c r="F3174" t="s">
        <v>86</v>
      </c>
      <c r="G3174" t="str">
        <f>_xlfn.XLOOKUP(F3174,Regions!$A$2:$A$52,Regions!$B$2:$B$52)</f>
        <v>South</v>
      </c>
      <c r="H3174" t="s">
        <v>1412</v>
      </c>
      <c r="I3174">
        <v>16692</v>
      </c>
      <c r="J3174">
        <v>17384</v>
      </c>
      <c r="K3174">
        <v>29</v>
      </c>
      <c r="L3174">
        <v>13440</v>
      </c>
      <c r="M3174">
        <v>50000</v>
      </c>
      <c r="N3174" t="s">
        <v>2043</v>
      </c>
      <c r="O3174" t="s">
        <v>2043</v>
      </c>
      <c r="P3174" t="s">
        <v>2043</v>
      </c>
      <c r="Q3174" t="s">
        <v>2043</v>
      </c>
      <c r="R3174" t="str">
        <f>Table1[[#This Row],[year]]&amp;"_"&amp;Table1[[#This Row],[rank]]</f>
        <v>2021_173</v>
      </c>
      <c r="S3174" t="str">
        <f>Table1[[#This Row],[year]]&amp;"_"&amp;Table1[[#This Row],[rank]]</f>
        <v>2021_173</v>
      </c>
    </row>
    <row r="3175" spans="1:19" x14ac:dyDescent="0.2">
      <c r="A3175" t="s">
        <v>2080</v>
      </c>
      <c r="B3175">
        <v>174</v>
      </c>
      <c r="C3175">
        <v>2021</v>
      </c>
      <c r="D3175" t="s">
        <v>118</v>
      </c>
      <c r="E3175" t="s">
        <v>2061</v>
      </c>
      <c r="F3175" t="s">
        <v>22</v>
      </c>
      <c r="G3175" t="str">
        <f>_xlfn.XLOOKUP(F3175,Regions!$A$2:$A$52,Regions!$B$2:$B$52)</f>
        <v>South</v>
      </c>
      <c r="H3175" t="s">
        <v>1469</v>
      </c>
      <c r="I3175">
        <v>15329</v>
      </c>
      <c r="J3175">
        <v>17337</v>
      </c>
      <c r="K3175">
        <v>8885</v>
      </c>
      <c r="L3175">
        <v>62008</v>
      </c>
      <c r="M3175">
        <v>102700</v>
      </c>
      <c r="N3175" t="s">
        <v>2043</v>
      </c>
      <c r="O3175" t="s">
        <v>2043</v>
      </c>
      <c r="P3175" t="s">
        <v>2043</v>
      </c>
      <c r="Q3175" t="s">
        <v>2046</v>
      </c>
      <c r="R3175" t="str">
        <f>Table1[[#This Row],[year]]&amp;"_"&amp;Table1[[#This Row],[rank]]</f>
        <v>2021_174</v>
      </c>
      <c r="S3175" t="str">
        <f>Table1[[#This Row],[year]]&amp;"_"&amp;Table1[[#This Row],[rank]]</f>
        <v>2021_174</v>
      </c>
    </row>
    <row r="3176" spans="1:19" x14ac:dyDescent="0.2">
      <c r="A3176" t="s">
        <v>2225</v>
      </c>
      <c r="B3176">
        <v>175</v>
      </c>
      <c r="C3176">
        <v>2021</v>
      </c>
      <c r="D3176" t="s">
        <v>79</v>
      </c>
      <c r="E3176" t="s">
        <v>2044</v>
      </c>
      <c r="F3176" t="s">
        <v>28</v>
      </c>
      <c r="G3176" t="str">
        <f>_xlfn.XLOOKUP(F3176,Regions!$A$2:$A$52,Regions!$B$2:$B$52)</f>
        <v>Northeast</v>
      </c>
      <c r="H3176" t="s">
        <v>1406</v>
      </c>
      <c r="I3176">
        <v>62055</v>
      </c>
      <c r="J3176">
        <v>17224</v>
      </c>
      <c r="K3176">
        <v>2016</v>
      </c>
      <c r="L3176">
        <v>33049</v>
      </c>
      <c r="M3176">
        <v>76000</v>
      </c>
      <c r="N3176" t="s">
        <v>2043</v>
      </c>
      <c r="O3176" t="s">
        <v>2043</v>
      </c>
      <c r="P3176" t="s">
        <v>2043</v>
      </c>
      <c r="Q3176" t="s">
        <v>2043</v>
      </c>
      <c r="R3176" t="str">
        <f>Table1[[#This Row],[year]]&amp;"_"&amp;Table1[[#This Row],[rank]]</f>
        <v>2021_175</v>
      </c>
      <c r="S3176" t="str">
        <f>Table1[[#This Row],[year]]&amp;"_"&amp;Table1[[#This Row],[rank]]</f>
        <v>2021_175</v>
      </c>
    </row>
    <row r="3177" spans="1:19" x14ac:dyDescent="0.2">
      <c r="A3177" t="s">
        <v>2294</v>
      </c>
      <c r="B3177">
        <v>176</v>
      </c>
      <c r="C3177">
        <v>2021</v>
      </c>
      <c r="D3177" t="s">
        <v>974</v>
      </c>
      <c r="E3177" t="s">
        <v>2045</v>
      </c>
      <c r="F3177" t="s">
        <v>55</v>
      </c>
      <c r="G3177" t="str">
        <f>_xlfn.XLOOKUP(F3177,Regions!$A$2:$A$52,Regions!$B$2:$B$52)</f>
        <v>West</v>
      </c>
      <c r="H3177" t="s">
        <v>1444</v>
      </c>
      <c r="I3177">
        <v>122600</v>
      </c>
      <c r="J3177">
        <v>17202</v>
      </c>
      <c r="K3177">
        <v>3619</v>
      </c>
      <c r="L3177">
        <v>22353</v>
      </c>
      <c r="M3177">
        <v>24000</v>
      </c>
      <c r="N3177" t="s">
        <v>2043</v>
      </c>
      <c r="O3177" t="s">
        <v>2043</v>
      </c>
      <c r="P3177" t="s">
        <v>2043</v>
      </c>
      <c r="Q3177" t="s">
        <v>2043</v>
      </c>
      <c r="R3177" t="str">
        <f>Table1[[#This Row],[year]]&amp;"_"&amp;Table1[[#This Row],[rank]]</f>
        <v>2021_176</v>
      </c>
      <c r="S3177" t="str">
        <f>Table1[[#This Row],[year]]&amp;"_"&amp;Table1[[#This Row],[rank]]</f>
        <v>2021_176</v>
      </c>
    </row>
    <row r="3178" spans="1:19" x14ac:dyDescent="0.2">
      <c r="A3178" t="s">
        <v>2309</v>
      </c>
      <c r="B3178">
        <v>177</v>
      </c>
      <c r="C3178">
        <v>2021</v>
      </c>
      <c r="D3178" t="s">
        <v>824</v>
      </c>
      <c r="E3178" t="s">
        <v>112</v>
      </c>
      <c r="F3178" t="s">
        <v>41</v>
      </c>
      <c r="G3178" t="str">
        <f>_xlfn.XLOOKUP(F3178,Regions!$A$2:$A$52,Regions!$B$2:$B$52)</f>
        <v>Northeast</v>
      </c>
      <c r="H3178" t="s">
        <v>1436</v>
      </c>
      <c r="I3178">
        <v>70650</v>
      </c>
      <c r="J3178">
        <v>17117</v>
      </c>
      <c r="K3178">
        <v>874</v>
      </c>
      <c r="L3178">
        <v>54012</v>
      </c>
      <c r="M3178">
        <v>72000</v>
      </c>
      <c r="N3178" t="s">
        <v>2043</v>
      </c>
      <c r="O3178" t="s">
        <v>2043</v>
      </c>
      <c r="P3178" t="s">
        <v>2043</v>
      </c>
      <c r="Q3178" t="s">
        <v>2043</v>
      </c>
      <c r="R3178" t="str">
        <f>Table1[[#This Row],[year]]&amp;"_"&amp;Table1[[#This Row],[rank]]</f>
        <v>2021_177</v>
      </c>
      <c r="S3178" t="str">
        <f>Table1[[#This Row],[year]]&amp;"_"&amp;Table1[[#This Row],[rank]]</f>
        <v>2021_177</v>
      </c>
    </row>
    <row r="3179" spans="1:19" x14ac:dyDescent="0.2">
      <c r="A3179" t="s">
        <v>2083</v>
      </c>
      <c r="B3179">
        <v>178</v>
      </c>
      <c r="C3179">
        <v>2021</v>
      </c>
      <c r="D3179" t="s">
        <v>118</v>
      </c>
      <c r="E3179" t="s">
        <v>2061</v>
      </c>
      <c r="F3179" t="s">
        <v>86</v>
      </c>
      <c r="G3179" t="str">
        <f>_xlfn.XLOOKUP(F3179,Regions!$A$2:$A$52,Regions!$B$2:$B$52)</f>
        <v>South</v>
      </c>
      <c r="H3179" t="s">
        <v>1412</v>
      </c>
      <c r="I3179">
        <v>30810</v>
      </c>
      <c r="J3179">
        <v>17095</v>
      </c>
      <c r="K3179">
        <v>12385</v>
      </c>
      <c r="L3179">
        <v>71996</v>
      </c>
      <c r="M3179">
        <v>74000</v>
      </c>
      <c r="N3179" t="s">
        <v>2043</v>
      </c>
      <c r="O3179" t="s">
        <v>2043</v>
      </c>
      <c r="P3179" t="s">
        <v>2043</v>
      </c>
      <c r="Q3179" t="s">
        <v>2046</v>
      </c>
      <c r="R3179" t="str">
        <f>Table1[[#This Row],[year]]&amp;"_"&amp;Table1[[#This Row],[rank]]</f>
        <v>2021_178</v>
      </c>
      <c r="S3179" t="str">
        <f>Table1[[#This Row],[year]]&amp;"_"&amp;Table1[[#This Row],[rank]]</f>
        <v>2021_178</v>
      </c>
    </row>
    <row r="3180" spans="1:19" x14ac:dyDescent="0.2">
      <c r="A3180" t="s">
        <v>2170</v>
      </c>
      <c r="B3180">
        <v>179</v>
      </c>
      <c r="C3180">
        <v>2021</v>
      </c>
      <c r="D3180" t="s">
        <v>17</v>
      </c>
      <c r="E3180" t="s">
        <v>17</v>
      </c>
      <c r="F3180" t="s">
        <v>18</v>
      </c>
      <c r="G3180" t="str">
        <f>_xlfn.XLOOKUP(F3180,Regions!$A$2:$A$52,Regions!$B$2:$B$52)</f>
        <v>Midwest</v>
      </c>
      <c r="H3180" t="s">
        <v>1491</v>
      </c>
      <c r="I3180">
        <v>10896</v>
      </c>
      <c r="J3180">
        <v>17046</v>
      </c>
      <c r="K3180">
        <v>159</v>
      </c>
      <c r="L3180">
        <v>13199</v>
      </c>
      <c r="M3180">
        <v>174600</v>
      </c>
      <c r="N3180" t="s">
        <v>2043</v>
      </c>
      <c r="O3180" t="s">
        <v>2043</v>
      </c>
      <c r="P3180" t="s">
        <v>2043</v>
      </c>
      <c r="Q3180" t="s">
        <v>2043</v>
      </c>
      <c r="R3180" t="str">
        <f>Table1[[#This Row],[year]]&amp;"_"&amp;Table1[[#This Row],[rank]]</f>
        <v>2021_179</v>
      </c>
      <c r="S3180" t="str">
        <f>Table1[[#This Row],[year]]&amp;"_"&amp;Table1[[#This Row],[rank]]</f>
        <v>2021_179</v>
      </c>
    </row>
    <row r="3181" spans="1:19" x14ac:dyDescent="0.2">
      <c r="A3181" t="s">
        <v>2529</v>
      </c>
      <c r="B3181">
        <v>180</v>
      </c>
      <c r="C3181">
        <v>2021</v>
      </c>
      <c r="D3181" t="s">
        <v>57</v>
      </c>
      <c r="E3181" t="s">
        <v>2044</v>
      </c>
      <c r="F3181" t="s">
        <v>28</v>
      </c>
      <c r="G3181" t="str">
        <f>_xlfn.XLOOKUP(F3181,Regions!$A$2:$A$52,Regions!$B$2:$B$52)</f>
        <v>Northeast</v>
      </c>
      <c r="H3181" t="s">
        <v>1406</v>
      </c>
      <c r="I3181">
        <v>41471</v>
      </c>
      <c r="J3181">
        <v>16940</v>
      </c>
      <c r="K3181">
        <v>3617</v>
      </c>
      <c r="L3181">
        <v>469633</v>
      </c>
      <c r="M3181">
        <v>48500</v>
      </c>
      <c r="N3181" t="s">
        <v>2043</v>
      </c>
      <c r="O3181" t="s">
        <v>2043</v>
      </c>
      <c r="P3181" t="s">
        <v>2043</v>
      </c>
      <c r="Q3181" t="s">
        <v>2043</v>
      </c>
      <c r="R3181" t="str">
        <f>Table1[[#This Row],[year]]&amp;"_"&amp;Table1[[#This Row],[rank]]</f>
        <v>2021_180</v>
      </c>
      <c r="S3181" t="str">
        <f>Table1[[#This Row],[year]]&amp;"_"&amp;Table1[[#This Row],[rank]]</f>
        <v>2021_180</v>
      </c>
    </row>
    <row r="3182" spans="1:19" x14ac:dyDescent="0.2">
      <c r="A3182" t="s">
        <v>2123</v>
      </c>
      <c r="B3182">
        <v>181</v>
      </c>
      <c r="C3182">
        <v>2021</v>
      </c>
      <c r="D3182" t="s">
        <v>1727</v>
      </c>
      <c r="E3182" t="s">
        <v>2064</v>
      </c>
      <c r="F3182" t="s">
        <v>142</v>
      </c>
      <c r="G3182" t="str">
        <f>_xlfn.XLOOKUP(F3182,Regions!$A$2:$A$52,Regions!$B$2:$B$52)</f>
        <v>Midwest</v>
      </c>
      <c r="H3182" t="s">
        <v>1480</v>
      </c>
      <c r="I3182">
        <v>54135</v>
      </c>
      <c r="J3182">
        <v>16785</v>
      </c>
      <c r="K3182">
        <v>1965</v>
      </c>
      <c r="L3182">
        <v>22882</v>
      </c>
      <c r="M3182">
        <v>83500</v>
      </c>
      <c r="N3182" t="s">
        <v>2043</v>
      </c>
      <c r="O3182" t="s">
        <v>2043</v>
      </c>
      <c r="P3182" t="s">
        <v>2043</v>
      </c>
      <c r="Q3182" t="s">
        <v>2043</v>
      </c>
      <c r="R3182" t="str">
        <f>Table1[[#This Row],[year]]&amp;"_"&amp;Table1[[#This Row],[rank]]</f>
        <v>2021_181</v>
      </c>
      <c r="S3182" t="str">
        <f>Table1[[#This Row],[year]]&amp;"_"&amp;Table1[[#This Row],[rank]]</f>
        <v>2021_181</v>
      </c>
    </row>
    <row r="3183" spans="1:19" x14ac:dyDescent="0.2">
      <c r="A3183" t="s">
        <v>2198</v>
      </c>
      <c r="B3183">
        <v>182</v>
      </c>
      <c r="C3183">
        <v>2021</v>
      </c>
      <c r="D3183" t="s">
        <v>30</v>
      </c>
      <c r="E3183" t="s">
        <v>2045</v>
      </c>
      <c r="F3183" t="s">
        <v>55</v>
      </c>
      <c r="G3183" t="str">
        <f>_xlfn.XLOOKUP(F3183,Regions!$A$2:$A$52,Regions!$B$2:$B$52)</f>
        <v>West</v>
      </c>
      <c r="H3183" t="s">
        <v>1456</v>
      </c>
      <c r="I3183">
        <v>20432</v>
      </c>
      <c r="J3183">
        <v>16736</v>
      </c>
      <c r="K3183">
        <v>250</v>
      </c>
      <c r="L3183">
        <v>25662</v>
      </c>
      <c r="M3183">
        <v>63800</v>
      </c>
      <c r="N3183" t="s">
        <v>2043</v>
      </c>
      <c r="O3183" t="s">
        <v>2043</v>
      </c>
      <c r="P3183" t="s">
        <v>2043</v>
      </c>
      <c r="Q3183" t="s">
        <v>2043</v>
      </c>
      <c r="R3183" t="str">
        <f>Table1[[#This Row],[year]]&amp;"_"&amp;Table1[[#This Row],[rank]]</f>
        <v>2021_182</v>
      </c>
      <c r="S3183" t="str">
        <f>Table1[[#This Row],[year]]&amp;"_"&amp;Table1[[#This Row],[rank]]</f>
        <v>2021_182</v>
      </c>
    </row>
    <row r="3184" spans="1:19" x14ac:dyDescent="0.2">
      <c r="A3184" t="s">
        <v>2119</v>
      </c>
      <c r="B3184">
        <v>183</v>
      </c>
      <c r="C3184">
        <v>2021</v>
      </c>
      <c r="D3184" t="s">
        <v>488</v>
      </c>
      <c r="E3184" t="s">
        <v>920</v>
      </c>
      <c r="F3184" t="s">
        <v>22</v>
      </c>
      <c r="G3184" t="str">
        <f>_xlfn.XLOOKUP(F3184,Regions!$A$2:$A$52,Regions!$B$2:$B$52)</f>
        <v>South</v>
      </c>
      <c r="H3184" t="s">
        <v>1403</v>
      </c>
      <c r="I3184">
        <v>24849</v>
      </c>
      <c r="J3184">
        <v>16680</v>
      </c>
      <c r="K3184">
        <v>14831</v>
      </c>
      <c r="L3184">
        <v>80064</v>
      </c>
      <c r="M3184">
        <v>11800</v>
      </c>
      <c r="N3184" t="s">
        <v>2043</v>
      </c>
      <c r="O3184" t="s">
        <v>2046</v>
      </c>
      <c r="P3184" t="s">
        <v>2043</v>
      </c>
      <c r="Q3184" t="s">
        <v>2043</v>
      </c>
      <c r="R3184" t="str">
        <f>Table1[[#This Row],[year]]&amp;"_"&amp;Table1[[#This Row],[rank]]</f>
        <v>2021_183</v>
      </c>
      <c r="S3184" t="str">
        <f>Table1[[#This Row],[year]]&amp;"_"&amp;Table1[[#This Row],[rank]]</f>
        <v>2021_183</v>
      </c>
    </row>
    <row r="3185" spans="1:19" x14ac:dyDescent="0.2">
      <c r="A3185" t="s">
        <v>2542</v>
      </c>
      <c r="B3185">
        <v>184</v>
      </c>
      <c r="C3185">
        <v>2021</v>
      </c>
      <c r="D3185" t="s">
        <v>974</v>
      </c>
      <c r="E3185" t="s">
        <v>2045</v>
      </c>
      <c r="F3185" t="s">
        <v>55</v>
      </c>
      <c r="G3185" t="str">
        <f>_xlfn.XLOOKUP(F3185,Regions!$A$2:$A$52,Regions!$B$2:$B$52)</f>
        <v>West</v>
      </c>
      <c r="H3185" t="s">
        <v>1444</v>
      </c>
      <c r="I3185">
        <v>331037</v>
      </c>
      <c r="J3185">
        <v>16675</v>
      </c>
      <c r="K3185">
        <v>4332</v>
      </c>
      <c r="L3185">
        <v>28791</v>
      </c>
      <c r="M3185">
        <v>18975</v>
      </c>
      <c r="N3185" t="s">
        <v>2046</v>
      </c>
      <c r="O3185" t="s">
        <v>2043</v>
      </c>
      <c r="P3185" t="s">
        <v>2043</v>
      </c>
      <c r="Q3185" t="s">
        <v>2043</v>
      </c>
      <c r="R3185" t="str">
        <f>Table1[[#This Row],[year]]&amp;"_"&amp;Table1[[#This Row],[rank]]</f>
        <v>2021_184</v>
      </c>
      <c r="S3185" t="str">
        <f>Table1[[#This Row],[year]]&amp;"_"&amp;Table1[[#This Row],[rank]]</f>
        <v>2021_184</v>
      </c>
    </row>
    <row r="3186" spans="1:19" x14ac:dyDescent="0.2">
      <c r="A3186" t="s">
        <v>2269</v>
      </c>
      <c r="B3186">
        <v>185</v>
      </c>
      <c r="C3186">
        <v>2021</v>
      </c>
      <c r="D3186" t="s">
        <v>1353</v>
      </c>
      <c r="E3186" t="s">
        <v>2045</v>
      </c>
      <c r="F3186" t="s">
        <v>41</v>
      </c>
      <c r="G3186" t="str">
        <f>_xlfn.XLOOKUP(F3186,Regions!$A$2:$A$52,Regions!$B$2:$B$52)</f>
        <v>Northeast</v>
      </c>
      <c r="H3186" t="s">
        <v>1880</v>
      </c>
      <c r="I3186">
        <v>41452</v>
      </c>
      <c r="J3186">
        <v>16652</v>
      </c>
      <c r="K3186">
        <v>1392</v>
      </c>
      <c r="L3186">
        <v>16923</v>
      </c>
      <c r="M3186">
        <v>289500</v>
      </c>
      <c r="N3186" t="s">
        <v>2043</v>
      </c>
      <c r="O3186" t="s">
        <v>2043</v>
      </c>
      <c r="P3186" t="s">
        <v>2043</v>
      </c>
      <c r="Q3186" t="s">
        <v>2043</v>
      </c>
      <c r="R3186" t="str">
        <f>Table1[[#This Row],[year]]&amp;"_"&amp;Table1[[#This Row],[rank]]</f>
        <v>2021_185</v>
      </c>
      <c r="S3186" t="str">
        <f>Table1[[#This Row],[year]]&amp;"_"&amp;Table1[[#This Row],[rank]]</f>
        <v>2021_185</v>
      </c>
    </row>
    <row r="3187" spans="1:19" x14ac:dyDescent="0.2">
      <c r="A3187" t="s">
        <v>2449</v>
      </c>
      <c r="B3187">
        <v>186</v>
      </c>
      <c r="C3187">
        <v>2021</v>
      </c>
      <c r="D3187" t="s">
        <v>1138</v>
      </c>
      <c r="E3187" t="s">
        <v>2044</v>
      </c>
      <c r="F3187" t="s">
        <v>44</v>
      </c>
      <c r="G3187" t="str">
        <f>_xlfn.XLOOKUP(F3187,Regions!$A$2:$A$52,Regions!$B$2:$B$52)</f>
        <v>Midwest</v>
      </c>
      <c r="H3187" t="s">
        <v>1417</v>
      </c>
      <c r="I3187">
        <v>9151</v>
      </c>
      <c r="J3187">
        <v>16590</v>
      </c>
      <c r="K3187">
        <v>403</v>
      </c>
      <c r="L3187">
        <v>14317</v>
      </c>
      <c r="M3187">
        <v>90800</v>
      </c>
      <c r="N3187" t="s">
        <v>2043</v>
      </c>
      <c r="O3187" t="s">
        <v>2043</v>
      </c>
      <c r="P3187" t="s">
        <v>2043</v>
      </c>
      <c r="Q3187" t="s">
        <v>2043</v>
      </c>
      <c r="R3187" t="str">
        <f>Table1[[#This Row],[year]]&amp;"_"&amp;Table1[[#This Row],[rank]]</f>
        <v>2021_186</v>
      </c>
      <c r="S3187" t="str">
        <f>Table1[[#This Row],[year]]&amp;"_"&amp;Table1[[#This Row],[rank]]</f>
        <v>2021_186</v>
      </c>
    </row>
    <row r="3188" spans="1:19" x14ac:dyDescent="0.2">
      <c r="A3188" t="s">
        <v>2530</v>
      </c>
      <c r="B3188">
        <v>187</v>
      </c>
      <c r="C3188">
        <v>2021</v>
      </c>
      <c r="D3188" t="s">
        <v>79</v>
      </c>
      <c r="E3188" t="s">
        <v>2044</v>
      </c>
      <c r="F3188" t="s">
        <v>33</v>
      </c>
      <c r="G3188" t="str">
        <f>_xlfn.XLOOKUP(F3188,Regions!$A$2:$A$52,Regions!$B$2:$B$52)</f>
        <v>Northeast</v>
      </c>
      <c r="H3188" t="s">
        <v>1498</v>
      </c>
      <c r="I3188">
        <v>23741</v>
      </c>
      <c r="J3188">
        <v>16472</v>
      </c>
      <c r="K3188">
        <v>1385</v>
      </c>
      <c r="L3188">
        <v>95948</v>
      </c>
      <c r="M3188">
        <v>16500</v>
      </c>
      <c r="N3188" t="s">
        <v>2043</v>
      </c>
      <c r="O3188" t="s">
        <v>2043</v>
      </c>
      <c r="P3188" t="s">
        <v>2043</v>
      </c>
      <c r="Q3188" t="s">
        <v>2043</v>
      </c>
      <c r="R3188" t="str">
        <f>Table1[[#This Row],[year]]&amp;"_"&amp;Table1[[#This Row],[rank]]</f>
        <v>2021_187</v>
      </c>
      <c r="S3188" t="str">
        <f>Table1[[#This Row],[year]]&amp;"_"&amp;Table1[[#This Row],[rank]]</f>
        <v>2021_187</v>
      </c>
    </row>
    <row r="3189" spans="1:19" x14ac:dyDescent="0.2">
      <c r="A3189" t="s">
        <v>2175</v>
      </c>
      <c r="B3189">
        <v>188</v>
      </c>
      <c r="C3189">
        <v>2021</v>
      </c>
      <c r="D3189" t="s">
        <v>1077</v>
      </c>
      <c r="E3189" t="s">
        <v>2054</v>
      </c>
      <c r="F3189" t="s">
        <v>28</v>
      </c>
      <c r="G3189" t="str">
        <f>_xlfn.XLOOKUP(F3189,Regions!$A$2:$A$52,Regions!$B$2:$B$52)</f>
        <v>Northeast</v>
      </c>
      <c r="H3189" t="s">
        <v>1406</v>
      </c>
      <c r="I3189">
        <v>66810</v>
      </c>
      <c r="J3189">
        <v>16471</v>
      </c>
      <c r="K3189">
        <v>2695</v>
      </c>
      <c r="L3189">
        <v>15920</v>
      </c>
      <c r="M3189">
        <v>34200</v>
      </c>
      <c r="N3189" t="s">
        <v>2043</v>
      </c>
      <c r="O3189" t="s">
        <v>2043</v>
      </c>
      <c r="P3189" t="s">
        <v>2043</v>
      </c>
      <c r="Q3189" t="s">
        <v>2043</v>
      </c>
      <c r="R3189" t="str">
        <f>Table1[[#This Row],[year]]&amp;"_"&amp;Table1[[#This Row],[rank]]</f>
        <v>2021_188</v>
      </c>
      <c r="S3189" t="str">
        <f>Table1[[#This Row],[year]]&amp;"_"&amp;Table1[[#This Row],[rank]]</f>
        <v>2021_188</v>
      </c>
    </row>
    <row r="3190" spans="1:19" x14ac:dyDescent="0.2">
      <c r="A3190" t="s">
        <v>2314</v>
      </c>
      <c r="B3190">
        <v>189</v>
      </c>
      <c r="C3190">
        <v>2021</v>
      </c>
      <c r="D3190" t="s">
        <v>221</v>
      </c>
      <c r="E3190" t="s">
        <v>221</v>
      </c>
      <c r="F3190" t="s">
        <v>55</v>
      </c>
      <c r="G3190" t="str">
        <f>_xlfn.XLOOKUP(F3190,Regions!$A$2:$A$52,Regions!$B$2:$B$52)</f>
        <v>West</v>
      </c>
      <c r="H3190" t="s">
        <v>1453</v>
      </c>
      <c r="I3190">
        <v>9470</v>
      </c>
      <c r="J3190">
        <v>16391</v>
      </c>
      <c r="K3190">
        <v>186</v>
      </c>
      <c r="L3190">
        <v>12999</v>
      </c>
      <c r="M3190">
        <v>54000</v>
      </c>
      <c r="N3190" t="s">
        <v>2043</v>
      </c>
      <c r="O3190" t="s">
        <v>2043</v>
      </c>
      <c r="P3190" t="s">
        <v>2043</v>
      </c>
      <c r="Q3190" t="s">
        <v>2043</v>
      </c>
      <c r="R3190" t="str">
        <f>Table1[[#This Row],[year]]&amp;"_"&amp;Table1[[#This Row],[rank]]</f>
        <v>2021_189</v>
      </c>
      <c r="S3190" t="str">
        <f>Table1[[#This Row],[year]]&amp;"_"&amp;Table1[[#This Row],[rank]]</f>
        <v>2021_189</v>
      </c>
    </row>
    <row r="3191" spans="1:19" x14ac:dyDescent="0.2">
      <c r="A3191" t="s">
        <v>2654</v>
      </c>
      <c r="B3191">
        <v>190</v>
      </c>
      <c r="C3191">
        <v>2021</v>
      </c>
      <c r="D3191" t="s">
        <v>1164</v>
      </c>
      <c r="E3191" t="s">
        <v>2061</v>
      </c>
      <c r="F3191" t="s">
        <v>33</v>
      </c>
      <c r="G3191" t="str">
        <f>_xlfn.XLOOKUP(F3191,Regions!$A$2:$A$52,Regions!$B$2:$B$52)</f>
        <v>Northeast</v>
      </c>
      <c r="H3191" t="s">
        <v>1624</v>
      </c>
      <c r="I3191">
        <v>12602</v>
      </c>
      <c r="J3191">
        <v>16252</v>
      </c>
      <c r="K3191">
        <v>110</v>
      </c>
      <c r="L3191">
        <v>16169</v>
      </c>
      <c r="M3191">
        <v>119750</v>
      </c>
      <c r="N3191" t="s">
        <v>2043</v>
      </c>
      <c r="O3191" t="s">
        <v>2043</v>
      </c>
      <c r="P3191" t="s">
        <v>2043</v>
      </c>
      <c r="Q3191" t="s">
        <v>2043</v>
      </c>
      <c r="R3191" t="str">
        <f>Table1[[#This Row],[year]]&amp;"_"&amp;Table1[[#This Row],[rank]]</f>
        <v>2021_190</v>
      </c>
      <c r="S3191" t="str">
        <f>Table1[[#This Row],[year]]&amp;"_"&amp;Table1[[#This Row],[rank]]</f>
        <v>2021_190</v>
      </c>
    </row>
    <row r="3192" spans="1:19" x14ac:dyDescent="0.2">
      <c r="A3192" t="s">
        <v>2216</v>
      </c>
      <c r="B3192">
        <v>191</v>
      </c>
      <c r="C3192">
        <v>2021</v>
      </c>
      <c r="D3192" t="s">
        <v>1164</v>
      </c>
      <c r="E3192" t="s">
        <v>2061</v>
      </c>
      <c r="F3192" t="s">
        <v>72</v>
      </c>
      <c r="G3192" t="str">
        <f>_xlfn.XLOOKUP(F3192,Regions!$A$2:$A$52,Regions!$B$2:$B$52)</f>
        <v>Midwest</v>
      </c>
      <c r="H3192" t="s">
        <v>1481</v>
      </c>
      <c r="I3192">
        <v>12515</v>
      </c>
      <c r="J3192">
        <v>16207</v>
      </c>
      <c r="K3192">
        <v>506</v>
      </c>
      <c r="L3192">
        <v>5144</v>
      </c>
      <c r="M3192">
        <v>14888</v>
      </c>
      <c r="N3192" t="s">
        <v>2043</v>
      </c>
      <c r="O3192" t="s">
        <v>2043</v>
      </c>
      <c r="P3192" t="s">
        <v>2043</v>
      </c>
      <c r="Q3192" t="s">
        <v>2043</v>
      </c>
      <c r="R3192" t="str">
        <f>Table1[[#This Row],[year]]&amp;"_"&amp;Table1[[#This Row],[rank]]</f>
        <v>2021_191</v>
      </c>
      <c r="S3192" t="str">
        <f>Table1[[#This Row],[year]]&amp;"_"&amp;Table1[[#This Row],[rank]]</f>
        <v>2021_191</v>
      </c>
    </row>
    <row r="3193" spans="1:19" x14ac:dyDescent="0.2">
      <c r="A3193" t="s">
        <v>2253</v>
      </c>
      <c r="B3193">
        <v>192</v>
      </c>
      <c r="C3193">
        <v>2021</v>
      </c>
      <c r="D3193" t="s">
        <v>609</v>
      </c>
      <c r="E3193" t="s">
        <v>2044</v>
      </c>
      <c r="F3193" t="s">
        <v>28</v>
      </c>
      <c r="G3193" t="str">
        <f>_xlfn.XLOOKUP(F3193,Regions!$A$2:$A$52,Regions!$B$2:$B$52)</f>
        <v>Northeast</v>
      </c>
      <c r="H3193" t="s">
        <v>1406</v>
      </c>
      <c r="I3193">
        <v>115080</v>
      </c>
      <c r="J3193">
        <v>16205</v>
      </c>
      <c r="K3193">
        <v>4932</v>
      </c>
      <c r="L3193">
        <v>176982</v>
      </c>
      <c r="M3193">
        <v>16500</v>
      </c>
      <c r="N3193" t="s">
        <v>2043</v>
      </c>
      <c r="O3193" t="s">
        <v>2043</v>
      </c>
      <c r="P3193" t="s">
        <v>2043</v>
      </c>
      <c r="Q3193" t="s">
        <v>2043</v>
      </c>
      <c r="R3193" t="str">
        <f>Table1[[#This Row],[year]]&amp;"_"&amp;Table1[[#This Row],[rank]]</f>
        <v>2021_192</v>
      </c>
      <c r="S3193" t="str">
        <f>Table1[[#This Row],[year]]&amp;"_"&amp;Table1[[#This Row],[rank]]</f>
        <v>2021_192</v>
      </c>
    </row>
    <row r="3194" spans="1:19" x14ac:dyDescent="0.2">
      <c r="A3194" t="s">
        <v>2533</v>
      </c>
      <c r="B3194">
        <v>193</v>
      </c>
      <c r="C3194">
        <v>2021</v>
      </c>
      <c r="D3194" t="s">
        <v>214</v>
      </c>
      <c r="E3194" t="s">
        <v>920</v>
      </c>
      <c r="F3194" t="s">
        <v>35</v>
      </c>
      <c r="G3194" t="str">
        <f>_xlfn.XLOOKUP(F3194,Regions!$A$2:$A$52,Regions!$B$2:$B$52)</f>
        <v>South</v>
      </c>
      <c r="H3194" t="s">
        <v>1494</v>
      </c>
      <c r="I3194">
        <v>61224</v>
      </c>
      <c r="J3194">
        <v>16128</v>
      </c>
      <c r="K3194">
        <v>401</v>
      </c>
      <c r="L3194">
        <v>95905</v>
      </c>
      <c r="M3194">
        <v>17300</v>
      </c>
      <c r="N3194" t="s">
        <v>2043</v>
      </c>
      <c r="O3194" t="s">
        <v>2043</v>
      </c>
      <c r="P3194" t="s">
        <v>2043</v>
      </c>
      <c r="Q3194" t="s">
        <v>2043</v>
      </c>
      <c r="R3194" t="str">
        <f>Table1[[#This Row],[year]]&amp;"_"&amp;Table1[[#This Row],[rank]]</f>
        <v>2021_193</v>
      </c>
      <c r="S3194" t="str">
        <f>Table1[[#This Row],[year]]&amp;"_"&amp;Table1[[#This Row],[rank]]</f>
        <v>2021_193</v>
      </c>
    </row>
    <row r="3195" spans="1:19" x14ac:dyDescent="0.2">
      <c r="A3195" t="s">
        <v>2701</v>
      </c>
      <c r="B3195">
        <v>194</v>
      </c>
      <c r="C3195">
        <v>2021</v>
      </c>
      <c r="D3195" t="s">
        <v>79</v>
      </c>
      <c r="E3195" t="s">
        <v>2044</v>
      </c>
      <c r="F3195" t="s">
        <v>18</v>
      </c>
      <c r="G3195" t="str">
        <f>_xlfn.XLOOKUP(F3195,Regions!$A$2:$A$52,Regions!$B$2:$B$52)</f>
        <v>Midwest</v>
      </c>
      <c r="H3195" t="s">
        <v>1401</v>
      </c>
      <c r="I3195">
        <v>45821</v>
      </c>
      <c r="J3195">
        <v>15981</v>
      </c>
      <c r="K3195">
        <v>198</v>
      </c>
      <c r="L3195">
        <v>37535</v>
      </c>
      <c r="M3195">
        <v>24000</v>
      </c>
      <c r="N3195" t="s">
        <v>2043</v>
      </c>
      <c r="O3195" t="s">
        <v>2043</v>
      </c>
      <c r="P3195" t="s">
        <v>2046</v>
      </c>
      <c r="Q3195" t="s">
        <v>2043</v>
      </c>
      <c r="R3195" t="str">
        <f>Table1[[#This Row],[year]]&amp;"_"&amp;Table1[[#This Row],[rank]]</f>
        <v>2021_194</v>
      </c>
      <c r="S3195" t="str">
        <f>Table1[[#This Row],[year]]&amp;"_"&amp;Table1[[#This Row],[rank]]</f>
        <v>2021_194</v>
      </c>
    </row>
    <row r="3196" spans="1:19" x14ac:dyDescent="0.2">
      <c r="A3196" t="s">
        <v>2154</v>
      </c>
      <c r="B3196">
        <v>195</v>
      </c>
      <c r="C3196">
        <v>2021</v>
      </c>
      <c r="D3196" t="s">
        <v>24</v>
      </c>
      <c r="E3196" t="s">
        <v>2042</v>
      </c>
      <c r="F3196" t="s">
        <v>187</v>
      </c>
      <c r="G3196" t="str">
        <f>_xlfn.XLOOKUP(F3196,Regions!$A$2:$A$52,Regions!$B$2:$B$52)</f>
        <v>Midwest</v>
      </c>
      <c r="H3196" t="s">
        <v>1501</v>
      </c>
      <c r="I3196">
        <v>9394</v>
      </c>
      <c r="J3196">
        <v>15955</v>
      </c>
      <c r="K3196">
        <v>163</v>
      </c>
      <c r="L3196">
        <v>15337</v>
      </c>
      <c r="M3196">
        <v>73000</v>
      </c>
      <c r="N3196" t="s">
        <v>2043</v>
      </c>
      <c r="O3196" t="s">
        <v>2046</v>
      </c>
      <c r="P3196" t="s">
        <v>2043</v>
      </c>
      <c r="Q3196" t="s">
        <v>2043</v>
      </c>
      <c r="R3196" t="str">
        <f>Table1[[#This Row],[year]]&amp;"_"&amp;Table1[[#This Row],[rank]]</f>
        <v>2021_195</v>
      </c>
      <c r="S3196" t="str">
        <f>Table1[[#This Row],[year]]&amp;"_"&amp;Table1[[#This Row],[rank]]</f>
        <v>2021_195</v>
      </c>
    </row>
    <row r="3197" spans="1:19" x14ac:dyDescent="0.2">
      <c r="A3197" t="s">
        <v>1250</v>
      </c>
      <c r="B3197">
        <v>196</v>
      </c>
      <c r="C3197">
        <v>2021</v>
      </c>
      <c r="D3197" t="s">
        <v>221</v>
      </c>
      <c r="E3197" t="s">
        <v>221</v>
      </c>
      <c r="F3197" t="s">
        <v>22</v>
      </c>
      <c r="G3197" t="str">
        <f>_xlfn.XLOOKUP(F3197,Regions!$A$2:$A$52,Regions!$B$2:$B$52)</f>
        <v>South</v>
      </c>
      <c r="H3197" t="s">
        <v>1400</v>
      </c>
      <c r="I3197">
        <v>3252</v>
      </c>
      <c r="J3197">
        <v>15884</v>
      </c>
      <c r="K3197">
        <v>435</v>
      </c>
      <c r="L3197">
        <v>7310</v>
      </c>
      <c r="M3197">
        <v>43717</v>
      </c>
      <c r="N3197" t="s">
        <v>2043</v>
      </c>
      <c r="O3197" t="s">
        <v>2043</v>
      </c>
      <c r="P3197" t="s">
        <v>2043</v>
      </c>
      <c r="Q3197" t="s">
        <v>2043</v>
      </c>
      <c r="R3197" t="str">
        <f>Table1[[#This Row],[year]]&amp;"_"&amp;Table1[[#This Row],[rank]]</f>
        <v>2021_196</v>
      </c>
      <c r="S3197" t="str">
        <f>Table1[[#This Row],[year]]&amp;"_"&amp;Table1[[#This Row],[rank]]</f>
        <v>2021_196</v>
      </c>
    </row>
    <row r="3198" spans="1:19" x14ac:dyDescent="0.2">
      <c r="A3198" t="s">
        <v>2201</v>
      </c>
      <c r="B3198">
        <v>197</v>
      </c>
      <c r="C3198">
        <v>2021</v>
      </c>
      <c r="D3198" t="s">
        <v>27</v>
      </c>
      <c r="E3198" t="s">
        <v>27</v>
      </c>
      <c r="F3198" t="s">
        <v>181</v>
      </c>
      <c r="G3198" t="str">
        <f>_xlfn.XLOOKUP(F3198,Regions!$A$2:$A$52,Regions!$B$2:$B$52)</f>
        <v>West</v>
      </c>
      <c r="H3198" t="s">
        <v>1549</v>
      </c>
      <c r="I3198">
        <v>19048</v>
      </c>
      <c r="J3198">
        <v>15493</v>
      </c>
      <c r="K3198">
        <v>1763</v>
      </c>
      <c r="L3198">
        <v>38240</v>
      </c>
      <c r="M3198">
        <v>13500</v>
      </c>
      <c r="N3198" t="s">
        <v>2043</v>
      </c>
      <c r="O3198" t="s">
        <v>2043</v>
      </c>
      <c r="P3198" t="s">
        <v>2043</v>
      </c>
      <c r="Q3198" t="s">
        <v>2043</v>
      </c>
      <c r="R3198" t="str">
        <f>Table1[[#This Row],[year]]&amp;"_"&amp;Table1[[#This Row],[rank]]</f>
        <v>2021_197</v>
      </c>
      <c r="S3198" t="str">
        <f>Table1[[#This Row],[year]]&amp;"_"&amp;Table1[[#This Row],[rank]]</f>
        <v>2021_197</v>
      </c>
    </row>
    <row r="3199" spans="1:19" x14ac:dyDescent="0.2">
      <c r="A3199" t="s">
        <v>2619</v>
      </c>
      <c r="B3199">
        <v>198</v>
      </c>
      <c r="C3199">
        <v>2021</v>
      </c>
      <c r="D3199" t="s">
        <v>24</v>
      </c>
      <c r="E3199" t="s">
        <v>2042</v>
      </c>
      <c r="F3199" t="s">
        <v>146</v>
      </c>
      <c r="G3199" t="str">
        <f>_xlfn.XLOOKUP(F3199,Regions!$A$2:$A$52,Regions!$B$2:$B$52)</f>
        <v>Northeast</v>
      </c>
      <c r="H3199" t="s">
        <v>1845</v>
      </c>
      <c r="I3199">
        <v>6157</v>
      </c>
      <c r="J3199">
        <v>15430</v>
      </c>
      <c r="K3199">
        <v>421</v>
      </c>
      <c r="L3199">
        <v>5412</v>
      </c>
      <c r="M3199">
        <v>32000</v>
      </c>
      <c r="N3199" t="s">
        <v>2043</v>
      </c>
      <c r="O3199" t="s">
        <v>2043</v>
      </c>
      <c r="P3199" t="s">
        <v>2043</v>
      </c>
      <c r="Q3199" t="s">
        <v>2043</v>
      </c>
      <c r="R3199" t="str">
        <f>Table1[[#This Row],[year]]&amp;"_"&amp;Table1[[#This Row],[rank]]</f>
        <v>2021_198</v>
      </c>
      <c r="S3199" t="str">
        <f>Table1[[#This Row],[year]]&amp;"_"&amp;Table1[[#This Row],[rank]]</f>
        <v>2021_198</v>
      </c>
    </row>
    <row r="3200" spans="1:19" x14ac:dyDescent="0.2">
      <c r="A3200" t="s">
        <v>2312</v>
      </c>
      <c r="B3200">
        <v>199</v>
      </c>
      <c r="C3200">
        <v>2021</v>
      </c>
      <c r="D3200" t="s">
        <v>17</v>
      </c>
      <c r="E3200" t="s">
        <v>17</v>
      </c>
      <c r="F3200" t="s">
        <v>44</v>
      </c>
      <c r="G3200" t="str">
        <f>_xlfn.XLOOKUP(F3200,Regions!$A$2:$A$52,Regions!$B$2:$B$52)</f>
        <v>Midwest</v>
      </c>
      <c r="H3200" t="s">
        <v>1608</v>
      </c>
      <c r="I3200">
        <v>876</v>
      </c>
      <c r="J3200">
        <v>15379</v>
      </c>
      <c r="K3200">
        <v>1521</v>
      </c>
      <c r="L3200">
        <v>11852</v>
      </c>
      <c r="M3200">
        <v>73000</v>
      </c>
      <c r="N3200" t="s">
        <v>2043</v>
      </c>
      <c r="O3200" t="s">
        <v>2043</v>
      </c>
      <c r="P3200" t="s">
        <v>2043</v>
      </c>
      <c r="Q3200" t="s">
        <v>2043</v>
      </c>
      <c r="R3200" t="str">
        <f>Table1[[#This Row],[year]]&amp;"_"&amp;Table1[[#This Row],[rank]]</f>
        <v>2021_199</v>
      </c>
      <c r="S3200" t="str">
        <f>Table1[[#This Row],[year]]&amp;"_"&amp;Table1[[#This Row],[rank]]</f>
        <v>2021_199</v>
      </c>
    </row>
    <row r="3201" spans="1:19" x14ac:dyDescent="0.2">
      <c r="A3201" t="s">
        <v>2646</v>
      </c>
      <c r="B3201">
        <v>200</v>
      </c>
      <c r="C3201">
        <v>2021</v>
      </c>
      <c r="D3201" t="s">
        <v>118</v>
      </c>
      <c r="E3201" t="s">
        <v>2061</v>
      </c>
      <c r="F3201" t="s">
        <v>44</v>
      </c>
      <c r="G3201" t="str">
        <f>_xlfn.XLOOKUP(F3201,Regions!$A$2:$A$52,Regions!$B$2:$B$52)</f>
        <v>Midwest</v>
      </c>
      <c r="H3201" t="s">
        <v>1417</v>
      </c>
      <c r="I3201">
        <v>18325</v>
      </c>
      <c r="J3201">
        <v>15355</v>
      </c>
      <c r="K3201">
        <v>7069</v>
      </c>
      <c r="L3201">
        <v>59548</v>
      </c>
      <c r="M3201">
        <v>74400</v>
      </c>
      <c r="N3201" t="s">
        <v>2043</v>
      </c>
      <c r="O3201" t="s">
        <v>2043</v>
      </c>
      <c r="P3201" t="s">
        <v>2043</v>
      </c>
      <c r="Q3201" t="s">
        <v>2046</v>
      </c>
      <c r="R3201" t="str">
        <f>Table1[[#This Row],[year]]&amp;"_"&amp;Table1[[#This Row],[rank]]</f>
        <v>2021_200</v>
      </c>
      <c r="S3201" t="str">
        <f>Table1[[#This Row],[year]]&amp;"_"&amp;Table1[[#This Row],[rank]]</f>
        <v>2021_200</v>
      </c>
    </row>
    <row r="3202" spans="1:19" x14ac:dyDescent="0.2">
      <c r="A3202" t="s">
        <v>2534</v>
      </c>
      <c r="B3202">
        <v>201</v>
      </c>
      <c r="C3202">
        <v>2021</v>
      </c>
      <c r="D3202" t="s">
        <v>1359</v>
      </c>
      <c r="E3202" t="s">
        <v>2143</v>
      </c>
      <c r="F3202" t="s">
        <v>28</v>
      </c>
      <c r="G3202" t="str">
        <f>_xlfn.XLOOKUP(F3202,Regions!$A$2:$A$52,Regions!$B$2:$B$52)</f>
        <v>Northeast</v>
      </c>
      <c r="H3202" t="s">
        <v>1445</v>
      </c>
      <c r="I3202">
        <v>353687</v>
      </c>
      <c r="J3202">
        <v>15301</v>
      </c>
      <c r="K3202">
        <v>6411</v>
      </c>
      <c r="L3202">
        <v>33584</v>
      </c>
      <c r="M3202">
        <v>21000</v>
      </c>
      <c r="N3202" t="s">
        <v>2043</v>
      </c>
      <c r="O3202" t="s">
        <v>2043</v>
      </c>
      <c r="P3202" t="s">
        <v>2043</v>
      </c>
      <c r="Q3202" t="s">
        <v>2043</v>
      </c>
      <c r="R3202" t="str">
        <f>Table1[[#This Row],[year]]&amp;"_"&amp;Table1[[#This Row],[rank]]</f>
        <v>2021_201</v>
      </c>
      <c r="S3202" t="str">
        <f>Table1[[#This Row],[year]]&amp;"_"&amp;Table1[[#This Row],[rank]]</f>
        <v>2021_201</v>
      </c>
    </row>
    <row r="3203" spans="1:19" x14ac:dyDescent="0.2">
      <c r="A3203" t="s">
        <v>193</v>
      </c>
      <c r="B3203">
        <v>202</v>
      </c>
      <c r="C3203">
        <v>2021</v>
      </c>
      <c r="D3203" t="s">
        <v>193</v>
      </c>
      <c r="E3203" t="s">
        <v>2143</v>
      </c>
      <c r="F3203" t="s">
        <v>22</v>
      </c>
      <c r="G3203" t="str">
        <f>_xlfn.XLOOKUP(F3203,Regions!$A$2:$A$52,Regions!$B$2:$B$52)</f>
        <v>South</v>
      </c>
      <c r="H3203" t="s">
        <v>1403</v>
      </c>
      <c r="I3203">
        <v>54452</v>
      </c>
      <c r="J3203">
        <v>15218</v>
      </c>
      <c r="K3203">
        <v>1496</v>
      </c>
      <c r="L3203">
        <v>29345</v>
      </c>
      <c r="M3203">
        <v>48250</v>
      </c>
      <c r="N3203" t="s">
        <v>2043</v>
      </c>
      <c r="O3203" t="s">
        <v>2043</v>
      </c>
      <c r="P3203" t="s">
        <v>2043</v>
      </c>
      <c r="Q3203" t="s">
        <v>2043</v>
      </c>
      <c r="R3203" t="str">
        <f>Table1[[#This Row],[year]]&amp;"_"&amp;Table1[[#This Row],[rank]]</f>
        <v>2021_202</v>
      </c>
      <c r="S3203" t="str">
        <f>Table1[[#This Row],[year]]&amp;"_"&amp;Table1[[#This Row],[rank]]</f>
        <v>2021_202</v>
      </c>
    </row>
    <row r="3204" spans="1:19" x14ac:dyDescent="0.2">
      <c r="A3204" t="s">
        <v>2147</v>
      </c>
      <c r="B3204">
        <v>203</v>
      </c>
      <c r="C3204">
        <v>2021</v>
      </c>
      <c r="D3204" t="s">
        <v>21</v>
      </c>
      <c r="E3204" t="s">
        <v>920</v>
      </c>
      <c r="F3204" t="s">
        <v>41</v>
      </c>
      <c r="G3204" t="str">
        <f>_xlfn.XLOOKUP(F3204,Regions!$A$2:$A$52,Regions!$B$2:$B$52)</f>
        <v>Northeast</v>
      </c>
      <c r="H3204" t="s">
        <v>1594</v>
      </c>
      <c r="I3204">
        <v>1700</v>
      </c>
      <c r="J3204">
        <v>15116</v>
      </c>
      <c r="K3204">
        <v>1392</v>
      </c>
      <c r="L3204">
        <v>10500</v>
      </c>
      <c r="M3204">
        <v>3729</v>
      </c>
      <c r="N3204" t="s">
        <v>2043</v>
      </c>
      <c r="O3204" t="s">
        <v>2043</v>
      </c>
      <c r="P3204" t="s">
        <v>2043</v>
      </c>
      <c r="Q3204" t="s">
        <v>2043</v>
      </c>
      <c r="R3204" t="str">
        <f>Table1[[#This Row],[year]]&amp;"_"&amp;Table1[[#This Row],[rank]]</f>
        <v>2021_203</v>
      </c>
      <c r="S3204" t="str">
        <f>Table1[[#This Row],[year]]&amp;"_"&amp;Table1[[#This Row],[rank]]</f>
        <v>2021_203</v>
      </c>
    </row>
    <row r="3205" spans="1:19" x14ac:dyDescent="0.2">
      <c r="A3205" t="s">
        <v>2179</v>
      </c>
      <c r="B3205">
        <v>204</v>
      </c>
      <c r="C3205">
        <v>2021</v>
      </c>
      <c r="D3205" t="s">
        <v>214</v>
      </c>
      <c r="E3205" t="s">
        <v>920</v>
      </c>
      <c r="F3205" t="s">
        <v>53</v>
      </c>
      <c r="G3205" t="str">
        <f>_xlfn.XLOOKUP(F3205,Regions!$A$2:$A$52,Regions!$B$2:$B$52)</f>
        <v>Midwest</v>
      </c>
      <c r="H3205" t="s">
        <v>1471</v>
      </c>
      <c r="I3205">
        <v>42067</v>
      </c>
      <c r="J3205">
        <v>14919</v>
      </c>
      <c r="K3205">
        <v>2200</v>
      </c>
      <c r="L3205">
        <v>80757</v>
      </c>
      <c r="M3205">
        <v>16787</v>
      </c>
      <c r="N3205" t="s">
        <v>2043</v>
      </c>
      <c r="O3205" t="s">
        <v>2043</v>
      </c>
      <c r="P3205" t="s">
        <v>2043</v>
      </c>
      <c r="Q3205" t="s">
        <v>2043</v>
      </c>
      <c r="R3205" t="str">
        <f>Table1[[#This Row],[year]]&amp;"_"&amp;Table1[[#This Row],[rank]]</f>
        <v>2021_204</v>
      </c>
      <c r="S3205" t="str">
        <f>Table1[[#This Row],[year]]&amp;"_"&amp;Table1[[#This Row],[rank]]</f>
        <v>2021_204</v>
      </c>
    </row>
    <row r="3206" spans="1:19" x14ac:dyDescent="0.2">
      <c r="A3206" t="s">
        <v>2517</v>
      </c>
      <c r="B3206">
        <v>205</v>
      </c>
      <c r="C3206">
        <v>2021</v>
      </c>
      <c r="D3206" t="s">
        <v>1359</v>
      </c>
      <c r="E3206" t="s">
        <v>2143</v>
      </c>
      <c r="F3206" t="s">
        <v>187</v>
      </c>
      <c r="G3206" t="str">
        <f>_xlfn.XLOOKUP(F3206,Regions!$A$2:$A$52,Regions!$B$2:$B$52)</f>
        <v>Midwest</v>
      </c>
      <c r="H3206" t="s">
        <v>1659</v>
      </c>
      <c r="I3206">
        <v>79693</v>
      </c>
      <c r="J3206">
        <v>14852</v>
      </c>
      <c r="K3206">
        <v>958</v>
      </c>
      <c r="L3206">
        <v>74619</v>
      </c>
      <c r="M3206">
        <v>44000</v>
      </c>
      <c r="N3206" t="s">
        <v>2043</v>
      </c>
      <c r="O3206" t="s">
        <v>2043</v>
      </c>
      <c r="P3206" t="s">
        <v>2043</v>
      </c>
      <c r="Q3206" t="s">
        <v>2043</v>
      </c>
      <c r="R3206" t="str">
        <f>Table1[[#This Row],[year]]&amp;"_"&amp;Table1[[#This Row],[rank]]</f>
        <v>2021_205</v>
      </c>
      <c r="S3206" t="str">
        <f>Table1[[#This Row],[year]]&amp;"_"&amp;Table1[[#This Row],[rank]]</f>
        <v>2021_205</v>
      </c>
    </row>
    <row r="3207" spans="1:19" x14ac:dyDescent="0.2">
      <c r="A3207" t="s">
        <v>2264</v>
      </c>
      <c r="B3207">
        <v>206</v>
      </c>
      <c r="C3207">
        <v>2021</v>
      </c>
      <c r="D3207" t="s">
        <v>97</v>
      </c>
      <c r="E3207" t="s">
        <v>2044</v>
      </c>
      <c r="F3207" t="s">
        <v>199</v>
      </c>
      <c r="G3207" t="str">
        <f>_xlfn.XLOOKUP(F3207,Regions!$A$2:$A$52,Regions!$B$2:$B$52)</f>
        <v>Midwest</v>
      </c>
      <c r="H3207" t="s">
        <v>1548</v>
      </c>
      <c r="I3207">
        <v>16346</v>
      </c>
      <c r="J3207">
        <v>14742</v>
      </c>
      <c r="K3207">
        <v>1396</v>
      </c>
      <c r="L3207">
        <v>296628</v>
      </c>
      <c r="M3207">
        <v>17400</v>
      </c>
      <c r="N3207" t="s">
        <v>2043</v>
      </c>
      <c r="O3207" t="s">
        <v>2043</v>
      </c>
      <c r="P3207" t="s">
        <v>2043</v>
      </c>
      <c r="Q3207" t="s">
        <v>2043</v>
      </c>
      <c r="R3207" t="str">
        <f>Table1[[#This Row],[year]]&amp;"_"&amp;Table1[[#This Row],[rank]]</f>
        <v>2021_206</v>
      </c>
      <c r="S3207" t="str">
        <f>Table1[[#This Row],[year]]&amp;"_"&amp;Table1[[#This Row],[rank]]</f>
        <v>2021_206</v>
      </c>
    </row>
    <row r="3208" spans="1:19" x14ac:dyDescent="0.2">
      <c r="A3208" t="s">
        <v>2257</v>
      </c>
      <c r="B3208">
        <v>207</v>
      </c>
      <c r="C3208">
        <v>2021</v>
      </c>
      <c r="D3208" t="s">
        <v>97</v>
      </c>
      <c r="E3208" t="s">
        <v>2044</v>
      </c>
      <c r="F3208" t="s">
        <v>142</v>
      </c>
      <c r="G3208" t="str">
        <f>_xlfn.XLOOKUP(F3208,Regions!$A$2:$A$52,Regions!$B$2:$B$52)</f>
        <v>Midwest</v>
      </c>
      <c r="H3208" t="s">
        <v>1790</v>
      </c>
      <c r="I3208">
        <v>8568</v>
      </c>
      <c r="J3208">
        <v>14596</v>
      </c>
      <c r="K3208">
        <v>415</v>
      </c>
      <c r="L3208">
        <v>84656</v>
      </c>
      <c r="M3208">
        <v>3600</v>
      </c>
      <c r="N3208" t="s">
        <v>2043</v>
      </c>
      <c r="O3208" t="s">
        <v>2046</v>
      </c>
      <c r="P3208" t="s">
        <v>2043</v>
      </c>
      <c r="Q3208" t="s">
        <v>2043</v>
      </c>
      <c r="R3208" t="str">
        <f>Table1[[#This Row],[year]]&amp;"_"&amp;Table1[[#This Row],[rank]]</f>
        <v>2021_207</v>
      </c>
      <c r="S3208" t="str">
        <f>Table1[[#This Row],[year]]&amp;"_"&amp;Table1[[#This Row],[rank]]</f>
        <v>2021_207</v>
      </c>
    </row>
    <row r="3209" spans="1:19" x14ac:dyDescent="0.2">
      <c r="A3209" t="s">
        <v>2240</v>
      </c>
      <c r="B3209">
        <v>208</v>
      </c>
      <c r="C3209">
        <v>2021</v>
      </c>
      <c r="D3209" t="s">
        <v>757</v>
      </c>
      <c r="E3209" t="s">
        <v>2143</v>
      </c>
      <c r="F3209" t="s">
        <v>41</v>
      </c>
      <c r="G3209" t="str">
        <f>_xlfn.XLOOKUP(F3209,Regions!$A$2:$A$52,Regions!$B$2:$B$52)</f>
        <v>Northeast</v>
      </c>
      <c r="H3209" t="s">
        <v>1559</v>
      </c>
      <c r="I3209">
        <v>80654</v>
      </c>
      <c r="J3209">
        <v>14590</v>
      </c>
      <c r="K3209">
        <v>2467</v>
      </c>
      <c r="L3209">
        <v>39166</v>
      </c>
      <c r="M3209">
        <v>58000</v>
      </c>
      <c r="N3209" t="s">
        <v>2043</v>
      </c>
      <c r="O3209" t="s">
        <v>2043</v>
      </c>
      <c r="P3209" t="s">
        <v>2043</v>
      </c>
      <c r="Q3209" t="s">
        <v>2043</v>
      </c>
      <c r="R3209" t="str">
        <f>Table1[[#This Row],[year]]&amp;"_"&amp;Table1[[#This Row],[rank]]</f>
        <v>2021_208</v>
      </c>
      <c r="S3209" t="str">
        <f>Table1[[#This Row],[year]]&amp;"_"&amp;Table1[[#This Row],[rank]]</f>
        <v>2021_208</v>
      </c>
    </row>
    <row r="3210" spans="1:19" x14ac:dyDescent="0.2">
      <c r="A3210" t="s">
        <v>1849</v>
      </c>
      <c r="B3210">
        <v>209</v>
      </c>
      <c r="C3210">
        <v>2021</v>
      </c>
      <c r="D3210" t="s">
        <v>1104</v>
      </c>
      <c r="E3210" t="s">
        <v>2054</v>
      </c>
      <c r="F3210" t="s">
        <v>33</v>
      </c>
      <c r="G3210" t="str">
        <f>_xlfn.XLOOKUP(F3210,Regions!$A$2:$A$52,Regions!$B$2:$B$52)</f>
        <v>Northeast</v>
      </c>
      <c r="H3210" t="s">
        <v>1850</v>
      </c>
      <c r="I3210">
        <v>32152</v>
      </c>
      <c r="J3210">
        <v>14535</v>
      </c>
      <c r="K3210">
        <v>1234</v>
      </c>
      <c r="L3210">
        <v>23566</v>
      </c>
      <c r="M3210">
        <v>58350</v>
      </c>
      <c r="N3210" t="s">
        <v>2043</v>
      </c>
      <c r="O3210" t="s">
        <v>2043</v>
      </c>
      <c r="P3210" t="s">
        <v>2043</v>
      </c>
      <c r="Q3210" t="s">
        <v>2043</v>
      </c>
      <c r="R3210" t="str">
        <f>Table1[[#This Row],[year]]&amp;"_"&amp;Table1[[#This Row],[rank]]</f>
        <v>2021_209</v>
      </c>
      <c r="S3210" t="str">
        <f>Table1[[#This Row],[year]]&amp;"_"&amp;Table1[[#This Row],[rank]]</f>
        <v>2021_209</v>
      </c>
    </row>
    <row r="3211" spans="1:19" x14ac:dyDescent="0.2">
      <c r="A3211" t="s">
        <v>2223</v>
      </c>
      <c r="B3211">
        <v>210</v>
      </c>
      <c r="C3211">
        <v>2021</v>
      </c>
      <c r="D3211" t="s">
        <v>974</v>
      </c>
      <c r="E3211" t="s">
        <v>2045</v>
      </c>
      <c r="F3211" t="s">
        <v>22</v>
      </c>
      <c r="G3211" t="str">
        <f>_xlfn.XLOOKUP(F3211,Regions!$A$2:$A$52,Regions!$B$2:$B$52)</f>
        <v>South</v>
      </c>
      <c r="H3211" t="s">
        <v>1502</v>
      </c>
      <c r="I3211">
        <v>174439</v>
      </c>
      <c r="J3211">
        <v>14461</v>
      </c>
      <c r="K3211">
        <v>5595</v>
      </c>
      <c r="L3211">
        <v>19351</v>
      </c>
      <c r="M3211">
        <v>30000</v>
      </c>
      <c r="N3211" t="s">
        <v>2043</v>
      </c>
      <c r="O3211" t="s">
        <v>2043</v>
      </c>
      <c r="P3211" t="s">
        <v>2043</v>
      </c>
      <c r="Q3211" t="s">
        <v>2043</v>
      </c>
      <c r="R3211" t="str">
        <f>Table1[[#This Row],[year]]&amp;"_"&amp;Table1[[#This Row],[rank]]</f>
        <v>2021_210</v>
      </c>
      <c r="S3211" t="str">
        <f>Table1[[#This Row],[year]]&amp;"_"&amp;Table1[[#This Row],[rank]]</f>
        <v>2021_210</v>
      </c>
    </row>
    <row r="3212" spans="1:19" x14ac:dyDescent="0.2">
      <c r="A3212" t="s">
        <v>989</v>
      </c>
      <c r="B3212">
        <v>211</v>
      </c>
      <c r="C3212">
        <v>2021</v>
      </c>
      <c r="D3212" t="s">
        <v>1095</v>
      </c>
      <c r="E3212" t="s">
        <v>920</v>
      </c>
      <c r="F3212" t="s">
        <v>22</v>
      </c>
      <c r="G3212" t="str">
        <f>_xlfn.XLOOKUP(F3212,Regions!$A$2:$A$52,Regions!$B$2:$B$52)</f>
        <v>South</v>
      </c>
      <c r="H3212" t="s">
        <v>1403</v>
      </c>
      <c r="I3212">
        <v>19070</v>
      </c>
      <c r="J3212">
        <v>14445</v>
      </c>
      <c r="K3212">
        <v>2945</v>
      </c>
      <c r="L3212">
        <v>20680</v>
      </c>
      <c r="M3212">
        <v>40000</v>
      </c>
      <c r="N3212" t="s">
        <v>2043</v>
      </c>
      <c r="O3212" t="s">
        <v>2043</v>
      </c>
      <c r="P3212" t="s">
        <v>2043</v>
      </c>
      <c r="Q3212" t="s">
        <v>2043</v>
      </c>
      <c r="R3212" t="str">
        <f>Table1[[#This Row],[year]]&amp;"_"&amp;Table1[[#This Row],[rank]]</f>
        <v>2021_211</v>
      </c>
      <c r="S3212" t="str">
        <f>Table1[[#This Row],[year]]&amp;"_"&amp;Table1[[#This Row],[rank]]</f>
        <v>2021_211</v>
      </c>
    </row>
    <row r="3213" spans="1:19" x14ac:dyDescent="0.2">
      <c r="A3213" t="s">
        <v>2278</v>
      </c>
      <c r="B3213">
        <v>212</v>
      </c>
      <c r="C3213">
        <v>2021</v>
      </c>
      <c r="D3213" t="s">
        <v>824</v>
      </c>
      <c r="E3213" t="s">
        <v>112</v>
      </c>
      <c r="F3213" t="s">
        <v>18</v>
      </c>
      <c r="G3213" t="str">
        <f>_xlfn.XLOOKUP(F3213,Regions!$A$2:$A$52,Regions!$B$2:$B$52)</f>
        <v>Midwest</v>
      </c>
      <c r="H3213" t="s">
        <v>1623</v>
      </c>
      <c r="I3213">
        <v>91665</v>
      </c>
      <c r="J3213">
        <v>14351</v>
      </c>
      <c r="K3213">
        <v>1599</v>
      </c>
      <c r="L3213">
        <v>34330</v>
      </c>
      <c r="M3213">
        <v>43000</v>
      </c>
      <c r="N3213" t="s">
        <v>2043</v>
      </c>
      <c r="O3213" t="s">
        <v>2043</v>
      </c>
      <c r="P3213" t="s">
        <v>2043</v>
      </c>
      <c r="Q3213" t="s">
        <v>2043</v>
      </c>
      <c r="R3213" t="str">
        <f>Table1[[#This Row],[year]]&amp;"_"&amp;Table1[[#This Row],[rank]]</f>
        <v>2021_212</v>
      </c>
      <c r="S3213" t="str">
        <f>Table1[[#This Row],[year]]&amp;"_"&amp;Table1[[#This Row],[rank]]</f>
        <v>2021_212</v>
      </c>
    </row>
    <row r="3214" spans="1:19" x14ac:dyDescent="0.2">
      <c r="A3214" t="s">
        <v>1788</v>
      </c>
      <c r="B3214">
        <v>213</v>
      </c>
      <c r="C3214">
        <v>2021</v>
      </c>
      <c r="D3214" t="s">
        <v>1077</v>
      </c>
      <c r="E3214" t="s">
        <v>2054</v>
      </c>
      <c r="F3214" t="s">
        <v>28</v>
      </c>
      <c r="G3214" t="str">
        <f>_xlfn.XLOOKUP(F3214,Regions!$A$2:$A$52,Regions!$B$2:$B$52)</f>
        <v>Northeast</v>
      </c>
      <c r="H3214" t="s">
        <v>1406</v>
      </c>
      <c r="I3214">
        <v>105509</v>
      </c>
      <c r="J3214">
        <v>14294</v>
      </c>
      <c r="K3214">
        <v>684</v>
      </c>
      <c r="L3214">
        <v>17781</v>
      </c>
      <c r="M3214">
        <v>48000</v>
      </c>
      <c r="N3214" t="s">
        <v>2043</v>
      </c>
      <c r="O3214" t="s">
        <v>2043</v>
      </c>
      <c r="P3214" t="s">
        <v>2043</v>
      </c>
      <c r="Q3214" t="s">
        <v>2043</v>
      </c>
      <c r="R3214" t="str">
        <f>Table1[[#This Row],[year]]&amp;"_"&amp;Table1[[#This Row],[rank]]</f>
        <v>2021_213</v>
      </c>
      <c r="S3214" t="str">
        <f>Table1[[#This Row],[year]]&amp;"_"&amp;Table1[[#This Row],[rank]]</f>
        <v>2021_213</v>
      </c>
    </row>
    <row r="3215" spans="1:19" x14ac:dyDescent="0.2">
      <c r="A3215" t="s">
        <v>2659</v>
      </c>
      <c r="B3215">
        <v>214</v>
      </c>
      <c r="C3215">
        <v>2021</v>
      </c>
      <c r="D3215" t="s">
        <v>987</v>
      </c>
      <c r="E3215" t="s">
        <v>2055</v>
      </c>
      <c r="F3215" t="s">
        <v>47</v>
      </c>
      <c r="G3215" t="str">
        <f>_xlfn.XLOOKUP(F3215,Regions!$A$2:$A$52,Regions!$B$2:$B$52)</f>
        <v>South</v>
      </c>
      <c r="H3215" t="s">
        <v>1454</v>
      </c>
      <c r="I3215">
        <v>34529</v>
      </c>
      <c r="J3215">
        <v>14217</v>
      </c>
      <c r="K3215">
        <v>681</v>
      </c>
      <c r="L3215">
        <v>42649</v>
      </c>
      <c r="M3215">
        <v>21000</v>
      </c>
      <c r="N3215" t="s">
        <v>2043</v>
      </c>
      <c r="O3215" t="s">
        <v>2043</v>
      </c>
      <c r="P3215" t="s">
        <v>2043</v>
      </c>
      <c r="Q3215" t="s">
        <v>2043</v>
      </c>
      <c r="R3215" t="str">
        <f>Table1[[#This Row],[year]]&amp;"_"&amp;Table1[[#This Row],[rank]]</f>
        <v>2021_214</v>
      </c>
      <c r="S3215" t="str">
        <f>Table1[[#This Row],[year]]&amp;"_"&amp;Table1[[#This Row],[rank]]</f>
        <v>2021_214</v>
      </c>
    </row>
    <row r="3216" spans="1:19" x14ac:dyDescent="0.2">
      <c r="A3216" t="s">
        <v>2137</v>
      </c>
      <c r="B3216">
        <v>215</v>
      </c>
      <c r="C3216">
        <v>2021</v>
      </c>
      <c r="D3216" t="s">
        <v>488</v>
      </c>
      <c r="E3216" t="s">
        <v>920</v>
      </c>
      <c r="F3216" t="s">
        <v>398</v>
      </c>
      <c r="G3216" t="str">
        <f>_xlfn.XLOOKUP(F3216,Regions!$A$2:$A$52,Regions!$B$2:$B$52)</f>
        <v>West</v>
      </c>
      <c r="H3216" t="s">
        <v>1512</v>
      </c>
      <c r="I3216">
        <v>48028</v>
      </c>
      <c r="J3216">
        <v>14198</v>
      </c>
      <c r="K3216">
        <v>599</v>
      </c>
      <c r="L3216">
        <v>42144</v>
      </c>
      <c r="M3216">
        <v>24500</v>
      </c>
      <c r="N3216" t="s">
        <v>2043</v>
      </c>
      <c r="O3216" t="s">
        <v>2043</v>
      </c>
      <c r="P3216" t="s">
        <v>2043</v>
      </c>
      <c r="Q3216" t="s">
        <v>2043</v>
      </c>
      <c r="R3216" t="str">
        <f>Table1[[#This Row],[year]]&amp;"_"&amp;Table1[[#This Row],[rank]]</f>
        <v>2021_215</v>
      </c>
      <c r="S3216" t="str">
        <f>Table1[[#This Row],[year]]&amp;"_"&amp;Table1[[#This Row],[rank]]</f>
        <v>2021_215</v>
      </c>
    </row>
    <row r="3217" spans="1:19" x14ac:dyDescent="0.2">
      <c r="A3217" t="s">
        <v>2576</v>
      </c>
      <c r="B3217">
        <v>216</v>
      </c>
      <c r="C3217">
        <v>2021</v>
      </c>
      <c r="D3217" t="s">
        <v>1363</v>
      </c>
      <c r="E3217" t="s">
        <v>2042</v>
      </c>
      <c r="F3217" t="s">
        <v>181</v>
      </c>
      <c r="G3217" t="str">
        <f>_xlfn.XLOOKUP(F3217,Regions!$A$2:$A$52,Regions!$B$2:$B$52)</f>
        <v>West</v>
      </c>
      <c r="H3217" t="s">
        <v>1549</v>
      </c>
      <c r="I3217">
        <v>4881</v>
      </c>
      <c r="J3217">
        <v>14177</v>
      </c>
      <c r="K3217">
        <v>1204</v>
      </c>
      <c r="L3217">
        <v>16999</v>
      </c>
      <c r="M3217">
        <v>26424</v>
      </c>
      <c r="N3217" t="s">
        <v>2043</v>
      </c>
      <c r="O3217" t="s">
        <v>2043</v>
      </c>
      <c r="P3217" t="s">
        <v>2043</v>
      </c>
      <c r="Q3217" t="s">
        <v>2043</v>
      </c>
      <c r="R3217" t="str">
        <f>Table1[[#This Row],[year]]&amp;"_"&amp;Table1[[#This Row],[rank]]</f>
        <v>2021_216</v>
      </c>
      <c r="S3217" t="str">
        <f>Table1[[#This Row],[year]]&amp;"_"&amp;Table1[[#This Row],[rank]]</f>
        <v>2021_216</v>
      </c>
    </row>
    <row r="3218" spans="1:19" x14ac:dyDescent="0.2">
      <c r="A3218" t="s">
        <v>2629</v>
      </c>
      <c r="B3218">
        <v>217</v>
      </c>
      <c r="C3218">
        <v>2021</v>
      </c>
      <c r="D3218" t="s">
        <v>1363</v>
      </c>
      <c r="E3218" t="s">
        <v>2042</v>
      </c>
      <c r="F3218" t="s">
        <v>146</v>
      </c>
      <c r="G3218" t="str">
        <f>_xlfn.XLOOKUP(F3218,Regions!$A$2:$A$52,Regions!$B$2:$B$52)</f>
        <v>Northeast</v>
      </c>
      <c r="H3218" t="s">
        <v>1465</v>
      </c>
      <c r="I3218">
        <v>32645</v>
      </c>
      <c r="J3218">
        <v>14145</v>
      </c>
      <c r="K3218">
        <v>185</v>
      </c>
      <c r="L3218">
        <v>4570</v>
      </c>
      <c r="M3218">
        <v>16122</v>
      </c>
      <c r="N3218" t="s">
        <v>2046</v>
      </c>
      <c r="O3218" t="s">
        <v>2043</v>
      </c>
      <c r="P3218" t="s">
        <v>2043</v>
      </c>
      <c r="Q3218" t="s">
        <v>2043</v>
      </c>
      <c r="R3218" t="str">
        <f>Table1[[#This Row],[year]]&amp;"_"&amp;Table1[[#This Row],[rank]]</f>
        <v>2021_217</v>
      </c>
      <c r="S3218" t="str">
        <f>Table1[[#This Row],[year]]&amp;"_"&amp;Table1[[#This Row],[rank]]</f>
        <v>2021_217</v>
      </c>
    </row>
    <row r="3219" spans="1:19" x14ac:dyDescent="0.2">
      <c r="A3219" t="s">
        <v>2407</v>
      </c>
      <c r="B3219">
        <v>218</v>
      </c>
      <c r="C3219">
        <v>2021</v>
      </c>
      <c r="D3219" t="s">
        <v>1291</v>
      </c>
      <c r="E3219" t="s">
        <v>112</v>
      </c>
      <c r="F3219" t="s">
        <v>125</v>
      </c>
      <c r="G3219" t="str">
        <f>_xlfn.XLOOKUP(F3219,Regions!$A$2:$A$52,Regions!$B$2:$B$52)</f>
        <v>South</v>
      </c>
      <c r="H3219" t="s">
        <v>1804</v>
      </c>
      <c r="I3219">
        <v>24891</v>
      </c>
      <c r="J3219">
        <v>13979</v>
      </c>
      <c r="K3219">
        <v>1556</v>
      </c>
      <c r="L3219">
        <v>20072</v>
      </c>
      <c r="M3219">
        <v>68780</v>
      </c>
      <c r="N3219" t="s">
        <v>2043</v>
      </c>
      <c r="O3219" t="s">
        <v>2043</v>
      </c>
      <c r="P3219" t="s">
        <v>2043</v>
      </c>
      <c r="Q3219" t="s">
        <v>2043</v>
      </c>
      <c r="R3219" t="str">
        <f>Table1[[#This Row],[year]]&amp;"_"&amp;Table1[[#This Row],[rank]]</f>
        <v>2021_218</v>
      </c>
      <c r="S3219" t="str">
        <f>Table1[[#This Row],[year]]&amp;"_"&amp;Table1[[#This Row],[rank]]</f>
        <v>2021_218</v>
      </c>
    </row>
    <row r="3220" spans="1:19" x14ac:dyDescent="0.2">
      <c r="A3220" t="s">
        <v>2196</v>
      </c>
      <c r="B3220">
        <v>219</v>
      </c>
      <c r="C3220">
        <v>2021</v>
      </c>
      <c r="D3220" t="s">
        <v>980</v>
      </c>
      <c r="E3220" t="s">
        <v>2055</v>
      </c>
      <c r="F3220" t="s">
        <v>72</v>
      </c>
      <c r="G3220" t="str">
        <f>_xlfn.XLOOKUP(F3220,Regions!$A$2:$A$52,Regions!$B$2:$B$52)</f>
        <v>Midwest</v>
      </c>
      <c r="H3220" t="s">
        <v>1583</v>
      </c>
      <c r="J3220">
        <v>13949</v>
      </c>
      <c r="K3220">
        <v>265</v>
      </c>
      <c r="L3220">
        <v>9186</v>
      </c>
      <c r="M3220">
        <v>9000</v>
      </c>
      <c r="N3220" t="s">
        <v>2043</v>
      </c>
      <c r="O3220" t="s">
        <v>2046</v>
      </c>
      <c r="P3220" t="s">
        <v>2043</v>
      </c>
      <c r="Q3220" t="s">
        <v>2043</v>
      </c>
      <c r="R3220" t="str">
        <f>Table1[[#This Row],[year]]&amp;"_"&amp;Table1[[#This Row],[rank]]</f>
        <v>2021_219</v>
      </c>
      <c r="S3220" t="str">
        <f>Table1[[#This Row],[year]]&amp;"_"&amp;Table1[[#This Row],[rank]]</f>
        <v>2021_219</v>
      </c>
    </row>
    <row r="3221" spans="1:19" x14ac:dyDescent="0.2">
      <c r="A3221" t="s">
        <v>2191</v>
      </c>
      <c r="B3221">
        <v>220</v>
      </c>
      <c r="C3221">
        <v>2021</v>
      </c>
      <c r="D3221" t="s">
        <v>46</v>
      </c>
      <c r="E3221" t="s">
        <v>46</v>
      </c>
      <c r="F3221" t="s">
        <v>98</v>
      </c>
      <c r="G3221" t="str">
        <f>_xlfn.XLOOKUP(F3221,Regions!$A$2:$A$52,Regions!$B$2:$B$52)</f>
        <v>Northeast</v>
      </c>
      <c r="H3221" t="s">
        <v>1499</v>
      </c>
      <c r="I3221">
        <v>35604</v>
      </c>
      <c r="J3221">
        <v>13834</v>
      </c>
      <c r="K3221">
        <v>1059</v>
      </c>
      <c r="L3221">
        <v>19556</v>
      </c>
      <c r="M3221">
        <v>46900</v>
      </c>
      <c r="N3221" t="s">
        <v>2043</v>
      </c>
      <c r="O3221" t="s">
        <v>2043</v>
      </c>
      <c r="P3221" t="s">
        <v>2043</v>
      </c>
      <c r="Q3221" t="s">
        <v>2043</v>
      </c>
      <c r="R3221" t="str">
        <f>Table1[[#This Row],[year]]&amp;"_"&amp;Table1[[#This Row],[rank]]</f>
        <v>2021_220</v>
      </c>
      <c r="S3221" t="str">
        <f>Table1[[#This Row],[year]]&amp;"_"&amp;Table1[[#This Row],[rank]]</f>
        <v>2021_220</v>
      </c>
    </row>
    <row r="3222" spans="1:19" x14ac:dyDescent="0.2">
      <c r="A3222" t="s">
        <v>2182</v>
      </c>
      <c r="B3222">
        <v>221</v>
      </c>
      <c r="C3222">
        <v>2021</v>
      </c>
      <c r="D3222" t="s">
        <v>1838</v>
      </c>
      <c r="E3222" t="s">
        <v>2042</v>
      </c>
      <c r="F3222" t="s">
        <v>55</v>
      </c>
      <c r="G3222" t="str">
        <f>_xlfn.XLOOKUP(F3222,Regions!$A$2:$A$52,Regions!$B$2:$B$52)</f>
        <v>West</v>
      </c>
      <c r="H3222" t="s">
        <v>1413</v>
      </c>
      <c r="I3222">
        <v>11165</v>
      </c>
      <c r="J3222">
        <v>13800</v>
      </c>
      <c r="K3222">
        <v>665</v>
      </c>
      <c r="L3222">
        <v>13769</v>
      </c>
      <c r="M3222">
        <v>117000</v>
      </c>
      <c r="N3222" t="s">
        <v>2043</v>
      </c>
      <c r="O3222" t="s">
        <v>2046</v>
      </c>
      <c r="P3222" t="s">
        <v>2043</v>
      </c>
      <c r="Q3222" t="s">
        <v>2043</v>
      </c>
      <c r="R3222" t="str">
        <f>Table1[[#This Row],[year]]&amp;"_"&amp;Table1[[#This Row],[rank]]</f>
        <v>2021_221</v>
      </c>
      <c r="S3222" t="str">
        <f>Table1[[#This Row],[year]]&amp;"_"&amp;Table1[[#This Row],[rank]]</f>
        <v>2021_221</v>
      </c>
    </row>
    <row r="3223" spans="1:19" x14ac:dyDescent="0.2">
      <c r="A3223" t="s">
        <v>2203</v>
      </c>
      <c r="B3223">
        <v>222</v>
      </c>
      <c r="C3223">
        <v>2021</v>
      </c>
      <c r="D3223" t="s">
        <v>980</v>
      </c>
      <c r="E3223" t="s">
        <v>2055</v>
      </c>
      <c r="F3223" t="s">
        <v>18</v>
      </c>
      <c r="G3223" t="str">
        <f>_xlfn.XLOOKUP(F3223,Regions!$A$2:$A$52,Regions!$B$2:$B$52)</f>
        <v>Midwest</v>
      </c>
      <c r="H3223" t="s">
        <v>1537</v>
      </c>
      <c r="I3223">
        <v>21545</v>
      </c>
      <c r="J3223">
        <v>13770</v>
      </c>
      <c r="K3223">
        <v>1251</v>
      </c>
      <c r="L3223">
        <v>17996</v>
      </c>
      <c r="M3223">
        <v>31000</v>
      </c>
      <c r="N3223" t="s">
        <v>2043</v>
      </c>
      <c r="O3223" t="s">
        <v>2043</v>
      </c>
      <c r="P3223" t="s">
        <v>2043</v>
      </c>
      <c r="Q3223" t="s">
        <v>2043</v>
      </c>
      <c r="R3223" t="str">
        <f>Table1[[#This Row],[year]]&amp;"_"&amp;Table1[[#This Row],[rank]]</f>
        <v>2021_222</v>
      </c>
      <c r="S3223" t="str">
        <f>Table1[[#This Row],[year]]&amp;"_"&amp;Table1[[#This Row],[rank]]</f>
        <v>2021_222</v>
      </c>
    </row>
    <row r="3224" spans="1:19" x14ac:dyDescent="0.2">
      <c r="A3224" t="s">
        <v>2220</v>
      </c>
      <c r="B3224">
        <v>223</v>
      </c>
      <c r="C3224">
        <v>2021</v>
      </c>
      <c r="D3224" t="s">
        <v>1727</v>
      </c>
      <c r="E3224" t="s">
        <v>2064</v>
      </c>
      <c r="F3224" t="s">
        <v>53</v>
      </c>
      <c r="G3224" t="str">
        <f>_xlfn.XLOOKUP(F3224,Regions!$A$2:$A$52,Regions!$B$2:$B$52)</f>
        <v>Midwest</v>
      </c>
      <c r="H3224" t="s">
        <v>1521</v>
      </c>
      <c r="I3224">
        <v>40716</v>
      </c>
      <c r="J3224">
        <v>13696</v>
      </c>
      <c r="K3224">
        <v>1206</v>
      </c>
      <c r="L3224">
        <v>19738</v>
      </c>
      <c r="M3224">
        <v>50520</v>
      </c>
      <c r="N3224" t="s">
        <v>2043</v>
      </c>
      <c r="O3224" t="s">
        <v>2043</v>
      </c>
      <c r="P3224" t="s">
        <v>2043</v>
      </c>
      <c r="Q3224" t="s">
        <v>2043</v>
      </c>
      <c r="R3224" t="str">
        <f>Table1[[#This Row],[year]]&amp;"_"&amp;Table1[[#This Row],[rank]]</f>
        <v>2021_223</v>
      </c>
      <c r="S3224" t="str">
        <f>Table1[[#This Row],[year]]&amp;"_"&amp;Table1[[#This Row],[rank]]</f>
        <v>2021_223</v>
      </c>
    </row>
    <row r="3225" spans="1:19" x14ac:dyDescent="0.2">
      <c r="A3225" t="s">
        <v>2324</v>
      </c>
      <c r="B3225">
        <v>224</v>
      </c>
      <c r="C3225">
        <v>2021</v>
      </c>
      <c r="D3225" t="s">
        <v>985</v>
      </c>
      <c r="E3225" t="s">
        <v>115</v>
      </c>
      <c r="F3225" t="s">
        <v>22</v>
      </c>
      <c r="G3225" t="str">
        <f>_xlfn.XLOOKUP(F3225,Regions!$A$2:$A$52,Regions!$B$2:$B$52)</f>
        <v>South</v>
      </c>
      <c r="H3225" t="s">
        <v>1700</v>
      </c>
      <c r="I3225">
        <v>1747</v>
      </c>
      <c r="J3225">
        <v>13617</v>
      </c>
      <c r="K3225">
        <v>63</v>
      </c>
      <c r="L3225">
        <v>1955</v>
      </c>
      <c r="M3225">
        <v>7534</v>
      </c>
      <c r="N3225" t="s">
        <v>2043</v>
      </c>
      <c r="O3225" t="s">
        <v>2043</v>
      </c>
      <c r="P3225" t="s">
        <v>2043</v>
      </c>
      <c r="Q3225" t="s">
        <v>2043</v>
      </c>
      <c r="R3225" t="str">
        <f>Table1[[#This Row],[year]]&amp;"_"&amp;Table1[[#This Row],[rank]]</f>
        <v>2021_224</v>
      </c>
      <c r="S3225" t="str">
        <f>Table1[[#This Row],[year]]&amp;"_"&amp;Table1[[#This Row],[rank]]</f>
        <v>2021_224</v>
      </c>
    </row>
    <row r="3226" spans="1:19" x14ac:dyDescent="0.2">
      <c r="A3226" t="s">
        <v>2655</v>
      </c>
      <c r="B3226">
        <v>225</v>
      </c>
      <c r="C3226">
        <v>2021</v>
      </c>
      <c r="D3226" t="s">
        <v>221</v>
      </c>
      <c r="E3226" t="s">
        <v>221</v>
      </c>
      <c r="F3226" t="s">
        <v>22</v>
      </c>
      <c r="G3226" t="str">
        <f>_xlfn.XLOOKUP(F3226,Regions!$A$2:$A$52,Regions!$B$2:$B$52)</f>
        <v>South</v>
      </c>
      <c r="H3226" t="s">
        <v>1502</v>
      </c>
      <c r="I3226">
        <v>16816</v>
      </c>
      <c r="J3226">
        <v>13578</v>
      </c>
      <c r="K3226">
        <v>492</v>
      </c>
      <c r="L3226">
        <v>12354</v>
      </c>
      <c r="M3226">
        <v>53500</v>
      </c>
      <c r="N3226" t="s">
        <v>2043</v>
      </c>
      <c r="O3226" t="s">
        <v>2043</v>
      </c>
      <c r="P3226" t="s">
        <v>2043</v>
      </c>
      <c r="Q3226" t="s">
        <v>2043</v>
      </c>
      <c r="R3226" t="str">
        <f>Table1[[#This Row],[year]]&amp;"_"&amp;Table1[[#This Row],[rank]]</f>
        <v>2021_225</v>
      </c>
      <c r="S3226" t="str">
        <f>Table1[[#This Row],[year]]&amp;"_"&amp;Table1[[#This Row],[rank]]</f>
        <v>2021_225</v>
      </c>
    </row>
    <row r="3227" spans="1:19" x14ac:dyDescent="0.2">
      <c r="A3227" t="s">
        <v>238</v>
      </c>
      <c r="B3227">
        <v>226</v>
      </c>
      <c r="C3227">
        <v>2021</v>
      </c>
      <c r="D3227" t="s">
        <v>214</v>
      </c>
      <c r="E3227" t="s">
        <v>920</v>
      </c>
      <c r="F3227" t="s">
        <v>55</v>
      </c>
      <c r="G3227" t="str">
        <f>_xlfn.XLOOKUP(F3227,Regions!$A$2:$A$52,Regions!$B$2:$B$52)</f>
        <v>West</v>
      </c>
      <c r="H3227" t="s">
        <v>1525</v>
      </c>
      <c r="I3227">
        <v>22229</v>
      </c>
      <c r="J3227">
        <v>13578</v>
      </c>
      <c r="K3227">
        <v>739</v>
      </c>
      <c r="L3227">
        <v>69372</v>
      </c>
      <c r="M3227">
        <v>13209</v>
      </c>
      <c r="N3227" t="s">
        <v>2043</v>
      </c>
      <c r="O3227" t="s">
        <v>2043</v>
      </c>
      <c r="P3227" t="s">
        <v>2043</v>
      </c>
      <c r="Q3227" t="s">
        <v>2043</v>
      </c>
      <c r="R3227" t="str">
        <f>Table1[[#This Row],[year]]&amp;"_"&amp;Table1[[#This Row],[rank]]</f>
        <v>2021_226</v>
      </c>
      <c r="S3227" t="str">
        <f>Table1[[#This Row],[year]]&amp;"_"&amp;Table1[[#This Row],[rank]]</f>
        <v>2021_226</v>
      </c>
    </row>
    <row r="3228" spans="1:19" x14ac:dyDescent="0.2">
      <c r="A3228" t="s">
        <v>1311</v>
      </c>
      <c r="B3228">
        <v>227</v>
      </c>
      <c r="C3228">
        <v>2021</v>
      </c>
      <c r="D3228" t="s">
        <v>40</v>
      </c>
      <c r="E3228" t="s">
        <v>2044</v>
      </c>
      <c r="F3228" t="s">
        <v>28</v>
      </c>
      <c r="G3228" t="str">
        <f>_xlfn.XLOOKUP(F3228,Regions!$A$2:$A$52,Regions!$B$2:$B$52)</f>
        <v>Northeast</v>
      </c>
      <c r="H3228" t="s">
        <v>1406</v>
      </c>
      <c r="J3228">
        <v>13562</v>
      </c>
      <c r="K3228">
        <v>24</v>
      </c>
      <c r="L3228">
        <v>85425</v>
      </c>
      <c r="M3228">
        <v>8871</v>
      </c>
      <c r="N3228" t="s">
        <v>2043</v>
      </c>
      <c r="O3228" t="s">
        <v>2043</v>
      </c>
      <c r="P3228" t="s">
        <v>2043</v>
      </c>
      <c r="Q3228" t="s">
        <v>2043</v>
      </c>
      <c r="R3228" t="str">
        <f>Table1[[#This Row],[year]]&amp;"_"&amp;Table1[[#This Row],[rank]]</f>
        <v>2021_227</v>
      </c>
      <c r="S3228" t="str">
        <f>Table1[[#This Row],[year]]&amp;"_"&amp;Table1[[#This Row],[rank]]</f>
        <v>2021_227</v>
      </c>
    </row>
    <row r="3229" spans="1:19" x14ac:dyDescent="0.2">
      <c r="A3229" t="s">
        <v>2276</v>
      </c>
      <c r="B3229">
        <v>228</v>
      </c>
      <c r="C3229">
        <v>2021</v>
      </c>
      <c r="D3229" t="s">
        <v>100</v>
      </c>
      <c r="E3229" t="s">
        <v>112</v>
      </c>
      <c r="F3229" t="s">
        <v>146</v>
      </c>
      <c r="G3229" t="str">
        <f>_xlfn.XLOOKUP(F3229,Regions!$A$2:$A$52,Regions!$B$2:$B$52)</f>
        <v>Northeast</v>
      </c>
      <c r="H3229" t="s">
        <v>1813</v>
      </c>
      <c r="I3229">
        <v>42616</v>
      </c>
      <c r="J3229">
        <v>13445</v>
      </c>
      <c r="K3229">
        <v>4001</v>
      </c>
      <c r="L3229">
        <v>24619</v>
      </c>
      <c r="M3229">
        <v>9100</v>
      </c>
      <c r="N3229" t="s">
        <v>2043</v>
      </c>
      <c r="O3229" t="s">
        <v>2043</v>
      </c>
      <c r="P3229" t="s">
        <v>2043</v>
      </c>
      <c r="Q3229" t="s">
        <v>2043</v>
      </c>
      <c r="R3229" t="str">
        <f>Table1[[#This Row],[year]]&amp;"_"&amp;Table1[[#This Row],[rank]]</f>
        <v>2021_228</v>
      </c>
      <c r="S3229" t="str">
        <f>Table1[[#This Row],[year]]&amp;"_"&amp;Table1[[#This Row],[rank]]</f>
        <v>2021_228</v>
      </c>
    </row>
    <row r="3230" spans="1:19" x14ac:dyDescent="0.2">
      <c r="A3230" t="s">
        <v>2193</v>
      </c>
      <c r="B3230">
        <v>229</v>
      </c>
      <c r="C3230">
        <v>2021</v>
      </c>
      <c r="D3230" t="s">
        <v>715</v>
      </c>
      <c r="E3230" t="s">
        <v>2143</v>
      </c>
      <c r="F3230" t="s">
        <v>28</v>
      </c>
      <c r="G3230" t="str">
        <f>_xlfn.XLOOKUP(F3230,Regions!$A$2:$A$52,Regions!$B$2:$B$52)</f>
        <v>Northeast</v>
      </c>
      <c r="H3230" t="s">
        <v>1406</v>
      </c>
      <c r="I3230">
        <v>15946</v>
      </c>
      <c r="J3230">
        <v>13171</v>
      </c>
      <c r="K3230">
        <v>945</v>
      </c>
      <c r="L3230">
        <v>27647</v>
      </c>
      <c r="M3230">
        <v>64100</v>
      </c>
      <c r="N3230" t="s">
        <v>2043</v>
      </c>
      <c r="O3230" t="s">
        <v>2043</v>
      </c>
      <c r="P3230" t="s">
        <v>2043</v>
      </c>
      <c r="Q3230" t="s">
        <v>2043</v>
      </c>
      <c r="R3230" t="str">
        <f>Table1[[#This Row],[year]]&amp;"_"&amp;Table1[[#This Row],[rank]]</f>
        <v>2021_229</v>
      </c>
      <c r="S3230" t="str">
        <f>Table1[[#This Row],[year]]&amp;"_"&amp;Table1[[#This Row],[rank]]</f>
        <v>2021_229</v>
      </c>
    </row>
    <row r="3231" spans="1:19" x14ac:dyDescent="0.2">
      <c r="A3231" t="s">
        <v>1539</v>
      </c>
      <c r="B3231">
        <v>230</v>
      </c>
      <c r="C3231">
        <v>2021</v>
      </c>
      <c r="D3231" t="s">
        <v>97</v>
      </c>
      <c r="E3231" t="s">
        <v>2044</v>
      </c>
      <c r="F3231" t="s">
        <v>113</v>
      </c>
      <c r="G3231" t="str">
        <f>_xlfn.XLOOKUP(F3231,Regions!$A$2:$A$52,Regions!$B$2:$B$52)</f>
        <v>South</v>
      </c>
      <c r="H3231" t="s">
        <v>1540</v>
      </c>
      <c r="I3231">
        <v>5670</v>
      </c>
      <c r="J3231">
        <v>13162</v>
      </c>
      <c r="K3231">
        <v>793</v>
      </c>
      <c r="L3231">
        <v>70626</v>
      </c>
      <c r="M3231">
        <v>10500</v>
      </c>
      <c r="N3231" t="s">
        <v>2043</v>
      </c>
      <c r="O3231" t="s">
        <v>2043</v>
      </c>
      <c r="P3231" t="s">
        <v>2043</v>
      </c>
      <c r="Q3231" t="s">
        <v>2043</v>
      </c>
      <c r="R3231" t="str">
        <f>Table1[[#This Row],[year]]&amp;"_"&amp;Table1[[#This Row],[rank]]</f>
        <v>2021_230</v>
      </c>
      <c r="S3231" t="str">
        <f>Table1[[#This Row],[year]]&amp;"_"&amp;Table1[[#This Row],[rank]]</f>
        <v>2021_230</v>
      </c>
    </row>
    <row r="3232" spans="1:19" x14ac:dyDescent="0.2">
      <c r="A3232" t="s">
        <v>2452</v>
      </c>
      <c r="B3232">
        <v>231</v>
      </c>
      <c r="C3232">
        <v>2021</v>
      </c>
      <c r="D3232" t="s">
        <v>350</v>
      </c>
      <c r="E3232" t="s">
        <v>2042</v>
      </c>
      <c r="F3232" t="s">
        <v>370</v>
      </c>
      <c r="G3232" t="str">
        <f>_xlfn.XLOOKUP(F3232,Regions!$A$2:$A$52,Regions!$B$2:$B$52)</f>
        <v>West</v>
      </c>
      <c r="H3232" t="s">
        <v>2453</v>
      </c>
      <c r="I3232">
        <v>10467</v>
      </c>
      <c r="J3232">
        <v>13124</v>
      </c>
      <c r="K3232">
        <v>470</v>
      </c>
      <c r="L3232">
        <v>7902</v>
      </c>
      <c r="M3232">
        <v>14538</v>
      </c>
      <c r="N3232" t="s">
        <v>2043</v>
      </c>
      <c r="O3232" t="s">
        <v>2043</v>
      </c>
      <c r="P3232" t="s">
        <v>2043</v>
      </c>
      <c r="Q3232" t="s">
        <v>2043</v>
      </c>
      <c r="R3232" t="str">
        <f>Table1[[#This Row],[year]]&amp;"_"&amp;Table1[[#This Row],[rank]]</f>
        <v>2021_231</v>
      </c>
      <c r="S3232" t="str">
        <f>Table1[[#This Row],[year]]&amp;"_"&amp;Table1[[#This Row],[rank]]</f>
        <v>2021_231</v>
      </c>
    </row>
    <row r="3233" spans="1:19" x14ac:dyDescent="0.2">
      <c r="A3233" t="s">
        <v>681</v>
      </c>
      <c r="B3233">
        <v>232</v>
      </c>
      <c r="C3233">
        <v>2021</v>
      </c>
      <c r="D3233" t="s">
        <v>65</v>
      </c>
      <c r="E3233" t="s">
        <v>2044</v>
      </c>
      <c r="F3233" t="s">
        <v>187</v>
      </c>
      <c r="G3233" t="str">
        <f>_xlfn.XLOOKUP(F3233,Regions!$A$2:$A$52,Regions!$B$2:$B$52)</f>
        <v>Midwest</v>
      </c>
      <c r="H3233" t="s">
        <v>1478</v>
      </c>
      <c r="J3233">
        <v>13075</v>
      </c>
      <c r="K3233">
        <v>403</v>
      </c>
      <c r="L3233">
        <v>33942</v>
      </c>
      <c r="M3233">
        <v>13225</v>
      </c>
      <c r="N3233" t="s">
        <v>2043</v>
      </c>
      <c r="O3233" t="s">
        <v>2043</v>
      </c>
      <c r="P3233" t="s">
        <v>2043</v>
      </c>
      <c r="Q3233" t="s">
        <v>2043</v>
      </c>
      <c r="R3233" t="str">
        <f>Table1[[#This Row],[year]]&amp;"_"&amp;Table1[[#This Row],[rank]]</f>
        <v>2021_232</v>
      </c>
      <c r="S3233" t="str">
        <f>Table1[[#This Row],[year]]&amp;"_"&amp;Table1[[#This Row],[rank]]</f>
        <v>2021_232</v>
      </c>
    </row>
    <row r="3234" spans="1:19" x14ac:dyDescent="0.2">
      <c r="A3234" t="s">
        <v>1735</v>
      </c>
      <c r="B3234">
        <v>233</v>
      </c>
      <c r="C3234">
        <v>2021</v>
      </c>
      <c r="D3234" t="s">
        <v>57</v>
      </c>
      <c r="E3234" t="s">
        <v>2044</v>
      </c>
      <c r="F3234" t="s">
        <v>44</v>
      </c>
      <c r="G3234" t="str">
        <f>_xlfn.XLOOKUP(F3234,Regions!$A$2:$A$52,Regions!$B$2:$B$52)</f>
        <v>Midwest</v>
      </c>
      <c r="H3234" t="s">
        <v>1736</v>
      </c>
      <c r="I3234">
        <v>29100</v>
      </c>
      <c r="J3234">
        <v>12953</v>
      </c>
      <c r="K3234">
        <v>1141</v>
      </c>
      <c r="L3234">
        <v>112889</v>
      </c>
      <c r="M3234">
        <v>17600</v>
      </c>
      <c r="N3234" t="s">
        <v>2043</v>
      </c>
      <c r="O3234" t="s">
        <v>2043</v>
      </c>
      <c r="P3234" t="s">
        <v>2043</v>
      </c>
      <c r="Q3234" t="s">
        <v>2043</v>
      </c>
      <c r="R3234" t="str">
        <f>Table1[[#This Row],[year]]&amp;"_"&amp;Table1[[#This Row],[rank]]</f>
        <v>2021_233</v>
      </c>
      <c r="S3234" t="str">
        <f>Table1[[#This Row],[year]]&amp;"_"&amp;Table1[[#This Row],[rank]]</f>
        <v>2021_233</v>
      </c>
    </row>
    <row r="3235" spans="1:19" x14ac:dyDescent="0.2">
      <c r="A3235" t="s">
        <v>2622</v>
      </c>
      <c r="B3235">
        <v>234</v>
      </c>
      <c r="C3235">
        <v>2021</v>
      </c>
      <c r="D3235" t="s">
        <v>636</v>
      </c>
      <c r="E3235" t="s">
        <v>2045</v>
      </c>
      <c r="F3235" t="s">
        <v>55</v>
      </c>
      <c r="G3235" t="str">
        <f>_xlfn.XLOOKUP(F3235,Regions!$A$2:$A$52,Regions!$B$2:$B$52)</f>
        <v>West</v>
      </c>
      <c r="H3235" t="s">
        <v>1456</v>
      </c>
      <c r="I3235">
        <v>227227</v>
      </c>
      <c r="J3235">
        <v>12868</v>
      </c>
      <c r="K3235">
        <v>5260</v>
      </c>
      <c r="L3235">
        <v>24284</v>
      </c>
      <c r="M3235">
        <v>22516</v>
      </c>
      <c r="N3235" t="s">
        <v>2043</v>
      </c>
      <c r="O3235" t="s">
        <v>2043</v>
      </c>
      <c r="P3235" t="s">
        <v>2043</v>
      </c>
      <c r="Q3235" t="s">
        <v>2043</v>
      </c>
      <c r="R3235" t="str">
        <f>Table1[[#This Row],[year]]&amp;"_"&amp;Table1[[#This Row],[rank]]</f>
        <v>2021_234</v>
      </c>
      <c r="S3235" t="str">
        <f>Table1[[#This Row],[year]]&amp;"_"&amp;Table1[[#This Row],[rank]]</f>
        <v>2021_234</v>
      </c>
    </row>
    <row r="3236" spans="1:19" x14ac:dyDescent="0.2">
      <c r="A3236" t="s">
        <v>2200</v>
      </c>
      <c r="B3236">
        <v>235</v>
      </c>
      <c r="C3236">
        <v>2021</v>
      </c>
      <c r="D3236" t="s">
        <v>757</v>
      </c>
      <c r="E3236" t="s">
        <v>2143</v>
      </c>
      <c r="F3236" t="s">
        <v>98</v>
      </c>
      <c r="G3236" t="str">
        <f>_xlfn.XLOOKUP(F3236,Regions!$A$2:$A$52,Regions!$B$2:$B$52)</f>
        <v>Northeast</v>
      </c>
      <c r="H3236" t="s">
        <v>1442</v>
      </c>
      <c r="I3236">
        <v>9595</v>
      </c>
      <c r="J3236">
        <v>12830</v>
      </c>
      <c r="K3236">
        <v>462</v>
      </c>
      <c r="L3236">
        <v>15713</v>
      </c>
      <c r="M3236">
        <v>209325</v>
      </c>
      <c r="N3236" t="s">
        <v>2043</v>
      </c>
      <c r="O3236" t="s">
        <v>2043</v>
      </c>
      <c r="P3236" t="s">
        <v>2043</v>
      </c>
      <c r="Q3236" t="s">
        <v>2043</v>
      </c>
      <c r="R3236" t="str">
        <f>Table1[[#This Row],[year]]&amp;"_"&amp;Table1[[#This Row],[rank]]</f>
        <v>2021_235</v>
      </c>
      <c r="S3236" t="str">
        <f>Table1[[#This Row],[year]]&amp;"_"&amp;Table1[[#This Row],[rank]]</f>
        <v>2021_235</v>
      </c>
    </row>
    <row r="3237" spans="1:19" x14ac:dyDescent="0.2">
      <c r="A3237" t="s">
        <v>2702</v>
      </c>
      <c r="B3237">
        <v>236</v>
      </c>
      <c r="C3237">
        <v>2021</v>
      </c>
      <c r="D3237" t="s">
        <v>1727</v>
      </c>
      <c r="E3237" t="s">
        <v>2064</v>
      </c>
      <c r="F3237" t="s">
        <v>33</v>
      </c>
      <c r="G3237" t="str">
        <f>_xlfn.XLOOKUP(F3237,Regions!$A$2:$A$52,Regions!$B$2:$B$52)</f>
        <v>Northeast</v>
      </c>
      <c r="H3237" t="s">
        <v>2475</v>
      </c>
      <c r="I3237">
        <v>29418</v>
      </c>
      <c r="J3237">
        <v>12756</v>
      </c>
      <c r="K3237">
        <v>906</v>
      </c>
      <c r="L3237">
        <v>10710</v>
      </c>
      <c r="M3237">
        <v>69000</v>
      </c>
      <c r="N3237" t="s">
        <v>2043</v>
      </c>
      <c r="O3237" t="s">
        <v>2046</v>
      </c>
      <c r="P3237" t="s">
        <v>2046</v>
      </c>
      <c r="Q3237" t="s">
        <v>2043</v>
      </c>
      <c r="R3237" t="str">
        <f>Table1[[#This Row],[year]]&amp;"_"&amp;Table1[[#This Row],[rank]]</f>
        <v>2021_236</v>
      </c>
      <c r="S3237" t="str">
        <f>Table1[[#This Row],[year]]&amp;"_"&amp;Table1[[#This Row],[rank]]</f>
        <v>2021_236</v>
      </c>
    </row>
    <row r="3238" spans="1:19" x14ac:dyDescent="0.2">
      <c r="A3238" t="s">
        <v>2206</v>
      </c>
      <c r="B3238">
        <v>237</v>
      </c>
      <c r="C3238">
        <v>2021</v>
      </c>
      <c r="D3238" t="s">
        <v>46</v>
      </c>
      <c r="E3238" t="s">
        <v>46</v>
      </c>
      <c r="F3238" t="s">
        <v>72</v>
      </c>
      <c r="G3238" t="str">
        <f>_xlfn.XLOOKUP(F3238,Regions!$A$2:$A$52,Regions!$B$2:$B$52)</f>
        <v>Midwest</v>
      </c>
      <c r="H3238" t="s">
        <v>1461</v>
      </c>
      <c r="I3238">
        <v>61241</v>
      </c>
      <c r="J3238">
        <v>12749</v>
      </c>
      <c r="K3238">
        <v>1205</v>
      </c>
      <c r="L3238">
        <v>18126</v>
      </c>
      <c r="M3238">
        <v>44000</v>
      </c>
      <c r="N3238" t="s">
        <v>2043</v>
      </c>
      <c r="O3238" t="s">
        <v>2043</v>
      </c>
      <c r="P3238" t="s">
        <v>2043</v>
      </c>
      <c r="Q3238" t="s">
        <v>2043</v>
      </c>
      <c r="R3238" t="str">
        <f>Table1[[#This Row],[year]]&amp;"_"&amp;Table1[[#This Row],[rank]]</f>
        <v>2021_237</v>
      </c>
      <c r="S3238" t="str">
        <f>Table1[[#This Row],[year]]&amp;"_"&amp;Table1[[#This Row],[rank]]</f>
        <v>2021_237</v>
      </c>
    </row>
    <row r="3239" spans="1:19" x14ac:dyDescent="0.2">
      <c r="A3239" t="s">
        <v>2283</v>
      </c>
      <c r="B3239">
        <v>238</v>
      </c>
      <c r="C3239">
        <v>2021</v>
      </c>
      <c r="D3239" t="s">
        <v>1830</v>
      </c>
      <c r="E3239" t="s">
        <v>2042</v>
      </c>
      <c r="F3239" t="s">
        <v>113</v>
      </c>
      <c r="G3239" t="str">
        <f>_xlfn.XLOOKUP(F3239,Regions!$A$2:$A$52,Regions!$B$2:$B$52)</f>
        <v>South</v>
      </c>
      <c r="H3239" t="s">
        <v>1449</v>
      </c>
      <c r="I3239">
        <v>30946</v>
      </c>
      <c r="J3239">
        <v>12632</v>
      </c>
      <c r="K3239">
        <v>1733</v>
      </c>
      <c r="L3239">
        <v>14424</v>
      </c>
      <c r="M3239">
        <v>80000</v>
      </c>
      <c r="N3239" t="s">
        <v>2043</v>
      </c>
      <c r="O3239" t="s">
        <v>2043</v>
      </c>
      <c r="P3239" t="s">
        <v>2043</v>
      </c>
      <c r="Q3239" t="s">
        <v>2043</v>
      </c>
      <c r="R3239" t="str">
        <f>Table1[[#This Row],[year]]&amp;"_"&amp;Table1[[#This Row],[rank]]</f>
        <v>2021_238</v>
      </c>
      <c r="S3239" t="str">
        <f>Table1[[#This Row],[year]]&amp;"_"&amp;Table1[[#This Row],[rank]]</f>
        <v>2021_238</v>
      </c>
    </row>
    <row r="3240" spans="1:19" x14ac:dyDescent="0.2">
      <c r="A3240" t="s">
        <v>2204</v>
      </c>
      <c r="B3240">
        <v>239</v>
      </c>
      <c r="C3240">
        <v>2021</v>
      </c>
      <c r="D3240" t="s">
        <v>65</v>
      </c>
      <c r="E3240" t="s">
        <v>2044</v>
      </c>
      <c r="F3240" t="s">
        <v>28</v>
      </c>
      <c r="G3240" t="str">
        <f>_xlfn.XLOOKUP(F3240,Regions!$A$2:$A$52,Regions!$B$2:$B$52)</f>
        <v>Northeast</v>
      </c>
      <c r="H3240" t="s">
        <v>1406</v>
      </c>
      <c r="I3240">
        <v>13698</v>
      </c>
      <c r="J3240">
        <v>12583</v>
      </c>
      <c r="K3240">
        <v>931</v>
      </c>
      <c r="L3240">
        <v>80236</v>
      </c>
      <c r="M3240">
        <v>12200</v>
      </c>
      <c r="N3240" t="s">
        <v>2043</v>
      </c>
      <c r="O3240" t="s">
        <v>2043</v>
      </c>
      <c r="P3240" t="s">
        <v>2043</v>
      </c>
      <c r="Q3240" t="s">
        <v>2043</v>
      </c>
      <c r="R3240" t="str">
        <f>Table1[[#This Row],[year]]&amp;"_"&amp;Table1[[#This Row],[rank]]</f>
        <v>2021_239</v>
      </c>
      <c r="S3240" t="str">
        <f>Table1[[#This Row],[year]]&amp;"_"&amp;Table1[[#This Row],[rank]]</f>
        <v>2021_239</v>
      </c>
    </row>
    <row r="3241" spans="1:19" x14ac:dyDescent="0.2">
      <c r="A3241" t="s">
        <v>2194</v>
      </c>
      <c r="B3241">
        <v>240</v>
      </c>
      <c r="C3241">
        <v>2021</v>
      </c>
      <c r="D3241" t="s">
        <v>1727</v>
      </c>
      <c r="E3241" t="s">
        <v>2064</v>
      </c>
      <c r="F3241" t="s">
        <v>44</v>
      </c>
      <c r="G3241" t="str">
        <f>_xlfn.XLOOKUP(F3241,Regions!$A$2:$A$52,Regions!$B$2:$B$52)</f>
        <v>Midwest</v>
      </c>
      <c r="H3241" t="s">
        <v>1513</v>
      </c>
      <c r="I3241">
        <v>70107</v>
      </c>
      <c r="J3241">
        <v>12574</v>
      </c>
      <c r="K3241">
        <v>2109</v>
      </c>
      <c r="L3241">
        <v>15612</v>
      </c>
      <c r="M3241">
        <v>43000</v>
      </c>
      <c r="N3241" t="s">
        <v>2043</v>
      </c>
      <c r="O3241" t="s">
        <v>2043</v>
      </c>
      <c r="P3241" t="s">
        <v>2043</v>
      </c>
      <c r="Q3241" t="s">
        <v>2043</v>
      </c>
      <c r="R3241" t="str">
        <f>Table1[[#This Row],[year]]&amp;"_"&amp;Table1[[#This Row],[rank]]</f>
        <v>2021_240</v>
      </c>
      <c r="S3241" t="str">
        <f>Table1[[#This Row],[year]]&amp;"_"&amp;Table1[[#This Row],[rank]]</f>
        <v>2021_240</v>
      </c>
    </row>
    <row r="3242" spans="1:19" x14ac:dyDescent="0.2">
      <c r="A3242" t="s">
        <v>2387</v>
      </c>
      <c r="B3242">
        <v>241</v>
      </c>
      <c r="C3242">
        <v>2021</v>
      </c>
      <c r="D3242" t="s">
        <v>1359</v>
      </c>
      <c r="E3242" t="s">
        <v>2143</v>
      </c>
      <c r="F3242" t="s">
        <v>177</v>
      </c>
      <c r="G3242" t="str">
        <f>_xlfn.XLOOKUP(F3242,Regions!$A$2:$A$52,Regions!$B$2:$B$52)</f>
        <v>South</v>
      </c>
      <c r="H3242" t="s">
        <v>1554</v>
      </c>
      <c r="I3242">
        <v>87337</v>
      </c>
      <c r="J3242">
        <v>12552</v>
      </c>
      <c r="K3242">
        <v>158</v>
      </c>
      <c r="L3242">
        <v>83842</v>
      </c>
      <c r="M3242">
        <v>62000</v>
      </c>
      <c r="N3242" t="s">
        <v>2043</v>
      </c>
      <c r="O3242" t="s">
        <v>2043</v>
      </c>
      <c r="P3242" t="s">
        <v>2043</v>
      </c>
      <c r="Q3242" t="s">
        <v>2043</v>
      </c>
      <c r="R3242" t="str">
        <f>Table1[[#This Row],[year]]&amp;"_"&amp;Table1[[#This Row],[rank]]</f>
        <v>2021_241</v>
      </c>
      <c r="S3242" t="str">
        <f>Table1[[#This Row],[year]]&amp;"_"&amp;Table1[[#This Row],[rank]]</f>
        <v>2021_241</v>
      </c>
    </row>
    <row r="3243" spans="1:19" x14ac:dyDescent="0.2">
      <c r="A3243" t="s">
        <v>2255</v>
      </c>
      <c r="B3243">
        <v>242</v>
      </c>
      <c r="C3243">
        <v>2021</v>
      </c>
      <c r="D3243" t="s">
        <v>1838</v>
      </c>
      <c r="E3243" t="s">
        <v>2042</v>
      </c>
      <c r="F3243" t="s">
        <v>55</v>
      </c>
      <c r="G3243" t="str">
        <f>_xlfn.XLOOKUP(F3243,Regions!$A$2:$A$52,Regions!$B$2:$B$52)</f>
        <v>West</v>
      </c>
      <c r="H3243" t="s">
        <v>1414</v>
      </c>
      <c r="I3243">
        <v>42751</v>
      </c>
      <c r="J3243">
        <v>12532</v>
      </c>
      <c r="K3243">
        <v>85</v>
      </c>
      <c r="L3243">
        <v>12718</v>
      </c>
      <c r="M3243">
        <v>93700</v>
      </c>
      <c r="N3243" t="s">
        <v>2043</v>
      </c>
      <c r="O3243" t="s">
        <v>2046</v>
      </c>
      <c r="P3243" t="s">
        <v>2043</v>
      </c>
      <c r="Q3243" t="s">
        <v>2043</v>
      </c>
      <c r="R3243" t="str">
        <f>Table1[[#This Row],[year]]&amp;"_"&amp;Table1[[#This Row],[rank]]</f>
        <v>2021_242</v>
      </c>
      <c r="S3243" t="str">
        <f>Table1[[#This Row],[year]]&amp;"_"&amp;Table1[[#This Row],[rank]]</f>
        <v>2021_242</v>
      </c>
    </row>
    <row r="3244" spans="1:19" x14ac:dyDescent="0.2">
      <c r="A3244" t="s">
        <v>2267</v>
      </c>
      <c r="B3244">
        <v>243</v>
      </c>
      <c r="C3244">
        <v>2021</v>
      </c>
      <c r="D3244" t="s">
        <v>221</v>
      </c>
      <c r="E3244" t="s">
        <v>221</v>
      </c>
      <c r="F3244" t="s">
        <v>68</v>
      </c>
      <c r="G3244" t="str">
        <f>_xlfn.XLOOKUP(F3244,Regions!$A$2:$A$52,Regions!$B$2:$B$52)</f>
        <v>Midwest</v>
      </c>
      <c r="H3244" t="s">
        <v>1408</v>
      </c>
      <c r="J3244">
        <v>12463</v>
      </c>
      <c r="K3244">
        <v>826</v>
      </c>
      <c r="L3244">
        <v>6440</v>
      </c>
      <c r="M3244">
        <v>27000</v>
      </c>
      <c r="N3244" t="s">
        <v>2043</v>
      </c>
      <c r="O3244" t="s">
        <v>2043</v>
      </c>
      <c r="P3244" t="s">
        <v>2043</v>
      </c>
      <c r="Q3244" t="s">
        <v>2043</v>
      </c>
      <c r="R3244" t="str">
        <f>Table1[[#This Row],[year]]&amp;"_"&amp;Table1[[#This Row],[rank]]</f>
        <v>2021_243</v>
      </c>
      <c r="S3244" t="str">
        <f>Table1[[#This Row],[year]]&amp;"_"&amp;Table1[[#This Row],[rank]]</f>
        <v>2021_243</v>
      </c>
    </row>
    <row r="3245" spans="1:19" x14ac:dyDescent="0.2">
      <c r="A3245" t="s">
        <v>2669</v>
      </c>
      <c r="B3245">
        <v>244</v>
      </c>
      <c r="C3245">
        <v>2021</v>
      </c>
      <c r="D3245" t="s">
        <v>97</v>
      </c>
      <c r="E3245" t="s">
        <v>2044</v>
      </c>
      <c r="F3245" t="s">
        <v>28</v>
      </c>
      <c r="G3245" t="str">
        <f>_xlfn.XLOOKUP(F3245,Regions!$A$2:$A$52,Regions!$B$2:$B$52)</f>
        <v>Northeast</v>
      </c>
      <c r="H3245" t="s">
        <v>1406</v>
      </c>
      <c r="I3245">
        <v>14208</v>
      </c>
      <c r="J3245">
        <v>12415</v>
      </c>
      <c r="K3245">
        <v>648</v>
      </c>
      <c r="L3245">
        <v>275397</v>
      </c>
      <c r="M3245">
        <v>12400</v>
      </c>
      <c r="N3245" t="s">
        <v>2043</v>
      </c>
      <c r="O3245" t="s">
        <v>2043</v>
      </c>
      <c r="P3245" t="s">
        <v>2043</v>
      </c>
      <c r="Q3245" t="s">
        <v>2043</v>
      </c>
      <c r="R3245" t="str">
        <f>Table1[[#This Row],[year]]&amp;"_"&amp;Table1[[#This Row],[rank]]</f>
        <v>2021_244</v>
      </c>
      <c r="S3245" t="str">
        <f>Table1[[#This Row],[year]]&amp;"_"&amp;Table1[[#This Row],[rank]]</f>
        <v>2021_244</v>
      </c>
    </row>
    <row r="3246" spans="1:19" x14ac:dyDescent="0.2">
      <c r="A3246" t="s">
        <v>2331</v>
      </c>
      <c r="B3246">
        <v>245</v>
      </c>
      <c r="C3246">
        <v>2021</v>
      </c>
      <c r="D3246" t="s">
        <v>998</v>
      </c>
      <c r="E3246" t="s">
        <v>115</v>
      </c>
      <c r="F3246" t="s">
        <v>98</v>
      </c>
      <c r="G3246" t="str">
        <f>_xlfn.XLOOKUP(F3246,Regions!$A$2:$A$52,Regions!$B$2:$B$52)</f>
        <v>Northeast</v>
      </c>
      <c r="H3246" t="s">
        <v>1499</v>
      </c>
      <c r="I3246">
        <v>4341</v>
      </c>
      <c r="J3246">
        <v>12326</v>
      </c>
      <c r="K3246">
        <v>101</v>
      </c>
      <c r="L3246">
        <v>11880</v>
      </c>
      <c r="M3246">
        <v>18000</v>
      </c>
      <c r="N3246" t="s">
        <v>2043</v>
      </c>
      <c r="O3246" t="s">
        <v>2043</v>
      </c>
      <c r="P3246" t="s">
        <v>2043</v>
      </c>
      <c r="Q3246" t="s">
        <v>2043</v>
      </c>
      <c r="R3246" t="str">
        <f>Table1[[#This Row],[year]]&amp;"_"&amp;Table1[[#This Row],[rank]]</f>
        <v>2021_245</v>
      </c>
      <c r="S3246" t="str">
        <f>Table1[[#This Row],[year]]&amp;"_"&amp;Table1[[#This Row],[rank]]</f>
        <v>2021_245</v>
      </c>
    </row>
    <row r="3247" spans="1:19" x14ac:dyDescent="0.2">
      <c r="A3247" t="s">
        <v>1178</v>
      </c>
      <c r="B3247">
        <v>246</v>
      </c>
      <c r="C3247">
        <v>2021</v>
      </c>
      <c r="D3247" t="s">
        <v>17</v>
      </c>
      <c r="E3247" t="s">
        <v>17</v>
      </c>
      <c r="F3247" t="s">
        <v>53</v>
      </c>
      <c r="G3247" t="str">
        <f>_xlfn.XLOOKUP(F3247,Regions!$A$2:$A$52,Regions!$B$2:$B$52)</f>
        <v>Midwest</v>
      </c>
      <c r="H3247" t="s">
        <v>1479</v>
      </c>
      <c r="I3247">
        <v>4099</v>
      </c>
      <c r="J3247">
        <v>12321</v>
      </c>
      <c r="K3247">
        <v>1254</v>
      </c>
      <c r="L3247">
        <v>16506</v>
      </c>
      <c r="M3247">
        <v>62000</v>
      </c>
      <c r="N3247" t="s">
        <v>2043</v>
      </c>
      <c r="O3247" t="s">
        <v>2043</v>
      </c>
      <c r="P3247" t="s">
        <v>2043</v>
      </c>
      <c r="Q3247" t="s">
        <v>2043</v>
      </c>
      <c r="R3247" t="str">
        <f>Table1[[#This Row],[year]]&amp;"_"&amp;Table1[[#This Row],[rank]]</f>
        <v>2021_246</v>
      </c>
      <c r="S3247" t="str">
        <f>Table1[[#This Row],[year]]&amp;"_"&amp;Table1[[#This Row],[rank]]</f>
        <v>2021_246</v>
      </c>
    </row>
    <row r="3248" spans="1:19" x14ac:dyDescent="0.2">
      <c r="A3248" t="s">
        <v>2664</v>
      </c>
      <c r="B3248">
        <v>247</v>
      </c>
      <c r="C3248">
        <v>2021</v>
      </c>
      <c r="D3248" t="s">
        <v>175</v>
      </c>
      <c r="E3248" t="s">
        <v>2067</v>
      </c>
      <c r="F3248" t="s">
        <v>28</v>
      </c>
      <c r="G3248" t="str">
        <f>_xlfn.XLOOKUP(F3248,Regions!$A$2:$A$52,Regions!$B$2:$B$52)</f>
        <v>Northeast</v>
      </c>
      <c r="H3248" t="s">
        <v>1406</v>
      </c>
      <c r="I3248">
        <v>21022</v>
      </c>
      <c r="J3248">
        <v>12303</v>
      </c>
      <c r="K3248">
        <v>999</v>
      </c>
      <c r="L3248">
        <v>21750</v>
      </c>
      <c r="M3248">
        <v>9000</v>
      </c>
      <c r="N3248" t="s">
        <v>2043</v>
      </c>
      <c r="O3248" t="s">
        <v>2043</v>
      </c>
      <c r="P3248" t="s">
        <v>2043</v>
      </c>
      <c r="Q3248" t="s">
        <v>2043</v>
      </c>
      <c r="R3248" t="str">
        <f>Table1[[#This Row],[year]]&amp;"_"&amp;Table1[[#This Row],[rank]]</f>
        <v>2021_247</v>
      </c>
      <c r="S3248" t="str">
        <f>Table1[[#This Row],[year]]&amp;"_"&amp;Table1[[#This Row],[rank]]</f>
        <v>2021_247</v>
      </c>
    </row>
    <row r="3249" spans="1:19" x14ac:dyDescent="0.2">
      <c r="A3249" t="s">
        <v>2538</v>
      </c>
      <c r="B3249">
        <v>248</v>
      </c>
      <c r="C3249">
        <v>2021</v>
      </c>
      <c r="D3249" t="s">
        <v>1353</v>
      </c>
      <c r="E3249" t="s">
        <v>2045</v>
      </c>
      <c r="F3249" t="s">
        <v>35</v>
      </c>
      <c r="G3249" t="str">
        <f>_xlfn.XLOOKUP(F3249,Regions!$A$2:$A$52,Regions!$B$2:$B$52)</f>
        <v>South</v>
      </c>
      <c r="H3249" t="s">
        <v>1435</v>
      </c>
      <c r="I3249">
        <v>13609</v>
      </c>
      <c r="J3249">
        <v>12297</v>
      </c>
      <c r="K3249">
        <v>628</v>
      </c>
      <c r="L3249">
        <v>12511</v>
      </c>
      <c r="M3249">
        <v>39000</v>
      </c>
      <c r="N3249" t="s">
        <v>2043</v>
      </c>
      <c r="O3249" t="s">
        <v>2043</v>
      </c>
      <c r="P3249" t="s">
        <v>2043</v>
      </c>
      <c r="Q3249" t="s">
        <v>2043</v>
      </c>
      <c r="R3249" t="str">
        <f>Table1[[#This Row],[year]]&amp;"_"&amp;Table1[[#This Row],[rank]]</f>
        <v>2021_248</v>
      </c>
      <c r="S3249" t="str">
        <f>Table1[[#This Row],[year]]&amp;"_"&amp;Table1[[#This Row],[rank]]</f>
        <v>2021_248</v>
      </c>
    </row>
    <row r="3250" spans="1:19" x14ac:dyDescent="0.2">
      <c r="A3250" t="s">
        <v>2226</v>
      </c>
      <c r="B3250">
        <v>249</v>
      </c>
      <c r="C3250">
        <v>2021</v>
      </c>
      <c r="D3250" t="s">
        <v>214</v>
      </c>
      <c r="E3250" t="s">
        <v>920</v>
      </c>
      <c r="F3250" t="s">
        <v>28</v>
      </c>
      <c r="G3250" t="str">
        <f>_xlfn.XLOOKUP(F3250,Regions!$A$2:$A$52,Regions!$B$2:$B$52)</f>
        <v>Northeast</v>
      </c>
      <c r="H3250" t="s">
        <v>1406</v>
      </c>
      <c r="I3250">
        <v>25613</v>
      </c>
      <c r="J3250">
        <v>12246</v>
      </c>
      <c r="K3250">
        <v>1101</v>
      </c>
      <c r="L3250">
        <v>62895</v>
      </c>
      <c r="M3250">
        <v>14071</v>
      </c>
      <c r="N3250" t="s">
        <v>2043</v>
      </c>
      <c r="O3250" t="s">
        <v>2043</v>
      </c>
      <c r="P3250" t="s">
        <v>2043</v>
      </c>
      <c r="Q3250" t="s">
        <v>2043</v>
      </c>
      <c r="R3250" t="str">
        <f>Table1[[#This Row],[year]]&amp;"_"&amp;Table1[[#This Row],[rank]]</f>
        <v>2021_249</v>
      </c>
      <c r="S3250" t="str">
        <f>Table1[[#This Row],[year]]&amp;"_"&amp;Table1[[#This Row],[rank]]</f>
        <v>2021_249</v>
      </c>
    </row>
    <row r="3251" spans="1:19" x14ac:dyDescent="0.2">
      <c r="A3251" t="s">
        <v>2235</v>
      </c>
      <c r="B3251">
        <v>250</v>
      </c>
      <c r="C3251">
        <v>2021</v>
      </c>
      <c r="D3251" t="s">
        <v>214</v>
      </c>
      <c r="E3251" t="s">
        <v>920</v>
      </c>
      <c r="F3251" t="s">
        <v>18</v>
      </c>
      <c r="G3251" t="str">
        <f>_xlfn.XLOOKUP(F3251,Regions!$A$2:$A$52,Regions!$B$2:$B$52)</f>
        <v>Midwest</v>
      </c>
      <c r="H3251" t="s">
        <v>1401</v>
      </c>
      <c r="I3251">
        <v>25793</v>
      </c>
      <c r="J3251">
        <v>12177</v>
      </c>
      <c r="K3251">
        <v>1368</v>
      </c>
      <c r="L3251">
        <v>45496</v>
      </c>
      <c r="M3251">
        <v>10600</v>
      </c>
      <c r="N3251" t="s">
        <v>2043</v>
      </c>
      <c r="O3251" t="s">
        <v>2043</v>
      </c>
      <c r="P3251" t="s">
        <v>2043</v>
      </c>
      <c r="Q3251" t="s">
        <v>2043</v>
      </c>
      <c r="R3251" t="str">
        <f>Table1[[#This Row],[year]]&amp;"_"&amp;Table1[[#This Row],[rank]]</f>
        <v>2021_250</v>
      </c>
      <c r="S3251" t="str">
        <f>Table1[[#This Row],[year]]&amp;"_"&amp;Table1[[#This Row],[rank]]</f>
        <v>2021_250</v>
      </c>
    </row>
    <row r="3252" spans="1:19" x14ac:dyDescent="0.2">
      <c r="A3252" t="s">
        <v>2403</v>
      </c>
      <c r="B3252">
        <v>251</v>
      </c>
      <c r="C3252">
        <v>2021</v>
      </c>
      <c r="D3252" t="s">
        <v>609</v>
      </c>
      <c r="E3252" t="s">
        <v>2044</v>
      </c>
      <c r="F3252" t="s">
        <v>22</v>
      </c>
      <c r="G3252" t="str">
        <f>_xlfn.XLOOKUP(F3252,Regions!$A$2:$A$52,Regions!$B$2:$B$52)</f>
        <v>South</v>
      </c>
      <c r="H3252" t="s">
        <v>1700</v>
      </c>
      <c r="I3252">
        <v>122691</v>
      </c>
      <c r="J3252">
        <v>12109</v>
      </c>
      <c r="K3252">
        <v>3299</v>
      </c>
      <c r="L3252">
        <v>549009</v>
      </c>
      <c r="M3252">
        <v>32000</v>
      </c>
      <c r="N3252" t="s">
        <v>2043</v>
      </c>
      <c r="O3252" t="s">
        <v>2043</v>
      </c>
      <c r="P3252" t="s">
        <v>2043</v>
      </c>
      <c r="Q3252" t="s">
        <v>2043</v>
      </c>
      <c r="R3252" t="str">
        <f>Table1[[#This Row],[year]]&amp;"_"&amp;Table1[[#This Row],[rank]]</f>
        <v>2021_251</v>
      </c>
      <c r="S3252" t="str">
        <f>Table1[[#This Row],[year]]&amp;"_"&amp;Table1[[#This Row],[rank]]</f>
        <v>2021_251</v>
      </c>
    </row>
    <row r="3253" spans="1:19" x14ac:dyDescent="0.2">
      <c r="A3253" t="s">
        <v>2660</v>
      </c>
      <c r="B3253">
        <v>252</v>
      </c>
      <c r="C3253">
        <v>2021</v>
      </c>
      <c r="D3253" t="s">
        <v>57</v>
      </c>
      <c r="E3253" t="s">
        <v>2044</v>
      </c>
      <c r="F3253" t="s">
        <v>146</v>
      </c>
      <c r="G3253" t="str">
        <f>_xlfn.XLOOKUP(F3253,Regions!$A$2:$A$52,Regions!$B$2:$B$52)</f>
        <v>Northeast</v>
      </c>
      <c r="H3253" t="s">
        <v>1465</v>
      </c>
      <c r="I3253">
        <v>29554</v>
      </c>
      <c r="J3253">
        <v>12078</v>
      </c>
      <c r="K3253">
        <v>2420</v>
      </c>
      <c r="L3253">
        <v>314706</v>
      </c>
      <c r="M3253">
        <v>39439</v>
      </c>
      <c r="N3253" t="s">
        <v>2043</v>
      </c>
      <c r="O3253" t="s">
        <v>2043</v>
      </c>
      <c r="P3253" t="s">
        <v>2043</v>
      </c>
      <c r="Q3253" t="s">
        <v>2043</v>
      </c>
      <c r="R3253" t="str">
        <f>Table1[[#This Row],[year]]&amp;"_"&amp;Table1[[#This Row],[rank]]</f>
        <v>2021_252</v>
      </c>
      <c r="S3253" t="str">
        <f>Table1[[#This Row],[year]]&amp;"_"&amp;Table1[[#This Row],[rank]]</f>
        <v>2021_252</v>
      </c>
    </row>
    <row r="3254" spans="1:19" x14ac:dyDescent="0.2">
      <c r="A3254" t="s">
        <v>2236</v>
      </c>
      <c r="B3254">
        <v>253</v>
      </c>
      <c r="C3254">
        <v>2021</v>
      </c>
      <c r="D3254" t="s">
        <v>79</v>
      </c>
      <c r="E3254" t="s">
        <v>2044</v>
      </c>
      <c r="F3254" t="s">
        <v>72</v>
      </c>
      <c r="G3254" t="str">
        <f>_xlfn.XLOOKUP(F3254,Regions!$A$2:$A$52,Regions!$B$2:$B$52)</f>
        <v>Midwest</v>
      </c>
      <c r="H3254" t="s">
        <v>1421</v>
      </c>
      <c r="I3254">
        <v>27104</v>
      </c>
      <c r="J3254">
        <v>11958</v>
      </c>
      <c r="K3254">
        <v>1534</v>
      </c>
      <c r="L3254">
        <v>165883</v>
      </c>
      <c r="M3254">
        <v>12300</v>
      </c>
      <c r="N3254" t="s">
        <v>2043</v>
      </c>
      <c r="O3254" t="s">
        <v>2043</v>
      </c>
      <c r="P3254" t="s">
        <v>2043</v>
      </c>
      <c r="Q3254" t="s">
        <v>2043</v>
      </c>
      <c r="R3254" t="str">
        <f>Table1[[#This Row],[year]]&amp;"_"&amp;Table1[[#This Row],[rank]]</f>
        <v>2021_253</v>
      </c>
      <c r="S3254" t="str">
        <f>Table1[[#This Row],[year]]&amp;"_"&amp;Table1[[#This Row],[rank]]</f>
        <v>2021_253</v>
      </c>
    </row>
    <row r="3255" spans="1:19" x14ac:dyDescent="0.2">
      <c r="A3255" t="s">
        <v>2703</v>
      </c>
      <c r="B3255">
        <v>254</v>
      </c>
      <c r="C3255">
        <v>2021</v>
      </c>
      <c r="D3255" t="s">
        <v>100</v>
      </c>
      <c r="E3255" t="s">
        <v>112</v>
      </c>
      <c r="F3255" t="s">
        <v>98</v>
      </c>
      <c r="G3255" t="str">
        <f>_xlfn.XLOOKUP(F3255,Regions!$A$2:$A$52,Regions!$B$2:$B$52)</f>
        <v>Northeast</v>
      </c>
      <c r="H3255" t="s">
        <v>1756</v>
      </c>
      <c r="I3255">
        <v>16863</v>
      </c>
      <c r="J3255">
        <v>11946</v>
      </c>
      <c r="K3255">
        <v>670</v>
      </c>
      <c r="L3255">
        <v>61553</v>
      </c>
      <c r="M3255">
        <v>45000</v>
      </c>
      <c r="N3255" t="s">
        <v>2043</v>
      </c>
      <c r="O3255" t="s">
        <v>2043</v>
      </c>
      <c r="P3255" t="s">
        <v>2046</v>
      </c>
      <c r="Q3255" t="s">
        <v>2043</v>
      </c>
      <c r="R3255" t="str">
        <f>Table1[[#This Row],[year]]&amp;"_"&amp;Table1[[#This Row],[rank]]</f>
        <v>2021_254</v>
      </c>
      <c r="S3255" t="str">
        <f>Table1[[#This Row],[year]]&amp;"_"&amp;Table1[[#This Row],[rank]]</f>
        <v>2021_254</v>
      </c>
    </row>
    <row r="3256" spans="1:19" x14ac:dyDescent="0.2">
      <c r="A3256" t="s">
        <v>2662</v>
      </c>
      <c r="B3256">
        <v>255</v>
      </c>
      <c r="C3256">
        <v>2021</v>
      </c>
      <c r="D3256" t="s">
        <v>214</v>
      </c>
      <c r="E3256" t="s">
        <v>920</v>
      </c>
      <c r="F3256" t="s">
        <v>55</v>
      </c>
      <c r="G3256" t="str">
        <f>_xlfn.XLOOKUP(F3256,Regions!$A$2:$A$52,Regions!$B$2:$B$52)</f>
        <v>West</v>
      </c>
      <c r="H3256" t="s">
        <v>1530</v>
      </c>
      <c r="I3256">
        <v>40133</v>
      </c>
      <c r="J3256">
        <v>11940</v>
      </c>
      <c r="K3256">
        <v>3932</v>
      </c>
      <c r="L3256">
        <v>66623</v>
      </c>
      <c r="M3256">
        <v>14706</v>
      </c>
      <c r="N3256" t="s">
        <v>2043</v>
      </c>
      <c r="O3256" t="s">
        <v>2043</v>
      </c>
      <c r="P3256" t="s">
        <v>2043</v>
      </c>
      <c r="Q3256" t="s">
        <v>2043</v>
      </c>
      <c r="R3256" t="str">
        <f>Table1[[#This Row],[year]]&amp;"_"&amp;Table1[[#This Row],[rank]]</f>
        <v>2021_255</v>
      </c>
      <c r="S3256" t="str">
        <f>Table1[[#This Row],[year]]&amp;"_"&amp;Table1[[#This Row],[rank]]</f>
        <v>2021_255</v>
      </c>
    </row>
    <row r="3257" spans="1:19" x14ac:dyDescent="0.2">
      <c r="A3257" t="s">
        <v>2250</v>
      </c>
      <c r="B3257">
        <v>256</v>
      </c>
      <c r="C3257">
        <v>2021</v>
      </c>
      <c r="D3257" t="s">
        <v>43</v>
      </c>
      <c r="E3257" t="s">
        <v>2044</v>
      </c>
      <c r="F3257" t="s">
        <v>55</v>
      </c>
      <c r="G3257" t="str">
        <f>_xlfn.XLOOKUP(F3257,Regions!$A$2:$A$52,Regions!$B$2:$B$52)</f>
        <v>West</v>
      </c>
      <c r="H3257" t="s">
        <v>1522</v>
      </c>
      <c r="J3257">
        <v>11870</v>
      </c>
      <c r="K3257">
        <v>116</v>
      </c>
      <c r="L3257">
        <v>17853</v>
      </c>
      <c r="M3257">
        <v>10004</v>
      </c>
      <c r="N3257" t="s">
        <v>2043</v>
      </c>
      <c r="O3257" t="s">
        <v>2043</v>
      </c>
      <c r="P3257" t="s">
        <v>2043</v>
      </c>
      <c r="Q3257" t="s">
        <v>2043</v>
      </c>
      <c r="R3257" t="str">
        <f>Table1[[#This Row],[year]]&amp;"_"&amp;Table1[[#This Row],[rank]]</f>
        <v>2021_256</v>
      </c>
      <c r="S3257" t="str">
        <f>Table1[[#This Row],[year]]&amp;"_"&amp;Table1[[#This Row],[rank]]</f>
        <v>2021_256</v>
      </c>
    </row>
    <row r="3258" spans="1:19" x14ac:dyDescent="0.2">
      <c r="A3258" t="s">
        <v>2661</v>
      </c>
      <c r="B3258">
        <v>257</v>
      </c>
      <c r="C3258">
        <v>2021</v>
      </c>
      <c r="D3258" t="s">
        <v>1838</v>
      </c>
      <c r="E3258" t="s">
        <v>2042</v>
      </c>
      <c r="F3258" t="s">
        <v>53</v>
      </c>
      <c r="G3258" t="str">
        <f>_xlfn.XLOOKUP(F3258,Regions!$A$2:$A$52,Regions!$B$2:$B$52)</f>
        <v>Midwest</v>
      </c>
      <c r="H3258" t="s">
        <v>1471</v>
      </c>
      <c r="I3258">
        <v>17248</v>
      </c>
      <c r="J3258">
        <v>11847</v>
      </c>
      <c r="K3258">
        <v>845</v>
      </c>
      <c r="L3258">
        <v>11571</v>
      </c>
      <c r="M3258">
        <v>57350</v>
      </c>
      <c r="N3258" t="s">
        <v>2043</v>
      </c>
      <c r="O3258" t="s">
        <v>2043</v>
      </c>
      <c r="P3258" t="s">
        <v>2043</v>
      </c>
      <c r="Q3258" t="s">
        <v>2043</v>
      </c>
      <c r="R3258" t="str">
        <f>Table1[[#This Row],[year]]&amp;"_"&amp;Table1[[#This Row],[rank]]</f>
        <v>2021_257</v>
      </c>
      <c r="S3258" t="str">
        <f>Table1[[#This Row],[year]]&amp;"_"&amp;Table1[[#This Row],[rank]]</f>
        <v>2021_257</v>
      </c>
    </row>
    <row r="3259" spans="1:19" x14ac:dyDescent="0.2">
      <c r="A3259" t="s">
        <v>2270</v>
      </c>
      <c r="B3259">
        <v>258</v>
      </c>
      <c r="C3259">
        <v>2021</v>
      </c>
      <c r="D3259" t="s">
        <v>998</v>
      </c>
      <c r="E3259" t="s">
        <v>115</v>
      </c>
      <c r="F3259" t="s">
        <v>44</v>
      </c>
      <c r="G3259" t="str">
        <f>_xlfn.XLOOKUP(F3259,Regions!$A$2:$A$52,Regions!$B$2:$B$52)</f>
        <v>Midwest</v>
      </c>
      <c r="H3259" t="s">
        <v>1608</v>
      </c>
      <c r="I3259">
        <v>20985</v>
      </c>
      <c r="J3259">
        <v>11797</v>
      </c>
      <c r="K3259">
        <v>695</v>
      </c>
      <c r="L3259">
        <v>6295</v>
      </c>
      <c r="M3259">
        <v>22450</v>
      </c>
      <c r="N3259" t="s">
        <v>2043</v>
      </c>
      <c r="O3259" t="s">
        <v>2043</v>
      </c>
      <c r="P3259" t="s">
        <v>2043</v>
      </c>
      <c r="Q3259" t="s">
        <v>2043</v>
      </c>
      <c r="R3259" t="str">
        <f>Table1[[#This Row],[year]]&amp;"_"&amp;Table1[[#This Row],[rank]]</f>
        <v>2021_258</v>
      </c>
      <c r="S3259" t="str">
        <f>Table1[[#This Row],[year]]&amp;"_"&amp;Table1[[#This Row],[rank]]</f>
        <v>2021_258</v>
      </c>
    </row>
    <row r="3260" spans="1:19" x14ac:dyDescent="0.2">
      <c r="A3260" t="s">
        <v>2136</v>
      </c>
      <c r="B3260">
        <v>259</v>
      </c>
      <c r="C3260">
        <v>2021</v>
      </c>
      <c r="D3260" t="s">
        <v>1294</v>
      </c>
      <c r="E3260" t="s">
        <v>112</v>
      </c>
      <c r="F3260" t="s">
        <v>113</v>
      </c>
      <c r="G3260" t="str">
        <f>_xlfn.XLOOKUP(F3260,Regions!$A$2:$A$52,Regions!$B$2:$B$52)</f>
        <v>South</v>
      </c>
      <c r="H3260" t="s">
        <v>1664</v>
      </c>
      <c r="I3260">
        <v>1752</v>
      </c>
      <c r="J3260">
        <v>11789</v>
      </c>
      <c r="K3260">
        <v>511</v>
      </c>
      <c r="L3260">
        <v>16006</v>
      </c>
      <c r="M3260">
        <v>62500</v>
      </c>
      <c r="N3260" t="s">
        <v>2043</v>
      </c>
      <c r="O3260" t="s">
        <v>2043</v>
      </c>
      <c r="P3260" t="s">
        <v>2043</v>
      </c>
      <c r="Q3260" t="s">
        <v>2043</v>
      </c>
      <c r="R3260" t="str">
        <f>Table1[[#This Row],[year]]&amp;"_"&amp;Table1[[#This Row],[rank]]</f>
        <v>2021_259</v>
      </c>
      <c r="S3260" t="str">
        <f>Table1[[#This Row],[year]]&amp;"_"&amp;Table1[[#This Row],[rank]]</f>
        <v>2021_259</v>
      </c>
    </row>
    <row r="3261" spans="1:19" x14ac:dyDescent="0.2">
      <c r="A3261" t="s">
        <v>2305</v>
      </c>
      <c r="B3261">
        <v>260</v>
      </c>
      <c r="C3261">
        <v>2021</v>
      </c>
      <c r="D3261" t="s">
        <v>1103</v>
      </c>
      <c r="E3261" t="s">
        <v>2118</v>
      </c>
      <c r="F3261" t="s">
        <v>181</v>
      </c>
      <c r="G3261" t="str">
        <f>_xlfn.XLOOKUP(F3261,Regions!$A$2:$A$52,Regions!$B$2:$B$52)</f>
        <v>West</v>
      </c>
      <c r="H3261" t="s">
        <v>2704</v>
      </c>
      <c r="I3261">
        <v>27801</v>
      </c>
      <c r="J3261">
        <v>11781</v>
      </c>
      <c r="K3261">
        <v>585</v>
      </c>
      <c r="L3261">
        <v>18252</v>
      </c>
      <c r="M3261">
        <v>21500</v>
      </c>
      <c r="N3261" t="s">
        <v>2043</v>
      </c>
      <c r="O3261" t="s">
        <v>2043</v>
      </c>
      <c r="P3261" t="s">
        <v>2043</v>
      </c>
      <c r="Q3261" t="s">
        <v>2043</v>
      </c>
      <c r="R3261" t="str">
        <f>Table1[[#This Row],[year]]&amp;"_"&amp;Table1[[#This Row],[rank]]</f>
        <v>2021_260</v>
      </c>
      <c r="S3261" t="str">
        <f>Table1[[#This Row],[year]]&amp;"_"&amp;Table1[[#This Row],[rank]]</f>
        <v>2021_260</v>
      </c>
    </row>
    <row r="3262" spans="1:19" x14ac:dyDescent="0.2">
      <c r="A3262" t="s">
        <v>2546</v>
      </c>
      <c r="B3262">
        <v>261</v>
      </c>
      <c r="C3262">
        <v>2021</v>
      </c>
      <c r="D3262" t="s">
        <v>1103</v>
      </c>
      <c r="E3262" t="s">
        <v>2118</v>
      </c>
      <c r="F3262" t="s">
        <v>255</v>
      </c>
      <c r="G3262" t="str">
        <f>_xlfn.XLOOKUP(F3262,Regions!$A$2:$A$52,Regions!$B$2:$B$52)</f>
        <v>Midwest</v>
      </c>
      <c r="H3262" t="s">
        <v>2547</v>
      </c>
      <c r="I3262">
        <v>8221</v>
      </c>
      <c r="J3262">
        <v>11709</v>
      </c>
      <c r="K3262">
        <v>559</v>
      </c>
      <c r="L3262">
        <v>16701</v>
      </c>
      <c r="M3262">
        <v>47000</v>
      </c>
      <c r="N3262" t="s">
        <v>2043</v>
      </c>
      <c r="O3262" t="s">
        <v>2043</v>
      </c>
      <c r="P3262" t="s">
        <v>2043</v>
      </c>
      <c r="Q3262" t="s">
        <v>2043</v>
      </c>
      <c r="R3262" t="str">
        <f>Table1[[#This Row],[year]]&amp;"_"&amp;Table1[[#This Row],[rank]]</f>
        <v>2021_261</v>
      </c>
      <c r="S3262" t="str">
        <f>Table1[[#This Row],[year]]&amp;"_"&amp;Table1[[#This Row],[rank]]</f>
        <v>2021_261</v>
      </c>
    </row>
    <row r="3263" spans="1:19" x14ac:dyDescent="0.2">
      <c r="A3263" t="s">
        <v>2186</v>
      </c>
      <c r="B3263">
        <v>262</v>
      </c>
      <c r="C3263">
        <v>2021</v>
      </c>
      <c r="D3263" t="s">
        <v>223</v>
      </c>
      <c r="E3263" t="s">
        <v>920</v>
      </c>
      <c r="F3263" t="s">
        <v>22</v>
      </c>
      <c r="G3263" t="str">
        <f>_xlfn.XLOOKUP(F3263,Regions!$A$2:$A$52,Regions!$B$2:$B$52)</f>
        <v>South</v>
      </c>
      <c r="H3263" t="s">
        <v>1403</v>
      </c>
      <c r="I3263">
        <v>37703</v>
      </c>
      <c r="J3263">
        <v>11700</v>
      </c>
      <c r="K3263">
        <v>119</v>
      </c>
      <c r="L3263">
        <v>71973</v>
      </c>
      <c r="M3263">
        <v>10524</v>
      </c>
      <c r="N3263" t="s">
        <v>2043</v>
      </c>
      <c r="O3263" t="s">
        <v>2043</v>
      </c>
      <c r="P3263" t="s">
        <v>2043</v>
      </c>
      <c r="Q3263" t="s">
        <v>2043</v>
      </c>
      <c r="R3263" t="str">
        <f>Table1[[#This Row],[year]]&amp;"_"&amp;Table1[[#This Row],[rank]]</f>
        <v>2021_262</v>
      </c>
      <c r="S3263" t="str">
        <f>Table1[[#This Row],[year]]&amp;"_"&amp;Table1[[#This Row],[rank]]</f>
        <v>2021_262</v>
      </c>
    </row>
    <row r="3264" spans="1:19" x14ac:dyDescent="0.2">
      <c r="A3264" t="s">
        <v>2237</v>
      </c>
      <c r="B3264">
        <v>263</v>
      </c>
      <c r="C3264">
        <v>2021</v>
      </c>
      <c r="D3264" t="s">
        <v>283</v>
      </c>
      <c r="E3264" t="s">
        <v>283</v>
      </c>
      <c r="F3264" t="s">
        <v>181</v>
      </c>
      <c r="G3264" t="str">
        <f>_xlfn.XLOOKUP(F3264,Regions!$A$2:$A$52,Regions!$B$2:$B$52)</f>
        <v>West</v>
      </c>
      <c r="H3264" t="s">
        <v>1516</v>
      </c>
      <c r="I3264">
        <v>31306</v>
      </c>
      <c r="J3264">
        <v>11688</v>
      </c>
      <c r="K3264">
        <v>679</v>
      </c>
      <c r="L3264">
        <v>11133</v>
      </c>
      <c r="M3264">
        <v>48000</v>
      </c>
      <c r="N3264" t="s">
        <v>2043</v>
      </c>
      <c r="O3264" t="s">
        <v>2043</v>
      </c>
      <c r="P3264" t="s">
        <v>2043</v>
      </c>
      <c r="Q3264" t="s">
        <v>2043</v>
      </c>
      <c r="R3264" t="str">
        <f>Table1[[#This Row],[year]]&amp;"_"&amp;Table1[[#This Row],[rank]]</f>
        <v>2021_263</v>
      </c>
      <c r="S3264" t="str">
        <f>Table1[[#This Row],[year]]&amp;"_"&amp;Table1[[#This Row],[rank]]</f>
        <v>2021_263</v>
      </c>
    </row>
    <row r="3265" spans="1:19" x14ac:dyDescent="0.2">
      <c r="A3265" t="s">
        <v>1249</v>
      </c>
      <c r="B3265">
        <v>264</v>
      </c>
      <c r="C3265">
        <v>2021</v>
      </c>
      <c r="D3265" t="s">
        <v>824</v>
      </c>
      <c r="E3265" t="s">
        <v>112</v>
      </c>
      <c r="F3265" t="s">
        <v>44</v>
      </c>
      <c r="G3265" t="str">
        <f>_xlfn.XLOOKUP(F3265,Regions!$A$2:$A$52,Regions!$B$2:$B$52)</f>
        <v>Midwest</v>
      </c>
      <c r="H3265" t="s">
        <v>1428</v>
      </c>
      <c r="I3265">
        <v>42657</v>
      </c>
      <c r="J3265">
        <v>11673</v>
      </c>
      <c r="K3265">
        <v>1102</v>
      </c>
      <c r="L3265">
        <v>20019</v>
      </c>
      <c r="M3265">
        <v>50000</v>
      </c>
      <c r="N3265" t="s">
        <v>2043</v>
      </c>
      <c r="O3265" t="s">
        <v>2043</v>
      </c>
      <c r="P3265" t="s">
        <v>2043</v>
      </c>
      <c r="Q3265" t="s">
        <v>2043</v>
      </c>
      <c r="R3265" t="str">
        <f>Table1[[#This Row],[year]]&amp;"_"&amp;Table1[[#This Row],[rank]]</f>
        <v>2021_264</v>
      </c>
      <c r="S3265" t="str">
        <f>Table1[[#This Row],[year]]&amp;"_"&amp;Table1[[#This Row],[rank]]</f>
        <v>2021_264</v>
      </c>
    </row>
    <row r="3266" spans="1:19" x14ac:dyDescent="0.2">
      <c r="A3266" t="s">
        <v>2211</v>
      </c>
      <c r="B3266">
        <v>265</v>
      </c>
      <c r="C3266">
        <v>2021</v>
      </c>
      <c r="D3266" t="s">
        <v>74</v>
      </c>
      <c r="E3266" t="s">
        <v>74</v>
      </c>
      <c r="F3266" t="s">
        <v>210</v>
      </c>
      <c r="G3266" t="str">
        <f>_xlfn.XLOOKUP(F3266,Regions!$A$2:$A$52,Regions!$B$2:$B$52)</f>
        <v>Northeast</v>
      </c>
      <c r="H3266" t="s">
        <v>1526</v>
      </c>
      <c r="I3266">
        <v>12726</v>
      </c>
      <c r="J3266">
        <v>11651</v>
      </c>
      <c r="K3266">
        <v>309</v>
      </c>
      <c r="L3266">
        <v>15443</v>
      </c>
      <c r="M3266">
        <v>33000</v>
      </c>
      <c r="N3266" t="s">
        <v>2043</v>
      </c>
      <c r="O3266" t="s">
        <v>2043</v>
      </c>
      <c r="P3266" t="s">
        <v>2043</v>
      </c>
      <c r="Q3266" t="s">
        <v>2043</v>
      </c>
      <c r="R3266" t="str">
        <f>Table1[[#This Row],[year]]&amp;"_"&amp;Table1[[#This Row],[rank]]</f>
        <v>2021_265</v>
      </c>
      <c r="S3266" t="str">
        <f>Table1[[#This Row],[year]]&amp;"_"&amp;Table1[[#This Row],[rank]]</f>
        <v>2021_265</v>
      </c>
    </row>
    <row r="3267" spans="1:19" x14ac:dyDescent="0.2">
      <c r="A3267" t="s">
        <v>2372</v>
      </c>
      <c r="B3267">
        <v>266</v>
      </c>
      <c r="C3267">
        <v>2021</v>
      </c>
      <c r="D3267" t="s">
        <v>998</v>
      </c>
      <c r="E3267" t="s">
        <v>115</v>
      </c>
      <c r="F3267" t="s">
        <v>44</v>
      </c>
      <c r="G3267" t="str">
        <f>_xlfn.XLOOKUP(F3267,Regions!$A$2:$A$52,Regions!$B$2:$B$52)</f>
        <v>Midwest</v>
      </c>
      <c r="H3267" t="s">
        <v>1417</v>
      </c>
      <c r="I3267">
        <v>12801</v>
      </c>
      <c r="J3267">
        <v>11629</v>
      </c>
      <c r="K3267">
        <v>638</v>
      </c>
      <c r="L3267">
        <v>12361</v>
      </c>
      <c r="M3267">
        <v>44000</v>
      </c>
      <c r="N3267" t="s">
        <v>2043</v>
      </c>
      <c r="O3267" t="s">
        <v>2043</v>
      </c>
      <c r="P3267" t="s">
        <v>2043</v>
      </c>
      <c r="Q3267" t="s">
        <v>2043</v>
      </c>
      <c r="R3267" t="str">
        <f>Table1[[#This Row],[year]]&amp;"_"&amp;Table1[[#This Row],[rank]]</f>
        <v>2021_266</v>
      </c>
      <c r="S3267" t="str">
        <f>Table1[[#This Row],[year]]&amp;"_"&amp;Table1[[#This Row],[rank]]</f>
        <v>2021_266</v>
      </c>
    </row>
    <row r="3268" spans="1:19" x14ac:dyDescent="0.2">
      <c r="A3268" t="s">
        <v>2627</v>
      </c>
      <c r="B3268">
        <v>267</v>
      </c>
      <c r="C3268">
        <v>2021</v>
      </c>
      <c r="D3268" t="s">
        <v>108</v>
      </c>
      <c r="E3268" t="s">
        <v>2055</v>
      </c>
      <c r="F3268" t="s">
        <v>146</v>
      </c>
      <c r="G3268" t="str">
        <f>_xlfn.XLOOKUP(F3268,Regions!$A$2:$A$52,Regions!$B$2:$B$52)</f>
        <v>Northeast</v>
      </c>
      <c r="H3268" t="s">
        <v>1804</v>
      </c>
      <c r="I3268">
        <v>48368</v>
      </c>
      <c r="J3268">
        <v>11618</v>
      </c>
      <c r="K3268">
        <v>1325</v>
      </c>
      <c r="L3268">
        <v>49779</v>
      </c>
      <c r="M3268">
        <v>27000</v>
      </c>
      <c r="N3268" t="s">
        <v>2043</v>
      </c>
      <c r="O3268" t="s">
        <v>2043</v>
      </c>
      <c r="P3268" t="s">
        <v>2043</v>
      </c>
      <c r="Q3268" t="s">
        <v>2043</v>
      </c>
      <c r="R3268" t="str">
        <f>Table1[[#This Row],[year]]&amp;"_"&amp;Table1[[#This Row],[rank]]</f>
        <v>2021_267</v>
      </c>
      <c r="S3268" t="str">
        <f>Table1[[#This Row],[year]]&amp;"_"&amp;Table1[[#This Row],[rank]]</f>
        <v>2021_267</v>
      </c>
    </row>
    <row r="3269" spans="1:19" x14ac:dyDescent="0.2">
      <c r="A3269" t="s">
        <v>2351</v>
      </c>
      <c r="B3269">
        <v>268</v>
      </c>
      <c r="C3269">
        <v>2021</v>
      </c>
      <c r="D3269" t="s">
        <v>1830</v>
      </c>
      <c r="E3269" t="s">
        <v>2042</v>
      </c>
      <c r="F3269" t="s">
        <v>142</v>
      </c>
      <c r="G3269" t="str">
        <f>_xlfn.XLOOKUP(F3269,Regions!$A$2:$A$52,Regions!$B$2:$B$52)</f>
        <v>Midwest</v>
      </c>
      <c r="H3269" t="s">
        <v>1462</v>
      </c>
      <c r="I3269">
        <v>35461</v>
      </c>
      <c r="J3269">
        <v>11605</v>
      </c>
      <c r="K3269">
        <v>1752</v>
      </c>
      <c r="L3269">
        <v>11597</v>
      </c>
      <c r="M3269">
        <v>70179</v>
      </c>
      <c r="N3269" t="s">
        <v>2043</v>
      </c>
      <c r="O3269" t="s">
        <v>2043</v>
      </c>
      <c r="P3269" t="s">
        <v>2043</v>
      </c>
      <c r="Q3269" t="s">
        <v>2043</v>
      </c>
      <c r="R3269" t="str">
        <f>Table1[[#This Row],[year]]&amp;"_"&amp;Table1[[#This Row],[rank]]</f>
        <v>2021_268</v>
      </c>
      <c r="S3269" t="str">
        <f>Table1[[#This Row],[year]]&amp;"_"&amp;Table1[[#This Row],[rank]]</f>
        <v>2021_268</v>
      </c>
    </row>
    <row r="3270" spans="1:19" x14ac:dyDescent="0.2">
      <c r="A3270" t="s">
        <v>2293</v>
      </c>
      <c r="B3270">
        <v>269</v>
      </c>
      <c r="C3270">
        <v>2021</v>
      </c>
      <c r="D3270" t="s">
        <v>1103</v>
      </c>
      <c r="E3270" t="s">
        <v>2118</v>
      </c>
      <c r="F3270" t="s">
        <v>98</v>
      </c>
      <c r="G3270" t="str">
        <f>_xlfn.XLOOKUP(F3270,Regions!$A$2:$A$52,Regions!$B$2:$B$52)</f>
        <v>Northeast</v>
      </c>
      <c r="H3270" t="s">
        <v>2620</v>
      </c>
      <c r="I3270">
        <v>13092</v>
      </c>
      <c r="J3270">
        <v>11575</v>
      </c>
      <c r="K3270">
        <v>579</v>
      </c>
      <c r="L3270">
        <v>16670</v>
      </c>
      <c r="M3270">
        <v>33264</v>
      </c>
      <c r="N3270" t="s">
        <v>2043</v>
      </c>
      <c r="O3270" t="s">
        <v>2043</v>
      </c>
      <c r="P3270" t="s">
        <v>2043</v>
      </c>
      <c r="Q3270" t="s">
        <v>2043</v>
      </c>
      <c r="R3270" t="str">
        <f>Table1[[#This Row],[year]]&amp;"_"&amp;Table1[[#This Row],[rank]]</f>
        <v>2021_269</v>
      </c>
      <c r="S3270" t="str">
        <f>Table1[[#This Row],[year]]&amp;"_"&amp;Table1[[#This Row],[rank]]</f>
        <v>2021_269</v>
      </c>
    </row>
    <row r="3271" spans="1:19" x14ac:dyDescent="0.2">
      <c r="A3271" t="s">
        <v>2299</v>
      </c>
      <c r="B3271">
        <v>270</v>
      </c>
      <c r="C3271">
        <v>2021</v>
      </c>
      <c r="D3271" t="s">
        <v>1294</v>
      </c>
      <c r="E3271" t="s">
        <v>112</v>
      </c>
      <c r="F3271" t="s">
        <v>98</v>
      </c>
      <c r="G3271" t="str">
        <f>_xlfn.XLOOKUP(F3271,Regions!$A$2:$A$52,Regions!$B$2:$B$52)</f>
        <v>Northeast</v>
      </c>
      <c r="H3271" t="s">
        <v>1631</v>
      </c>
      <c r="I3271">
        <v>11351</v>
      </c>
      <c r="J3271">
        <v>11559</v>
      </c>
      <c r="K3271">
        <v>944</v>
      </c>
      <c r="L3271">
        <v>13477</v>
      </c>
      <c r="M3271">
        <v>78550</v>
      </c>
      <c r="N3271" t="s">
        <v>2043</v>
      </c>
      <c r="O3271" t="s">
        <v>2043</v>
      </c>
      <c r="P3271" t="s">
        <v>2043</v>
      </c>
      <c r="Q3271" t="s">
        <v>2043</v>
      </c>
      <c r="R3271" t="str">
        <f>Table1[[#This Row],[year]]&amp;"_"&amp;Table1[[#This Row],[rank]]</f>
        <v>2021_270</v>
      </c>
      <c r="S3271" t="str">
        <f>Table1[[#This Row],[year]]&amp;"_"&amp;Table1[[#This Row],[rank]]</f>
        <v>2021_270</v>
      </c>
    </row>
    <row r="3272" spans="1:19" x14ac:dyDescent="0.2">
      <c r="A3272" t="s">
        <v>1646</v>
      </c>
      <c r="B3272">
        <v>271</v>
      </c>
      <c r="C3272">
        <v>2021</v>
      </c>
      <c r="D3272" t="s">
        <v>1294</v>
      </c>
      <c r="E3272" t="s">
        <v>112</v>
      </c>
      <c r="F3272" t="s">
        <v>181</v>
      </c>
      <c r="G3272" t="str">
        <f>_xlfn.XLOOKUP(F3272,Regions!$A$2:$A$52,Regions!$B$2:$B$52)</f>
        <v>West</v>
      </c>
      <c r="H3272" t="s">
        <v>1516</v>
      </c>
      <c r="I3272">
        <v>11790</v>
      </c>
      <c r="J3272">
        <v>11551</v>
      </c>
      <c r="K3272">
        <v>774</v>
      </c>
      <c r="L3272">
        <v>16989</v>
      </c>
      <c r="M3272">
        <v>67000</v>
      </c>
      <c r="N3272" t="s">
        <v>2043</v>
      </c>
      <c r="O3272" t="s">
        <v>2043</v>
      </c>
      <c r="P3272" t="s">
        <v>2043</v>
      </c>
      <c r="Q3272" t="s">
        <v>2043</v>
      </c>
      <c r="R3272" t="str">
        <f>Table1[[#This Row],[year]]&amp;"_"&amp;Table1[[#This Row],[rank]]</f>
        <v>2021_271</v>
      </c>
      <c r="S3272" t="str">
        <f>Table1[[#This Row],[year]]&amp;"_"&amp;Table1[[#This Row],[rank]]</f>
        <v>2021_271</v>
      </c>
    </row>
    <row r="3273" spans="1:19" x14ac:dyDescent="0.2">
      <c r="A3273" t="s">
        <v>2243</v>
      </c>
      <c r="B3273">
        <v>272</v>
      </c>
      <c r="C3273">
        <v>2021</v>
      </c>
      <c r="D3273" t="s">
        <v>214</v>
      </c>
      <c r="E3273" t="s">
        <v>920</v>
      </c>
      <c r="F3273" t="s">
        <v>72</v>
      </c>
      <c r="G3273" t="str">
        <f>_xlfn.XLOOKUP(F3273,Regions!$A$2:$A$52,Regions!$B$2:$B$52)</f>
        <v>Midwest</v>
      </c>
      <c r="H3273" t="s">
        <v>1421</v>
      </c>
      <c r="I3273">
        <v>35759</v>
      </c>
      <c r="J3273">
        <v>11526</v>
      </c>
      <c r="K3273">
        <v>1473</v>
      </c>
      <c r="L3273">
        <v>53957</v>
      </c>
      <c r="M3273">
        <v>11367</v>
      </c>
      <c r="N3273" t="s">
        <v>2043</v>
      </c>
      <c r="O3273" t="s">
        <v>2043</v>
      </c>
      <c r="P3273" t="s">
        <v>2043</v>
      </c>
      <c r="Q3273" t="s">
        <v>2043</v>
      </c>
      <c r="R3273" t="str">
        <f>Table1[[#This Row],[year]]&amp;"_"&amp;Table1[[#This Row],[rank]]</f>
        <v>2021_272</v>
      </c>
      <c r="S3273" t="str">
        <f>Table1[[#This Row],[year]]&amp;"_"&amp;Table1[[#This Row],[rank]]</f>
        <v>2021_272</v>
      </c>
    </row>
    <row r="3274" spans="1:19" x14ac:dyDescent="0.2">
      <c r="A3274" t="s">
        <v>2668</v>
      </c>
      <c r="B3274">
        <v>273</v>
      </c>
      <c r="C3274">
        <v>2021</v>
      </c>
      <c r="D3274" t="s">
        <v>488</v>
      </c>
      <c r="E3274" t="s">
        <v>920</v>
      </c>
      <c r="F3274" t="s">
        <v>181</v>
      </c>
      <c r="G3274" t="str">
        <f>_xlfn.XLOOKUP(F3274,Regions!$A$2:$A$52,Regions!$B$2:$B$52)</f>
        <v>West</v>
      </c>
      <c r="H3274" t="s">
        <v>1516</v>
      </c>
      <c r="I3274">
        <v>48283</v>
      </c>
      <c r="J3274">
        <v>11497</v>
      </c>
      <c r="K3274">
        <v>2829</v>
      </c>
      <c r="L3274">
        <v>41369</v>
      </c>
      <c r="M3274">
        <v>14300</v>
      </c>
      <c r="N3274" t="s">
        <v>2043</v>
      </c>
      <c r="O3274" t="s">
        <v>2043</v>
      </c>
      <c r="P3274" t="s">
        <v>2043</v>
      </c>
      <c r="Q3274" t="s">
        <v>2043</v>
      </c>
      <c r="R3274" t="str">
        <f>Table1[[#This Row],[year]]&amp;"_"&amp;Table1[[#This Row],[rank]]</f>
        <v>2021_273</v>
      </c>
      <c r="S3274" t="str">
        <f>Table1[[#This Row],[year]]&amp;"_"&amp;Table1[[#This Row],[rank]]</f>
        <v>2021_273</v>
      </c>
    </row>
    <row r="3275" spans="1:19" x14ac:dyDescent="0.2">
      <c r="A3275" t="s">
        <v>2663</v>
      </c>
      <c r="B3275">
        <v>274</v>
      </c>
      <c r="C3275">
        <v>2021</v>
      </c>
      <c r="D3275" t="s">
        <v>920</v>
      </c>
      <c r="E3275" t="s">
        <v>920</v>
      </c>
      <c r="F3275" t="s">
        <v>22</v>
      </c>
      <c r="G3275" t="str">
        <f>_xlfn.XLOOKUP(F3275,Regions!$A$2:$A$52,Regions!$B$2:$B$52)</f>
        <v>South</v>
      </c>
      <c r="H3275" t="s">
        <v>1400</v>
      </c>
      <c r="I3275">
        <v>8512</v>
      </c>
      <c r="J3275">
        <v>11443</v>
      </c>
      <c r="K3275">
        <v>636</v>
      </c>
      <c r="L3275">
        <v>25208</v>
      </c>
      <c r="M3275">
        <v>5365</v>
      </c>
      <c r="N3275" t="s">
        <v>2043</v>
      </c>
      <c r="O3275" t="s">
        <v>2043</v>
      </c>
      <c r="P3275" t="s">
        <v>2043</v>
      </c>
      <c r="Q3275" t="s">
        <v>2043</v>
      </c>
      <c r="R3275" t="str">
        <f>Table1[[#This Row],[year]]&amp;"_"&amp;Table1[[#This Row],[rank]]</f>
        <v>2021_274</v>
      </c>
      <c r="S3275" t="str">
        <f>Table1[[#This Row],[year]]&amp;"_"&amp;Table1[[#This Row],[rank]]</f>
        <v>2021_274</v>
      </c>
    </row>
    <row r="3276" spans="1:19" x14ac:dyDescent="0.2">
      <c r="A3276" t="s">
        <v>2578</v>
      </c>
      <c r="B3276">
        <v>275</v>
      </c>
      <c r="C3276">
        <v>2021</v>
      </c>
      <c r="D3276" t="s">
        <v>1291</v>
      </c>
      <c r="E3276" t="s">
        <v>112</v>
      </c>
      <c r="F3276" t="s">
        <v>125</v>
      </c>
      <c r="G3276" t="str">
        <f>_xlfn.XLOOKUP(F3276,Regions!$A$2:$A$52,Regions!$B$2:$B$52)</f>
        <v>South</v>
      </c>
      <c r="H3276" t="s">
        <v>2447</v>
      </c>
      <c r="I3276">
        <v>37034</v>
      </c>
      <c r="J3276">
        <v>11359</v>
      </c>
      <c r="K3276">
        <v>279</v>
      </c>
      <c r="L3276">
        <v>24564</v>
      </c>
      <c r="M3276">
        <v>70000</v>
      </c>
      <c r="N3276" t="s">
        <v>2043</v>
      </c>
      <c r="O3276" t="s">
        <v>2043</v>
      </c>
      <c r="P3276" t="s">
        <v>2043</v>
      </c>
      <c r="Q3276" t="s">
        <v>2043</v>
      </c>
      <c r="R3276" t="str">
        <f>Table1[[#This Row],[year]]&amp;"_"&amp;Table1[[#This Row],[rank]]</f>
        <v>2021_275</v>
      </c>
      <c r="S3276" t="str">
        <f>Table1[[#This Row],[year]]&amp;"_"&amp;Table1[[#This Row],[rank]]</f>
        <v>2021_275</v>
      </c>
    </row>
    <row r="3277" spans="1:19" x14ac:dyDescent="0.2">
      <c r="A3277" t="s">
        <v>2168</v>
      </c>
      <c r="B3277">
        <v>276</v>
      </c>
      <c r="C3277">
        <v>2021</v>
      </c>
      <c r="D3277" t="s">
        <v>1363</v>
      </c>
      <c r="E3277" t="s">
        <v>2045</v>
      </c>
      <c r="F3277" t="s">
        <v>55</v>
      </c>
      <c r="G3277" t="str">
        <f>_xlfn.XLOOKUP(F3277,Regions!$A$2:$A$52,Regions!$B$2:$B$52)</f>
        <v>West</v>
      </c>
      <c r="H3277" t="s">
        <v>1456</v>
      </c>
      <c r="I3277">
        <v>41671</v>
      </c>
      <c r="J3277">
        <v>11351</v>
      </c>
      <c r="K3277">
        <v>5667</v>
      </c>
      <c r="L3277">
        <v>19310</v>
      </c>
      <c r="M3277">
        <v>12700</v>
      </c>
      <c r="N3277" t="s">
        <v>2043</v>
      </c>
      <c r="O3277" t="s">
        <v>2043</v>
      </c>
      <c r="P3277" t="s">
        <v>2043</v>
      </c>
      <c r="Q3277" t="s">
        <v>2043</v>
      </c>
      <c r="R3277" t="str">
        <f>Table1[[#This Row],[year]]&amp;"_"&amp;Table1[[#This Row],[rank]]</f>
        <v>2021_276</v>
      </c>
      <c r="S3277" t="str">
        <f>Table1[[#This Row],[year]]&amp;"_"&amp;Table1[[#This Row],[rank]]</f>
        <v>2021_276</v>
      </c>
    </row>
    <row r="3278" spans="1:19" x14ac:dyDescent="0.2">
      <c r="A3278" t="s">
        <v>1636</v>
      </c>
      <c r="B3278">
        <v>277</v>
      </c>
      <c r="C3278">
        <v>2021</v>
      </c>
      <c r="D3278" t="s">
        <v>32</v>
      </c>
      <c r="E3278" t="s">
        <v>2064</v>
      </c>
      <c r="F3278" t="s">
        <v>28</v>
      </c>
      <c r="G3278" t="str">
        <f>_xlfn.XLOOKUP(F3278,Regions!$A$2:$A$52,Regions!$B$2:$B$52)</f>
        <v>Northeast</v>
      </c>
      <c r="H3278" t="s">
        <v>1636</v>
      </c>
      <c r="I3278">
        <v>33466</v>
      </c>
      <c r="J3278">
        <v>11303</v>
      </c>
      <c r="K3278">
        <v>512</v>
      </c>
      <c r="L3278">
        <v>30775</v>
      </c>
      <c r="M3278">
        <v>50110</v>
      </c>
      <c r="N3278" t="s">
        <v>2043</v>
      </c>
      <c r="O3278" t="s">
        <v>2043</v>
      </c>
      <c r="P3278" t="s">
        <v>2043</v>
      </c>
      <c r="Q3278" t="s">
        <v>2043</v>
      </c>
      <c r="R3278" t="str">
        <f>Table1[[#This Row],[year]]&amp;"_"&amp;Table1[[#This Row],[rank]]</f>
        <v>2021_277</v>
      </c>
      <c r="S3278" t="str">
        <f>Table1[[#This Row],[year]]&amp;"_"&amp;Table1[[#This Row],[rank]]</f>
        <v>2021_277</v>
      </c>
    </row>
    <row r="3279" spans="1:19" x14ac:dyDescent="0.2">
      <c r="A3279" t="s">
        <v>2332</v>
      </c>
      <c r="B3279">
        <v>278</v>
      </c>
      <c r="C3279">
        <v>2021</v>
      </c>
      <c r="D3279" t="s">
        <v>221</v>
      </c>
      <c r="E3279" t="s">
        <v>221</v>
      </c>
      <c r="F3279" t="s">
        <v>22</v>
      </c>
      <c r="G3279" t="str">
        <f>_xlfn.XLOOKUP(F3279,Regions!$A$2:$A$52,Regions!$B$2:$B$52)</f>
        <v>South</v>
      </c>
      <c r="H3279" t="s">
        <v>1403</v>
      </c>
      <c r="I3279">
        <v>12173</v>
      </c>
      <c r="J3279">
        <v>11203</v>
      </c>
      <c r="K3279">
        <v>446</v>
      </c>
      <c r="L3279">
        <v>8398</v>
      </c>
      <c r="M3279">
        <v>35800</v>
      </c>
      <c r="N3279" t="s">
        <v>2043</v>
      </c>
      <c r="O3279" t="s">
        <v>2043</v>
      </c>
      <c r="P3279" t="s">
        <v>2043</v>
      </c>
      <c r="Q3279" t="s">
        <v>2043</v>
      </c>
      <c r="R3279" t="str">
        <f>Table1[[#This Row],[year]]&amp;"_"&amp;Table1[[#This Row],[rank]]</f>
        <v>2021_278</v>
      </c>
      <c r="S3279" t="str">
        <f>Table1[[#This Row],[year]]&amp;"_"&amp;Table1[[#This Row],[rank]]</f>
        <v>2021_278</v>
      </c>
    </row>
    <row r="3280" spans="1:19" x14ac:dyDescent="0.2">
      <c r="A3280" t="s">
        <v>2652</v>
      </c>
      <c r="B3280">
        <v>279</v>
      </c>
      <c r="C3280">
        <v>2021</v>
      </c>
      <c r="D3280" t="s">
        <v>21</v>
      </c>
      <c r="E3280" t="s">
        <v>920</v>
      </c>
      <c r="F3280" t="s">
        <v>22</v>
      </c>
      <c r="G3280" t="str">
        <f>_xlfn.XLOOKUP(F3280,Regions!$A$2:$A$52,Regions!$B$2:$B$52)</f>
        <v>South</v>
      </c>
      <c r="H3280" t="s">
        <v>1502</v>
      </c>
      <c r="I3280">
        <v>5811</v>
      </c>
      <c r="J3280">
        <v>11184</v>
      </c>
      <c r="K3280">
        <v>601</v>
      </c>
      <c r="L3280">
        <v>11507</v>
      </c>
      <c r="M3280">
        <v>3891</v>
      </c>
      <c r="N3280" t="s">
        <v>2043</v>
      </c>
      <c r="O3280" t="s">
        <v>2043</v>
      </c>
      <c r="P3280" t="s">
        <v>2043</v>
      </c>
      <c r="Q3280" t="s">
        <v>2043</v>
      </c>
      <c r="R3280" t="str">
        <f>Table1[[#This Row],[year]]&amp;"_"&amp;Table1[[#This Row],[rank]]</f>
        <v>2021_279</v>
      </c>
      <c r="S3280" t="str">
        <f>Table1[[#This Row],[year]]&amp;"_"&amp;Table1[[#This Row],[rank]]</f>
        <v>2021_279</v>
      </c>
    </row>
    <row r="3281" spans="1:19" x14ac:dyDescent="0.2">
      <c r="A3281" t="s">
        <v>2247</v>
      </c>
      <c r="B3281">
        <v>280</v>
      </c>
      <c r="C3281">
        <v>2021</v>
      </c>
      <c r="D3281" t="s">
        <v>1830</v>
      </c>
      <c r="E3281" t="s">
        <v>2042</v>
      </c>
      <c r="F3281" t="s">
        <v>41</v>
      </c>
      <c r="G3281" t="str">
        <f>_xlfn.XLOOKUP(F3281,Regions!$A$2:$A$52,Regions!$B$2:$B$52)</f>
        <v>Northeast</v>
      </c>
      <c r="H3281" t="s">
        <v>1612</v>
      </c>
      <c r="I3281">
        <v>3533</v>
      </c>
      <c r="J3281">
        <v>11159</v>
      </c>
      <c r="K3281">
        <v>614</v>
      </c>
      <c r="L3281">
        <v>7791</v>
      </c>
      <c r="M3281">
        <v>55000</v>
      </c>
      <c r="N3281" t="s">
        <v>2043</v>
      </c>
      <c r="O3281" t="s">
        <v>2043</v>
      </c>
      <c r="P3281" t="s">
        <v>2043</v>
      </c>
      <c r="Q3281" t="s">
        <v>2043</v>
      </c>
      <c r="R3281" t="str">
        <f>Table1[[#This Row],[year]]&amp;"_"&amp;Table1[[#This Row],[rank]]</f>
        <v>2021_280</v>
      </c>
      <c r="S3281" t="str">
        <f>Table1[[#This Row],[year]]&amp;"_"&amp;Table1[[#This Row],[rank]]</f>
        <v>2021_280</v>
      </c>
    </row>
    <row r="3282" spans="1:19" x14ac:dyDescent="0.2">
      <c r="A3282" t="s">
        <v>2658</v>
      </c>
      <c r="B3282">
        <v>281</v>
      </c>
      <c r="C3282">
        <v>2021</v>
      </c>
      <c r="D3282" t="s">
        <v>1363</v>
      </c>
      <c r="E3282" t="s">
        <v>2045</v>
      </c>
      <c r="F3282" t="s">
        <v>55</v>
      </c>
      <c r="G3282" t="str">
        <f>_xlfn.XLOOKUP(F3282,Regions!$A$2:$A$52,Regions!$B$2:$B$52)</f>
        <v>West</v>
      </c>
      <c r="H3282" t="s">
        <v>1413</v>
      </c>
      <c r="I3282">
        <v>101438</v>
      </c>
      <c r="J3282">
        <v>11139</v>
      </c>
      <c r="K3282">
        <v>6768</v>
      </c>
      <c r="L3282">
        <v>33252</v>
      </c>
      <c r="M3282">
        <v>22800</v>
      </c>
      <c r="N3282" t="s">
        <v>2043</v>
      </c>
      <c r="O3282" t="s">
        <v>2043</v>
      </c>
      <c r="P3282" t="s">
        <v>2043</v>
      </c>
      <c r="Q3282" t="s">
        <v>2043</v>
      </c>
      <c r="R3282" t="str">
        <f>Table1[[#This Row],[year]]&amp;"_"&amp;Table1[[#This Row],[rank]]</f>
        <v>2021_281</v>
      </c>
      <c r="S3282" t="str">
        <f>Table1[[#This Row],[year]]&amp;"_"&amp;Table1[[#This Row],[rank]]</f>
        <v>2021_281</v>
      </c>
    </row>
    <row r="3283" spans="1:19" x14ac:dyDescent="0.2">
      <c r="A3283" t="s">
        <v>2361</v>
      </c>
      <c r="B3283">
        <v>282</v>
      </c>
      <c r="C3283">
        <v>2021</v>
      </c>
      <c r="D3283" t="s">
        <v>97</v>
      </c>
      <c r="E3283" t="s">
        <v>2044</v>
      </c>
      <c r="F3283" t="s">
        <v>68</v>
      </c>
      <c r="G3283" t="str">
        <f>_xlfn.XLOOKUP(F3283,Regions!$A$2:$A$52,Regions!$B$2:$B$52)</f>
        <v>Midwest</v>
      </c>
      <c r="H3283" t="s">
        <v>1408</v>
      </c>
      <c r="J3283">
        <v>11098</v>
      </c>
      <c r="K3283">
        <v>698</v>
      </c>
      <c r="L3283">
        <v>47294</v>
      </c>
      <c r="M3283">
        <v>5526</v>
      </c>
      <c r="N3283" t="s">
        <v>2043</v>
      </c>
      <c r="O3283" t="s">
        <v>2043</v>
      </c>
      <c r="P3283" t="s">
        <v>2043</v>
      </c>
      <c r="Q3283" t="s">
        <v>2043</v>
      </c>
      <c r="R3283" t="str">
        <f>Table1[[#This Row],[year]]&amp;"_"&amp;Table1[[#This Row],[rank]]</f>
        <v>2021_282</v>
      </c>
      <c r="S3283" t="str">
        <f>Table1[[#This Row],[year]]&amp;"_"&amp;Table1[[#This Row],[rank]]</f>
        <v>2021_282</v>
      </c>
    </row>
    <row r="3284" spans="1:19" x14ac:dyDescent="0.2">
      <c r="A3284" t="s">
        <v>2531</v>
      </c>
      <c r="B3284">
        <v>283</v>
      </c>
      <c r="C3284">
        <v>2021</v>
      </c>
      <c r="D3284" t="s">
        <v>980</v>
      </c>
      <c r="E3284" t="s">
        <v>2055</v>
      </c>
      <c r="F3284" t="s">
        <v>44</v>
      </c>
      <c r="G3284" t="str">
        <f>_xlfn.XLOOKUP(F3284,Regions!$A$2:$A$52,Regions!$B$2:$B$52)</f>
        <v>Midwest</v>
      </c>
      <c r="H3284" t="s">
        <v>1417</v>
      </c>
      <c r="I3284">
        <v>18371</v>
      </c>
      <c r="J3284">
        <v>11054</v>
      </c>
      <c r="K3284">
        <v>840</v>
      </c>
      <c r="L3284">
        <v>22304</v>
      </c>
      <c r="M3284">
        <v>16500</v>
      </c>
      <c r="N3284" t="s">
        <v>2043</v>
      </c>
      <c r="O3284" t="s">
        <v>2043</v>
      </c>
      <c r="P3284" t="s">
        <v>2043</v>
      </c>
      <c r="Q3284" t="s">
        <v>2043</v>
      </c>
      <c r="R3284" t="str">
        <f>Table1[[#This Row],[year]]&amp;"_"&amp;Table1[[#This Row],[rank]]</f>
        <v>2021_283</v>
      </c>
      <c r="S3284" t="str">
        <f>Table1[[#This Row],[year]]&amp;"_"&amp;Table1[[#This Row],[rank]]</f>
        <v>2021_283</v>
      </c>
    </row>
    <row r="3285" spans="1:19" x14ac:dyDescent="0.2">
      <c r="A3285" t="s">
        <v>2421</v>
      </c>
      <c r="B3285">
        <v>284</v>
      </c>
      <c r="C3285">
        <v>2021</v>
      </c>
      <c r="D3285" t="s">
        <v>1111</v>
      </c>
      <c r="E3285" t="s">
        <v>221</v>
      </c>
      <c r="F3285" t="s">
        <v>86</v>
      </c>
      <c r="G3285" t="str">
        <f>_xlfn.XLOOKUP(F3285,Regions!$A$2:$A$52,Regions!$B$2:$B$52)</f>
        <v>South</v>
      </c>
      <c r="H3285" t="s">
        <v>1412</v>
      </c>
      <c r="I3285">
        <v>13869</v>
      </c>
      <c r="J3285">
        <v>11036</v>
      </c>
      <c r="K3285">
        <v>1407</v>
      </c>
      <c r="L3285">
        <v>12206</v>
      </c>
      <c r="M3285">
        <v>5249</v>
      </c>
      <c r="N3285" t="s">
        <v>2043</v>
      </c>
      <c r="O3285" t="s">
        <v>2043</v>
      </c>
      <c r="P3285" t="s">
        <v>2043</v>
      </c>
      <c r="Q3285" t="s">
        <v>2043</v>
      </c>
      <c r="R3285" t="str">
        <f>Table1[[#This Row],[year]]&amp;"_"&amp;Table1[[#This Row],[rank]]</f>
        <v>2021_284</v>
      </c>
      <c r="S3285" t="str">
        <f>Table1[[#This Row],[year]]&amp;"_"&amp;Table1[[#This Row],[rank]]</f>
        <v>2021_284</v>
      </c>
    </row>
    <row r="3286" spans="1:19" x14ac:dyDescent="0.2">
      <c r="A3286" t="s">
        <v>2163</v>
      </c>
      <c r="B3286">
        <v>285</v>
      </c>
      <c r="C3286">
        <v>2021</v>
      </c>
      <c r="D3286" t="s">
        <v>488</v>
      </c>
      <c r="E3286" t="s">
        <v>920</v>
      </c>
      <c r="F3286" t="s">
        <v>22</v>
      </c>
      <c r="G3286" t="str">
        <f>_xlfn.XLOOKUP(F3286,Regions!$A$2:$A$52,Regions!$B$2:$B$52)</f>
        <v>South</v>
      </c>
      <c r="H3286" t="s">
        <v>1403</v>
      </c>
      <c r="I3286">
        <v>42332</v>
      </c>
      <c r="J3286">
        <v>11032</v>
      </c>
      <c r="K3286">
        <v>605</v>
      </c>
      <c r="L3286">
        <v>35805</v>
      </c>
      <c r="M3286">
        <v>2900</v>
      </c>
      <c r="N3286" t="s">
        <v>2043</v>
      </c>
      <c r="O3286" t="s">
        <v>2043</v>
      </c>
      <c r="P3286" t="s">
        <v>2043</v>
      </c>
      <c r="Q3286" t="s">
        <v>2043</v>
      </c>
      <c r="R3286" t="str">
        <f>Table1[[#This Row],[year]]&amp;"_"&amp;Table1[[#This Row],[rank]]</f>
        <v>2021_285</v>
      </c>
      <c r="S3286" t="str">
        <f>Table1[[#This Row],[year]]&amp;"_"&amp;Table1[[#This Row],[rank]]</f>
        <v>2021_285</v>
      </c>
    </row>
    <row r="3287" spans="1:19" x14ac:dyDescent="0.2">
      <c r="A3287" t="s">
        <v>2271</v>
      </c>
      <c r="B3287">
        <v>286</v>
      </c>
      <c r="C3287">
        <v>2021</v>
      </c>
      <c r="D3287" t="s">
        <v>350</v>
      </c>
      <c r="E3287" t="s">
        <v>2042</v>
      </c>
      <c r="F3287" t="s">
        <v>22</v>
      </c>
      <c r="G3287" t="str">
        <f>_xlfn.XLOOKUP(F3287,Regions!$A$2:$A$52,Regions!$B$2:$B$52)</f>
        <v>South</v>
      </c>
      <c r="H3287" t="s">
        <v>1403</v>
      </c>
      <c r="I3287">
        <v>2855</v>
      </c>
      <c r="J3287">
        <v>10852</v>
      </c>
      <c r="K3287">
        <v>287</v>
      </c>
      <c r="L3287">
        <v>5089</v>
      </c>
      <c r="M3287">
        <v>12337</v>
      </c>
      <c r="N3287" t="s">
        <v>2043</v>
      </c>
      <c r="O3287" t="s">
        <v>2043</v>
      </c>
      <c r="P3287" t="s">
        <v>2043</v>
      </c>
      <c r="Q3287" t="s">
        <v>2043</v>
      </c>
      <c r="R3287" t="str">
        <f>Table1[[#This Row],[year]]&amp;"_"&amp;Table1[[#This Row],[rank]]</f>
        <v>2021_286</v>
      </c>
      <c r="S3287" t="str">
        <f>Table1[[#This Row],[year]]&amp;"_"&amp;Table1[[#This Row],[rank]]</f>
        <v>2021_286</v>
      </c>
    </row>
    <row r="3288" spans="1:19" x14ac:dyDescent="0.2">
      <c r="A3288" t="s">
        <v>2274</v>
      </c>
      <c r="B3288">
        <v>287</v>
      </c>
      <c r="C3288">
        <v>2021</v>
      </c>
      <c r="D3288" t="s">
        <v>79</v>
      </c>
      <c r="E3288" t="s">
        <v>2044</v>
      </c>
      <c r="F3288" t="s">
        <v>18</v>
      </c>
      <c r="G3288" t="str">
        <f>_xlfn.XLOOKUP(F3288,Regions!$A$2:$A$52,Regions!$B$2:$B$52)</f>
        <v>Midwest</v>
      </c>
      <c r="H3288" t="s">
        <v>1401</v>
      </c>
      <c r="I3288">
        <v>16876</v>
      </c>
      <c r="J3288">
        <v>10780</v>
      </c>
      <c r="K3288">
        <v>1085</v>
      </c>
      <c r="L3288">
        <v>182165</v>
      </c>
      <c r="M3288">
        <v>9500</v>
      </c>
      <c r="N3288" t="s">
        <v>2043</v>
      </c>
      <c r="O3288" t="s">
        <v>2043</v>
      </c>
      <c r="P3288" t="s">
        <v>2043</v>
      </c>
      <c r="Q3288" t="s">
        <v>2043</v>
      </c>
      <c r="R3288" t="str">
        <f>Table1[[#This Row],[year]]&amp;"_"&amp;Table1[[#This Row],[rank]]</f>
        <v>2021_287</v>
      </c>
      <c r="S3288" t="str">
        <f>Table1[[#This Row],[year]]&amp;"_"&amp;Table1[[#This Row],[rank]]</f>
        <v>2021_287</v>
      </c>
    </row>
    <row r="3289" spans="1:19" x14ac:dyDescent="0.2">
      <c r="A3289" t="s">
        <v>2290</v>
      </c>
      <c r="B3289">
        <v>288</v>
      </c>
      <c r="C3289">
        <v>2021</v>
      </c>
      <c r="D3289" t="s">
        <v>65</v>
      </c>
      <c r="E3289" t="s">
        <v>2044</v>
      </c>
      <c r="F3289" t="s">
        <v>177</v>
      </c>
      <c r="G3289" t="str">
        <f>_xlfn.XLOOKUP(F3289,Regions!$A$2:$A$52,Regions!$B$2:$B$52)</f>
        <v>South</v>
      </c>
      <c r="H3289" t="s">
        <v>1554</v>
      </c>
      <c r="I3289">
        <v>11839</v>
      </c>
      <c r="J3289">
        <v>10778</v>
      </c>
      <c r="K3289">
        <v>1427</v>
      </c>
      <c r="L3289">
        <v>50455</v>
      </c>
      <c r="M3289">
        <v>27058</v>
      </c>
      <c r="N3289" t="s">
        <v>2043</v>
      </c>
      <c r="O3289" t="s">
        <v>2043</v>
      </c>
      <c r="P3289" t="s">
        <v>2043</v>
      </c>
      <c r="Q3289" t="s">
        <v>2043</v>
      </c>
      <c r="R3289" t="str">
        <f>Table1[[#This Row],[year]]&amp;"_"&amp;Table1[[#This Row],[rank]]</f>
        <v>2021_288</v>
      </c>
      <c r="S3289" t="str">
        <f>Table1[[#This Row],[year]]&amp;"_"&amp;Table1[[#This Row],[rank]]</f>
        <v>2021_288</v>
      </c>
    </row>
    <row r="3290" spans="1:19" x14ac:dyDescent="0.2">
      <c r="A3290" t="s">
        <v>2215</v>
      </c>
      <c r="B3290">
        <v>289</v>
      </c>
      <c r="C3290">
        <v>2021</v>
      </c>
      <c r="D3290" t="s">
        <v>24</v>
      </c>
      <c r="E3290" t="s">
        <v>2042</v>
      </c>
      <c r="F3290" t="s">
        <v>93</v>
      </c>
      <c r="G3290" t="str">
        <f>_xlfn.XLOOKUP(F3290,Regions!$A$2:$A$52,Regions!$B$2:$B$52)</f>
        <v>West</v>
      </c>
      <c r="H3290" t="s">
        <v>1457</v>
      </c>
      <c r="I3290">
        <v>5975</v>
      </c>
      <c r="J3290">
        <v>10715</v>
      </c>
      <c r="K3290">
        <v>690</v>
      </c>
      <c r="L3290">
        <v>9538</v>
      </c>
      <c r="M3290">
        <v>62000</v>
      </c>
      <c r="N3290" t="s">
        <v>2043</v>
      </c>
      <c r="O3290" t="s">
        <v>2043</v>
      </c>
      <c r="P3290" t="s">
        <v>2043</v>
      </c>
      <c r="Q3290" t="s">
        <v>2043</v>
      </c>
      <c r="R3290" t="str">
        <f>Table1[[#This Row],[year]]&amp;"_"&amp;Table1[[#This Row],[rank]]</f>
        <v>2021_289</v>
      </c>
      <c r="S3290" t="str">
        <f>Table1[[#This Row],[year]]&amp;"_"&amp;Table1[[#This Row],[rank]]</f>
        <v>2021_289</v>
      </c>
    </row>
    <row r="3291" spans="1:19" x14ac:dyDescent="0.2">
      <c r="A3291" t="s">
        <v>2665</v>
      </c>
      <c r="B3291">
        <v>290</v>
      </c>
      <c r="C3291">
        <v>2021</v>
      </c>
      <c r="D3291" t="s">
        <v>175</v>
      </c>
      <c r="E3291" t="s">
        <v>2067</v>
      </c>
      <c r="F3291" t="s">
        <v>75</v>
      </c>
      <c r="G3291" t="str">
        <f>_xlfn.XLOOKUP(F3291,Regions!$A$2:$A$52,Regions!$B$2:$B$52)</f>
        <v>South</v>
      </c>
      <c r="H3291" t="s">
        <v>2398</v>
      </c>
      <c r="I3291">
        <v>19356</v>
      </c>
      <c r="J3291">
        <v>10671</v>
      </c>
      <c r="K3291">
        <v>1219</v>
      </c>
      <c r="L3291">
        <v>34087</v>
      </c>
      <c r="M3291">
        <v>9800</v>
      </c>
      <c r="N3291" t="s">
        <v>2043</v>
      </c>
      <c r="O3291" t="s">
        <v>2043</v>
      </c>
      <c r="P3291" t="s">
        <v>2043</v>
      </c>
      <c r="Q3291" t="s">
        <v>2043</v>
      </c>
      <c r="R3291" t="str">
        <f>Table1[[#This Row],[year]]&amp;"_"&amp;Table1[[#This Row],[rank]]</f>
        <v>2021_290</v>
      </c>
      <c r="S3291" t="str">
        <f>Table1[[#This Row],[year]]&amp;"_"&amp;Table1[[#This Row],[rank]]</f>
        <v>2021_290</v>
      </c>
    </row>
    <row r="3292" spans="1:19" x14ac:dyDescent="0.2">
      <c r="A3292" t="s">
        <v>2428</v>
      </c>
      <c r="B3292">
        <v>291</v>
      </c>
      <c r="C3292">
        <v>2021</v>
      </c>
      <c r="D3292" t="s">
        <v>1830</v>
      </c>
      <c r="E3292" t="s">
        <v>2042</v>
      </c>
      <c r="F3292" t="s">
        <v>113</v>
      </c>
      <c r="G3292" t="str">
        <f>_xlfn.XLOOKUP(F3292,Regions!$A$2:$A$52,Regions!$B$2:$B$52)</f>
        <v>South</v>
      </c>
      <c r="H3292" t="s">
        <v>2317</v>
      </c>
      <c r="I3292">
        <v>20577</v>
      </c>
      <c r="J3292">
        <v>10620</v>
      </c>
      <c r="K3292">
        <v>749</v>
      </c>
      <c r="L3292">
        <v>7049</v>
      </c>
      <c r="M3292">
        <v>32000</v>
      </c>
      <c r="N3292" t="s">
        <v>2043</v>
      </c>
      <c r="O3292" t="s">
        <v>2043</v>
      </c>
      <c r="P3292" t="s">
        <v>2043</v>
      </c>
      <c r="Q3292" t="s">
        <v>2043</v>
      </c>
      <c r="R3292" t="str">
        <f>Table1[[#This Row],[year]]&amp;"_"&amp;Table1[[#This Row],[rank]]</f>
        <v>2021_291</v>
      </c>
      <c r="S3292" t="str">
        <f>Table1[[#This Row],[year]]&amp;"_"&amp;Table1[[#This Row],[rank]]</f>
        <v>2021_291</v>
      </c>
    </row>
    <row r="3293" spans="1:19" x14ac:dyDescent="0.2">
      <c r="A3293" t="s">
        <v>1105</v>
      </c>
      <c r="B3293">
        <v>292</v>
      </c>
      <c r="C3293">
        <v>2021</v>
      </c>
      <c r="D3293" t="s">
        <v>201</v>
      </c>
      <c r="E3293" t="s">
        <v>2061</v>
      </c>
      <c r="F3293" t="s">
        <v>177</v>
      </c>
      <c r="G3293" t="str">
        <f>_xlfn.XLOOKUP(F3293,Regions!$A$2:$A$52,Regions!$B$2:$B$52)</f>
        <v>South</v>
      </c>
      <c r="H3293" t="s">
        <v>1554</v>
      </c>
      <c r="I3293">
        <v>73231</v>
      </c>
      <c r="J3293">
        <v>10583</v>
      </c>
      <c r="K3293">
        <v>2765</v>
      </c>
      <c r="L3293">
        <v>39793</v>
      </c>
      <c r="M3293">
        <v>19282</v>
      </c>
      <c r="N3293" t="s">
        <v>2043</v>
      </c>
      <c r="O3293" t="s">
        <v>2043</v>
      </c>
      <c r="P3293" t="s">
        <v>2043</v>
      </c>
      <c r="Q3293" t="s">
        <v>2043</v>
      </c>
      <c r="R3293" t="str">
        <f>Table1[[#This Row],[year]]&amp;"_"&amp;Table1[[#This Row],[rank]]</f>
        <v>2021_292</v>
      </c>
      <c r="S3293" t="str">
        <f>Table1[[#This Row],[year]]&amp;"_"&amp;Table1[[#This Row],[rank]]</f>
        <v>2021_292</v>
      </c>
    </row>
    <row r="3294" spans="1:19" x14ac:dyDescent="0.2">
      <c r="A3294" t="s">
        <v>229</v>
      </c>
      <c r="B3294">
        <v>293</v>
      </c>
      <c r="C3294">
        <v>2021</v>
      </c>
      <c r="D3294" t="s">
        <v>230</v>
      </c>
      <c r="E3294" t="s">
        <v>2114</v>
      </c>
      <c r="F3294" t="s">
        <v>75</v>
      </c>
      <c r="G3294" t="str">
        <f>_xlfn.XLOOKUP(F3294,Regions!$A$2:$A$52,Regions!$B$2:$B$52)</f>
        <v>South</v>
      </c>
      <c r="H3294" t="s">
        <v>1439</v>
      </c>
      <c r="I3294">
        <v>48220</v>
      </c>
      <c r="J3294">
        <v>10571</v>
      </c>
      <c r="K3294">
        <v>267</v>
      </c>
      <c r="L3294">
        <v>24701</v>
      </c>
      <c r="M3294">
        <v>121000</v>
      </c>
      <c r="N3294" t="s">
        <v>2043</v>
      </c>
      <c r="O3294" t="s">
        <v>2043</v>
      </c>
      <c r="P3294" t="s">
        <v>2043</v>
      </c>
      <c r="Q3294" t="s">
        <v>2043</v>
      </c>
      <c r="R3294" t="str">
        <f>Table1[[#This Row],[year]]&amp;"_"&amp;Table1[[#This Row],[rank]]</f>
        <v>2021_293</v>
      </c>
      <c r="S3294" t="str">
        <f>Table1[[#This Row],[year]]&amp;"_"&amp;Table1[[#This Row],[rank]]</f>
        <v>2021_293</v>
      </c>
    </row>
    <row r="3295" spans="1:19" x14ac:dyDescent="0.2">
      <c r="A3295" t="s">
        <v>2199</v>
      </c>
      <c r="B3295">
        <v>294</v>
      </c>
      <c r="C3295">
        <v>2021</v>
      </c>
      <c r="D3295" t="s">
        <v>214</v>
      </c>
      <c r="E3295" t="s">
        <v>920</v>
      </c>
      <c r="F3295" t="s">
        <v>53</v>
      </c>
      <c r="G3295" t="str">
        <f>_xlfn.XLOOKUP(F3295,Regions!$A$2:$A$52,Regions!$B$2:$B$52)</f>
        <v>Midwest</v>
      </c>
      <c r="H3295" t="s">
        <v>1479</v>
      </c>
      <c r="I3295">
        <v>18872</v>
      </c>
      <c r="J3295">
        <v>10435</v>
      </c>
      <c r="K3295">
        <v>1079</v>
      </c>
      <c r="L3295">
        <v>44464</v>
      </c>
      <c r="M3295">
        <v>12153</v>
      </c>
      <c r="N3295" t="s">
        <v>2043</v>
      </c>
      <c r="O3295" t="s">
        <v>2043</v>
      </c>
      <c r="P3295" t="s">
        <v>2043</v>
      </c>
      <c r="Q3295" t="s">
        <v>2043</v>
      </c>
      <c r="R3295" t="str">
        <f>Table1[[#This Row],[year]]&amp;"_"&amp;Table1[[#This Row],[rank]]</f>
        <v>2021_294</v>
      </c>
      <c r="S3295" t="str">
        <f>Table1[[#This Row],[year]]&amp;"_"&amp;Table1[[#This Row],[rank]]</f>
        <v>2021_294</v>
      </c>
    </row>
    <row r="3296" spans="1:19" x14ac:dyDescent="0.2">
      <c r="A3296" t="s">
        <v>2319</v>
      </c>
      <c r="B3296">
        <v>295</v>
      </c>
      <c r="C3296">
        <v>2021</v>
      </c>
      <c r="D3296" t="s">
        <v>17</v>
      </c>
      <c r="E3296" t="s">
        <v>17</v>
      </c>
      <c r="F3296" t="s">
        <v>18</v>
      </c>
      <c r="G3296" t="str">
        <f>_xlfn.XLOOKUP(F3296,Regions!$A$2:$A$52,Regions!$B$2:$B$52)</f>
        <v>Midwest</v>
      </c>
      <c r="H3296" t="s">
        <v>1605</v>
      </c>
      <c r="I3296">
        <v>11081</v>
      </c>
      <c r="J3296">
        <v>10165</v>
      </c>
      <c r="K3296">
        <v>500</v>
      </c>
      <c r="L3296">
        <v>16029</v>
      </c>
      <c r="M3296">
        <v>49700</v>
      </c>
      <c r="N3296" t="s">
        <v>2043</v>
      </c>
      <c r="O3296" t="s">
        <v>2043</v>
      </c>
      <c r="P3296" t="s">
        <v>2043</v>
      </c>
      <c r="Q3296" t="s">
        <v>2043</v>
      </c>
      <c r="R3296" t="str">
        <f>Table1[[#This Row],[year]]&amp;"_"&amp;Table1[[#This Row],[rank]]</f>
        <v>2021_295</v>
      </c>
      <c r="S3296" t="str">
        <f>Table1[[#This Row],[year]]&amp;"_"&amp;Table1[[#This Row],[rank]]</f>
        <v>2021_295</v>
      </c>
    </row>
    <row r="3297" spans="1:19" x14ac:dyDescent="0.2">
      <c r="A3297" t="s">
        <v>2544</v>
      </c>
      <c r="B3297">
        <v>295</v>
      </c>
      <c r="C3297">
        <v>2021</v>
      </c>
      <c r="D3297" t="s">
        <v>609</v>
      </c>
      <c r="E3297" t="s">
        <v>2044</v>
      </c>
      <c r="F3297" t="s">
        <v>142</v>
      </c>
      <c r="G3297" t="str">
        <f>_xlfn.XLOOKUP(F3297,Regions!$A$2:$A$52,Regions!$B$2:$B$52)</f>
        <v>Midwest</v>
      </c>
      <c r="H3297" t="s">
        <v>2392</v>
      </c>
      <c r="J3297">
        <v>10165</v>
      </c>
      <c r="K3297">
        <v>1285</v>
      </c>
      <c r="L3297">
        <v>28320</v>
      </c>
      <c r="M3297">
        <v>50000</v>
      </c>
      <c r="N3297" t="s">
        <v>2043</v>
      </c>
      <c r="O3297" t="s">
        <v>2046</v>
      </c>
      <c r="P3297" t="s">
        <v>2043</v>
      </c>
      <c r="Q3297" t="s">
        <v>2043</v>
      </c>
      <c r="R3297" t="str">
        <f>Table1[[#This Row],[year]]&amp;"_"&amp;Table1[[#This Row],[rank]]</f>
        <v>2021_295</v>
      </c>
      <c r="S3297" t="str">
        <f>Table1[[#This Row],[year]]&amp;"_"&amp;Table1[[#This Row],[rank]]</f>
        <v>2021_295</v>
      </c>
    </row>
    <row r="3298" spans="1:19" x14ac:dyDescent="0.2">
      <c r="A3298" t="s">
        <v>2298</v>
      </c>
      <c r="B3298">
        <v>297</v>
      </c>
      <c r="C3298">
        <v>2021</v>
      </c>
      <c r="D3298" t="s">
        <v>193</v>
      </c>
      <c r="E3298" t="s">
        <v>2143</v>
      </c>
      <c r="F3298" t="s">
        <v>398</v>
      </c>
      <c r="G3298" t="str">
        <f>_xlfn.XLOOKUP(F3298,Regions!$A$2:$A$52,Regions!$B$2:$B$52)</f>
        <v>West</v>
      </c>
      <c r="H3298" t="s">
        <v>1512</v>
      </c>
      <c r="I3298">
        <v>31683</v>
      </c>
      <c r="J3298">
        <v>10154</v>
      </c>
      <c r="K3298">
        <v>967</v>
      </c>
      <c r="L3298">
        <v>23434</v>
      </c>
      <c r="M3298">
        <v>35000</v>
      </c>
      <c r="N3298" t="s">
        <v>2043</v>
      </c>
      <c r="O3298" t="s">
        <v>2043</v>
      </c>
      <c r="P3298" t="s">
        <v>2043</v>
      </c>
      <c r="Q3298" t="s">
        <v>2043</v>
      </c>
      <c r="R3298" t="str">
        <f>Table1[[#This Row],[year]]&amp;"_"&amp;Table1[[#This Row],[rank]]</f>
        <v>2021_297</v>
      </c>
      <c r="S3298" t="str">
        <f>Table1[[#This Row],[year]]&amp;"_"&amp;Table1[[#This Row],[rank]]</f>
        <v>2021_297</v>
      </c>
    </row>
    <row r="3299" spans="1:19" x14ac:dyDescent="0.2">
      <c r="A3299" t="s">
        <v>2268</v>
      </c>
      <c r="B3299">
        <v>298</v>
      </c>
      <c r="C3299">
        <v>2021</v>
      </c>
      <c r="D3299" t="s">
        <v>972</v>
      </c>
      <c r="E3299" t="s">
        <v>112</v>
      </c>
      <c r="F3299" t="s">
        <v>28</v>
      </c>
      <c r="G3299" t="str">
        <f>_xlfn.XLOOKUP(F3299,Regions!$A$2:$A$52,Regions!$B$2:$B$52)</f>
        <v>Northeast</v>
      </c>
      <c r="H3299" t="s">
        <v>1517</v>
      </c>
      <c r="I3299">
        <v>9851</v>
      </c>
      <c r="J3299">
        <v>10119</v>
      </c>
      <c r="K3299">
        <v>404</v>
      </c>
      <c r="L3299">
        <v>7773</v>
      </c>
      <c r="M3299">
        <v>19000</v>
      </c>
      <c r="N3299" t="s">
        <v>2043</v>
      </c>
      <c r="O3299" t="s">
        <v>2043</v>
      </c>
      <c r="P3299" t="s">
        <v>2043</v>
      </c>
      <c r="Q3299" t="s">
        <v>2043</v>
      </c>
      <c r="R3299" t="str">
        <f>Table1[[#This Row],[year]]&amp;"_"&amp;Table1[[#This Row],[rank]]</f>
        <v>2021_298</v>
      </c>
      <c r="S3299" t="str">
        <f>Table1[[#This Row],[year]]&amp;"_"&amp;Table1[[#This Row],[rank]]</f>
        <v>2021_298</v>
      </c>
    </row>
    <row r="3300" spans="1:19" x14ac:dyDescent="0.2">
      <c r="A3300" t="s">
        <v>2586</v>
      </c>
      <c r="B3300">
        <v>299</v>
      </c>
      <c r="C3300">
        <v>2021</v>
      </c>
      <c r="D3300" t="s">
        <v>1164</v>
      </c>
      <c r="E3300" t="s">
        <v>2061</v>
      </c>
      <c r="F3300" t="s">
        <v>93</v>
      </c>
      <c r="G3300" t="str">
        <f>_xlfn.XLOOKUP(F3300,Regions!$A$2:$A$52,Regions!$B$2:$B$52)</f>
        <v>West</v>
      </c>
      <c r="H3300" t="s">
        <v>1457</v>
      </c>
      <c r="I3300">
        <v>18167</v>
      </c>
      <c r="J3300">
        <v>10117</v>
      </c>
      <c r="K3300">
        <v>696</v>
      </c>
      <c r="L3300">
        <v>4928</v>
      </c>
      <c r="M3300">
        <v>17480</v>
      </c>
      <c r="N3300" t="s">
        <v>2043</v>
      </c>
      <c r="O3300" t="s">
        <v>2043</v>
      </c>
      <c r="P3300" t="s">
        <v>2043</v>
      </c>
      <c r="Q3300" t="s">
        <v>2043</v>
      </c>
      <c r="R3300" t="str">
        <f>Table1[[#This Row],[year]]&amp;"_"&amp;Table1[[#This Row],[rank]]</f>
        <v>2021_299</v>
      </c>
      <c r="S3300" t="str">
        <f>Table1[[#This Row],[year]]&amp;"_"&amp;Table1[[#This Row],[rank]]</f>
        <v>2021_299</v>
      </c>
    </row>
    <row r="3301" spans="1:19" x14ac:dyDescent="0.2">
      <c r="A3301" t="s">
        <v>2230</v>
      </c>
      <c r="B3301">
        <v>300</v>
      </c>
      <c r="C3301">
        <v>2021</v>
      </c>
      <c r="D3301" t="s">
        <v>214</v>
      </c>
      <c r="E3301" t="s">
        <v>920</v>
      </c>
      <c r="F3301" t="s">
        <v>297</v>
      </c>
      <c r="G3301" t="str">
        <f>_xlfn.XLOOKUP(F3301,Regions!$A$2:$A$52,Regions!$B$2:$B$52)</f>
        <v>South</v>
      </c>
      <c r="H3301" t="s">
        <v>1536</v>
      </c>
      <c r="I3301">
        <v>20000</v>
      </c>
      <c r="J3301">
        <v>10114</v>
      </c>
      <c r="K3301">
        <v>1388</v>
      </c>
      <c r="L3301">
        <v>58239</v>
      </c>
      <c r="M3301">
        <v>13400</v>
      </c>
      <c r="N3301" t="s">
        <v>2043</v>
      </c>
      <c r="O3301" t="s">
        <v>2043</v>
      </c>
      <c r="P3301" t="s">
        <v>2043</v>
      </c>
      <c r="Q3301" t="s">
        <v>2043</v>
      </c>
      <c r="R3301" t="str">
        <f>Table1[[#This Row],[year]]&amp;"_"&amp;Table1[[#This Row],[rank]]</f>
        <v>2021_300</v>
      </c>
      <c r="S3301" t="str">
        <f>Table1[[#This Row],[year]]&amp;"_"&amp;Table1[[#This Row],[rank]]</f>
        <v>2021_300</v>
      </c>
    </row>
    <row r="3302" spans="1:19" x14ac:dyDescent="0.2">
      <c r="A3302" t="s">
        <v>2273</v>
      </c>
      <c r="B3302">
        <v>301</v>
      </c>
      <c r="C3302">
        <v>2021</v>
      </c>
      <c r="D3302" t="s">
        <v>1830</v>
      </c>
      <c r="E3302" t="s">
        <v>2042</v>
      </c>
      <c r="F3302" t="s">
        <v>125</v>
      </c>
      <c r="G3302" t="str">
        <f>_xlfn.XLOOKUP(F3302,Regions!$A$2:$A$52,Regions!$B$2:$B$52)</f>
        <v>South</v>
      </c>
      <c r="H3302" t="s">
        <v>1541</v>
      </c>
      <c r="I3302">
        <v>12006</v>
      </c>
      <c r="J3302">
        <v>10106</v>
      </c>
      <c r="K3302">
        <v>493</v>
      </c>
      <c r="L3302">
        <v>11840</v>
      </c>
      <c r="M3302">
        <v>54000</v>
      </c>
      <c r="N3302" t="s">
        <v>2043</v>
      </c>
      <c r="O3302" t="s">
        <v>2043</v>
      </c>
      <c r="P3302" t="s">
        <v>2043</v>
      </c>
      <c r="Q3302" t="s">
        <v>2043</v>
      </c>
      <c r="R3302" t="str">
        <f>Table1[[#This Row],[year]]&amp;"_"&amp;Table1[[#This Row],[rank]]</f>
        <v>2021_301</v>
      </c>
      <c r="S3302" t="str">
        <f>Table1[[#This Row],[year]]&amp;"_"&amp;Table1[[#This Row],[rank]]</f>
        <v>2021_301</v>
      </c>
    </row>
    <row r="3303" spans="1:19" x14ac:dyDescent="0.2">
      <c r="A3303" t="s">
        <v>2266</v>
      </c>
      <c r="B3303">
        <v>302</v>
      </c>
      <c r="C3303">
        <v>2021</v>
      </c>
      <c r="D3303" t="s">
        <v>65</v>
      </c>
      <c r="E3303" t="s">
        <v>2044</v>
      </c>
      <c r="F3303" t="s">
        <v>28</v>
      </c>
      <c r="G3303" t="str">
        <f>_xlfn.XLOOKUP(F3303,Regions!$A$2:$A$52,Regions!$B$2:$B$52)</f>
        <v>Northeast</v>
      </c>
      <c r="H3303" t="s">
        <v>1406</v>
      </c>
      <c r="I3303">
        <v>8209</v>
      </c>
      <c r="J3303">
        <v>10095</v>
      </c>
      <c r="K3303">
        <v>442</v>
      </c>
      <c r="L3303">
        <v>44650</v>
      </c>
      <c r="M3303">
        <v>13850</v>
      </c>
      <c r="N3303" t="s">
        <v>2043</v>
      </c>
      <c r="O3303" t="s">
        <v>2043</v>
      </c>
      <c r="P3303" t="s">
        <v>2043</v>
      </c>
      <c r="Q3303" t="s">
        <v>2043</v>
      </c>
      <c r="R3303" t="str">
        <f>Table1[[#This Row],[year]]&amp;"_"&amp;Table1[[#This Row],[rank]]</f>
        <v>2021_302</v>
      </c>
      <c r="S3303" t="str">
        <f>Table1[[#This Row],[year]]&amp;"_"&amp;Table1[[#This Row],[rank]]</f>
        <v>2021_302</v>
      </c>
    </row>
    <row r="3304" spans="1:19" x14ac:dyDescent="0.2">
      <c r="A3304" t="s">
        <v>1379</v>
      </c>
      <c r="B3304">
        <v>303</v>
      </c>
      <c r="C3304">
        <v>2021</v>
      </c>
      <c r="D3304" t="s">
        <v>97</v>
      </c>
      <c r="E3304" t="s">
        <v>2044</v>
      </c>
      <c r="F3304" t="s">
        <v>55</v>
      </c>
      <c r="G3304" t="str">
        <f>_xlfn.XLOOKUP(F3304,Regions!$A$2:$A$52,Regions!$B$2:$B$52)</f>
        <v>West</v>
      </c>
      <c r="H3304" t="s">
        <v>1634</v>
      </c>
      <c r="J3304">
        <v>10062</v>
      </c>
      <c r="K3304">
        <v>671</v>
      </c>
      <c r="L3304">
        <v>190672</v>
      </c>
      <c r="M3304">
        <v>4083</v>
      </c>
      <c r="N3304" t="s">
        <v>2043</v>
      </c>
      <c r="O3304" t="s">
        <v>2043</v>
      </c>
      <c r="P3304" t="s">
        <v>2043</v>
      </c>
      <c r="Q3304" t="s">
        <v>2043</v>
      </c>
      <c r="R3304" t="str">
        <f>Table1[[#This Row],[year]]&amp;"_"&amp;Table1[[#This Row],[rank]]</f>
        <v>2021_303</v>
      </c>
      <c r="S3304" t="str">
        <f>Table1[[#This Row],[year]]&amp;"_"&amp;Table1[[#This Row],[rank]]</f>
        <v>2021_303</v>
      </c>
    </row>
    <row r="3305" spans="1:19" x14ac:dyDescent="0.2">
      <c r="A3305" t="s">
        <v>2516</v>
      </c>
      <c r="B3305">
        <v>304</v>
      </c>
      <c r="C3305">
        <v>2021</v>
      </c>
      <c r="D3305" t="s">
        <v>974</v>
      </c>
      <c r="E3305" t="s">
        <v>2045</v>
      </c>
      <c r="F3305" t="s">
        <v>55</v>
      </c>
      <c r="G3305" t="str">
        <f>_xlfn.XLOOKUP(F3305,Regions!$A$2:$A$52,Regions!$B$2:$B$52)</f>
        <v>West</v>
      </c>
      <c r="H3305" t="s">
        <v>1599</v>
      </c>
      <c r="I3305">
        <v>85065</v>
      </c>
      <c r="J3305">
        <v>10045</v>
      </c>
      <c r="K3305">
        <v>2252</v>
      </c>
      <c r="L3305">
        <v>14559</v>
      </c>
      <c r="M3305">
        <v>11300</v>
      </c>
      <c r="N3305" t="s">
        <v>2043</v>
      </c>
      <c r="O3305" t="s">
        <v>2043</v>
      </c>
      <c r="P3305" t="s">
        <v>2043</v>
      </c>
      <c r="Q3305" t="s">
        <v>2043</v>
      </c>
      <c r="R3305" t="str">
        <f>Table1[[#This Row],[year]]&amp;"_"&amp;Table1[[#This Row],[rank]]</f>
        <v>2021_304</v>
      </c>
      <c r="S3305" t="str">
        <f>Table1[[#This Row],[year]]&amp;"_"&amp;Table1[[#This Row],[rank]]</f>
        <v>2021_304</v>
      </c>
    </row>
    <row r="3306" spans="1:19" x14ac:dyDescent="0.2">
      <c r="A3306" t="s">
        <v>2347</v>
      </c>
      <c r="B3306">
        <v>305</v>
      </c>
      <c r="C3306">
        <v>2021</v>
      </c>
      <c r="D3306" t="s">
        <v>824</v>
      </c>
      <c r="E3306" t="s">
        <v>112</v>
      </c>
      <c r="F3306" t="s">
        <v>146</v>
      </c>
      <c r="G3306" t="str">
        <f>_xlfn.XLOOKUP(F3306,Regions!$A$2:$A$52,Regions!$B$2:$B$52)</f>
        <v>Northeast</v>
      </c>
      <c r="H3306" t="s">
        <v>2348</v>
      </c>
      <c r="I3306">
        <v>54903</v>
      </c>
      <c r="J3306">
        <v>9913</v>
      </c>
      <c r="K3306">
        <v>82</v>
      </c>
      <c r="L3306">
        <v>30777</v>
      </c>
      <c r="M3306">
        <v>38000</v>
      </c>
      <c r="N3306" t="s">
        <v>2043</v>
      </c>
      <c r="O3306" t="s">
        <v>2043</v>
      </c>
      <c r="P3306" t="s">
        <v>2043</v>
      </c>
      <c r="Q3306" t="s">
        <v>2043</v>
      </c>
      <c r="R3306" t="str">
        <f>Table1[[#This Row],[year]]&amp;"_"&amp;Table1[[#This Row],[rank]]</f>
        <v>2021_305</v>
      </c>
      <c r="S3306" t="str">
        <f>Table1[[#This Row],[year]]&amp;"_"&amp;Table1[[#This Row],[rank]]</f>
        <v>2021_305</v>
      </c>
    </row>
    <row r="3307" spans="1:19" x14ac:dyDescent="0.2">
      <c r="A3307" t="s">
        <v>2621</v>
      </c>
      <c r="B3307">
        <v>306</v>
      </c>
      <c r="C3307">
        <v>2021</v>
      </c>
      <c r="D3307" t="s">
        <v>27</v>
      </c>
      <c r="E3307" t="s">
        <v>27</v>
      </c>
      <c r="F3307" t="s">
        <v>28</v>
      </c>
      <c r="G3307" t="str">
        <f>_xlfn.XLOOKUP(F3307,Regions!$A$2:$A$52,Regions!$B$2:$B$52)</f>
        <v>Northeast</v>
      </c>
      <c r="H3307" t="s">
        <v>2423</v>
      </c>
      <c r="I3307">
        <v>15394</v>
      </c>
      <c r="J3307">
        <v>9895</v>
      </c>
      <c r="K3307">
        <v>436</v>
      </c>
      <c r="L3307">
        <v>33377</v>
      </c>
      <c r="M3307">
        <v>8900</v>
      </c>
      <c r="N3307" t="s">
        <v>2043</v>
      </c>
      <c r="O3307" t="s">
        <v>2043</v>
      </c>
      <c r="P3307" t="s">
        <v>2043</v>
      </c>
      <c r="Q3307" t="s">
        <v>2043</v>
      </c>
      <c r="R3307" t="str">
        <f>Table1[[#This Row],[year]]&amp;"_"&amp;Table1[[#This Row],[rank]]</f>
        <v>2021_306</v>
      </c>
      <c r="S3307" t="str">
        <f>Table1[[#This Row],[year]]&amp;"_"&amp;Table1[[#This Row],[rank]]</f>
        <v>2021_306</v>
      </c>
    </row>
    <row r="3308" spans="1:19" x14ac:dyDescent="0.2">
      <c r="A3308" t="s">
        <v>2244</v>
      </c>
      <c r="B3308">
        <v>307</v>
      </c>
      <c r="C3308">
        <v>2021</v>
      </c>
      <c r="D3308" t="s">
        <v>201</v>
      </c>
      <c r="E3308" t="s">
        <v>2061</v>
      </c>
      <c r="F3308" t="s">
        <v>35</v>
      </c>
      <c r="G3308" t="str">
        <f>_xlfn.XLOOKUP(F3308,Regions!$A$2:$A$52,Regions!$B$2:$B$52)</f>
        <v>South</v>
      </c>
      <c r="H3308" t="s">
        <v>1556</v>
      </c>
      <c r="I3308">
        <v>67418</v>
      </c>
      <c r="J3308">
        <v>9789</v>
      </c>
      <c r="K3308">
        <v>2013</v>
      </c>
      <c r="L3308">
        <v>37962</v>
      </c>
      <c r="M3308">
        <v>20156</v>
      </c>
      <c r="N3308" t="s">
        <v>2043</v>
      </c>
      <c r="O3308" t="s">
        <v>2043</v>
      </c>
      <c r="P3308" t="s">
        <v>2043</v>
      </c>
      <c r="Q3308" t="s">
        <v>2043</v>
      </c>
      <c r="R3308" t="str">
        <f>Table1[[#This Row],[year]]&amp;"_"&amp;Table1[[#This Row],[rank]]</f>
        <v>2021_307</v>
      </c>
      <c r="S3308" t="str">
        <f>Table1[[#This Row],[year]]&amp;"_"&amp;Table1[[#This Row],[rank]]</f>
        <v>2021_307</v>
      </c>
    </row>
    <row r="3309" spans="1:19" x14ac:dyDescent="0.2">
      <c r="A3309" t="s">
        <v>1251</v>
      </c>
      <c r="B3309">
        <v>308</v>
      </c>
      <c r="C3309">
        <v>2021</v>
      </c>
      <c r="D3309" t="s">
        <v>350</v>
      </c>
      <c r="E3309" t="s">
        <v>2042</v>
      </c>
      <c r="F3309" t="s">
        <v>125</v>
      </c>
      <c r="G3309" t="str">
        <f>_xlfn.XLOOKUP(F3309,Regions!$A$2:$A$52,Regions!$B$2:$B$52)</f>
        <v>South</v>
      </c>
      <c r="H3309" t="s">
        <v>1407</v>
      </c>
      <c r="I3309">
        <v>2038</v>
      </c>
      <c r="J3309">
        <v>9767</v>
      </c>
      <c r="K3309">
        <v>51</v>
      </c>
      <c r="L3309">
        <v>3746</v>
      </c>
      <c r="M3309">
        <v>8100</v>
      </c>
      <c r="N3309" t="s">
        <v>2043</v>
      </c>
      <c r="O3309" t="s">
        <v>2043</v>
      </c>
      <c r="P3309" t="s">
        <v>2043</v>
      </c>
      <c r="Q3309" t="s">
        <v>2043</v>
      </c>
      <c r="R3309" t="str">
        <f>Table1[[#This Row],[year]]&amp;"_"&amp;Table1[[#This Row],[rank]]</f>
        <v>2021_308</v>
      </c>
      <c r="S3309" t="str">
        <f>Table1[[#This Row],[year]]&amp;"_"&amp;Table1[[#This Row],[rank]]</f>
        <v>2021_308</v>
      </c>
    </row>
    <row r="3310" spans="1:19" x14ac:dyDescent="0.2">
      <c r="A3310" t="s">
        <v>2442</v>
      </c>
      <c r="B3310">
        <v>309</v>
      </c>
      <c r="C3310">
        <v>2021</v>
      </c>
      <c r="D3310" t="s">
        <v>974</v>
      </c>
      <c r="E3310" t="s">
        <v>2045</v>
      </c>
      <c r="F3310" t="s">
        <v>55</v>
      </c>
      <c r="G3310" t="str">
        <f>_xlfn.XLOOKUP(F3310,Regions!$A$2:$A$52,Regions!$B$2:$B$52)</f>
        <v>West</v>
      </c>
      <c r="H3310" t="s">
        <v>1444</v>
      </c>
      <c r="I3310">
        <v>95347</v>
      </c>
      <c r="J3310">
        <v>9763</v>
      </c>
      <c r="K3310">
        <v>2490</v>
      </c>
      <c r="L3310">
        <v>8962</v>
      </c>
      <c r="M3310">
        <v>12600</v>
      </c>
      <c r="N3310" t="s">
        <v>2043</v>
      </c>
      <c r="O3310" t="s">
        <v>2046</v>
      </c>
      <c r="P3310" t="s">
        <v>2043</v>
      </c>
      <c r="Q3310" t="s">
        <v>2043</v>
      </c>
      <c r="R3310" t="str">
        <f>Table1[[#This Row],[year]]&amp;"_"&amp;Table1[[#This Row],[rank]]</f>
        <v>2021_309</v>
      </c>
      <c r="S3310" t="str">
        <f>Table1[[#This Row],[year]]&amp;"_"&amp;Table1[[#This Row],[rank]]</f>
        <v>2021_309</v>
      </c>
    </row>
    <row r="3311" spans="1:19" x14ac:dyDescent="0.2">
      <c r="A3311" t="s">
        <v>2172</v>
      </c>
      <c r="B3311">
        <v>310</v>
      </c>
      <c r="C3311">
        <v>2021</v>
      </c>
      <c r="D3311" t="s">
        <v>166</v>
      </c>
      <c r="E3311" t="s">
        <v>2118</v>
      </c>
      <c r="F3311" t="s">
        <v>98</v>
      </c>
      <c r="G3311" t="str">
        <f>_xlfn.XLOOKUP(F3311,Regions!$A$2:$A$52,Regions!$B$2:$B$52)</f>
        <v>Northeast</v>
      </c>
      <c r="H3311" t="s">
        <v>1499</v>
      </c>
      <c r="I3311">
        <v>7034</v>
      </c>
      <c r="J3311">
        <v>9741</v>
      </c>
      <c r="K3311">
        <v>1165</v>
      </c>
      <c r="L3311">
        <v>12059</v>
      </c>
      <c r="M3311">
        <v>23350</v>
      </c>
      <c r="N3311" t="s">
        <v>2043</v>
      </c>
      <c r="O3311" t="s">
        <v>2043</v>
      </c>
      <c r="P3311" t="s">
        <v>2043</v>
      </c>
      <c r="Q3311" t="s">
        <v>2043</v>
      </c>
      <c r="R3311" t="str">
        <f>Table1[[#This Row],[year]]&amp;"_"&amp;Table1[[#This Row],[rank]]</f>
        <v>2021_310</v>
      </c>
      <c r="S3311" t="str">
        <f>Table1[[#This Row],[year]]&amp;"_"&amp;Table1[[#This Row],[rank]]</f>
        <v>2021_310</v>
      </c>
    </row>
    <row r="3312" spans="1:19" x14ac:dyDescent="0.2">
      <c r="A3312" t="s">
        <v>2508</v>
      </c>
      <c r="B3312">
        <v>311</v>
      </c>
      <c r="C3312">
        <v>2021</v>
      </c>
      <c r="D3312" t="s">
        <v>65</v>
      </c>
      <c r="E3312" t="s">
        <v>2044</v>
      </c>
      <c r="F3312" t="s">
        <v>35</v>
      </c>
      <c r="G3312" t="str">
        <f>_xlfn.XLOOKUP(F3312,Regions!$A$2:$A$52,Regions!$B$2:$B$52)</f>
        <v>South</v>
      </c>
      <c r="H3312" t="s">
        <v>1592</v>
      </c>
      <c r="I3312">
        <v>15700</v>
      </c>
      <c r="J3312">
        <v>9735</v>
      </c>
      <c r="K3312">
        <v>816</v>
      </c>
      <c r="L3312">
        <v>41710</v>
      </c>
      <c r="M3312">
        <v>18900</v>
      </c>
      <c r="N3312" t="s">
        <v>2043</v>
      </c>
      <c r="O3312" t="s">
        <v>2043</v>
      </c>
      <c r="P3312" t="s">
        <v>2043</v>
      </c>
      <c r="Q3312" t="s">
        <v>2043</v>
      </c>
      <c r="R3312" t="str">
        <f>Table1[[#This Row],[year]]&amp;"_"&amp;Table1[[#This Row],[rank]]</f>
        <v>2021_311</v>
      </c>
      <c r="S3312" t="str">
        <f>Table1[[#This Row],[year]]&amp;"_"&amp;Table1[[#This Row],[rank]]</f>
        <v>2021_311</v>
      </c>
    </row>
    <row r="3313" spans="1:19" x14ac:dyDescent="0.2">
      <c r="A3313" t="s">
        <v>2666</v>
      </c>
      <c r="B3313">
        <v>312</v>
      </c>
      <c r="C3313">
        <v>2021</v>
      </c>
      <c r="D3313" t="s">
        <v>1830</v>
      </c>
      <c r="E3313" t="s">
        <v>2042</v>
      </c>
      <c r="F3313" t="s">
        <v>177</v>
      </c>
      <c r="G3313" t="str">
        <f>_xlfn.XLOOKUP(F3313,Regions!$A$2:$A$52,Regions!$B$2:$B$52)</f>
        <v>South</v>
      </c>
      <c r="H3313" t="s">
        <v>1729</v>
      </c>
      <c r="I3313">
        <v>2317</v>
      </c>
      <c r="J3313">
        <v>9710</v>
      </c>
      <c r="K3313">
        <v>319</v>
      </c>
      <c r="L3313">
        <v>5558</v>
      </c>
      <c r="M3313">
        <v>37000</v>
      </c>
      <c r="N3313" t="s">
        <v>2043</v>
      </c>
      <c r="O3313" t="s">
        <v>2043</v>
      </c>
      <c r="P3313" t="s">
        <v>2043</v>
      </c>
      <c r="Q3313" t="s">
        <v>2043</v>
      </c>
      <c r="R3313" t="str">
        <f>Table1[[#This Row],[year]]&amp;"_"&amp;Table1[[#This Row],[rank]]</f>
        <v>2021_312</v>
      </c>
      <c r="S3313" t="str">
        <f>Table1[[#This Row],[year]]&amp;"_"&amp;Table1[[#This Row],[rank]]</f>
        <v>2021_312</v>
      </c>
    </row>
    <row r="3314" spans="1:19" x14ac:dyDescent="0.2">
      <c r="A3314" t="s">
        <v>2174</v>
      </c>
      <c r="B3314">
        <v>313</v>
      </c>
      <c r="C3314">
        <v>2021</v>
      </c>
      <c r="D3314" t="s">
        <v>214</v>
      </c>
      <c r="E3314" t="s">
        <v>920</v>
      </c>
      <c r="F3314" t="s">
        <v>35</v>
      </c>
      <c r="G3314" t="str">
        <f>_xlfn.XLOOKUP(F3314,Regions!$A$2:$A$52,Regions!$B$2:$B$52)</f>
        <v>South</v>
      </c>
      <c r="H3314" t="s">
        <v>1678</v>
      </c>
      <c r="I3314">
        <v>18180</v>
      </c>
      <c r="J3314">
        <v>9660</v>
      </c>
      <c r="K3314">
        <v>46</v>
      </c>
      <c r="L3314">
        <v>34603</v>
      </c>
      <c r="M3314">
        <v>8162</v>
      </c>
      <c r="N3314" t="s">
        <v>2043</v>
      </c>
      <c r="O3314" t="s">
        <v>2043</v>
      </c>
      <c r="P3314" t="s">
        <v>2043</v>
      </c>
      <c r="Q3314" t="s">
        <v>2043</v>
      </c>
      <c r="R3314" t="str">
        <f>Table1[[#This Row],[year]]&amp;"_"&amp;Table1[[#This Row],[rank]]</f>
        <v>2021_313</v>
      </c>
      <c r="S3314" t="str">
        <f>Table1[[#This Row],[year]]&amp;"_"&amp;Table1[[#This Row],[rank]]</f>
        <v>2021_313</v>
      </c>
    </row>
    <row r="3315" spans="1:19" x14ac:dyDescent="0.2">
      <c r="A3315" t="s">
        <v>2667</v>
      </c>
      <c r="B3315">
        <v>314</v>
      </c>
      <c r="C3315">
        <v>2021</v>
      </c>
      <c r="D3315" t="s">
        <v>108</v>
      </c>
      <c r="E3315" t="s">
        <v>2055</v>
      </c>
      <c r="F3315" t="s">
        <v>44</v>
      </c>
      <c r="G3315" t="str">
        <f>_xlfn.XLOOKUP(F3315,Regions!$A$2:$A$52,Regions!$B$2:$B$52)</f>
        <v>Midwest</v>
      </c>
      <c r="H3315" t="s">
        <v>1417</v>
      </c>
      <c r="I3315">
        <v>11118</v>
      </c>
      <c r="J3315">
        <v>9654</v>
      </c>
      <c r="K3315">
        <v>949</v>
      </c>
      <c r="L3315">
        <v>27331</v>
      </c>
      <c r="M3315">
        <v>17000</v>
      </c>
      <c r="N3315" t="s">
        <v>2043</v>
      </c>
      <c r="O3315" t="s">
        <v>2043</v>
      </c>
      <c r="P3315" t="s">
        <v>2043</v>
      </c>
      <c r="Q3315" t="s">
        <v>2043</v>
      </c>
      <c r="R3315" t="str">
        <f>Table1[[#This Row],[year]]&amp;"_"&amp;Table1[[#This Row],[rank]]</f>
        <v>2021_314</v>
      </c>
      <c r="S3315" t="str">
        <f>Table1[[#This Row],[year]]&amp;"_"&amp;Table1[[#This Row],[rank]]</f>
        <v>2021_314</v>
      </c>
    </row>
    <row r="3316" spans="1:19" x14ac:dyDescent="0.2">
      <c r="A3316" t="s">
        <v>2401</v>
      </c>
      <c r="B3316">
        <v>315</v>
      </c>
      <c r="C3316">
        <v>2021</v>
      </c>
      <c r="D3316" t="s">
        <v>1010</v>
      </c>
      <c r="E3316" t="s">
        <v>2061</v>
      </c>
      <c r="F3316" t="s">
        <v>25</v>
      </c>
      <c r="G3316" t="str">
        <f>_xlfn.XLOOKUP(F3316,Regions!$A$2:$A$52,Regions!$B$2:$B$52)</f>
        <v>South</v>
      </c>
      <c r="H3316" t="s">
        <v>2402</v>
      </c>
      <c r="I3316">
        <v>17766</v>
      </c>
      <c r="J3316">
        <v>9637</v>
      </c>
      <c r="K3316">
        <v>506</v>
      </c>
      <c r="L3316">
        <v>5928</v>
      </c>
      <c r="M3316">
        <v>30309</v>
      </c>
      <c r="N3316" t="s">
        <v>2043</v>
      </c>
      <c r="O3316" t="s">
        <v>2043</v>
      </c>
      <c r="P3316" t="s">
        <v>2043</v>
      </c>
      <c r="Q3316" t="s">
        <v>2043</v>
      </c>
      <c r="R3316" t="str">
        <f>Table1[[#This Row],[year]]&amp;"_"&amp;Table1[[#This Row],[rank]]</f>
        <v>2021_315</v>
      </c>
      <c r="S3316" t="str">
        <f>Table1[[#This Row],[year]]&amp;"_"&amp;Table1[[#This Row],[rank]]</f>
        <v>2021_315</v>
      </c>
    </row>
    <row r="3317" spans="1:19" x14ac:dyDescent="0.2">
      <c r="A3317" t="s">
        <v>2327</v>
      </c>
      <c r="B3317">
        <v>316</v>
      </c>
      <c r="C3317">
        <v>2021</v>
      </c>
      <c r="D3317" t="s">
        <v>609</v>
      </c>
      <c r="E3317" t="s">
        <v>2044</v>
      </c>
      <c r="F3317" t="s">
        <v>28</v>
      </c>
      <c r="G3317" t="str">
        <f>_xlfn.XLOOKUP(F3317,Regions!$A$2:$A$52,Regions!$B$2:$B$52)</f>
        <v>Northeast</v>
      </c>
      <c r="H3317" t="s">
        <v>1406</v>
      </c>
      <c r="I3317">
        <v>42353</v>
      </c>
      <c r="J3317">
        <v>9630</v>
      </c>
      <c r="K3317">
        <v>2003</v>
      </c>
      <c r="L3317">
        <v>79807</v>
      </c>
      <c r="M3317">
        <v>1583</v>
      </c>
      <c r="N3317" t="s">
        <v>2046</v>
      </c>
      <c r="O3317" t="s">
        <v>2043</v>
      </c>
      <c r="P3317" t="s">
        <v>2043</v>
      </c>
      <c r="Q3317" t="s">
        <v>2043</v>
      </c>
      <c r="R3317" t="str">
        <f>Table1[[#This Row],[year]]&amp;"_"&amp;Table1[[#This Row],[rank]]</f>
        <v>2021_316</v>
      </c>
      <c r="S3317" t="str">
        <f>Table1[[#This Row],[year]]&amp;"_"&amp;Table1[[#This Row],[rank]]</f>
        <v>2021_316</v>
      </c>
    </row>
    <row r="3318" spans="1:19" x14ac:dyDescent="0.2">
      <c r="A3318" t="s">
        <v>2286</v>
      </c>
      <c r="B3318">
        <v>317</v>
      </c>
      <c r="C3318">
        <v>2021</v>
      </c>
      <c r="D3318" t="s">
        <v>980</v>
      </c>
      <c r="E3318" t="s">
        <v>2055</v>
      </c>
      <c r="F3318" t="s">
        <v>72</v>
      </c>
      <c r="G3318" t="str">
        <f>_xlfn.XLOOKUP(F3318,Regions!$A$2:$A$52,Regions!$B$2:$B$52)</f>
        <v>Midwest</v>
      </c>
      <c r="H3318" t="s">
        <v>1617</v>
      </c>
      <c r="I3318">
        <v>25808</v>
      </c>
      <c r="J3318">
        <v>9609</v>
      </c>
      <c r="K3318">
        <v>908</v>
      </c>
      <c r="L3318">
        <v>9908</v>
      </c>
      <c r="M3318">
        <v>19100</v>
      </c>
      <c r="N3318" t="s">
        <v>2043</v>
      </c>
      <c r="O3318" t="s">
        <v>2043</v>
      </c>
      <c r="P3318" t="s">
        <v>2043</v>
      </c>
      <c r="Q3318" t="s">
        <v>2043</v>
      </c>
      <c r="R3318" t="str">
        <f>Table1[[#This Row],[year]]&amp;"_"&amp;Table1[[#This Row],[rank]]</f>
        <v>2021_317</v>
      </c>
      <c r="S3318" t="str">
        <f>Table1[[#This Row],[year]]&amp;"_"&amp;Table1[[#This Row],[rank]]</f>
        <v>2021_317</v>
      </c>
    </row>
    <row r="3319" spans="1:19" x14ac:dyDescent="0.2">
      <c r="A3319" t="s">
        <v>2258</v>
      </c>
      <c r="B3319">
        <v>318</v>
      </c>
      <c r="C3319">
        <v>2021</v>
      </c>
      <c r="D3319" t="s">
        <v>214</v>
      </c>
      <c r="E3319" t="s">
        <v>920</v>
      </c>
      <c r="F3319" t="s">
        <v>41</v>
      </c>
      <c r="G3319" t="str">
        <f>_xlfn.XLOOKUP(F3319,Regions!$A$2:$A$52,Regions!$B$2:$B$52)</f>
        <v>Northeast</v>
      </c>
      <c r="H3319" t="s">
        <v>1447</v>
      </c>
      <c r="I3319">
        <v>30412</v>
      </c>
      <c r="J3319">
        <v>9603</v>
      </c>
      <c r="K3319">
        <v>1905</v>
      </c>
      <c r="L3319">
        <v>50050</v>
      </c>
      <c r="M3319">
        <v>12788</v>
      </c>
      <c r="N3319" t="s">
        <v>2043</v>
      </c>
      <c r="O3319" t="s">
        <v>2043</v>
      </c>
      <c r="P3319" t="s">
        <v>2043</v>
      </c>
      <c r="Q3319" t="s">
        <v>2043</v>
      </c>
      <c r="R3319" t="str">
        <f>Table1[[#This Row],[year]]&amp;"_"&amp;Table1[[#This Row],[rank]]</f>
        <v>2021_318</v>
      </c>
      <c r="S3319" t="str">
        <f>Table1[[#This Row],[year]]&amp;"_"&amp;Table1[[#This Row],[rank]]</f>
        <v>2021_318</v>
      </c>
    </row>
    <row r="3320" spans="1:19" x14ac:dyDescent="0.2">
      <c r="A3320" t="s">
        <v>2300</v>
      </c>
      <c r="B3320">
        <v>319</v>
      </c>
      <c r="C3320">
        <v>2021</v>
      </c>
      <c r="D3320" t="s">
        <v>166</v>
      </c>
      <c r="E3320" t="s">
        <v>2118</v>
      </c>
      <c r="F3320" t="s">
        <v>255</v>
      </c>
      <c r="G3320" t="str">
        <f>_xlfn.XLOOKUP(F3320,Regions!$A$2:$A$52,Regions!$B$2:$B$52)</f>
        <v>Midwest</v>
      </c>
      <c r="H3320" t="s">
        <v>1733</v>
      </c>
      <c r="I3320">
        <v>10722</v>
      </c>
      <c r="J3320">
        <v>9602</v>
      </c>
      <c r="K3320">
        <v>551</v>
      </c>
      <c r="L3320">
        <v>9266</v>
      </c>
      <c r="M3320">
        <v>9625</v>
      </c>
      <c r="N3320" t="s">
        <v>2046</v>
      </c>
      <c r="O3320" t="s">
        <v>2043</v>
      </c>
      <c r="P3320" t="s">
        <v>2043</v>
      </c>
      <c r="Q3320" t="s">
        <v>2043</v>
      </c>
      <c r="R3320" t="str">
        <f>Table1[[#This Row],[year]]&amp;"_"&amp;Table1[[#This Row],[rank]]</f>
        <v>2021_319</v>
      </c>
      <c r="S3320" t="str">
        <f>Table1[[#This Row],[year]]&amp;"_"&amp;Table1[[#This Row],[rank]]</f>
        <v>2021_319</v>
      </c>
    </row>
    <row r="3321" spans="1:19" x14ac:dyDescent="0.2">
      <c r="A3321" t="s">
        <v>2363</v>
      </c>
      <c r="B3321">
        <v>320</v>
      </c>
      <c r="C3321">
        <v>2021</v>
      </c>
      <c r="D3321" t="s">
        <v>1830</v>
      </c>
      <c r="E3321" t="s">
        <v>2042</v>
      </c>
      <c r="F3321" t="s">
        <v>98</v>
      </c>
      <c r="G3321" t="str">
        <f>_xlfn.XLOOKUP(F3321,Regions!$A$2:$A$52,Regions!$B$2:$B$52)</f>
        <v>Northeast</v>
      </c>
      <c r="H3321" t="s">
        <v>1816</v>
      </c>
      <c r="I3321">
        <v>6799</v>
      </c>
      <c r="J3321">
        <v>9584</v>
      </c>
      <c r="K3321">
        <v>530</v>
      </c>
      <c r="L3321">
        <v>7753</v>
      </c>
      <c r="M3321">
        <v>33450</v>
      </c>
      <c r="N3321" t="s">
        <v>2043</v>
      </c>
      <c r="O3321" t="s">
        <v>2046</v>
      </c>
      <c r="P3321" t="s">
        <v>2043</v>
      </c>
      <c r="Q3321" t="s">
        <v>2043</v>
      </c>
      <c r="R3321" t="str">
        <f>Table1[[#This Row],[year]]&amp;"_"&amp;Table1[[#This Row],[rank]]</f>
        <v>2021_320</v>
      </c>
      <c r="S3321" t="str">
        <f>Table1[[#This Row],[year]]&amp;"_"&amp;Table1[[#This Row],[rank]]</f>
        <v>2021_320</v>
      </c>
    </row>
    <row r="3322" spans="1:19" x14ac:dyDescent="0.2">
      <c r="A3322" t="s">
        <v>2333</v>
      </c>
      <c r="B3322">
        <v>321</v>
      </c>
      <c r="C3322">
        <v>2021</v>
      </c>
      <c r="D3322" t="s">
        <v>1104</v>
      </c>
      <c r="E3322" t="s">
        <v>2054</v>
      </c>
      <c r="F3322" t="s">
        <v>86</v>
      </c>
      <c r="G3322" t="str">
        <f>_xlfn.XLOOKUP(F3322,Regions!$A$2:$A$52,Regions!$B$2:$B$52)</f>
        <v>South</v>
      </c>
      <c r="H3322" t="s">
        <v>1572</v>
      </c>
      <c r="I3322">
        <v>13505</v>
      </c>
      <c r="J3322">
        <v>9552</v>
      </c>
      <c r="K3322">
        <v>516</v>
      </c>
      <c r="L3322">
        <v>14328</v>
      </c>
      <c r="M3322">
        <v>42000</v>
      </c>
      <c r="N3322" t="s">
        <v>2043</v>
      </c>
      <c r="O3322" t="s">
        <v>2043</v>
      </c>
      <c r="P3322" t="s">
        <v>2043</v>
      </c>
      <c r="Q3322" t="s">
        <v>2043</v>
      </c>
      <c r="R3322" t="str">
        <f>Table1[[#This Row],[year]]&amp;"_"&amp;Table1[[#This Row],[rank]]</f>
        <v>2021_321</v>
      </c>
      <c r="S3322" t="str">
        <f>Table1[[#This Row],[year]]&amp;"_"&amp;Table1[[#This Row],[rank]]</f>
        <v>2021_321</v>
      </c>
    </row>
    <row r="3323" spans="1:19" x14ac:dyDescent="0.2">
      <c r="A3323" t="s">
        <v>2195</v>
      </c>
      <c r="B3323">
        <v>322</v>
      </c>
      <c r="C3323">
        <v>2021</v>
      </c>
      <c r="D3323" t="s">
        <v>1830</v>
      </c>
      <c r="E3323" t="s">
        <v>2042</v>
      </c>
      <c r="F3323" t="s">
        <v>25</v>
      </c>
      <c r="G3323" t="str">
        <f>_xlfn.XLOOKUP(F3323,Regions!$A$2:$A$52,Regions!$B$2:$B$52)</f>
        <v>South</v>
      </c>
      <c r="H3323" t="s">
        <v>1509</v>
      </c>
      <c r="I3323">
        <v>3901</v>
      </c>
      <c r="J3323">
        <v>9504</v>
      </c>
      <c r="K3323">
        <v>386</v>
      </c>
      <c r="L3323">
        <v>2686</v>
      </c>
      <c r="M3323">
        <v>7400</v>
      </c>
      <c r="N3323" t="s">
        <v>2043</v>
      </c>
      <c r="O3323" t="s">
        <v>2043</v>
      </c>
      <c r="P3323" t="s">
        <v>2043</v>
      </c>
      <c r="Q3323" t="s">
        <v>2043</v>
      </c>
      <c r="R3323" t="str">
        <f>Table1[[#This Row],[year]]&amp;"_"&amp;Table1[[#This Row],[rank]]</f>
        <v>2021_322</v>
      </c>
      <c r="S3323" t="str">
        <f>Table1[[#This Row],[year]]&amp;"_"&amp;Table1[[#This Row],[rank]]</f>
        <v>2021_322</v>
      </c>
    </row>
    <row r="3324" spans="1:19" x14ac:dyDescent="0.2">
      <c r="A3324" t="s">
        <v>2705</v>
      </c>
      <c r="B3324">
        <v>323</v>
      </c>
      <c r="C3324">
        <v>2021</v>
      </c>
      <c r="D3324" t="s">
        <v>1359</v>
      </c>
      <c r="E3324" t="s">
        <v>2143</v>
      </c>
      <c r="F3324" t="s">
        <v>55</v>
      </c>
      <c r="G3324" t="str">
        <f>_xlfn.XLOOKUP(F3324,Regions!$A$2:$A$52,Regions!$B$2:$B$52)</f>
        <v>West</v>
      </c>
      <c r="H3324" t="s">
        <v>1413</v>
      </c>
      <c r="I3324">
        <v>103220</v>
      </c>
      <c r="J3324">
        <v>9498</v>
      </c>
      <c r="K3324">
        <v>213</v>
      </c>
      <c r="L3324">
        <v>9870</v>
      </c>
      <c r="M3324">
        <v>5477</v>
      </c>
      <c r="N3324" t="s">
        <v>2046</v>
      </c>
      <c r="O3324" t="s">
        <v>2043</v>
      </c>
      <c r="P3324" t="s">
        <v>2046</v>
      </c>
      <c r="Q3324" t="s">
        <v>2043</v>
      </c>
      <c r="R3324" t="str">
        <f>Table1[[#This Row],[year]]&amp;"_"&amp;Table1[[#This Row],[rank]]</f>
        <v>2021_323</v>
      </c>
      <c r="S3324" t="str">
        <f>Table1[[#This Row],[year]]&amp;"_"&amp;Table1[[#This Row],[rank]]</f>
        <v>2021_323</v>
      </c>
    </row>
    <row r="3325" spans="1:19" x14ac:dyDescent="0.2">
      <c r="A3325" t="s">
        <v>2345</v>
      </c>
      <c r="B3325">
        <v>324</v>
      </c>
      <c r="C3325">
        <v>2021</v>
      </c>
      <c r="D3325" t="s">
        <v>1291</v>
      </c>
      <c r="E3325" t="s">
        <v>112</v>
      </c>
      <c r="F3325" t="s">
        <v>41</v>
      </c>
      <c r="G3325" t="str">
        <f>_xlfn.XLOOKUP(F3325,Regions!$A$2:$A$52,Regions!$B$2:$B$52)</f>
        <v>Northeast</v>
      </c>
      <c r="H3325" t="s">
        <v>2581</v>
      </c>
      <c r="I3325">
        <v>17128</v>
      </c>
      <c r="J3325">
        <v>9437</v>
      </c>
      <c r="K3325">
        <v>1431</v>
      </c>
      <c r="L3325">
        <v>14026</v>
      </c>
      <c r="M3325">
        <v>44500</v>
      </c>
      <c r="N3325" t="s">
        <v>2043</v>
      </c>
      <c r="O3325" t="s">
        <v>2043</v>
      </c>
      <c r="P3325" t="s">
        <v>2043</v>
      </c>
      <c r="Q3325" t="s">
        <v>2043</v>
      </c>
      <c r="R3325" t="str">
        <f>Table1[[#This Row],[year]]&amp;"_"&amp;Table1[[#This Row],[rank]]</f>
        <v>2021_324</v>
      </c>
      <c r="S3325" t="str">
        <f>Table1[[#This Row],[year]]&amp;"_"&amp;Table1[[#This Row],[rank]]</f>
        <v>2021_324</v>
      </c>
    </row>
    <row r="3326" spans="1:19" x14ac:dyDescent="0.2">
      <c r="A3326" t="s">
        <v>2424</v>
      </c>
      <c r="B3326">
        <v>325</v>
      </c>
      <c r="C3326">
        <v>2021</v>
      </c>
      <c r="D3326" t="s">
        <v>1104</v>
      </c>
      <c r="E3326" t="s">
        <v>2054</v>
      </c>
      <c r="F3326" t="s">
        <v>86</v>
      </c>
      <c r="G3326" t="str">
        <f>_xlfn.XLOOKUP(F3326,Regions!$A$2:$A$52,Regions!$B$2:$B$52)</f>
        <v>South</v>
      </c>
      <c r="H3326" t="s">
        <v>1412</v>
      </c>
      <c r="I3326">
        <v>11390</v>
      </c>
      <c r="J3326">
        <v>9385</v>
      </c>
      <c r="K3326">
        <v>770</v>
      </c>
      <c r="L3326">
        <v>14700</v>
      </c>
      <c r="M3326">
        <v>31000</v>
      </c>
      <c r="N3326" t="s">
        <v>2043</v>
      </c>
      <c r="O3326" t="s">
        <v>2043</v>
      </c>
      <c r="P3326" t="s">
        <v>2043</v>
      </c>
      <c r="Q3326" t="s">
        <v>2043</v>
      </c>
      <c r="R3326" t="str">
        <f>Table1[[#This Row],[year]]&amp;"_"&amp;Table1[[#This Row],[rank]]</f>
        <v>2021_325</v>
      </c>
      <c r="S3326" t="str">
        <f>Table1[[#This Row],[year]]&amp;"_"&amp;Table1[[#This Row],[rank]]</f>
        <v>2021_325</v>
      </c>
    </row>
    <row r="3327" spans="1:19" x14ac:dyDescent="0.2">
      <c r="A3327" t="s">
        <v>2561</v>
      </c>
      <c r="B3327">
        <v>326</v>
      </c>
      <c r="C3327">
        <v>2021</v>
      </c>
      <c r="D3327" t="s">
        <v>175</v>
      </c>
      <c r="E3327" t="s">
        <v>2067</v>
      </c>
      <c r="F3327" t="s">
        <v>181</v>
      </c>
      <c r="G3327" t="str">
        <f>_xlfn.XLOOKUP(F3327,Regions!$A$2:$A$52,Regions!$B$2:$B$52)</f>
        <v>West</v>
      </c>
      <c r="H3327" t="s">
        <v>1549</v>
      </c>
      <c r="I3327">
        <v>14919</v>
      </c>
      <c r="J3327">
        <v>9363</v>
      </c>
      <c r="K3327">
        <v>1421</v>
      </c>
      <c r="L3327">
        <v>44004</v>
      </c>
      <c r="M3327">
        <v>7047</v>
      </c>
      <c r="N3327" t="s">
        <v>2043</v>
      </c>
      <c r="O3327" t="s">
        <v>2043</v>
      </c>
      <c r="P3327" t="s">
        <v>2043</v>
      </c>
      <c r="Q3327" t="s">
        <v>2043</v>
      </c>
      <c r="R3327" t="str">
        <f>Table1[[#This Row],[year]]&amp;"_"&amp;Table1[[#This Row],[rank]]</f>
        <v>2021_326</v>
      </c>
      <c r="S3327" t="str">
        <f>Table1[[#This Row],[year]]&amp;"_"&amp;Table1[[#This Row],[rank]]</f>
        <v>2021_326</v>
      </c>
    </row>
    <row r="3328" spans="1:19" x14ac:dyDescent="0.2">
      <c r="A3328" t="s">
        <v>2359</v>
      </c>
      <c r="B3328">
        <v>327</v>
      </c>
      <c r="C3328">
        <v>2021</v>
      </c>
      <c r="D3328" t="s">
        <v>74</v>
      </c>
      <c r="E3328" t="s">
        <v>74</v>
      </c>
      <c r="F3328" t="s">
        <v>35</v>
      </c>
      <c r="G3328" t="str">
        <f>_xlfn.XLOOKUP(F3328,Regions!$A$2:$A$52,Regions!$B$2:$B$52)</f>
        <v>South</v>
      </c>
      <c r="H3328" t="s">
        <v>2360</v>
      </c>
      <c r="I3328">
        <v>8296</v>
      </c>
      <c r="J3328">
        <v>9361</v>
      </c>
      <c r="K3328">
        <v>696</v>
      </c>
      <c r="L3328">
        <v>8157</v>
      </c>
      <c r="M3328">
        <v>42000</v>
      </c>
      <c r="N3328" t="s">
        <v>2043</v>
      </c>
      <c r="O3328" t="s">
        <v>2043</v>
      </c>
      <c r="P3328" t="s">
        <v>2043</v>
      </c>
      <c r="Q3328" t="s">
        <v>2043</v>
      </c>
      <c r="R3328" t="str">
        <f>Table1[[#This Row],[year]]&amp;"_"&amp;Table1[[#This Row],[rank]]</f>
        <v>2021_327</v>
      </c>
      <c r="S3328" t="str">
        <f>Table1[[#This Row],[year]]&amp;"_"&amp;Table1[[#This Row],[rank]]</f>
        <v>2021_327</v>
      </c>
    </row>
    <row r="3329" spans="1:19" x14ac:dyDescent="0.2">
      <c r="A3329" t="s">
        <v>2608</v>
      </c>
      <c r="B3329">
        <v>328</v>
      </c>
      <c r="C3329">
        <v>2021</v>
      </c>
      <c r="D3329" t="s">
        <v>920</v>
      </c>
      <c r="E3329" t="s">
        <v>920</v>
      </c>
      <c r="F3329" t="s">
        <v>22</v>
      </c>
      <c r="G3329" t="str">
        <f>_xlfn.XLOOKUP(F3329,Regions!$A$2:$A$52,Regions!$B$2:$B$52)</f>
        <v>South</v>
      </c>
      <c r="H3329" t="s">
        <v>1403</v>
      </c>
      <c r="I3329">
        <v>18257</v>
      </c>
      <c r="J3329">
        <v>9358</v>
      </c>
      <c r="K3329">
        <v>85</v>
      </c>
      <c r="L3329">
        <v>35697</v>
      </c>
      <c r="M3329">
        <v>1519</v>
      </c>
      <c r="N3329" t="s">
        <v>2043</v>
      </c>
      <c r="O3329" t="s">
        <v>2043</v>
      </c>
      <c r="P3329" t="s">
        <v>2043</v>
      </c>
      <c r="Q3329" t="s">
        <v>2043</v>
      </c>
      <c r="R3329" t="str">
        <f>Table1[[#This Row],[year]]&amp;"_"&amp;Table1[[#This Row],[rank]]</f>
        <v>2021_328</v>
      </c>
      <c r="S3329" t="str">
        <f>Table1[[#This Row],[year]]&amp;"_"&amp;Table1[[#This Row],[rank]]</f>
        <v>2021_328</v>
      </c>
    </row>
    <row r="3330" spans="1:19" x14ac:dyDescent="0.2">
      <c r="A3330" t="s">
        <v>2329</v>
      </c>
      <c r="B3330">
        <v>329</v>
      </c>
      <c r="C3330">
        <v>2021</v>
      </c>
      <c r="D3330" t="s">
        <v>985</v>
      </c>
      <c r="E3330" t="s">
        <v>115</v>
      </c>
      <c r="F3330" t="s">
        <v>18</v>
      </c>
      <c r="G3330" t="str">
        <f>_xlfn.XLOOKUP(F3330,Regions!$A$2:$A$52,Regions!$B$2:$B$52)</f>
        <v>Midwest</v>
      </c>
      <c r="H3330" t="s">
        <v>2490</v>
      </c>
      <c r="I3330">
        <v>709</v>
      </c>
      <c r="J3330">
        <v>9349</v>
      </c>
      <c r="K3330">
        <v>76</v>
      </c>
      <c r="L3330">
        <v>2277</v>
      </c>
      <c r="M3330">
        <v>14400</v>
      </c>
      <c r="N3330" t="s">
        <v>2043</v>
      </c>
      <c r="O3330" t="s">
        <v>2043</v>
      </c>
      <c r="P3330" t="s">
        <v>2043</v>
      </c>
      <c r="Q3330" t="s">
        <v>2043</v>
      </c>
      <c r="R3330" t="str">
        <f>Table1[[#This Row],[year]]&amp;"_"&amp;Table1[[#This Row],[rank]]</f>
        <v>2021_329</v>
      </c>
      <c r="S3330" t="str">
        <f>Table1[[#This Row],[year]]&amp;"_"&amp;Table1[[#This Row],[rank]]</f>
        <v>2021_329</v>
      </c>
    </row>
    <row r="3331" spans="1:19" x14ac:dyDescent="0.2">
      <c r="A3331" t="s">
        <v>165</v>
      </c>
      <c r="B3331">
        <v>330</v>
      </c>
      <c r="C3331">
        <v>2021</v>
      </c>
      <c r="D3331" t="s">
        <v>166</v>
      </c>
      <c r="E3331" t="s">
        <v>2118</v>
      </c>
      <c r="F3331" t="s">
        <v>98</v>
      </c>
      <c r="G3331" t="str">
        <f>_xlfn.XLOOKUP(F3331,Regions!$A$2:$A$52,Regions!$B$2:$B$52)</f>
        <v>Northeast</v>
      </c>
      <c r="H3331" t="s">
        <v>1499</v>
      </c>
      <c r="I3331">
        <v>6054</v>
      </c>
      <c r="J3331">
        <v>9286</v>
      </c>
      <c r="K3331">
        <v>170</v>
      </c>
      <c r="L3331">
        <v>14860</v>
      </c>
      <c r="M3331">
        <v>12900</v>
      </c>
      <c r="N3331" t="s">
        <v>2043</v>
      </c>
      <c r="O3331" t="s">
        <v>2043</v>
      </c>
      <c r="P3331" t="s">
        <v>2043</v>
      </c>
      <c r="Q3331" t="s">
        <v>2043</v>
      </c>
      <c r="R3331" t="str">
        <f>Table1[[#This Row],[year]]&amp;"_"&amp;Table1[[#This Row],[rank]]</f>
        <v>2021_330</v>
      </c>
      <c r="S3331" t="str">
        <f>Table1[[#This Row],[year]]&amp;"_"&amp;Table1[[#This Row],[rank]]</f>
        <v>2021_330</v>
      </c>
    </row>
    <row r="3332" spans="1:19" x14ac:dyDescent="0.2">
      <c r="A3332" t="s">
        <v>2275</v>
      </c>
      <c r="B3332">
        <v>331</v>
      </c>
      <c r="C3332">
        <v>2021</v>
      </c>
      <c r="D3332" t="s">
        <v>1722</v>
      </c>
      <c r="E3332" t="s">
        <v>2064</v>
      </c>
      <c r="F3332" t="s">
        <v>86</v>
      </c>
      <c r="G3332" t="str">
        <f>_xlfn.XLOOKUP(F3332,Regions!$A$2:$A$52,Regions!$B$2:$B$52)</f>
        <v>South</v>
      </c>
      <c r="H3332" t="s">
        <v>1622</v>
      </c>
      <c r="I3332">
        <v>10816</v>
      </c>
      <c r="J3332">
        <v>9150</v>
      </c>
      <c r="K3332">
        <v>427</v>
      </c>
      <c r="L3332">
        <v>8504</v>
      </c>
      <c r="M3332">
        <v>21426</v>
      </c>
      <c r="N3332" t="s">
        <v>2043</v>
      </c>
      <c r="O3332" t="s">
        <v>2043</v>
      </c>
      <c r="P3332" t="s">
        <v>2043</v>
      </c>
      <c r="Q3332" t="s">
        <v>2043</v>
      </c>
      <c r="R3332" t="str">
        <f>Table1[[#This Row],[year]]&amp;"_"&amp;Table1[[#This Row],[rank]]</f>
        <v>2021_331</v>
      </c>
      <c r="S3332" t="str">
        <f>Table1[[#This Row],[year]]&amp;"_"&amp;Table1[[#This Row],[rank]]</f>
        <v>2021_331</v>
      </c>
    </row>
    <row r="3333" spans="1:19" x14ac:dyDescent="0.2">
      <c r="A3333" t="s">
        <v>2254</v>
      </c>
      <c r="B3333">
        <v>332</v>
      </c>
      <c r="C3333">
        <v>2021</v>
      </c>
      <c r="D3333" t="s">
        <v>79</v>
      </c>
      <c r="E3333" t="s">
        <v>2044</v>
      </c>
      <c r="F3333" t="s">
        <v>28</v>
      </c>
      <c r="G3333" t="str">
        <f>_xlfn.XLOOKUP(F3333,Regions!$A$2:$A$52,Regions!$B$2:$B$52)</f>
        <v>Northeast</v>
      </c>
      <c r="H3333" t="s">
        <v>1406</v>
      </c>
      <c r="I3333">
        <v>7879</v>
      </c>
      <c r="J3333">
        <v>9133</v>
      </c>
      <c r="K3333">
        <v>206</v>
      </c>
      <c r="L3333">
        <v>180518</v>
      </c>
      <c r="M3333">
        <v>5970</v>
      </c>
      <c r="N3333" t="s">
        <v>2043</v>
      </c>
      <c r="O3333" t="s">
        <v>2043</v>
      </c>
      <c r="P3333" t="s">
        <v>2043</v>
      </c>
      <c r="Q3333" t="s">
        <v>2043</v>
      </c>
      <c r="R3333" t="str">
        <f>Table1[[#This Row],[year]]&amp;"_"&amp;Table1[[#This Row],[rank]]</f>
        <v>2021_332</v>
      </c>
      <c r="S3333" t="str">
        <f>Table1[[#This Row],[year]]&amp;"_"&amp;Table1[[#This Row],[rank]]</f>
        <v>2021_332</v>
      </c>
    </row>
    <row r="3334" spans="1:19" x14ac:dyDescent="0.2">
      <c r="A3334" t="s">
        <v>2189</v>
      </c>
      <c r="B3334">
        <v>333</v>
      </c>
      <c r="C3334">
        <v>2021</v>
      </c>
      <c r="D3334" t="s">
        <v>920</v>
      </c>
      <c r="E3334" t="s">
        <v>920</v>
      </c>
      <c r="F3334" t="s">
        <v>41</v>
      </c>
      <c r="G3334" t="str">
        <f>_xlfn.XLOOKUP(F3334,Regions!$A$2:$A$52,Regions!$B$2:$B$52)</f>
        <v>Northeast</v>
      </c>
      <c r="H3334" t="s">
        <v>1611</v>
      </c>
      <c r="I3334">
        <v>9232</v>
      </c>
      <c r="J3334">
        <v>9093</v>
      </c>
      <c r="K3334">
        <v>510</v>
      </c>
      <c r="L3334">
        <v>14902</v>
      </c>
      <c r="M3334">
        <v>4104</v>
      </c>
      <c r="N3334" t="s">
        <v>2043</v>
      </c>
      <c r="O3334" t="s">
        <v>2043</v>
      </c>
      <c r="P3334" t="s">
        <v>2043</v>
      </c>
      <c r="Q3334" t="s">
        <v>2043</v>
      </c>
      <c r="R3334" t="str">
        <f>Table1[[#This Row],[year]]&amp;"_"&amp;Table1[[#This Row],[rank]]</f>
        <v>2021_333</v>
      </c>
      <c r="S3334" t="str">
        <f>Table1[[#This Row],[year]]&amp;"_"&amp;Table1[[#This Row],[rank]]</f>
        <v>2021_333</v>
      </c>
    </row>
    <row r="3335" spans="1:19" x14ac:dyDescent="0.2">
      <c r="A3335" t="s">
        <v>790</v>
      </c>
      <c r="B3335">
        <v>334</v>
      </c>
      <c r="C3335">
        <v>2021</v>
      </c>
      <c r="D3335" t="s">
        <v>715</v>
      </c>
      <c r="E3335" t="s">
        <v>2143</v>
      </c>
      <c r="F3335" t="s">
        <v>28</v>
      </c>
      <c r="G3335" t="str">
        <f>_xlfn.XLOOKUP(F3335,Regions!$A$2:$A$52,Regions!$B$2:$B$52)</f>
        <v>Northeast</v>
      </c>
      <c r="H3335" t="s">
        <v>1406</v>
      </c>
      <c r="I3335">
        <v>11408</v>
      </c>
      <c r="J3335">
        <v>9061</v>
      </c>
      <c r="K3335">
        <v>351</v>
      </c>
      <c r="L3335">
        <v>18043</v>
      </c>
      <c r="M3335">
        <v>50200</v>
      </c>
      <c r="N3335" t="s">
        <v>2043</v>
      </c>
      <c r="O3335" t="s">
        <v>2043</v>
      </c>
      <c r="P3335" t="s">
        <v>2043</v>
      </c>
      <c r="Q3335" t="s">
        <v>2043</v>
      </c>
      <c r="R3335" t="str">
        <f>Table1[[#This Row],[year]]&amp;"_"&amp;Table1[[#This Row],[rank]]</f>
        <v>2021_334</v>
      </c>
      <c r="S3335" t="str">
        <f>Table1[[#This Row],[year]]&amp;"_"&amp;Table1[[#This Row],[rank]]</f>
        <v>2021_334</v>
      </c>
    </row>
    <row r="3336" spans="1:19" x14ac:dyDescent="0.2">
      <c r="A3336" t="s">
        <v>2313</v>
      </c>
      <c r="B3336">
        <v>335</v>
      </c>
      <c r="C3336">
        <v>2021</v>
      </c>
      <c r="D3336" t="s">
        <v>980</v>
      </c>
      <c r="E3336" t="s">
        <v>2055</v>
      </c>
      <c r="F3336" t="s">
        <v>41</v>
      </c>
      <c r="G3336" t="str">
        <f>_xlfn.XLOOKUP(F3336,Regions!$A$2:$A$52,Regions!$B$2:$B$52)</f>
        <v>Northeast</v>
      </c>
      <c r="H3336" t="s">
        <v>1574</v>
      </c>
      <c r="I3336">
        <v>15232</v>
      </c>
      <c r="J3336">
        <v>9050</v>
      </c>
      <c r="K3336">
        <v>1628</v>
      </c>
      <c r="L3336">
        <v>12372</v>
      </c>
      <c r="M3336">
        <v>14500</v>
      </c>
      <c r="N3336" t="s">
        <v>2043</v>
      </c>
      <c r="O3336" t="s">
        <v>2043</v>
      </c>
      <c r="P3336" t="s">
        <v>2043</v>
      </c>
      <c r="Q3336" t="s">
        <v>2043</v>
      </c>
      <c r="R3336" t="str">
        <f>Table1[[#This Row],[year]]&amp;"_"&amp;Table1[[#This Row],[rank]]</f>
        <v>2021_335</v>
      </c>
      <c r="S3336" t="str">
        <f>Table1[[#This Row],[year]]&amp;"_"&amp;Table1[[#This Row],[rank]]</f>
        <v>2021_335</v>
      </c>
    </row>
    <row r="3337" spans="1:19" x14ac:dyDescent="0.2">
      <c r="A3337" t="s">
        <v>2158</v>
      </c>
      <c r="B3337">
        <v>336</v>
      </c>
      <c r="C3337">
        <v>2021</v>
      </c>
      <c r="D3337" t="s">
        <v>118</v>
      </c>
      <c r="E3337" t="s">
        <v>2061</v>
      </c>
      <c r="F3337" t="s">
        <v>22</v>
      </c>
      <c r="G3337" t="str">
        <f>_xlfn.XLOOKUP(F3337,Regions!$A$2:$A$52,Regions!$B$2:$B$52)</f>
        <v>South</v>
      </c>
      <c r="H3337" t="s">
        <v>1502</v>
      </c>
      <c r="I3337">
        <v>36067</v>
      </c>
      <c r="J3337">
        <v>9048</v>
      </c>
      <c r="K3337">
        <v>3074</v>
      </c>
      <c r="L3337">
        <v>34588</v>
      </c>
      <c r="M3337">
        <v>56537</v>
      </c>
      <c r="N3337" t="s">
        <v>2043</v>
      </c>
      <c r="O3337" t="s">
        <v>2043</v>
      </c>
      <c r="P3337" t="s">
        <v>2043</v>
      </c>
      <c r="Q3337" t="s">
        <v>2043</v>
      </c>
      <c r="R3337" t="str">
        <f>Table1[[#This Row],[year]]&amp;"_"&amp;Table1[[#This Row],[rank]]</f>
        <v>2021_336</v>
      </c>
      <c r="S3337" t="str">
        <f>Table1[[#This Row],[year]]&amp;"_"&amp;Table1[[#This Row],[rank]]</f>
        <v>2021_336</v>
      </c>
    </row>
    <row r="3338" spans="1:19" x14ac:dyDescent="0.2">
      <c r="A3338" t="s">
        <v>2304</v>
      </c>
      <c r="B3338">
        <v>337</v>
      </c>
      <c r="C3338">
        <v>2021</v>
      </c>
      <c r="D3338" t="s">
        <v>287</v>
      </c>
      <c r="E3338" t="s">
        <v>2067</v>
      </c>
      <c r="F3338" t="s">
        <v>28</v>
      </c>
      <c r="G3338" t="str">
        <f>_xlfn.XLOOKUP(F3338,Regions!$A$2:$A$52,Regions!$B$2:$B$52)</f>
        <v>Northeast</v>
      </c>
      <c r="H3338" t="s">
        <v>1406</v>
      </c>
      <c r="I3338">
        <v>14629</v>
      </c>
      <c r="J3338">
        <v>9008</v>
      </c>
      <c r="K3338">
        <v>1269</v>
      </c>
      <c r="L3338">
        <v>14261</v>
      </c>
      <c r="M3338">
        <v>23500</v>
      </c>
      <c r="N3338" t="s">
        <v>2043</v>
      </c>
      <c r="O3338" t="s">
        <v>2043</v>
      </c>
      <c r="P3338" t="s">
        <v>2043</v>
      </c>
      <c r="Q3338" t="s">
        <v>2043</v>
      </c>
      <c r="R3338" t="str">
        <f>Table1[[#This Row],[year]]&amp;"_"&amp;Table1[[#This Row],[rank]]</f>
        <v>2021_337</v>
      </c>
      <c r="S3338" t="str">
        <f>Table1[[#This Row],[year]]&amp;"_"&amp;Table1[[#This Row],[rank]]</f>
        <v>2021_337</v>
      </c>
    </row>
    <row r="3339" spans="1:19" x14ac:dyDescent="0.2">
      <c r="A3339" t="s">
        <v>2338</v>
      </c>
      <c r="B3339">
        <v>338</v>
      </c>
      <c r="C3339">
        <v>2021</v>
      </c>
      <c r="D3339" t="s">
        <v>214</v>
      </c>
      <c r="E3339" t="s">
        <v>920</v>
      </c>
      <c r="F3339" t="s">
        <v>146</v>
      </c>
      <c r="G3339" t="str">
        <f>_xlfn.XLOOKUP(F3339,Regions!$A$2:$A$52,Regions!$B$2:$B$52)</f>
        <v>Northeast</v>
      </c>
      <c r="H3339" t="s">
        <v>1462</v>
      </c>
      <c r="I3339">
        <v>29728</v>
      </c>
      <c r="J3339">
        <v>8904</v>
      </c>
      <c r="K3339">
        <v>1205</v>
      </c>
      <c r="L3339">
        <v>46100</v>
      </c>
      <c r="M3339">
        <v>9299</v>
      </c>
      <c r="N3339" t="s">
        <v>2043</v>
      </c>
      <c r="O3339" t="s">
        <v>2043</v>
      </c>
      <c r="P3339" t="s">
        <v>2043</v>
      </c>
      <c r="Q3339" t="s">
        <v>2043</v>
      </c>
      <c r="R3339" t="str">
        <f>Table1[[#This Row],[year]]&amp;"_"&amp;Table1[[#This Row],[rank]]</f>
        <v>2021_338</v>
      </c>
      <c r="S3339" t="str">
        <f>Table1[[#This Row],[year]]&amp;"_"&amp;Table1[[#This Row],[rank]]</f>
        <v>2021_338</v>
      </c>
    </row>
    <row r="3340" spans="1:19" x14ac:dyDescent="0.2">
      <c r="A3340" t="s">
        <v>2471</v>
      </c>
      <c r="B3340">
        <v>339</v>
      </c>
      <c r="C3340">
        <v>2021</v>
      </c>
      <c r="D3340" t="s">
        <v>65</v>
      </c>
      <c r="E3340" t="s">
        <v>2044</v>
      </c>
      <c r="F3340" t="s">
        <v>28</v>
      </c>
      <c r="G3340" t="str">
        <f>_xlfn.XLOOKUP(F3340,Regions!$A$2:$A$52,Regions!$B$2:$B$52)</f>
        <v>Northeast</v>
      </c>
      <c r="H3340" t="s">
        <v>1406</v>
      </c>
      <c r="I3340">
        <v>8750</v>
      </c>
      <c r="J3340">
        <v>8897</v>
      </c>
      <c r="K3340">
        <v>102</v>
      </c>
      <c r="L3340">
        <v>28927</v>
      </c>
      <c r="M3340">
        <v>10407</v>
      </c>
      <c r="N3340" t="s">
        <v>2043</v>
      </c>
      <c r="O3340" t="s">
        <v>2043</v>
      </c>
      <c r="P3340" t="s">
        <v>2043</v>
      </c>
      <c r="Q3340" t="s">
        <v>2043</v>
      </c>
      <c r="R3340" t="str">
        <f>Table1[[#This Row],[year]]&amp;"_"&amp;Table1[[#This Row],[rank]]</f>
        <v>2021_339</v>
      </c>
      <c r="S3340" t="str">
        <f>Table1[[#This Row],[year]]&amp;"_"&amp;Table1[[#This Row],[rank]]</f>
        <v>2021_339</v>
      </c>
    </row>
    <row r="3341" spans="1:19" x14ac:dyDescent="0.2">
      <c r="A3341" t="s">
        <v>762</v>
      </c>
      <c r="B3341">
        <v>340</v>
      </c>
      <c r="C3341">
        <v>2021</v>
      </c>
      <c r="D3341" t="s">
        <v>46</v>
      </c>
      <c r="E3341" t="s">
        <v>46</v>
      </c>
      <c r="F3341" t="s">
        <v>98</v>
      </c>
      <c r="G3341" t="str">
        <f>_xlfn.XLOOKUP(F3341,Regions!$A$2:$A$52,Regions!$B$2:$B$52)</f>
        <v>Northeast</v>
      </c>
      <c r="H3341" t="s">
        <v>1561</v>
      </c>
      <c r="I3341">
        <v>62254</v>
      </c>
      <c r="J3341">
        <v>8856</v>
      </c>
      <c r="K3341">
        <v>1887</v>
      </c>
      <c r="L3341">
        <v>25169</v>
      </c>
      <c r="M3341">
        <v>19138</v>
      </c>
      <c r="N3341" t="s">
        <v>2043</v>
      </c>
      <c r="O3341" t="s">
        <v>2043</v>
      </c>
      <c r="P3341" t="s">
        <v>2043</v>
      </c>
      <c r="Q3341" t="s">
        <v>2043</v>
      </c>
      <c r="R3341" t="str">
        <f>Table1[[#This Row],[year]]&amp;"_"&amp;Table1[[#This Row],[rank]]</f>
        <v>2021_340</v>
      </c>
      <c r="S3341" t="str">
        <f>Table1[[#This Row],[year]]&amp;"_"&amp;Table1[[#This Row],[rank]]</f>
        <v>2021_340</v>
      </c>
    </row>
    <row r="3342" spans="1:19" x14ac:dyDescent="0.2">
      <c r="A3342" t="s">
        <v>2390</v>
      </c>
      <c r="B3342">
        <v>341</v>
      </c>
      <c r="C3342">
        <v>2021</v>
      </c>
      <c r="D3342" t="s">
        <v>43</v>
      </c>
      <c r="E3342" t="s">
        <v>2044</v>
      </c>
      <c r="F3342" t="s">
        <v>18</v>
      </c>
      <c r="G3342" t="str">
        <f>_xlfn.XLOOKUP(F3342,Regions!$A$2:$A$52,Regions!$B$2:$B$52)</f>
        <v>Midwest</v>
      </c>
      <c r="H3342" t="s">
        <v>1640</v>
      </c>
      <c r="J3342">
        <v>8853</v>
      </c>
      <c r="K3342">
        <v>829</v>
      </c>
      <c r="L3342">
        <v>29756</v>
      </c>
      <c r="M3342">
        <v>6329</v>
      </c>
      <c r="N3342" t="s">
        <v>2043</v>
      </c>
      <c r="O3342" t="s">
        <v>2043</v>
      </c>
      <c r="P3342" t="s">
        <v>2043</v>
      </c>
      <c r="Q3342" t="s">
        <v>2043</v>
      </c>
      <c r="R3342" t="str">
        <f>Table1[[#This Row],[year]]&amp;"_"&amp;Table1[[#This Row],[rank]]</f>
        <v>2021_341</v>
      </c>
      <c r="S3342" t="str">
        <f>Table1[[#This Row],[year]]&amp;"_"&amp;Table1[[#This Row],[rank]]</f>
        <v>2021_341</v>
      </c>
    </row>
    <row r="3343" spans="1:19" x14ac:dyDescent="0.2">
      <c r="A3343" t="s">
        <v>2289</v>
      </c>
      <c r="B3343">
        <v>342</v>
      </c>
      <c r="C3343">
        <v>2021</v>
      </c>
      <c r="D3343" t="s">
        <v>214</v>
      </c>
      <c r="E3343" t="s">
        <v>920</v>
      </c>
      <c r="F3343" t="s">
        <v>22</v>
      </c>
      <c r="G3343" t="str">
        <f>_xlfn.XLOOKUP(F3343,Regions!$A$2:$A$52,Regions!$B$2:$B$52)</f>
        <v>South</v>
      </c>
      <c r="H3343" t="s">
        <v>1403</v>
      </c>
      <c r="I3343">
        <v>12493</v>
      </c>
      <c r="J3343">
        <v>8835</v>
      </c>
      <c r="K3343">
        <v>773</v>
      </c>
      <c r="L3343">
        <v>33471</v>
      </c>
      <c r="M3343">
        <v>9541</v>
      </c>
      <c r="N3343" t="s">
        <v>2043</v>
      </c>
      <c r="O3343" t="s">
        <v>2043</v>
      </c>
      <c r="P3343" t="s">
        <v>2043</v>
      </c>
      <c r="Q3343" t="s">
        <v>2043</v>
      </c>
      <c r="R3343" t="str">
        <f>Table1[[#This Row],[year]]&amp;"_"&amp;Table1[[#This Row],[rank]]</f>
        <v>2021_342</v>
      </c>
      <c r="S3343" t="str">
        <f>Table1[[#This Row],[year]]&amp;"_"&amp;Table1[[#This Row],[rank]]</f>
        <v>2021_342</v>
      </c>
    </row>
    <row r="3344" spans="1:19" x14ac:dyDescent="0.2">
      <c r="A3344" t="s">
        <v>2265</v>
      </c>
      <c r="B3344">
        <v>343</v>
      </c>
      <c r="C3344">
        <v>2021</v>
      </c>
      <c r="D3344" t="s">
        <v>166</v>
      </c>
      <c r="E3344" t="s">
        <v>2118</v>
      </c>
      <c r="F3344" t="s">
        <v>55</v>
      </c>
      <c r="G3344" t="str">
        <f>_xlfn.XLOOKUP(F3344,Regions!$A$2:$A$52,Regions!$B$2:$B$52)</f>
        <v>West</v>
      </c>
      <c r="H3344" t="s">
        <v>1453</v>
      </c>
      <c r="I3344">
        <v>9686</v>
      </c>
      <c r="J3344">
        <v>8812</v>
      </c>
      <c r="K3344">
        <v>369</v>
      </c>
      <c r="L3344">
        <v>8107</v>
      </c>
      <c r="M3344">
        <v>13000</v>
      </c>
      <c r="N3344" t="s">
        <v>2043</v>
      </c>
      <c r="O3344" t="s">
        <v>2043</v>
      </c>
      <c r="P3344" t="s">
        <v>2043</v>
      </c>
      <c r="Q3344" t="s">
        <v>2043</v>
      </c>
      <c r="R3344" t="str">
        <f>Table1[[#This Row],[year]]&amp;"_"&amp;Table1[[#This Row],[rank]]</f>
        <v>2021_343</v>
      </c>
      <c r="S3344" t="str">
        <f>Table1[[#This Row],[year]]&amp;"_"&amp;Table1[[#This Row],[rank]]</f>
        <v>2021_343</v>
      </c>
    </row>
    <row r="3345" spans="1:19" x14ac:dyDescent="0.2">
      <c r="A3345" t="s">
        <v>2386</v>
      </c>
      <c r="B3345">
        <v>344</v>
      </c>
      <c r="C3345">
        <v>2021</v>
      </c>
      <c r="D3345" t="s">
        <v>221</v>
      </c>
      <c r="E3345" t="s">
        <v>221</v>
      </c>
      <c r="F3345" t="s">
        <v>33</v>
      </c>
      <c r="G3345" t="str">
        <f>_xlfn.XLOOKUP(F3345,Regions!$A$2:$A$52,Regions!$B$2:$B$52)</f>
        <v>Northeast</v>
      </c>
      <c r="H3345" t="s">
        <v>1642</v>
      </c>
      <c r="I3345">
        <v>6146</v>
      </c>
      <c r="J3345">
        <v>8797</v>
      </c>
      <c r="K3345">
        <v>133</v>
      </c>
      <c r="L3345">
        <v>5064</v>
      </c>
      <c r="M3345">
        <v>33000</v>
      </c>
      <c r="N3345" t="s">
        <v>2043</v>
      </c>
      <c r="O3345" t="s">
        <v>2043</v>
      </c>
      <c r="P3345" t="s">
        <v>2043</v>
      </c>
      <c r="Q3345" t="s">
        <v>2043</v>
      </c>
      <c r="R3345" t="str">
        <f>Table1[[#This Row],[year]]&amp;"_"&amp;Table1[[#This Row],[rank]]</f>
        <v>2021_344</v>
      </c>
      <c r="S3345" t="str">
        <f>Table1[[#This Row],[year]]&amp;"_"&amp;Table1[[#This Row],[rank]]</f>
        <v>2021_344</v>
      </c>
    </row>
    <row r="3346" spans="1:19" x14ac:dyDescent="0.2">
      <c r="A3346" t="s">
        <v>2285</v>
      </c>
      <c r="B3346">
        <v>345</v>
      </c>
      <c r="C3346">
        <v>2021</v>
      </c>
      <c r="D3346" t="s">
        <v>972</v>
      </c>
      <c r="E3346" t="s">
        <v>112</v>
      </c>
      <c r="F3346" t="s">
        <v>35</v>
      </c>
      <c r="G3346" t="str">
        <f>_xlfn.XLOOKUP(F3346,Regions!$A$2:$A$52,Regions!$B$2:$B$52)</f>
        <v>South</v>
      </c>
      <c r="H3346" t="s">
        <v>1620</v>
      </c>
      <c r="I3346">
        <v>2763</v>
      </c>
      <c r="J3346">
        <v>8707</v>
      </c>
      <c r="K3346">
        <v>30</v>
      </c>
      <c r="L3346">
        <v>3336</v>
      </c>
      <c r="M3346">
        <v>18800</v>
      </c>
      <c r="N3346" t="s">
        <v>2043</v>
      </c>
      <c r="O3346" t="s">
        <v>2043</v>
      </c>
      <c r="P3346" t="s">
        <v>2043</v>
      </c>
      <c r="Q3346" t="s">
        <v>2043</v>
      </c>
      <c r="R3346" t="str">
        <f>Table1[[#This Row],[year]]&amp;"_"&amp;Table1[[#This Row],[rank]]</f>
        <v>2021_345</v>
      </c>
      <c r="S3346" t="str">
        <f>Table1[[#This Row],[year]]&amp;"_"&amp;Table1[[#This Row],[rank]]</f>
        <v>2021_345</v>
      </c>
    </row>
    <row r="3347" spans="1:19" x14ac:dyDescent="0.2">
      <c r="A3347" t="s">
        <v>2295</v>
      </c>
      <c r="B3347">
        <v>346</v>
      </c>
      <c r="C3347">
        <v>2021</v>
      </c>
      <c r="D3347" t="s">
        <v>46</v>
      </c>
      <c r="E3347" t="s">
        <v>46</v>
      </c>
      <c r="F3347" t="s">
        <v>177</v>
      </c>
      <c r="G3347" t="str">
        <f>_xlfn.XLOOKUP(F3347,Regions!$A$2:$A$52,Regions!$B$2:$B$52)</f>
        <v>South</v>
      </c>
      <c r="H3347" t="s">
        <v>1741</v>
      </c>
      <c r="I3347">
        <v>11983</v>
      </c>
      <c r="J3347">
        <v>8682</v>
      </c>
      <c r="K3347">
        <v>666</v>
      </c>
      <c r="L3347">
        <v>19790</v>
      </c>
      <c r="M3347">
        <v>12617</v>
      </c>
      <c r="N3347" t="s">
        <v>2043</v>
      </c>
      <c r="O3347" t="s">
        <v>2043</v>
      </c>
      <c r="P3347" t="s">
        <v>2043</v>
      </c>
      <c r="Q3347" t="s">
        <v>2043</v>
      </c>
      <c r="R3347" t="str">
        <f>Table1[[#This Row],[year]]&amp;"_"&amp;Table1[[#This Row],[rank]]</f>
        <v>2021_346</v>
      </c>
      <c r="S3347" t="str">
        <f>Table1[[#This Row],[year]]&amp;"_"&amp;Table1[[#This Row],[rank]]</f>
        <v>2021_346</v>
      </c>
    </row>
    <row r="3348" spans="1:19" x14ac:dyDescent="0.2">
      <c r="A3348" t="s">
        <v>1216</v>
      </c>
      <c r="B3348">
        <v>347</v>
      </c>
      <c r="C3348">
        <v>2021</v>
      </c>
      <c r="D3348" t="s">
        <v>43</v>
      </c>
      <c r="E3348" t="s">
        <v>2044</v>
      </c>
      <c r="F3348" t="s">
        <v>98</v>
      </c>
      <c r="G3348" t="str">
        <f>_xlfn.XLOOKUP(F3348,Regions!$A$2:$A$52,Regions!$B$2:$B$52)</f>
        <v>Northeast</v>
      </c>
      <c r="H3348" t="s">
        <v>1648</v>
      </c>
      <c r="J3348">
        <v>8666</v>
      </c>
      <c r="K3348">
        <v>1173</v>
      </c>
      <c r="L3348">
        <v>25381</v>
      </c>
      <c r="M3348">
        <v>5849</v>
      </c>
      <c r="N3348" t="s">
        <v>2043</v>
      </c>
      <c r="O3348" t="s">
        <v>2043</v>
      </c>
      <c r="P3348" t="s">
        <v>2043</v>
      </c>
      <c r="Q3348" t="s">
        <v>2043</v>
      </c>
      <c r="R3348" t="str">
        <f>Table1[[#This Row],[year]]&amp;"_"&amp;Table1[[#This Row],[rank]]</f>
        <v>2021_347</v>
      </c>
      <c r="S3348" t="str">
        <f>Table1[[#This Row],[year]]&amp;"_"&amp;Table1[[#This Row],[rank]]</f>
        <v>2021_347</v>
      </c>
    </row>
    <row r="3349" spans="1:19" x14ac:dyDescent="0.2">
      <c r="A3349" t="s">
        <v>2281</v>
      </c>
      <c r="B3349">
        <v>348</v>
      </c>
      <c r="C3349">
        <v>2021</v>
      </c>
      <c r="D3349" t="s">
        <v>97</v>
      </c>
      <c r="E3349" t="s">
        <v>2044</v>
      </c>
      <c r="F3349" t="s">
        <v>35</v>
      </c>
      <c r="G3349" t="str">
        <f>_xlfn.XLOOKUP(F3349,Regions!$A$2:$A$52,Regions!$B$2:$B$52)</f>
        <v>South</v>
      </c>
      <c r="H3349" t="s">
        <v>1494</v>
      </c>
      <c r="I3349">
        <v>1679</v>
      </c>
      <c r="J3349">
        <v>8658</v>
      </c>
      <c r="K3349">
        <v>178</v>
      </c>
      <c r="L3349">
        <v>105747</v>
      </c>
      <c r="M3349">
        <v>3000</v>
      </c>
      <c r="N3349" t="s">
        <v>2043</v>
      </c>
      <c r="O3349" t="s">
        <v>2043</v>
      </c>
      <c r="P3349" t="s">
        <v>2043</v>
      </c>
      <c r="Q3349" t="s">
        <v>2043</v>
      </c>
      <c r="R3349" t="str">
        <f>Table1[[#This Row],[year]]&amp;"_"&amp;Table1[[#This Row],[rank]]</f>
        <v>2021_348</v>
      </c>
      <c r="S3349" t="str">
        <f>Table1[[#This Row],[year]]&amp;"_"&amp;Table1[[#This Row],[rank]]</f>
        <v>2021_348</v>
      </c>
    </row>
    <row r="3350" spans="1:19" x14ac:dyDescent="0.2">
      <c r="A3350" t="s">
        <v>2458</v>
      </c>
      <c r="B3350">
        <v>349</v>
      </c>
      <c r="C3350">
        <v>2021</v>
      </c>
      <c r="D3350" t="s">
        <v>970</v>
      </c>
      <c r="E3350" t="s">
        <v>2045</v>
      </c>
      <c r="F3350" t="s">
        <v>33</v>
      </c>
      <c r="G3350" t="str">
        <f>_xlfn.XLOOKUP(F3350,Regions!$A$2:$A$52,Regions!$B$2:$B$52)</f>
        <v>Northeast</v>
      </c>
      <c r="H3350" t="s">
        <v>2459</v>
      </c>
      <c r="I3350">
        <v>39526</v>
      </c>
      <c r="J3350">
        <v>8599</v>
      </c>
      <c r="K3350">
        <v>1203</v>
      </c>
      <c r="L3350">
        <v>12327</v>
      </c>
      <c r="M3350">
        <v>80000</v>
      </c>
      <c r="N3350" t="s">
        <v>2043</v>
      </c>
      <c r="O3350" t="s">
        <v>2043</v>
      </c>
      <c r="P3350" t="s">
        <v>2043</v>
      </c>
      <c r="Q3350" t="s">
        <v>2043</v>
      </c>
      <c r="R3350" t="str">
        <f>Table1[[#This Row],[year]]&amp;"_"&amp;Table1[[#This Row],[rank]]</f>
        <v>2021_349</v>
      </c>
      <c r="S3350" t="str">
        <f>Table1[[#This Row],[year]]&amp;"_"&amp;Table1[[#This Row],[rank]]</f>
        <v>2021_349</v>
      </c>
    </row>
    <row r="3351" spans="1:19" x14ac:dyDescent="0.2">
      <c r="A3351" t="s">
        <v>2549</v>
      </c>
      <c r="B3351">
        <v>350</v>
      </c>
      <c r="C3351">
        <v>2021</v>
      </c>
      <c r="D3351" t="s">
        <v>336</v>
      </c>
      <c r="E3351" t="s">
        <v>2118</v>
      </c>
      <c r="F3351" t="s">
        <v>22</v>
      </c>
      <c r="G3351" t="str">
        <f>_xlfn.XLOOKUP(F3351,Regions!$A$2:$A$52,Regions!$B$2:$B$52)</f>
        <v>South</v>
      </c>
      <c r="H3351" t="s">
        <v>1502</v>
      </c>
      <c r="I3351">
        <v>9572</v>
      </c>
      <c r="J3351">
        <v>8559</v>
      </c>
      <c r="K3351">
        <v>314</v>
      </c>
      <c r="L3351">
        <v>4174</v>
      </c>
      <c r="M3351">
        <v>26000</v>
      </c>
      <c r="N3351" t="s">
        <v>2043</v>
      </c>
      <c r="O3351" t="s">
        <v>2043</v>
      </c>
      <c r="P3351" t="s">
        <v>2043</v>
      </c>
      <c r="Q3351" t="s">
        <v>2043</v>
      </c>
      <c r="R3351" t="str">
        <f>Table1[[#This Row],[year]]&amp;"_"&amp;Table1[[#This Row],[rank]]</f>
        <v>2021_350</v>
      </c>
      <c r="S3351" t="str">
        <f>Table1[[#This Row],[year]]&amp;"_"&amp;Table1[[#This Row],[rank]]</f>
        <v>2021_350</v>
      </c>
    </row>
    <row r="3352" spans="1:19" x14ac:dyDescent="0.2">
      <c r="A3352" t="s">
        <v>2227</v>
      </c>
      <c r="B3352">
        <v>351</v>
      </c>
      <c r="C3352">
        <v>2021</v>
      </c>
      <c r="D3352" t="s">
        <v>223</v>
      </c>
      <c r="E3352" t="s">
        <v>920</v>
      </c>
      <c r="F3352" t="s">
        <v>116</v>
      </c>
      <c r="G3352" t="str">
        <f>_xlfn.XLOOKUP(F3352,Regions!$A$2:$A$52,Regions!$B$2:$B$52)</f>
        <v>South</v>
      </c>
      <c r="H3352" t="s">
        <v>1529</v>
      </c>
      <c r="I3352">
        <v>22543</v>
      </c>
      <c r="J3352">
        <v>8542</v>
      </c>
      <c r="K3352">
        <v>613</v>
      </c>
      <c r="L3352">
        <v>23079</v>
      </c>
      <c r="M3352">
        <v>2886</v>
      </c>
      <c r="N3352" t="s">
        <v>2043</v>
      </c>
      <c r="O3352" t="s">
        <v>2043</v>
      </c>
      <c r="P3352" t="s">
        <v>2043</v>
      </c>
      <c r="Q3352" t="s">
        <v>2043</v>
      </c>
      <c r="R3352" t="str">
        <f>Table1[[#This Row],[year]]&amp;"_"&amp;Table1[[#This Row],[rank]]</f>
        <v>2021_351</v>
      </c>
      <c r="S3352" t="str">
        <f>Table1[[#This Row],[year]]&amp;"_"&amp;Table1[[#This Row],[rank]]</f>
        <v>2021_351</v>
      </c>
    </row>
    <row r="3353" spans="1:19" x14ac:dyDescent="0.2">
      <c r="A3353" t="s">
        <v>2429</v>
      </c>
      <c r="B3353">
        <v>352</v>
      </c>
      <c r="C3353">
        <v>2021</v>
      </c>
      <c r="D3353" t="s">
        <v>2625</v>
      </c>
      <c r="E3353" t="s">
        <v>2143</v>
      </c>
      <c r="F3353" t="s">
        <v>33</v>
      </c>
      <c r="G3353" t="str">
        <f>_xlfn.XLOOKUP(F3353,Regions!$A$2:$A$52,Regions!$B$2:$B$52)</f>
        <v>Northeast</v>
      </c>
      <c r="H3353" t="s">
        <v>1498</v>
      </c>
      <c r="I3353">
        <v>23819</v>
      </c>
      <c r="J3353">
        <v>8530</v>
      </c>
      <c r="K3353">
        <v>890</v>
      </c>
      <c r="L3353">
        <v>17868</v>
      </c>
      <c r="M3353">
        <v>18250</v>
      </c>
      <c r="N3353" t="s">
        <v>2043</v>
      </c>
      <c r="O3353" t="s">
        <v>2043</v>
      </c>
      <c r="P3353" t="s">
        <v>2043</v>
      </c>
      <c r="Q3353" t="s">
        <v>2043</v>
      </c>
      <c r="R3353" t="str">
        <f>Table1[[#This Row],[year]]&amp;"_"&amp;Table1[[#This Row],[rank]]</f>
        <v>2021_352</v>
      </c>
      <c r="S3353" t="str">
        <f>Table1[[#This Row],[year]]&amp;"_"&amp;Table1[[#This Row],[rank]]</f>
        <v>2021_352</v>
      </c>
    </row>
    <row r="3354" spans="1:19" x14ac:dyDescent="0.2">
      <c r="A3354" t="s">
        <v>2623</v>
      </c>
      <c r="B3354">
        <v>353</v>
      </c>
      <c r="C3354">
        <v>2021</v>
      </c>
      <c r="D3354" t="s">
        <v>97</v>
      </c>
      <c r="E3354" t="s">
        <v>2044</v>
      </c>
      <c r="F3354" t="s">
        <v>125</v>
      </c>
      <c r="G3354" t="str">
        <f>_xlfn.XLOOKUP(F3354,Regions!$A$2:$A$52,Regions!$B$2:$B$52)</f>
        <v>South</v>
      </c>
      <c r="H3354" t="s">
        <v>1407</v>
      </c>
      <c r="I3354">
        <v>3867</v>
      </c>
      <c r="J3354">
        <v>8503</v>
      </c>
      <c r="K3354">
        <v>1061</v>
      </c>
      <c r="L3354">
        <v>247869</v>
      </c>
      <c r="M3354">
        <v>1400</v>
      </c>
      <c r="N3354" t="s">
        <v>2043</v>
      </c>
      <c r="O3354" t="s">
        <v>2043</v>
      </c>
      <c r="P3354" t="s">
        <v>2043</v>
      </c>
      <c r="Q3354" t="s">
        <v>2043</v>
      </c>
      <c r="R3354" t="str">
        <f>Table1[[#This Row],[year]]&amp;"_"&amp;Table1[[#This Row],[rank]]</f>
        <v>2021_353</v>
      </c>
      <c r="S3354" t="str">
        <f>Table1[[#This Row],[year]]&amp;"_"&amp;Table1[[#This Row],[rank]]</f>
        <v>2021_353</v>
      </c>
    </row>
    <row r="3355" spans="1:19" x14ac:dyDescent="0.2">
      <c r="A3355" t="s">
        <v>2600</v>
      </c>
      <c r="B3355">
        <v>354</v>
      </c>
      <c r="C3355">
        <v>2021</v>
      </c>
      <c r="D3355" t="s">
        <v>100</v>
      </c>
      <c r="E3355" t="s">
        <v>112</v>
      </c>
      <c r="F3355" t="s">
        <v>28</v>
      </c>
      <c r="G3355" t="str">
        <f>_xlfn.XLOOKUP(F3355,Regions!$A$2:$A$52,Regions!$B$2:$B$52)</f>
        <v>Northeast</v>
      </c>
      <c r="H3355" t="s">
        <v>2601</v>
      </c>
      <c r="I3355">
        <v>50688</v>
      </c>
      <c r="J3355">
        <v>8497</v>
      </c>
      <c r="K3355">
        <v>3513</v>
      </c>
      <c r="L3355">
        <v>17163</v>
      </c>
      <c r="M3355">
        <v>9123</v>
      </c>
      <c r="N3355" t="s">
        <v>2046</v>
      </c>
      <c r="O3355" t="s">
        <v>2043</v>
      </c>
      <c r="P3355" t="s">
        <v>2043</v>
      </c>
      <c r="Q3355" t="s">
        <v>2043</v>
      </c>
      <c r="R3355" t="str">
        <f>Table1[[#This Row],[year]]&amp;"_"&amp;Table1[[#This Row],[rank]]</f>
        <v>2021_354</v>
      </c>
      <c r="S3355" t="str">
        <f>Table1[[#This Row],[year]]&amp;"_"&amp;Table1[[#This Row],[rank]]</f>
        <v>2021_354</v>
      </c>
    </row>
    <row r="3356" spans="1:19" x14ac:dyDescent="0.2">
      <c r="A3356" t="s">
        <v>1195</v>
      </c>
      <c r="B3356">
        <v>355</v>
      </c>
      <c r="C3356">
        <v>2021</v>
      </c>
      <c r="D3356" t="s">
        <v>46</v>
      </c>
      <c r="E3356" t="s">
        <v>46</v>
      </c>
      <c r="F3356" t="s">
        <v>113</v>
      </c>
      <c r="G3356" t="str">
        <f>_xlfn.XLOOKUP(F3356,Regions!$A$2:$A$52,Regions!$B$2:$B$52)</f>
        <v>South</v>
      </c>
      <c r="H3356" t="s">
        <v>1580</v>
      </c>
      <c r="I3356">
        <v>15033</v>
      </c>
      <c r="J3356">
        <v>8473</v>
      </c>
      <c r="K3356">
        <v>478</v>
      </c>
      <c r="L3356">
        <v>16083</v>
      </c>
      <c r="M3356">
        <v>14500</v>
      </c>
      <c r="N3356" t="s">
        <v>2043</v>
      </c>
      <c r="O3356" t="s">
        <v>2043</v>
      </c>
      <c r="P3356" t="s">
        <v>2043</v>
      </c>
      <c r="Q3356" t="s">
        <v>2043</v>
      </c>
      <c r="R3356" t="str">
        <f>Table1[[#This Row],[year]]&amp;"_"&amp;Table1[[#This Row],[rank]]</f>
        <v>2021_355</v>
      </c>
      <c r="S3356" t="str">
        <f>Table1[[#This Row],[year]]&amp;"_"&amp;Table1[[#This Row],[rank]]</f>
        <v>2021_355</v>
      </c>
    </row>
    <row r="3357" spans="1:19" x14ac:dyDescent="0.2">
      <c r="A3357" t="s">
        <v>2674</v>
      </c>
      <c r="B3357">
        <v>356</v>
      </c>
      <c r="C3357">
        <v>2021</v>
      </c>
      <c r="D3357" t="s">
        <v>970</v>
      </c>
      <c r="E3357" t="s">
        <v>2045</v>
      </c>
      <c r="F3357" t="s">
        <v>125</v>
      </c>
      <c r="G3357" t="str">
        <f>_xlfn.XLOOKUP(F3357,Regions!$A$2:$A$52,Regions!$B$2:$B$52)</f>
        <v>South</v>
      </c>
      <c r="H3357" t="s">
        <v>2675</v>
      </c>
      <c r="I3357">
        <v>3124</v>
      </c>
      <c r="J3357">
        <v>8436</v>
      </c>
      <c r="K3357">
        <v>573</v>
      </c>
      <c r="L3357">
        <v>13577</v>
      </c>
      <c r="M3357">
        <v>30000</v>
      </c>
      <c r="N3357" t="s">
        <v>2043</v>
      </c>
      <c r="O3357" t="s">
        <v>2043</v>
      </c>
      <c r="P3357" t="s">
        <v>2043</v>
      </c>
      <c r="Q3357" t="s">
        <v>2043</v>
      </c>
      <c r="R3357" t="str">
        <f>Table1[[#This Row],[year]]&amp;"_"&amp;Table1[[#This Row],[rank]]</f>
        <v>2021_356</v>
      </c>
      <c r="S3357" t="str">
        <f>Table1[[#This Row],[year]]&amp;"_"&amp;Table1[[#This Row],[rank]]</f>
        <v>2021_356</v>
      </c>
    </row>
    <row r="3358" spans="1:19" x14ac:dyDescent="0.2">
      <c r="A3358" t="s">
        <v>349</v>
      </c>
      <c r="B3358">
        <v>357</v>
      </c>
      <c r="C3358">
        <v>2021</v>
      </c>
      <c r="D3358" t="s">
        <v>1010</v>
      </c>
      <c r="E3358" t="s">
        <v>2061</v>
      </c>
      <c r="F3358" t="s">
        <v>177</v>
      </c>
      <c r="G3358" t="str">
        <f>_xlfn.XLOOKUP(F3358,Regions!$A$2:$A$52,Regions!$B$2:$B$52)</f>
        <v>South</v>
      </c>
      <c r="H3358" t="s">
        <v>1497</v>
      </c>
      <c r="I3358">
        <v>4072</v>
      </c>
      <c r="J3358">
        <v>8420</v>
      </c>
      <c r="K3358">
        <v>122</v>
      </c>
      <c r="L3358">
        <v>12932</v>
      </c>
      <c r="M3358">
        <v>39000</v>
      </c>
      <c r="N3358" t="s">
        <v>2043</v>
      </c>
      <c r="O3358" t="s">
        <v>2043</v>
      </c>
      <c r="P3358" t="s">
        <v>2043</v>
      </c>
      <c r="Q3358" t="s">
        <v>2043</v>
      </c>
      <c r="R3358" t="str">
        <f>Table1[[#This Row],[year]]&amp;"_"&amp;Table1[[#This Row],[rank]]</f>
        <v>2021_357</v>
      </c>
      <c r="S3358" t="str">
        <f>Table1[[#This Row],[year]]&amp;"_"&amp;Table1[[#This Row],[rank]]</f>
        <v>2021_357</v>
      </c>
    </row>
    <row r="3359" spans="1:19" x14ac:dyDescent="0.2">
      <c r="A3359" t="s">
        <v>938</v>
      </c>
      <c r="B3359">
        <v>358</v>
      </c>
      <c r="C3359">
        <v>2021</v>
      </c>
      <c r="D3359" t="s">
        <v>57</v>
      </c>
      <c r="E3359" t="s">
        <v>2044</v>
      </c>
      <c r="F3359" t="s">
        <v>53</v>
      </c>
      <c r="G3359" t="str">
        <f>_xlfn.XLOOKUP(F3359,Regions!$A$2:$A$52,Regions!$B$2:$B$52)</f>
        <v>Midwest</v>
      </c>
      <c r="H3359" t="s">
        <v>1416</v>
      </c>
      <c r="I3359">
        <v>26629</v>
      </c>
      <c r="J3359">
        <v>8402</v>
      </c>
      <c r="K3359">
        <v>1427</v>
      </c>
      <c r="L3359">
        <v>204680</v>
      </c>
      <c r="M3359">
        <v>19872</v>
      </c>
      <c r="N3359" t="s">
        <v>2043</v>
      </c>
      <c r="O3359" t="s">
        <v>2043</v>
      </c>
      <c r="P3359" t="s">
        <v>2043</v>
      </c>
      <c r="Q3359" t="s">
        <v>2043</v>
      </c>
      <c r="R3359" t="str">
        <f>Table1[[#This Row],[year]]&amp;"_"&amp;Table1[[#This Row],[rank]]</f>
        <v>2021_358</v>
      </c>
      <c r="S3359" t="str">
        <f>Table1[[#This Row],[year]]&amp;"_"&amp;Table1[[#This Row],[rank]]</f>
        <v>2021_358</v>
      </c>
    </row>
    <row r="3360" spans="1:19" x14ac:dyDescent="0.2">
      <c r="A3360" t="s">
        <v>2495</v>
      </c>
      <c r="B3360">
        <v>359</v>
      </c>
      <c r="C3360">
        <v>2021</v>
      </c>
      <c r="D3360" t="s">
        <v>108</v>
      </c>
      <c r="E3360" t="s">
        <v>2055</v>
      </c>
      <c r="F3360" t="s">
        <v>28</v>
      </c>
      <c r="G3360" t="str">
        <f>_xlfn.XLOOKUP(F3360,Regions!$A$2:$A$52,Regions!$B$2:$B$52)</f>
        <v>Northeast</v>
      </c>
      <c r="H3360" t="s">
        <v>2496</v>
      </c>
      <c r="I3360">
        <v>44248</v>
      </c>
      <c r="J3360">
        <v>8344</v>
      </c>
      <c r="K3360">
        <v>12</v>
      </c>
      <c r="L3360">
        <v>27323</v>
      </c>
      <c r="M3360">
        <v>9000</v>
      </c>
      <c r="N3360" t="s">
        <v>2043</v>
      </c>
      <c r="O3360" t="s">
        <v>2043</v>
      </c>
      <c r="P3360" t="s">
        <v>2043</v>
      </c>
      <c r="Q3360" t="s">
        <v>2043</v>
      </c>
      <c r="R3360" t="str">
        <f>Table1[[#This Row],[year]]&amp;"_"&amp;Table1[[#This Row],[rank]]</f>
        <v>2021_359</v>
      </c>
      <c r="S3360" t="str">
        <f>Table1[[#This Row],[year]]&amp;"_"&amp;Table1[[#This Row],[rank]]</f>
        <v>2021_359</v>
      </c>
    </row>
    <row r="3361" spans="1:19" x14ac:dyDescent="0.2">
      <c r="A3361" t="s">
        <v>2466</v>
      </c>
      <c r="B3361">
        <v>360</v>
      </c>
      <c r="C3361">
        <v>2021</v>
      </c>
      <c r="D3361" t="s">
        <v>1353</v>
      </c>
      <c r="E3361" t="s">
        <v>2045</v>
      </c>
      <c r="F3361" t="s">
        <v>398</v>
      </c>
      <c r="G3361" t="str">
        <f>_xlfn.XLOOKUP(F3361,Regions!$A$2:$A$52,Regions!$B$2:$B$52)</f>
        <v>West</v>
      </c>
      <c r="H3361" t="s">
        <v>1531</v>
      </c>
      <c r="I3361">
        <v>3350</v>
      </c>
      <c r="J3361">
        <v>8341</v>
      </c>
      <c r="K3361">
        <v>173</v>
      </c>
      <c r="L3361">
        <v>4311</v>
      </c>
      <c r="M3361">
        <v>11006</v>
      </c>
      <c r="N3361" t="s">
        <v>2043</v>
      </c>
      <c r="O3361" t="s">
        <v>2043</v>
      </c>
      <c r="P3361" t="s">
        <v>2043</v>
      </c>
      <c r="Q3361" t="s">
        <v>2043</v>
      </c>
      <c r="R3361" t="str">
        <f>Table1[[#This Row],[year]]&amp;"_"&amp;Table1[[#This Row],[rank]]</f>
        <v>2021_360</v>
      </c>
      <c r="S3361" t="str">
        <f>Table1[[#This Row],[year]]&amp;"_"&amp;Table1[[#This Row],[rank]]</f>
        <v>2021_360</v>
      </c>
    </row>
    <row r="3362" spans="1:19" x14ac:dyDescent="0.2">
      <c r="A3362" t="s">
        <v>2176</v>
      </c>
      <c r="B3362">
        <v>361</v>
      </c>
      <c r="C3362">
        <v>2021</v>
      </c>
      <c r="D3362" t="s">
        <v>998</v>
      </c>
      <c r="E3362" t="s">
        <v>115</v>
      </c>
      <c r="F3362" t="s">
        <v>146</v>
      </c>
      <c r="G3362" t="str">
        <f>_xlfn.XLOOKUP(F3362,Regions!$A$2:$A$52,Regions!$B$2:$B$52)</f>
        <v>Northeast</v>
      </c>
      <c r="H3362" t="s">
        <v>1466</v>
      </c>
      <c r="I3362">
        <v>726</v>
      </c>
      <c r="J3362">
        <v>8322</v>
      </c>
      <c r="K3362">
        <v>102</v>
      </c>
      <c r="L3362">
        <v>2541</v>
      </c>
      <c r="M3362">
        <v>2958</v>
      </c>
      <c r="N3362" t="s">
        <v>2043</v>
      </c>
      <c r="O3362" t="s">
        <v>2043</v>
      </c>
      <c r="P3362" t="s">
        <v>2043</v>
      </c>
      <c r="Q3362" t="s">
        <v>2043</v>
      </c>
      <c r="R3362" t="str">
        <f>Table1[[#This Row],[year]]&amp;"_"&amp;Table1[[#This Row],[rank]]</f>
        <v>2021_361</v>
      </c>
      <c r="S3362" t="str">
        <f>Table1[[#This Row],[year]]&amp;"_"&amp;Table1[[#This Row],[rank]]</f>
        <v>2021_361</v>
      </c>
    </row>
    <row r="3363" spans="1:19" x14ac:dyDescent="0.2">
      <c r="A3363" t="s">
        <v>2670</v>
      </c>
      <c r="B3363">
        <v>362</v>
      </c>
      <c r="C3363">
        <v>2021</v>
      </c>
      <c r="D3363" t="s">
        <v>998</v>
      </c>
      <c r="E3363" t="s">
        <v>115</v>
      </c>
      <c r="F3363" t="s">
        <v>44</v>
      </c>
      <c r="G3363" t="str">
        <f>_xlfn.XLOOKUP(F3363,Regions!$A$2:$A$52,Regions!$B$2:$B$52)</f>
        <v>Midwest</v>
      </c>
      <c r="H3363" t="s">
        <v>1488</v>
      </c>
      <c r="I3363">
        <v>3651</v>
      </c>
      <c r="J3363">
        <v>8265</v>
      </c>
      <c r="K3363">
        <v>53</v>
      </c>
      <c r="L3363">
        <v>6355</v>
      </c>
      <c r="M3363">
        <v>9457</v>
      </c>
      <c r="N3363" t="s">
        <v>2043</v>
      </c>
      <c r="O3363" t="s">
        <v>2043</v>
      </c>
      <c r="P3363" t="s">
        <v>2043</v>
      </c>
      <c r="Q3363" t="s">
        <v>2043</v>
      </c>
      <c r="R3363" t="str">
        <f>Table1[[#This Row],[year]]&amp;"_"&amp;Table1[[#This Row],[rank]]</f>
        <v>2021_362</v>
      </c>
      <c r="S3363" t="str">
        <f>Table1[[#This Row],[year]]&amp;"_"&amp;Table1[[#This Row],[rank]]</f>
        <v>2021_362</v>
      </c>
    </row>
    <row r="3364" spans="1:19" x14ac:dyDescent="0.2">
      <c r="A3364" t="s">
        <v>2543</v>
      </c>
      <c r="B3364">
        <v>363</v>
      </c>
      <c r="C3364">
        <v>2021</v>
      </c>
      <c r="D3364" t="s">
        <v>60</v>
      </c>
      <c r="E3364" t="s">
        <v>2114</v>
      </c>
      <c r="F3364" t="s">
        <v>22</v>
      </c>
      <c r="G3364" t="str">
        <f>_xlfn.XLOOKUP(F3364,Regions!$A$2:$A$52,Regions!$B$2:$B$52)</f>
        <v>South</v>
      </c>
      <c r="H3364" t="s">
        <v>1477</v>
      </c>
      <c r="I3364">
        <v>24892</v>
      </c>
      <c r="J3364">
        <v>8263</v>
      </c>
      <c r="K3364">
        <v>784</v>
      </c>
      <c r="L3364">
        <v>10875</v>
      </c>
      <c r="M3364">
        <v>271000</v>
      </c>
      <c r="N3364" t="s">
        <v>2043</v>
      </c>
      <c r="O3364" t="s">
        <v>2046</v>
      </c>
      <c r="P3364" t="s">
        <v>2043</v>
      </c>
      <c r="Q3364" t="s">
        <v>2043</v>
      </c>
      <c r="R3364" t="str">
        <f>Table1[[#This Row],[year]]&amp;"_"&amp;Table1[[#This Row],[rank]]</f>
        <v>2021_363</v>
      </c>
      <c r="S3364" t="str">
        <f>Table1[[#This Row],[year]]&amp;"_"&amp;Table1[[#This Row],[rank]]</f>
        <v>2021_363</v>
      </c>
    </row>
    <row r="3365" spans="1:19" x14ac:dyDescent="0.2">
      <c r="A3365" t="s">
        <v>2302</v>
      </c>
      <c r="B3365">
        <v>364</v>
      </c>
      <c r="C3365">
        <v>2021</v>
      </c>
      <c r="D3365" t="s">
        <v>223</v>
      </c>
      <c r="E3365" t="s">
        <v>920</v>
      </c>
      <c r="F3365" t="s">
        <v>22</v>
      </c>
      <c r="G3365" t="str">
        <f>_xlfn.XLOOKUP(F3365,Regions!$A$2:$A$52,Regions!$B$2:$B$52)</f>
        <v>South</v>
      </c>
      <c r="H3365" t="s">
        <v>1403</v>
      </c>
      <c r="I3365">
        <v>7260</v>
      </c>
      <c r="J3365">
        <v>8260</v>
      </c>
      <c r="K3365">
        <v>1554</v>
      </c>
      <c r="L3365">
        <v>15876</v>
      </c>
      <c r="M3365">
        <v>2372</v>
      </c>
      <c r="N3365" t="s">
        <v>2043</v>
      </c>
      <c r="O3365" t="s">
        <v>2043</v>
      </c>
      <c r="P3365" t="s">
        <v>2043</v>
      </c>
      <c r="Q3365" t="s">
        <v>2043</v>
      </c>
      <c r="R3365" t="str">
        <f>Table1[[#This Row],[year]]&amp;"_"&amp;Table1[[#This Row],[rank]]</f>
        <v>2021_364</v>
      </c>
      <c r="S3365" t="str">
        <f>Table1[[#This Row],[year]]&amp;"_"&amp;Table1[[#This Row],[rank]]</f>
        <v>2021_364</v>
      </c>
    </row>
    <row r="3366" spans="1:19" x14ac:dyDescent="0.2">
      <c r="A3366" t="s">
        <v>2551</v>
      </c>
      <c r="B3366">
        <v>365</v>
      </c>
      <c r="C3366">
        <v>2021</v>
      </c>
      <c r="D3366" t="s">
        <v>609</v>
      </c>
      <c r="E3366" t="s">
        <v>2044</v>
      </c>
      <c r="F3366" t="s">
        <v>86</v>
      </c>
      <c r="G3366" t="str">
        <f>_xlfn.XLOOKUP(F3366,Regions!$A$2:$A$52,Regions!$B$2:$B$52)</f>
        <v>South</v>
      </c>
      <c r="H3366" t="s">
        <v>1412</v>
      </c>
      <c r="I3366">
        <v>62844</v>
      </c>
      <c r="J3366">
        <v>8244</v>
      </c>
      <c r="K3366">
        <v>2089</v>
      </c>
      <c r="L3366">
        <v>126200</v>
      </c>
      <c r="M3366">
        <v>8890</v>
      </c>
      <c r="N3366" t="s">
        <v>2046</v>
      </c>
      <c r="O3366" t="s">
        <v>2043</v>
      </c>
      <c r="P3366" t="s">
        <v>2043</v>
      </c>
      <c r="Q3366" t="s">
        <v>2043</v>
      </c>
      <c r="R3366" t="str">
        <f>Table1[[#This Row],[year]]&amp;"_"&amp;Table1[[#This Row],[rank]]</f>
        <v>2021_365</v>
      </c>
      <c r="S3366" t="str">
        <f>Table1[[#This Row],[year]]&amp;"_"&amp;Table1[[#This Row],[rank]]</f>
        <v>2021_365</v>
      </c>
    </row>
    <row r="3367" spans="1:19" x14ac:dyDescent="0.2">
      <c r="A3367" t="s">
        <v>2677</v>
      </c>
      <c r="B3367">
        <v>366</v>
      </c>
      <c r="C3367">
        <v>2021</v>
      </c>
      <c r="D3367" t="s">
        <v>987</v>
      </c>
      <c r="E3367" t="s">
        <v>2055</v>
      </c>
      <c r="F3367" t="s">
        <v>53</v>
      </c>
      <c r="G3367" t="str">
        <f>_xlfn.XLOOKUP(F3367,Regions!$A$2:$A$52,Regions!$B$2:$B$52)</f>
        <v>Midwest</v>
      </c>
      <c r="H3367" t="s">
        <v>1793</v>
      </c>
      <c r="I3367">
        <v>922</v>
      </c>
      <c r="J3367">
        <v>8208</v>
      </c>
      <c r="K3367">
        <v>8</v>
      </c>
      <c r="L3367">
        <v>4272</v>
      </c>
      <c r="M3367">
        <v>2294</v>
      </c>
      <c r="N3367" t="s">
        <v>2043</v>
      </c>
      <c r="O3367" t="s">
        <v>2043</v>
      </c>
      <c r="P3367" t="s">
        <v>2043</v>
      </c>
      <c r="Q3367" t="s">
        <v>2043</v>
      </c>
      <c r="R3367" t="str">
        <f>Table1[[#This Row],[year]]&amp;"_"&amp;Table1[[#This Row],[rank]]</f>
        <v>2021_366</v>
      </c>
      <c r="S3367" t="str">
        <f>Table1[[#This Row],[year]]&amp;"_"&amp;Table1[[#This Row],[rank]]</f>
        <v>2021_366</v>
      </c>
    </row>
    <row r="3368" spans="1:19" x14ac:dyDescent="0.2">
      <c r="A3368" t="s">
        <v>2510</v>
      </c>
      <c r="B3368">
        <v>367</v>
      </c>
      <c r="C3368">
        <v>2021</v>
      </c>
      <c r="D3368" t="s">
        <v>609</v>
      </c>
      <c r="E3368" t="s">
        <v>2044</v>
      </c>
      <c r="F3368" t="s">
        <v>177</v>
      </c>
      <c r="G3368" t="str">
        <f>_xlfn.XLOOKUP(F3368,Regions!$A$2:$A$52,Regions!$B$2:$B$52)</f>
        <v>South</v>
      </c>
      <c r="H3368" t="s">
        <v>1680</v>
      </c>
      <c r="I3368">
        <v>16878</v>
      </c>
      <c r="J3368">
        <v>8168</v>
      </c>
      <c r="K3368">
        <v>818</v>
      </c>
      <c r="L3368">
        <v>47482</v>
      </c>
      <c r="M3368">
        <v>14800</v>
      </c>
      <c r="N3368" t="s">
        <v>2043</v>
      </c>
      <c r="O3368" t="s">
        <v>2043</v>
      </c>
      <c r="P3368" t="s">
        <v>2043</v>
      </c>
      <c r="Q3368" t="s">
        <v>2043</v>
      </c>
      <c r="R3368" t="str">
        <f>Table1[[#This Row],[year]]&amp;"_"&amp;Table1[[#This Row],[rank]]</f>
        <v>2021_367</v>
      </c>
      <c r="S3368" t="str">
        <f>Table1[[#This Row],[year]]&amp;"_"&amp;Table1[[#This Row],[rank]]</f>
        <v>2021_367</v>
      </c>
    </row>
    <row r="3369" spans="1:19" x14ac:dyDescent="0.2">
      <c r="A3369" t="s">
        <v>2584</v>
      </c>
      <c r="B3369">
        <v>368</v>
      </c>
      <c r="C3369">
        <v>2021</v>
      </c>
      <c r="D3369" t="s">
        <v>17</v>
      </c>
      <c r="E3369" t="s">
        <v>17</v>
      </c>
      <c r="F3369" t="s">
        <v>255</v>
      </c>
      <c r="G3369" t="str">
        <f>_xlfn.XLOOKUP(F3369,Regions!$A$2:$A$52,Regions!$B$2:$B$52)</f>
        <v>Midwest</v>
      </c>
      <c r="H3369" t="s">
        <v>2585</v>
      </c>
      <c r="I3369">
        <v>7460</v>
      </c>
      <c r="J3369">
        <v>8168</v>
      </c>
      <c r="K3369">
        <v>223</v>
      </c>
      <c r="L3369">
        <v>5772</v>
      </c>
      <c r="M3369">
        <v>22250</v>
      </c>
      <c r="N3369" t="s">
        <v>2043</v>
      </c>
      <c r="O3369" t="s">
        <v>2043</v>
      </c>
      <c r="P3369" t="s">
        <v>2043</v>
      </c>
      <c r="Q3369" t="s">
        <v>2043</v>
      </c>
      <c r="R3369" t="str">
        <f>Table1[[#This Row],[year]]&amp;"_"&amp;Table1[[#This Row],[rank]]</f>
        <v>2021_368</v>
      </c>
      <c r="S3369" t="str">
        <f>Table1[[#This Row],[year]]&amp;"_"&amp;Table1[[#This Row],[rank]]</f>
        <v>2021_368</v>
      </c>
    </row>
    <row r="3370" spans="1:19" x14ac:dyDescent="0.2">
      <c r="A3370" t="s">
        <v>1191</v>
      </c>
      <c r="B3370">
        <v>369</v>
      </c>
      <c r="C3370">
        <v>2021</v>
      </c>
      <c r="D3370" t="s">
        <v>40</v>
      </c>
      <c r="E3370" t="s">
        <v>2044</v>
      </c>
      <c r="F3370" t="s">
        <v>72</v>
      </c>
      <c r="G3370" t="str">
        <f>_xlfn.XLOOKUP(F3370,Regions!$A$2:$A$52,Regions!$B$2:$B$52)</f>
        <v>Midwest</v>
      </c>
      <c r="H3370" t="s">
        <v>1421</v>
      </c>
      <c r="J3370">
        <v>8153</v>
      </c>
      <c r="K3370">
        <v>637</v>
      </c>
      <c r="L3370">
        <v>110152</v>
      </c>
      <c r="M3370">
        <v>3386</v>
      </c>
      <c r="N3370" t="s">
        <v>2043</v>
      </c>
      <c r="O3370" t="s">
        <v>2046</v>
      </c>
      <c r="P3370" t="s">
        <v>2043</v>
      </c>
      <c r="Q3370" t="s">
        <v>2043</v>
      </c>
      <c r="R3370" t="str">
        <f>Table1[[#This Row],[year]]&amp;"_"&amp;Table1[[#This Row],[rank]]</f>
        <v>2021_369</v>
      </c>
      <c r="S3370" t="str">
        <f>Table1[[#This Row],[year]]&amp;"_"&amp;Table1[[#This Row],[rank]]</f>
        <v>2021_369</v>
      </c>
    </row>
    <row r="3371" spans="1:19" x14ac:dyDescent="0.2">
      <c r="A3371" t="s">
        <v>1644</v>
      </c>
      <c r="B3371">
        <v>370</v>
      </c>
      <c r="C3371">
        <v>2021</v>
      </c>
      <c r="D3371" t="s">
        <v>980</v>
      </c>
      <c r="E3371" t="s">
        <v>2055</v>
      </c>
      <c r="F3371" t="s">
        <v>98</v>
      </c>
      <c r="G3371" t="str">
        <f>_xlfn.XLOOKUP(F3371,Regions!$A$2:$A$52,Regions!$B$2:$B$52)</f>
        <v>Northeast</v>
      </c>
      <c r="H3371" t="s">
        <v>1644</v>
      </c>
      <c r="I3371">
        <v>32765</v>
      </c>
      <c r="J3371">
        <v>8150</v>
      </c>
      <c r="K3371">
        <v>1279</v>
      </c>
      <c r="L3371">
        <v>9132</v>
      </c>
      <c r="M3371">
        <v>16040</v>
      </c>
      <c r="N3371" t="s">
        <v>2043</v>
      </c>
      <c r="O3371" t="s">
        <v>2046</v>
      </c>
      <c r="P3371" t="s">
        <v>2043</v>
      </c>
      <c r="Q3371" t="s">
        <v>2043</v>
      </c>
      <c r="R3371" t="str">
        <f>Table1[[#This Row],[year]]&amp;"_"&amp;Table1[[#This Row],[rank]]</f>
        <v>2021_370</v>
      </c>
      <c r="S3371" t="str">
        <f>Table1[[#This Row],[year]]&amp;"_"&amp;Table1[[#This Row],[rank]]</f>
        <v>2021_370</v>
      </c>
    </row>
    <row r="3372" spans="1:19" x14ac:dyDescent="0.2">
      <c r="A3372" t="s">
        <v>2352</v>
      </c>
      <c r="B3372">
        <v>371</v>
      </c>
      <c r="C3372">
        <v>2021</v>
      </c>
      <c r="D3372" t="s">
        <v>1830</v>
      </c>
      <c r="E3372" t="s">
        <v>2042</v>
      </c>
      <c r="F3372" t="s">
        <v>199</v>
      </c>
      <c r="G3372" t="str">
        <f>_xlfn.XLOOKUP(F3372,Regions!$A$2:$A$52,Regions!$B$2:$B$52)</f>
        <v>Midwest</v>
      </c>
      <c r="H3372" t="s">
        <v>1825</v>
      </c>
      <c r="I3372">
        <v>7988</v>
      </c>
      <c r="J3372">
        <v>8112</v>
      </c>
      <c r="K3372">
        <v>264</v>
      </c>
      <c r="L3372">
        <v>3944</v>
      </c>
      <c r="M3372">
        <v>27218</v>
      </c>
      <c r="N3372" t="s">
        <v>2043</v>
      </c>
      <c r="O3372" t="s">
        <v>2043</v>
      </c>
      <c r="P3372" t="s">
        <v>2043</v>
      </c>
      <c r="Q3372" t="s">
        <v>2043</v>
      </c>
      <c r="R3372" t="str">
        <f>Table1[[#This Row],[year]]&amp;"_"&amp;Table1[[#This Row],[rank]]</f>
        <v>2021_371</v>
      </c>
      <c r="S3372" t="str">
        <f>Table1[[#This Row],[year]]&amp;"_"&amp;Table1[[#This Row],[rank]]</f>
        <v>2021_371</v>
      </c>
    </row>
    <row r="3373" spans="1:19" x14ac:dyDescent="0.2">
      <c r="A3373" t="s">
        <v>2355</v>
      </c>
      <c r="B3373">
        <v>372</v>
      </c>
      <c r="C3373">
        <v>2021</v>
      </c>
      <c r="D3373" t="s">
        <v>65</v>
      </c>
      <c r="E3373" t="s">
        <v>2044</v>
      </c>
      <c r="F3373" t="s">
        <v>33</v>
      </c>
      <c r="G3373" t="str">
        <f>_xlfn.XLOOKUP(F3373,Regions!$A$2:$A$52,Regions!$B$2:$B$52)</f>
        <v>Northeast</v>
      </c>
      <c r="H3373" t="s">
        <v>1624</v>
      </c>
      <c r="I3373">
        <v>13364</v>
      </c>
      <c r="J3373">
        <v>8099</v>
      </c>
      <c r="K3373">
        <v>531</v>
      </c>
      <c r="L3373">
        <v>28607</v>
      </c>
      <c r="M3373">
        <v>7495</v>
      </c>
      <c r="N3373" t="s">
        <v>2043</v>
      </c>
      <c r="O3373" t="s">
        <v>2043</v>
      </c>
      <c r="P3373" t="s">
        <v>2043</v>
      </c>
      <c r="Q3373" t="s">
        <v>2043</v>
      </c>
      <c r="R3373" t="str">
        <f>Table1[[#This Row],[year]]&amp;"_"&amp;Table1[[#This Row],[rank]]</f>
        <v>2021_372</v>
      </c>
      <c r="S3373" t="str">
        <f>Table1[[#This Row],[year]]&amp;"_"&amp;Table1[[#This Row],[rank]]</f>
        <v>2021_372</v>
      </c>
    </row>
    <row r="3374" spans="1:19" x14ac:dyDescent="0.2">
      <c r="A3374" t="s">
        <v>2545</v>
      </c>
      <c r="B3374">
        <v>373</v>
      </c>
      <c r="C3374">
        <v>2021</v>
      </c>
      <c r="D3374" t="s">
        <v>175</v>
      </c>
      <c r="E3374" t="s">
        <v>2067</v>
      </c>
      <c r="F3374" t="s">
        <v>55</v>
      </c>
      <c r="G3374" t="str">
        <f>_xlfn.XLOOKUP(F3374,Regions!$A$2:$A$52,Regions!$B$2:$B$52)</f>
        <v>West</v>
      </c>
      <c r="H3374" t="s">
        <v>2412</v>
      </c>
      <c r="I3374">
        <v>72052</v>
      </c>
      <c r="J3374">
        <v>8086</v>
      </c>
      <c r="K3374">
        <v>2197</v>
      </c>
      <c r="L3374">
        <v>23109</v>
      </c>
      <c r="M3374">
        <v>9500</v>
      </c>
      <c r="N3374" t="s">
        <v>2043</v>
      </c>
      <c r="O3374" t="s">
        <v>2043</v>
      </c>
      <c r="P3374" t="s">
        <v>2043</v>
      </c>
      <c r="Q3374" t="s">
        <v>2043</v>
      </c>
      <c r="R3374" t="str">
        <f>Table1[[#This Row],[year]]&amp;"_"&amp;Table1[[#This Row],[rank]]</f>
        <v>2021_373</v>
      </c>
      <c r="S3374" t="str">
        <f>Table1[[#This Row],[year]]&amp;"_"&amp;Table1[[#This Row],[rank]]</f>
        <v>2021_373</v>
      </c>
    </row>
    <row r="3375" spans="1:19" x14ac:dyDescent="0.2">
      <c r="A3375" t="s">
        <v>2451</v>
      </c>
      <c r="B3375">
        <v>374</v>
      </c>
      <c r="C3375">
        <v>2021</v>
      </c>
      <c r="D3375" t="s">
        <v>40</v>
      </c>
      <c r="E3375" t="s">
        <v>2044</v>
      </c>
      <c r="F3375" t="s">
        <v>53</v>
      </c>
      <c r="G3375" t="str">
        <f>_xlfn.XLOOKUP(F3375,Regions!$A$2:$A$52,Regions!$B$2:$B$52)</f>
        <v>Midwest</v>
      </c>
      <c r="H3375" t="s">
        <v>1416</v>
      </c>
      <c r="J3375">
        <v>8058</v>
      </c>
      <c r="K3375">
        <v>204</v>
      </c>
      <c r="L3375">
        <v>57595</v>
      </c>
      <c r="M3375">
        <v>2729</v>
      </c>
      <c r="N3375" t="s">
        <v>2043</v>
      </c>
      <c r="O3375" t="s">
        <v>2043</v>
      </c>
      <c r="P3375" t="s">
        <v>2043</v>
      </c>
      <c r="Q3375" t="s">
        <v>2043</v>
      </c>
      <c r="R3375" t="str">
        <f>Table1[[#This Row],[year]]&amp;"_"&amp;Table1[[#This Row],[rank]]</f>
        <v>2021_374</v>
      </c>
      <c r="S3375" t="str">
        <f>Table1[[#This Row],[year]]&amp;"_"&amp;Table1[[#This Row],[rank]]</f>
        <v>2021_374</v>
      </c>
    </row>
    <row r="3376" spans="1:19" x14ac:dyDescent="0.2">
      <c r="A3376" t="s">
        <v>2554</v>
      </c>
      <c r="B3376">
        <v>375</v>
      </c>
      <c r="C3376">
        <v>2021</v>
      </c>
      <c r="D3376" t="s">
        <v>1138</v>
      </c>
      <c r="E3376" t="s">
        <v>2044</v>
      </c>
      <c r="F3376" t="s">
        <v>146</v>
      </c>
      <c r="G3376" t="str">
        <f>_xlfn.XLOOKUP(F3376,Regions!$A$2:$A$52,Regions!$B$2:$B$52)</f>
        <v>Northeast</v>
      </c>
      <c r="H3376" t="s">
        <v>1465</v>
      </c>
      <c r="I3376">
        <v>106235</v>
      </c>
      <c r="J3376">
        <v>8042</v>
      </c>
      <c r="K3376">
        <v>1691</v>
      </c>
      <c r="L3376">
        <v>47234</v>
      </c>
      <c r="M3376">
        <v>5618</v>
      </c>
      <c r="N3376" t="s">
        <v>2043</v>
      </c>
      <c r="O3376" t="s">
        <v>2043</v>
      </c>
      <c r="P3376" t="s">
        <v>2043</v>
      </c>
      <c r="Q3376" t="s">
        <v>2043</v>
      </c>
      <c r="R3376" t="str">
        <f>Table1[[#This Row],[year]]&amp;"_"&amp;Table1[[#This Row],[rank]]</f>
        <v>2021_375</v>
      </c>
      <c r="S3376" t="str">
        <f>Table1[[#This Row],[year]]&amp;"_"&amp;Table1[[#This Row],[rank]]</f>
        <v>2021_375</v>
      </c>
    </row>
    <row r="3377" spans="1:19" x14ac:dyDescent="0.2">
      <c r="A3377" t="s">
        <v>444</v>
      </c>
      <c r="B3377">
        <v>376</v>
      </c>
      <c r="C3377">
        <v>2021</v>
      </c>
      <c r="D3377" t="s">
        <v>65</v>
      </c>
      <c r="E3377" t="s">
        <v>2044</v>
      </c>
      <c r="F3377" t="s">
        <v>53</v>
      </c>
      <c r="G3377" t="str">
        <f>_xlfn.XLOOKUP(F3377,Regions!$A$2:$A$52,Regions!$B$2:$B$52)</f>
        <v>Midwest</v>
      </c>
      <c r="H3377" t="s">
        <v>1416</v>
      </c>
      <c r="I3377">
        <v>9858</v>
      </c>
      <c r="J3377">
        <v>7909</v>
      </c>
      <c r="K3377">
        <v>732</v>
      </c>
      <c r="L3377">
        <v>73566</v>
      </c>
      <c r="M3377">
        <v>7300</v>
      </c>
      <c r="N3377" t="s">
        <v>2043</v>
      </c>
      <c r="O3377" t="s">
        <v>2043</v>
      </c>
      <c r="P3377" t="s">
        <v>2043</v>
      </c>
      <c r="Q3377" t="s">
        <v>2043</v>
      </c>
      <c r="R3377" t="str">
        <f>Table1[[#This Row],[year]]&amp;"_"&amp;Table1[[#This Row],[rank]]</f>
        <v>2021_376</v>
      </c>
      <c r="S3377" t="str">
        <f>Table1[[#This Row],[year]]&amp;"_"&amp;Table1[[#This Row],[rank]]</f>
        <v>2021_376</v>
      </c>
    </row>
    <row r="3378" spans="1:19" x14ac:dyDescent="0.2">
      <c r="A3378" t="s">
        <v>854</v>
      </c>
      <c r="B3378">
        <v>377</v>
      </c>
      <c r="C3378">
        <v>2021</v>
      </c>
      <c r="D3378" t="s">
        <v>60</v>
      </c>
      <c r="E3378" t="s">
        <v>2114</v>
      </c>
      <c r="F3378" t="s">
        <v>177</v>
      </c>
      <c r="G3378" t="str">
        <f>_xlfn.XLOOKUP(F3378,Regions!$A$2:$A$52,Regions!$B$2:$B$52)</f>
        <v>South</v>
      </c>
      <c r="H3378" t="s">
        <v>1618</v>
      </c>
      <c r="I3378">
        <v>18507</v>
      </c>
      <c r="J3378">
        <v>7807</v>
      </c>
      <c r="K3378">
        <v>52</v>
      </c>
      <c r="L3378">
        <v>9946</v>
      </c>
      <c r="M3378">
        <v>177895</v>
      </c>
      <c r="N3378" t="s">
        <v>2043</v>
      </c>
      <c r="O3378" t="s">
        <v>2043</v>
      </c>
      <c r="P3378" t="s">
        <v>2043</v>
      </c>
      <c r="Q3378" t="s">
        <v>2043</v>
      </c>
      <c r="R3378" t="str">
        <f>Table1[[#This Row],[year]]&amp;"_"&amp;Table1[[#This Row],[rank]]</f>
        <v>2021_377</v>
      </c>
      <c r="S3378" t="str">
        <f>Table1[[#This Row],[year]]&amp;"_"&amp;Table1[[#This Row],[rank]]</f>
        <v>2021_377</v>
      </c>
    </row>
    <row r="3379" spans="1:19" x14ac:dyDescent="0.2">
      <c r="A3379" t="s">
        <v>2436</v>
      </c>
      <c r="B3379">
        <v>378</v>
      </c>
      <c r="C3379">
        <v>2021</v>
      </c>
      <c r="D3379" t="s">
        <v>980</v>
      </c>
      <c r="E3379" t="s">
        <v>2055</v>
      </c>
      <c r="F3379" t="s">
        <v>53</v>
      </c>
      <c r="G3379" t="str">
        <f>_xlfn.XLOOKUP(F3379,Regions!$A$2:$A$52,Regions!$B$2:$B$52)</f>
        <v>Midwest</v>
      </c>
      <c r="H3379" t="s">
        <v>1878</v>
      </c>
      <c r="I3379">
        <v>13866</v>
      </c>
      <c r="J3379">
        <v>7801</v>
      </c>
      <c r="K3379">
        <v>780</v>
      </c>
      <c r="L3379">
        <v>16970</v>
      </c>
      <c r="M3379">
        <v>7300</v>
      </c>
      <c r="N3379" t="s">
        <v>2043</v>
      </c>
      <c r="O3379" t="s">
        <v>2043</v>
      </c>
      <c r="P3379" t="s">
        <v>2043</v>
      </c>
      <c r="Q3379" t="s">
        <v>2043</v>
      </c>
      <c r="R3379" t="str">
        <f>Table1[[#This Row],[year]]&amp;"_"&amp;Table1[[#This Row],[rank]]</f>
        <v>2021_378</v>
      </c>
      <c r="S3379" t="str">
        <f>Table1[[#This Row],[year]]&amp;"_"&amp;Table1[[#This Row],[rank]]</f>
        <v>2021_378</v>
      </c>
    </row>
    <row r="3380" spans="1:19" x14ac:dyDescent="0.2">
      <c r="A3380" t="s">
        <v>2341</v>
      </c>
      <c r="B3380">
        <v>379</v>
      </c>
      <c r="C3380">
        <v>2021</v>
      </c>
      <c r="D3380" t="s">
        <v>223</v>
      </c>
      <c r="E3380" t="s">
        <v>920</v>
      </c>
      <c r="F3380" t="s">
        <v>116</v>
      </c>
      <c r="G3380" t="str">
        <f>_xlfn.XLOOKUP(F3380,Regions!$A$2:$A$52,Regions!$B$2:$B$52)</f>
        <v>South</v>
      </c>
      <c r="H3380" t="s">
        <v>1529</v>
      </c>
      <c r="I3380">
        <v>28778</v>
      </c>
      <c r="J3380">
        <v>7719</v>
      </c>
      <c r="K3380">
        <v>211</v>
      </c>
      <c r="L3380">
        <v>44165</v>
      </c>
      <c r="M3380">
        <v>4739</v>
      </c>
      <c r="N3380" t="s">
        <v>2043</v>
      </c>
      <c r="O3380" t="s">
        <v>2043</v>
      </c>
      <c r="P3380" t="s">
        <v>2043</v>
      </c>
      <c r="Q3380" t="s">
        <v>2043</v>
      </c>
      <c r="R3380" t="str">
        <f>Table1[[#This Row],[year]]&amp;"_"&amp;Table1[[#This Row],[rank]]</f>
        <v>2021_379</v>
      </c>
      <c r="S3380" t="str">
        <f>Table1[[#This Row],[year]]&amp;"_"&amp;Table1[[#This Row],[rank]]</f>
        <v>2021_379</v>
      </c>
    </row>
    <row r="3381" spans="1:19" x14ac:dyDescent="0.2">
      <c r="A3381" t="s">
        <v>2637</v>
      </c>
      <c r="B3381">
        <v>380</v>
      </c>
      <c r="C3381">
        <v>2021</v>
      </c>
      <c r="D3381" t="s">
        <v>636</v>
      </c>
      <c r="E3381" t="s">
        <v>2045</v>
      </c>
      <c r="F3381" t="s">
        <v>55</v>
      </c>
      <c r="G3381" t="str">
        <f>_xlfn.XLOOKUP(F3381,Regions!$A$2:$A$52,Regions!$B$2:$B$52)</f>
        <v>West</v>
      </c>
      <c r="H3381" t="s">
        <v>1543</v>
      </c>
      <c r="I3381">
        <v>104897</v>
      </c>
      <c r="J3381">
        <v>7679</v>
      </c>
      <c r="K3381">
        <v>1826</v>
      </c>
      <c r="L3381">
        <v>10931</v>
      </c>
      <c r="M3381">
        <v>11950</v>
      </c>
      <c r="N3381" t="s">
        <v>2043</v>
      </c>
      <c r="O3381" t="s">
        <v>2043</v>
      </c>
      <c r="P3381" t="s">
        <v>2043</v>
      </c>
      <c r="Q3381" t="s">
        <v>2043</v>
      </c>
      <c r="R3381" t="str">
        <f>Table1[[#This Row],[year]]&amp;"_"&amp;Table1[[#This Row],[rank]]</f>
        <v>2021_380</v>
      </c>
      <c r="S3381" t="str">
        <f>Table1[[#This Row],[year]]&amp;"_"&amp;Table1[[#This Row],[rank]]</f>
        <v>2021_380</v>
      </c>
    </row>
    <row r="3382" spans="1:19" x14ac:dyDescent="0.2">
      <c r="A3382" t="s">
        <v>2513</v>
      </c>
      <c r="B3382">
        <v>381</v>
      </c>
      <c r="C3382">
        <v>2021</v>
      </c>
      <c r="D3382" t="s">
        <v>57</v>
      </c>
      <c r="E3382" t="s">
        <v>2044</v>
      </c>
      <c r="F3382" t="s">
        <v>210</v>
      </c>
      <c r="G3382" t="str">
        <f>_xlfn.XLOOKUP(F3382,Regions!$A$2:$A$52,Regions!$B$2:$B$52)</f>
        <v>Northeast</v>
      </c>
      <c r="H3382" t="s">
        <v>1526</v>
      </c>
      <c r="I3382">
        <v>18768</v>
      </c>
      <c r="J3382">
        <v>7676</v>
      </c>
      <c r="K3382">
        <v>1057</v>
      </c>
      <c r="L3382">
        <v>183349</v>
      </c>
      <c r="M3382">
        <v>17584</v>
      </c>
      <c r="N3382" t="s">
        <v>2043</v>
      </c>
      <c r="O3382" t="s">
        <v>2043</v>
      </c>
      <c r="P3382" t="s">
        <v>2043</v>
      </c>
      <c r="Q3382" t="s">
        <v>2043</v>
      </c>
      <c r="R3382" t="str">
        <f>Table1[[#This Row],[year]]&amp;"_"&amp;Table1[[#This Row],[rank]]</f>
        <v>2021_381</v>
      </c>
      <c r="S3382" t="str">
        <f>Table1[[#This Row],[year]]&amp;"_"&amp;Table1[[#This Row],[rank]]</f>
        <v>2021_381</v>
      </c>
    </row>
    <row r="3383" spans="1:19" x14ac:dyDescent="0.2">
      <c r="A3383" t="s">
        <v>2245</v>
      </c>
      <c r="B3383">
        <v>382</v>
      </c>
      <c r="C3383">
        <v>2021</v>
      </c>
      <c r="D3383" t="s">
        <v>214</v>
      </c>
      <c r="E3383" t="s">
        <v>920</v>
      </c>
      <c r="F3383" t="s">
        <v>98</v>
      </c>
      <c r="G3383" t="str">
        <f>_xlfn.XLOOKUP(F3383,Regions!$A$2:$A$52,Regions!$B$2:$B$52)</f>
        <v>Northeast</v>
      </c>
      <c r="H3383" t="s">
        <v>1561</v>
      </c>
      <c r="I3383">
        <v>22178</v>
      </c>
      <c r="J3383">
        <v>7607</v>
      </c>
      <c r="K3383">
        <v>1469</v>
      </c>
      <c r="L3383">
        <v>48116</v>
      </c>
      <c r="M3383">
        <v>12318</v>
      </c>
      <c r="N3383" t="s">
        <v>2043</v>
      </c>
      <c r="O3383" t="s">
        <v>2043</v>
      </c>
      <c r="P3383" t="s">
        <v>2043</v>
      </c>
      <c r="Q3383" t="s">
        <v>2043</v>
      </c>
      <c r="R3383" t="str">
        <f>Table1[[#This Row],[year]]&amp;"_"&amp;Table1[[#This Row],[rank]]</f>
        <v>2021_382</v>
      </c>
      <c r="S3383" t="str">
        <f>Table1[[#This Row],[year]]&amp;"_"&amp;Table1[[#This Row],[rank]]</f>
        <v>2021_382</v>
      </c>
    </row>
    <row r="3384" spans="1:19" x14ac:dyDescent="0.2">
      <c r="A3384" t="s">
        <v>2521</v>
      </c>
      <c r="B3384">
        <v>383</v>
      </c>
      <c r="C3384">
        <v>2021</v>
      </c>
      <c r="D3384" t="s">
        <v>1111</v>
      </c>
      <c r="E3384" t="s">
        <v>221</v>
      </c>
      <c r="F3384" t="s">
        <v>35</v>
      </c>
      <c r="G3384" t="str">
        <f>_xlfn.XLOOKUP(F3384,Regions!$A$2:$A$52,Regions!$B$2:$B$52)</f>
        <v>South</v>
      </c>
      <c r="H3384" t="s">
        <v>1435</v>
      </c>
      <c r="I3384">
        <v>17318</v>
      </c>
      <c r="J3384">
        <v>7566</v>
      </c>
      <c r="K3384">
        <v>901</v>
      </c>
      <c r="L3384">
        <v>5777</v>
      </c>
      <c r="M3384">
        <v>6100</v>
      </c>
      <c r="N3384" t="s">
        <v>2043</v>
      </c>
      <c r="O3384" t="s">
        <v>2043</v>
      </c>
      <c r="P3384" t="s">
        <v>2043</v>
      </c>
      <c r="Q3384" t="s">
        <v>2043</v>
      </c>
      <c r="R3384" t="str">
        <f>Table1[[#This Row],[year]]&amp;"_"&amp;Table1[[#This Row],[rank]]</f>
        <v>2021_383</v>
      </c>
      <c r="S3384" t="str">
        <f>Table1[[#This Row],[year]]&amp;"_"&amp;Table1[[#This Row],[rank]]</f>
        <v>2021_383</v>
      </c>
    </row>
    <row r="3385" spans="1:19" x14ac:dyDescent="0.2">
      <c r="A3385" t="s">
        <v>2676</v>
      </c>
      <c r="B3385">
        <v>384</v>
      </c>
      <c r="C3385">
        <v>2021</v>
      </c>
      <c r="D3385" t="s">
        <v>1727</v>
      </c>
      <c r="E3385" t="s">
        <v>2064</v>
      </c>
      <c r="F3385" t="s">
        <v>98</v>
      </c>
      <c r="G3385" t="str">
        <f>_xlfn.XLOOKUP(F3385,Regions!$A$2:$A$52,Regions!$B$2:$B$52)</f>
        <v>Northeast</v>
      </c>
      <c r="H3385" t="s">
        <v>1499</v>
      </c>
      <c r="I3385">
        <v>14953</v>
      </c>
      <c r="J3385">
        <v>7556</v>
      </c>
      <c r="K3385">
        <v>414</v>
      </c>
      <c r="L3385">
        <v>18455</v>
      </c>
      <c r="M3385">
        <v>27000</v>
      </c>
      <c r="N3385" t="s">
        <v>2043</v>
      </c>
      <c r="O3385" t="s">
        <v>2043</v>
      </c>
      <c r="P3385" t="s">
        <v>2043</v>
      </c>
      <c r="Q3385" t="s">
        <v>2043</v>
      </c>
      <c r="R3385" t="str">
        <f>Table1[[#This Row],[year]]&amp;"_"&amp;Table1[[#This Row],[rank]]</f>
        <v>2021_384</v>
      </c>
      <c r="S3385" t="str">
        <f>Table1[[#This Row],[year]]&amp;"_"&amp;Table1[[#This Row],[rank]]</f>
        <v>2021_384</v>
      </c>
    </row>
    <row r="3386" spans="1:19" x14ac:dyDescent="0.2">
      <c r="A3386" t="s">
        <v>2354</v>
      </c>
      <c r="B3386">
        <v>385</v>
      </c>
      <c r="C3386">
        <v>2021</v>
      </c>
      <c r="D3386" t="s">
        <v>1838</v>
      </c>
      <c r="E3386" t="s">
        <v>2042</v>
      </c>
      <c r="F3386" t="s">
        <v>28</v>
      </c>
      <c r="G3386" t="str">
        <f>_xlfn.XLOOKUP(F3386,Regions!$A$2:$A$52,Regions!$B$2:$B$52)</f>
        <v>Northeast</v>
      </c>
      <c r="H3386" t="s">
        <v>1406</v>
      </c>
      <c r="I3386">
        <v>5809</v>
      </c>
      <c r="J3386">
        <v>7548</v>
      </c>
      <c r="K3386">
        <v>323</v>
      </c>
      <c r="L3386">
        <v>7043</v>
      </c>
      <c r="M3386">
        <v>33522</v>
      </c>
      <c r="N3386" t="s">
        <v>2043</v>
      </c>
      <c r="O3386" t="s">
        <v>2043</v>
      </c>
      <c r="P3386" t="s">
        <v>2043</v>
      </c>
      <c r="Q3386" t="s">
        <v>2043</v>
      </c>
      <c r="R3386" t="str">
        <f>Table1[[#This Row],[year]]&amp;"_"&amp;Table1[[#This Row],[rank]]</f>
        <v>2021_385</v>
      </c>
      <c r="S3386" t="str">
        <f>Table1[[#This Row],[year]]&amp;"_"&amp;Table1[[#This Row],[rank]]</f>
        <v>2021_385</v>
      </c>
    </row>
    <row r="3387" spans="1:19" x14ac:dyDescent="0.2">
      <c r="A3387" t="s">
        <v>2522</v>
      </c>
      <c r="B3387">
        <v>386</v>
      </c>
      <c r="C3387">
        <v>2021</v>
      </c>
      <c r="D3387" t="s">
        <v>65</v>
      </c>
      <c r="E3387" t="s">
        <v>2044</v>
      </c>
      <c r="F3387" t="s">
        <v>53</v>
      </c>
      <c r="G3387" t="str">
        <f>_xlfn.XLOOKUP(F3387,Regions!$A$2:$A$52,Regions!$B$2:$B$52)</f>
        <v>Midwest</v>
      </c>
      <c r="H3387" t="s">
        <v>1404</v>
      </c>
      <c r="I3387">
        <v>16602</v>
      </c>
      <c r="J3387">
        <v>7536</v>
      </c>
      <c r="K3387">
        <v>1216</v>
      </c>
      <c r="L3387">
        <v>27542</v>
      </c>
      <c r="M3387">
        <v>5266</v>
      </c>
      <c r="N3387" t="s">
        <v>2043</v>
      </c>
      <c r="O3387" t="s">
        <v>2043</v>
      </c>
      <c r="P3387" t="s">
        <v>2043</v>
      </c>
      <c r="Q3387" t="s">
        <v>2043</v>
      </c>
      <c r="R3387" t="str">
        <f>Table1[[#This Row],[year]]&amp;"_"&amp;Table1[[#This Row],[rank]]</f>
        <v>2021_386</v>
      </c>
      <c r="S3387" t="str">
        <f>Table1[[#This Row],[year]]&amp;"_"&amp;Table1[[#This Row],[rank]]</f>
        <v>2021_386</v>
      </c>
    </row>
    <row r="3388" spans="1:19" x14ac:dyDescent="0.2">
      <c r="A3388" t="s">
        <v>2326</v>
      </c>
      <c r="B3388">
        <v>387</v>
      </c>
      <c r="C3388">
        <v>2021</v>
      </c>
      <c r="D3388" t="s">
        <v>91</v>
      </c>
      <c r="E3388" t="s">
        <v>2118</v>
      </c>
      <c r="F3388" t="s">
        <v>93</v>
      </c>
      <c r="G3388" t="str">
        <f>_xlfn.XLOOKUP(F3388,Regions!$A$2:$A$52,Regions!$B$2:$B$52)</f>
        <v>West</v>
      </c>
      <c r="H3388" t="s">
        <v>1457</v>
      </c>
      <c r="I3388">
        <v>26655</v>
      </c>
      <c r="J3388">
        <v>7532</v>
      </c>
      <c r="K3388">
        <v>797</v>
      </c>
      <c r="L3388">
        <v>16311</v>
      </c>
      <c r="M3388">
        <v>9372</v>
      </c>
      <c r="N3388" t="s">
        <v>2043</v>
      </c>
      <c r="O3388" t="s">
        <v>2043</v>
      </c>
      <c r="P3388" t="s">
        <v>2043</v>
      </c>
      <c r="Q3388" t="s">
        <v>2043</v>
      </c>
      <c r="R3388" t="str">
        <f>Table1[[#This Row],[year]]&amp;"_"&amp;Table1[[#This Row],[rank]]</f>
        <v>2021_387</v>
      </c>
      <c r="S3388" t="str">
        <f>Table1[[#This Row],[year]]&amp;"_"&amp;Table1[[#This Row],[rank]]</f>
        <v>2021_387</v>
      </c>
    </row>
    <row r="3389" spans="1:19" x14ac:dyDescent="0.2">
      <c r="A3389" t="s">
        <v>1700</v>
      </c>
      <c r="B3389">
        <v>388</v>
      </c>
      <c r="C3389">
        <v>2021</v>
      </c>
      <c r="D3389" t="s">
        <v>46</v>
      </c>
      <c r="E3389" t="s">
        <v>46</v>
      </c>
      <c r="F3389" t="s">
        <v>22</v>
      </c>
      <c r="G3389" t="str">
        <f>_xlfn.XLOOKUP(F3389,Regions!$A$2:$A$52,Regions!$B$2:$B$52)</f>
        <v>South</v>
      </c>
      <c r="H3389" t="s">
        <v>1403</v>
      </c>
      <c r="I3389">
        <v>11350</v>
      </c>
      <c r="J3389">
        <v>7504</v>
      </c>
      <c r="K3389">
        <v>330</v>
      </c>
      <c r="L3389">
        <v>13835</v>
      </c>
      <c r="M3389">
        <v>9220</v>
      </c>
      <c r="N3389" t="s">
        <v>2043</v>
      </c>
      <c r="O3389" t="s">
        <v>2043</v>
      </c>
      <c r="P3389" t="s">
        <v>2043</v>
      </c>
      <c r="Q3389" t="s">
        <v>2043</v>
      </c>
      <c r="R3389" t="str">
        <f>Table1[[#This Row],[year]]&amp;"_"&amp;Table1[[#This Row],[rank]]</f>
        <v>2021_388</v>
      </c>
      <c r="S3389" t="str">
        <f>Table1[[#This Row],[year]]&amp;"_"&amp;Table1[[#This Row],[rank]]</f>
        <v>2021_388</v>
      </c>
    </row>
    <row r="3390" spans="1:19" x14ac:dyDescent="0.2">
      <c r="A3390" t="s">
        <v>2260</v>
      </c>
      <c r="B3390">
        <v>389</v>
      </c>
      <c r="C3390">
        <v>2021</v>
      </c>
      <c r="D3390" t="s">
        <v>1722</v>
      </c>
      <c r="E3390" t="s">
        <v>2064</v>
      </c>
      <c r="F3390" t="s">
        <v>44</v>
      </c>
      <c r="G3390" t="str">
        <f>_xlfn.XLOOKUP(F3390,Regions!$A$2:$A$52,Regions!$B$2:$B$52)</f>
        <v>Midwest</v>
      </c>
      <c r="H3390" t="s">
        <v>1898</v>
      </c>
      <c r="I3390">
        <v>4391</v>
      </c>
      <c r="J3390">
        <v>7503</v>
      </c>
      <c r="K3390">
        <v>347</v>
      </c>
      <c r="L3390">
        <v>6637</v>
      </c>
      <c r="M3390">
        <v>12100</v>
      </c>
      <c r="N3390" t="s">
        <v>2043</v>
      </c>
      <c r="O3390" t="s">
        <v>2043</v>
      </c>
      <c r="P3390" t="s">
        <v>2043</v>
      </c>
      <c r="Q3390" t="s">
        <v>2043</v>
      </c>
      <c r="R3390" t="str">
        <f>Table1[[#This Row],[year]]&amp;"_"&amp;Table1[[#This Row],[rank]]</f>
        <v>2021_389</v>
      </c>
      <c r="S3390" t="str">
        <f>Table1[[#This Row],[year]]&amp;"_"&amp;Table1[[#This Row],[rank]]</f>
        <v>2021_389</v>
      </c>
    </row>
    <row r="3391" spans="1:19" x14ac:dyDescent="0.2">
      <c r="A3391" t="s">
        <v>2602</v>
      </c>
      <c r="B3391">
        <v>390</v>
      </c>
      <c r="C3391">
        <v>2021</v>
      </c>
      <c r="D3391" t="s">
        <v>1288</v>
      </c>
      <c r="E3391" t="s">
        <v>112</v>
      </c>
      <c r="F3391" t="s">
        <v>398</v>
      </c>
      <c r="G3391" t="str">
        <f>_xlfn.XLOOKUP(F3391,Regions!$A$2:$A$52,Regions!$B$2:$B$52)</f>
        <v>West</v>
      </c>
      <c r="H3391" t="s">
        <v>1512</v>
      </c>
      <c r="I3391">
        <v>2421</v>
      </c>
      <c r="J3391">
        <v>7502</v>
      </c>
      <c r="K3391">
        <v>382</v>
      </c>
      <c r="L3391">
        <v>3360</v>
      </c>
      <c r="M3391">
        <v>9000</v>
      </c>
      <c r="N3391" t="s">
        <v>2043</v>
      </c>
      <c r="O3391" t="s">
        <v>2043</v>
      </c>
      <c r="P3391" t="s">
        <v>2043</v>
      </c>
      <c r="Q3391" t="s">
        <v>2043</v>
      </c>
      <c r="R3391" t="str">
        <f>Table1[[#This Row],[year]]&amp;"_"&amp;Table1[[#This Row],[rank]]</f>
        <v>2021_390</v>
      </c>
      <c r="S3391" t="str">
        <f>Table1[[#This Row],[year]]&amp;"_"&amp;Table1[[#This Row],[rank]]</f>
        <v>2021_390</v>
      </c>
    </row>
    <row r="3392" spans="1:19" x14ac:dyDescent="0.2">
      <c r="A3392" t="s">
        <v>2445</v>
      </c>
      <c r="B3392">
        <v>391</v>
      </c>
      <c r="C3392">
        <v>2021</v>
      </c>
      <c r="D3392" t="s">
        <v>1353</v>
      </c>
      <c r="E3392" t="s">
        <v>2045</v>
      </c>
      <c r="F3392" t="s">
        <v>35</v>
      </c>
      <c r="G3392" t="str">
        <f>_xlfn.XLOOKUP(F3392,Regions!$A$2:$A$52,Regions!$B$2:$B$52)</f>
        <v>South</v>
      </c>
      <c r="H3392" t="s">
        <v>1431</v>
      </c>
      <c r="I3392">
        <v>11090</v>
      </c>
      <c r="J3392">
        <v>7464</v>
      </c>
      <c r="K3392">
        <v>483</v>
      </c>
      <c r="L3392">
        <v>4794</v>
      </c>
      <c r="M3392">
        <v>27200</v>
      </c>
      <c r="N3392" t="s">
        <v>2043</v>
      </c>
      <c r="O3392" t="s">
        <v>2043</v>
      </c>
      <c r="P3392" t="s">
        <v>2043</v>
      </c>
      <c r="Q3392" t="s">
        <v>2043</v>
      </c>
      <c r="R3392" t="str">
        <f>Table1[[#This Row],[year]]&amp;"_"&amp;Table1[[#This Row],[rank]]</f>
        <v>2021_391</v>
      </c>
      <c r="S3392" t="str">
        <f>Table1[[#This Row],[year]]&amp;"_"&amp;Table1[[#This Row],[rank]]</f>
        <v>2021_391</v>
      </c>
    </row>
    <row r="3393" spans="1:19" x14ac:dyDescent="0.2">
      <c r="A3393" t="s">
        <v>2288</v>
      </c>
      <c r="B3393">
        <v>392</v>
      </c>
      <c r="C3393">
        <v>2021</v>
      </c>
      <c r="D3393" t="s">
        <v>17</v>
      </c>
      <c r="E3393" t="s">
        <v>17</v>
      </c>
      <c r="F3393" t="s">
        <v>18</v>
      </c>
      <c r="G3393" t="str">
        <f>_xlfn.XLOOKUP(F3393,Regions!$A$2:$A$52,Regions!$B$2:$B$52)</f>
        <v>Midwest</v>
      </c>
      <c r="H3393" t="s">
        <v>1605</v>
      </c>
      <c r="I3393">
        <v>8113</v>
      </c>
      <c r="J3393">
        <v>7447</v>
      </c>
      <c r="K3393">
        <v>187</v>
      </c>
      <c r="L3393">
        <v>8157</v>
      </c>
      <c r="M3393">
        <v>64716</v>
      </c>
      <c r="N3393" t="s">
        <v>2043</v>
      </c>
      <c r="O3393" t="s">
        <v>2043</v>
      </c>
      <c r="P3393" t="s">
        <v>2043</v>
      </c>
      <c r="Q3393" t="s">
        <v>2043</v>
      </c>
      <c r="R3393" t="str">
        <f>Table1[[#This Row],[year]]&amp;"_"&amp;Table1[[#This Row],[rank]]</f>
        <v>2021_392</v>
      </c>
      <c r="S3393" t="str">
        <f>Table1[[#This Row],[year]]&amp;"_"&amp;Table1[[#This Row],[rank]]</f>
        <v>2021_392</v>
      </c>
    </row>
    <row r="3394" spans="1:19" x14ac:dyDescent="0.2">
      <c r="A3394" t="s">
        <v>2509</v>
      </c>
      <c r="B3394">
        <v>393</v>
      </c>
      <c r="C3394">
        <v>2021</v>
      </c>
      <c r="D3394" t="s">
        <v>1359</v>
      </c>
      <c r="E3394" t="s">
        <v>2143</v>
      </c>
      <c r="F3394" t="s">
        <v>28</v>
      </c>
      <c r="G3394" t="str">
        <f>_xlfn.XLOOKUP(F3394,Regions!$A$2:$A$52,Regions!$B$2:$B$52)</f>
        <v>Northeast</v>
      </c>
      <c r="H3394" t="s">
        <v>1406</v>
      </c>
      <c r="I3394">
        <v>85002</v>
      </c>
      <c r="J3394">
        <v>7442</v>
      </c>
      <c r="K3394">
        <v>2339</v>
      </c>
      <c r="L3394">
        <v>12537</v>
      </c>
      <c r="M3394">
        <v>23000</v>
      </c>
      <c r="N3394" t="s">
        <v>2043</v>
      </c>
      <c r="O3394" t="s">
        <v>2043</v>
      </c>
      <c r="P3394" t="s">
        <v>2043</v>
      </c>
      <c r="Q3394" t="s">
        <v>2043</v>
      </c>
      <c r="R3394" t="str">
        <f>Table1[[#This Row],[year]]&amp;"_"&amp;Table1[[#This Row],[rank]]</f>
        <v>2021_393</v>
      </c>
      <c r="S3394" t="str">
        <f>Table1[[#This Row],[year]]&amp;"_"&amp;Table1[[#This Row],[rank]]</f>
        <v>2021_393</v>
      </c>
    </row>
    <row r="3395" spans="1:19" x14ac:dyDescent="0.2">
      <c r="A3395" t="s">
        <v>2706</v>
      </c>
      <c r="B3395">
        <v>394</v>
      </c>
      <c r="C3395">
        <v>2021</v>
      </c>
      <c r="D3395" t="s">
        <v>1359</v>
      </c>
      <c r="E3395" t="s">
        <v>2143</v>
      </c>
      <c r="F3395" t="s">
        <v>86</v>
      </c>
      <c r="G3395" t="str">
        <f>_xlfn.XLOOKUP(F3395,Regions!$A$2:$A$52,Regions!$B$2:$B$52)</f>
        <v>South</v>
      </c>
      <c r="H3395" t="s">
        <v>1412</v>
      </c>
      <c r="I3395">
        <v>59484</v>
      </c>
      <c r="J3395">
        <v>7424</v>
      </c>
      <c r="K3395">
        <v>585</v>
      </c>
      <c r="L3395">
        <v>44202</v>
      </c>
      <c r="M3395">
        <v>24000</v>
      </c>
      <c r="N3395" t="s">
        <v>2043</v>
      </c>
      <c r="O3395" t="s">
        <v>2043</v>
      </c>
      <c r="P3395" t="s">
        <v>2046</v>
      </c>
      <c r="Q3395" t="s">
        <v>2043</v>
      </c>
      <c r="R3395" t="str">
        <f>Table1[[#This Row],[year]]&amp;"_"&amp;Table1[[#This Row],[rank]]</f>
        <v>2021_394</v>
      </c>
      <c r="S3395" t="str">
        <f>Table1[[#This Row],[year]]&amp;"_"&amp;Table1[[#This Row],[rank]]</f>
        <v>2021_394</v>
      </c>
    </row>
    <row r="3396" spans="1:19" x14ac:dyDescent="0.2">
      <c r="A3396" t="s">
        <v>2334</v>
      </c>
      <c r="B3396">
        <v>395</v>
      </c>
      <c r="C3396">
        <v>2021</v>
      </c>
      <c r="D3396" t="s">
        <v>970</v>
      </c>
      <c r="E3396" t="s">
        <v>2045</v>
      </c>
      <c r="F3396" t="s">
        <v>44</v>
      </c>
      <c r="G3396" t="str">
        <f>_xlfn.XLOOKUP(F3396,Regions!$A$2:$A$52,Regions!$B$2:$B$52)</f>
        <v>Midwest</v>
      </c>
      <c r="H3396" t="s">
        <v>1417</v>
      </c>
      <c r="I3396">
        <v>31786</v>
      </c>
      <c r="J3396">
        <v>7414</v>
      </c>
      <c r="K3396">
        <v>949</v>
      </c>
      <c r="L3396">
        <v>10876</v>
      </c>
      <c r="M3396">
        <v>18000</v>
      </c>
      <c r="N3396" t="s">
        <v>2043</v>
      </c>
      <c r="O3396" t="s">
        <v>2043</v>
      </c>
      <c r="P3396" t="s">
        <v>2043</v>
      </c>
      <c r="Q3396" t="s">
        <v>2043</v>
      </c>
      <c r="R3396" t="str">
        <f>Table1[[#This Row],[year]]&amp;"_"&amp;Table1[[#This Row],[rank]]</f>
        <v>2021_395</v>
      </c>
      <c r="S3396" t="str">
        <f>Table1[[#This Row],[year]]&amp;"_"&amp;Table1[[#This Row],[rank]]</f>
        <v>2021_395</v>
      </c>
    </row>
    <row r="3397" spans="1:19" x14ac:dyDescent="0.2">
      <c r="A3397" t="s">
        <v>304</v>
      </c>
      <c r="B3397">
        <v>396</v>
      </c>
      <c r="C3397">
        <v>2021</v>
      </c>
      <c r="D3397" t="s">
        <v>57</v>
      </c>
      <c r="E3397" t="s">
        <v>2044</v>
      </c>
      <c r="F3397" t="s">
        <v>53</v>
      </c>
      <c r="G3397" t="str">
        <f>_xlfn.XLOOKUP(F3397,Regions!$A$2:$A$52,Regions!$B$2:$B$52)</f>
        <v>Midwest</v>
      </c>
      <c r="H3397" t="s">
        <v>1521</v>
      </c>
      <c r="I3397">
        <v>19182</v>
      </c>
      <c r="J3397">
        <v>7337</v>
      </c>
      <c r="K3397">
        <v>1343</v>
      </c>
      <c r="L3397">
        <v>170336</v>
      </c>
      <c r="M3397">
        <v>16826</v>
      </c>
      <c r="N3397" t="s">
        <v>2043</v>
      </c>
      <c r="O3397" t="s">
        <v>2043</v>
      </c>
      <c r="P3397" t="s">
        <v>2043</v>
      </c>
      <c r="Q3397" t="s">
        <v>2043</v>
      </c>
      <c r="R3397" t="str">
        <f>Table1[[#This Row],[year]]&amp;"_"&amp;Table1[[#This Row],[rank]]</f>
        <v>2021_396</v>
      </c>
      <c r="S3397" t="str">
        <f>Table1[[#This Row],[year]]&amp;"_"&amp;Table1[[#This Row],[rank]]</f>
        <v>2021_396</v>
      </c>
    </row>
    <row r="3398" spans="1:19" x14ac:dyDescent="0.2">
      <c r="A3398" t="s">
        <v>2316</v>
      </c>
      <c r="B3398">
        <v>397</v>
      </c>
      <c r="C3398">
        <v>2021</v>
      </c>
      <c r="D3398" t="s">
        <v>21</v>
      </c>
      <c r="E3398" t="s">
        <v>920</v>
      </c>
      <c r="F3398" t="s">
        <v>113</v>
      </c>
      <c r="G3398" t="str">
        <f>_xlfn.XLOOKUP(F3398,Regions!$A$2:$A$52,Regions!$B$2:$B$52)</f>
        <v>South</v>
      </c>
      <c r="H3398" t="s">
        <v>2317</v>
      </c>
      <c r="I3398">
        <v>1609</v>
      </c>
      <c r="J3398">
        <v>7302</v>
      </c>
      <c r="K3398">
        <v>608</v>
      </c>
      <c r="L3398">
        <v>6134</v>
      </c>
      <c r="M3398">
        <v>3532</v>
      </c>
      <c r="N3398" t="s">
        <v>2043</v>
      </c>
      <c r="O3398" t="s">
        <v>2043</v>
      </c>
      <c r="P3398" t="s">
        <v>2043</v>
      </c>
      <c r="Q3398" t="s">
        <v>2043</v>
      </c>
      <c r="R3398" t="str">
        <f>Table1[[#This Row],[year]]&amp;"_"&amp;Table1[[#This Row],[rank]]</f>
        <v>2021_397</v>
      </c>
      <c r="S3398" t="str">
        <f>Table1[[#This Row],[year]]&amp;"_"&amp;Table1[[#This Row],[rank]]</f>
        <v>2021_397</v>
      </c>
    </row>
    <row r="3399" spans="1:19" x14ac:dyDescent="0.2">
      <c r="A3399" t="s">
        <v>368</v>
      </c>
      <c r="B3399">
        <v>398</v>
      </c>
      <c r="C3399">
        <v>2021</v>
      </c>
      <c r="D3399" t="s">
        <v>1104</v>
      </c>
      <c r="E3399" t="s">
        <v>2054</v>
      </c>
      <c r="F3399" t="s">
        <v>18</v>
      </c>
      <c r="G3399" t="str">
        <f>_xlfn.XLOOKUP(F3399,Regions!$A$2:$A$52,Regions!$B$2:$B$52)</f>
        <v>Midwest</v>
      </c>
      <c r="H3399" t="s">
        <v>1520</v>
      </c>
      <c r="I3399">
        <v>15209</v>
      </c>
      <c r="J3399">
        <v>7289</v>
      </c>
      <c r="K3399">
        <v>1224</v>
      </c>
      <c r="L3399">
        <v>5777</v>
      </c>
      <c r="M3399">
        <v>18000</v>
      </c>
      <c r="N3399" t="s">
        <v>2043</v>
      </c>
      <c r="O3399" t="s">
        <v>2043</v>
      </c>
      <c r="P3399" t="s">
        <v>2043</v>
      </c>
      <c r="Q3399" t="s">
        <v>2043</v>
      </c>
      <c r="R3399" t="str">
        <f>Table1[[#This Row],[year]]&amp;"_"&amp;Table1[[#This Row],[rank]]</f>
        <v>2021_398</v>
      </c>
      <c r="S3399" t="str">
        <f>Table1[[#This Row],[year]]&amp;"_"&amp;Table1[[#This Row],[rank]]</f>
        <v>2021_398</v>
      </c>
    </row>
    <row r="3400" spans="1:19" x14ac:dyDescent="0.2">
      <c r="A3400" t="s">
        <v>2413</v>
      </c>
      <c r="B3400">
        <v>399</v>
      </c>
      <c r="C3400">
        <v>2021</v>
      </c>
      <c r="D3400" t="s">
        <v>998</v>
      </c>
      <c r="E3400" t="s">
        <v>115</v>
      </c>
      <c r="F3400" t="s">
        <v>142</v>
      </c>
      <c r="G3400" t="str">
        <f>_xlfn.XLOOKUP(F3400,Regions!$A$2:$A$52,Regions!$B$2:$B$52)</f>
        <v>Midwest</v>
      </c>
      <c r="H3400" t="s">
        <v>1480</v>
      </c>
      <c r="J3400">
        <v>7266</v>
      </c>
      <c r="K3400">
        <v>122</v>
      </c>
      <c r="L3400">
        <v>2551</v>
      </c>
      <c r="M3400">
        <v>8200</v>
      </c>
      <c r="N3400" t="s">
        <v>2043</v>
      </c>
      <c r="O3400" t="s">
        <v>2046</v>
      </c>
      <c r="P3400" t="s">
        <v>2043</v>
      </c>
      <c r="Q3400" t="s">
        <v>2043</v>
      </c>
      <c r="R3400" t="str">
        <f>Table1[[#This Row],[year]]&amp;"_"&amp;Table1[[#This Row],[rank]]</f>
        <v>2021_399</v>
      </c>
      <c r="S3400" t="str">
        <f>Table1[[#This Row],[year]]&amp;"_"&amp;Table1[[#This Row],[rank]]</f>
        <v>2021_399</v>
      </c>
    </row>
    <row r="3401" spans="1:19" x14ac:dyDescent="0.2">
      <c r="A3401" t="s">
        <v>2499</v>
      </c>
      <c r="B3401">
        <v>400</v>
      </c>
      <c r="C3401">
        <v>2021</v>
      </c>
      <c r="D3401" t="s">
        <v>214</v>
      </c>
      <c r="E3401" t="s">
        <v>920</v>
      </c>
      <c r="F3401" t="s">
        <v>187</v>
      </c>
      <c r="G3401" t="str">
        <f>_xlfn.XLOOKUP(F3401,Regions!$A$2:$A$52,Regions!$B$2:$B$52)</f>
        <v>Midwest</v>
      </c>
      <c r="H3401" t="s">
        <v>1448</v>
      </c>
      <c r="I3401">
        <v>29522</v>
      </c>
      <c r="J3401">
        <v>7242</v>
      </c>
      <c r="K3401">
        <v>1200</v>
      </c>
      <c r="L3401">
        <v>37028</v>
      </c>
      <c r="M3401">
        <v>7273</v>
      </c>
      <c r="N3401" t="s">
        <v>2043</v>
      </c>
      <c r="O3401" t="s">
        <v>2043</v>
      </c>
      <c r="P3401" t="s">
        <v>2043</v>
      </c>
      <c r="Q3401" t="s">
        <v>2043</v>
      </c>
      <c r="R3401" t="str">
        <f>Table1[[#This Row],[year]]&amp;"_"&amp;Table1[[#This Row],[rank]]</f>
        <v>2021_400</v>
      </c>
      <c r="S3401" t="str">
        <f>Table1[[#This Row],[year]]&amp;"_"&amp;Table1[[#This Row],[rank]]</f>
        <v>2021_400</v>
      </c>
    </row>
    <row r="3402" spans="1:19" x14ac:dyDescent="0.2">
      <c r="A3402" t="s">
        <v>2441</v>
      </c>
      <c r="B3402">
        <v>401</v>
      </c>
      <c r="C3402">
        <v>2021</v>
      </c>
      <c r="D3402" t="s">
        <v>65</v>
      </c>
      <c r="E3402" t="s">
        <v>2044</v>
      </c>
      <c r="F3402" t="s">
        <v>44</v>
      </c>
      <c r="G3402" t="str">
        <f>_xlfn.XLOOKUP(F3402,Regions!$A$2:$A$52,Regions!$B$2:$B$52)</f>
        <v>Midwest</v>
      </c>
      <c r="H3402" t="s">
        <v>1417</v>
      </c>
      <c r="I3402">
        <v>6650</v>
      </c>
      <c r="J3402">
        <v>7166</v>
      </c>
      <c r="K3402">
        <v>559</v>
      </c>
      <c r="L3402">
        <v>22815</v>
      </c>
      <c r="M3402">
        <v>9000</v>
      </c>
      <c r="N3402" t="s">
        <v>2043</v>
      </c>
      <c r="O3402" t="s">
        <v>2043</v>
      </c>
      <c r="P3402" t="s">
        <v>2043</v>
      </c>
      <c r="Q3402" t="s">
        <v>2043</v>
      </c>
      <c r="R3402" t="str">
        <f>Table1[[#This Row],[year]]&amp;"_"&amp;Table1[[#This Row],[rank]]</f>
        <v>2021_401</v>
      </c>
      <c r="S3402" t="str">
        <f>Table1[[#This Row],[year]]&amp;"_"&amp;Table1[[#This Row],[rank]]</f>
        <v>2021_401</v>
      </c>
    </row>
    <row r="3403" spans="1:19" x14ac:dyDescent="0.2">
      <c r="A3403" t="s">
        <v>2504</v>
      </c>
      <c r="B3403">
        <v>402</v>
      </c>
      <c r="C3403">
        <v>2021</v>
      </c>
      <c r="D3403" t="s">
        <v>27</v>
      </c>
      <c r="E3403" t="s">
        <v>27</v>
      </c>
      <c r="F3403" t="s">
        <v>33</v>
      </c>
      <c r="G3403" t="str">
        <f>_xlfn.XLOOKUP(F3403,Regions!$A$2:$A$52,Regions!$B$2:$B$52)</f>
        <v>Northeast</v>
      </c>
      <c r="H3403" t="s">
        <v>1642</v>
      </c>
      <c r="I3403">
        <v>29</v>
      </c>
      <c r="J3403">
        <v>7155</v>
      </c>
      <c r="K3403">
        <v>402</v>
      </c>
      <c r="L3403">
        <v>16795</v>
      </c>
      <c r="M3403">
        <v>16200</v>
      </c>
      <c r="N3403" t="s">
        <v>2043</v>
      </c>
      <c r="O3403" t="s">
        <v>2043</v>
      </c>
      <c r="P3403" t="s">
        <v>2043</v>
      </c>
      <c r="Q3403" t="s">
        <v>2043</v>
      </c>
      <c r="R3403" t="str">
        <f>Table1[[#This Row],[year]]&amp;"_"&amp;Table1[[#This Row],[rank]]</f>
        <v>2021_402</v>
      </c>
      <c r="S3403" t="str">
        <f>Table1[[#This Row],[year]]&amp;"_"&amp;Table1[[#This Row],[rank]]</f>
        <v>2021_402</v>
      </c>
    </row>
    <row r="3404" spans="1:19" x14ac:dyDescent="0.2">
      <c r="A3404" t="s">
        <v>2707</v>
      </c>
      <c r="B3404">
        <v>403</v>
      </c>
      <c r="C3404">
        <v>2021</v>
      </c>
      <c r="D3404" t="s">
        <v>1363</v>
      </c>
      <c r="E3404" t="s">
        <v>2042</v>
      </c>
      <c r="F3404" t="s">
        <v>177</v>
      </c>
      <c r="G3404" t="str">
        <f>_xlfn.XLOOKUP(F3404,Regions!$A$2:$A$52,Regions!$B$2:$B$52)</f>
        <v>South</v>
      </c>
      <c r="H3404" t="s">
        <v>2708</v>
      </c>
      <c r="I3404">
        <v>35177</v>
      </c>
      <c r="J3404">
        <v>7146</v>
      </c>
      <c r="K3404">
        <v>93</v>
      </c>
      <c r="L3404">
        <v>1741</v>
      </c>
      <c r="M3404">
        <v>18500</v>
      </c>
      <c r="N3404" t="s">
        <v>2043</v>
      </c>
      <c r="O3404" t="s">
        <v>2043</v>
      </c>
      <c r="P3404" t="s">
        <v>2046</v>
      </c>
      <c r="Q3404" t="s">
        <v>2043</v>
      </c>
      <c r="R3404" t="str">
        <f>Table1[[#This Row],[year]]&amp;"_"&amp;Table1[[#This Row],[rank]]</f>
        <v>2021_403</v>
      </c>
      <c r="S3404" t="str">
        <f>Table1[[#This Row],[year]]&amp;"_"&amp;Table1[[#This Row],[rank]]</f>
        <v>2021_403</v>
      </c>
    </row>
    <row r="3405" spans="1:19" x14ac:dyDescent="0.2">
      <c r="A3405" t="s">
        <v>2323</v>
      </c>
      <c r="B3405">
        <v>404</v>
      </c>
      <c r="C3405">
        <v>2021</v>
      </c>
      <c r="D3405" t="s">
        <v>283</v>
      </c>
      <c r="E3405" t="s">
        <v>283</v>
      </c>
      <c r="F3405" t="s">
        <v>28</v>
      </c>
      <c r="G3405" t="str">
        <f>_xlfn.XLOOKUP(F3405,Regions!$A$2:$A$52,Regions!$B$2:$B$52)</f>
        <v>Northeast</v>
      </c>
      <c r="H3405" t="s">
        <v>1406</v>
      </c>
      <c r="I3405">
        <v>7523</v>
      </c>
      <c r="J3405">
        <v>7133</v>
      </c>
      <c r="K3405">
        <v>1136</v>
      </c>
      <c r="L3405">
        <v>13294</v>
      </c>
      <c r="M3405">
        <v>26500</v>
      </c>
      <c r="N3405" t="s">
        <v>2043</v>
      </c>
      <c r="O3405" t="s">
        <v>2043</v>
      </c>
      <c r="P3405" t="s">
        <v>2043</v>
      </c>
      <c r="Q3405" t="s">
        <v>2043</v>
      </c>
      <c r="R3405" t="str">
        <f>Table1[[#This Row],[year]]&amp;"_"&amp;Table1[[#This Row],[rank]]</f>
        <v>2021_404</v>
      </c>
      <c r="S3405" t="str">
        <f>Table1[[#This Row],[year]]&amp;"_"&amp;Table1[[#This Row],[rank]]</f>
        <v>2021_404</v>
      </c>
    </row>
    <row r="3406" spans="1:19" x14ac:dyDescent="0.2">
      <c r="A3406" t="s">
        <v>2418</v>
      </c>
      <c r="B3406">
        <v>405</v>
      </c>
      <c r="C3406">
        <v>2021</v>
      </c>
      <c r="D3406" t="s">
        <v>350</v>
      </c>
      <c r="E3406" t="s">
        <v>2042</v>
      </c>
      <c r="F3406" t="s">
        <v>86</v>
      </c>
      <c r="G3406" t="str">
        <f>_xlfn.XLOOKUP(F3406,Regions!$A$2:$A$52,Regions!$B$2:$B$52)</f>
        <v>South</v>
      </c>
      <c r="H3406" t="s">
        <v>1622</v>
      </c>
      <c r="I3406">
        <v>3798</v>
      </c>
      <c r="J3406">
        <v>7132</v>
      </c>
      <c r="K3406">
        <v>254</v>
      </c>
      <c r="L3406">
        <v>3676</v>
      </c>
      <c r="M3406">
        <v>7750</v>
      </c>
      <c r="N3406" t="s">
        <v>2043</v>
      </c>
      <c r="O3406" t="s">
        <v>2043</v>
      </c>
      <c r="P3406" t="s">
        <v>2043</v>
      </c>
      <c r="Q3406" t="s">
        <v>2043</v>
      </c>
      <c r="R3406" t="str">
        <f>Table1[[#This Row],[year]]&amp;"_"&amp;Table1[[#This Row],[rank]]</f>
        <v>2021_405</v>
      </c>
      <c r="S3406" t="str">
        <f>Table1[[#This Row],[year]]&amp;"_"&amp;Table1[[#This Row],[rank]]</f>
        <v>2021_405</v>
      </c>
    </row>
    <row r="3407" spans="1:19" x14ac:dyDescent="0.2">
      <c r="A3407" t="s">
        <v>2383</v>
      </c>
      <c r="B3407">
        <v>406</v>
      </c>
      <c r="C3407">
        <v>2021</v>
      </c>
      <c r="D3407" t="s">
        <v>987</v>
      </c>
      <c r="E3407" t="s">
        <v>2055</v>
      </c>
      <c r="F3407" t="s">
        <v>150</v>
      </c>
      <c r="G3407" t="str">
        <f>_xlfn.XLOOKUP(F3407,Regions!$A$2:$A$52,Regions!$B$2:$B$52)</f>
        <v>Midwest</v>
      </c>
      <c r="H3407" t="s">
        <v>2503</v>
      </c>
      <c r="I3407">
        <v>4283</v>
      </c>
      <c r="J3407">
        <v>7126</v>
      </c>
      <c r="K3407">
        <v>283</v>
      </c>
      <c r="L3407">
        <v>6399</v>
      </c>
      <c r="M3407">
        <v>13100</v>
      </c>
      <c r="N3407" t="s">
        <v>2043</v>
      </c>
      <c r="O3407" t="s">
        <v>2043</v>
      </c>
      <c r="P3407" t="s">
        <v>2043</v>
      </c>
      <c r="Q3407" t="s">
        <v>2043</v>
      </c>
      <c r="R3407" t="str">
        <f>Table1[[#This Row],[year]]&amp;"_"&amp;Table1[[#This Row],[rank]]</f>
        <v>2021_406</v>
      </c>
      <c r="S3407" t="str">
        <f>Table1[[#This Row],[year]]&amp;"_"&amp;Table1[[#This Row],[rank]]</f>
        <v>2021_406</v>
      </c>
    </row>
    <row r="3408" spans="1:19" x14ac:dyDescent="0.2">
      <c r="A3408" t="s">
        <v>2680</v>
      </c>
      <c r="B3408">
        <v>407</v>
      </c>
      <c r="C3408">
        <v>2021</v>
      </c>
      <c r="D3408" t="s">
        <v>686</v>
      </c>
      <c r="E3408" t="s">
        <v>2061</v>
      </c>
      <c r="F3408" t="s">
        <v>72</v>
      </c>
      <c r="G3408" t="str">
        <f>_xlfn.XLOOKUP(F3408,Regions!$A$2:$A$52,Regions!$B$2:$B$52)</f>
        <v>Midwest</v>
      </c>
      <c r="H3408" t="s">
        <v>2611</v>
      </c>
      <c r="I3408">
        <v>8179</v>
      </c>
      <c r="J3408">
        <v>7108</v>
      </c>
      <c r="K3408">
        <v>125</v>
      </c>
      <c r="L3408">
        <v>4633</v>
      </c>
      <c r="M3408">
        <v>15000</v>
      </c>
      <c r="N3408" t="s">
        <v>2043</v>
      </c>
      <c r="O3408" t="s">
        <v>2043</v>
      </c>
      <c r="P3408" t="s">
        <v>2043</v>
      </c>
      <c r="Q3408" t="s">
        <v>2043</v>
      </c>
      <c r="R3408" t="str">
        <f>Table1[[#This Row],[year]]&amp;"_"&amp;Table1[[#This Row],[rank]]</f>
        <v>2021_407</v>
      </c>
      <c r="S3408" t="str">
        <f>Table1[[#This Row],[year]]&amp;"_"&amp;Table1[[#This Row],[rank]]</f>
        <v>2021_407</v>
      </c>
    </row>
    <row r="3409" spans="1:19" x14ac:dyDescent="0.2">
      <c r="A3409" t="s">
        <v>2553</v>
      </c>
      <c r="B3409">
        <v>408</v>
      </c>
      <c r="C3409">
        <v>2021</v>
      </c>
      <c r="D3409" t="s">
        <v>17</v>
      </c>
      <c r="E3409" t="s">
        <v>17</v>
      </c>
      <c r="F3409" t="s">
        <v>53</v>
      </c>
      <c r="G3409" t="str">
        <f>_xlfn.XLOOKUP(F3409,Regions!$A$2:$A$52,Regions!$B$2:$B$52)</f>
        <v>Midwest</v>
      </c>
      <c r="H3409" t="s">
        <v>1793</v>
      </c>
      <c r="I3409">
        <v>3529</v>
      </c>
      <c r="J3409">
        <v>7106</v>
      </c>
      <c r="K3409">
        <v>31</v>
      </c>
      <c r="L3409">
        <v>7376</v>
      </c>
      <c r="M3409">
        <v>38200</v>
      </c>
      <c r="N3409" t="s">
        <v>2043</v>
      </c>
      <c r="O3409" t="s">
        <v>2043</v>
      </c>
      <c r="P3409" t="s">
        <v>2043</v>
      </c>
      <c r="Q3409" t="s">
        <v>2043</v>
      </c>
      <c r="R3409" t="str">
        <f>Table1[[#This Row],[year]]&amp;"_"&amp;Table1[[#This Row],[rank]]</f>
        <v>2021_408</v>
      </c>
      <c r="S3409" t="str">
        <f>Table1[[#This Row],[year]]&amp;"_"&amp;Table1[[#This Row],[rank]]</f>
        <v>2021_408</v>
      </c>
    </row>
    <row r="3410" spans="1:19" x14ac:dyDescent="0.2">
      <c r="A3410" t="s">
        <v>2520</v>
      </c>
      <c r="B3410">
        <v>409</v>
      </c>
      <c r="C3410">
        <v>2021</v>
      </c>
      <c r="D3410" t="s">
        <v>65</v>
      </c>
      <c r="E3410" t="s">
        <v>2044</v>
      </c>
      <c r="F3410" t="s">
        <v>55</v>
      </c>
      <c r="G3410" t="str">
        <f>_xlfn.XLOOKUP(F3410,Regions!$A$2:$A$52,Regions!$B$2:$B$52)</f>
        <v>West</v>
      </c>
      <c r="H3410" t="s">
        <v>1451</v>
      </c>
      <c r="I3410">
        <v>6217</v>
      </c>
      <c r="J3410">
        <v>7087</v>
      </c>
      <c r="K3410">
        <v>696</v>
      </c>
      <c r="L3410">
        <v>12796</v>
      </c>
      <c r="M3410">
        <v>19597</v>
      </c>
      <c r="N3410" t="s">
        <v>2043</v>
      </c>
      <c r="O3410" t="s">
        <v>2043</v>
      </c>
      <c r="P3410" t="s">
        <v>2043</v>
      </c>
      <c r="Q3410" t="s">
        <v>2043</v>
      </c>
      <c r="R3410" t="str">
        <f>Table1[[#This Row],[year]]&amp;"_"&amp;Table1[[#This Row],[rank]]</f>
        <v>2021_409</v>
      </c>
      <c r="S3410" t="str">
        <f>Table1[[#This Row],[year]]&amp;"_"&amp;Table1[[#This Row],[rank]]</f>
        <v>2021_409</v>
      </c>
    </row>
    <row r="3411" spans="1:19" x14ac:dyDescent="0.2">
      <c r="A3411" t="s">
        <v>2612</v>
      </c>
      <c r="B3411">
        <v>410</v>
      </c>
      <c r="C3411">
        <v>2021</v>
      </c>
      <c r="D3411" t="s">
        <v>757</v>
      </c>
      <c r="E3411" t="s">
        <v>2143</v>
      </c>
      <c r="F3411" t="s">
        <v>53</v>
      </c>
      <c r="G3411" t="str">
        <f>_xlfn.XLOOKUP(F3411,Regions!$A$2:$A$52,Regions!$B$2:$B$52)</f>
        <v>Midwest</v>
      </c>
      <c r="H3411" t="s">
        <v>1416</v>
      </c>
      <c r="I3411">
        <v>35851</v>
      </c>
      <c r="J3411">
        <v>7085</v>
      </c>
      <c r="K3411">
        <v>876</v>
      </c>
      <c r="L3411">
        <v>7670</v>
      </c>
      <c r="M3411">
        <v>40000</v>
      </c>
      <c r="N3411" t="s">
        <v>2043</v>
      </c>
      <c r="O3411" t="s">
        <v>2043</v>
      </c>
      <c r="P3411" t="s">
        <v>2043</v>
      </c>
      <c r="Q3411" t="s">
        <v>2043</v>
      </c>
      <c r="R3411" t="str">
        <f>Table1[[#This Row],[year]]&amp;"_"&amp;Table1[[#This Row],[rank]]</f>
        <v>2021_410</v>
      </c>
      <c r="S3411" t="str">
        <f>Table1[[#This Row],[year]]&amp;"_"&amp;Table1[[#This Row],[rank]]</f>
        <v>2021_410</v>
      </c>
    </row>
    <row r="3412" spans="1:19" x14ac:dyDescent="0.2">
      <c r="A3412" t="s">
        <v>2564</v>
      </c>
      <c r="B3412">
        <v>411</v>
      </c>
      <c r="C3412">
        <v>2021</v>
      </c>
      <c r="D3412" t="s">
        <v>1111</v>
      </c>
      <c r="E3412" t="s">
        <v>221</v>
      </c>
      <c r="F3412" t="s">
        <v>98</v>
      </c>
      <c r="G3412" t="str">
        <f>_xlfn.XLOOKUP(F3412,Regions!$A$2:$A$52,Regions!$B$2:$B$52)</f>
        <v>Northeast</v>
      </c>
      <c r="H3412" t="s">
        <v>2709</v>
      </c>
      <c r="I3412">
        <v>6985</v>
      </c>
      <c r="J3412">
        <v>7078</v>
      </c>
      <c r="K3412">
        <v>447</v>
      </c>
      <c r="L3412">
        <v>11066</v>
      </c>
      <c r="M3412">
        <v>4500</v>
      </c>
      <c r="N3412" t="s">
        <v>2043</v>
      </c>
      <c r="O3412" t="s">
        <v>2043</v>
      </c>
      <c r="P3412" t="s">
        <v>2043</v>
      </c>
      <c r="Q3412" t="s">
        <v>2043</v>
      </c>
      <c r="R3412" t="str">
        <f>Table1[[#This Row],[year]]&amp;"_"&amp;Table1[[#This Row],[rank]]</f>
        <v>2021_411</v>
      </c>
      <c r="S3412" t="str">
        <f>Table1[[#This Row],[year]]&amp;"_"&amp;Table1[[#This Row],[rank]]</f>
        <v>2021_411</v>
      </c>
    </row>
    <row r="3413" spans="1:19" x14ac:dyDescent="0.2">
      <c r="A3413" t="s">
        <v>2687</v>
      </c>
      <c r="B3413">
        <v>412</v>
      </c>
      <c r="C3413">
        <v>2021</v>
      </c>
      <c r="D3413" t="s">
        <v>1353</v>
      </c>
      <c r="E3413" t="s">
        <v>2045</v>
      </c>
      <c r="F3413" t="s">
        <v>35</v>
      </c>
      <c r="G3413" t="str">
        <f>_xlfn.XLOOKUP(F3413,Regions!$A$2:$A$52,Regions!$B$2:$B$52)</f>
        <v>South</v>
      </c>
      <c r="H3413" t="s">
        <v>1435</v>
      </c>
      <c r="I3413">
        <v>4854</v>
      </c>
      <c r="J3413">
        <v>7056</v>
      </c>
      <c r="K3413">
        <v>209</v>
      </c>
      <c r="L3413">
        <v>5723</v>
      </c>
      <c r="M3413">
        <v>26134</v>
      </c>
      <c r="N3413" t="s">
        <v>2043</v>
      </c>
      <c r="O3413" t="s">
        <v>2046</v>
      </c>
      <c r="P3413" t="s">
        <v>2043</v>
      </c>
      <c r="Q3413" t="s">
        <v>2043</v>
      </c>
      <c r="R3413" t="str">
        <f>Table1[[#This Row],[year]]&amp;"_"&amp;Table1[[#This Row],[rank]]</f>
        <v>2021_412</v>
      </c>
      <c r="S3413" t="str">
        <f>Table1[[#This Row],[year]]&amp;"_"&amp;Table1[[#This Row],[rank]]</f>
        <v>2021_412</v>
      </c>
    </row>
    <row r="3414" spans="1:19" x14ac:dyDescent="0.2">
      <c r="A3414" t="s">
        <v>763</v>
      </c>
      <c r="B3414">
        <v>413</v>
      </c>
      <c r="C3414">
        <v>2021</v>
      </c>
      <c r="D3414" t="s">
        <v>336</v>
      </c>
      <c r="E3414" t="s">
        <v>2118</v>
      </c>
      <c r="F3414" t="s">
        <v>53</v>
      </c>
      <c r="G3414" t="str">
        <f>_xlfn.XLOOKUP(F3414,Regions!$A$2:$A$52,Regions!$B$2:$B$52)</f>
        <v>Midwest</v>
      </c>
      <c r="H3414" t="s">
        <v>1551</v>
      </c>
      <c r="I3414">
        <v>9663</v>
      </c>
      <c r="J3414">
        <v>7055</v>
      </c>
      <c r="K3414">
        <v>383</v>
      </c>
      <c r="L3414">
        <v>9481</v>
      </c>
      <c r="M3414">
        <v>19000</v>
      </c>
      <c r="N3414" t="s">
        <v>2043</v>
      </c>
      <c r="O3414" t="s">
        <v>2043</v>
      </c>
      <c r="P3414" t="s">
        <v>2043</v>
      </c>
      <c r="Q3414" t="s">
        <v>2043</v>
      </c>
      <c r="R3414" t="str">
        <f>Table1[[#This Row],[year]]&amp;"_"&amp;Table1[[#This Row],[rank]]</f>
        <v>2021_413</v>
      </c>
      <c r="S3414" t="str">
        <f>Table1[[#This Row],[year]]&amp;"_"&amp;Table1[[#This Row],[rank]]</f>
        <v>2021_413</v>
      </c>
    </row>
    <row r="3415" spans="1:19" x14ac:dyDescent="0.2">
      <c r="A3415" t="s">
        <v>2497</v>
      </c>
      <c r="B3415">
        <v>414</v>
      </c>
      <c r="C3415">
        <v>2021</v>
      </c>
      <c r="D3415" t="s">
        <v>824</v>
      </c>
      <c r="E3415" t="s">
        <v>112</v>
      </c>
      <c r="F3415" t="s">
        <v>255</v>
      </c>
      <c r="G3415" t="str">
        <f>_xlfn.XLOOKUP(F3415,Regions!$A$2:$A$52,Regions!$B$2:$B$52)</f>
        <v>Midwest</v>
      </c>
      <c r="H3415" t="s">
        <v>2498</v>
      </c>
      <c r="I3415">
        <v>33347</v>
      </c>
      <c r="J3415">
        <v>7025</v>
      </c>
      <c r="K3415">
        <v>139</v>
      </c>
      <c r="L3415">
        <v>24418</v>
      </c>
      <c r="M3415">
        <v>20000</v>
      </c>
      <c r="N3415" t="s">
        <v>2043</v>
      </c>
      <c r="O3415" t="s">
        <v>2043</v>
      </c>
      <c r="P3415" t="s">
        <v>2043</v>
      </c>
      <c r="Q3415" t="s">
        <v>2043</v>
      </c>
      <c r="R3415" t="str">
        <f>Table1[[#This Row],[year]]&amp;"_"&amp;Table1[[#This Row],[rank]]</f>
        <v>2021_414</v>
      </c>
      <c r="S3415" t="str">
        <f>Table1[[#This Row],[year]]&amp;"_"&amp;Table1[[#This Row],[rank]]</f>
        <v>2021_414</v>
      </c>
    </row>
    <row r="3416" spans="1:19" x14ac:dyDescent="0.2">
      <c r="A3416" t="s">
        <v>2671</v>
      </c>
      <c r="B3416">
        <v>415</v>
      </c>
      <c r="C3416">
        <v>2021</v>
      </c>
      <c r="D3416" t="s">
        <v>30</v>
      </c>
      <c r="E3416" t="s">
        <v>2045</v>
      </c>
      <c r="F3416" t="s">
        <v>33</v>
      </c>
      <c r="G3416" t="str">
        <f>_xlfn.XLOOKUP(F3416,Regions!$A$2:$A$52,Regions!$B$2:$B$52)</f>
        <v>Northeast</v>
      </c>
      <c r="H3416" t="s">
        <v>1642</v>
      </c>
      <c r="I3416">
        <v>4821</v>
      </c>
      <c r="J3416">
        <v>7022</v>
      </c>
      <c r="K3416">
        <v>192</v>
      </c>
      <c r="L3416">
        <v>14741</v>
      </c>
      <c r="M3416">
        <v>24700</v>
      </c>
      <c r="N3416" t="s">
        <v>2043</v>
      </c>
      <c r="O3416" t="s">
        <v>2043</v>
      </c>
      <c r="P3416" t="s">
        <v>2043</v>
      </c>
      <c r="Q3416" t="s">
        <v>2043</v>
      </c>
      <c r="R3416" t="str">
        <f>Table1[[#This Row],[year]]&amp;"_"&amp;Table1[[#This Row],[rank]]</f>
        <v>2021_415</v>
      </c>
      <c r="S3416" t="str">
        <f>Table1[[#This Row],[year]]&amp;"_"&amp;Table1[[#This Row],[rank]]</f>
        <v>2021_415</v>
      </c>
    </row>
    <row r="3417" spans="1:19" x14ac:dyDescent="0.2">
      <c r="A3417" t="s">
        <v>2506</v>
      </c>
      <c r="B3417">
        <v>416</v>
      </c>
      <c r="C3417">
        <v>2021</v>
      </c>
      <c r="D3417" t="s">
        <v>79</v>
      </c>
      <c r="E3417" t="s">
        <v>2044</v>
      </c>
      <c r="F3417" t="s">
        <v>44</v>
      </c>
      <c r="G3417" t="str">
        <f>_xlfn.XLOOKUP(F3417,Regions!$A$2:$A$52,Regions!$B$2:$B$52)</f>
        <v>Midwest</v>
      </c>
      <c r="H3417" t="s">
        <v>2594</v>
      </c>
      <c r="I3417">
        <v>24353</v>
      </c>
      <c r="J3417">
        <v>7004</v>
      </c>
      <c r="K3417">
        <v>819</v>
      </c>
      <c r="L3417">
        <v>22331</v>
      </c>
      <c r="M3417">
        <v>32401</v>
      </c>
      <c r="N3417" t="s">
        <v>2043</v>
      </c>
      <c r="O3417" t="s">
        <v>2043</v>
      </c>
      <c r="P3417" t="s">
        <v>2043</v>
      </c>
      <c r="Q3417" t="s">
        <v>2043</v>
      </c>
      <c r="R3417" t="str">
        <f>Table1[[#This Row],[year]]&amp;"_"&amp;Table1[[#This Row],[rank]]</f>
        <v>2021_416</v>
      </c>
      <c r="S3417" t="str">
        <f>Table1[[#This Row],[year]]&amp;"_"&amp;Table1[[#This Row],[rank]]</f>
        <v>2021_416</v>
      </c>
    </row>
    <row r="3418" spans="1:19" x14ac:dyDescent="0.2">
      <c r="A3418" t="s">
        <v>2393</v>
      </c>
      <c r="B3418">
        <v>417</v>
      </c>
      <c r="C3418">
        <v>2021</v>
      </c>
      <c r="D3418" t="s">
        <v>1103</v>
      </c>
      <c r="E3418" t="s">
        <v>2118</v>
      </c>
      <c r="F3418" t="s">
        <v>55</v>
      </c>
      <c r="G3418" t="str">
        <f>_xlfn.XLOOKUP(F3418,Regions!$A$2:$A$52,Regions!$B$2:$B$52)</f>
        <v>West</v>
      </c>
      <c r="H3418" t="s">
        <v>2394</v>
      </c>
      <c r="I3418">
        <v>15247</v>
      </c>
      <c r="J3418">
        <v>6972</v>
      </c>
      <c r="K3418">
        <v>556</v>
      </c>
      <c r="L3418">
        <v>6084</v>
      </c>
      <c r="M3418">
        <v>32000</v>
      </c>
      <c r="N3418" t="s">
        <v>2043</v>
      </c>
      <c r="O3418" t="s">
        <v>2043</v>
      </c>
      <c r="P3418" t="s">
        <v>2043</v>
      </c>
      <c r="Q3418" t="s">
        <v>2043</v>
      </c>
      <c r="R3418" t="str">
        <f>Table1[[#This Row],[year]]&amp;"_"&amp;Table1[[#This Row],[rank]]</f>
        <v>2021_417</v>
      </c>
      <c r="S3418" t="str">
        <f>Table1[[#This Row],[year]]&amp;"_"&amp;Table1[[#This Row],[rank]]</f>
        <v>2021_417</v>
      </c>
    </row>
    <row r="3419" spans="1:19" x14ac:dyDescent="0.2">
      <c r="A3419" t="s">
        <v>1954</v>
      </c>
      <c r="B3419">
        <v>418</v>
      </c>
      <c r="C3419">
        <v>2021</v>
      </c>
      <c r="D3419" t="s">
        <v>974</v>
      </c>
      <c r="E3419" t="s">
        <v>2045</v>
      </c>
      <c r="F3419" t="s">
        <v>55</v>
      </c>
      <c r="G3419" t="str">
        <f>_xlfn.XLOOKUP(F3419,Regions!$A$2:$A$52,Regions!$B$2:$B$52)</f>
        <v>West</v>
      </c>
      <c r="H3419" t="s">
        <v>1456</v>
      </c>
      <c r="I3419">
        <v>2687</v>
      </c>
      <c r="J3419">
        <v>6960</v>
      </c>
      <c r="K3419">
        <v>140</v>
      </c>
      <c r="L3419">
        <v>3773</v>
      </c>
      <c r="M3419">
        <v>33500</v>
      </c>
      <c r="N3419" t="s">
        <v>2046</v>
      </c>
      <c r="O3419" t="s">
        <v>2043</v>
      </c>
      <c r="P3419" t="s">
        <v>2043</v>
      </c>
      <c r="Q3419" t="s">
        <v>2043</v>
      </c>
      <c r="R3419" t="str">
        <f>Table1[[#This Row],[year]]&amp;"_"&amp;Table1[[#This Row],[rank]]</f>
        <v>2021_418</v>
      </c>
      <c r="S3419" t="str">
        <f>Table1[[#This Row],[year]]&amp;"_"&amp;Table1[[#This Row],[rank]]</f>
        <v>2021_418</v>
      </c>
    </row>
    <row r="3420" spans="1:19" x14ac:dyDescent="0.2">
      <c r="A3420" t="s">
        <v>2574</v>
      </c>
      <c r="B3420">
        <v>419</v>
      </c>
      <c r="C3420">
        <v>2021</v>
      </c>
      <c r="D3420" t="s">
        <v>79</v>
      </c>
      <c r="E3420" t="s">
        <v>2044</v>
      </c>
      <c r="F3420" t="s">
        <v>28</v>
      </c>
      <c r="G3420" t="str">
        <f>_xlfn.XLOOKUP(F3420,Regions!$A$2:$A$52,Regions!$B$2:$B$52)</f>
        <v>Northeast</v>
      </c>
      <c r="H3420" t="s">
        <v>1406</v>
      </c>
      <c r="I3420">
        <v>7525</v>
      </c>
      <c r="J3420">
        <v>6956</v>
      </c>
      <c r="K3420">
        <v>775</v>
      </c>
      <c r="L3420">
        <v>53118</v>
      </c>
      <c r="M3420">
        <v>4945</v>
      </c>
      <c r="N3420" t="s">
        <v>2043</v>
      </c>
      <c r="O3420" t="s">
        <v>2043</v>
      </c>
      <c r="P3420" t="s">
        <v>2046</v>
      </c>
      <c r="Q3420" t="s">
        <v>2043</v>
      </c>
      <c r="R3420" t="str">
        <f>Table1[[#This Row],[year]]&amp;"_"&amp;Table1[[#This Row],[rank]]</f>
        <v>2021_419</v>
      </c>
      <c r="S3420" t="str">
        <f>Table1[[#This Row],[year]]&amp;"_"&amp;Table1[[#This Row],[rank]]</f>
        <v>2021_419</v>
      </c>
    </row>
    <row r="3421" spans="1:19" x14ac:dyDescent="0.2">
      <c r="A3421" t="s">
        <v>2630</v>
      </c>
      <c r="B3421">
        <v>420</v>
      </c>
      <c r="C3421">
        <v>2021</v>
      </c>
      <c r="D3421" t="s">
        <v>998</v>
      </c>
      <c r="E3421" t="s">
        <v>115</v>
      </c>
      <c r="F3421" t="s">
        <v>35</v>
      </c>
      <c r="G3421" t="str">
        <f>_xlfn.XLOOKUP(F3421,Regions!$A$2:$A$52,Regions!$B$2:$B$52)</f>
        <v>South</v>
      </c>
      <c r="H3421" t="s">
        <v>2631</v>
      </c>
      <c r="I3421">
        <v>3631</v>
      </c>
      <c r="J3421">
        <v>6944</v>
      </c>
      <c r="K3421">
        <v>81</v>
      </c>
      <c r="L3421">
        <v>6958</v>
      </c>
      <c r="M3421">
        <v>7582</v>
      </c>
      <c r="N3421" t="s">
        <v>2043</v>
      </c>
      <c r="O3421" t="s">
        <v>2043</v>
      </c>
      <c r="P3421" t="s">
        <v>2043</v>
      </c>
      <c r="Q3421" t="s">
        <v>2043</v>
      </c>
      <c r="R3421" t="str">
        <f>Table1[[#This Row],[year]]&amp;"_"&amp;Table1[[#This Row],[rank]]</f>
        <v>2021_420</v>
      </c>
      <c r="S3421" t="str">
        <f>Table1[[#This Row],[year]]&amp;"_"&amp;Table1[[#This Row],[rank]]</f>
        <v>2021_420</v>
      </c>
    </row>
    <row r="3422" spans="1:19" x14ac:dyDescent="0.2">
      <c r="A3422" t="s">
        <v>2595</v>
      </c>
      <c r="B3422">
        <v>421</v>
      </c>
      <c r="C3422">
        <v>2021</v>
      </c>
      <c r="D3422" t="s">
        <v>97</v>
      </c>
      <c r="E3422" t="s">
        <v>2044</v>
      </c>
      <c r="F3422" t="s">
        <v>72</v>
      </c>
      <c r="G3422" t="str">
        <f>_xlfn.XLOOKUP(F3422,Regions!$A$2:$A$52,Regions!$B$2:$B$52)</f>
        <v>Midwest</v>
      </c>
      <c r="H3422" t="s">
        <v>1461</v>
      </c>
      <c r="J3422">
        <v>6870</v>
      </c>
      <c r="K3422">
        <v>243</v>
      </c>
      <c r="L3422">
        <v>68059</v>
      </c>
      <c r="M3422">
        <v>6537</v>
      </c>
      <c r="N3422" t="s">
        <v>2043</v>
      </c>
      <c r="O3422" t="s">
        <v>2043</v>
      </c>
      <c r="P3422" t="s">
        <v>2043</v>
      </c>
      <c r="Q3422" t="s">
        <v>2043</v>
      </c>
      <c r="R3422" t="str">
        <f>Table1[[#This Row],[year]]&amp;"_"&amp;Table1[[#This Row],[rank]]</f>
        <v>2021_421</v>
      </c>
      <c r="S3422" t="str">
        <f>Table1[[#This Row],[year]]&amp;"_"&amp;Table1[[#This Row],[rank]]</f>
        <v>2021_421</v>
      </c>
    </row>
    <row r="3423" spans="1:19" x14ac:dyDescent="0.2">
      <c r="A3423" t="s">
        <v>1697</v>
      </c>
      <c r="B3423">
        <v>422</v>
      </c>
      <c r="C3423">
        <v>2021</v>
      </c>
      <c r="D3423" t="s">
        <v>1722</v>
      </c>
      <c r="E3423" t="s">
        <v>2064</v>
      </c>
      <c r="F3423" t="s">
        <v>187</v>
      </c>
      <c r="G3423" t="str">
        <f>_xlfn.XLOOKUP(F3423,Regions!$A$2:$A$52,Regions!$B$2:$B$52)</f>
        <v>Midwest</v>
      </c>
      <c r="H3423" t="s">
        <v>1697</v>
      </c>
      <c r="I3423">
        <v>8115</v>
      </c>
      <c r="J3423">
        <v>6857</v>
      </c>
      <c r="K3423">
        <v>325</v>
      </c>
      <c r="L3423">
        <v>5816</v>
      </c>
      <c r="M3423">
        <v>14400</v>
      </c>
      <c r="N3423" t="s">
        <v>2043</v>
      </c>
      <c r="O3423" t="s">
        <v>2043</v>
      </c>
      <c r="P3423" t="s">
        <v>2043</v>
      </c>
      <c r="Q3423" t="s">
        <v>2043</v>
      </c>
      <c r="R3423" t="str">
        <f>Table1[[#This Row],[year]]&amp;"_"&amp;Table1[[#This Row],[rank]]</f>
        <v>2021_422</v>
      </c>
      <c r="S3423" t="str">
        <f>Table1[[#This Row],[year]]&amp;"_"&amp;Table1[[#This Row],[rank]]</f>
        <v>2021_422</v>
      </c>
    </row>
    <row r="3424" spans="1:19" x14ac:dyDescent="0.2">
      <c r="A3424" t="s">
        <v>2681</v>
      </c>
      <c r="B3424">
        <v>423</v>
      </c>
      <c r="C3424">
        <v>2021</v>
      </c>
      <c r="D3424" t="s">
        <v>65</v>
      </c>
      <c r="E3424" t="s">
        <v>2044</v>
      </c>
      <c r="F3424" t="s">
        <v>210</v>
      </c>
      <c r="G3424" t="str">
        <f>_xlfn.XLOOKUP(F3424,Regions!$A$2:$A$52,Regions!$B$2:$B$52)</f>
        <v>Northeast</v>
      </c>
      <c r="H3424" t="s">
        <v>2682</v>
      </c>
      <c r="J3424">
        <v>6798</v>
      </c>
      <c r="K3424">
        <v>1732</v>
      </c>
      <c r="L3424">
        <v>27976</v>
      </c>
      <c r="M3424">
        <v>5625</v>
      </c>
      <c r="N3424" t="s">
        <v>2043</v>
      </c>
      <c r="O3424" t="s">
        <v>2043</v>
      </c>
      <c r="P3424" t="s">
        <v>2043</v>
      </c>
      <c r="Q3424" t="s">
        <v>2043</v>
      </c>
      <c r="R3424" t="str">
        <f>Table1[[#This Row],[year]]&amp;"_"&amp;Table1[[#This Row],[rank]]</f>
        <v>2021_423</v>
      </c>
      <c r="S3424" t="str">
        <f>Table1[[#This Row],[year]]&amp;"_"&amp;Table1[[#This Row],[rank]]</f>
        <v>2021_423</v>
      </c>
    </row>
    <row r="3425" spans="1:19" x14ac:dyDescent="0.2">
      <c r="A3425" t="s">
        <v>2573</v>
      </c>
      <c r="B3425">
        <v>424</v>
      </c>
      <c r="C3425">
        <v>2021</v>
      </c>
      <c r="D3425" t="s">
        <v>1363</v>
      </c>
      <c r="E3425" t="s">
        <v>2045</v>
      </c>
      <c r="F3425" t="s">
        <v>33</v>
      </c>
      <c r="G3425" t="str">
        <f>_xlfn.XLOOKUP(F3425,Regions!$A$2:$A$52,Regions!$B$2:$B$52)</f>
        <v>Northeast</v>
      </c>
      <c r="H3425" t="s">
        <v>1642</v>
      </c>
      <c r="I3425">
        <v>95434</v>
      </c>
      <c r="J3425">
        <v>6796</v>
      </c>
      <c r="K3425">
        <v>59</v>
      </c>
      <c r="L3425">
        <v>21874</v>
      </c>
      <c r="M3425">
        <v>20199</v>
      </c>
      <c r="N3425" t="s">
        <v>2043</v>
      </c>
      <c r="O3425" t="s">
        <v>2043</v>
      </c>
      <c r="P3425" t="s">
        <v>2043</v>
      </c>
      <c r="Q3425" t="s">
        <v>2043</v>
      </c>
      <c r="R3425" t="str">
        <f>Table1[[#This Row],[year]]&amp;"_"&amp;Table1[[#This Row],[rank]]</f>
        <v>2021_424</v>
      </c>
      <c r="S3425" t="str">
        <f>Table1[[#This Row],[year]]&amp;"_"&amp;Table1[[#This Row],[rank]]</f>
        <v>2021_424</v>
      </c>
    </row>
    <row r="3426" spans="1:19" x14ac:dyDescent="0.2">
      <c r="A3426" t="s">
        <v>2640</v>
      </c>
      <c r="B3426">
        <v>425</v>
      </c>
      <c r="C3426">
        <v>2021</v>
      </c>
      <c r="D3426" t="s">
        <v>1830</v>
      </c>
      <c r="E3426" t="s">
        <v>2042</v>
      </c>
      <c r="F3426" t="s">
        <v>55</v>
      </c>
      <c r="G3426" t="str">
        <f>_xlfn.XLOOKUP(F3426,Regions!$A$2:$A$52,Regions!$B$2:$B$52)</f>
        <v>West</v>
      </c>
      <c r="H3426" t="s">
        <v>1413</v>
      </c>
      <c r="I3426">
        <v>13654</v>
      </c>
      <c r="J3426">
        <v>6783</v>
      </c>
      <c r="K3426">
        <v>681</v>
      </c>
      <c r="L3426">
        <v>4661</v>
      </c>
      <c r="M3426">
        <v>16600</v>
      </c>
      <c r="N3426" t="s">
        <v>2043</v>
      </c>
      <c r="O3426" t="s">
        <v>2046</v>
      </c>
      <c r="P3426" t="s">
        <v>2043</v>
      </c>
      <c r="Q3426" t="s">
        <v>2043</v>
      </c>
      <c r="R3426" t="str">
        <f>Table1[[#This Row],[year]]&amp;"_"&amp;Table1[[#This Row],[rank]]</f>
        <v>2021_425</v>
      </c>
      <c r="S3426" t="str">
        <f>Table1[[#This Row],[year]]&amp;"_"&amp;Table1[[#This Row],[rank]]</f>
        <v>2021_425</v>
      </c>
    </row>
    <row r="3427" spans="1:19" x14ac:dyDescent="0.2">
      <c r="A3427" t="s">
        <v>2582</v>
      </c>
      <c r="B3427">
        <v>426</v>
      </c>
      <c r="C3427">
        <v>2021</v>
      </c>
      <c r="D3427" t="s">
        <v>1077</v>
      </c>
      <c r="E3427" t="s">
        <v>2054</v>
      </c>
      <c r="F3427" t="s">
        <v>28</v>
      </c>
      <c r="G3427" t="str">
        <f>_xlfn.XLOOKUP(F3427,Regions!$A$2:$A$52,Regions!$B$2:$B$52)</f>
        <v>Northeast</v>
      </c>
      <c r="H3427" t="s">
        <v>1406</v>
      </c>
      <c r="I3427">
        <v>6909</v>
      </c>
      <c r="J3427">
        <v>6738</v>
      </c>
      <c r="K3427">
        <v>1007</v>
      </c>
      <c r="L3427">
        <v>16729</v>
      </c>
      <c r="M3427">
        <v>18260</v>
      </c>
      <c r="N3427" t="s">
        <v>2043</v>
      </c>
      <c r="O3427" t="s">
        <v>2046</v>
      </c>
      <c r="P3427" t="s">
        <v>2043</v>
      </c>
      <c r="Q3427" t="s">
        <v>2043</v>
      </c>
      <c r="R3427" t="str">
        <f>Table1[[#This Row],[year]]&amp;"_"&amp;Table1[[#This Row],[rank]]</f>
        <v>2021_426</v>
      </c>
      <c r="S3427" t="str">
        <f>Table1[[#This Row],[year]]&amp;"_"&amp;Table1[[#This Row],[rank]]</f>
        <v>2021_426</v>
      </c>
    </row>
    <row r="3428" spans="1:19" x14ac:dyDescent="0.2">
      <c r="A3428" t="s">
        <v>2438</v>
      </c>
      <c r="B3428">
        <v>427</v>
      </c>
      <c r="C3428">
        <v>2021</v>
      </c>
      <c r="D3428" t="s">
        <v>1077</v>
      </c>
      <c r="E3428" t="s">
        <v>2054</v>
      </c>
      <c r="F3428" t="s">
        <v>55</v>
      </c>
      <c r="G3428" t="str">
        <f>_xlfn.XLOOKUP(F3428,Regions!$A$2:$A$52,Regions!$B$2:$B$52)</f>
        <v>West</v>
      </c>
      <c r="H3428" t="s">
        <v>1652</v>
      </c>
      <c r="I3428">
        <v>24263</v>
      </c>
      <c r="J3428">
        <v>6721</v>
      </c>
      <c r="K3428">
        <v>939</v>
      </c>
      <c r="L3428">
        <v>6213</v>
      </c>
      <c r="M3428">
        <v>8800</v>
      </c>
      <c r="N3428" t="s">
        <v>2043</v>
      </c>
      <c r="O3428" t="s">
        <v>2046</v>
      </c>
      <c r="P3428" t="s">
        <v>2043</v>
      </c>
      <c r="Q3428" t="s">
        <v>2043</v>
      </c>
      <c r="R3428" t="str">
        <f>Table1[[#This Row],[year]]&amp;"_"&amp;Table1[[#This Row],[rank]]</f>
        <v>2021_427</v>
      </c>
      <c r="S3428" t="str">
        <f>Table1[[#This Row],[year]]&amp;"_"&amp;Table1[[#This Row],[rank]]</f>
        <v>2021_427</v>
      </c>
    </row>
    <row r="3429" spans="1:19" x14ac:dyDescent="0.2">
      <c r="A3429" t="s">
        <v>2469</v>
      </c>
      <c r="B3429">
        <v>428</v>
      </c>
      <c r="C3429">
        <v>2021</v>
      </c>
      <c r="D3429" t="s">
        <v>488</v>
      </c>
      <c r="E3429" t="s">
        <v>920</v>
      </c>
      <c r="F3429" t="s">
        <v>22</v>
      </c>
      <c r="G3429" t="str">
        <f>_xlfn.XLOOKUP(F3429,Regions!$A$2:$A$52,Regions!$B$2:$B$52)</f>
        <v>South</v>
      </c>
      <c r="H3429" t="s">
        <v>1400</v>
      </c>
      <c r="I3429">
        <v>34397</v>
      </c>
      <c r="J3429">
        <v>6685</v>
      </c>
      <c r="K3429">
        <v>200</v>
      </c>
      <c r="L3429">
        <v>19229</v>
      </c>
      <c r="M3429">
        <v>1853</v>
      </c>
      <c r="N3429" t="s">
        <v>2043</v>
      </c>
      <c r="O3429" t="s">
        <v>2043</v>
      </c>
      <c r="P3429" t="s">
        <v>2043</v>
      </c>
      <c r="Q3429" t="s">
        <v>2043</v>
      </c>
      <c r="R3429" t="str">
        <f>Table1[[#This Row],[year]]&amp;"_"&amp;Table1[[#This Row],[rank]]</f>
        <v>2021_428</v>
      </c>
      <c r="S3429" t="str">
        <f>Table1[[#This Row],[year]]&amp;"_"&amp;Table1[[#This Row],[rank]]</f>
        <v>2021_428</v>
      </c>
    </row>
    <row r="3430" spans="1:19" x14ac:dyDescent="0.2">
      <c r="A3430" t="s">
        <v>2318</v>
      </c>
      <c r="B3430">
        <v>429</v>
      </c>
      <c r="C3430">
        <v>2021</v>
      </c>
      <c r="D3430" t="s">
        <v>1727</v>
      </c>
      <c r="E3430" t="s">
        <v>2064</v>
      </c>
      <c r="F3430" t="s">
        <v>44</v>
      </c>
      <c r="G3430" t="str">
        <f>_xlfn.XLOOKUP(F3430,Regions!$A$2:$A$52,Regions!$B$2:$B$52)</f>
        <v>Midwest</v>
      </c>
      <c r="H3430" t="s">
        <v>1488</v>
      </c>
      <c r="I3430">
        <v>19727</v>
      </c>
      <c r="J3430">
        <v>6684</v>
      </c>
      <c r="K3430">
        <v>684</v>
      </c>
      <c r="L3430">
        <v>9152</v>
      </c>
      <c r="M3430">
        <v>23000</v>
      </c>
      <c r="N3430" t="s">
        <v>2043</v>
      </c>
      <c r="O3430" t="s">
        <v>2043</v>
      </c>
      <c r="P3430" t="s">
        <v>2043</v>
      </c>
      <c r="Q3430" t="s">
        <v>2043</v>
      </c>
      <c r="R3430" t="str">
        <f>Table1[[#This Row],[year]]&amp;"_"&amp;Table1[[#This Row],[rank]]</f>
        <v>2021_429</v>
      </c>
      <c r="S3430" t="str">
        <f>Table1[[#This Row],[year]]&amp;"_"&amp;Table1[[#This Row],[rank]]</f>
        <v>2021_429</v>
      </c>
    </row>
    <row r="3431" spans="1:19" x14ac:dyDescent="0.2">
      <c r="A3431" t="s">
        <v>2353</v>
      </c>
      <c r="B3431">
        <v>430</v>
      </c>
      <c r="C3431">
        <v>2021</v>
      </c>
      <c r="D3431" t="s">
        <v>214</v>
      </c>
      <c r="E3431" t="s">
        <v>920</v>
      </c>
      <c r="F3431" t="s">
        <v>18</v>
      </c>
      <c r="G3431" t="str">
        <f>_xlfn.XLOOKUP(F3431,Regions!$A$2:$A$52,Regions!$B$2:$B$52)</f>
        <v>Midwest</v>
      </c>
      <c r="H3431" t="s">
        <v>1588</v>
      </c>
      <c r="I3431">
        <v>17719</v>
      </c>
      <c r="J3431">
        <v>6680</v>
      </c>
      <c r="K3431">
        <v>755</v>
      </c>
      <c r="L3431">
        <v>29666</v>
      </c>
      <c r="M3431">
        <v>8493</v>
      </c>
      <c r="N3431" t="s">
        <v>2043</v>
      </c>
      <c r="O3431" t="s">
        <v>2043</v>
      </c>
      <c r="P3431" t="s">
        <v>2043</v>
      </c>
      <c r="Q3431" t="s">
        <v>2043</v>
      </c>
      <c r="R3431" t="str">
        <f>Table1[[#This Row],[year]]&amp;"_"&amp;Table1[[#This Row],[rank]]</f>
        <v>2021_430</v>
      </c>
      <c r="S3431" t="str">
        <f>Table1[[#This Row],[year]]&amp;"_"&amp;Table1[[#This Row],[rank]]</f>
        <v>2021_430</v>
      </c>
    </row>
    <row r="3432" spans="1:19" x14ac:dyDescent="0.2">
      <c r="A3432" t="s">
        <v>2639</v>
      </c>
      <c r="B3432">
        <v>431</v>
      </c>
      <c r="C3432">
        <v>2021</v>
      </c>
      <c r="D3432" t="s">
        <v>100</v>
      </c>
      <c r="E3432" t="s">
        <v>112</v>
      </c>
      <c r="F3432" t="s">
        <v>41</v>
      </c>
      <c r="G3432" t="str">
        <f>_xlfn.XLOOKUP(F3432,Regions!$A$2:$A$52,Regions!$B$2:$B$52)</f>
        <v>Northeast</v>
      </c>
      <c r="H3432" t="s">
        <v>1594</v>
      </c>
      <c r="I3432">
        <v>74829</v>
      </c>
      <c r="J3432">
        <v>6675</v>
      </c>
      <c r="K3432">
        <v>1638</v>
      </c>
      <c r="L3432">
        <v>13609</v>
      </c>
      <c r="M3432">
        <v>11300</v>
      </c>
      <c r="N3432" t="s">
        <v>2043</v>
      </c>
      <c r="O3432" t="s">
        <v>2046</v>
      </c>
      <c r="P3432" t="s">
        <v>2043</v>
      </c>
      <c r="Q3432" t="s">
        <v>2043</v>
      </c>
      <c r="R3432" t="str">
        <f>Table1[[#This Row],[year]]&amp;"_"&amp;Table1[[#This Row],[rank]]</f>
        <v>2021_431</v>
      </c>
      <c r="S3432" t="str">
        <f>Table1[[#This Row],[year]]&amp;"_"&amp;Table1[[#This Row],[rank]]</f>
        <v>2021_431</v>
      </c>
    </row>
    <row r="3433" spans="1:19" x14ac:dyDescent="0.2">
      <c r="A3433" t="s">
        <v>2462</v>
      </c>
      <c r="B3433">
        <v>432</v>
      </c>
      <c r="C3433">
        <v>2021</v>
      </c>
      <c r="D3433" t="s">
        <v>283</v>
      </c>
      <c r="E3433" t="s">
        <v>283</v>
      </c>
      <c r="F3433" t="s">
        <v>125</v>
      </c>
      <c r="G3433" t="str">
        <f>_xlfn.XLOOKUP(F3433,Regions!$A$2:$A$52,Regions!$B$2:$B$52)</f>
        <v>South</v>
      </c>
      <c r="H3433" t="s">
        <v>1555</v>
      </c>
      <c r="I3433">
        <v>6865</v>
      </c>
      <c r="J3433">
        <v>6664</v>
      </c>
      <c r="K3433">
        <v>76</v>
      </c>
      <c r="L3433">
        <v>7699</v>
      </c>
      <c r="M3433">
        <v>61000</v>
      </c>
      <c r="N3433" t="s">
        <v>2043</v>
      </c>
      <c r="O3433" t="s">
        <v>2043</v>
      </c>
      <c r="P3433" t="s">
        <v>2043</v>
      </c>
      <c r="Q3433" t="s">
        <v>2043</v>
      </c>
      <c r="R3433" t="str">
        <f>Table1[[#This Row],[year]]&amp;"_"&amp;Table1[[#This Row],[rank]]</f>
        <v>2021_432</v>
      </c>
      <c r="S3433" t="str">
        <f>Table1[[#This Row],[year]]&amp;"_"&amp;Table1[[#This Row],[rank]]</f>
        <v>2021_432</v>
      </c>
    </row>
    <row r="3434" spans="1:19" x14ac:dyDescent="0.2">
      <c r="A3434" t="s">
        <v>2419</v>
      </c>
      <c r="B3434">
        <v>433</v>
      </c>
      <c r="C3434">
        <v>2021</v>
      </c>
      <c r="D3434" t="s">
        <v>1103</v>
      </c>
      <c r="E3434" t="s">
        <v>2118</v>
      </c>
      <c r="F3434" t="s">
        <v>44</v>
      </c>
      <c r="G3434" t="str">
        <f>_xlfn.XLOOKUP(F3434,Regions!$A$2:$A$52,Regions!$B$2:$B$52)</f>
        <v>Midwest</v>
      </c>
      <c r="H3434" t="s">
        <v>1608</v>
      </c>
      <c r="I3434">
        <v>12775</v>
      </c>
      <c r="J3434">
        <v>6658</v>
      </c>
      <c r="K3434">
        <v>461</v>
      </c>
      <c r="L3434">
        <v>7433</v>
      </c>
      <c r="M3434">
        <v>15200</v>
      </c>
      <c r="N3434" t="s">
        <v>2043</v>
      </c>
      <c r="O3434" t="s">
        <v>2043</v>
      </c>
      <c r="P3434" t="s">
        <v>2043</v>
      </c>
      <c r="Q3434" t="s">
        <v>2043</v>
      </c>
      <c r="R3434" t="str">
        <f>Table1[[#This Row],[year]]&amp;"_"&amp;Table1[[#This Row],[rank]]</f>
        <v>2021_433</v>
      </c>
      <c r="S3434" t="str">
        <f>Table1[[#This Row],[year]]&amp;"_"&amp;Table1[[#This Row],[rank]]</f>
        <v>2021_433</v>
      </c>
    </row>
    <row r="3435" spans="1:19" x14ac:dyDescent="0.2">
      <c r="A3435" t="s">
        <v>861</v>
      </c>
      <c r="B3435">
        <v>434</v>
      </c>
      <c r="C3435">
        <v>2021</v>
      </c>
      <c r="D3435" t="s">
        <v>57</v>
      </c>
      <c r="E3435" t="s">
        <v>2044</v>
      </c>
      <c r="F3435" t="s">
        <v>542</v>
      </c>
      <c r="G3435" t="str">
        <f>_xlfn.XLOOKUP(F3435,Regions!$A$2:$A$52,Regions!$B$2:$B$52)</f>
        <v>South</v>
      </c>
      <c r="H3435" t="s">
        <v>1575</v>
      </c>
      <c r="I3435">
        <v>19848</v>
      </c>
      <c r="J3435">
        <v>6655</v>
      </c>
      <c r="K3435">
        <v>1094</v>
      </c>
      <c r="L3435">
        <v>147389</v>
      </c>
      <c r="M3435">
        <v>19406</v>
      </c>
      <c r="N3435" t="s">
        <v>2043</v>
      </c>
      <c r="O3435" t="s">
        <v>2043</v>
      </c>
      <c r="P3435" t="s">
        <v>2043</v>
      </c>
      <c r="Q3435" t="s">
        <v>2043</v>
      </c>
      <c r="R3435" t="str">
        <f>Table1[[#This Row],[year]]&amp;"_"&amp;Table1[[#This Row],[rank]]</f>
        <v>2021_434</v>
      </c>
      <c r="S3435" t="str">
        <f>Table1[[#This Row],[year]]&amp;"_"&amp;Table1[[#This Row],[rank]]</f>
        <v>2021_434</v>
      </c>
    </row>
    <row r="3436" spans="1:19" x14ac:dyDescent="0.2">
      <c r="A3436" t="s">
        <v>2636</v>
      </c>
      <c r="B3436">
        <v>435</v>
      </c>
      <c r="C3436">
        <v>2021</v>
      </c>
      <c r="D3436" t="s">
        <v>1103</v>
      </c>
      <c r="E3436" t="s">
        <v>2118</v>
      </c>
      <c r="F3436" t="s">
        <v>86</v>
      </c>
      <c r="G3436" t="str">
        <f>_xlfn.XLOOKUP(F3436,Regions!$A$2:$A$52,Regions!$B$2:$B$52)</f>
        <v>South</v>
      </c>
      <c r="H3436" t="s">
        <v>1412</v>
      </c>
      <c r="I3436">
        <v>4862</v>
      </c>
      <c r="J3436">
        <v>6560</v>
      </c>
      <c r="K3436">
        <v>167</v>
      </c>
      <c r="L3436">
        <v>7805</v>
      </c>
      <c r="M3436">
        <v>18775</v>
      </c>
      <c r="N3436" t="s">
        <v>2043</v>
      </c>
      <c r="O3436" t="s">
        <v>2043</v>
      </c>
      <c r="P3436" t="s">
        <v>2043</v>
      </c>
      <c r="Q3436" t="s">
        <v>2043</v>
      </c>
      <c r="R3436" t="str">
        <f>Table1[[#This Row],[year]]&amp;"_"&amp;Table1[[#This Row],[rank]]</f>
        <v>2021_435</v>
      </c>
      <c r="S3436" t="str">
        <f>Table1[[#This Row],[year]]&amp;"_"&amp;Table1[[#This Row],[rank]]</f>
        <v>2021_435</v>
      </c>
    </row>
    <row r="3437" spans="1:19" x14ac:dyDescent="0.2">
      <c r="A3437" t="s">
        <v>2321</v>
      </c>
      <c r="B3437">
        <v>436</v>
      </c>
      <c r="C3437">
        <v>2021</v>
      </c>
      <c r="D3437" t="s">
        <v>920</v>
      </c>
      <c r="E3437" t="s">
        <v>920</v>
      </c>
      <c r="F3437" t="s">
        <v>98</v>
      </c>
      <c r="G3437" t="str">
        <f>_xlfn.XLOOKUP(F3437,Regions!$A$2:$A$52,Regions!$B$2:$B$52)</f>
        <v>Northeast</v>
      </c>
      <c r="H3437" t="s">
        <v>1631</v>
      </c>
      <c r="I3437">
        <v>8553</v>
      </c>
      <c r="J3437">
        <v>6559</v>
      </c>
      <c r="K3437">
        <v>532</v>
      </c>
      <c r="L3437">
        <v>13985</v>
      </c>
      <c r="M3437">
        <v>11300</v>
      </c>
      <c r="N3437" t="s">
        <v>2043</v>
      </c>
      <c r="O3437" t="s">
        <v>2043</v>
      </c>
      <c r="P3437" t="s">
        <v>2043</v>
      </c>
      <c r="Q3437" t="s">
        <v>2043</v>
      </c>
      <c r="R3437" t="str">
        <f>Table1[[#This Row],[year]]&amp;"_"&amp;Table1[[#This Row],[rank]]</f>
        <v>2021_436</v>
      </c>
      <c r="S3437" t="str">
        <f>Table1[[#This Row],[year]]&amp;"_"&amp;Table1[[#This Row],[rank]]</f>
        <v>2021_436</v>
      </c>
    </row>
    <row r="3438" spans="1:19" x14ac:dyDescent="0.2">
      <c r="A3438" t="s">
        <v>2710</v>
      </c>
      <c r="B3438">
        <v>437</v>
      </c>
      <c r="C3438">
        <v>2021</v>
      </c>
      <c r="D3438" t="s">
        <v>70</v>
      </c>
      <c r="E3438" t="s">
        <v>70</v>
      </c>
      <c r="F3438" t="s">
        <v>398</v>
      </c>
      <c r="G3438" t="str">
        <f>_xlfn.XLOOKUP(F3438,Regions!$A$2:$A$52,Regions!$B$2:$B$52)</f>
        <v>West</v>
      </c>
      <c r="H3438" t="s">
        <v>1512</v>
      </c>
      <c r="I3438">
        <v>3140</v>
      </c>
      <c r="J3438">
        <v>6469</v>
      </c>
      <c r="K3438">
        <v>288</v>
      </c>
      <c r="L3438">
        <v>2806</v>
      </c>
      <c r="M3438">
        <v>33000</v>
      </c>
      <c r="N3438" t="s">
        <v>2043</v>
      </c>
      <c r="O3438" t="s">
        <v>2043</v>
      </c>
      <c r="P3438" t="s">
        <v>2046</v>
      </c>
      <c r="Q3438" t="s">
        <v>2043</v>
      </c>
      <c r="R3438" t="str">
        <f>Table1[[#This Row],[year]]&amp;"_"&amp;Table1[[#This Row],[rank]]</f>
        <v>2021_437</v>
      </c>
      <c r="S3438" t="str">
        <f>Table1[[#This Row],[year]]&amp;"_"&amp;Table1[[#This Row],[rank]]</f>
        <v>2021_437</v>
      </c>
    </row>
    <row r="3439" spans="1:19" x14ac:dyDescent="0.2">
      <c r="A3439" t="s">
        <v>2689</v>
      </c>
      <c r="B3439">
        <v>438</v>
      </c>
      <c r="C3439">
        <v>2021</v>
      </c>
      <c r="D3439" t="s">
        <v>95</v>
      </c>
      <c r="E3439" t="s">
        <v>2045</v>
      </c>
      <c r="F3439" t="s">
        <v>98</v>
      </c>
      <c r="G3439" t="str">
        <f>_xlfn.XLOOKUP(F3439,Regions!$A$2:$A$52,Regions!$B$2:$B$52)</f>
        <v>Northeast</v>
      </c>
      <c r="H3439" t="s">
        <v>1684</v>
      </c>
      <c r="I3439">
        <v>16631</v>
      </c>
      <c r="J3439">
        <v>6394</v>
      </c>
      <c r="K3439">
        <v>117</v>
      </c>
      <c r="L3439">
        <v>9907</v>
      </c>
      <c r="M3439">
        <v>12400</v>
      </c>
      <c r="N3439" t="s">
        <v>2043</v>
      </c>
      <c r="O3439" t="s">
        <v>2043</v>
      </c>
      <c r="P3439" t="s">
        <v>2043</v>
      </c>
      <c r="Q3439" t="s">
        <v>2043</v>
      </c>
      <c r="R3439" t="str">
        <f>Table1[[#This Row],[year]]&amp;"_"&amp;Table1[[#This Row],[rank]]</f>
        <v>2021_438</v>
      </c>
      <c r="S3439" t="str">
        <f>Table1[[#This Row],[year]]&amp;"_"&amp;Table1[[#This Row],[rank]]</f>
        <v>2021_438</v>
      </c>
    </row>
    <row r="3440" spans="1:19" x14ac:dyDescent="0.2">
      <c r="A3440" t="s">
        <v>2489</v>
      </c>
      <c r="B3440">
        <v>439</v>
      </c>
      <c r="C3440">
        <v>2021</v>
      </c>
      <c r="D3440" t="s">
        <v>998</v>
      </c>
      <c r="E3440" t="s">
        <v>115</v>
      </c>
      <c r="F3440" t="s">
        <v>86</v>
      </c>
      <c r="G3440" t="str">
        <f>_xlfn.XLOOKUP(F3440,Regions!$A$2:$A$52,Regions!$B$2:$B$52)</f>
        <v>South</v>
      </c>
      <c r="H3440" t="s">
        <v>1412</v>
      </c>
      <c r="I3440">
        <v>680</v>
      </c>
      <c r="J3440">
        <v>6346</v>
      </c>
      <c r="K3440">
        <v>34</v>
      </c>
      <c r="L3440">
        <v>2335</v>
      </c>
      <c r="M3440">
        <v>6400</v>
      </c>
      <c r="N3440" t="s">
        <v>2043</v>
      </c>
      <c r="O3440" t="s">
        <v>2043</v>
      </c>
      <c r="P3440" t="s">
        <v>2043</v>
      </c>
      <c r="Q3440" t="s">
        <v>2043</v>
      </c>
      <c r="R3440" t="str">
        <f>Table1[[#This Row],[year]]&amp;"_"&amp;Table1[[#This Row],[rank]]</f>
        <v>2021_439</v>
      </c>
      <c r="S3440" t="str">
        <f>Table1[[#This Row],[year]]&amp;"_"&amp;Table1[[#This Row],[rank]]</f>
        <v>2021_439</v>
      </c>
    </row>
    <row r="3441" spans="1:19" x14ac:dyDescent="0.2">
      <c r="A3441" t="s">
        <v>2377</v>
      </c>
      <c r="B3441">
        <v>440</v>
      </c>
      <c r="C3441">
        <v>2021</v>
      </c>
      <c r="D3441" t="s">
        <v>32</v>
      </c>
      <c r="E3441" t="s">
        <v>2064</v>
      </c>
      <c r="F3441" t="s">
        <v>187</v>
      </c>
      <c r="G3441" t="str">
        <f>_xlfn.XLOOKUP(F3441,Regions!$A$2:$A$52,Regions!$B$2:$B$52)</f>
        <v>Midwest</v>
      </c>
      <c r="H3441" t="s">
        <v>1448</v>
      </c>
      <c r="I3441">
        <v>30832</v>
      </c>
      <c r="J3441">
        <v>6330</v>
      </c>
      <c r="K3441">
        <v>1023</v>
      </c>
      <c r="L3441">
        <v>7265</v>
      </c>
      <c r="M3441">
        <v>23500</v>
      </c>
      <c r="N3441" t="s">
        <v>2043</v>
      </c>
      <c r="O3441" t="s">
        <v>2043</v>
      </c>
      <c r="P3441" t="s">
        <v>2043</v>
      </c>
      <c r="Q3441" t="s">
        <v>2043</v>
      </c>
      <c r="R3441" t="str">
        <f>Table1[[#This Row],[year]]&amp;"_"&amp;Table1[[#This Row],[rank]]</f>
        <v>2021_440</v>
      </c>
      <c r="S3441" t="str">
        <f>Table1[[#This Row],[year]]&amp;"_"&amp;Table1[[#This Row],[rank]]</f>
        <v>2021_440</v>
      </c>
    </row>
    <row r="3442" spans="1:19" x14ac:dyDescent="0.2">
      <c r="A3442" t="s">
        <v>2591</v>
      </c>
      <c r="B3442">
        <v>441</v>
      </c>
      <c r="C3442">
        <v>2021</v>
      </c>
      <c r="D3442" t="s">
        <v>221</v>
      </c>
      <c r="E3442" t="s">
        <v>221</v>
      </c>
      <c r="F3442" t="s">
        <v>177</v>
      </c>
      <c r="G3442" t="str">
        <f>_xlfn.XLOOKUP(F3442,Regions!$A$2:$A$52,Regions!$B$2:$B$52)</f>
        <v>South</v>
      </c>
      <c r="H3442" t="s">
        <v>2592</v>
      </c>
      <c r="I3442">
        <v>6953</v>
      </c>
      <c r="J3442">
        <v>6321</v>
      </c>
      <c r="K3442">
        <v>323</v>
      </c>
      <c r="L3442">
        <v>5228</v>
      </c>
      <c r="M3442">
        <v>18000</v>
      </c>
      <c r="N3442" t="s">
        <v>2043</v>
      </c>
      <c r="O3442" t="s">
        <v>2043</v>
      </c>
      <c r="P3442" t="s">
        <v>2043</v>
      </c>
      <c r="Q3442" t="s">
        <v>2043</v>
      </c>
      <c r="R3442" t="str">
        <f>Table1[[#This Row],[year]]&amp;"_"&amp;Table1[[#This Row],[rank]]</f>
        <v>2021_441</v>
      </c>
      <c r="S3442" t="str">
        <f>Table1[[#This Row],[year]]&amp;"_"&amp;Table1[[#This Row],[rank]]</f>
        <v>2021_441</v>
      </c>
    </row>
    <row r="3443" spans="1:19" x14ac:dyDescent="0.2">
      <c r="A3443" t="s">
        <v>2579</v>
      </c>
      <c r="B3443">
        <v>442</v>
      </c>
      <c r="C3443">
        <v>2021</v>
      </c>
      <c r="D3443" t="s">
        <v>223</v>
      </c>
      <c r="E3443" t="s">
        <v>920</v>
      </c>
      <c r="F3443" t="s">
        <v>181</v>
      </c>
      <c r="G3443" t="str">
        <f>_xlfn.XLOOKUP(F3443,Regions!$A$2:$A$52,Regions!$B$2:$B$52)</f>
        <v>West</v>
      </c>
      <c r="H3443" t="s">
        <v>1516</v>
      </c>
      <c r="I3443">
        <v>4513</v>
      </c>
      <c r="J3443">
        <v>6302</v>
      </c>
      <c r="K3443">
        <v>306</v>
      </c>
      <c r="L3443">
        <v>12957</v>
      </c>
      <c r="M3443">
        <v>1837</v>
      </c>
      <c r="N3443" t="s">
        <v>2043</v>
      </c>
      <c r="O3443" t="s">
        <v>2043</v>
      </c>
      <c r="P3443" t="s">
        <v>2043</v>
      </c>
      <c r="Q3443" t="s">
        <v>2043</v>
      </c>
      <c r="R3443" t="str">
        <f>Table1[[#This Row],[year]]&amp;"_"&amp;Table1[[#This Row],[rank]]</f>
        <v>2021_442</v>
      </c>
      <c r="S3443" t="str">
        <f>Table1[[#This Row],[year]]&amp;"_"&amp;Table1[[#This Row],[rank]]</f>
        <v>2021_442</v>
      </c>
    </row>
    <row r="3444" spans="1:19" x14ac:dyDescent="0.2">
      <c r="A3444" t="s">
        <v>2607</v>
      </c>
      <c r="B3444">
        <v>443</v>
      </c>
      <c r="C3444">
        <v>2021</v>
      </c>
      <c r="D3444" t="s">
        <v>57</v>
      </c>
      <c r="E3444" t="s">
        <v>2044</v>
      </c>
      <c r="F3444" t="s">
        <v>44</v>
      </c>
      <c r="G3444" t="str">
        <f>_xlfn.XLOOKUP(F3444,Regions!$A$2:$A$52,Regions!$B$2:$B$52)</f>
        <v>Midwest</v>
      </c>
      <c r="H3444" t="s">
        <v>1417</v>
      </c>
      <c r="I3444">
        <v>21854</v>
      </c>
      <c r="J3444">
        <v>6301</v>
      </c>
      <c r="K3444">
        <v>1209</v>
      </c>
      <c r="L3444">
        <v>170004</v>
      </c>
      <c r="M3444">
        <v>20900</v>
      </c>
      <c r="N3444" t="s">
        <v>2043</v>
      </c>
      <c r="O3444" t="s">
        <v>2043</v>
      </c>
      <c r="P3444" t="s">
        <v>2043</v>
      </c>
      <c r="Q3444" t="s">
        <v>2043</v>
      </c>
      <c r="R3444" t="str">
        <f>Table1[[#This Row],[year]]&amp;"_"&amp;Table1[[#This Row],[rank]]</f>
        <v>2021_443</v>
      </c>
      <c r="S3444" t="str">
        <f>Table1[[#This Row],[year]]&amp;"_"&amp;Table1[[#This Row],[rank]]</f>
        <v>2021_443</v>
      </c>
    </row>
    <row r="3445" spans="1:19" x14ac:dyDescent="0.2">
      <c r="A3445" t="s">
        <v>2679</v>
      </c>
      <c r="B3445">
        <v>444</v>
      </c>
      <c r="C3445">
        <v>2021</v>
      </c>
      <c r="D3445" t="s">
        <v>57</v>
      </c>
      <c r="E3445" t="s">
        <v>2044</v>
      </c>
      <c r="F3445" t="s">
        <v>28</v>
      </c>
      <c r="G3445" t="str">
        <f>_xlfn.XLOOKUP(F3445,Regions!$A$2:$A$52,Regions!$B$2:$B$52)</f>
        <v>Northeast</v>
      </c>
      <c r="H3445" t="s">
        <v>1667</v>
      </c>
      <c r="I3445">
        <v>19502</v>
      </c>
      <c r="J3445">
        <v>6281</v>
      </c>
      <c r="K3445">
        <v>1353</v>
      </c>
      <c r="L3445">
        <v>142601</v>
      </c>
      <c r="M3445">
        <v>17046</v>
      </c>
      <c r="N3445" t="s">
        <v>2043</v>
      </c>
      <c r="O3445" t="s">
        <v>2043</v>
      </c>
      <c r="P3445" t="s">
        <v>2043</v>
      </c>
      <c r="Q3445" t="s">
        <v>2043</v>
      </c>
      <c r="R3445" t="str">
        <f>Table1[[#This Row],[year]]&amp;"_"&amp;Table1[[#This Row],[rank]]</f>
        <v>2021_444</v>
      </c>
      <c r="S3445" t="str">
        <f>Table1[[#This Row],[year]]&amp;"_"&amp;Table1[[#This Row],[rank]]</f>
        <v>2021_444</v>
      </c>
    </row>
    <row r="3446" spans="1:19" x14ac:dyDescent="0.2">
      <c r="A3446" t="s">
        <v>2691</v>
      </c>
      <c r="B3446">
        <v>445</v>
      </c>
      <c r="C3446">
        <v>2021</v>
      </c>
      <c r="D3446" t="s">
        <v>1138</v>
      </c>
      <c r="E3446" t="s">
        <v>2044</v>
      </c>
      <c r="F3446" t="s">
        <v>41</v>
      </c>
      <c r="G3446" t="str">
        <f>_xlfn.XLOOKUP(F3446,Regions!$A$2:$A$52,Regions!$B$2:$B$52)</f>
        <v>Northeast</v>
      </c>
      <c r="H3446" t="s">
        <v>1478</v>
      </c>
      <c r="I3446">
        <v>1767</v>
      </c>
      <c r="J3446">
        <v>6221</v>
      </c>
      <c r="K3446">
        <v>360</v>
      </c>
      <c r="L3446">
        <v>6934</v>
      </c>
      <c r="M3446">
        <v>9335</v>
      </c>
      <c r="N3446" t="s">
        <v>2043</v>
      </c>
      <c r="O3446" t="s">
        <v>2043</v>
      </c>
      <c r="P3446" t="s">
        <v>2043</v>
      </c>
      <c r="Q3446" t="s">
        <v>2043</v>
      </c>
      <c r="R3446" t="str">
        <f>Table1[[#This Row],[year]]&amp;"_"&amp;Table1[[#This Row],[rank]]</f>
        <v>2021_445</v>
      </c>
      <c r="S3446" t="str">
        <f>Table1[[#This Row],[year]]&amp;"_"&amp;Table1[[#This Row],[rank]]</f>
        <v>2021_445</v>
      </c>
    </row>
    <row r="3447" spans="1:19" x14ac:dyDescent="0.2">
      <c r="A3447" t="s">
        <v>2380</v>
      </c>
      <c r="B3447">
        <v>446</v>
      </c>
      <c r="C3447">
        <v>2021</v>
      </c>
      <c r="D3447" t="s">
        <v>30</v>
      </c>
      <c r="E3447" t="s">
        <v>2045</v>
      </c>
      <c r="F3447" t="s">
        <v>86</v>
      </c>
      <c r="G3447" t="str">
        <f>_xlfn.XLOOKUP(F3447,Regions!$A$2:$A$52,Regions!$B$2:$B$52)</f>
        <v>South</v>
      </c>
      <c r="H3447" t="s">
        <v>1412</v>
      </c>
      <c r="I3447">
        <v>4943</v>
      </c>
      <c r="J3447">
        <v>6207</v>
      </c>
      <c r="K3447">
        <v>79</v>
      </c>
      <c r="L3447">
        <v>8414</v>
      </c>
      <c r="M3447">
        <v>36000</v>
      </c>
      <c r="N3447" t="s">
        <v>2043</v>
      </c>
      <c r="O3447" t="s">
        <v>2043</v>
      </c>
      <c r="P3447" t="s">
        <v>2043</v>
      </c>
      <c r="Q3447" t="s">
        <v>2043</v>
      </c>
      <c r="R3447" t="str">
        <f>Table1[[#This Row],[year]]&amp;"_"&amp;Table1[[#This Row],[rank]]</f>
        <v>2021_446</v>
      </c>
      <c r="S3447" t="str">
        <f>Table1[[#This Row],[year]]&amp;"_"&amp;Table1[[#This Row],[rank]]</f>
        <v>2021_446</v>
      </c>
    </row>
    <row r="3448" spans="1:19" x14ac:dyDescent="0.2">
      <c r="A3448" t="s">
        <v>2711</v>
      </c>
      <c r="B3448">
        <v>447</v>
      </c>
      <c r="C3448">
        <v>2021</v>
      </c>
      <c r="D3448" t="s">
        <v>609</v>
      </c>
      <c r="E3448" t="s">
        <v>2044</v>
      </c>
      <c r="F3448" t="s">
        <v>75</v>
      </c>
      <c r="G3448" t="str">
        <f>_xlfn.XLOOKUP(F3448,Regions!$A$2:$A$52,Regions!$B$2:$B$52)</f>
        <v>South</v>
      </c>
      <c r="H3448" t="s">
        <v>1483</v>
      </c>
      <c r="I3448">
        <v>39031</v>
      </c>
      <c r="J3448">
        <v>6207</v>
      </c>
      <c r="K3448">
        <v>2373</v>
      </c>
      <c r="L3448">
        <v>10659</v>
      </c>
      <c r="M3448">
        <v>7678</v>
      </c>
      <c r="N3448" t="s">
        <v>2043</v>
      </c>
      <c r="O3448" t="s">
        <v>2043</v>
      </c>
      <c r="P3448" t="s">
        <v>2046</v>
      </c>
      <c r="Q3448" t="s">
        <v>2043</v>
      </c>
      <c r="R3448" t="str">
        <f>Table1[[#This Row],[year]]&amp;"_"&amp;Table1[[#This Row],[rank]]</f>
        <v>2021_447</v>
      </c>
      <c r="S3448" t="str">
        <f>Table1[[#This Row],[year]]&amp;"_"&amp;Table1[[#This Row],[rank]]</f>
        <v>2021_447</v>
      </c>
    </row>
    <row r="3449" spans="1:19" x14ac:dyDescent="0.2">
      <c r="A3449" t="s">
        <v>2712</v>
      </c>
      <c r="B3449">
        <v>448</v>
      </c>
      <c r="C3449">
        <v>2021</v>
      </c>
      <c r="D3449" t="s">
        <v>100</v>
      </c>
      <c r="E3449" t="s">
        <v>112</v>
      </c>
      <c r="F3449" t="s">
        <v>146</v>
      </c>
      <c r="G3449" t="str">
        <f>_xlfn.XLOOKUP(F3449,Regions!$A$2:$A$52,Regions!$B$2:$B$52)</f>
        <v>Northeast</v>
      </c>
      <c r="H3449" t="s">
        <v>1465</v>
      </c>
      <c r="I3449">
        <v>55863</v>
      </c>
      <c r="J3449">
        <v>6206</v>
      </c>
      <c r="K3449">
        <v>2712</v>
      </c>
      <c r="L3449">
        <v>11752</v>
      </c>
      <c r="M3449">
        <v>3400</v>
      </c>
      <c r="N3449" t="s">
        <v>2043</v>
      </c>
      <c r="O3449" t="s">
        <v>2046</v>
      </c>
      <c r="P3449" t="s">
        <v>2046</v>
      </c>
      <c r="Q3449" t="s">
        <v>2043</v>
      </c>
      <c r="R3449" t="str">
        <f>Table1[[#This Row],[year]]&amp;"_"&amp;Table1[[#This Row],[rank]]</f>
        <v>2021_448</v>
      </c>
      <c r="S3449" t="str">
        <f>Table1[[#This Row],[year]]&amp;"_"&amp;Table1[[#This Row],[rank]]</f>
        <v>2021_448</v>
      </c>
    </row>
    <row r="3450" spans="1:19" x14ac:dyDescent="0.2">
      <c r="A3450" t="s">
        <v>2518</v>
      </c>
      <c r="B3450">
        <v>449</v>
      </c>
      <c r="C3450">
        <v>2021</v>
      </c>
      <c r="D3450" t="s">
        <v>1830</v>
      </c>
      <c r="E3450" t="s">
        <v>2042</v>
      </c>
      <c r="F3450" t="s">
        <v>53</v>
      </c>
      <c r="G3450" t="str">
        <f>_xlfn.XLOOKUP(F3450,Regions!$A$2:$A$52,Regions!$B$2:$B$52)</f>
        <v>Midwest</v>
      </c>
      <c r="H3450" t="s">
        <v>1471</v>
      </c>
      <c r="I3450">
        <v>2394</v>
      </c>
      <c r="J3450">
        <v>6199</v>
      </c>
      <c r="K3450">
        <v>629</v>
      </c>
      <c r="L3450">
        <v>4037</v>
      </c>
      <c r="M3450">
        <v>23900</v>
      </c>
      <c r="N3450" t="s">
        <v>2043</v>
      </c>
      <c r="O3450" t="s">
        <v>2043</v>
      </c>
      <c r="P3450" t="s">
        <v>2046</v>
      </c>
      <c r="Q3450" t="s">
        <v>2043</v>
      </c>
      <c r="R3450" t="str">
        <f>Table1[[#This Row],[year]]&amp;"_"&amp;Table1[[#This Row],[rank]]</f>
        <v>2021_449</v>
      </c>
      <c r="S3450" t="str">
        <f>Table1[[#This Row],[year]]&amp;"_"&amp;Table1[[#This Row],[rank]]</f>
        <v>2021_449</v>
      </c>
    </row>
    <row r="3451" spans="1:19" x14ac:dyDescent="0.2">
      <c r="A3451" t="s">
        <v>2344</v>
      </c>
      <c r="B3451">
        <v>450</v>
      </c>
      <c r="C3451">
        <v>2021</v>
      </c>
      <c r="D3451" t="s">
        <v>283</v>
      </c>
      <c r="E3451" t="s">
        <v>283</v>
      </c>
      <c r="F3451" t="s">
        <v>28</v>
      </c>
      <c r="G3451" t="str">
        <f>_xlfn.XLOOKUP(F3451,Regions!$A$2:$A$52,Regions!$B$2:$B$52)</f>
        <v>Northeast</v>
      </c>
      <c r="H3451" t="s">
        <v>1406</v>
      </c>
      <c r="I3451">
        <v>9005</v>
      </c>
      <c r="J3451">
        <v>6160</v>
      </c>
      <c r="K3451">
        <v>384</v>
      </c>
      <c r="L3451">
        <v>7280</v>
      </c>
      <c r="M3451">
        <v>19300</v>
      </c>
      <c r="N3451" t="s">
        <v>2043</v>
      </c>
      <c r="O3451" t="s">
        <v>2043</v>
      </c>
      <c r="P3451" t="s">
        <v>2043</v>
      </c>
      <c r="Q3451" t="s">
        <v>2043</v>
      </c>
      <c r="R3451" t="str">
        <f>Table1[[#This Row],[year]]&amp;"_"&amp;Table1[[#This Row],[rank]]</f>
        <v>2021_450</v>
      </c>
      <c r="S3451" t="str">
        <f>Table1[[#This Row],[year]]&amp;"_"&amp;Table1[[#This Row],[rank]]</f>
        <v>2021_450</v>
      </c>
    </row>
    <row r="3452" spans="1:19" x14ac:dyDescent="0.2">
      <c r="A3452" t="s">
        <v>2598</v>
      </c>
      <c r="B3452">
        <v>451</v>
      </c>
      <c r="C3452">
        <v>2021</v>
      </c>
      <c r="D3452" t="s">
        <v>1830</v>
      </c>
      <c r="E3452" t="s">
        <v>2042</v>
      </c>
      <c r="F3452" t="s">
        <v>44</v>
      </c>
      <c r="G3452" t="str">
        <f>_xlfn.XLOOKUP(F3452,Regions!$A$2:$A$52,Regions!$B$2:$B$52)</f>
        <v>Midwest</v>
      </c>
      <c r="H3452" t="s">
        <v>2599</v>
      </c>
      <c r="I3452">
        <v>17377</v>
      </c>
      <c r="J3452">
        <v>6152</v>
      </c>
      <c r="K3452">
        <v>176</v>
      </c>
      <c r="L3452">
        <v>5090</v>
      </c>
      <c r="M3452">
        <v>26500</v>
      </c>
      <c r="N3452" t="s">
        <v>2043</v>
      </c>
      <c r="O3452" t="s">
        <v>2043</v>
      </c>
      <c r="P3452" t="s">
        <v>2043</v>
      </c>
      <c r="Q3452" t="s">
        <v>2043</v>
      </c>
      <c r="R3452" t="str">
        <f>Table1[[#This Row],[year]]&amp;"_"&amp;Table1[[#This Row],[rank]]</f>
        <v>2021_451</v>
      </c>
      <c r="S3452" t="str">
        <f>Table1[[#This Row],[year]]&amp;"_"&amp;Table1[[#This Row],[rank]]</f>
        <v>2021_451</v>
      </c>
    </row>
    <row r="3453" spans="1:19" x14ac:dyDescent="0.2">
      <c r="A3453" t="s">
        <v>2713</v>
      </c>
      <c r="B3453">
        <v>452</v>
      </c>
      <c r="C3453">
        <v>2021</v>
      </c>
      <c r="D3453" t="s">
        <v>1111</v>
      </c>
      <c r="E3453" t="s">
        <v>221</v>
      </c>
      <c r="F3453" t="s">
        <v>398</v>
      </c>
      <c r="G3453" t="str">
        <f>_xlfn.XLOOKUP(F3453,Regions!$A$2:$A$52,Regions!$B$2:$B$52)</f>
        <v>West</v>
      </c>
      <c r="H3453" t="s">
        <v>2603</v>
      </c>
      <c r="I3453">
        <v>3969</v>
      </c>
      <c r="J3453">
        <v>6129</v>
      </c>
      <c r="K3453">
        <v>243</v>
      </c>
      <c r="L3453">
        <v>7738</v>
      </c>
      <c r="M3453">
        <v>2700</v>
      </c>
      <c r="N3453" t="s">
        <v>2043</v>
      </c>
      <c r="O3453" t="s">
        <v>2046</v>
      </c>
      <c r="P3453" t="s">
        <v>2046</v>
      </c>
      <c r="Q3453" t="s">
        <v>2043</v>
      </c>
      <c r="R3453" t="str">
        <f>Table1[[#This Row],[year]]&amp;"_"&amp;Table1[[#This Row],[rank]]</f>
        <v>2021_452</v>
      </c>
      <c r="S3453" t="str">
        <f>Table1[[#This Row],[year]]&amp;"_"&amp;Table1[[#This Row],[rank]]</f>
        <v>2021_452</v>
      </c>
    </row>
    <row r="3454" spans="1:19" x14ac:dyDescent="0.2">
      <c r="A3454" t="s">
        <v>2152</v>
      </c>
      <c r="B3454">
        <v>453</v>
      </c>
      <c r="C3454">
        <v>2021</v>
      </c>
      <c r="D3454" t="s">
        <v>79</v>
      </c>
      <c r="E3454" t="s">
        <v>2044</v>
      </c>
      <c r="F3454" t="s">
        <v>177</v>
      </c>
      <c r="G3454" t="str">
        <f>_xlfn.XLOOKUP(F3454,Regions!$A$2:$A$52,Regions!$B$2:$B$52)</f>
        <v>South</v>
      </c>
      <c r="H3454" t="s">
        <v>2714</v>
      </c>
      <c r="I3454">
        <v>12965</v>
      </c>
      <c r="J3454">
        <v>6123</v>
      </c>
      <c r="K3454">
        <v>1653</v>
      </c>
      <c r="L3454">
        <v>24987</v>
      </c>
      <c r="M3454">
        <v>23833</v>
      </c>
      <c r="N3454" t="s">
        <v>2043</v>
      </c>
      <c r="O3454" t="s">
        <v>2043</v>
      </c>
      <c r="P3454" t="s">
        <v>2043</v>
      </c>
      <c r="Q3454" t="s">
        <v>2043</v>
      </c>
      <c r="R3454" t="str">
        <f>Table1[[#This Row],[year]]&amp;"_"&amp;Table1[[#This Row],[rank]]</f>
        <v>2021_453</v>
      </c>
      <c r="S3454" t="str">
        <f>Table1[[#This Row],[year]]&amp;"_"&amp;Table1[[#This Row],[rank]]</f>
        <v>2021_453</v>
      </c>
    </row>
    <row r="3455" spans="1:19" x14ac:dyDescent="0.2">
      <c r="A3455" t="s">
        <v>2678</v>
      </c>
      <c r="B3455">
        <v>454</v>
      </c>
      <c r="C3455">
        <v>2021</v>
      </c>
      <c r="D3455" t="s">
        <v>79</v>
      </c>
      <c r="E3455" t="s">
        <v>2044</v>
      </c>
      <c r="F3455" t="s">
        <v>28</v>
      </c>
      <c r="G3455" t="str">
        <f>_xlfn.XLOOKUP(F3455,Regions!$A$2:$A$52,Regions!$B$2:$B$52)</f>
        <v>Northeast</v>
      </c>
      <c r="H3455" t="s">
        <v>1406</v>
      </c>
      <c r="I3455">
        <v>50967</v>
      </c>
      <c r="J3455">
        <v>6102</v>
      </c>
      <c r="K3455">
        <v>1045</v>
      </c>
      <c r="L3455">
        <v>26269</v>
      </c>
      <c r="M3455">
        <v>3165</v>
      </c>
      <c r="N3455" t="s">
        <v>2046</v>
      </c>
      <c r="O3455" t="s">
        <v>2043</v>
      </c>
      <c r="P3455" t="s">
        <v>2043</v>
      </c>
      <c r="Q3455" t="s">
        <v>2043</v>
      </c>
      <c r="R3455" t="str">
        <f>Table1[[#This Row],[year]]&amp;"_"&amp;Table1[[#This Row],[rank]]</f>
        <v>2021_454</v>
      </c>
      <c r="S3455" t="str">
        <f>Table1[[#This Row],[year]]&amp;"_"&amp;Table1[[#This Row],[rank]]</f>
        <v>2021_454</v>
      </c>
    </row>
    <row r="3456" spans="1:19" x14ac:dyDescent="0.2">
      <c r="A3456" t="s">
        <v>2684</v>
      </c>
      <c r="B3456">
        <v>455</v>
      </c>
      <c r="C3456">
        <v>2021</v>
      </c>
      <c r="D3456" t="s">
        <v>1103</v>
      </c>
      <c r="E3456" t="s">
        <v>2118</v>
      </c>
      <c r="F3456" t="s">
        <v>53</v>
      </c>
      <c r="G3456" t="str">
        <f>_xlfn.XLOOKUP(F3456,Regions!$A$2:$A$52,Regions!$B$2:$B$52)</f>
        <v>Midwest</v>
      </c>
      <c r="H3456" t="s">
        <v>1578</v>
      </c>
      <c r="I3456">
        <v>2327</v>
      </c>
      <c r="J3456">
        <v>6091</v>
      </c>
      <c r="K3456">
        <v>249</v>
      </c>
      <c r="L3456">
        <v>8882</v>
      </c>
      <c r="M3456">
        <v>25000</v>
      </c>
      <c r="N3456" t="s">
        <v>2043</v>
      </c>
      <c r="O3456" t="s">
        <v>2043</v>
      </c>
      <c r="P3456" t="s">
        <v>2043</v>
      </c>
      <c r="Q3456" t="s">
        <v>2043</v>
      </c>
      <c r="R3456" t="str">
        <f>Table1[[#This Row],[year]]&amp;"_"&amp;Table1[[#This Row],[rank]]</f>
        <v>2021_455</v>
      </c>
      <c r="S3456" t="str">
        <f>Table1[[#This Row],[year]]&amp;"_"&amp;Table1[[#This Row],[rank]]</f>
        <v>2021_455</v>
      </c>
    </row>
    <row r="3457" spans="1:19" x14ac:dyDescent="0.2">
      <c r="A3457" t="s">
        <v>2694</v>
      </c>
      <c r="B3457">
        <v>456</v>
      </c>
      <c r="C3457">
        <v>2021</v>
      </c>
      <c r="D3457" t="s">
        <v>1104</v>
      </c>
      <c r="E3457" t="s">
        <v>2054</v>
      </c>
      <c r="F3457" t="s">
        <v>44</v>
      </c>
      <c r="G3457" t="str">
        <f>_xlfn.XLOOKUP(F3457,Regions!$A$2:$A$52,Regions!$B$2:$B$52)</f>
        <v>Midwest</v>
      </c>
      <c r="H3457" t="s">
        <v>1428</v>
      </c>
      <c r="I3457">
        <v>13264</v>
      </c>
      <c r="J3457">
        <v>6090</v>
      </c>
      <c r="K3457">
        <v>553</v>
      </c>
      <c r="L3457">
        <v>7359</v>
      </c>
      <c r="M3457">
        <v>27505</v>
      </c>
      <c r="N3457" t="s">
        <v>2043</v>
      </c>
      <c r="O3457" t="s">
        <v>2043</v>
      </c>
      <c r="P3457" t="s">
        <v>2043</v>
      </c>
      <c r="Q3457" t="s">
        <v>2043</v>
      </c>
      <c r="R3457" t="str">
        <f>Table1[[#This Row],[year]]&amp;"_"&amp;Table1[[#This Row],[rank]]</f>
        <v>2021_456</v>
      </c>
      <c r="S3457" t="str">
        <f>Table1[[#This Row],[year]]&amp;"_"&amp;Table1[[#This Row],[rank]]</f>
        <v>2021_456</v>
      </c>
    </row>
    <row r="3458" spans="1:19" x14ac:dyDescent="0.2">
      <c r="A3458" t="s">
        <v>2673</v>
      </c>
      <c r="B3458">
        <v>457</v>
      </c>
      <c r="C3458">
        <v>2021</v>
      </c>
      <c r="D3458" t="s">
        <v>1095</v>
      </c>
      <c r="E3458" t="s">
        <v>920</v>
      </c>
      <c r="F3458" t="s">
        <v>22</v>
      </c>
      <c r="G3458" t="str">
        <f>_xlfn.XLOOKUP(F3458,Regions!$A$2:$A$52,Regions!$B$2:$B$52)</f>
        <v>South</v>
      </c>
      <c r="H3458" t="s">
        <v>1403</v>
      </c>
      <c r="I3458">
        <v>5326</v>
      </c>
      <c r="J3458">
        <v>6090</v>
      </c>
      <c r="K3458">
        <v>2542</v>
      </c>
      <c r="L3458">
        <v>9929</v>
      </c>
      <c r="M3458">
        <v>27631</v>
      </c>
      <c r="N3458" t="s">
        <v>2043</v>
      </c>
      <c r="O3458" t="s">
        <v>2043</v>
      </c>
      <c r="P3458" t="s">
        <v>2043</v>
      </c>
      <c r="Q3458" t="s">
        <v>2043</v>
      </c>
      <c r="R3458" t="str">
        <f>Table1[[#This Row],[year]]&amp;"_"&amp;Table1[[#This Row],[rank]]</f>
        <v>2021_457</v>
      </c>
      <c r="S3458" t="str">
        <f>Table1[[#This Row],[year]]&amp;"_"&amp;Table1[[#This Row],[rank]]</f>
        <v>2021_457</v>
      </c>
    </row>
    <row r="3459" spans="1:19" x14ac:dyDescent="0.2">
      <c r="A3459" t="s">
        <v>2683</v>
      </c>
      <c r="B3459">
        <v>458</v>
      </c>
      <c r="C3459">
        <v>2021</v>
      </c>
      <c r="D3459" t="s">
        <v>488</v>
      </c>
      <c r="E3459" t="s">
        <v>920</v>
      </c>
      <c r="F3459" t="s">
        <v>181</v>
      </c>
      <c r="G3459" t="str">
        <f>_xlfn.XLOOKUP(F3459,Regions!$A$2:$A$52,Regions!$B$2:$B$52)</f>
        <v>West</v>
      </c>
      <c r="H3459" t="s">
        <v>1516</v>
      </c>
      <c r="I3459">
        <v>6220</v>
      </c>
      <c r="J3459">
        <v>6087</v>
      </c>
      <c r="K3459">
        <v>6097</v>
      </c>
      <c r="L3459">
        <v>14469</v>
      </c>
      <c r="M3459">
        <v>1916</v>
      </c>
      <c r="N3459" t="s">
        <v>2043</v>
      </c>
      <c r="O3459" t="s">
        <v>2043</v>
      </c>
      <c r="P3459" t="s">
        <v>2043</v>
      </c>
      <c r="Q3459" t="s">
        <v>2043</v>
      </c>
      <c r="R3459" t="str">
        <f>Table1[[#This Row],[year]]&amp;"_"&amp;Table1[[#This Row],[rank]]</f>
        <v>2021_458</v>
      </c>
      <c r="S3459" t="str">
        <f>Table1[[#This Row],[year]]&amp;"_"&amp;Table1[[#This Row],[rank]]</f>
        <v>2021_458</v>
      </c>
    </row>
    <row r="3460" spans="1:19" x14ac:dyDescent="0.2">
      <c r="A3460" t="s">
        <v>2715</v>
      </c>
      <c r="B3460">
        <v>459</v>
      </c>
      <c r="C3460">
        <v>2021</v>
      </c>
      <c r="D3460" t="s">
        <v>100</v>
      </c>
      <c r="E3460" t="s">
        <v>112</v>
      </c>
      <c r="F3460" t="s">
        <v>146</v>
      </c>
      <c r="G3460" t="str">
        <f>_xlfn.XLOOKUP(F3460,Regions!$A$2:$A$52,Regions!$B$2:$B$52)</f>
        <v>Northeast</v>
      </c>
      <c r="H3460" t="s">
        <v>1465</v>
      </c>
      <c r="I3460">
        <v>33596</v>
      </c>
      <c r="J3460">
        <v>6070</v>
      </c>
      <c r="K3460">
        <v>603</v>
      </c>
      <c r="L3460">
        <v>18103</v>
      </c>
      <c r="M3460">
        <v>3837</v>
      </c>
      <c r="N3460" t="s">
        <v>2043</v>
      </c>
      <c r="O3460" t="s">
        <v>2043</v>
      </c>
      <c r="P3460" t="s">
        <v>2046</v>
      </c>
      <c r="Q3460" t="s">
        <v>2043</v>
      </c>
      <c r="R3460" t="str">
        <f>Table1[[#This Row],[year]]&amp;"_"&amp;Table1[[#This Row],[rank]]</f>
        <v>2021_459</v>
      </c>
      <c r="S3460" t="str">
        <f>Table1[[#This Row],[year]]&amp;"_"&amp;Table1[[#This Row],[rank]]</f>
        <v>2021_459</v>
      </c>
    </row>
    <row r="3461" spans="1:19" x14ac:dyDescent="0.2">
      <c r="A3461" t="s">
        <v>2246</v>
      </c>
      <c r="B3461">
        <v>460</v>
      </c>
      <c r="C3461">
        <v>2021</v>
      </c>
      <c r="D3461" t="s">
        <v>46</v>
      </c>
      <c r="E3461" t="s">
        <v>46</v>
      </c>
      <c r="F3461" t="s">
        <v>22</v>
      </c>
      <c r="G3461" t="str">
        <f>_xlfn.XLOOKUP(F3461,Regions!$A$2:$A$52,Regions!$B$2:$B$52)</f>
        <v>South</v>
      </c>
      <c r="H3461" t="s">
        <v>1538</v>
      </c>
      <c r="I3461">
        <v>6390</v>
      </c>
      <c r="J3461">
        <v>6025</v>
      </c>
      <c r="K3461">
        <v>1034</v>
      </c>
      <c r="L3461">
        <v>8713</v>
      </c>
      <c r="M3461">
        <v>9000</v>
      </c>
      <c r="N3461" t="s">
        <v>2043</v>
      </c>
      <c r="O3461" t="s">
        <v>2043</v>
      </c>
      <c r="P3461" t="s">
        <v>2043</v>
      </c>
      <c r="Q3461" t="s">
        <v>2043</v>
      </c>
      <c r="R3461" t="str">
        <f>Table1[[#This Row],[year]]&amp;"_"&amp;Table1[[#This Row],[rank]]</f>
        <v>2021_460</v>
      </c>
      <c r="S3461" t="str">
        <f>Table1[[#This Row],[year]]&amp;"_"&amp;Table1[[#This Row],[rank]]</f>
        <v>2021_460</v>
      </c>
    </row>
    <row r="3462" spans="1:19" x14ac:dyDescent="0.2">
      <c r="A3462" t="s">
        <v>2716</v>
      </c>
      <c r="B3462">
        <v>461</v>
      </c>
      <c r="C3462">
        <v>2021</v>
      </c>
      <c r="D3462" t="s">
        <v>1138</v>
      </c>
      <c r="E3462" t="s">
        <v>2044</v>
      </c>
      <c r="F3462" t="s">
        <v>55</v>
      </c>
      <c r="G3462" t="str">
        <f>_xlfn.XLOOKUP(F3462,Regions!$A$2:$A$52,Regions!$B$2:$B$52)</f>
        <v>West</v>
      </c>
      <c r="H3462" t="s">
        <v>1508</v>
      </c>
      <c r="I3462">
        <v>60679</v>
      </c>
      <c r="J3462">
        <v>5999</v>
      </c>
      <c r="K3462">
        <v>370</v>
      </c>
      <c r="L3462">
        <v>27007</v>
      </c>
      <c r="M3462">
        <v>10013</v>
      </c>
      <c r="N3462" t="s">
        <v>2043</v>
      </c>
      <c r="O3462" t="s">
        <v>2043</v>
      </c>
      <c r="P3462" t="s">
        <v>2046</v>
      </c>
      <c r="Q3462" t="s">
        <v>2043</v>
      </c>
      <c r="R3462" t="str">
        <f>Table1[[#This Row],[year]]&amp;"_"&amp;Table1[[#This Row],[rank]]</f>
        <v>2021_461</v>
      </c>
      <c r="S3462" t="str">
        <f>Table1[[#This Row],[year]]&amp;"_"&amp;Table1[[#This Row],[rank]]</f>
        <v>2021_461</v>
      </c>
    </row>
    <row r="3463" spans="1:19" x14ac:dyDescent="0.2">
      <c r="A3463" t="s">
        <v>2512</v>
      </c>
      <c r="B3463">
        <v>462</v>
      </c>
      <c r="C3463">
        <v>2021</v>
      </c>
      <c r="D3463" t="s">
        <v>757</v>
      </c>
      <c r="E3463" t="s">
        <v>2143</v>
      </c>
      <c r="F3463" t="s">
        <v>28</v>
      </c>
      <c r="G3463" t="str">
        <f>_xlfn.XLOOKUP(F3463,Regions!$A$2:$A$52,Regions!$B$2:$B$52)</f>
        <v>Northeast</v>
      </c>
      <c r="H3463" t="s">
        <v>1406</v>
      </c>
      <c r="I3463">
        <v>3422</v>
      </c>
      <c r="J3463">
        <v>5988</v>
      </c>
      <c r="K3463">
        <v>0</v>
      </c>
      <c r="L3463">
        <v>3777</v>
      </c>
      <c r="M3463">
        <v>114000</v>
      </c>
      <c r="N3463" t="s">
        <v>2043</v>
      </c>
      <c r="O3463" t="s">
        <v>2043</v>
      </c>
      <c r="P3463" t="s">
        <v>2043</v>
      </c>
      <c r="Q3463" t="s">
        <v>2043</v>
      </c>
      <c r="R3463" t="str">
        <f>Table1[[#This Row],[year]]&amp;"_"&amp;Table1[[#This Row],[rank]]</f>
        <v>2021_462</v>
      </c>
      <c r="S3463" t="str">
        <f>Table1[[#This Row],[year]]&amp;"_"&amp;Table1[[#This Row],[rank]]</f>
        <v>2021_462</v>
      </c>
    </row>
    <row r="3464" spans="1:19" x14ac:dyDescent="0.2">
      <c r="A3464" t="s">
        <v>2431</v>
      </c>
      <c r="B3464">
        <v>463</v>
      </c>
      <c r="C3464">
        <v>2021</v>
      </c>
      <c r="D3464" t="s">
        <v>987</v>
      </c>
      <c r="E3464" t="s">
        <v>2055</v>
      </c>
      <c r="F3464" t="s">
        <v>44</v>
      </c>
      <c r="G3464" t="str">
        <f>_xlfn.XLOOKUP(F3464,Regions!$A$2:$A$52,Regions!$B$2:$B$52)</f>
        <v>Midwest</v>
      </c>
      <c r="H3464" t="s">
        <v>1910</v>
      </c>
      <c r="I3464">
        <v>6035</v>
      </c>
      <c r="J3464">
        <v>5987</v>
      </c>
      <c r="K3464">
        <v>348</v>
      </c>
      <c r="L3464">
        <v>6858</v>
      </c>
      <c r="M3464">
        <v>12000</v>
      </c>
      <c r="N3464" t="s">
        <v>2043</v>
      </c>
      <c r="O3464" t="s">
        <v>2043</v>
      </c>
      <c r="P3464" t="s">
        <v>2043</v>
      </c>
      <c r="Q3464" t="s">
        <v>2043</v>
      </c>
      <c r="R3464" t="str">
        <f>Table1[[#This Row],[year]]&amp;"_"&amp;Table1[[#This Row],[rank]]</f>
        <v>2021_463</v>
      </c>
      <c r="S3464" t="str">
        <f>Table1[[#This Row],[year]]&amp;"_"&amp;Table1[[#This Row],[rank]]</f>
        <v>2021_463</v>
      </c>
    </row>
    <row r="3465" spans="1:19" x14ac:dyDescent="0.2">
      <c r="A3465" t="s">
        <v>2717</v>
      </c>
      <c r="B3465">
        <v>464</v>
      </c>
      <c r="C3465">
        <v>2021</v>
      </c>
      <c r="D3465" t="s">
        <v>60</v>
      </c>
      <c r="E3465" t="s">
        <v>2114</v>
      </c>
      <c r="F3465" t="s">
        <v>55</v>
      </c>
      <c r="G3465" t="str">
        <f>_xlfn.XLOOKUP(F3465,Regions!$A$2:$A$52,Regions!$B$2:$B$52)</f>
        <v>West</v>
      </c>
      <c r="H3465" t="s">
        <v>1634</v>
      </c>
      <c r="I3465">
        <v>39988</v>
      </c>
      <c r="J3465">
        <v>5985</v>
      </c>
      <c r="K3465">
        <v>356</v>
      </c>
      <c r="L3465">
        <v>5983</v>
      </c>
      <c r="M3465">
        <v>88000</v>
      </c>
      <c r="N3465" t="s">
        <v>2043</v>
      </c>
      <c r="O3465" t="s">
        <v>2043</v>
      </c>
      <c r="P3465" t="s">
        <v>2046</v>
      </c>
      <c r="Q3465" t="s">
        <v>2043</v>
      </c>
      <c r="R3465" t="str">
        <f>Table1[[#This Row],[year]]&amp;"_"&amp;Table1[[#This Row],[rank]]</f>
        <v>2021_464</v>
      </c>
      <c r="S3465" t="str">
        <f>Table1[[#This Row],[year]]&amp;"_"&amp;Table1[[#This Row],[rank]]</f>
        <v>2021_464</v>
      </c>
    </row>
    <row r="3466" spans="1:19" x14ac:dyDescent="0.2">
      <c r="A3466" t="s">
        <v>2718</v>
      </c>
      <c r="B3466">
        <v>465</v>
      </c>
      <c r="C3466">
        <v>2021</v>
      </c>
      <c r="D3466" t="s">
        <v>175</v>
      </c>
      <c r="E3466" t="s">
        <v>2067</v>
      </c>
      <c r="F3466" t="s">
        <v>75</v>
      </c>
      <c r="G3466" t="str">
        <f>_xlfn.XLOOKUP(F3466,Regions!$A$2:$A$52,Regions!$B$2:$B$52)</f>
        <v>South</v>
      </c>
      <c r="H3466" t="s">
        <v>2719</v>
      </c>
      <c r="I3466">
        <v>2167</v>
      </c>
      <c r="J3466">
        <v>5943</v>
      </c>
      <c r="K3466">
        <v>2414</v>
      </c>
      <c r="L3466">
        <v>13382</v>
      </c>
      <c r="M3466">
        <v>11600</v>
      </c>
      <c r="N3466" t="s">
        <v>2043</v>
      </c>
      <c r="O3466" t="s">
        <v>2043</v>
      </c>
      <c r="P3466" t="s">
        <v>2046</v>
      </c>
      <c r="Q3466" t="s">
        <v>2043</v>
      </c>
      <c r="R3466" t="str">
        <f>Table1[[#This Row],[year]]&amp;"_"&amp;Table1[[#This Row],[rank]]</f>
        <v>2021_465</v>
      </c>
      <c r="S3466" t="str">
        <f>Table1[[#This Row],[year]]&amp;"_"&amp;Table1[[#This Row],[rank]]</f>
        <v>2021_465</v>
      </c>
    </row>
    <row r="3467" spans="1:19" x14ac:dyDescent="0.2">
      <c r="A3467" t="s">
        <v>2720</v>
      </c>
      <c r="B3467">
        <v>466</v>
      </c>
      <c r="C3467">
        <v>2021</v>
      </c>
      <c r="D3467" t="s">
        <v>609</v>
      </c>
      <c r="E3467" t="s">
        <v>2044</v>
      </c>
      <c r="F3467" t="s">
        <v>55</v>
      </c>
      <c r="G3467" t="str">
        <f>_xlfn.XLOOKUP(F3467,Regions!$A$2:$A$52,Regions!$B$2:$B$52)</f>
        <v>West</v>
      </c>
      <c r="H3467" t="s">
        <v>1530</v>
      </c>
      <c r="I3467">
        <v>11359</v>
      </c>
      <c r="J3467">
        <v>5872</v>
      </c>
      <c r="K3467">
        <v>473</v>
      </c>
      <c r="L3467">
        <v>6524</v>
      </c>
      <c r="M3467">
        <v>4756</v>
      </c>
      <c r="N3467" t="s">
        <v>2043</v>
      </c>
      <c r="O3467" t="s">
        <v>2043</v>
      </c>
      <c r="P3467" t="s">
        <v>2046</v>
      </c>
      <c r="Q3467" t="s">
        <v>2043</v>
      </c>
      <c r="R3467" t="str">
        <f>Table1[[#This Row],[year]]&amp;"_"&amp;Table1[[#This Row],[rank]]</f>
        <v>2021_466</v>
      </c>
      <c r="S3467" t="str">
        <f>Table1[[#This Row],[year]]&amp;"_"&amp;Table1[[#This Row],[rank]]</f>
        <v>2021_466</v>
      </c>
    </row>
    <row r="3468" spans="1:19" x14ac:dyDescent="0.2">
      <c r="A3468" t="s">
        <v>2695</v>
      </c>
      <c r="B3468">
        <v>467</v>
      </c>
      <c r="C3468">
        <v>2021</v>
      </c>
      <c r="D3468" t="s">
        <v>1138</v>
      </c>
      <c r="E3468" t="s">
        <v>2044</v>
      </c>
      <c r="F3468" t="s">
        <v>22</v>
      </c>
      <c r="G3468" t="str">
        <f>_xlfn.XLOOKUP(F3468,Regions!$A$2:$A$52,Regions!$B$2:$B$52)</f>
        <v>South</v>
      </c>
      <c r="H3468" t="s">
        <v>1403</v>
      </c>
      <c r="I3468">
        <v>74392</v>
      </c>
      <c r="J3468">
        <v>5840</v>
      </c>
      <c r="K3468">
        <v>1056</v>
      </c>
      <c r="L3468">
        <v>38768</v>
      </c>
      <c r="M3468">
        <v>4900</v>
      </c>
      <c r="N3468" t="s">
        <v>2043</v>
      </c>
      <c r="O3468" t="s">
        <v>2043</v>
      </c>
      <c r="P3468" t="s">
        <v>2043</v>
      </c>
      <c r="Q3468" t="s">
        <v>2043</v>
      </c>
      <c r="R3468" t="str">
        <f>Table1[[#This Row],[year]]&amp;"_"&amp;Table1[[#This Row],[rank]]</f>
        <v>2021_467</v>
      </c>
      <c r="S3468" t="str">
        <f>Table1[[#This Row],[year]]&amp;"_"&amp;Table1[[#This Row],[rank]]</f>
        <v>2021_467</v>
      </c>
    </row>
    <row r="3469" spans="1:19" x14ac:dyDescent="0.2">
      <c r="A3469" t="s">
        <v>2721</v>
      </c>
      <c r="B3469">
        <v>468</v>
      </c>
      <c r="C3469">
        <v>2021</v>
      </c>
      <c r="D3469" t="s">
        <v>974</v>
      </c>
      <c r="E3469" t="s">
        <v>2045</v>
      </c>
      <c r="F3469" t="s">
        <v>55</v>
      </c>
      <c r="G3469" t="str">
        <f>_xlfn.XLOOKUP(F3469,Regions!$A$2:$A$52,Regions!$B$2:$B$52)</f>
        <v>West</v>
      </c>
      <c r="H3469" t="s">
        <v>1545</v>
      </c>
      <c r="I3469">
        <v>50906</v>
      </c>
      <c r="J3469">
        <v>5806</v>
      </c>
      <c r="K3469">
        <v>1217</v>
      </c>
      <c r="L3469">
        <v>9280</v>
      </c>
      <c r="M3469">
        <v>10600</v>
      </c>
      <c r="N3469" t="s">
        <v>2043</v>
      </c>
      <c r="O3469" t="s">
        <v>2043</v>
      </c>
      <c r="P3469" t="s">
        <v>2046</v>
      </c>
      <c r="Q3469" t="s">
        <v>2043</v>
      </c>
      <c r="R3469" t="str">
        <f>Table1[[#This Row],[year]]&amp;"_"&amp;Table1[[#This Row],[rank]]</f>
        <v>2021_468</v>
      </c>
      <c r="S3469" t="str">
        <f>Table1[[#This Row],[year]]&amp;"_"&amp;Table1[[#This Row],[rank]]</f>
        <v>2021_468</v>
      </c>
    </row>
    <row r="3470" spans="1:19" x14ac:dyDescent="0.2">
      <c r="A3470" t="s">
        <v>2405</v>
      </c>
      <c r="B3470">
        <v>469</v>
      </c>
      <c r="C3470">
        <v>2021</v>
      </c>
      <c r="D3470" t="s">
        <v>214</v>
      </c>
      <c r="E3470" t="s">
        <v>920</v>
      </c>
      <c r="F3470" t="s">
        <v>142</v>
      </c>
      <c r="G3470" t="str">
        <f>_xlfn.XLOOKUP(F3470,Regions!$A$2:$A$52,Regions!$B$2:$B$52)</f>
        <v>Midwest</v>
      </c>
      <c r="H3470" t="s">
        <v>1480</v>
      </c>
      <c r="I3470">
        <v>20780</v>
      </c>
      <c r="J3470">
        <v>5794</v>
      </c>
      <c r="K3470">
        <v>871</v>
      </c>
      <c r="L3470">
        <v>32030</v>
      </c>
      <c r="M3470">
        <v>9183</v>
      </c>
      <c r="N3470" t="s">
        <v>2043</v>
      </c>
      <c r="O3470" t="s">
        <v>2043</v>
      </c>
      <c r="P3470" t="s">
        <v>2043</v>
      </c>
      <c r="Q3470" t="s">
        <v>2043</v>
      </c>
      <c r="R3470" t="str">
        <f>Table1[[#This Row],[year]]&amp;"_"&amp;Table1[[#This Row],[rank]]</f>
        <v>2021_469</v>
      </c>
      <c r="S3470" t="str">
        <f>Table1[[#This Row],[year]]&amp;"_"&amp;Table1[[#This Row],[rank]]</f>
        <v>2021_469</v>
      </c>
    </row>
    <row r="3471" spans="1:19" x14ac:dyDescent="0.2">
      <c r="A3471" t="s">
        <v>2389</v>
      </c>
      <c r="B3471">
        <v>470</v>
      </c>
      <c r="C3471">
        <v>2021</v>
      </c>
      <c r="D3471" t="s">
        <v>221</v>
      </c>
      <c r="E3471" t="s">
        <v>221</v>
      </c>
      <c r="F3471" t="s">
        <v>22</v>
      </c>
      <c r="G3471" t="str">
        <f>_xlfn.XLOOKUP(F3471,Regions!$A$2:$A$52,Regions!$B$2:$B$52)</f>
        <v>South</v>
      </c>
      <c r="H3471" t="s">
        <v>1403</v>
      </c>
      <c r="I3471">
        <v>5407</v>
      </c>
      <c r="J3471">
        <v>5767</v>
      </c>
      <c r="K3471">
        <v>72</v>
      </c>
      <c r="L3471">
        <v>5705</v>
      </c>
      <c r="M3471">
        <v>29000</v>
      </c>
      <c r="N3471" t="s">
        <v>2043</v>
      </c>
      <c r="O3471" t="s">
        <v>2043</v>
      </c>
      <c r="P3471" t="s">
        <v>2046</v>
      </c>
      <c r="Q3471" t="s">
        <v>2043</v>
      </c>
      <c r="R3471" t="str">
        <f>Table1[[#This Row],[year]]&amp;"_"&amp;Table1[[#This Row],[rank]]</f>
        <v>2021_470</v>
      </c>
      <c r="S3471" t="str">
        <f>Table1[[#This Row],[year]]&amp;"_"&amp;Table1[[#This Row],[rank]]</f>
        <v>2021_470</v>
      </c>
    </row>
    <row r="3472" spans="1:19" x14ac:dyDescent="0.2">
      <c r="A3472" t="s">
        <v>2523</v>
      </c>
      <c r="B3472">
        <v>471</v>
      </c>
      <c r="C3472">
        <v>2021</v>
      </c>
      <c r="D3472" t="s">
        <v>1838</v>
      </c>
      <c r="E3472" t="s">
        <v>2042</v>
      </c>
      <c r="F3472" t="s">
        <v>41</v>
      </c>
      <c r="G3472" t="str">
        <f>_xlfn.XLOOKUP(F3472,Regions!$A$2:$A$52,Regions!$B$2:$B$52)</f>
        <v>Northeast</v>
      </c>
      <c r="H3472" t="s">
        <v>1804</v>
      </c>
      <c r="I3472">
        <v>19836</v>
      </c>
      <c r="J3472">
        <v>5764</v>
      </c>
      <c r="K3472">
        <v>217</v>
      </c>
      <c r="L3472">
        <v>6781</v>
      </c>
      <c r="M3472">
        <v>35246</v>
      </c>
      <c r="N3472" t="s">
        <v>2043</v>
      </c>
      <c r="O3472" t="s">
        <v>2043</v>
      </c>
      <c r="P3472" t="s">
        <v>2043</v>
      </c>
      <c r="Q3472" t="s">
        <v>2043</v>
      </c>
      <c r="R3472" t="str">
        <f>Table1[[#This Row],[year]]&amp;"_"&amp;Table1[[#This Row],[rank]]</f>
        <v>2021_471</v>
      </c>
      <c r="S3472" t="str">
        <f>Table1[[#This Row],[year]]&amp;"_"&amp;Table1[[#This Row],[rank]]</f>
        <v>2021_471</v>
      </c>
    </row>
    <row r="3473" spans="1:19" x14ac:dyDescent="0.2">
      <c r="A3473" t="s">
        <v>2557</v>
      </c>
      <c r="B3473">
        <v>472</v>
      </c>
      <c r="C3473">
        <v>2021</v>
      </c>
      <c r="D3473" t="s">
        <v>46</v>
      </c>
      <c r="E3473" t="s">
        <v>46</v>
      </c>
      <c r="F3473" t="s">
        <v>142</v>
      </c>
      <c r="G3473" t="str">
        <f>_xlfn.XLOOKUP(F3473,Regions!$A$2:$A$52,Regions!$B$2:$B$52)</f>
        <v>Midwest</v>
      </c>
      <c r="H3473" t="s">
        <v>2558</v>
      </c>
      <c r="I3473">
        <v>6024</v>
      </c>
      <c r="J3473">
        <v>5758</v>
      </c>
      <c r="K3473">
        <v>970</v>
      </c>
      <c r="L3473">
        <v>8271</v>
      </c>
      <c r="M3473">
        <v>8000</v>
      </c>
      <c r="N3473" t="s">
        <v>2043</v>
      </c>
      <c r="O3473" t="s">
        <v>2043</v>
      </c>
      <c r="P3473" t="s">
        <v>2043</v>
      </c>
      <c r="Q3473" t="s">
        <v>2043</v>
      </c>
      <c r="R3473" t="str">
        <f>Table1[[#This Row],[year]]&amp;"_"&amp;Table1[[#This Row],[rank]]</f>
        <v>2021_472</v>
      </c>
      <c r="S3473" t="str">
        <f>Table1[[#This Row],[year]]&amp;"_"&amp;Table1[[#This Row],[rank]]</f>
        <v>2021_472</v>
      </c>
    </row>
    <row r="3474" spans="1:19" x14ac:dyDescent="0.2">
      <c r="A3474" t="s">
        <v>2722</v>
      </c>
      <c r="B3474">
        <v>473</v>
      </c>
      <c r="C3474">
        <v>2021</v>
      </c>
      <c r="D3474" t="s">
        <v>1353</v>
      </c>
      <c r="E3474" t="s">
        <v>2045</v>
      </c>
      <c r="F3474" t="s">
        <v>35</v>
      </c>
      <c r="G3474" t="str">
        <f>_xlfn.XLOOKUP(F3474,Regions!$A$2:$A$52,Regions!$B$2:$B$52)</f>
        <v>South</v>
      </c>
      <c r="H3474" t="s">
        <v>1678</v>
      </c>
      <c r="I3474">
        <v>6224</v>
      </c>
      <c r="J3474">
        <v>5720</v>
      </c>
      <c r="K3474">
        <v>322</v>
      </c>
      <c r="L3474">
        <v>5543</v>
      </c>
      <c r="M3474">
        <v>22900</v>
      </c>
      <c r="N3474" t="s">
        <v>2043</v>
      </c>
      <c r="O3474" t="s">
        <v>2043</v>
      </c>
      <c r="P3474" t="s">
        <v>2046</v>
      </c>
      <c r="Q3474" t="s">
        <v>2043</v>
      </c>
      <c r="R3474" t="str">
        <f>Table1[[#This Row],[year]]&amp;"_"&amp;Table1[[#This Row],[rank]]</f>
        <v>2021_473</v>
      </c>
      <c r="S3474" t="str">
        <f>Table1[[#This Row],[year]]&amp;"_"&amp;Table1[[#This Row],[rank]]</f>
        <v>2021_473</v>
      </c>
    </row>
    <row r="3475" spans="1:19" x14ac:dyDescent="0.2">
      <c r="A3475" t="s">
        <v>2632</v>
      </c>
      <c r="B3475">
        <v>474</v>
      </c>
      <c r="C3475">
        <v>2021</v>
      </c>
      <c r="D3475" t="s">
        <v>980</v>
      </c>
      <c r="E3475" t="s">
        <v>2055</v>
      </c>
      <c r="F3475" t="s">
        <v>142</v>
      </c>
      <c r="G3475" t="str">
        <f>_xlfn.XLOOKUP(F3475,Regions!$A$2:$A$52,Regions!$B$2:$B$52)</f>
        <v>Midwest</v>
      </c>
      <c r="H3475" t="s">
        <v>1480</v>
      </c>
      <c r="I3475">
        <v>6805</v>
      </c>
      <c r="J3475">
        <v>5699</v>
      </c>
      <c r="K3475">
        <v>1</v>
      </c>
      <c r="L3475">
        <v>12147</v>
      </c>
      <c r="M3475">
        <v>10200</v>
      </c>
      <c r="N3475" t="s">
        <v>2043</v>
      </c>
      <c r="O3475" t="s">
        <v>2043</v>
      </c>
      <c r="P3475" t="s">
        <v>2043</v>
      </c>
      <c r="Q3475" t="s">
        <v>2043</v>
      </c>
      <c r="R3475" t="str">
        <f>Table1[[#This Row],[year]]&amp;"_"&amp;Table1[[#This Row],[rank]]</f>
        <v>2021_474</v>
      </c>
      <c r="S3475" t="str">
        <f>Table1[[#This Row],[year]]&amp;"_"&amp;Table1[[#This Row],[rank]]</f>
        <v>2021_474</v>
      </c>
    </row>
    <row r="3476" spans="1:19" x14ac:dyDescent="0.2">
      <c r="A3476" t="s">
        <v>2723</v>
      </c>
      <c r="B3476">
        <v>475</v>
      </c>
      <c r="C3476">
        <v>2021</v>
      </c>
      <c r="D3476" t="s">
        <v>1830</v>
      </c>
      <c r="E3476" t="s">
        <v>2042</v>
      </c>
      <c r="F3476" t="s">
        <v>22</v>
      </c>
      <c r="G3476" t="str">
        <f>_xlfn.XLOOKUP(F3476,Regions!$A$2:$A$52,Regions!$B$2:$B$52)</f>
        <v>South</v>
      </c>
      <c r="H3476" t="s">
        <v>2724</v>
      </c>
      <c r="I3476">
        <v>2459</v>
      </c>
      <c r="J3476">
        <v>5689</v>
      </c>
      <c r="K3476">
        <v>309</v>
      </c>
      <c r="L3476">
        <v>4385</v>
      </c>
      <c r="M3476">
        <v>16500</v>
      </c>
      <c r="N3476" t="s">
        <v>2043</v>
      </c>
      <c r="O3476" t="s">
        <v>2043</v>
      </c>
      <c r="P3476" t="s">
        <v>2046</v>
      </c>
      <c r="Q3476" t="s">
        <v>2043</v>
      </c>
      <c r="R3476" t="str">
        <f>Table1[[#This Row],[year]]&amp;"_"&amp;Table1[[#This Row],[rank]]</f>
        <v>2021_475</v>
      </c>
      <c r="S3476" t="str">
        <f>Table1[[#This Row],[year]]&amp;"_"&amp;Table1[[#This Row],[rank]]</f>
        <v>2021_475</v>
      </c>
    </row>
    <row r="3477" spans="1:19" x14ac:dyDescent="0.2">
      <c r="A3477" t="s">
        <v>2480</v>
      </c>
      <c r="B3477">
        <v>476</v>
      </c>
      <c r="C3477">
        <v>2021</v>
      </c>
      <c r="D3477" t="s">
        <v>166</v>
      </c>
      <c r="E3477" t="s">
        <v>2118</v>
      </c>
      <c r="F3477" t="s">
        <v>98</v>
      </c>
      <c r="G3477" t="str">
        <f>_xlfn.XLOOKUP(F3477,Regions!$A$2:$A$52,Regions!$B$2:$B$52)</f>
        <v>Northeast</v>
      </c>
      <c r="H3477" t="s">
        <v>1499</v>
      </c>
      <c r="I3477">
        <v>2793</v>
      </c>
      <c r="J3477">
        <v>5675</v>
      </c>
      <c r="K3477">
        <v>109</v>
      </c>
      <c r="L3477">
        <v>6314</v>
      </c>
      <c r="M3477">
        <v>13400</v>
      </c>
      <c r="N3477" t="s">
        <v>2043</v>
      </c>
      <c r="O3477" t="s">
        <v>2043</v>
      </c>
      <c r="P3477" t="s">
        <v>2046</v>
      </c>
      <c r="Q3477" t="s">
        <v>2043</v>
      </c>
      <c r="R3477" t="str">
        <f>Table1[[#This Row],[year]]&amp;"_"&amp;Table1[[#This Row],[rank]]</f>
        <v>2021_476</v>
      </c>
      <c r="S3477" t="str">
        <f>Table1[[#This Row],[year]]&amp;"_"&amp;Table1[[#This Row],[rank]]</f>
        <v>2021_476</v>
      </c>
    </row>
    <row r="3478" spans="1:19" x14ac:dyDescent="0.2">
      <c r="A3478" t="s">
        <v>2364</v>
      </c>
      <c r="B3478">
        <v>477</v>
      </c>
      <c r="C3478">
        <v>2021</v>
      </c>
      <c r="D3478" t="s">
        <v>46</v>
      </c>
      <c r="E3478" t="s">
        <v>46</v>
      </c>
      <c r="F3478" t="s">
        <v>22</v>
      </c>
      <c r="G3478" t="str">
        <f>_xlfn.XLOOKUP(F3478,Regions!$A$2:$A$52,Regions!$B$2:$B$52)</f>
        <v>South</v>
      </c>
      <c r="H3478" t="s">
        <v>1400</v>
      </c>
      <c r="I3478">
        <v>17105</v>
      </c>
      <c r="J3478">
        <v>5655</v>
      </c>
      <c r="K3478">
        <v>1985</v>
      </c>
      <c r="L3478">
        <v>10909</v>
      </c>
      <c r="M3478">
        <v>7658</v>
      </c>
      <c r="N3478" t="s">
        <v>2043</v>
      </c>
      <c r="O3478" t="s">
        <v>2046</v>
      </c>
      <c r="P3478" t="s">
        <v>2043</v>
      </c>
      <c r="Q3478" t="s">
        <v>2043</v>
      </c>
      <c r="R3478" t="str">
        <f>Table1[[#This Row],[year]]&amp;"_"&amp;Table1[[#This Row],[rank]]</f>
        <v>2021_477</v>
      </c>
      <c r="S3478" t="str">
        <f>Table1[[#This Row],[year]]&amp;"_"&amp;Table1[[#This Row],[rank]]</f>
        <v>2021_477</v>
      </c>
    </row>
    <row r="3479" spans="1:19" x14ac:dyDescent="0.2">
      <c r="A3479" t="s">
        <v>2218</v>
      </c>
      <c r="B3479">
        <v>478</v>
      </c>
      <c r="C3479">
        <v>2021</v>
      </c>
      <c r="D3479" t="s">
        <v>60</v>
      </c>
      <c r="E3479" t="s">
        <v>2114</v>
      </c>
      <c r="F3479" t="s">
        <v>190</v>
      </c>
      <c r="G3479" t="str">
        <f>_xlfn.XLOOKUP(F3479,Regions!$A$2:$A$52,Regions!$B$2:$B$52)</f>
        <v>South</v>
      </c>
      <c r="H3479" t="s">
        <v>1476</v>
      </c>
      <c r="I3479">
        <v>32460</v>
      </c>
      <c r="J3479">
        <v>5652</v>
      </c>
      <c r="K3479">
        <v>904</v>
      </c>
      <c r="L3479">
        <v>5852</v>
      </c>
      <c r="M3479">
        <v>38000</v>
      </c>
      <c r="N3479" t="s">
        <v>2043</v>
      </c>
      <c r="O3479" t="s">
        <v>2043</v>
      </c>
      <c r="P3479" t="s">
        <v>2046</v>
      </c>
      <c r="Q3479" t="s">
        <v>2043</v>
      </c>
      <c r="R3479" t="str">
        <f>Table1[[#This Row],[year]]&amp;"_"&amp;Table1[[#This Row],[rank]]</f>
        <v>2021_478</v>
      </c>
      <c r="S3479" t="str">
        <f>Table1[[#This Row],[year]]&amp;"_"&amp;Table1[[#This Row],[rank]]</f>
        <v>2021_478</v>
      </c>
    </row>
    <row r="3480" spans="1:19" x14ac:dyDescent="0.2">
      <c r="A3480" t="s">
        <v>2725</v>
      </c>
      <c r="B3480">
        <v>479</v>
      </c>
      <c r="C3480">
        <v>2021</v>
      </c>
      <c r="D3480" t="s">
        <v>998</v>
      </c>
      <c r="E3480" t="s">
        <v>115</v>
      </c>
      <c r="F3480" t="s">
        <v>72</v>
      </c>
      <c r="G3480" t="str">
        <f>_xlfn.XLOOKUP(F3480,Regions!$A$2:$A$52,Regions!$B$2:$B$52)</f>
        <v>Midwest</v>
      </c>
      <c r="H3480" t="s">
        <v>2726</v>
      </c>
      <c r="I3480">
        <v>28878</v>
      </c>
      <c r="J3480">
        <v>5647</v>
      </c>
      <c r="K3480">
        <v>859</v>
      </c>
      <c r="L3480">
        <v>3965</v>
      </c>
      <c r="M3480">
        <v>20365</v>
      </c>
      <c r="N3480" t="s">
        <v>2043</v>
      </c>
      <c r="O3480" t="s">
        <v>2043</v>
      </c>
      <c r="P3480" t="s">
        <v>2046</v>
      </c>
      <c r="Q3480" t="s">
        <v>2043</v>
      </c>
      <c r="R3480" t="str">
        <f>Table1[[#This Row],[year]]&amp;"_"&amp;Table1[[#This Row],[rank]]</f>
        <v>2021_479</v>
      </c>
      <c r="S3480" t="str">
        <f>Table1[[#This Row],[year]]&amp;"_"&amp;Table1[[#This Row],[rank]]</f>
        <v>2021_479</v>
      </c>
    </row>
    <row r="3481" spans="1:19" x14ac:dyDescent="0.2">
      <c r="A3481" t="s">
        <v>2727</v>
      </c>
      <c r="B3481">
        <v>480</v>
      </c>
      <c r="C3481">
        <v>2021</v>
      </c>
      <c r="D3481" t="s">
        <v>609</v>
      </c>
      <c r="E3481" t="s">
        <v>2044</v>
      </c>
      <c r="F3481" t="s">
        <v>28</v>
      </c>
      <c r="G3481" t="str">
        <f>_xlfn.XLOOKUP(F3481,Regions!$A$2:$A$52,Regions!$B$2:$B$52)</f>
        <v>Northeast</v>
      </c>
      <c r="H3481" t="s">
        <v>1406</v>
      </c>
      <c r="I3481">
        <v>24301</v>
      </c>
      <c r="J3481">
        <v>5627</v>
      </c>
      <c r="K3481">
        <v>933</v>
      </c>
      <c r="L3481">
        <v>17979</v>
      </c>
      <c r="M3481">
        <v>4830</v>
      </c>
      <c r="N3481" t="s">
        <v>2043</v>
      </c>
      <c r="O3481" t="s">
        <v>2046</v>
      </c>
      <c r="P3481" t="s">
        <v>2046</v>
      </c>
      <c r="Q3481" t="s">
        <v>2043</v>
      </c>
      <c r="R3481" t="str">
        <f>Table1[[#This Row],[year]]&amp;"_"&amp;Table1[[#This Row],[rank]]</f>
        <v>2021_480</v>
      </c>
      <c r="S3481" t="str">
        <f>Table1[[#This Row],[year]]&amp;"_"&amp;Table1[[#This Row],[rank]]</f>
        <v>2021_480</v>
      </c>
    </row>
    <row r="3482" spans="1:19" x14ac:dyDescent="0.2">
      <c r="A3482" t="s">
        <v>2633</v>
      </c>
      <c r="B3482">
        <v>481</v>
      </c>
      <c r="C3482">
        <v>2021</v>
      </c>
      <c r="D3482" t="s">
        <v>974</v>
      </c>
      <c r="E3482" t="s">
        <v>2045</v>
      </c>
      <c r="F3482" t="s">
        <v>146</v>
      </c>
      <c r="G3482" t="str">
        <f>_xlfn.XLOOKUP(F3482,Regions!$A$2:$A$52,Regions!$B$2:$B$52)</f>
        <v>Northeast</v>
      </c>
      <c r="H3482" t="s">
        <v>1454</v>
      </c>
      <c r="I3482">
        <v>57208</v>
      </c>
      <c r="J3482">
        <v>5603</v>
      </c>
      <c r="K3482">
        <v>1221</v>
      </c>
      <c r="L3482">
        <v>21469</v>
      </c>
      <c r="M3482">
        <v>15900</v>
      </c>
      <c r="N3482" t="s">
        <v>2043</v>
      </c>
      <c r="O3482" t="s">
        <v>2043</v>
      </c>
      <c r="P3482" t="s">
        <v>2043</v>
      </c>
      <c r="Q3482" t="s">
        <v>2043</v>
      </c>
      <c r="R3482" t="str">
        <f>Table1[[#This Row],[year]]&amp;"_"&amp;Table1[[#This Row],[rank]]</f>
        <v>2021_481</v>
      </c>
      <c r="S3482" t="str">
        <f>Table1[[#This Row],[year]]&amp;"_"&amp;Table1[[#This Row],[rank]]</f>
        <v>2021_481</v>
      </c>
    </row>
    <row r="3483" spans="1:19" x14ac:dyDescent="0.2">
      <c r="A3483" t="s">
        <v>2728</v>
      </c>
      <c r="B3483">
        <v>482</v>
      </c>
      <c r="C3483">
        <v>2021</v>
      </c>
      <c r="D3483" t="s">
        <v>980</v>
      </c>
      <c r="E3483" t="s">
        <v>2055</v>
      </c>
      <c r="F3483" t="s">
        <v>75</v>
      </c>
      <c r="G3483" t="str">
        <f>_xlfn.XLOOKUP(F3483,Regions!$A$2:$A$52,Regions!$B$2:$B$52)</f>
        <v>South</v>
      </c>
      <c r="H3483" t="s">
        <v>2719</v>
      </c>
      <c r="I3483">
        <v>23809</v>
      </c>
      <c r="J3483">
        <v>5601</v>
      </c>
      <c r="K3483">
        <v>747</v>
      </c>
      <c r="L3483">
        <v>12090</v>
      </c>
      <c r="M3483">
        <v>13000</v>
      </c>
      <c r="N3483" t="s">
        <v>2043</v>
      </c>
      <c r="O3483" t="s">
        <v>2043</v>
      </c>
      <c r="P3483" t="s">
        <v>2046</v>
      </c>
      <c r="Q3483" t="s">
        <v>2043</v>
      </c>
      <c r="R3483" t="str">
        <f>Table1[[#This Row],[year]]&amp;"_"&amp;Table1[[#This Row],[rank]]</f>
        <v>2021_482</v>
      </c>
      <c r="S3483" t="str">
        <f>Table1[[#This Row],[year]]&amp;"_"&amp;Table1[[#This Row],[rank]]</f>
        <v>2021_482</v>
      </c>
    </row>
    <row r="3484" spans="1:19" x14ac:dyDescent="0.2">
      <c r="A3484" t="s">
        <v>2729</v>
      </c>
      <c r="B3484">
        <v>483</v>
      </c>
      <c r="C3484">
        <v>2021</v>
      </c>
      <c r="D3484" t="s">
        <v>350</v>
      </c>
      <c r="E3484" t="s">
        <v>2042</v>
      </c>
      <c r="F3484" t="s">
        <v>398</v>
      </c>
      <c r="G3484" t="str">
        <f>_xlfn.XLOOKUP(F3484,Regions!$A$2:$A$52,Regions!$B$2:$B$52)</f>
        <v>West</v>
      </c>
      <c r="H3484" t="s">
        <v>1531</v>
      </c>
      <c r="I3484">
        <v>45475</v>
      </c>
      <c r="J3484">
        <v>5587</v>
      </c>
      <c r="K3484">
        <v>171</v>
      </c>
      <c r="L3484">
        <v>3035</v>
      </c>
      <c r="M3484">
        <v>10400</v>
      </c>
      <c r="N3484" t="s">
        <v>2046</v>
      </c>
      <c r="O3484" t="s">
        <v>2043</v>
      </c>
      <c r="P3484" t="s">
        <v>2046</v>
      </c>
      <c r="Q3484" t="s">
        <v>2043</v>
      </c>
      <c r="R3484" t="str">
        <f>Table1[[#This Row],[year]]&amp;"_"&amp;Table1[[#This Row],[rank]]</f>
        <v>2021_483</v>
      </c>
      <c r="S3484" t="str">
        <f>Table1[[#This Row],[year]]&amp;"_"&amp;Table1[[#This Row],[rank]]</f>
        <v>2021_483</v>
      </c>
    </row>
    <row r="3485" spans="1:19" x14ac:dyDescent="0.2">
      <c r="A3485" t="s">
        <v>2306</v>
      </c>
      <c r="B3485">
        <v>484</v>
      </c>
      <c r="C3485">
        <v>2021</v>
      </c>
      <c r="D3485" t="s">
        <v>609</v>
      </c>
      <c r="E3485" t="s">
        <v>2044</v>
      </c>
      <c r="F3485" t="s">
        <v>55</v>
      </c>
      <c r="G3485" t="str">
        <f>_xlfn.XLOOKUP(F3485,Regions!$A$2:$A$52,Regions!$B$2:$B$52)</f>
        <v>West</v>
      </c>
      <c r="H3485" t="s">
        <v>1641</v>
      </c>
      <c r="I3485">
        <v>14960</v>
      </c>
      <c r="J3485">
        <v>5567</v>
      </c>
      <c r="K3485">
        <v>799</v>
      </c>
      <c r="L3485">
        <v>20221</v>
      </c>
      <c r="M3485">
        <v>11800</v>
      </c>
      <c r="N3485" t="s">
        <v>2043</v>
      </c>
      <c r="O3485" t="s">
        <v>2046</v>
      </c>
      <c r="P3485" t="s">
        <v>2043</v>
      </c>
      <c r="Q3485" t="s">
        <v>2043</v>
      </c>
      <c r="R3485" t="str">
        <f>Table1[[#This Row],[year]]&amp;"_"&amp;Table1[[#This Row],[rank]]</f>
        <v>2021_484</v>
      </c>
      <c r="S3485" t="str">
        <f>Table1[[#This Row],[year]]&amp;"_"&amp;Table1[[#This Row],[rank]]</f>
        <v>2021_484</v>
      </c>
    </row>
    <row r="3486" spans="1:19" x14ac:dyDescent="0.2">
      <c r="A3486" t="s">
        <v>2730</v>
      </c>
      <c r="B3486">
        <v>485</v>
      </c>
      <c r="C3486">
        <v>2021</v>
      </c>
      <c r="D3486" t="s">
        <v>175</v>
      </c>
      <c r="E3486" t="s">
        <v>2067</v>
      </c>
      <c r="F3486" t="s">
        <v>55</v>
      </c>
      <c r="G3486" t="str">
        <f>_xlfn.XLOOKUP(F3486,Regions!$A$2:$A$52,Regions!$B$2:$B$52)</f>
        <v>West</v>
      </c>
      <c r="H3486" t="s">
        <v>1508</v>
      </c>
      <c r="I3486">
        <v>38936</v>
      </c>
      <c r="J3486">
        <v>5537</v>
      </c>
      <c r="K3486">
        <v>3039</v>
      </c>
      <c r="L3486">
        <v>11112</v>
      </c>
      <c r="M3486">
        <v>9800</v>
      </c>
      <c r="N3486" t="s">
        <v>2043</v>
      </c>
      <c r="O3486" t="s">
        <v>2043</v>
      </c>
      <c r="P3486" t="s">
        <v>2046</v>
      </c>
      <c r="Q3486" t="s">
        <v>2043</v>
      </c>
      <c r="R3486" t="str">
        <f>Table1[[#This Row],[year]]&amp;"_"&amp;Table1[[#This Row],[rank]]</f>
        <v>2021_485</v>
      </c>
      <c r="S3486" t="str">
        <f>Table1[[#This Row],[year]]&amp;"_"&amp;Table1[[#This Row],[rank]]</f>
        <v>2021_485</v>
      </c>
    </row>
    <row r="3487" spans="1:19" x14ac:dyDescent="0.2">
      <c r="A3487" t="s">
        <v>2731</v>
      </c>
      <c r="B3487">
        <v>486</v>
      </c>
      <c r="C3487">
        <v>2021</v>
      </c>
      <c r="D3487" t="s">
        <v>920</v>
      </c>
      <c r="E3487" t="s">
        <v>920</v>
      </c>
      <c r="F3487" t="s">
        <v>1763</v>
      </c>
      <c r="G3487" t="str">
        <f>_xlfn.XLOOKUP(F3487,Regions!$A$2:$A$52,Regions!$B$2:$B$52)</f>
        <v>Midwest</v>
      </c>
      <c r="H3487" t="s">
        <v>1764</v>
      </c>
      <c r="I3487">
        <v>6360</v>
      </c>
      <c r="J3487">
        <v>5533</v>
      </c>
      <c r="K3487">
        <v>390</v>
      </c>
      <c r="L3487">
        <v>8053</v>
      </c>
      <c r="M3487">
        <v>12994</v>
      </c>
      <c r="N3487" t="s">
        <v>2043</v>
      </c>
      <c r="O3487" t="s">
        <v>2043</v>
      </c>
      <c r="P3487" t="s">
        <v>2046</v>
      </c>
      <c r="Q3487" t="s">
        <v>2043</v>
      </c>
      <c r="R3487" t="str">
        <f>Table1[[#This Row],[year]]&amp;"_"&amp;Table1[[#This Row],[rank]]</f>
        <v>2021_486</v>
      </c>
      <c r="S3487" t="str">
        <f>Table1[[#This Row],[year]]&amp;"_"&amp;Table1[[#This Row],[rank]]</f>
        <v>2021_486</v>
      </c>
    </row>
    <row r="3488" spans="1:19" x14ac:dyDescent="0.2">
      <c r="A3488" t="s">
        <v>2732</v>
      </c>
      <c r="B3488">
        <v>487</v>
      </c>
      <c r="C3488">
        <v>2021</v>
      </c>
      <c r="D3488" t="s">
        <v>1294</v>
      </c>
      <c r="E3488" t="s">
        <v>112</v>
      </c>
      <c r="F3488" t="s">
        <v>98</v>
      </c>
      <c r="G3488" t="str">
        <f>_xlfn.XLOOKUP(F3488,Regions!$A$2:$A$52,Regions!$B$2:$B$52)</f>
        <v>Northeast</v>
      </c>
      <c r="H3488" t="s">
        <v>2733</v>
      </c>
      <c r="I3488">
        <v>4598</v>
      </c>
      <c r="J3488">
        <v>5532</v>
      </c>
      <c r="K3488">
        <v>259</v>
      </c>
      <c r="L3488">
        <v>7655</v>
      </c>
      <c r="M3488">
        <v>42350</v>
      </c>
      <c r="N3488" t="s">
        <v>2043</v>
      </c>
      <c r="O3488" t="s">
        <v>2043</v>
      </c>
      <c r="P3488" t="s">
        <v>2046</v>
      </c>
      <c r="Q3488" t="s">
        <v>2043</v>
      </c>
      <c r="R3488" t="str">
        <f>Table1[[#This Row],[year]]&amp;"_"&amp;Table1[[#This Row],[rank]]</f>
        <v>2021_487</v>
      </c>
      <c r="S3488" t="str">
        <f>Table1[[#This Row],[year]]&amp;"_"&amp;Table1[[#This Row],[rank]]</f>
        <v>2021_487</v>
      </c>
    </row>
    <row r="3489" spans="1:19" x14ac:dyDescent="0.2">
      <c r="A3489" t="s">
        <v>2734</v>
      </c>
      <c r="B3489">
        <v>488</v>
      </c>
      <c r="C3489">
        <v>2021</v>
      </c>
      <c r="D3489" t="s">
        <v>95</v>
      </c>
      <c r="E3489" t="s">
        <v>2045</v>
      </c>
      <c r="F3489" t="s">
        <v>177</v>
      </c>
      <c r="G3489" t="str">
        <f>_xlfn.XLOOKUP(F3489,Regions!$A$2:$A$52,Regions!$B$2:$B$52)</f>
        <v>South</v>
      </c>
      <c r="H3489" t="s">
        <v>2735</v>
      </c>
      <c r="I3489">
        <v>42326</v>
      </c>
      <c r="J3489">
        <v>5527</v>
      </c>
      <c r="K3489">
        <v>950</v>
      </c>
      <c r="L3489">
        <v>24025</v>
      </c>
      <c r="M3489">
        <v>18400</v>
      </c>
      <c r="N3489" t="s">
        <v>2043</v>
      </c>
      <c r="O3489" t="s">
        <v>2043</v>
      </c>
      <c r="P3489" t="s">
        <v>2046</v>
      </c>
      <c r="Q3489" t="s">
        <v>2043</v>
      </c>
      <c r="R3489" t="str">
        <f>Table1[[#This Row],[year]]&amp;"_"&amp;Table1[[#This Row],[rank]]</f>
        <v>2021_488</v>
      </c>
      <c r="S3489" t="str">
        <f>Table1[[#This Row],[year]]&amp;"_"&amp;Table1[[#This Row],[rank]]</f>
        <v>2021_488</v>
      </c>
    </row>
    <row r="3490" spans="1:19" x14ac:dyDescent="0.2">
      <c r="A3490" t="s">
        <v>2736</v>
      </c>
      <c r="B3490">
        <v>489</v>
      </c>
      <c r="C3490">
        <v>2021</v>
      </c>
      <c r="D3490" t="s">
        <v>46</v>
      </c>
      <c r="E3490" t="s">
        <v>46</v>
      </c>
      <c r="F3490" t="s">
        <v>53</v>
      </c>
      <c r="G3490" t="str">
        <f>_xlfn.XLOOKUP(F3490,Regions!$A$2:$A$52,Regions!$B$2:$B$52)</f>
        <v>Midwest</v>
      </c>
      <c r="H3490" t="s">
        <v>2611</v>
      </c>
      <c r="I3490">
        <v>11950</v>
      </c>
      <c r="J3490">
        <v>5507</v>
      </c>
      <c r="K3490">
        <v>304</v>
      </c>
      <c r="L3490">
        <v>5631</v>
      </c>
      <c r="M3490">
        <v>14621</v>
      </c>
      <c r="N3490" t="s">
        <v>2043</v>
      </c>
      <c r="O3490" t="s">
        <v>2043</v>
      </c>
      <c r="P3490" t="s">
        <v>2046</v>
      </c>
      <c r="Q3490" t="s">
        <v>2043</v>
      </c>
      <c r="R3490" t="str">
        <f>Table1[[#This Row],[year]]&amp;"_"&amp;Table1[[#This Row],[rank]]</f>
        <v>2021_489</v>
      </c>
      <c r="S3490" t="str">
        <f>Table1[[#This Row],[year]]&amp;"_"&amp;Table1[[#This Row],[rank]]</f>
        <v>2021_489</v>
      </c>
    </row>
    <row r="3491" spans="1:19" x14ac:dyDescent="0.2">
      <c r="A3491" t="s">
        <v>2696</v>
      </c>
      <c r="B3491">
        <v>490</v>
      </c>
      <c r="C3491">
        <v>2021</v>
      </c>
      <c r="D3491" t="s">
        <v>1291</v>
      </c>
      <c r="E3491" t="s">
        <v>112</v>
      </c>
      <c r="F3491" t="s">
        <v>142</v>
      </c>
      <c r="G3491" t="str">
        <f>_xlfn.XLOOKUP(F3491,Regions!$A$2:$A$52,Regions!$B$2:$B$52)</f>
        <v>Midwest</v>
      </c>
      <c r="H3491" t="s">
        <v>2697</v>
      </c>
      <c r="I3491">
        <v>22016</v>
      </c>
      <c r="J3491">
        <v>5506</v>
      </c>
      <c r="K3491">
        <v>780</v>
      </c>
      <c r="L3491">
        <v>7521</v>
      </c>
      <c r="M3491">
        <v>26400</v>
      </c>
      <c r="N3491" t="s">
        <v>2043</v>
      </c>
      <c r="O3491" t="s">
        <v>2043</v>
      </c>
      <c r="P3491" t="s">
        <v>2043</v>
      </c>
      <c r="Q3491" t="s">
        <v>2043</v>
      </c>
      <c r="R3491" t="str">
        <f>Table1[[#This Row],[year]]&amp;"_"&amp;Table1[[#This Row],[rank]]</f>
        <v>2021_490</v>
      </c>
      <c r="S3491" t="str">
        <f>Table1[[#This Row],[year]]&amp;"_"&amp;Table1[[#This Row],[rank]]</f>
        <v>2021_490</v>
      </c>
    </row>
    <row r="3492" spans="1:19" x14ac:dyDescent="0.2">
      <c r="A3492" t="s">
        <v>2556</v>
      </c>
      <c r="B3492">
        <v>491</v>
      </c>
      <c r="C3492">
        <v>2021</v>
      </c>
      <c r="D3492" t="s">
        <v>972</v>
      </c>
      <c r="E3492" t="s">
        <v>112</v>
      </c>
      <c r="F3492" t="s">
        <v>72</v>
      </c>
      <c r="G3492" t="str">
        <f>_xlfn.XLOOKUP(F3492,Regions!$A$2:$A$52,Regions!$B$2:$B$52)</f>
        <v>Midwest</v>
      </c>
      <c r="H3492" t="s">
        <v>1461</v>
      </c>
      <c r="I3492">
        <v>3088</v>
      </c>
      <c r="J3492">
        <v>5490</v>
      </c>
      <c r="K3492">
        <v>588</v>
      </c>
      <c r="L3492">
        <v>2715</v>
      </c>
      <c r="M3492">
        <v>7800</v>
      </c>
      <c r="N3492" t="s">
        <v>2043</v>
      </c>
      <c r="O3492" t="s">
        <v>2043</v>
      </c>
      <c r="P3492" t="s">
        <v>2046</v>
      </c>
      <c r="Q3492" t="s">
        <v>2043</v>
      </c>
      <c r="R3492" t="str">
        <f>Table1[[#This Row],[year]]&amp;"_"&amp;Table1[[#This Row],[rank]]</f>
        <v>2021_491</v>
      </c>
      <c r="S3492" t="str">
        <f>Table1[[#This Row],[year]]&amp;"_"&amp;Table1[[#This Row],[rank]]</f>
        <v>2021_491</v>
      </c>
    </row>
    <row r="3493" spans="1:19" x14ac:dyDescent="0.2">
      <c r="A3493" t="s">
        <v>2357</v>
      </c>
      <c r="B3493">
        <v>492</v>
      </c>
      <c r="C3493">
        <v>2021</v>
      </c>
      <c r="D3493" t="s">
        <v>166</v>
      </c>
      <c r="E3493" t="s">
        <v>2118</v>
      </c>
      <c r="F3493" t="s">
        <v>22</v>
      </c>
      <c r="G3493" t="str">
        <f>_xlfn.XLOOKUP(F3493,Regions!$A$2:$A$52,Regions!$B$2:$B$52)</f>
        <v>South</v>
      </c>
      <c r="H3493" t="s">
        <v>1400</v>
      </c>
      <c r="I3493">
        <v>3717</v>
      </c>
      <c r="J3493">
        <v>5477</v>
      </c>
      <c r="K3493">
        <v>280</v>
      </c>
      <c r="L3493">
        <v>4082</v>
      </c>
      <c r="M3493">
        <v>11297</v>
      </c>
      <c r="N3493" t="s">
        <v>2043</v>
      </c>
      <c r="O3493" t="s">
        <v>2046</v>
      </c>
      <c r="P3493" t="s">
        <v>2043</v>
      </c>
      <c r="Q3493" t="s">
        <v>2043</v>
      </c>
      <c r="R3493" t="str">
        <f>Table1[[#This Row],[year]]&amp;"_"&amp;Table1[[#This Row],[rank]]</f>
        <v>2021_492</v>
      </c>
      <c r="S3493" t="str">
        <f>Table1[[#This Row],[year]]&amp;"_"&amp;Table1[[#This Row],[rank]]</f>
        <v>2021_492</v>
      </c>
    </row>
    <row r="3494" spans="1:19" x14ac:dyDescent="0.2">
      <c r="A3494" t="s">
        <v>2737</v>
      </c>
      <c r="B3494">
        <v>493</v>
      </c>
      <c r="C3494">
        <v>2021</v>
      </c>
      <c r="D3494" t="s">
        <v>998</v>
      </c>
      <c r="E3494" t="s">
        <v>115</v>
      </c>
      <c r="F3494" t="s">
        <v>168</v>
      </c>
      <c r="G3494" t="str">
        <f>_xlfn.XLOOKUP(F3494,Regions!$A$2:$A$52,Regions!$B$2:$B$52)</f>
        <v>West</v>
      </c>
      <c r="H3494" t="s">
        <v>1614</v>
      </c>
      <c r="I3494">
        <v>2353</v>
      </c>
      <c r="J3494">
        <v>5475</v>
      </c>
      <c r="K3494">
        <v>175</v>
      </c>
      <c r="L3494">
        <v>1966</v>
      </c>
      <c r="M3494">
        <v>6040</v>
      </c>
      <c r="N3494" t="s">
        <v>2043</v>
      </c>
      <c r="O3494" t="s">
        <v>2043</v>
      </c>
      <c r="P3494" t="s">
        <v>2046</v>
      </c>
      <c r="Q3494" t="s">
        <v>2043</v>
      </c>
      <c r="R3494" t="str">
        <f>Table1[[#This Row],[year]]&amp;"_"&amp;Table1[[#This Row],[rank]]</f>
        <v>2021_493</v>
      </c>
      <c r="S3494" t="str">
        <f>Table1[[#This Row],[year]]&amp;"_"&amp;Table1[[#This Row],[rank]]</f>
        <v>2021_493</v>
      </c>
    </row>
    <row r="3495" spans="1:19" x14ac:dyDescent="0.2">
      <c r="A3495" t="s">
        <v>2738</v>
      </c>
      <c r="B3495">
        <v>494</v>
      </c>
      <c r="C3495">
        <v>2021</v>
      </c>
      <c r="D3495" t="s">
        <v>442</v>
      </c>
      <c r="E3495" t="s">
        <v>2054</v>
      </c>
      <c r="F3495" t="s">
        <v>210</v>
      </c>
      <c r="G3495" t="str">
        <f>_xlfn.XLOOKUP(F3495,Regions!$A$2:$A$52,Regions!$B$2:$B$52)</f>
        <v>Northeast</v>
      </c>
      <c r="H3495" t="s">
        <v>2739</v>
      </c>
      <c r="I3495">
        <v>13202</v>
      </c>
      <c r="J3495">
        <v>5465</v>
      </c>
      <c r="K3495">
        <v>223</v>
      </c>
      <c r="L3495">
        <v>10818</v>
      </c>
      <c r="M3495">
        <v>6822</v>
      </c>
      <c r="N3495" t="s">
        <v>2043</v>
      </c>
      <c r="O3495" t="s">
        <v>2043</v>
      </c>
      <c r="P3495" t="s">
        <v>2046</v>
      </c>
      <c r="Q3495" t="s">
        <v>2043</v>
      </c>
      <c r="R3495" t="str">
        <f>Table1[[#This Row],[year]]&amp;"_"&amp;Table1[[#This Row],[rank]]</f>
        <v>2021_494</v>
      </c>
      <c r="S3495" t="str">
        <f>Table1[[#This Row],[year]]&amp;"_"&amp;Table1[[#This Row],[rank]]</f>
        <v>2021_494</v>
      </c>
    </row>
    <row r="3496" spans="1:19" x14ac:dyDescent="0.2">
      <c r="A3496" t="s">
        <v>2411</v>
      </c>
      <c r="B3496">
        <v>495</v>
      </c>
      <c r="C3496">
        <v>2021</v>
      </c>
      <c r="D3496" t="s">
        <v>2430</v>
      </c>
      <c r="E3496" t="s">
        <v>2118</v>
      </c>
      <c r="F3496" t="s">
        <v>55</v>
      </c>
      <c r="G3496" t="str">
        <f>_xlfn.XLOOKUP(F3496,Regions!$A$2:$A$52,Regions!$B$2:$B$52)</f>
        <v>West</v>
      </c>
      <c r="H3496" t="s">
        <v>1506</v>
      </c>
      <c r="I3496">
        <v>360</v>
      </c>
      <c r="J3496">
        <v>5461</v>
      </c>
      <c r="K3496">
        <v>31</v>
      </c>
      <c r="L3496">
        <v>758</v>
      </c>
      <c r="M3496">
        <v>218</v>
      </c>
      <c r="N3496" t="s">
        <v>2043</v>
      </c>
      <c r="O3496" t="s">
        <v>2043</v>
      </c>
      <c r="P3496" t="s">
        <v>2046</v>
      </c>
      <c r="Q3496" t="s">
        <v>2043</v>
      </c>
      <c r="R3496" t="str">
        <f>Table1[[#This Row],[year]]&amp;"_"&amp;Table1[[#This Row],[rank]]</f>
        <v>2021_495</v>
      </c>
      <c r="S3496" t="str">
        <f>Table1[[#This Row],[year]]&amp;"_"&amp;Table1[[#This Row],[rank]]</f>
        <v>2021_495</v>
      </c>
    </row>
    <row r="3497" spans="1:19" x14ac:dyDescent="0.2">
      <c r="A3497" t="s">
        <v>2740</v>
      </c>
      <c r="B3497">
        <v>496</v>
      </c>
      <c r="C3497">
        <v>2021</v>
      </c>
      <c r="D3497" t="s">
        <v>350</v>
      </c>
      <c r="E3497" t="s">
        <v>2042</v>
      </c>
      <c r="F3497" t="s">
        <v>44</v>
      </c>
      <c r="G3497" t="str">
        <f>_xlfn.XLOOKUP(F3497,Regions!$A$2:$A$52,Regions!$B$2:$B$52)</f>
        <v>Midwest</v>
      </c>
      <c r="H3497" t="s">
        <v>2483</v>
      </c>
      <c r="I3497">
        <v>3453</v>
      </c>
      <c r="J3497">
        <v>5447</v>
      </c>
      <c r="K3497">
        <v>122</v>
      </c>
      <c r="L3497">
        <v>3256</v>
      </c>
      <c r="M3497">
        <v>11427</v>
      </c>
      <c r="N3497" t="s">
        <v>2043</v>
      </c>
      <c r="O3497" t="s">
        <v>2043</v>
      </c>
      <c r="P3497" t="s">
        <v>2046</v>
      </c>
      <c r="Q3497" t="s">
        <v>2043</v>
      </c>
      <c r="R3497" t="str">
        <f>Table1[[#This Row],[year]]&amp;"_"&amp;Table1[[#This Row],[rank]]</f>
        <v>2021_496</v>
      </c>
      <c r="S3497" t="str">
        <f>Table1[[#This Row],[year]]&amp;"_"&amp;Table1[[#This Row],[rank]]</f>
        <v>2021_496</v>
      </c>
    </row>
    <row r="3498" spans="1:19" x14ac:dyDescent="0.2">
      <c r="A3498" t="s">
        <v>2395</v>
      </c>
      <c r="B3498">
        <v>497</v>
      </c>
      <c r="C3498">
        <v>2021</v>
      </c>
      <c r="D3498" t="s">
        <v>30</v>
      </c>
      <c r="E3498" t="s">
        <v>2045</v>
      </c>
      <c r="F3498" t="s">
        <v>55</v>
      </c>
      <c r="G3498" t="str">
        <f>_xlfn.XLOOKUP(F3498,Regions!$A$2:$A$52,Regions!$B$2:$B$52)</f>
        <v>West</v>
      </c>
      <c r="H3498" t="s">
        <v>1596</v>
      </c>
      <c r="I3498">
        <v>16176</v>
      </c>
      <c r="J3498">
        <v>5412</v>
      </c>
      <c r="K3498">
        <v>819</v>
      </c>
      <c r="L3498">
        <v>7522</v>
      </c>
      <c r="M3498">
        <v>10800</v>
      </c>
      <c r="N3498" t="s">
        <v>2043</v>
      </c>
      <c r="O3498" t="s">
        <v>2043</v>
      </c>
      <c r="P3498" t="s">
        <v>2043</v>
      </c>
      <c r="Q3498" t="s">
        <v>2043</v>
      </c>
      <c r="R3498" t="str">
        <f>Table1[[#This Row],[year]]&amp;"_"&amp;Table1[[#This Row],[rank]]</f>
        <v>2021_497</v>
      </c>
      <c r="S3498" t="str">
        <f>Table1[[#This Row],[year]]&amp;"_"&amp;Table1[[#This Row],[rank]]</f>
        <v>2021_497</v>
      </c>
    </row>
    <row r="3499" spans="1:19" x14ac:dyDescent="0.2">
      <c r="A3499" t="s">
        <v>2307</v>
      </c>
      <c r="B3499">
        <v>498</v>
      </c>
      <c r="C3499">
        <v>2021</v>
      </c>
      <c r="D3499" t="s">
        <v>350</v>
      </c>
      <c r="E3499" t="s">
        <v>2042</v>
      </c>
      <c r="F3499" t="s">
        <v>41</v>
      </c>
      <c r="G3499" t="str">
        <f>_xlfn.XLOOKUP(F3499,Regions!$A$2:$A$52,Regions!$B$2:$B$52)</f>
        <v>Northeast</v>
      </c>
      <c r="H3499" t="s">
        <v>1594</v>
      </c>
      <c r="I3499">
        <v>5068</v>
      </c>
      <c r="J3499">
        <v>5402</v>
      </c>
      <c r="K3499">
        <v>684</v>
      </c>
      <c r="L3499">
        <v>17538</v>
      </c>
      <c r="M3499">
        <v>17500</v>
      </c>
      <c r="N3499" t="s">
        <v>2043</v>
      </c>
      <c r="O3499" t="s">
        <v>2043</v>
      </c>
      <c r="P3499" t="s">
        <v>2043</v>
      </c>
      <c r="Q3499" t="s">
        <v>2043</v>
      </c>
      <c r="R3499" t="str">
        <f>Table1[[#This Row],[year]]&amp;"_"&amp;Table1[[#This Row],[rank]]</f>
        <v>2021_498</v>
      </c>
      <c r="S3499" t="str">
        <f>Table1[[#This Row],[year]]&amp;"_"&amp;Table1[[#This Row],[rank]]</f>
        <v>2021_498</v>
      </c>
    </row>
    <row r="3500" spans="1:19" x14ac:dyDescent="0.2">
      <c r="A3500" t="s">
        <v>286</v>
      </c>
      <c r="B3500">
        <v>499</v>
      </c>
      <c r="C3500">
        <v>2021</v>
      </c>
      <c r="D3500" t="s">
        <v>287</v>
      </c>
      <c r="E3500" t="s">
        <v>2067</v>
      </c>
      <c r="F3500" t="s">
        <v>44</v>
      </c>
      <c r="G3500" t="str">
        <f>_xlfn.XLOOKUP(F3500,Regions!$A$2:$A$52,Regions!$B$2:$B$52)</f>
        <v>Midwest</v>
      </c>
      <c r="H3500" t="s">
        <v>1417</v>
      </c>
      <c r="I3500">
        <v>290</v>
      </c>
      <c r="J3500">
        <v>5399</v>
      </c>
      <c r="K3500">
        <v>99</v>
      </c>
      <c r="L3500">
        <v>3131</v>
      </c>
      <c r="M3500">
        <v>33000</v>
      </c>
      <c r="N3500" t="s">
        <v>2043</v>
      </c>
      <c r="O3500" t="s">
        <v>2043</v>
      </c>
      <c r="P3500" t="s">
        <v>2043</v>
      </c>
      <c r="Q3500" t="s">
        <v>2043</v>
      </c>
      <c r="R3500" t="str">
        <f>Table1[[#This Row],[year]]&amp;"_"&amp;Table1[[#This Row],[rank]]</f>
        <v>2021_499</v>
      </c>
      <c r="S3500" t="str">
        <f>Table1[[#This Row],[year]]&amp;"_"&amp;Table1[[#This Row],[rank]]</f>
        <v>2021_499</v>
      </c>
    </row>
    <row r="3501" spans="1:19" x14ac:dyDescent="0.2">
      <c r="A3501" t="s">
        <v>2741</v>
      </c>
      <c r="B3501">
        <v>500</v>
      </c>
      <c r="C3501">
        <v>2021</v>
      </c>
      <c r="D3501" t="s">
        <v>1359</v>
      </c>
      <c r="E3501" t="s">
        <v>2143</v>
      </c>
      <c r="F3501" t="s">
        <v>28</v>
      </c>
      <c r="G3501" t="str">
        <f>_xlfn.XLOOKUP(F3501,Regions!$A$2:$A$52,Regions!$B$2:$B$52)</f>
        <v>Northeast</v>
      </c>
      <c r="H3501" t="s">
        <v>1406</v>
      </c>
      <c r="I3501">
        <v>55885</v>
      </c>
      <c r="J3501">
        <v>5371</v>
      </c>
      <c r="K3501">
        <v>1778</v>
      </c>
      <c r="L3501">
        <v>12409</v>
      </c>
      <c r="M3501">
        <v>11490</v>
      </c>
      <c r="N3501" t="s">
        <v>2043</v>
      </c>
      <c r="O3501" t="s">
        <v>2043</v>
      </c>
      <c r="P3501" t="s">
        <v>2046</v>
      </c>
      <c r="Q3501" t="s">
        <v>2043</v>
      </c>
      <c r="R3501" t="str">
        <f>Table1[[#This Row],[year]]&amp;"_"&amp;Table1[[#This Row],[rank]]</f>
        <v>2021_500</v>
      </c>
      <c r="S3501" t="str">
        <f>Table1[[#This Row],[year]]&amp;"_"&amp;Table1[[#This Row],[rank]]</f>
        <v>2021_500</v>
      </c>
    </row>
    <row r="3502" spans="1:19" x14ac:dyDescent="0.2">
      <c r="A3502" t="s">
        <v>2041</v>
      </c>
      <c r="B3502">
        <v>1</v>
      </c>
      <c r="C3502">
        <v>2022</v>
      </c>
      <c r="D3502" t="s">
        <v>24</v>
      </c>
      <c r="E3502" t="s">
        <v>2042</v>
      </c>
      <c r="F3502" t="s">
        <v>25</v>
      </c>
      <c r="G3502" t="str">
        <f>_xlfn.XLOOKUP(F3502,Regions!$A$2:$A$52,Regions!$B$2:$B$52)</f>
        <v>South</v>
      </c>
      <c r="H3502" t="s">
        <v>1399</v>
      </c>
      <c r="I3502">
        <v>409795</v>
      </c>
      <c r="J3502">
        <v>572754</v>
      </c>
      <c r="K3502">
        <v>13673</v>
      </c>
      <c r="L3502">
        <v>244860</v>
      </c>
      <c r="M3502">
        <v>2300000</v>
      </c>
      <c r="N3502" t="s">
        <v>2043</v>
      </c>
      <c r="O3502" t="s">
        <v>2043</v>
      </c>
      <c r="P3502" t="s">
        <v>2043</v>
      </c>
      <c r="Q3502" t="s">
        <v>2046</v>
      </c>
      <c r="R3502" t="str">
        <f>Table1[[#This Row],[year]]&amp;"_"&amp;Table1[[#This Row],[rank]]</f>
        <v>2022_1</v>
      </c>
      <c r="S3502" t="str">
        <f>Table1[[#This Row],[year]]&amp;"_"&amp;Table1[[#This Row],[rank]]</f>
        <v>2022_1</v>
      </c>
    </row>
    <row r="3503" spans="1:19" x14ac:dyDescent="0.2">
      <c r="A3503" t="s">
        <v>2642</v>
      </c>
      <c r="B3503">
        <v>2</v>
      </c>
      <c r="C3503">
        <v>2022</v>
      </c>
      <c r="D3503" t="s">
        <v>1363</v>
      </c>
      <c r="E3503" t="s">
        <v>2042</v>
      </c>
      <c r="F3503" t="s">
        <v>93</v>
      </c>
      <c r="G3503" t="str">
        <f>_xlfn.XLOOKUP(F3503,Regions!$A$2:$A$52,Regions!$B$2:$B$52)</f>
        <v>West</v>
      </c>
      <c r="H3503" t="s">
        <v>1457</v>
      </c>
      <c r="I3503">
        <v>1658807</v>
      </c>
      <c r="J3503">
        <v>469822</v>
      </c>
      <c r="K3503">
        <v>33364</v>
      </c>
      <c r="L3503">
        <v>420549</v>
      </c>
      <c r="M3503">
        <v>1608000</v>
      </c>
      <c r="N3503" t="s">
        <v>2043</v>
      </c>
      <c r="O3503" t="s">
        <v>2043</v>
      </c>
      <c r="P3503" t="s">
        <v>2043</v>
      </c>
      <c r="Q3503" t="s">
        <v>2046</v>
      </c>
      <c r="R3503" t="str">
        <f>Table1[[#This Row],[year]]&amp;"_"&amp;Table1[[#This Row],[rank]]</f>
        <v>2022_2</v>
      </c>
      <c r="S3503" t="str">
        <f>Table1[[#This Row],[year]]&amp;"_"&amp;Table1[[#This Row],[rank]]</f>
        <v>2022_2</v>
      </c>
    </row>
    <row r="3504" spans="1:19" x14ac:dyDescent="0.2">
      <c r="A3504" t="s">
        <v>1970</v>
      </c>
      <c r="B3504">
        <v>3</v>
      </c>
      <c r="C3504">
        <v>2022</v>
      </c>
      <c r="D3504" t="s">
        <v>30</v>
      </c>
      <c r="E3504" t="s">
        <v>2045</v>
      </c>
      <c r="F3504" t="s">
        <v>55</v>
      </c>
      <c r="G3504" t="str">
        <f>_xlfn.XLOOKUP(F3504,Regions!$A$2:$A$52,Regions!$B$2:$B$52)</f>
        <v>West</v>
      </c>
      <c r="H3504" t="s">
        <v>1486</v>
      </c>
      <c r="I3504">
        <v>2849538</v>
      </c>
      <c r="J3504">
        <v>365817</v>
      </c>
      <c r="K3504">
        <v>94680</v>
      </c>
      <c r="L3504">
        <v>351002</v>
      </c>
      <c r="M3504">
        <v>154000</v>
      </c>
      <c r="N3504" t="s">
        <v>2043</v>
      </c>
      <c r="O3504" t="s">
        <v>2043</v>
      </c>
      <c r="P3504" t="s">
        <v>2043</v>
      </c>
      <c r="Q3504" t="s">
        <v>2046</v>
      </c>
      <c r="R3504" t="str">
        <f>Table1[[#This Row],[year]]&amp;"_"&amp;Table1[[#This Row],[rank]]</f>
        <v>2022_3</v>
      </c>
      <c r="S3504" t="str">
        <f>Table1[[#This Row],[year]]&amp;"_"&amp;Table1[[#This Row],[rank]]</f>
        <v>2022_3</v>
      </c>
    </row>
    <row r="3505" spans="1:19" x14ac:dyDescent="0.2">
      <c r="A3505" t="s">
        <v>2047</v>
      </c>
      <c r="B3505">
        <v>4</v>
      </c>
      <c r="C3505">
        <v>2022</v>
      </c>
      <c r="D3505" t="s">
        <v>1291</v>
      </c>
      <c r="E3505" t="s">
        <v>112</v>
      </c>
      <c r="F3505" t="s">
        <v>210</v>
      </c>
      <c r="G3505" t="str">
        <f>_xlfn.XLOOKUP(F3505,Regions!$A$2:$A$52,Regions!$B$2:$B$52)</f>
        <v>Northeast</v>
      </c>
      <c r="H3505" t="s">
        <v>1433</v>
      </c>
      <c r="I3505">
        <v>132839</v>
      </c>
      <c r="J3505">
        <v>292111</v>
      </c>
      <c r="K3505">
        <v>7910</v>
      </c>
      <c r="L3505">
        <v>232999</v>
      </c>
      <c r="M3505">
        <v>258000</v>
      </c>
      <c r="N3505" t="s">
        <v>2043</v>
      </c>
      <c r="O3505" t="s">
        <v>2046</v>
      </c>
      <c r="P3505" t="s">
        <v>2043</v>
      </c>
      <c r="Q3505" t="s">
        <v>2046</v>
      </c>
      <c r="R3505" t="str">
        <f>Table1[[#This Row],[year]]&amp;"_"&amp;Table1[[#This Row],[rank]]</f>
        <v>2022_4</v>
      </c>
      <c r="S3505" t="str">
        <f>Table1[[#This Row],[year]]&amp;"_"&amp;Table1[[#This Row],[rank]]</f>
        <v>2022_4</v>
      </c>
    </row>
    <row r="3506" spans="1:19" x14ac:dyDescent="0.2">
      <c r="A3506" t="s">
        <v>1976</v>
      </c>
      <c r="B3506">
        <v>5</v>
      </c>
      <c r="C3506">
        <v>2022</v>
      </c>
      <c r="D3506" t="s">
        <v>1288</v>
      </c>
      <c r="E3506" t="s">
        <v>112</v>
      </c>
      <c r="F3506" t="s">
        <v>72</v>
      </c>
      <c r="G3506" t="str">
        <f>_xlfn.XLOOKUP(F3506,Regions!$A$2:$A$52,Regions!$B$2:$B$52)</f>
        <v>Midwest</v>
      </c>
      <c r="H3506" t="s">
        <v>1415</v>
      </c>
      <c r="I3506">
        <v>479830</v>
      </c>
      <c r="J3506">
        <v>287597</v>
      </c>
      <c r="K3506">
        <v>17285</v>
      </c>
      <c r="L3506">
        <v>212206</v>
      </c>
      <c r="M3506">
        <v>350000</v>
      </c>
      <c r="N3506" t="s">
        <v>2043</v>
      </c>
      <c r="O3506" t="s">
        <v>2043</v>
      </c>
      <c r="P3506" t="s">
        <v>2043</v>
      </c>
      <c r="Q3506" t="s">
        <v>2046</v>
      </c>
      <c r="R3506" t="str">
        <f>Table1[[#This Row],[year]]&amp;"_"&amp;Table1[[#This Row],[rank]]</f>
        <v>2022_5</v>
      </c>
      <c r="S3506" t="str">
        <f>Table1[[#This Row],[year]]&amp;"_"&amp;Table1[[#This Row],[rank]]</f>
        <v>2022_5</v>
      </c>
    </row>
    <row r="3507" spans="1:19" x14ac:dyDescent="0.2">
      <c r="A3507" t="s">
        <v>1967</v>
      </c>
      <c r="B3507">
        <v>6</v>
      </c>
      <c r="C3507">
        <v>2022</v>
      </c>
      <c r="D3507" t="s">
        <v>21</v>
      </c>
      <c r="E3507" t="s">
        <v>920</v>
      </c>
      <c r="F3507" t="s">
        <v>22</v>
      </c>
      <c r="G3507" t="str">
        <f>_xlfn.XLOOKUP(F3507,Regions!$A$2:$A$52,Regions!$B$2:$B$52)</f>
        <v>South</v>
      </c>
      <c r="H3507" t="s">
        <v>1400</v>
      </c>
      <c r="I3507">
        <v>349652</v>
      </c>
      <c r="J3507">
        <v>285640</v>
      </c>
      <c r="K3507">
        <v>23040</v>
      </c>
      <c r="L3507">
        <v>338923</v>
      </c>
      <c r="M3507">
        <v>63000</v>
      </c>
      <c r="N3507" t="s">
        <v>2043</v>
      </c>
      <c r="O3507" t="s">
        <v>2043</v>
      </c>
      <c r="P3507" t="s">
        <v>2043</v>
      </c>
      <c r="Q3507" t="s">
        <v>2046</v>
      </c>
      <c r="R3507" t="str">
        <f>Table1[[#This Row],[year]]&amp;"_"&amp;Table1[[#This Row],[rank]]</f>
        <v>2022_6</v>
      </c>
      <c r="S3507" t="str">
        <f>Table1[[#This Row],[year]]&amp;"_"&amp;Table1[[#This Row],[rank]]</f>
        <v>2022_6</v>
      </c>
    </row>
    <row r="3508" spans="1:19" x14ac:dyDescent="0.2">
      <c r="A3508" t="s">
        <v>1969</v>
      </c>
      <c r="B3508">
        <v>7</v>
      </c>
      <c r="C3508">
        <v>2022</v>
      </c>
      <c r="D3508" t="s">
        <v>65</v>
      </c>
      <c r="E3508" t="s">
        <v>2044</v>
      </c>
      <c r="F3508" t="s">
        <v>68</v>
      </c>
      <c r="G3508" t="str">
        <f>_xlfn.XLOOKUP(F3508,Regions!$A$2:$A$52,Regions!$B$2:$B$52)</f>
        <v>Midwest</v>
      </c>
      <c r="H3508" t="s">
        <v>1408</v>
      </c>
      <c r="I3508">
        <v>779542</v>
      </c>
      <c r="J3508">
        <v>276094</v>
      </c>
      <c r="K3508">
        <v>89795</v>
      </c>
      <c r="L3508">
        <v>958784</v>
      </c>
      <c r="M3508">
        <v>372000</v>
      </c>
      <c r="N3508" t="s">
        <v>2043</v>
      </c>
      <c r="O3508" t="s">
        <v>2043</v>
      </c>
      <c r="P3508" t="s">
        <v>2043</v>
      </c>
      <c r="Q3508" t="s">
        <v>2046</v>
      </c>
      <c r="R3508" t="str">
        <f>Table1[[#This Row],[year]]&amp;"_"&amp;Table1[[#This Row],[rank]]</f>
        <v>2022_7</v>
      </c>
      <c r="S3508" t="str">
        <f>Table1[[#This Row],[year]]&amp;"_"&amp;Table1[[#This Row],[rank]]</f>
        <v>2022_7</v>
      </c>
    </row>
    <row r="3509" spans="1:19" x14ac:dyDescent="0.2">
      <c r="A3509" t="s">
        <v>2058</v>
      </c>
      <c r="B3509">
        <v>8</v>
      </c>
      <c r="C3509">
        <v>2022</v>
      </c>
      <c r="D3509" t="s">
        <v>1363</v>
      </c>
      <c r="E3509" t="s">
        <v>2045</v>
      </c>
      <c r="F3509" t="s">
        <v>55</v>
      </c>
      <c r="G3509" t="str">
        <f>_xlfn.XLOOKUP(F3509,Regions!$A$2:$A$52,Regions!$B$2:$B$52)</f>
        <v>West</v>
      </c>
      <c r="H3509" t="s">
        <v>1543</v>
      </c>
      <c r="I3509">
        <v>1842326</v>
      </c>
      <c r="J3509">
        <v>257637</v>
      </c>
      <c r="K3509">
        <v>76033</v>
      </c>
      <c r="L3509">
        <v>359268</v>
      </c>
      <c r="M3509">
        <v>156500</v>
      </c>
      <c r="N3509" t="s">
        <v>2043</v>
      </c>
      <c r="O3509" t="s">
        <v>2043</v>
      </c>
      <c r="P3509" t="s">
        <v>2043</v>
      </c>
      <c r="Q3509" t="s">
        <v>2046</v>
      </c>
      <c r="R3509" t="str">
        <f>Table1[[#This Row],[year]]&amp;"_"&amp;Table1[[#This Row],[rank]]</f>
        <v>2022_8</v>
      </c>
      <c r="S3509" t="str">
        <f>Table1[[#This Row],[year]]&amp;"_"&amp;Table1[[#This Row],[rank]]</f>
        <v>2022_8</v>
      </c>
    </row>
    <row r="3510" spans="1:19" x14ac:dyDescent="0.2">
      <c r="A3510" t="s">
        <v>1977</v>
      </c>
      <c r="B3510">
        <v>9</v>
      </c>
      <c r="C3510">
        <v>2022</v>
      </c>
      <c r="D3510" t="s">
        <v>972</v>
      </c>
      <c r="E3510" t="s">
        <v>112</v>
      </c>
      <c r="F3510" t="s">
        <v>22</v>
      </c>
      <c r="G3510" t="str">
        <f>_xlfn.XLOOKUP(F3510,Regions!$A$2:$A$52,Regions!$B$2:$B$52)</f>
        <v>South</v>
      </c>
      <c r="H3510" t="s">
        <v>1400</v>
      </c>
      <c r="I3510">
        <v>45858</v>
      </c>
      <c r="J3510">
        <v>238228</v>
      </c>
      <c r="K3510">
        <v>4539</v>
      </c>
      <c r="L3510">
        <v>65015</v>
      </c>
      <c r="M3510">
        <v>67500</v>
      </c>
      <c r="N3510" t="s">
        <v>2043</v>
      </c>
      <c r="O3510" t="s">
        <v>2043</v>
      </c>
      <c r="P3510" t="s">
        <v>2043</v>
      </c>
      <c r="Q3510" t="s">
        <v>2046</v>
      </c>
      <c r="R3510" t="str">
        <f>Table1[[#This Row],[year]]&amp;"_"&amp;Table1[[#This Row],[rank]]</f>
        <v>2022_9</v>
      </c>
      <c r="S3510" t="str">
        <f>Table1[[#This Row],[year]]&amp;"_"&amp;Table1[[#This Row],[rank]]</f>
        <v>2022_9</v>
      </c>
    </row>
    <row r="3511" spans="1:19" x14ac:dyDescent="0.2">
      <c r="A3511" t="s">
        <v>1989</v>
      </c>
      <c r="B3511">
        <v>10</v>
      </c>
      <c r="C3511">
        <v>2022</v>
      </c>
      <c r="D3511" t="s">
        <v>972</v>
      </c>
      <c r="E3511" t="s">
        <v>112</v>
      </c>
      <c r="F3511" t="s">
        <v>98</v>
      </c>
      <c r="G3511" t="str">
        <f>_xlfn.XLOOKUP(F3511,Regions!$A$2:$A$52,Regions!$B$2:$B$52)</f>
        <v>Northeast</v>
      </c>
      <c r="H3511" t="s">
        <v>2742</v>
      </c>
      <c r="I3511">
        <v>32356</v>
      </c>
      <c r="J3511">
        <v>213989</v>
      </c>
      <c r="K3511">
        <v>1540</v>
      </c>
      <c r="L3511">
        <v>57338</v>
      </c>
      <c r="M3511">
        <v>40000</v>
      </c>
      <c r="N3511" t="s">
        <v>2043</v>
      </c>
      <c r="O3511" t="s">
        <v>2043</v>
      </c>
      <c r="P3511" t="s">
        <v>2043</v>
      </c>
      <c r="Q3511" t="s">
        <v>2046</v>
      </c>
      <c r="R3511" t="str">
        <f>Table1[[#This Row],[year]]&amp;"_"&amp;Table1[[#This Row],[rank]]</f>
        <v>2022_10</v>
      </c>
      <c r="S3511" t="str">
        <f>Table1[[#This Row],[year]]&amp;"_"&amp;Table1[[#This Row],[rank]]</f>
        <v>2022_10</v>
      </c>
    </row>
    <row r="3512" spans="1:19" x14ac:dyDescent="0.2">
      <c r="A3512" t="s">
        <v>1980</v>
      </c>
      <c r="B3512">
        <v>11</v>
      </c>
      <c r="C3512">
        <v>2022</v>
      </c>
      <c r="D3512" t="s">
        <v>24</v>
      </c>
      <c r="E3512" t="s">
        <v>2042</v>
      </c>
      <c r="F3512" t="s">
        <v>93</v>
      </c>
      <c r="G3512" t="str">
        <f>_xlfn.XLOOKUP(F3512,Regions!$A$2:$A$52,Regions!$B$2:$B$52)</f>
        <v>West</v>
      </c>
      <c r="H3512" t="s">
        <v>1420</v>
      </c>
      <c r="I3512">
        <v>255231</v>
      </c>
      <c r="J3512">
        <v>195929</v>
      </c>
      <c r="K3512">
        <v>5007</v>
      </c>
      <c r="L3512">
        <v>59268</v>
      </c>
      <c r="M3512">
        <v>288000</v>
      </c>
      <c r="N3512" t="s">
        <v>2043</v>
      </c>
      <c r="O3512" t="s">
        <v>2043</v>
      </c>
      <c r="P3512" t="s">
        <v>2043</v>
      </c>
      <c r="Q3512" t="s">
        <v>2046</v>
      </c>
      <c r="R3512" t="str">
        <f>Table1[[#This Row],[year]]&amp;"_"&amp;Table1[[#This Row],[rank]]</f>
        <v>2022_11</v>
      </c>
      <c r="S3512" t="str">
        <f>Table1[[#This Row],[year]]&amp;"_"&amp;Table1[[#This Row],[rank]]</f>
        <v>2022_11</v>
      </c>
    </row>
    <row r="3513" spans="1:19" x14ac:dyDescent="0.2">
      <c r="A3513" t="s">
        <v>2098</v>
      </c>
      <c r="B3513">
        <v>12</v>
      </c>
      <c r="C3513">
        <v>2022</v>
      </c>
      <c r="D3513" t="s">
        <v>1291</v>
      </c>
      <c r="E3513" t="s">
        <v>112</v>
      </c>
      <c r="F3513" t="s">
        <v>33</v>
      </c>
      <c r="G3513" t="str">
        <f>_xlfn.XLOOKUP(F3513,Regions!$A$2:$A$52,Regions!$B$2:$B$52)</f>
        <v>Northeast</v>
      </c>
      <c r="H3513" t="s">
        <v>1895</v>
      </c>
      <c r="I3513">
        <v>76286</v>
      </c>
      <c r="J3513">
        <v>174078</v>
      </c>
      <c r="K3513">
        <v>5365</v>
      </c>
      <c r="L3513">
        <v>154889</v>
      </c>
      <c r="M3513">
        <v>72963</v>
      </c>
      <c r="N3513" t="s">
        <v>2043</v>
      </c>
      <c r="O3513" t="s">
        <v>2043</v>
      </c>
      <c r="P3513" t="s">
        <v>2043</v>
      </c>
      <c r="Q3513" t="s">
        <v>2046</v>
      </c>
      <c r="R3513" t="str">
        <f>Table1[[#This Row],[year]]&amp;"_"&amp;Table1[[#This Row],[rank]]</f>
        <v>2022_12</v>
      </c>
      <c r="S3513" t="str">
        <f>Table1[[#This Row],[year]]&amp;"_"&amp;Table1[[#This Row],[rank]]</f>
        <v>2022_12</v>
      </c>
    </row>
    <row r="3514" spans="1:19" x14ac:dyDescent="0.2">
      <c r="A3514" t="s">
        <v>1170</v>
      </c>
      <c r="B3514">
        <v>13</v>
      </c>
      <c r="C3514">
        <v>2022</v>
      </c>
      <c r="D3514" t="s">
        <v>27</v>
      </c>
      <c r="E3514" t="s">
        <v>27</v>
      </c>
      <c r="F3514" t="s">
        <v>22</v>
      </c>
      <c r="G3514" t="str">
        <f>_xlfn.XLOOKUP(F3514,Regions!$A$2:$A$52,Regions!$B$2:$B$52)</f>
        <v>South</v>
      </c>
      <c r="H3514" t="s">
        <v>1502</v>
      </c>
      <c r="I3514">
        <v>169262</v>
      </c>
      <c r="J3514">
        <v>168864</v>
      </c>
      <c r="K3514">
        <v>20081</v>
      </c>
      <c r="L3514">
        <v>551622</v>
      </c>
      <c r="M3514">
        <v>202600</v>
      </c>
      <c r="N3514" t="s">
        <v>2043</v>
      </c>
      <c r="O3514" t="s">
        <v>2043</v>
      </c>
      <c r="P3514" t="s">
        <v>2043</v>
      </c>
      <c r="Q3514" t="s">
        <v>2046</v>
      </c>
      <c r="R3514" t="str">
        <f>Table1[[#This Row],[year]]&amp;"_"&amp;Table1[[#This Row],[rank]]</f>
        <v>2022_13</v>
      </c>
      <c r="S3514" t="str">
        <f>Table1[[#This Row],[year]]&amp;"_"&amp;Table1[[#This Row],[rank]]</f>
        <v>2022_13</v>
      </c>
    </row>
    <row r="3515" spans="1:19" x14ac:dyDescent="0.2">
      <c r="A3515" t="s">
        <v>1992</v>
      </c>
      <c r="B3515">
        <v>14</v>
      </c>
      <c r="C3515">
        <v>2022</v>
      </c>
      <c r="D3515" t="s">
        <v>636</v>
      </c>
      <c r="E3515" t="s">
        <v>2045</v>
      </c>
      <c r="F3515" t="s">
        <v>93</v>
      </c>
      <c r="G3515" t="str">
        <f>_xlfn.XLOOKUP(F3515,Regions!$A$2:$A$52,Regions!$B$2:$B$52)</f>
        <v>West</v>
      </c>
      <c r="H3515" t="s">
        <v>1430</v>
      </c>
      <c r="I3515">
        <v>2311359</v>
      </c>
      <c r="J3515">
        <v>168088</v>
      </c>
      <c r="K3515">
        <v>61271</v>
      </c>
      <c r="L3515">
        <v>333779</v>
      </c>
      <c r="M3515">
        <v>181000</v>
      </c>
      <c r="N3515" t="s">
        <v>2043</v>
      </c>
      <c r="O3515" t="s">
        <v>2043</v>
      </c>
      <c r="P3515" t="s">
        <v>2043</v>
      </c>
      <c r="Q3515" t="s">
        <v>2046</v>
      </c>
      <c r="R3515" t="str">
        <f>Table1[[#This Row],[year]]&amp;"_"&amp;Table1[[#This Row],[rank]]</f>
        <v>2022_14</v>
      </c>
      <c r="S3515" t="str">
        <f>Table1[[#This Row],[year]]&amp;"_"&amp;Table1[[#This Row],[rank]]</f>
        <v>2022_14</v>
      </c>
    </row>
    <row r="3516" spans="1:19" x14ac:dyDescent="0.2">
      <c r="A3516" t="s">
        <v>1983</v>
      </c>
      <c r="B3516">
        <v>15</v>
      </c>
      <c r="C3516">
        <v>2022</v>
      </c>
      <c r="D3516" t="s">
        <v>972</v>
      </c>
      <c r="E3516" t="s">
        <v>112</v>
      </c>
      <c r="F3516" t="s">
        <v>53</v>
      </c>
      <c r="G3516" t="str">
        <f>_xlfn.XLOOKUP(F3516,Regions!$A$2:$A$52,Regions!$B$2:$B$52)</f>
        <v>Midwest</v>
      </c>
      <c r="H3516" t="s">
        <v>1414</v>
      </c>
      <c r="I3516">
        <v>15709</v>
      </c>
      <c r="J3516">
        <v>162467</v>
      </c>
      <c r="K3516">
        <v>611</v>
      </c>
      <c r="L3516">
        <v>44453</v>
      </c>
      <c r="M3516">
        <v>46827</v>
      </c>
      <c r="N3516" t="s">
        <v>2043</v>
      </c>
      <c r="O3516" t="s">
        <v>2043</v>
      </c>
      <c r="P3516" t="s">
        <v>2043</v>
      </c>
      <c r="Q3516" t="s">
        <v>2046</v>
      </c>
      <c r="R3516" t="str">
        <f>Table1[[#This Row],[year]]&amp;"_"&amp;Table1[[#This Row],[rank]]</f>
        <v>2022_15</v>
      </c>
      <c r="S3516" t="str">
        <f>Table1[[#This Row],[year]]&amp;"_"&amp;Table1[[#This Row],[rank]]</f>
        <v>2022_15</v>
      </c>
    </row>
    <row r="3517" spans="1:19" x14ac:dyDescent="0.2">
      <c r="A3517" t="s">
        <v>1968</v>
      </c>
      <c r="B3517">
        <v>16</v>
      </c>
      <c r="C3517">
        <v>2022</v>
      </c>
      <c r="D3517" t="s">
        <v>21</v>
      </c>
      <c r="E3517" t="s">
        <v>920</v>
      </c>
      <c r="F3517" t="s">
        <v>55</v>
      </c>
      <c r="G3517" t="str">
        <f>_xlfn.XLOOKUP(F3517,Regions!$A$2:$A$52,Regions!$B$2:$B$52)</f>
        <v>West</v>
      </c>
      <c r="H3517" t="s">
        <v>1402</v>
      </c>
      <c r="I3517">
        <v>317120</v>
      </c>
      <c r="J3517">
        <v>162465</v>
      </c>
      <c r="K3517">
        <v>15625</v>
      </c>
      <c r="L3517">
        <v>239535</v>
      </c>
      <c r="M3517">
        <v>42595</v>
      </c>
      <c r="N3517" t="s">
        <v>2043</v>
      </c>
      <c r="O3517" t="s">
        <v>2043</v>
      </c>
      <c r="P3517" t="s">
        <v>2043</v>
      </c>
      <c r="Q3517" t="s">
        <v>2046</v>
      </c>
      <c r="R3517" t="str">
        <f>Table1[[#This Row],[year]]&amp;"_"&amp;Table1[[#This Row],[rank]]</f>
        <v>2022_16</v>
      </c>
      <c r="S3517" t="str">
        <f>Table1[[#This Row],[year]]&amp;"_"&amp;Table1[[#This Row],[rank]]</f>
        <v>2022_16</v>
      </c>
    </row>
    <row r="3518" spans="1:19" x14ac:dyDescent="0.2">
      <c r="A3518" t="s">
        <v>1991</v>
      </c>
      <c r="B3518">
        <v>17</v>
      </c>
      <c r="C3518">
        <v>2022</v>
      </c>
      <c r="D3518" t="s">
        <v>1830</v>
      </c>
      <c r="E3518" t="s">
        <v>2042</v>
      </c>
      <c r="F3518" t="s">
        <v>86</v>
      </c>
      <c r="G3518" t="str">
        <f>_xlfn.XLOOKUP(F3518,Regions!$A$2:$A$52,Regions!$B$2:$B$52)</f>
        <v>South</v>
      </c>
      <c r="H3518" t="s">
        <v>1412</v>
      </c>
      <c r="I3518">
        <v>309313</v>
      </c>
      <c r="J3518">
        <v>151157</v>
      </c>
      <c r="K3518">
        <v>16433</v>
      </c>
      <c r="L3518">
        <v>71876</v>
      </c>
      <c r="M3518">
        <v>490600</v>
      </c>
      <c r="N3518" t="s">
        <v>2043</v>
      </c>
      <c r="O3518" t="s">
        <v>2043</v>
      </c>
      <c r="P3518" t="s">
        <v>2043</v>
      </c>
      <c r="Q3518" t="s">
        <v>2046</v>
      </c>
      <c r="R3518" t="str">
        <f>Table1[[#This Row],[year]]&amp;"_"&amp;Table1[[#This Row],[rank]]</f>
        <v>2022_17</v>
      </c>
      <c r="S3518" t="str">
        <f>Table1[[#This Row],[year]]&amp;"_"&amp;Table1[[#This Row],[rank]]</f>
        <v>2022_17</v>
      </c>
    </row>
    <row r="3519" spans="1:19" x14ac:dyDescent="0.2">
      <c r="A3519" t="s">
        <v>2473</v>
      </c>
      <c r="B3519">
        <v>18</v>
      </c>
      <c r="C3519">
        <v>2022</v>
      </c>
      <c r="D3519" t="s">
        <v>70</v>
      </c>
      <c r="E3519" t="s">
        <v>70</v>
      </c>
      <c r="F3519" t="s">
        <v>44</v>
      </c>
      <c r="G3519" t="str">
        <f>_xlfn.XLOOKUP(F3519,Regions!$A$2:$A$52,Regions!$B$2:$B$52)</f>
        <v>Midwest</v>
      </c>
      <c r="H3519" t="s">
        <v>1428</v>
      </c>
      <c r="I3519">
        <v>38671</v>
      </c>
      <c r="J3519">
        <v>148579</v>
      </c>
      <c r="K3519">
        <v>2542</v>
      </c>
      <c r="L3519">
        <v>81285</v>
      </c>
      <c r="M3519">
        <v>258500</v>
      </c>
      <c r="N3519" t="s">
        <v>2043</v>
      </c>
      <c r="O3519" t="s">
        <v>2046</v>
      </c>
      <c r="P3519" t="s">
        <v>2043</v>
      </c>
      <c r="Q3519" t="s">
        <v>2046</v>
      </c>
      <c r="R3519" t="str">
        <f>Table1[[#This Row],[year]]&amp;"_"&amp;Table1[[#This Row],[rank]]</f>
        <v>2022_18</v>
      </c>
      <c r="S3519" t="str">
        <f>Table1[[#This Row],[year]]&amp;"_"&amp;Table1[[#This Row],[rank]]</f>
        <v>2022_18</v>
      </c>
    </row>
    <row r="3520" spans="1:19" x14ac:dyDescent="0.2">
      <c r="A3520" t="s">
        <v>1986</v>
      </c>
      <c r="B3520">
        <v>19</v>
      </c>
      <c r="C3520">
        <v>2022</v>
      </c>
      <c r="D3520" t="s">
        <v>21</v>
      </c>
      <c r="E3520" t="s">
        <v>920</v>
      </c>
      <c r="F3520" t="s">
        <v>53</v>
      </c>
      <c r="G3520" t="str">
        <f>_xlfn.XLOOKUP(F3520,Regions!$A$2:$A$52,Regions!$B$2:$B$52)</f>
        <v>Midwest</v>
      </c>
      <c r="H3520" t="s">
        <v>1888</v>
      </c>
      <c r="I3520">
        <v>47758</v>
      </c>
      <c r="J3520">
        <v>141032</v>
      </c>
      <c r="K3520">
        <v>9738</v>
      </c>
      <c r="L3520">
        <v>85373</v>
      </c>
      <c r="M3520">
        <v>17700</v>
      </c>
      <c r="N3520" t="s">
        <v>2043</v>
      </c>
      <c r="O3520" t="s">
        <v>2043</v>
      </c>
      <c r="P3520" t="s">
        <v>2043</v>
      </c>
      <c r="Q3520" t="s">
        <v>2046</v>
      </c>
      <c r="R3520" t="str">
        <f>Table1[[#This Row],[year]]&amp;"_"&amp;Table1[[#This Row],[rank]]</f>
        <v>2022_19</v>
      </c>
      <c r="S3520" t="str">
        <f>Table1[[#This Row],[year]]&amp;"_"&amp;Table1[[#This Row],[rank]]</f>
        <v>2022_19</v>
      </c>
    </row>
    <row r="3521" spans="1:19" x14ac:dyDescent="0.2">
      <c r="A3521" t="s">
        <v>2643</v>
      </c>
      <c r="B3521">
        <v>20</v>
      </c>
      <c r="C3521">
        <v>2022</v>
      </c>
      <c r="D3521" t="s">
        <v>1288</v>
      </c>
      <c r="E3521" t="s">
        <v>112</v>
      </c>
      <c r="F3521" t="s">
        <v>255</v>
      </c>
      <c r="G3521" t="str">
        <f>_xlfn.XLOOKUP(F3521,Regions!$A$2:$A$52,Regions!$B$2:$B$52)</f>
        <v>Midwest</v>
      </c>
      <c r="H3521" t="s">
        <v>1423</v>
      </c>
      <c r="I3521">
        <v>118534</v>
      </c>
      <c r="J3521">
        <v>138639</v>
      </c>
      <c r="K3521">
        <v>6104</v>
      </c>
      <c r="L3521">
        <v>97460</v>
      </c>
      <c r="M3521">
        <v>98200</v>
      </c>
      <c r="N3521" t="s">
        <v>2043</v>
      </c>
      <c r="O3521" t="s">
        <v>2046</v>
      </c>
      <c r="P3521" t="s">
        <v>2043</v>
      </c>
      <c r="Q3521" t="s">
        <v>2046</v>
      </c>
      <c r="R3521" t="str">
        <f>Table1[[#This Row],[year]]&amp;"_"&amp;Table1[[#This Row],[rank]]</f>
        <v>2022_20</v>
      </c>
      <c r="S3521" t="str">
        <f>Table1[[#This Row],[year]]&amp;"_"&amp;Table1[[#This Row],[rank]]</f>
        <v>2022_20</v>
      </c>
    </row>
    <row r="3522" spans="1:19" x14ac:dyDescent="0.2">
      <c r="A3522" t="s">
        <v>1985</v>
      </c>
      <c r="B3522">
        <v>21</v>
      </c>
      <c r="C3522">
        <v>2022</v>
      </c>
      <c r="D3522" t="s">
        <v>70</v>
      </c>
      <c r="E3522" t="s">
        <v>70</v>
      </c>
      <c r="F3522" t="s">
        <v>53</v>
      </c>
      <c r="G3522" t="str">
        <f>_xlfn.XLOOKUP(F3522,Regions!$A$2:$A$52,Regions!$B$2:$B$52)</f>
        <v>Midwest</v>
      </c>
      <c r="H3522" t="s">
        <v>1416</v>
      </c>
      <c r="I3522">
        <v>41496</v>
      </c>
      <c r="J3522">
        <v>137888</v>
      </c>
      <c r="K3522">
        <v>1655</v>
      </c>
      <c r="L3522">
        <v>49086</v>
      </c>
      <c r="M3522">
        <v>420000</v>
      </c>
      <c r="N3522" t="s">
        <v>2043</v>
      </c>
      <c r="O3522" t="s">
        <v>2043</v>
      </c>
      <c r="P3522" t="s">
        <v>2043</v>
      </c>
      <c r="Q3522" t="s">
        <v>2046</v>
      </c>
      <c r="R3522" t="str">
        <f>Table1[[#This Row],[year]]&amp;"_"&amp;Table1[[#This Row],[rank]]</f>
        <v>2022_21</v>
      </c>
      <c r="S3522" t="str">
        <f>Table1[[#This Row],[year]]&amp;"_"&amp;Table1[[#This Row],[rank]]</f>
        <v>2022_21</v>
      </c>
    </row>
    <row r="3523" spans="1:19" x14ac:dyDescent="0.2">
      <c r="A3523" t="s">
        <v>1972</v>
      </c>
      <c r="B3523">
        <v>22</v>
      </c>
      <c r="C3523">
        <v>2022</v>
      </c>
      <c r="D3523" t="s">
        <v>17</v>
      </c>
      <c r="E3523" t="s">
        <v>17</v>
      </c>
      <c r="F3523" t="s">
        <v>18</v>
      </c>
      <c r="G3523" t="str">
        <f>_xlfn.XLOOKUP(F3523,Regions!$A$2:$A$52,Regions!$B$2:$B$52)</f>
        <v>Midwest</v>
      </c>
      <c r="H3523" t="s">
        <v>1405</v>
      </c>
      <c r="I3523">
        <v>67958</v>
      </c>
      <c r="J3523">
        <v>136341</v>
      </c>
      <c r="K3523">
        <v>17937</v>
      </c>
      <c r="L3523">
        <v>257035</v>
      </c>
      <c r="M3523">
        <v>183000</v>
      </c>
      <c r="N3523" t="s">
        <v>2043</v>
      </c>
      <c r="O3523" t="s">
        <v>2043</v>
      </c>
      <c r="P3523" t="s">
        <v>2043</v>
      </c>
      <c r="Q3523" t="s">
        <v>2046</v>
      </c>
      <c r="R3523" t="str">
        <f>Table1[[#This Row],[year]]&amp;"_"&amp;Table1[[#This Row],[rank]]</f>
        <v>2022_22</v>
      </c>
      <c r="S3523" t="str">
        <f>Table1[[#This Row],[year]]&amp;"_"&amp;Table1[[#This Row],[rank]]</f>
        <v>2022_22</v>
      </c>
    </row>
    <row r="3524" spans="1:19" x14ac:dyDescent="0.2">
      <c r="A3524" t="s">
        <v>1978</v>
      </c>
      <c r="B3524">
        <v>23</v>
      </c>
      <c r="C3524">
        <v>2022</v>
      </c>
      <c r="D3524" t="s">
        <v>27</v>
      </c>
      <c r="E3524" t="s">
        <v>27</v>
      </c>
      <c r="F3524" t="s">
        <v>28</v>
      </c>
      <c r="G3524" t="str">
        <f>_xlfn.XLOOKUP(F3524,Regions!$A$2:$A$52,Regions!$B$2:$B$52)</f>
        <v>Northeast</v>
      </c>
      <c r="H3524" t="s">
        <v>1406</v>
      </c>
      <c r="I3524">
        <v>213837</v>
      </c>
      <c r="J3524">
        <v>133613</v>
      </c>
      <c r="K3524">
        <v>22065</v>
      </c>
      <c r="L3524">
        <v>366596</v>
      </c>
      <c r="M3524">
        <v>118400</v>
      </c>
      <c r="N3524" t="s">
        <v>2043</v>
      </c>
      <c r="O3524" t="s">
        <v>2043</v>
      </c>
      <c r="P3524" t="s">
        <v>2043</v>
      </c>
      <c r="Q3524" t="s">
        <v>2046</v>
      </c>
      <c r="R3524" t="str">
        <f>Table1[[#This Row],[year]]&amp;"_"&amp;Table1[[#This Row],[rank]]</f>
        <v>2022_23</v>
      </c>
      <c r="S3524" t="str">
        <f>Table1[[#This Row],[year]]&amp;"_"&amp;Table1[[#This Row],[rank]]</f>
        <v>2022_23</v>
      </c>
    </row>
    <row r="3525" spans="1:19" x14ac:dyDescent="0.2">
      <c r="A3525" t="s">
        <v>2567</v>
      </c>
      <c r="B3525">
        <v>24</v>
      </c>
      <c r="C3525">
        <v>2022</v>
      </c>
      <c r="D3525" t="s">
        <v>57</v>
      </c>
      <c r="E3525" t="s">
        <v>2044</v>
      </c>
      <c r="F3525" t="s">
        <v>28</v>
      </c>
      <c r="G3525" t="str">
        <f>_xlfn.XLOOKUP(F3525,Regions!$A$2:$A$52,Regions!$B$2:$B$52)</f>
        <v>Northeast</v>
      </c>
      <c r="H3525" t="s">
        <v>1406</v>
      </c>
      <c r="I3525">
        <v>402527</v>
      </c>
      <c r="J3525">
        <v>127202</v>
      </c>
      <c r="K3525">
        <v>48334</v>
      </c>
      <c r="L3525">
        <v>3743567</v>
      </c>
      <c r="M3525">
        <v>271025</v>
      </c>
      <c r="N3525" t="s">
        <v>2043</v>
      </c>
      <c r="O3525" t="s">
        <v>2043</v>
      </c>
      <c r="P3525" t="s">
        <v>2043</v>
      </c>
      <c r="Q3525" t="s">
        <v>2046</v>
      </c>
      <c r="R3525" t="str">
        <f>Table1[[#This Row],[year]]&amp;"_"&amp;Table1[[#This Row],[rank]]</f>
        <v>2022_24</v>
      </c>
      <c r="S3525" t="str">
        <f>Table1[[#This Row],[year]]&amp;"_"&amp;Table1[[#This Row],[rank]]</f>
        <v>2022_24</v>
      </c>
    </row>
    <row r="3526" spans="1:19" x14ac:dyDescent="0.2">
      <c r="A3526" t="s">
        <v>1971</v>
      </c>
      <c r="B3526">
        <v>25</v>
      </c>
      <c r="C3526">
        <v>2022</v>
      </c>
      <c r="D3526" t="s">
        <v>17</v>
      </c>
      <c r="E3526" t="s">
        <v>17</v>
      </c>
      <c r="F3526" t="s">
        <v>18</v>
      </c>
      <c r="G3526" t="str">
        <f>_xlfn.XLOOKUP(F3526,Regions!$A$2:$A$52,Regions!$B$2:$B$52)</f>
        <v>Midwest</v>
      </c>
      <c r="H3526" t="s">
        <v>1401</v>
      </c>
      <c r="I3526">
        <v>63555</v>
      </c>
      <c r="J3526">
        <v>127004</v>
      </c>
      <c r="K3526">
        <v>10019</v>
      </c>
      <c r="L3526">
        <v>244718</v>
      </c>
      <c r="M3526">
        <v>157000</v>
      </c>
      <c r="N3526" t="s">
        <v>2043</v>
      </c>
      <c r="O3526" t="s">
        <v>2046</v>
      </c>
      <c r="P3526" t="s">
        <v>2043</v>
      </c>
      <c r="Q3526" t="s">
        <v>2046</v>
      </c>
      <c r="R3526" t="str">
        <f>Table1[[#This Row],[year]]&amp;"_"&amp;Table1[[#This Row],[rank]]</f>
        <v>2022_25</v>
      </c>
      <c r="S3526" t="str">
        <f>Table1[[#This Row],[year]]&amp;"_"&amp;Table1[[#This Row],[rank]]</f>
        <v>2022_25</v>
      </c>
    </row>
    <row r="3527" spans="1:19" x14ac:dyDescent="0.2">
      <c r="A3527" t="s">
        <v>2180</v>
      </c>
      <c r="B3527">
        <v>26</v>
      </c>
      <c r="C3527">
        <v>2022</v>
      </c>
      <c r="D3527" t="s">
        <v>1288</v>
      </c>
      <c r="E3527" t="s">
        <v>112</v>
      </c>
      <c r="F3527" t="s">
        <v>142</v>
      </c>
      <c r="G3527" t="str">
        <f>_xlfn.XLOOKUP(F3527,Regions!$A$2:$A$52,Regions!$B$2:$B$52)</f>
        <v>Midwest</v>
      </c>
      <c r="H3527" t="s">
        <v>1480</v>
      </c>
      <c r="I3527">
        <v>49072</v>
      </c>
      <c r="J3527">
        <v>125982</v>
      </c>
      <c r="K3527">
        <v>1347</v>
      </c>
      <c r="L3527">
        <v>78375</v>
      </c>
      <c r="M3527">
        <v>72500</v>
      </c>
      <c r="N3527" t="s">
        <v>2043</v>
      </c>
      <c r="O3527" t="s">
        <v>2046</v>
      </c>
      <c r="P3527" t="s">
        <v>2043</v>
      </c>
      <c r="Q3527" t="s">
        <v>2046</v>
      </c>
      <c r="R3527" t="str">
        <f>Table1[[#This Row],[year]]&amp;"_"&amp;Table1[[#This Row],[rank]]</f>
        <v>2022_26</v>
      </c>
      <c r="S3527" t="str">
        <f>Table1[[#This Row],[year]]&amp;"_"&amp;Table1[[#This Row],[rank]]</f>
        <v>2022_26</v>
      </c>
    </row>
    <row r="3528" spans="1:19" x14ac:dyDescent="0.2">
      <c r="A3528" t="s">
        <v>2645</v>
      </c>
      <c r="B3528">
        <v>27</v>
      </c>
      <c r="C3528">
        <v>2022</v>
      </c>
      <c r="D3528" t="s">
        <v>1363</v>
      </c>
      <c r="E3528" t="s">
        <v>2045</v>
      </c>
      <c r="F3528" t="s">
        <v>55</v>
      </c>
      <c r="G3528" t="str">
        <f>_xlfn.XLOOKUP(F3528,Regions!$A$2:$A$52,Regions!$B$2:$B$52)</f>
        <v>West</v>
      </c>
      <c r="H3528" t="s">
        <v>1718</v>
      </c>
      <c r="I3528">
        <v>605251</v>
      </c>
      <c r="J3528">
        <v>117929</v>
      </c>
      <c r="K3528">
        <v>39370</v>
      </c>
      <c r="L3528">
        <v>165987</v>
      </c>
      <c r="M3528">
        <v>71970</v>
      </c>
      <c r="N3528" t="s">
        <v>2046</v>
      </c>
      <c r="O3528" t="s">
        <v>2043</v>
      </c>
      <c r="P3528" t="s">
        <v>2043</v>
      </c>
      <c r="Q3528" t="s">
        <v>2046</v>
      </c>
      <c r="R3528" t="str">
        <f>Table1[[#This Row],[year]]&amp;"_"&amp;Table1[[#This Row],[rank]]</f>
        <v>2022_27</v>
      </c>
      <c r="S3528" t="str">
        <f>Table1[[#This Row],[year]]&amp;"_"&amp;Table1[[#This Row],[rank]]</f>
        <v>2022_27</v>
      </c>
    </row>
    <row r="3529" spans="1:19" x14ac:dyDescent="0.2">
      <c r="A3529" t="s">
        <v>1998</v>
      </c>
      <c r="B3529">
        <v>28</v>
      </c>
      <c r="C3529">
        <v>2022</v>
      </c>
      <c r="D3529" t="s">
        <v>27</v>
      </c>
      <c r="E3529" t="s">
        <v>27</v>
      </c>
      <c r="F3529" t="s">
        <v>98</v>
      </c>
      <c r="G3529" t="str">
        <f>_xlfn.XLOOKUP(F3529,Regions!$A$2:$A$52,Regions!$B$2:$B$52)</f>
        <v>Northeast</v>
      </c>
      <c r="H3529" t="s">
        <v>1442</v>
      </c>
      <c r="I3529">
        <v>212246</v>
      </c>
      <c r="J3529">
        <v>116385</v>
      </c>
      <c r="K3529">
        <v>14159</v>
      </c>
      <c r="L3529">
        <v>275905</v>
      </c>
      <c r="M3529">
        <v>189000</v>
      </c>
      <c r="N3529" t="s">
        <v>2043</v>
      </c>
      <c r="O3529" t="s">
        <v>2043</v>
      </c>
      <c r="P3529" t="s">
        <v>2043</v>
      </c>
      <c r="Q3529" t="s">
        <v>2046</v>
      </c>
      <c r="R3529" t="str">
        <f>Table1[[#This Row],[year]]&amp;"_"&amp;Table1[[#This Row],[rank]]</f>
        <v>2022_28</v>
      </c>
      <c r="S3529" t="str">
        <f>Table1[[#This Row],[year]]&amp;"_"&amp;Table1[[#This Row],[rank]]</f>
        <v>2022_28</v>
      </c>
    </row>
    <row r="3530" spans="1:19" x14ac:dyDescent="0.2">
      <c r="A3530" t="s">
        <v>1937</v>
      </c>
      <c r="B3530">
        <v>29</v>
      </c>
      <c r="C3530">
        <v>2022</v>
      </c>
      <c r="D3530" t="s">
        <v>21</v>
      </c>
      <c r="E3530" t="s">
        <v>920</v>
      </c>
      <c r="F3530" t="s">
        <v>22</v>
      </c>
      <c r="G3530" t="str">
        <f>_xlfn.XLOOKUP(F3530,Regions!$A$2:$A$52,Regions!$B$2:$B$52)</f>
        <v>South</v>
      </c>
      <c r="H3530" t="s">
        <v>1403</v>
      </c>
      <c r="I3530">
        <v>41561</v>
      </c>
      <c r="J3530">
        <v>114852</v>
      </c>
      <c r="K3530">
        <v>1317</v>
      </c>
      <c r="L3530">
        <v>55594</v>
      </c>
      <c r="M3530">
        <v>14000</v>
      </c>
      <c r="N3530" t="s">
        <v>2043</v>
      </c>
      <c r="O3530" t="s">
        <v>2043</v>
      </c>
      <c r="P3530" t="s">
        <v>2043</v>
      </c>
      <c r="Q3530" t="s">
        <v>2046</v>
      </c>
      <c r="R3530" t="str">
        <f>Table1[[#This Row],[year]]&amp;"_"&amp;Table1[[#This Row],[rank]]</f>
        <v>2022_29</v>
      </c>
      <c r="S3530" t="str">
        <f>Table1[[#This Row],[year]]&amp;"_"&amp;Table1[[#This Row],[rank]]</f>
        <v>2022_29</v>
      </c>
    </row>
    <row r="3531" spans="1:19" x14ac:dyDescent="0.2">
      <c r="A3531" t="s">
        <v>1974</v>
      </c>
      <c r="B3531">
        <v>30</v>
      </c>
      <c r="C3531">
        <v>2022</v>
      </c>
      <c r="D3531" t="s">
        <v>21</v>
      </c>
      <c r="E3531" t="s">
        <v>920</v>
      </c>
      <c r="F3531" t="s">
        <v>22</v>
      </c>
      <c r="G3531" t="str">
        <f>_xlfn.XLOOKUP(F3531,Regions!$A$2:$A$52,Regions!$B$2:$B$52)</f>
        <v>South</v>
      </c>
      <c r="H3531" t="s">
        <v>1411</v>
      </c>
      <c r="I3531">
        <v>41572</v>
      </c>
      <c r="J3531">
        <v>108332</v>
      </c>
      <c r="K3531">
        <v>930</v>
      </c>
      <c r="L3531">
        <v>57888</v>
      </c>
      <c r="M3531">
        <v>9804</v>
      </c>
      <c r="N3531" t="s">
        <v>2043</v>
      </c>
      <c r="O3531" t="s">
        <v>2043</v>
      </c>
      <c r="P3531" t="s">
        <v>2043</v>
      </c>
      <c r="Q3531" t="s">
        <v>2046</v>
      </c>
      <c r="R3531" t="str">
        <f>Table1[[#This Row],[year]]&amp;"_"&amp;Table1[[#This Row],[rank]]</f>
        <v>2022_30</v>
      </c>
      <c r="S3531" t="str">
        <f>Table1[[#This Row],[year]]&amp;"_"&amp;Table1[[#This Row],[rank]]</f>
        <v>2022_30</v>
      </c>
    </row>
    <row r="3532" spans="1:19" x14ac:dyDescent="0.2">
      <c r="A3532" t="s">
        <v>2524</v>
      </c>
      <c r="B3532">
        <v>31</v>
      </c>
      <c r="C3532">
        <v>2022</v>
      </c>
      <c r="D3532" t="s">
        <v>30</v>
      </c>
      <c r="E3532" t="s">
        <v>2045</v>
      </c>
      <c r="F3532" t="s">
        <v>22</v>
      </c>
      <c r="G3532" t="str">
        <f>_xlfn.XLOOKUP(F3532,Regions!$A$2:$A$52,Regions!$B$2:$B$52)</f>
        <v>South</v>
      </c>
      <c r="H3532" t="s">
        <v>1422</v>
      </c>
      <c r="I3532">
        <v>38164</v>
      </c>
      <c r="J3532">
        <v>106995</v>
      </c>
      <c r="K3532">
        <v>5563</v>
      </c>
      <c r="L3532">
        <v>92735</v>
      </c>
      <c r="M3532">
        <v>133000</v>
      </c>
      <c r="N3532" t="s">
        <v>2046</v>
      </c>
      <c r="O3532" t="s">
        <v>2043</v>
      </c>
      <c r="P3532" t="s">
        <v>2043</v>
      </c>
      <c r="Q3532" t="s">
        <v>2046</v>
      </c>
      <c r="R3532" t="str">
        <f>Table1[[#This Row],[year]]&amp;"_"&amp;Table1[[#This Row],[rank]]</f>
        <v>2022_31</v>
      </c>
      <c r="S3532" t="str">
        <f>Table1[[#This Row],[year]]&amp;"_"&amp;Table1[[#This Row],[rank]]</f>
        <v>2022_31</v>
      </c>
    </row>
    <row r="3533" spans="1:19" x14ac:dyDescent="0.2">
      <c r="A3533" t="s">
        <v>877</v>
      </c>
      <c r="B3533">
        <v>32</v>
      </c>
      <c r="C3533">
        <v>2022</v>
      </c>
      <c r="D3533" t="s">
        <v>24</v>
      </c>
      <c r="E3533" t="s">
        <v>2042</v>
      </c>
      <c r="F3533" t="s">
        <v>72</v>
      </c>
      <c r="G3533" t="str">
        <f>_xlfn.XLOOKUP(F3533,Regions!$A$2:$A$52,Regions!$B$2:$B$52)</f>
        <v>Midwest</v>
      </c>
      <c r="H3533" t="s">
        <v>1421</v>
      </c>
      <c r="I3533">
        <v>98134</v>
      </c>
      <c r="J3533">
        <v>106005</v>
      </c>
      <c r="K3533">
        <v>6946</v>
      </c>
      <c r="L3533">
        <v>53811</v>
      </c>
      <c r="M3533">
        <v>450000</v>
      </c>
      <c r="N3533" t="s">
        <v>2043</v>
      </c>
      <c r="O3533" t="s">
        <v>2043</v>
      </c>
      <c r="P3533" t="s">
        <v>2043</v>
      </c>
      <c r="Q3533" t="s">
        <v>2046</v>
      </c>
      <c r="R3533" t="str">
        <f>Table1[[#This Row],[year]]&amp;"_"&amp;Table1[[#This Row],[rank]]</f>
        <v>2022_32</v>
      </c>
      <c r="S3533" t="str">
        <f>Table1[[#This Row],[year]]&amp;"_"&amp;Table1[[#This Row],[rank]]</f>
        <v>2022_32</v>
      </c>
    </row>
    <row r="3534" spans="1:19" x14ac:dyDescent="0.2">
      <c r="A3534" t="s">
        <v>607</v>
      </c>
      <c r="B3534">
        <v>33</v>
      </c>
      <c r="C3534">
        <v>2022</v>
      </c>
      <c r="D3534" t="s">
        <v>79</v>
      </c>
      <c r="E3534" t="s">
        <v>2044</v>
      </c>
      <c r="F3534" t="s">
        <v>80</v>
      </c>
      <c r="G3534" t="str">
        <f>_xlfn.XLOOKUP(F3534,Regions!$A$2:$A$52,Regions!$B$2:$B$52)</f>
        <v>South</v>
      </c>
      <c r="H3534" t="s">
        <v>1553</v>
      </c>
      <c r="I3534">
        <v>909</v>
      </c>
      <c r="J3534">
        <v>101543</v>
      </c>
      <c r="K3534">
        <v>22176</v>
      </c>
      <c r="L3534">
        <v>4229166</v>
      </c>
      <c r="M3534">
        <v>7400</v>
      </c>
      <c r="N3534" t="s">
        <v>2043</v>
      </c>
      <c r="O3534" t="s">
        <v>2046</v>
      </c>
      <c r="P3534" t="s">
        <v>2043</v>
      </c>
      <c r="Q3534" t="s">
        <v>2046</v>
      </c>
      <c r="R3534" t="str">
        <f>Table1[[#This Row],[year]]&amp;"_"&amp;Table1[[#This Row],[rank]]</f>
        <v>2022_33</v>
      </c>
      <c r="S3534" t="str">
        <f>Table1[[#This Row],[year]]&amp;"_"&amp;Table1[[#This Row],[rank]]</f>
        <v>2022_33</v>
      </c>
    </row>
    <row r="3535" spans="1:19" x14ac:dyDescent="0.2">
      <c r="A3535" t="s">
        <v>2060</v>
      </c>
      <c r="B3535">
        <v>34</v>
      </c>
      <c r="C3535">
        <v>2022</v>
      </c>
      <c r="D3535" t="s">
        <v>85</v>
      </c>
      <c r="E3535" t="s">
        <v>2061</v>
      </c>
      <c r="F3535" t="s">
        <v>86</v>
      </c>
      <c r="G3535" t="str">
        <f>_xlfn.XLOOKUP(F3535,Regions!$A$2:$A$52,Regions!$B$2:$B$52)</f>
        <v>South</v>
      </c>
      <c r="H3535" t="s">
        <v>1412</v>
      </c>
      <c r="I3535">
        <v>186817</v>
      </c>
      <c r="J3535">
        <v>97287</v>
      </c>
      <c r="K3535">
        <v>12890</v>
      </c>
      <c r="L3535">
        <v>69405</v>
      </c>
      <c r="M3535">
        <v>400945</v>
      </c>
      <c r="N3535" t="s">
        <v>2043</v>
      </c>
      <c r="O3535" t="s">
        <v>2046</v>
      </c>
      <c r="P3535" t="s">
        <v>2043</v>
      </c>
      <c r="Q3535" t="s">
        <v>2046</v>
      </c>
      <c r="R3535" t="str">
        <f>Table1[[#This Row],[year]]&amp;"_"&amp;Table1[[#This Row],[rank]]</f>
        <v>2022_34</v>
      </c>
      <c r="S3535" t="str">
        <f>Table1[[#This Row],[year]]&amp;"_"&amp;Table1[[#This Row],[rank]]</f>
        <v>2022_34</v>
      </c>
    </row>
    <row r="3536" spans="1:19" x14ac:dyDescent="0.2">
      <c r="A3536" t="s">
        <v>2062</v>
      </c>
      <c r="B3536">
        <v>35</v>
      </c>
      <c r="C3536">
        <v>2022</v>
      </c>
      <c r="D3536" t="s">
        <v>1830</v>
      </c>
      <c r="E3536" t="s">
        <v>2042</v>
      </c>
      <c r="F3536" t="s">
        <v>125</v>
      </c>
      <c r="G3536" t="str">
        <f>_xlfn.XLOOKUP(F3536,Regions!$A$2:$A$52,Regions!$B$2:$B$52)</f>
        <v>South</v>
      </c>
      <c r="H3536" t="s">
        <v>1429</v>
      </c>
      <c r="I3536">
        <v>133761</v>
      </c>
      <c r="J3536">
        <v>96250</v>
      </c>
      <c r="K3536">
        <v>8442</v>
      </c>
      <c r="L3536">
        <v>44640</v>
      </c>
      <c r="M3536">
        <v>270000</v>
      </c>
      <c r="N3536" t="s">
        <v>2043</v>
      </c>
      <c r="O3536" t="s">
        <v>2043</v>
      </c>
      <c r="P3536" t="s">
        <v>2043</v>
      </c>
      <c r="Q3536" t="s">
        <v>2046</v>
      </c>
      <c r="R3536" t="str">
        <f>Table1[[#This Row],[year]]&amp;"_"&amp;Table1[[#This Row],[rank]]</f>
        <v>2022_35</v>
      </c>
      <c r="S3536" t="str">
        <f>Table1[[#This Row],[year]]&amp;"_"&amp;Table1[[#This Row],[rank]]</f>
        <v>2022_35</v>
      </c>
    </row>
    <row r="3537" spans="1:19" x14ac:dyDescent="0.2">
      <c r="A3537" t="s">
        <v>1982</v>
      </c>
      <c r="B3537">
        <v>36</v>
      </c>
      <c r="C3537">
        <v>2022</v>
      </c>
      <c r="D3537" t="s">
        <v>57</v>
      </c>
      <c r="E3537" t="s">
        <v>2044</v>
      </c>
      <c r="F3537" t="s">
        <v>125</v>
      </c>
      <c r="G3537" t="str">
        <f>_xlfn.XLOOKUP(F3537,Regions!$A$2:$A$52,Regions!$B$2:$B$52)</f>
        <v>South</v>
      </c>
      <c r="H3537" t="s">
        <v>1407</v>
      </c>
      <c r="I3537">
        <v>332433</v>
      </c>
      <c r="J3537">
        <v>93851</v>
      </c>
      <c r="K3537">
        <v>31978</v>
      </c>
      <c r="L3537">
        <v>3169495</v>
      </c>
      <c r="M3537">
        <v>208248</v>
      </c>
      <c r="N3537" t="s">
        <v>2043</v>
      </c>
      <c r="O3537" t="s">
        <v>2043</v>
      </c>
      <c r="P3537" t="s">
        <v>2043</v>
      </c>
      <c r="Q3537" t="s">
        <v>2046</v>
      </c>
      <c r="R3537" t="str">
        <f>Table1[[#This Row],[year]]&amp;"_"&amp;Table1[[#This Row],[rank]]</f>
        <v>2022_36</v>
      </c>
      <c r="S3537" t="str">
        <f>Table1[[#This Row],[year]]&amp;"_"&amp;Table1[[#This Row],[rank]]</f>
        <v>2022_36</v>
      </c>
    </row>
    <row r="3538" spans="1:19" x14ac:dyDescent="0.2">
      <c r="A3538" t="s">
        <v>99</v>
      </c>
      <c r="B3538">
        <v>37</v>
      </c>
      <c r="C3538">
        <v>2022</v>
      </c>
      <c r="D3538" t="s">
        <v>100</v>
      </c>
      <c r="E3538" t="s">
        <v>112</v>
      </c>
      <c r="F3538" t="s">
        <v>41</v>
      </c>
      <c r="G3538" t="str">
        <f>_xlfn.XLOOKUP(F3538,Regions!$A$2:$A$52,Regions!$B$2:$B$52)</f>
        <v>Northeast</v>
      </c>
      <c r="H3538" t="s">
        <v>1424</v>
      </c>
      <c r="I3538">
        <v>466047</v>
      </c>
      <c r="J3538">
        <v>93775</v>
      </c>
      <c r="K3538">
        <v>20878</v>
      </c>
      <c r="L3538">
        <v>182018</v>
      </c>
      <c r="M3538">
        <v>141700</v>
      </c>
      <c r="N3538" t="s">
        <v>2043</v>
      </c>
      <c r="O3538" t="s">
        <v>2043</v>
      </c>
      <c r="P3538" t="s">
        <v>2043</v>
      </c>
      <c r="Q3538" t="s">
        <v>2046</v>
      </c>
      <c r="R3538" t="str">
        <f>Table1[[#This Row],[year]]&amp;"_"&amp;Table1[[#This Row],[rank]]</f>
        <v>2022_37</v>
      </c>
      <c r="S3538" t="str">
        <f>Table1[[#This Row],[year]]&amp;"_"&amp;Table1[[#This Row],[rank]]</f>
        <v>2022_37</v>
      </c>
    </row>
    <row r="3539" spans="1:19" x14ac:dyDescent="0.2">
      <c r="A3539" t="s">
        <v>1988</v>
      </c>
      <c r="B3539">
        <v>38</v>
      </c>
      <c r="C3539">
        <v>2022</v>
      </c>
      <c r="D3539" t="s">
        <v>987</v>
      </c>
      <c r="E3539" t="s">
        <v>2055</v>
      </c>
      <c r="F3539" t="s">
        <v>44</v>
      </c>
      <c r="G3539" t="str">
        <f>_xlfn.XLOOKUP(F3539,Regions!$A$2:$A$52,Regions!$B$2:$B$52)</f>
        <v>Midwest</v>
      </c>
      <c r="H3539" t="s">
        <v>1417</v>
      </c>
      <c r="I3539">
        <v>50769</v>
      </c>
      <c r="J3539">
        <v>85249</v>
      </c>
      <c r="K3539">
        <v>2709</v>
      </c>
      <c r="L3539">
        <v>56136</v>
      </c>
      <c r="M3539">
        <v>39979</v>
      </c>
      <c r="N3539" t="s">
        <v>2043</v>
      </c>
      <c r="O3539" t="s">
        <v>2043</v>
      </c>
      <c r="P3539" t="s">
        <v>2043</v>
      </c>
      <c r="Q3539" t="s">
        <v>2046</v>
      </c>
      <c r="R3539" t="str">
        <f>Table1[[#This Row],[year]]&amp;"_"&amp;Table1[[#This Row],[rank]]</f>
        <v>2022_38</v>
      </c>
      <c r="S3539" t="str">
        <f>Table1[[#This Row],[year]]&amp;"_"&amp;Table1[[#This Row],[rank]]</f>
        <v>2022_38</v>
      </c>
    </row>
    <row r="3540" spans="1:19" x14ac:dyDescent="0.2">
      <c r="A3540" t="s">
        <v>2075</v>
      </c>
      <c r="B3540">
        <v>39</v>
      </c>
      <c r="C3540">
        <v>2022</v>
      </c>
      <c r="D3540" t="s">
        <v>85</v>
      </c>
      <c r="E3540" t="s">
        <v>2061</v>
      </c>
      <c r="F3540" t="s">
        <v>113</v>
      </c>
      <c r="G3540" t="str">
        <f>_xlfn.XLOOKUP(F3540,Regions!$A$2:$A$52,Regions!$B$2:$B$52)</f>
        <v>South</v>
      </c>
      <c r="H3540" t="s">
        <v>1449</v>
      </c>
      <c r="I3540">
        <v>59971</v>
      </c>
      <c r="J3540">
        <v>83959</v>
      </c>
      <c r="K3540">
        <v>5231</v>
      </c>
      <c r="L3540">
        <v>82777</v>
      </c>
      <c r="M3540">
        <v>484000</v>
      </c>
      <c r="N3540" t="s">
        <v>2046</v>
      </c>
      <c r="O3540" t="s">
        <v>2043</v>
      </c>
      <c r="P3540" t="s">
        <v>2043</v>
      </c>
      <c r="Q3540" t="s">
        <v>2046</v>
      </c>
      <c r="R3540" t="str">
        <f>Table1[[#This Row],[year]]&amp;"_"&amp;Table1[[#This Row],[rank]]</f>
        <v>2022_39</v>
      </c>
      <c r="S3540" t="str">
        <f>Table1[[#This Row],[year]]&amp;"_"&amp;Table1[[#This Row],[rank]]</f>
        <v>2022_39</v>
      </c>
    </row>
    <row r="3541" spans="1:19" x14ac:dyDescent="0.2">
      <c r="A3541" t="s">
        <v>2068</v>
      </c>
      <c r="B3541">
        <v>40</v>
      </c>
      <c r="C3541">
        <v>2022</v>
      </c>
      <c r="D3541" t="s">
        <v>1288</v>
      </c>
      <c r="E3541" t="s">
        <v>112</v>
      </c>
      <c r="F3541" t="s">
        <v>190</v>
      </c>
      <c r="G3541" t="str">
        <f>_xlfn.XLOOKUP(F3541,Regions!$A$2:$A$52,Regions!$B$2:$B$52)</f>
        <v>South</v>
      </c>
      <c r="H3541" t="s">
        <v>1476</v>
      </c>
      <c r="I3541">
        <v>55155</v>
      </c>
      <c r="J3541">
        <v>83064</v>
      </c>
      <c r="K3541">
        <v>2933</v>
      </c>
      <c r="L3541">
        <v>44358</v>
      </c>
      <c r="M3541">
        <v>95500</v>
      </c>
      <c r="N3541" t="s">
        <v>2043</v>
      </c>
      <c r="O3541" t="s">
        <v>2043</v>
      </c>
      <c r="P3541" t="s">
        <v>2043</v>
      </c>
      <c r="Q3541" t="s">
        <v>2046</v>
      </c>
      <c r="R3541" t="str">
        <f>Table1[[#This Row],[year]]&amp;"_"&amp;Table1[[#This Row],[rank]]</f>
        <v>2022_40</v>
      </c>
      <c r="S3541" t="str">
        <f>Table1[[#This Row],[year]]&amp;"_"&amp;Table1[[#This Row],[rank]]</f>
        <v>2022_40</v>
      </c>
    </row>
    <row r="3542" spans="1:19" x14ac:dyDescent="0.2">
      <c r="A3542" t="s">
        <v>1238</v>
      </c>
      <c r="B3542">
        <v>41</v>
      </c>
      <c r="C3542">
        <v>2022</v>
      </c>
      <c r="D3542" t="s">
        <v>57</v>
      </c>
      <c r="E3542" t="s">
        <v>2044</v>
      </c>
      <c r="F3542" t="s">
        <v>55</v>
      </c>
      <c r="G3542" t="str">
        <f>_xlfn.XLOOKUP(F3542,Regions!$A$2:$A$52,Regions!$B$2:$B$52)</f>
        <v>West</v>
      </c>
      <c r="H3542" t="s">
        <v>1413</v>
      </c>
      <c r="I3542">
        <v>184225</v>
      </c>
      <c r="J3542">
        <v>82407</v>
      </c>
      <c r="K3542">
        <v>21548</v>
      </c>
      <c r="L3542">
        <v>1948068</v>
      </c>
      <c r="M3542">
        <v>247848</v>
      </c>
      <c r="N3542" t="s">
        <v>2043</v>
      </c>
      <c r="O3542" t="s">
        <v>2043</v>
      </c>
      <c r="P3542" t="s">
        <v>2043</v>
      </c>
      <c r="Q3542" t="s">
        <v>2046</v>
      </c>
      <c r="R3542" t="str">
        <f>Table1[[#This Row],[year]]&amp;"_"&amp;Table1[[#This Row],[rank]]</f>
        <v>2022_41</v>
      </c>
      <c r="S3542" t="str">
        <f>Table1[[#This Row],[year]]&amp;"_"&amp;Table1[[#This Row],[rank]]</f>
        <v>2022_41</v>
      </c>
    </row>
    <row r="3543" spans="1:19" x14ac:dyDescent="0.2">
      <c r="A3543" t="s">
        <v>2614</v>
      </c>
      <c r="B3543">
        <v>42</v>
      </c>
      <c r="C3543">
        <v>2022</v>
      </c>
      <c r="D3543" t="s">
        <v>43</v>
      </c>
      <c r="E3543" t="s">
        <v>2044</v>
      </c>
      <c r="F3543" t="s">
        <v>44</v>
      </c>
      <c r="G3543" t="str">
        <f>_xlfn.XLOOKUP(F3543,Regions!$A$2:$A$52,Regions!$B$2:$B$52)</f>
        <v>Midwest</v>
      </c>
      <c r="H3543" t="s">
        <v>1419</v>
      </c>
      <c r="J3543">
        <v>82225</v>
      </c>
      <c r="K3543">
        <v>1281</v>
      </c>
      <c r="L3543">
        <v>325349</v>
      </c>
      <c r="M3543">
        <v>53586</v>
      </c>
      <c r="N3543" t="s">
        <v>2043</v>
      </c>
      <c r="O3543" t="s">
        <v>2043</v>
      </c>
      <c r="P3543" t="s">
        <v>2043</v>
      </c>
      <c r="Q3543" t="s">
        <v>2046</v>
      </c>
      <c r="R3543" t="str">
        <f>Table1[[#This Row],[year]]&amp;"_"&amp;Table1[[#This Row],[rank]]</f>
        <v>2022_42</v>
      </c>
      <c r="S3543" t="str">
        <f>Table1[[#This Row],[year]]&amp;"_"&amp;Table1[[#This Row],[rank]]</f>
        <v>2022_42</v>
      </c>
    </row>
    <row r="3544" spans="1:19" x14ac:dyDescent="0.2">
      <c r="A3544" t="s">
        <v>2003</v>
      </c>
      <c r="B3544">
        <v>43</v>
      </c>
      <c r="C3544">
        <v>2022</v>
      </c>
      <c r="D3544" t="s">
        <v>100</v>
      </c>
      <c r="E3544" t="s">
        <v>112</v>
      </c>
      <c r="F3544" t="s">
        <v>28</v>
      </c>
      <c r="G3544" t="str">
        <f>_xlfn.XLOOKUP(F3544,Regions!$A$2:$A$52,Regions!$B$2:$B$52)</f>
        <v>Northeast</v>
      </c>
      <c r="H3544" t="s">
        <v>1406</v>
      </c>
      <c r="I3544">
        <v>292385</v>
      </c>
      <c r="J3544">
        <v>81288</v>
      </c>
      <c r="K3544">
        <v>21979</v>
      </c>
      <c r="L3544">
        <v>181476</v>
      </c>
      <c r="M3544">
        <v>79000</v>
      </c>
      <c r="N3544" t="s">
        <v>2043</v>
      </c>
      <c r="O3544" t="s">
        <v>2043</v>
      </c>
      <c r="P3544" t="s">
        <v>2043</v>
      </c>
      <c r="Q3544" t="s">
        <v>2046</v>
      </c>
      <c r="R3544" t="str">
        <f>Table1[[#This Row],[year]]&amp;"_"&amp;Table1[[#This Row],[rank]]</f>
        <v>2022_43</v>
      </c>
      <c r="S3544" t="str">
        <f>Table1[[#This Row],[year]]&amp;"_"&amp;Table1[[#This Row],[rank]]</f>
        <v>2022_43</v>
      </c>
    </row>
    <row r="3545" spans="1:19" x14ac:dyDescent="0.2">
      <c r="A3545" t="s">
        <v>1987</v>
      </c>
      <c r="B3545">
        <v>44</v>
      </c>
      <c r="C3545">
        <v>2022</v>
      </c>
      <c r="D3545" t="s">
        <v>57</v>
      </c>
      <c r="E3545" t="s">
        <v>2044</v>
      </c>
      <c r="F3545" t="s">
        <v>28</v>
      </c>
      <c r="G3545" t="str">
        <f>_xlfn.XLOOKUP(F3545,Regions!$A$2:$A$52,Regions!$B$2:$B$52)</f>
        <v>Northeast</v>
      </c>
      <c r="H3545" t="s">
        <v>1406</v>
      </c>
      <c r="I3545">
        <v>105330</v>
      </c>
      <c r="J3545">
        <v>79865</v>
      </c>
      <c r="K3545">
        <v>21952</v>
      </c>
      <c r="L3545">
        <v>2291413</v>
      </c>
      <c r="M3545">
        <v>221768</v>
      </c>
      <c r="N3545" t="s">
        <v>2043</v>
      </c>
      <c r="O3545" t="s">
        <v>2046</v>
      </c>
      <c r="P3545" t="s">
        <v>2043</v>
      </c>
      <c r="Q3545" t="s">
        <v>2046</v>
      </c>
      <c r="R3545" t="str">
        <f>Table1[[#This Row],[year]]&amp;"_"&amp;Table1[[#This Row],[rank]]</f>
        <v>2022_44</v>
      </c>
      <c r="S3545" t="str">
        <f>Table1[[#This Row],[year]]&amp;"_"&amp;Table1[[#This Row],[rank]]</f>
        <v>2022_44</v>
      </c>
    </row>
    <row r="3546" spans="1:19" x14ac:dyDescent="0.2">
      <c r="A3546" t="s">
        <v>1997</v>
      </c>
      <c r="B3546">
        <v>45</v>
      </c>
      <c r="C3546">
        <v>2022</v>
      </c>
      <c r="D3546" t="s">
        <v>980</v>
      </c>
      <c r="E3546" t="s">
        <v>2055</v>
      </c>
      <c r="F3546" t="s">
        <v>28</v>
      </c>
      <c r="G3546" t="str">
        <f>_xlfn.XLOOKUP(F3546,Regions!$A$2:$A$52,Regions!$B$2:$B$52)</f>
        <v>Northeast</v>
      </c>
      <c r="H3546" t="s">
        <v>1445</v>
      </c>
      <c r="I3546">
        <v>231528</v>
      </c>
      <c r="J3546">
        <v>79474</v>
      </c>
      <c r="K3546">
        <v>7618</v>
      </c>
      <c r="L3546">
        <v>92377</v>
      </c>
      <c r="M3546">
        <v>309000</v>
      </c>
      <c r="N3546" t="s">
        <v>2043</v>
      </c>
      <c r="O3546" t="s">
        <v>2043</v>
      </c>
      <c r="P3546" t="s">
        <v>2043</v>
      </c>
      <c r="Q3546" t="s">
        <v>2046</v>
      </c>
      <c r="R3546" t="str">
        <f>Table1[[#This Row],[year]]&amp;"_"&amp;Table1[[#This Row],[rank]]</f>
        <v>2022_45</v>
      </c>
      <c r="S3546" t="str">
        <f>Table1[[#This Row],[year]]&amp;"_"&amp;Table1[[#This Row],[rank]]</f>
        <v>2022_45</v>
      </c>
    </row>
    <row r="3547" spans="1:19" x14ac:dyDescent="0.2">
      <c r="A3547" t="s">
        <v>1084</v>
      </c>
      <c r="B3547">
        <v>46</v>
      </c>
      <c r="C3547">
        <v>2022</v>
      </c>
      <c r="D3547" t="s">
        <v>974</v>
      </c>
      <c r="E3547" t="s">
        <v>2045</v>
      </c>
      <c r="F3547" t="s">
        <v>55</v>
      </c>
      <c r="G3547" t="str">
        <f>_xlfn.XLOOKUP(F3547,Regions!$A$2:$A$52,Regions!$B$2:$B$52)</f>
        <v>West</v>
      </c>
      <c r="H3547" t="s">
        <v>1444</v>
      </c>
      <c r="I3547">
        <v>202636</v>
      </c>
      <c r="J3547">
        <v>79024</v>
      </c>
      <c r="K3547">
        <v>19868</v>
      </c>
      <c r="L3547">
        <v>168406</v>
      </c>
      <c r="M3547">
        <v>121100</v>
      </c>
      <c r="N3547" t="s">
        <v>2043</v>
      </c>
      <c r="O3547" t="s">
        <v>2043</v>
      </c>
      <c r="P3547" t="s">
        <v>2043</v>
      </c>
      <c r="Q3547" t="s">
        <v>2046</v>
      </c>
      <c r="R3547" t="str">
        <f>Table1[[#This Row],[year]]&amp;"_"&amp;Table1[[#This Row],[rank]]</f>
        <v>2022_46</v>
      </c>
      <c r="S3547" t="str">
        <f>Table1[[#This Row],[year]]&amp;"_"&amp;Table1[[#This Row],[rank]]</f>
        <v>2022_46</v>
      </c>
    </row>
    <row r="3548" spans="1:19" x14ac:dyDescent="0.2">
      <c r="A3548" t="s">
        <v>1990</v>
      </c>
      <c r="B3548">
        <v>47</v>
      </c>
      <c r="C3548">
        <v>2022</v>
      </c>
      <c r="D3548" t="s">
        <v>1077</v>
      </c>
      <c r="E3548" t="s">
        <v>2054</v>
      </c>
      <c r="F3548" t="s">
        <v>53</v>
      </c>
      <c r="G3548" t="str">
        <f>_xlfn.XLOOKUP(F3548,Regions!$A$2:$A$52,Regions!$B$2:$B$52)</f>
        <v>Midwest</v>
      </c>
      <c r="H3548" t="s">
        <v>1416</v>
      </c>
      <c r="I3548">
        <v>366272</v>
      </c>
      <c r="J3548">
        <v>76118</v>
      </c>
      <c r="K3548">
        <v>14306</v>
      </c>
      <c r="L3548">
        <v>119307</v>
      </c>
      <c r="M3548">
        <v>101000</v>
      </c>
      <c r="N3548" t="s">
        <v>2043</v>
      </c>
      <c r="O3548" t="s">
        <v>2043</v>
      </c>
      <c r="P3548" t="s">
        <v>2043</v>
      </c>
      <c r="Q3548" t="s">
        <v>2046</v>
      </c>
      <c r="R3548" t="str">
        <f>Table1[[#This Row],[year]]&amp;"_"&amp;Table1[[#This Row],[rank]]</f>
        <v>2022_47</v>
      </c>
      <c r="S3548" t="str">
        <f>Table1[[#This Row],[year]]&amp;"_"&amp;Table1[[#This Row],[rank]]</f>
        <v>2022_47</v>
      </c>
    </row>
    <row r="3549" spans="1:19" x14ac:dyDescent="0.2">
      <c r="A3549" t="s">
        <v>1973</v>
      </c>
      <c r="B3549">
        <v>48</v>
      </c>
      <c r="C3549">
        <v>2022</v>
      </c>
      <c r="D3549" t="s">
        <v>1727</v>
      </c>
      <c r="E3549" t="s">
        <v>2064</v>
      </c>
      <c r="F3549" t="s">
        <v>146</v>
      </c>
      <c r="G3549" t="str">
        <f>_xlfn.XLOOKUP(F3549,Regions!$A$2:$A$52,Regions!$B$2:$B$52)</f>
        <v>Northeast</v>
      </c>
      <c r="H3549" t="s">
        <v>1465</v>
      </c>
      <c r="I3549">
        <v>100810</v>
      </c>
      <c r="J3549">
        <v>74196</v>
      </c>
      <c r="K3549">
        <v>6520</v>
      </c>
      <c r="L3549">
        <v>198874</v>
      </c>
      <c r="M3549">
        <v>168000</v>
      </c>
      <c r="N3549" t="s">
        <v>2043</v>
      </c>
      <c r="O3549" t="s">
        <v>2043</v>
      </c>
      <c r="P3549" t="s">
        <v>2043</v>
      </c>
      <c r="Q3549" t="s">
        <v>2046</v>
      </c>
      <c r="R3549" t="str">
        <f>Table1[[#This Row],[year]]&amp;"_"&amp;Table1[[#This Row],[rank]]</f>
        <v>2022_48</v>
      </c>
      <c r="S3549" t="str">
        <f>Table1[[#This Row],[year]]&amp;"_"&amp;Table1[[#This Row],[rank]]</f>
        <v>2022_48</v>
      </c>
    </row>
    <row r="3550" spans="1:19" x14ac:dyDescent="0.2">
      <c r="A3550" t="s">
        <v>2053</v>
      </c>
      <c r="B3550">
        <v>49</v>
      </c>
      <c r="C3550">
        <v>2022</v>
      </c>
      <c r="D3550" t="s">
        <v>1353</v>
      </c>
      <c r="E3550" t="s">
        <v>2045</v>
      </c>
      <c r="F3550" t="s">
        <v>28</v>
      </c>
      <c r="G3550" t="str">
        <f>_xlfn.XLOOKUP(F3550,Regions!$A$2:$A$52,Regions!$B$2:$B$52)</f>
        <v>Northeast</v>
      </c>
      <c r="H3550" t="s">
        <v>1410</v>
      </c>
      <c r="I3550">
        <v>116928</v>
      </c>
      <c r="J3550">
        <v>72344</v>
      </c>
      <c r="K3550">
        <v>5743</v>
      </c>
      <c r="L3550">
        <v>132001</v>
      </c>
      <c r="M3550">
        <v>297800</v>
      </c>
      <c r="N3550" t="s">
        <v>2043</v>
      </c>
      <c r="O3550" t="s">
        <v>2043</v>
      </c>
      <c r="P3550" t="s">
        <v>2043</v>
      </c>
      <c r="Q3550" t="s">
        <v>2046</v>
      </c>
      <c r="R3550" t="str">
        <f>Table1[[#This Row],[year]]&amp;"_"&amp;Table1[[#This Row],[rank]]</f>
        <v>2022_49</v>
      </c>
      <c r="S3550" t="str">
        <f>Table1[[#This Row],[year]]&amp;"_"&amp;Table1[[#This Row],[rank]]</f>
        <v>2022_49</v>
      </c>
    </row>
    <row r="3551" spans="1:19" x14ac:dyDescent="0.2">
      <c r="A3551" t="s">
        <v>1996</v>
      </c>
      <c r="B3551">
        <v>50</v>
      </c>
      <c r="C3551">
        <v>2022</v>
      </c>
      <c r="D3551" t="s">
        <v>97</v>
      </c>
      <c r="E3551" t="s">
        <v>2044</v>
      </c>
      <c r="F3551" t="s">
        <v>28</v>
      </c>
      <c r="G3551" t="str">
        <f>_xlfn.XLOOKUP(F3551,Regions!$A$2:$A$52,Regions!$B$2:$B$52)</f>
        <v>Northeast</v>
      </c>
      <c r="H3551" t="s">
        <v>1406</v>
      </c>
      <c r="I3551">
        <v>57987</v>
      </c>
      <c r="J3551">
        <v>71080</v>
      </c>
      <c r="K3551">
        <v>6554</v>
      </c>
      <c r="L3551">
        <v>759708</v>
      </c>
      <c r="M3551">
        <v>43000</v>
      </c>
      <c r="N3551" t="s">
        <v>2043</v>
      </c>
      <c r="O3551" t="s">
        <v>2043</v>
      </c>
      <c r="P3551" t="s">
        <v>2043</v>
      </c>
      <c r="Q3551" t="s">
        <v>2046</v>
      </c>
      <c r="R3551" t="str">
        <f>Table1[[#This Row],[year]]&amp;"_"&amp;Table1[[#This Row],[rank]]</f>
        <v>2022_50</v>
      </c>
      <c r="S3551" t="str">
        <f>Table1[[#This Row],[year]]&amp;"_"&amp;Table1[[#This Row],[rank]]</f>
        <v>2022_50</v>
      </c>
    </row>
    <row r="3552" spans="1:19" x14ac:dyDescent="0.2">
      <c r="A3552" t="s">
        <v>2065</v>
      </c>
      <c r="B3552">
        <v>51</v>
      </c>
      <c r="C3552">
        <v>2022</v>
      </c>
      <c r="D3552" t="s">
        <v>97</v>
      </c>
      <c r="E3552" t="s">
        <v>2044</v>
      </c>
      <c r="F3552" t="s">
        <v>41</v>
      </c>
      <c r="G3552" t="str">
        <f>_xlfn.XLOOKUP(F3552,Regions!$A$2:$A$52,Regions!$B$2:$B$52)</f>
        <v>Northeast</v>
      </c>
      <c r="H3552" t="s">
        <v>1447</v>
      </c>
      <c r="I3552">
        <v>44482</v>
      </c>
      <c r="J3552">
        <v>70934</v>
      </c>
      <c r="K3552">
        <v>7724</v>
      </c>
      <c r="L3552">
        <v>937582</v>
      </c>
      <c r="M3552">
        <v>40916</v>
      </c>
      <c r="N3552" t="s">
        <v>2043</v>
      </c>
      <c r="O3552" t="s">
        <v>2043</v>
      </c>
      <c r="P3552" t="s">
        <v>2043</v>
      </c>
      <c r="Q3552" t="s">
        <v>2046</v>
      </c>
      <c r="R3552" t="str">
        <f>Table1[[#This Row],[year]]&amp;"_"&amp;Table1[[#This Row],[rank]]</f>
        <v>2022_51</v>
      </c>
      <c r="S3552" t="str">
        <f>Table1[[#This Row],[year]]&amp;"_"&amp;Table1[[#This Row],[rank]]</f>
        <v>2022_51</v>
      </c>
    </row>
    <row r="3553" spans="1:19" x14ac:dyDescent="0.2">
      <c r="A3553" t="s">
        <v>2615</v>
      </c>
      <c r="B3553">
        <v>52</v>
      </c>
      <c r="C3553">
        <v>2022</v>
      </c>
      <c r="D3553" t="s">
        <v>70</v>
      </c>
      <c r="E3553" t="s">
        <v>70</v>
      </c>
      <c r="F3553" t="s">
        <v>168</v>
      </c>
      <c r="G3553" t="str">
        <f>_xlfn.XLOOKUP(F3553,Regions!$A$2:$A$52,Regions!$B$2:$B$52)</f>
        <v>West</v>
      </c>
      <c r="H3553" t="s">
        <v>1614</v>
      </c>
      <c r="I3553">
        <v>16064</v>
      </c>
      <c r="J3553">
        <v>69690</v>
      </c>
      <c r="K3553">
        <v>850</v>
      </c>
      <c r="L3553">
        <v>26598</v>
      </c>
      <c r="M3553" s="1">
        <v>300000</v>
      </c>
      <c r="N3553" t="s">
        <v>2043</v>
      </c>
      <c r="O3553" t="s">
        <v>2043</v>
      </c>
      <c r="P3553" t="s">
        <v>2043</v>
      </c>
      <c r="Q3553" t="s">
        <v>2046</v>
      </c>
      <c r="R3553" t="str">
        <f>Table1[[#This Row],[year]]&amp;"_"&amp;Table1[[#This Row],[rank]]</f>
        <v>2022_52</v>
      </c>
      <c r="S3553" t="str">
        <f>Table1[[#This Row],[year]]&amp;"_"&amp;Table1[[#This Row],[rank]]</f>
        <v>2022_52</v>
      </c>
    </row>
    <row r="3554" spans="1:19" x14ac:dyDescent="0.2">
      <c r="A3554" t="s">
        <v>2066</v>
      </c>
      <c r="B3554">
        <v>53</v>
      </c>
      <c r="C3554">
        <v>2022</v>
      </c>
      <c r="D3554" t="s">
        <v>175</v>
      </c>
      <c r="E3554" t="s">
        <v>2067</v>
      </c>
      <c r="F3554" t="s">
        <v>55</v>
      </c>
      <c r="G3554" t="str">
        <f>_xlfn.XLOOKUP(F3554,Regions!$A$2:$A$52,Regions!$B$2:$B$52)</f>
        <v>West</v>
      </c>
      <c r="H3554" t="s">
        <v>1446</v>
      </c>
      <c r="I3554">
        <v>249718</v>
      </c>
      <c r="J3554">
        <v>67418</v>
      </c>
      <c r="K3554">
        <v>1995</v>
      </c>
      <c r="L3554">
        <v>203609</v>
      </c>
      <c r="M3554">
        <v>171000</v>
      </c>
      <c r="N3554" t="s">
        <v>2043</v>
      </c>
      <c r="O3554" t="s">
        <v>2043</v>
      </c>
      <c r="P3554" t="s">
        <v>2043</v>
      </c>
      <c r="Q3554" t="s">
        <v>2046</v>
      </c>
      <c r="R3554" t="str">
        <f>Table1[[#This Row],[year]]&amp;"_"&amp;Table1[[#This Row],[rank]]</f>
        <v>2022_53</v>
      </c>
      <c r="S3554" t="str">
        <f>Table1[[#This Row],[year]]&amp;"_"&amp;Table1[[#This Row],[rank]]</f>
        <v>2022_53</v>
      </c>
    </row>
    <row r="3555" spans="1:19" x14ac:dyDescent="0.2">
      <c r="A3555" t="s">
        <v>2616</v>
      </c>
      <c r="B3555">
        <v>54</v>
      </c>
      <c r="C3555">
        <v>2022</v>
      </c>
      <c r="D3555" t="s">
        <v>223</v>
      </c>
      <c r="E3555" t="s">
        <v>920</v>
      </c>
      <c r="F3555" t="s">
        <v>22</v>
      </c>
      <c r="G3555" t="str">
        <f>_xlfn.XLOOKUP(F3555,Regions!$A$2:$A$52,Regions!$B$2:$B$52)</f>
        <v>South</v>
      </c>
      <c r="H3555" t="s">
        <v>1502</v>
      </c>
      <c r="I3555">
        <v>34497</v>
      </c>
      <c r="J3555">
        <v>67417</v>
      </c>
      <c r="K3555">
        <v>5470</v>
      </c>
      <c r="L3555">
        <v>105963</v>
      </c>
      <c r="M3555">
        <v>12558</v>
      </c>
      <c r="N3555" t="s">
        <v>2043</v>
      </c>
      <c r="O3555" t="s">
        <v>2043</v>
      </c>
      <c r="P3555" t="s">
        <v>2043</v>
      </c>
      <c r="Q3555" t="s">
        <v>2046</v>
      </c>
      <c r="R3555" t="str">
        <f>Table1[[#This Row],[year]]&amp;"_"&amp;Table1[[#This Row],[rank]]</f>
        <v>2022_54</v>
      </c>
      <c r="S3555" t="str">
        <f>Table1[[#This Row],[year]]&amp;"_"&amp;Table1[[#This Row],[rank]]</f>
        <v>2022_54</v>
      </c>
    </row>
    <row r="3556" spans="1:19" x14ac:dyDescent="0.2">
      <c r="A3556" t="s">
        <v>2074</v>
      </c>
      <c r="B3556">
        <v>55</v>
      </c>
      <c r="C3556">
        <v>2022</v>
      </c>
      <c r="D3556" t="s">
        <v>74</v>
      </c>
      <c r="E3556" t="s">
        <v>74</v>
      </c>
      <c r="F3556" t="s">
        <v>75</v>
      </c>
      <c r="G3556" t="str">
        <f>_xlfn.XLOOKUP(F3556,Regions!$A$2:$A$52,Regions!$B$2:$B$52)</f>
        <v>South</v>
      </c>
      <c r="H3556" t="s">
        <v>1439</v>
      </c>
      <c r="I3556">
        <v>117648</v>
      </c>
      <c r="J3556">
        <v>67044</v>
      </c>
      <c r="K3556">
        <v>6315</v>
      </c>
      <c r="L3556">
        <v>50873</v>
      </c>
      <c r="M3556">
        <v>114000</v>
      </c>
      <c r="N3556" t="s">
        <v>2043</v>
      </c>
      <c r="O3556" t="s">
        <v>2043</v>
      </c>
      <c r="P3556" t="s">
        <v>2043</v>
      </c>
      <c r="Q3556" t="s">
        <v>2046</v>
      </c>
      <c r="R3556" t="str">
        <f>Table1[[#This Row],[year]]&amp;"_"&amp;Table1[[#This Row],[rank]]</f>
        <v>2022_55</v>
      </c>
      <c r="S3556" t="str">
        <f>Table1[[#This Row],[year]]&amp;"_"&amp;Table1[[#This Row],[rank]]</f>
        <v>2022_55</v>
      </c>
    </row>
    <row r="3557" spans="1:19" x14ac:dyDescent="0.2">
      <c r="A3557" t="s">
        <v>808</v>
      </c>
      <c r="B3557">
        <v>56</v>
      </c>
      <c r="C3557">
        <v>2022</v>
      </c>
      <c r="D3557" t="s">
        <v>79</v>
      </c>
      <c r="E3557" t="s">
        <v>2044</v>
      </c>
      <c r="F3557" t="s">
        <v>35</v>
      </c>
      <c r="G3557" t="str">
        <f>_xlfn.XLOOKUP(F3557,Regions!$A$2:$A$52,Regions!$B$2:$B$52)</f>
        <v>South</v>
      </c>
      <c r="H3557" t="s">
        <v>1431</v>
      </c>
      <c r="I3557">
        <v>510</v>
      </c>
      <c r="J3557">
        <v>65898</v>
      </c>
      <c r="K3557">
        <v>12109</v>
      </c>
      <c r="L3557">
        <v>3025586</v>
      </c>
      <c r="M3557">
        <v>7301</v>
      </c>
      <c r="N3557" t="s">
        <v>2043</v>
      </c>
      <c r="O3557" t="s">
        <v>2043</v>
      </c>
      <c r="P3557" t="s">
        <v>2043</v>
      </c>
      <c r="Q3557" t="s">
        <v>2046</v>
      </c>
      <c r="R3557" t="str">
        <f>Table1[[#This Row],[year]]&amp;"_"&amp;Table1[[#This Row],[rank]]</f>
        <v>2022_56</v>
      </c>
      <c r="S3557" t="str">
        <f>Table1[[#This Row],[year]]&amp;"_"&amp;Table1[[#This Row],[rank]]</f>
        <v>2022_56</v>
      </c>
    </row>
    <row r="3558" spans="1:19" x14ac:dyDescent="0.2">
      <c r="A3558" t="s">
        <v>2086</v>
      </c>
      <c r="B3558">
        <v>57</v>
      </c>
      <c r="C3558">
        <v>2022</v>
      </c>
      <c r="D3558" t="s">
        <v>57</v>
      </c>
      <c r="E3558" t="s">
        <v>2044</v>
      </c>
      <c r="F3558" t="s">
        <v>28</v>
      </c>
      <c r="G3558" t="str">
        <f>_xlfn.XLOOKUP(F3558,Regions!$A$2:$A$52,Regions!$B$2:$B$52)</f>
        <v>Northeast</v>
      </c>
      <c r="H3558" t="s">
        <v>1406</v>
      </c>
      <c r="I3558">
        <v>117668</v>
      </c>
      <c r="J3558">
        <v>64989</v>
      </c>
      <c r="K3558">
        <v>21635</v>
      </c>
      <c r="L3558">
        <v>1463988</v>
      </c>
      <c r="M3558">
        <v>43900</v>
      </c>
      <c r="N3558" t="s">
        <v>2043</v>
      </c>
      <c r="O3558" t="s">
        <v>2043</v>
      </c>
      <c r="P3558" t="s">
        <v>2043</v>
      </c>
      <c r="Q3558" t="s">
        <v>2046</v>
      </c>
      <c r="R3558" t="str">
        <f>Table1[[#This Row],[year]]&amp;"_"&amp;Table1[[#This Row],[rank]]</f>
        <v>2022_57</v>
      </c>
      <c r="S3558" t="str">
        <f>Table1[[#This Row],[year]]&amp;"_"&amp;Table1[[#This Row],[rank]]</f>
        <v>2022_57</v>
      </c>
    </row>
    <row r="3559" spans="1:19" x14ac:dyDescent="0.2">
      <c r="A3559" t="s">
        <v>2644</v>
      </c>
      <c r="B3559">
        <v>58</v>
      </c>
      <c r="C3559">
        <v>2022</v>
      </c>
      <c r="D3559" t="s">
        <v>74</v>
      </c>
      <c r="E3559" t="s">
        <v>74</v>
      </c>
      <c r="F3559" t="s">
        <v>146</v>
      </c>
      <c r="G3559" t="str">
        <f>_xlfn.XLOOKUP(F3559,Regions!$A$2:$A$52,Regions!$B$2:$B$52)</f>
        <v>Northeast</v>
      </c>
      <c r="H3559" t="s">
        <v>1466</v>
      </c>
      <c r="I3559">
        <v>147641</v>
      </c>
      <c r="J3559">
        <v>64388</v>
      </c>
      <c r="K3559">
        <v>3864</v>
      </c>
      <c r="L3559">
        <v>161404</v>
      </c>
      <c r="M3559">
        <v>174000</v>
      </c>
      <c r="N3559" t="s">
        <v>2043</v>
      </c>
      <c r="O3559" t="s">
        <v>2043</v>
      </c>
      <c r="P3559" t="s">
        <v>2043</v>
      </c>
      <c r="Q3559" t="s">
        <v>2046</v>
      </c>
      <c r="R3559" t="str">
        <f>Table1[[#This Row],[year]]&amp;"_"&amp;Table1[[#This Row],[rank]]</f>
        <v>2022_58</v>
      </c>
      <c r="S3559" t="str">
        <f>Table1[[#This Row],[year]]&amp;"_"&amp;Table1[[#This Row],[rank]]</f>
        <v>2022_58</v>
      </c>
    </row>
    <row r="3560" spans="1:19" x14ac:dyDescent="0.2">
      <c r="A3560" t="s">
        <v>2050</v>
      </c>
      <c r="B3560">
        <v>59</v>
      </c>
      <c r="C3560">
        <v>2022</v>
      </c>
      <c r="D3560" t="s">
        <v>30</v>
      </c>
      <c r="E3560" t="s">
        <v>2045</v>
      </c>
      <c r="F3560" t="s">
        <v>55</v>
      </c>
      <c r="G3560" t="str">
        <f>_xlfn.XLOOKUP(F3560,Regions!$A$2:$A$52,Regions!$B$2:$B$52)</f>
        <v>West</v>
      </c>
      <c r="H3560" t="s">
        <v>1409</v>
      </c>
      <c r="I3560">
        <v>38237</v>
      </c>
      <c r="J3560">
        <v>63487</v>
      </c>
      <c r="K3560">
        <v>6503</v>
      </c>
      <c r="L3560">
        <v>38610</v>
      </c>
      <c r="M3560">
        <v>51000</v>
      </c>
      <c r="N3560" t="s">
        <v>2043</v>
      </c>
      <c r="O3560" t="s">
        <v>2043</v>
      </c>
      <c r="P3560" t="s">
        <v>2043</v>
      </c>
      <c r="Q3560" t="s">
        <v>2046</v>
      </c>
      <c r="R3560" t="str">
        <f>Table1[[#This Row],[year]]&amp;"_"&amp;Table1[[#This Row],[rank]]</f>
        <v>2022_59</v>
      </c>
      <c r="S3560" t="str">
        <f>Table1[[#This Row],[year]]&amp;"_"&amp;Table1[[#This Row],[rank]]</f>
        <v>2022_59</v>
      </c>
    </row>
    <row r="3561" spans="1:19" x14ac:dyDescent="0.2">
      <c r="A3561" t="s">
        <v>1285</v>
      </c>
      <c r="B3561">
        <v>60</v>
      </c>
      <c r="C3561">
        <v>2022</v>
      </c>
      <c r="D3561" t="s">
        <v>74</v>
      </c>
      <c r="E3561" t="s">
        <v>74</v>
      </c>
      <c r="F3561" t="s">
        <v>44</v>
      </c>
      <c r="G3561" t="str">
        <f>_xlfn.XLOOKUP(F3561,Regions!$A$2:$A$52,Regions!$B$2:$B$52)</f>
        <v>Midwest</v>
      </c>
      <c r="H3561" t="s">
        <v>1417</v>
      </c>
      <c r="I3561">
        <v>113059</v>
      </c>
      <c r="J3561">
        <v>62286</v>
      </c>
      <c r="K3561">
        <v>4202</v>
      </c>
      <c r="L3561">
        <v>138552</v>
      </c>
      <c r="M3561">
        <v>142000</v>
      </c>
      <c r="N3561" t="s">
        <v>2043</v>
      </c>
      <c r="O3561" t="s">
        <v>2043</v>
      </c>
      <c r="P3561" t="s">
        <v>2043</v>
      </c>
      <c r="Q3561" t="s">
        <v>2046</v>
      </c>
      <c r="R3561" t="str">
        <f>Table1[[#This Row],[year]]&amp;"_"&amp;Table1[[#This Row],[rank]]</f>
        <v>2022_60</v>
      </c>
      <c r="S3561" t="str">
        <f>Table1[[#This Row],[year]]&amp;"_"&amp;Table1[[#This Row],[rank]]</f>
        <v>2022_60</v>
      </c>
    </row>
    <row r="3562" spans="1:19" x14ac:dyDescent="0.2">
      <c r="A3562" t="s">
        <v>1173</v>
      </c>
      <c r="B3562">
        <v>61</v>
      </c>
      <c r="C3562">
        <v>2022</v>
      </c>
      <c r="D3562" t="s">
        <v>57</v>
      </c>
      <c r="E3562" t="s">
        <v>2044</v>
      </c>
      <c r="F3562" t="s">
        <v>28</v>
      </c>
      <c r="G3562" t="str">
        <f>_xlfn.XLOOKUP(F3562,Regions!$A$2:$A$52,Regions!$B$2:$B$52)</f>
        <v>Northeast</v>
      </c>
      <c r="H3562" t="s">
        <v>1406</v>
      </c>
      <c r="I3562">
        <v>155686</v>
      </c>
      <c r="J3562">
        <v>61121</v>
      </c>
      <c r="K3562">
        <v>15034</v>
      </c>
      <c r="L3562">
        <v>1188140</v>
      </c>
      <c r="M3562">
        <v>74814</v>
      </c>
      <c r="N3562" t="s">
        <v>2043</v>
      </c>
      <c r="O3562" t="s">
        <v>2043</v>
      </c>
      <c r="P3562" t="s">
        <v>2043</v>
      </c>
      <c r="Q3562" t="s">
        <v>2046</v>
      </c>
      <c r="R3562" t="str">
        <f>Table1[[#This Row],[year]]&amp;"_"&amp;Table1[[#This Row],[rank]]</f>
        <v>2022_61</v>
      </c>
      <c r="S3562" t="str">
        <f>Table1[[#This Row],[year]]&amp;"_"&amp;Table1[[#This Row],[rank]]</f>
        <v>2022_61</v>
      </c>
    </row>
    <row r="3563" spans="1:19" x14ac:dyDescent="0.2">
      <c r="A3563" t="s">
        <v>2569</v>
      </c>
      <c r="B3563">
        <v>62</v>
      </c>
      <c r="C3563">
        <v>2022</v>
      </c>
      <c r="D3563" t="s">
        <v>1294</v>
      </c>
      <c r="E3563" t="s">
        <v>112</v>
      </c>
      <c r="F3563" t="s">
        <v>113</v>
      </c>
      <c r="G3563" t="str">
        <f>_xlfn.XLOOKUP(F3563,Regions!$A$2:$A$52,Regions!$B$2:$B$52)</f>
        <v>South</v>
      </c>
      <c r="H3563" t="s">
        <v>1440</v>
      </c>
      <c r="I3563">
        <v>75692</v>
      </c>
      <c r="J3563">
        <v>58752</v>
      </c>
      <c r="K3563">
        <v>6956</v>
      </c>
      <c r="L3563">
        <v>50742</v>
      </c>
      <c r="M3563">
        <v>244000</v>
      </c>
      <c r="N3563" t="s">
        <v>2043</v>
      </c>
      <c r="O3563" t="s">
        <v>2043</v>
      </c>
      <c r="P3563" t="s">
        <v>2043</v>
      </c>
      <c r="Q3563" t="s">
        <v>2046</v>
      </c>
      <c r="R3563" t="str">
        <f>Table1[[#This Row],[year]]&amp;"_"&amp;Table1[[#This Row],[rank]]</f>
        <v>2022_62</v>
      </c>
      <c r="S3563" t="str">
        <f>Table1[[#This Row],[year]]&amp;"_"&amp;Table1[[#This Row],[rank]]</f>
        <v>2022_62</v>
      </c>
    </row>
    <row r="3564" spans="1:19" x14ac:dyDescent="0.2">
      <c r="A3564" t="s">
        <v>2144</v>
      </c>
      <c r="B3564">
        <v>63</v>
      </c>
      <c r="C3564">
        <v>2022</v>
      </c>
      <c r="D3564" t="s">
        <v>100</v>
      </c>
      <c r="E3564" t="s">
        <v>112</v>
      </c>
      <c r="F3564" t="s">
        <v>44</v>
      </c>
      <c r="G3564" t="str">
        <f>_xlfn.XLOOKUP(F3564,Regions!$A$2:$A$52,Regions!$B$2:$B$52)</f>
        <v>Midwest</v>
      </c>
      <c r="H3564" t="s">
        <v>2145</v>
      </c>
      <c r="I3564">
        <v>286332</v>
      </c>
      <c r="J3564">
        <v>56197</v>
      </c>
      <c r="K3564">
        <v>11542</v>
      </c>
      <c r="L3564">
        <v>146529</v>
      </c>
      <c r="M3564">
        <v>50000</v>
      </c>
      <c r="N3564" t="s">
        <v>2043</v>
      </c>
      <c r="O3564" t="s">
        <v>2043</v>
      </c>
      <c r="P3564" t="s">
        <v>2043</v>
      </c>
      <c r="Q3564" t="s">
        <v>2046</v>
      </c>
      <c r="R3564" t="str">
        <f>Table1[[#This Row],[year]]&amp;"_"&amp;Table1[[#This Row],[rank]]</f>
        <v>2022_63</v>
      </c>
      <c r="S3564" t="str">
        <f>Table1[[#This Row],[year]]&amp;"_"&amp;Table1[[#This Row],[rank]]</f>
        <v>2022_63</v>
      </c>
    </row>
    <row r="3565" spans="1:19" x14ac:dyDescent="0.2">
      <c r="A3565" t="s">
        <v>2647</v>
      </c>
      <c r="B3565">
        <v>64</v>
      </c>
      <c r="C3565">
        <v>2022</v>
      </c>
      <c r="D3565" t="s">
        <v>46</v>
      </c>
      <c r="E3565" t="s">
        <v>46</v>
      </c>
      <c r="F3565" t="s">
        <v>18</v>
      </c>
      <c r="G3565" t="str">
        <f>_xlfn.XLOOKUP(F3565,Regions!$A$2:$A$52,Regions!$B$2:$B$52)</f>
        <v>Midwest</v>
      </c>
      <c r="H3565" t="s">
        <v>1426</v>
      </c>
      <c r="I3565">
        <v>46840</v>
      </c>
      <c r="J3565">
        <v>54968</v>
      </c>
      <c r="K3565">
        <v>6311</v>
      </c>
      <c r="L3565">
        <v>62990</v>
      </c>
      <c r="M3565">
        <v>35700</v>
      </c>
      <c r="N3565" t="s">
        <v>2043</v>
      </c>
      <c r="O3565" t="s">
        <v>2043</v>
      </c>
      <c r="P3565" t="s">
        <v>2043</v>
      </c>
      <c r="Q3565" t="s">
        <v>2046</v>
      </c>
      <c r="R3565" t="str">
        <f>Table1[[#This Row],[year]]&amp;"_"&amp;Table1[[#This Row],[rank]]</f>
        <v>2022_64</v>
      </c>
      <c r="S3565" t="str">
        <f>Table1[[#This Row],[year]]&amp;"_"&amp;Table1[[#This Row],[rank]]</f>
        <v>2022_64</v>
      </c>
    </row>
    <row r="3566" spans="1:19" x14ac:dyDescent="0.2">
      <c r="A3566" t="s">
        <v>2539</v>
      </c>
      <c r="B3566">
        <v>65</v>
      </c>
      <c r="C3566">
        <v>2022</v>
      </c>
      <c r="D3566" t="s">
        <v>17</v>
      </c>
      <c r="E3566" t="s">
        <v>17</v>
      </c>
      <c r="F3566" t="s">
        <v>22</v>
      </c>
      <c r="G3566" t="str">
        <f>_xlfn.XLOOKUP(F3566,Regions!$A$2:$A$52,Regions!$B$2:$B$52)</f>
        <v>South</v>
      </c>
      <c r="H3566" t="s">
        <v>1617</v>
      </c>
      <c r="I3566">
        <v>1113708</v>
      </c>
      <c r="J3566">
        <v>53823</v>
      </c>
      <c r="K3566">
        <v>5519</v>
      </c>
      <c r="L3566">
        <v>62131</v>
      </c>
      <c r="M3566">
        <v>99290</v>
      </c>
      <c r="N3566" t="s">
        <v>2046</v>
      </c>
      <c r="O3566" t="s">
        <v>2043</v>
      </c>
      <c r="P3566" t="s">
        <v>2043</v>
      </c>
      <c r="Q3566" t="s">
        <v>2046</v>
      </c>
      <c r="R3566" t="str">
        <f>Table1[[#This Row],[year]]&amp;"_"&amp;Table1[[#This Row],[rank]]</f>
        <v>2022_65</v>
      </c>
      <c r="S3566" t="str">
        <f>Table1[[#This Row],[year]]&amp;"_"&amp;Table1[[#This Row],[rank]]</f>
        <v>2022_65</v>
      </c>
    </row>
    <row r="3567" spans="1:19" x14ac:dyDescent="0.2">
      <c r="A3567" t="s">
        <v>2097</v>
      </c>
      <c r="B3567">
        <v>66</v>
      </c>
      <c r="C3567">
        <v>2022</v>
      </c>
      <c r="D3567" t="s">
        <v>65</v>
      </c>
      <c r="E3567" t="s">
        <v>2044</v>
      </c>
      <c r="F3567" t="s">
        <v>44</v>
      </c>
      <c r="G3567" t="str">
        <f>_xlfn.XLOOKUP(F3567,Regions!$A$2:$A$52,Regions!$B$2:$B$52)</f>
        <v>Midwest</v>
      </c>
      <c r="H3567" t="s">
        <v>1443</v>
      </c>
      <c r="I3567">
        <v>38554</v>
      </c>
      <c r="J3567">
        <v>53228</v>
      </c>
      <c r="K3567">
        <v>1599</v>
      </c>
      <c r="L3567">
        <v>99440</v>
      </c>
      <c r="M3567">
        <v>54500</v>
      </c>
      <c r="N3567" t="s">
        <v>2043</v>
      </c>
      <c r="O3567" t="s">
        <v>2043</v>
      </c>
      <c r="P3567" t="s">
        <v>2043</v>
      </c>
      <c r="Q3567" t="s">
        <v>2046</v>
      </c>
      <c r="R3567" t="str">
        <f>Table1[[#This Row],[year]]&amp;"_"&amp;Table1[[#This Row],[rank]]</f>
        <v>2022_66</v>
      </c>
      <c r="S3567" t="str">
        <f>Table1[[#This Row],[year]]&amp;"_"&amp;Table1[[#This Row],[rank]]</f>
        <v>2022_66</v>
      </c>
    </row>
    <row r="3568" spans="1:19" x14ac:dyDescent="0.2">
      <c r="A3568" t="s">
        <v>2059</v>
      </c>
      <c r="B3568">
        <v>67</v>
      </c>
      <c r="C3568">
        <v>2022</v>
      </c>
      <c r="D3568" t="s">
        <v>65</v>
      </c>
      <c r="E3568" t="s">
        <v>2044</v>
      </c>
      <c r="F3568" t="s">
        <v>28</v>
      </c>
      <c r="G3568" t="str">
        <f>_xlfn.XLOOKUP(F3568,Regions!$A$2:$A$52,Regions!$B$2:$B$52)</f>
        <v>Northeast</v>
      </c>
      <c r="H3568" t="s">
        <v>1406</v>
      </c>
      <c r="I3568">
        <v>50608</v>
      </c>
      <c r="J3568">
        <v>52057</v>
      </c>
      <c r="K3568">
        <v>9388</v>
      </c>
      <c r="L3568">
        <v>596112</v>
      </c>
      <c r="M3568">
        <v>36600</v>
      </c>
      <c r="N3568" t="s">
        <v>2043</v>
      </c>
      <c r="O3568" t="s">
        <v>2043</v>
      </c>
      <c r="P3568" t="s">
        <v>2043</v>
      </c>
      <c r="Q3568" t="s">
        <v>2046</v>
      </c>
      <c r="R3568" t="str">
        <f>Table1[[#This Row],[year]]&amp;"_"&amp;Table1[[#This Row],[rank]]</f>
        <v>2022_67</v>
      </c>
      <c r="S3568" t="str">
        <f>Table1[[#This Row],[year]]&amp;"_"&amp;Table1[[#This Row],[rank]]</f>
        <v>2022_67</v>
      </c>
    </row>
    <row r="3569" spans="1:19" x14ac:dyDescent="0.2">
      <c r="A3569" t="s">
        <v>2082</v>
      </c>
      <c r="B3569">
        <v>68</v>
      </c>
      <c r="C3569">
        <v>2022</v>
      </c>
      <c r="D3569" t="s">
        <v>1830</v>
      </c>
      <c r="E3569" t="s">
        <v>2042</v>
      </c>
      <c r="F3569" t="s">
        <v>72</v>
      </c>
      <c r="G3569" t="str">
        <f>_xlfn.XLOOKUP(F3569,Regions!$A$2:$A$52,Regions!$B$2:$B$52)</f>
        <v>Midwest</v>
      </c>
      <c r="H3569" t="s">
        <v>1452</v>
      </c>
      <c r="I3569">
        <v>20473</v>
      </c>
      <c r="J3569">
        <v>51761</v>
      </c>
      <c r="K3569">
        <v>2454</v>
      </c>
      <c r="L3569">
        <v>17504</v>
      </c>
      <c r="M3569">
        <v>81375</v>
      </c>
      <c r="N3569" t="s">
        <v>2043</v>
      </c>
      <c r="O3569" t="s">
        <v>2046</v>
      </c>
      <c r="P3569" t="s">
        <v>2043</v>
      </c>
      <c r="Q3569" t="s">
        <v>2046</v>
      </c>
      <c r="R3569" t="str">
        <f>Table1[[#This Row],[year]]&amp;"_"&amp;Table1[[#This Row],[rank]]</f>
        <v>2022_68</v>
      </c>
      <c r="S3569" t="str">
        <f>Table1[[#This Row],[year]]&amp;"_"&amp;Table1[[#This Row],[rank]]</f>
        <v>2022_68</v>
      </c>
    </row>
    <row r="3570" spans="1:19" x14ac:dyDescent="0.2">
      <c r="A3570" t="s">
        <v>2292</v>
      </c>
      <c r="B3570">
        <v>69</v>
      </c>
      <c r="C3570">
        <v>2022</v>
      </c>
      <c r="D3570" t="s">
        <v>27</v>
      </c>
      <c r="E3570" t="s">
        <v>27</v>
      </c>
      <c r="F3570" t="s">
        <v>33</v>
      </c>
      <c r="G3570" t="str">
        <f>_xlfn.XLOOKUP(F3570,Regions!$A$2:$A$52,Regions!$B$2:$B$52)</f>
        <v>Northeast</v>
      </c>
      <c r="H3570" t="s">
        <v>1498</v>
      </c>
      <c r="I3570">
        <v>112803</v>
      </c>
      <c r="J3570">
        <v>51682</v>
      </c>
      <c r="K3570">
        <v>4654</v>
      </c>
      <c r="L3570">
        <v>142491</v>
      </c>
      <c r="M3570">
        <v>93700</v>
      </c>
      <c r="N3570" t="s">
        <v>2043</v>
      </c>
      <c r="O3570" t="s">
        <v>2043</v>
      </c>
      <c r="P3570" t="s">
        <v>2043</v>
      </c>
      <c r="Q3570" t="s">
        <v>2046</v>
      </c>
      <c r="R3570" t="str">
        <f>Table1[[#This Row],[year]]&amp;"_"&amp;Table1[[#This Row],[rank]]</f>
        <v>2022_69</v>
      </c>
      <c r="S3570" t="str">
        <f>Table1[[#This Row],[year]]&amp;"_"&amp;Table1[[#This Row],[rank]]</f>
        <v>2022_69</v>
      </c>
    </row>
    <row r="3571" spans="1:19" x14ac:dyDescent="0.2">
      <c r="A3571" t="s">
        <v>2071</v>
      </c>
      <c r="B3571">
        <v>70</v>
      </c>
      <c r="C3571">
        <v>2022</v>
      </c>
      <c r="D3571" t="s">
        <v>985</v>
      </c>
      <c r="E3571" t="s">
        <v>115</v>
      </c>
      <c r="F3571" t="s">
        <v>22</v>
      </c>
      <c r="G3571" t="str">
        <f>_xlfn.XLOOKUP(F3571,Regions!$A$2:$A$52,Regions!$B$2:$B$52)</f>
        <v>South</v>
      </c>
      <c r="H3571" t="s">
        <v>1403</v>
      </c>
      <c r="I3571">
        <v>41433</v>
      </c>
      <c r="J3571">
        <v>51298</v>
      </c>
      <c r="K3571">
        <v>524</v>
      </c>
      <c r="L3571">
        <v>21414</v>
      </c>
      <c r="M3571">
        <v>57710</v>
      </c>
      <c r="N3571" t="s">
        <v>2043</v>
      </c>
      <c r="O3571" t="s">
        <v>2043</v>
      </c>
      <c r="P3571" t="s">
        <v>2043</v>
      </c>
      <c r="Q3571" t="s">
        <v>2046</v>
      </c>
      <c r="R3571" t="str">
        <f>Table1[[#This Row],[year]]&amp;"_"&amp;Table1[[#This Row],[rank]]</f>
        <v>2022_70</v>
      </c>
      <c r="S3571" t="str">
        <f>Table1[[#This Row],[year]]&amp;"_"&amp;Table1[[#This Row],[rank]]</f>
        <v>2022_70</v>
      </c>
    </row>
    <row r="3572" spans="1:19" x14ac:dyDescent="0.2">
      <c r="A3572" t="s">
        <v>2081</v>
      </c>
      <c r="B3572">
        <v>71</v>
      </c>
      <c r="C3572">
        <v>2022</v>
      </c>
      <c r="D3572" t="s">
        <v>100</v>
      </c>
      <c r="E3572" t="s">
        <v>112</v>
      </c>
      <c r="F3572" t="s">
        <v>41</v>
      </c>
      <c r="G3572" t="str">
        <f>_xlfn.XLOOKUP(F3572,Regions!$A$2:$A$52,Regions!$B$2:$B$52)</f>
        <v>Northeast</v>
      </c>
      <c r="H3572" t="s">
        <v>1544</v>
      </c>
      <c r="I3572">
        <v>207401</v>
      </c>
      <c r="J3572">
        <v>51216</v>
      </c>
      <c r="K3572">
        <v>13049</v>
      </c>
      <c r="L3572">
        <v>105694</v>
      </c>
      <c r="M3572">
        <v>67500</v>
      </c>
      <c r="N3572" t="s">
        <v>2043</v>
      </c>
      <c r="O3572" t="s">
        <v>2043</v>
      </c>
      <c r="P3572" t="s">
        <v>2043</v>
      </c>
      <c r="Q3572" t="s">
        <v>2046</v>
      </c>
      <c r="R3572" t="str">
        <f>Table1[[#This Row],[year]]&amp;"_"&amp;Table1[[#This Row],[rank]]</f>
        <v>2022_71</v>
      </c>
      <c r="S3572" t="str">
        <f>Table1[[#This Row],[year]]&amp;"_"&amp;Table1[[#This Row],[rank]]</f>
        <v>2022_71</v>
      </c>
    </row>
    <row r="3573" spans="1:19" x14ac:dyDescent="0.2">
      <c r="A3573" t="s">
        <v>2089</v>
      </c>
      <c r="B3573">
        <v>72</v>
      </c>
      <c r="C3573">
        <v>2022</v>
      </c>
      <c r="D3573" t="s">
        <v>40</v>
      </c>
      <c r="E3573" t="s">
        <v>2044</v>
      </c>
      <c r="F3573" t="s">
        <v>28</v>
      </c>
      <c r="G3573" t="str">
        <f>_xlfn.XLOOKUP(F3573,Regions!$A$2:$A$52,Regions!$B$2:$B$52)</f>
        <v>Northeast</v>
      </c>
      <c r="H3573" t="s">
        <v>1406</v>
      </c>
      <c r="J3573">
        <v>51199</v>
      </c>
      <c r="K3573">
        <v>277</v>
      </c>
      <c r="L3573">
        <v>379985</v>
      </c>
      <c r="M3573">
        <v>14344</v>
      </c>
      <c r="N3573" t="s">
        <v>2043</v>
      </c>
      <c r="O3573" t="s">
        <v>2043</v>
      </c>
      <c r="P3573" t="s">
        <v>2043</v>
      </c>
      <c r="Q3573" t="s">
        <v>2046</v>
      </c>
      <c r="R3573" t="str">
        <f>Table1[[#This Row],[year]]&amp;"_"&amp;Table1[[#This Row],[rank]]</f>
        <v>2022_72</v>
      </c>
      <c r="S3573" t="str">
        <f>Table1[[#This Row],[year]]&amp;"_"&amp;Table1[[#This Row],[rank]]</f>
        <v>2022_72</v>
      </c>
    </row>
    <row r="3574" spans="1:19" x14ac:dyDescent="0.2">
      <c r="A3574" t="s">
        <v>2001</v>
      </c>
      <c r="B3574">
        <v>73</v>
      </c>
      <c r="C3574">
        <v>2022</v>
      </c>
      <c r="D3574" t="s">
        <v>1722</v>
      </c>
      <c r="E3574" t="s">
        <v>2064</v>
      </c>
      <c r="F3574" t="s">
        <v>44</v>
      </c>
      <c r="G3574" t="str">
        <f>_xlfn.XLOOKUP(F3574,Regions!$A$2:$A$52,Regions!$B$2:$B$52)</f>
        <v>Midwest</v>
      </c>
      <c r="H3574" t="s">
        <v>1428</v>
      </c>
      <c r="I3574">
        <v>119407</v>
      </c>
      <c r="J3574">
        <v>50971</v>
      </c>
      <c r="K3574">
        <v>6489</v>
      </c>
      <c r="L3574">
        <v>82793</v>
      </c>
      <c r="M3574">
        <v>107700</v>
      </c>
      <c r="N3574" t="s">
        <v>2043</v>
      </c>
      <c r="O3574" t="s">
        <v>2043</v>
      </c>
      <c r="P3574" t="s">
        <v>2043</v>
      </c>
      <c r="Q3574" t="s">
        <v>2046</v>
      </c>
      <c r="R3574" t="str">
        <f>Table1[[#This Row],[year]]&amp;"_"&amp;Table1[[#This Row],[rank]]</f>
        <v>2022_73</v>
      </c>
      <c r="S3574" t="str">
        <f>Table1[[#This Row],[year]]&amp;"_"&amp;Table1[[#This Row],[rank]]</f>
        <v>2022_73</v>
      </c>
    </row>
    <row r="3575" spans="1:19" x14ac:dyDescent="0.2">
      <c r="A3575" t="s">
        <v>2070</v>
      </c>
      <c r="B3575">
        <v>74</v>
      </c>
      <c r="C3575">
        <v>2022</v>
      </c>
      <c r="D3575" t="s">
        <v>970</v>
      </c>
      <c r="E3575" t="s">
        <v>2045</v>
      </c>
      <c r="F3575" t="s">
        <v>55</v>
      </c>
      <c r="G3575" t="str">
        <f>_xlfn.XLOOKUP(F3575,Regions!$A$2:$A$52,Regions!$B$2:$B$52)</f>
        <v>West</v>
      </c>
      <c r="H3575" t="s">
        <v>1456</v>
      </c>
      <c r="I3575">
        <v>231636</v>
      </c>
      <c r="J3575">
        <v>49818</v>
      </c>
      <c r="K3575">
        <v>10591</v>
      </c>
      <c r="L3575">
        <v>97497</v>
      </c>
      <c r="M3575">
        <v>79500</v>
      </c>
      <c r="N3575" t="s">
        <v>2043</v>
      </c>
      <c r="O3575" t="s">
        <v>2043</v>
      </c>
      <c r="P3575" t="s">
        <v>2043</v>
      </c>
      <c r="Q3575" t="s">
        <v>2046</v>
      </c>
      <c r="R3575" t="str">
        <f>Table1[[#This Row],[year]]&amp;"_"&amp;Table1[[#This Row],[rank]]</f>
        <v>2022_74</v>
      </c>
      <c r="S3575" t="str">
        <f>Table1[[#This Row],[year]]&amp;"_"&amp;Table1[[#This Row],[rank]]</f>
        <v>2022_74</v>
      </c>
    </row>
    <row r="3576" spans="1:19" x14ac:dyDescent="0.2">
      <c r="A3576" t="s">
        <v>2107</v>
      </c>
      <c r="B3576">
        <v>75</v>
      </c>
      <c r="C3576">
        <v>2022</v>
      </c>
      <c r="D3576" t="s">
        <v>1838</v>
      </c>
      <c r="E3576" t="s">
        <v>2042</v>
      </c>
      <c r="F3576" t="s">
        <v>146</v>
      </c>
      <c r="G3576" t="str">
        <f>_xlfn.XLOOKUP(F3576,Regions!$A$2:$A$52,Regions!$B$2:$B$52)</f>
        <v>Northeast</v>
      </c>
      <c r="H3576" t="s">
        <v>1489</v>
      </c>
      <c r="I3576">
        <v>71195</v>
      </c>
      <c r="J3576">
        <v>48550</v>
      </c>
      <c r="K3576">
        <v>3283</v>
      </c>
      <c r="L3576">
        <v>28462</v>
      </c>
      <c r="M3576">
        <v>340000</v>
      </c>
      <c r="N3576" t="s">
        <v>2043</v>
      </c>
      <c r="O3576" t="s">
        <v>2043</v>
      </c>
      <c r="P3576" t="s">
        <v>2043</v>
      </c>
      <c r="Q3576" t="s">
        <v>2046</v>
      </c>
      <c r="R3576" t="str">
        <f>Table1[[#This Row],[year]]&amp;"_"&amp;Table1[[#This Row],[rank]]</f>
        <v>2022_75</v>
      </c>
      <c r="S3576" t="str">
        <f>Table1[[#This Row],[year]]&amp;"_"&amp;Table1[[#This Row],[rank]]</f>
        <v>2022_75</v>
      </c>
    </row>
    <row r="3577" spans="1:19" x14ac:dyDescent="0.2">
      <c r="A3577" t="s">
        <v>2105</v>
      </c>
      <c r="B3577">
        <v>76</v>
      </c>
      <c r="C3577">
        <v>2022</v>
      </c>
      <c r="D3577" t="s">
        <v>70</v>
      </c>
      <c r="E3577" t="s">
        <v>70</v>
      </c>
      <c r="F3577" t="s">
        <v>177</v>
      </c>
      <c r="G3577" t="str">
        <f>_xlfn.XLOOKUP(F3577,Regions!$A$2:$A$52,Regions!$B$2:$B$52)</f>
        <v>South</v>
      </c>
      <c r="H3577" t="s">
        <v>1473</v>
      </c>
      <c r="J3577">
        <v>48394</v>
      </c>
      <c r="K3577">
        <v>4412</v>
      </c>
      <c r="L3577">
        <v>31524</v>
      </c>
      <c r="M3577">
        <v>232000</v>
      </c>
      <c r="N3577" t="s">
        <v>2043</v>
      </c>
      <c r="O3577" t="s">
        <v>2043</v>
      </c>
      <c r="P3577" t="s">
        <v>2043</v>
      </c>
      <c r="Q3577" t="s">
        <v>2046</v>
      </c>
      <c r="R3577" t="str">
        <f>Table1[[#This Row],[year]]&amp;"_"&amp;Table1[[#This Row],[rank]]</f>
        <v>2022_76</v>
      </c>
      <c r="S3577" t="str">
        <f>Table1[[#This Row],[year]]&amp;"_"&amp;Table1[[#This Row],[rank]]</f>
        <v>2022_76</v>
      </c>
    </row>
    <row r="3578" spans="1:19" x14ac:dyDescent="0.2">
      <c r="A3578" t="s">
        <v>1169</v>
      </c>
      <c r="B3578">
        <v>77</v>
      </c>
      <c r="C3578">
        <v>2022</v>
      </c>
      <c r="D3578" t="s">
        <v>488</v>
      </c>
      <c r="E3578" t="s">
        <v>920</v>
      </c>
      <c r="F3578" t="s">
        <v>22</v>
      </c>
      <c r="G3578" t="str">
        <f>_xlfn.XLOOKUP(F3578,Regions!$A$2:$A$52,Regions!$B$2:$B$52)</f>
        <v>South</v>
      </c>
      <c r="H3578" t="s">
        <v>1403</v>
      </c>
      <c r="I3578">
        <v>129605</v>
      </c>
      <c r="J3578">
        <v>48349</v>
      </c>
      <c r="K3578">
        <v>8079</v>
      </c>
      <c r="L3578">
        <v>90661</v>
      </c>
      <c r="M3578">
        <v>9900</v>
      </c>
      <c r="N3578" t="s">
        <v>2043</v>
      </c>
      <c r="O3578" t="s">
        <v>2043</v>
      </c>
      <c r="P3578" t="s">
        <v>2043</v>
      </c>
      <c r="Q3578" t="s">
        <v>2043</v>
      </c>
      <c r="R3578" t="str">
        <f>Table1[[#This Row],[year]]&amp;"_"&amp;Table1[[#This Row],[rank]]</f>
        <v>2022_77</v>
      </c>
      <c r="S3578" t="str">
        <f>Table1[[#This Row],[year]]&amp;"_"&amp;Table1[[#This Row],[rank]]</f>
        <v>2022_77</v>
      </c>
    </row>
    <row r="3579" spans="1:19" x14ac:dyDescent="0.2">
      <c r="A3579" t="s">
        <v>219</v>
      </c>
      <c r="B3579">
        <v>78</v>
      </c>
      <c r="C3579">
        <v>2022</v>
      </c>
      <c r="D3579" t="s">
        <v>65</v>
      </c>
      <c r="E3579" t="s">
        <v>2044</v>
      </c>
      <c r="F3579" t="s">
        <v>146</v>
      </c>
      <c r="G3579" t="str">
        <f>_xlfn.XLOOKUP(F3579,Regions!$A$2:$A$52,Regions!$B$2:$B$52)</f>
        <v>Northeast</v>
      </c>
      <c r="H3579" t="s">
        <v>1465</v>
      </c>
      <c r="J3579">
        <v>48200</v>
      </c>
      <c r="K3579">
        <v>3068</v>
      </c>
      <c r="L3579">
        <v>156043</v>
      </c>
      <c r="M3579">
        <v>45000</v>
      </c>
      <c r="N3579" t="s">
        <v>2043</v>
      </c>
      <c r="O3579" t="s">
        <v>2043</v>
      </c>
      <c r="P3579" t="s">
        <v>2043</v>
      </c>
      <c r="Q3579" t="s">
        <v>2046</v>
      </c>
      <c r="R3579" t="str">
        <f>Table1[[#This Row],[year]]&amp;"_"&amp;Table1[[#This Row],[rank]]</f>
        <v>2022_78</v>
      </c>
      <c r="S3579" t="str">
        <f>Table1[[#This Row],[year]]&amp;"_"&amp;Table1[[#This Row],[rank]]</f>
        <v>2022_78</v>
      </c>
    </row>
    <row r="3580" spans="1:19" x14ac:dyDescent="0.2">
      <c r="A3580" t="s">
        <v>2151</v>
      </c>
      <c r="B3580">
        <v>79</v>
      </c>
      <c r="C3580">
        <v>2022</v>
      </c>
      <c r="D3580" t="s">
        <v>65</v>
      </c>
      <c r="E3580" t="s">
        <v>2044</v>
      </c>
      <c r="F3580" t="s">
        <v>53</v>
      </c>
      <c r="G3580" t="str">
        <f>_xlfn.XLOOKUP(F3580,Regions!$A$2:$A$52,Regions!$B$2:$B$52)</f>
        <v>Midwest</v>
      </c>
      <c r="H3580" t="s">
        <v>1505</v>
      </c>
      <c r="I3580">
        <v>66670</v>
      </c>
      <c r="J3580">
        <v>47702</v>
      </c>
      <c r="K3580">
        <v>3351</v>
      </c>
      <c r="L3580">
        <v>71132</v>
      </c>
      <c r="M3580">
        <v>49077</v>
      </c>
      <c r="N3580" t="s">
        <v>2043</v>
      </c>
      <c r="O3580" t="s">
        <v>2046</v>
      </c>
      <c r="P3580" t="s">
        <v>2043</v>
      </c>
      <c r="Q3580" t="s">
        <v>2046</v>
      </c>
      <c r="R3580" t="str">
        <f>Table1[[#This Row],[year]]&amp;"_"&amp;Table1[[#This Row],[rank]]</f>
        <v>2022_79</v>
      </c>
      <c r="S3580" t="str">
        <f>Table1[[#This Row],[year]]&amp;"_"&amp;Table1[[#This Row],[rank]]</f>
        <v>2022_79</v>
      </c>
    </row>
    <row r="3581" spans="1:19" x14ac:dyDescent="0.2">
      <c r="A3581" t="s">
        <v>2093</v>
      </c>
      <c r="B3581">
        <v>80</v>
      </c>
      <c r="C3581">
        <v>2022</v>
      </c>
      <c r="D3581" t="s">
        <v>43</v>
      </c>
      <c r="E3581" t="s">
        <v>2044</v>
      </c>
      <c r="F3581" t="s">
        <v>53</v>
      </c>
      <c r="G3581" t="str">
        <f>_xlfn.XLOOKUP(F3581,Regions!$A$2:$A$52,Regions!$B$2:$B$52)</f>
        <v>Midwest</v>
      </c>
      <c r="H3581" t="s">
        <v>1471</v>
      </c>
      <c r="J3581">
        <v>47376</v>
      </c>
      <c r="K3581">
        <v>1617</v>
      </c>
      <c r="L3581">
        <v>278412</v>
      </c>
      <c r="M3581">
        <v>24134</v>
      </c>
      <c r="N3581" t="s">
        <v>2043</v>
      </c>
      <c r="O3581" t="s">
        <v>2043</v>
      </c>
      <c r="P3581" t="s">
        <v>2043</v>
      </c>
      <c r="Q3581" t="s">
        <v>2046</v>
      </c>
      <c r="R3581" t="str">
        <f>Table1[[#This Row],[year]]&amp;"_"&amp;Table1[[#This Row],[rank]]</f>
        <v>2022_80</v>
      </c>
      <c r="S3581" t="str">
        <f>Table1[[#This Row],[year]]&amp;"_"&amp;Table1[[#This Row],[rank]]</f>
        <v>2022_80</v>
      </c>
    </row>
    <row r="3582" spans="1:19" x14ac:dyDescent="0.2">
      <c r="A3582" t="s">
        <v>2091</v>
      </c>
      <c r="B3582">
        <v>81</v>
      </c>
      <c r="C3582">
        <v>2022</v>
      </c>
      <c r="D3582" t="s">
        <v>987</v>
      </c>
      <c r="E3582" t="s">
        <v>2055</v>
      </c>
      <c r="F3582" t="s">
        <v>25</v>
      </c>
      <c r="G3582" t="str">
        <f>_xlfn.XLOOKUP(F3582,Regions!$A$2:$A$52,Regions!$B$2:$B$52)</f>
        <v>South</v>
      </c>
      <c r="H3582" t="s">
        <v>1459</v>
      </c>
      <c r="I3582">
        <v>32488</v>
      </c>
      <c r="J3582">
        <v>47049</v>
      </c>
      <c r="K3582">
        <v>3047</v>
      </c>
      <c r="L3582">
        <v>36309</v>
      </c>
      <c r="M3582">
        <v>137000</v>
      </c>
      <c r="N3582" t="s">
        <v>2043</v>
      </c>
      <c r="O3582" t="s">
        <v>2043</v>
      </c>
      <c r="P3582" t="s">
        <v>2043</v>
      </c>
      <c r="Q3582" t="s">
        <v>2046</v>
      </c>
      <c r="R3582" t="str">
        <f>Table1[[#This Row],[year]]&amp;"_"&amp;Table1[[#This Row],[rank]]</f>
        <v>2022_81</v>
      </c>
      <c r="S3582" t="str">
        <f>Table1[[#This Row],[year]]&amp;"_"&amp;Table1[[#This Row],[rank]]</f>
        <v>2022_81</v>
      </c>
    </row>
    <row r="3583" spans="1:19" x14ac:dyDescent="0.2">
      <c r="A3583" t="s">
        <v>2188</v>
      </c>
      <c r="B3583">
        <v>82</v>
      </c>
      <c r="C3583">
        <v>2022</v>
      </c>
      <c r="D3583" t="s">
        <v>100</v>
      </c>
      <c r="E3583" t="s">
        <v>112</v>
      </c>
      <c r="F3583" t="s">
        <v>28</v>
      </c>
      <c r="G3583" t="str">
        <f>_xlfn.XLOOKUP(F3583,Regions!$A$2:$A$52,Regions!$B$2:$B$52)</f>
        <v>Northeast</v>
      </c>
      <c r="H3583" t="s">
        <v>1406</v>
      </c>
      <c r="I3583">
        <v>155204</v>
      </c>
      <c r="J3583">
        <v>46385</v>
      </c>
      <c r="K3583">
        <v>6994</v>
      </c>
      <c r="L3583">
        <v>109314</v>
      </c>
      <c r="M3583">
        <v>32200</v>
      </c>
      <c r="N3583" t="s">
        <v>2043</v>
      </c>
      <c r="O3583" t="s">
        <v>2043</v>
      </c>
      <c r="P3583" t="s">
        <v>2043</v>
      </c>
      <c r="Q3583" t="s">
        <v>2046</v>
      </c>
      <c r="R3583" t="str">
        <f>Table1[[#This Row],[year]]&amp;"_"&amp;Table1[[#This Row],[rank]]</f>
        <v>2022_82</v>
      </c>
      <c r="S3583" t="str">
        <f>Table1[[#This Row],[year]]&amp;"_"&amp;Table1[[#This Row],[rank]]</f>
        <v>2022_82</v>
      </c>
    </row>
    <row r="3584" spans="1:19" x14ac:dyDescent="0.2">
      <c r="A3584" t="s">
        <v>2110</v>
      </c>
      <c r="B3584">
        <v>83</v>
      </c>
      <c r="C3584">
        <v>2022</v>
      </c>
      <c r="D3584" t="s">
        <v>283</v>
      </c>
      <c r="E3584" t="s">
        <v>283</v>
      </c>
      <c r="F3584" t="s">
        <v>370</v>
      </c>
      <c r="G3584" t="str">
        <f>_xlfn.XLOOKUP(F3584,Regions!$A$2:$A$52,Regions!$B$2:$B$52)</f>
        <v>West</v>
      </c>
      <c r="H3584" t="s">
        <v>1504</v>
      </c>
      <c r="I3584">
        <v>212779</v>
      </c>
      <c r="J3584">
        <v>44538</v>
      </c>
      <c r="K3584">
        <v>5727</v>
      </c>
      <c r="L3584">
        <v>37740</v>
      </c>
      <c r="M3584">
        <v>73300</v>
      </c>
      <c r="N3584" t="s">
        <v>2043</v>
      </c>
      <c r="O3584" t="s">
        <v>2043</v>
      </c>
      <c r="P3584" t="s">
        <v>2043</v>
      </c>
      <c r="Q3584" t="s">
        <v>2046</v>
      </c>
      <c r="R3584" t="str">
        <f>Table1[[#This Row],[year]]&amp;"_"&amp;Table1[[#This Row],[rank]]</f>
        <v>2022_83</v>
      </c>
      <c r="S3584" t="str">
        <f>Table1[[#This Row],[year]]&amp;"_"&amp;Table1[[#This Row],[rank]]</f>
        <v>2022_83</v>
      </c>
    </row>
    <row r="3585" spans="1:19" x14ac:dyDescent="0.2">
      <c r="A3585" t="s">
        <v>2094</v>
      </c>
      <c r="B3585">
        <v>84</v>
      </c>
      <c r="C3585">
        <v>2022</v>
      </c>
      <c r="D3585" t="s">
        <v>1722</v>
      </c>
      <c r="E3585" t="s">
        <v>2064</v>
      </c>
      <c r="F3585" t="s">
        <v>44</v>
      </c>
      <c r="G3585" t="str">
        <f>_xlfn.XLOOKUP(F3585,Regions!$A$2:$A$52,Regions!$B$2:$B$52)</f>
        <v>Midwest</v>
      </c>
      <c r="H3585" t="s">
        <v>1467</v>
      </c>
      <c r="I3585">
        <v>127457</v>
      </c>
      <c r="J3585">
        <v>44024</v>
      </c>
      <c r="K3585">
        <v>5963</v>
      </c>
      <c r="L3585">
        <v>84114</v>
      </c>
      <c r="M3585">
        <v>75550</v>
      </c>
      <c r="N3585" t="s">
        <v>2043</v>
      </c>
      <c r="O3585" t="s">
        <v>2043</v>
      </c>
      <c r="P3585" t="s">
        <v>2043</v>
      </c>
      <c r="Q3585" t="s">
        <v>2046</v>
      </c>
      <c r="R3585" t="str">
        <f>Table1[[#This Row],[year]]&amp;"_"&amp;Table1[[#This Row],[rank]]</f>
        <v>2022_84</v>
      </c>
      <c r="S3585" t="str">
        <f>Table1[[#This Row],[year]]&amp;"_"&amp;Table1[[#This Row],[rank]]</f>
        <v>2022_84</v>
      </c>
    </row>
    <row r="3586" spans="1:19" x14ac:dyDescent="0.2">
      <c r="A3586" t="s">
        <v>2096</v>
      </c>
      <c r="B3586">
        <v>85</v>
      </c>
      <c r="C3586">
        <v>2022</v>
      </c>
      <c r="D3586" t="s">
        <v>79</v>
      </c>
      <c r="E3586" t="s">
        <v>2044</v>
      </c>
      <c r="F3586" t="s">
        <v>28</v>
      </c>
      <c r="G3586" t="str">
        <f>_xlfn.XLOOKUP(F3586,Regions!$A$2:$A$52,Regions!$B$2:$B$52)</f>
        <v>Northeast</v>
      </c>
      <c r="H3586" t="s">
        <v>1406</v>
      </c>
      <c r="I3586">
        <v>141613</v>
      </c>
      <c r="J3586">
        <v>43663</v>
      </c>
      <c r="K3586">
        <v>8060</v>
      </c>
      <c r="L3586">
        <v>188548</v>
      </c>
      <c r="M3586">
        <v>64000</v>
      </c>
      <c r="N3586" t="s">
        <v>2043</v>
      </c>
      <c r="O3586" t="s">
        <v>2043</v>
      </c>
      <c r="P3586" t="s">
        <v>2043</v>
      </c>
      <c r="Q3586" t="s">
        <v>2046</v>
      </c>
      <c r="R3586" t="str">
        <f>Table1[[#This Row],[year]]&amp;"_"&amp;Table1[[#This Row],[rank]]</f>
        <v>2022_85</v>
      </c>
      <c r="S3586" t="str">
        <f>Table1[[#This Row],[year]]&amp;"_"&amp;Table1[[#This Row],[rank]]</f>
        <v>2022_85</v>
      </c>
    </row>
    <row r="3587" spans="1:19" x14ac:dyDescent="0.2">
      <c r="A3587" t="s">
        <v>208</v>
      </c>
      <c r="B3587">
        <v>86</v>
      </c>
      <c r="C3587">
        <v>2022</v>
      </c>
      <c r="D3587" t="s">
        <v>824</v>
      </c>
      <c r="E3587" t="s">
        <v>112</v>
      </c>
      <c r="F3587" t="s">
        <v>44</v>
      </c>
      <c r="G3587" t="str">
        <f>_xlfn.XLOOKUP(F3587,Regions!$A$2:$A$52,Regions!$B$2:$B$52)</f>
        <v>Midwest</v>
      </c>
      <c r="H3587" t="s">
        <v>1470</v>
      </c>
      <c r="I3587">
        <v>208726</v>
      </c>
      <c r="J3587">
        <v>43075</v>
      </c>
      <c r="K3587">
        <v>7071</v>
      </c>
      <c r="L3587">
        <v>75196</v>
      </c>
      <c r="M3587">
        <v>113000</v>
      </c>
      <c r="N3587" t="s">
        <v>2043</v>
      </c>
      <c r="O3587" t="s">
        <v>2043</v>
      </c>
      <c r="P3587" t="s">
        <v>2043</v>
      </c>
      <c r="Q3587" t="s">
        <v>2046</v>
      </c>
      <c r="R3587" t="str">
        <f>Table1[[#This Row],[year]]&amp;"_"&amp;Table1[[#This Row],[rank]]</f>
        <v>2022_86</v>
      </c>
      <c r="S3587" t="str">
        <f>Table1[[#This Row],[year]]&amp;"_"&amp;Table1[[#This Row],[rank]]</f>
        <v>2022_86</v>
      </c>
    </row>
    <row r="3588" spans="1:19" x14ac:dyDescent="0.2">
      <c r="A3588" t="s">
        <v>2648</v>
      </c>
      <c r="B3588">
        <v>87</v>
      </c>
      <c r="C3588">
        <v>2022</v>
      </c>
      <c r="D3588" t="s">
        <v>79</v>
      </c>
      <c r="E3588" t="s">
        <v>2044</v>
      </c>
      <c r="F3588" t="s">
        <v>28</v>
      </c>
      <c r="G3588" t="str">
        <f>_xlfn.XLOOKUP(F3588,Regions!$A$2:$A$52,Regions!$B$2:$B$52)</f>
        <v>Northeast</v>
      </c>
      <c r="H3588" t="s">
        <v>1406</v>
      </c>
      <c r="I3588">
        <v>1494</v>
      </c>
      <c r="J3588">
        <v>42534</v>
      </c>
      <c r="K3588">
        <v>116</v>
      </c>
      <c r="L3588">
        <v>18840</v>
      </c>
      <c r="M3588">
        <v>3242</v>
      </c>
      <c r="N3588" t="s">
        <v>2043</v>
      </c>
      <c r="O3588" t="s">
        <v>2043</v>
      </c>
      <c r="P3588" t="s">
        <v>2043</v>
      </c>
      <c r="Q3588" t="s">
        <v>2046</v>
      </c>
      <c r="R3588" t="str">
        <f>Table1[[#This Row],[year]]&amp;"_"&amp;Table1[[#This Row],[rank]]</f>
        <v>2022_87</v>
      </c>
      <c r="S3588" t="str">
        <f>Table1[[#This Row],[year]]&amp;"_"&amp;Table1[[#This Row],[rank]]</f>
        <v>2022_87</v>
      </c>
    </row>
    <row r="3589" spans="1:19" x14ac:dyDescent="0.2">
      <c r="A3589" t="s">
        <v>2077</v>
      </c>
      <c r="B3589">
        <v>88</v>
      </c>
      <c r="C3589">
        <v>2022</v>
      </c>
      <c r="D3589" t="s">
        <v>223</v>
      </c>
      <c r="E3589" t="s">
        <v>920</v>
      </c>
      <c r="F3589" t="s">
        <v>22</v>
      </c>
      <c r="G3589" t="str">
        <f>_xlfn.XLOOKUP(F3589,Regions!$A$2:$A$52,Regions!$B$2:$B$52)</f>
        <v>South</v>
      </c>
      <c r="H3589" t="s">
        <v>1403</v>
      </c>
      <c r="I3589">
        <v>2243</v>
      </c>
      <c r="J3589">
        <v>42078</v>
      </c>
      <c r="K3589">
        <v>60</v>
      </c>
      <c r="L3589">
        <v>29978</v>
      </c>
      <c r="M3589">
        <v>4100</v>
      </c>
      <c r="N3589" t="s">
        <v>2043</v>
      </c>
      <c r="O3589" t="s">
        <v>2043</v>
      </c>
      <c r="P3589" t="s">
        <v>2043</v>
      </c>
      <c r="Q3589" t="s">
        <v>2043</v>
      </c>
      <c r="R3589" t="str">
        <f>Table1[[#This Row],[year]]&amp;"_"&amp;Table1[[#This Row],[rank]]</f>
        <v>2022_88</v>
      </c>
      <c r="S3589" t="str">
        <f>Table1[[#This Row],[year]]&amp;"_"&amp;Table1[[#This Row],[rank]]</f>
        <v>2022_88</v>
      </c>
    </row>
    <row r="3590" spans="1:19" x14ac:dyDescent="0.2">
      <c r="A3590" t="s">
        <v>2069</v>
      </c>
      <c r="B3590">
        <v>89</v>
      </c>
      <c r="C3590">
        <v>2022</v>
      </c>
      <c r="D3590" t="s">
        <v>223</v>
      </c>
      <c r="E3590" t="s">
        <v>920</v>
      </c>
      <c r="F3590" t="s">
        <v>22</v>
      </c>
      <c r="G3590" t="str">
        <f>_xlfn.XLOOKUP(F3590,Regions!$A$2:$A$52,Regions!$B$2:$B$52)</f>
        <v>South</v>
      </c>
      <c r="H3590" t="s">
        <v>1403</v>
      </c>
      <c r="I3590">
        <v>56172</v>
      </c>
      <c r="J3590">
        <v>40807</v>
      </c>
      <c r="K3590">
        <v>4638</v>
      </c>
      <c r="L3590">
        <v>67526</v>
      </c>
      <c r="M3590">
        <v>6911</v>
      </c>
      <c r="N3590" t="s">
        <v>2043</v>
      </c>
      <c r="O3590" t="s">
        <v>2043</v>
      </c>
      <c r="P3590" t="s">
        <v>2043</v>
      </c>
      <c r="Q3590" t="s">
        <v>2046</v>
      </c>
      <c r="R3590" t="str">
        <f>Table1[[#This Row],[year]]&amp;"_"&amp;Table1[[#This Row],[rank]]</f>
        <v>2022_89</v>
      </c>
      <c r="S3590" t="str">
        <f>Table1[[#This Row],[year]]&amp;"_"&amp;Table1[[#This Row],[rank]]</f>
        <v>2022_89</v>
      </c>
    </row>
    <row r="3591" spans="1:19" x14ac:dyDescent="0.2">
      <c r="A3591" t="s">
        <v>2478</v>
      </c>
      <c r="B3591">
        <v>90</v>
      </c>
      <c r="C3591">
        <v>2022</v>
      </c>
      <c r="D3591" t="s">
        <v>40</v>
      </c>
      <c r="E3591" t="s">
        <v>2044</v>
      </c>
      <c r="F3591" t="s">
        <v>28</v>
      </c>
      <c r="G3591" t="str">
        <f>_xlfn.XLOOKUP(F3591,Regions!$A$2:$A$52,Regions!$B$2:$B$52)</f>
        <v>Northeast</v>
      </c>
      <c r="H3591" t="s">
        <v>1406</v>
      </c>
      <c r="J3591">
        <v>40526</v>
      </c>
      <c r="K3591">
        <v>4061</v>
      </c>
      <c r="L3591">
        <v>698191</v>
      </c>
      <c r="M3591">
        <v>15065</v>
      </c>
      <c r="N3591" t="s">
        <v>2043</v>
      </c>
      <c r="O3591" t="s">
        <v>2046</v>
      </c>
      <c r="P3591" t="s">
        <v>2043</v>
      </c>
      <c r="Q3591" t="s">
        <v>2046</v>
      </c>
      <c r="R3591" t="str">
        <f>Table1[[#This Row],[year]]&amp;"_"&amp;Table1[[#This Row],[rank]]</f>
        <v>2022_90</v>
      </c>
      <c r="S3591" t="str">
        <f>Table1[[#This Row],[year]]&amp;"_"&amp;Table1[[#This Row],[rank]]</f>
        <v>2022_90</v>
      </c>
    </row>
    <row r="3592" spans="1:19" x14ac:dyDescent="0.2">
      <c r="A3592" t="s">
        <v>2090</v>
      </c>
      <c r="B3592">
        <v>91</v>
      </c>
      <c r="C3592">
        <v>2022</v>
      </c>
      <c r="D3592" t="s">
        <v>636</v>
      </c>
      <c r="E3592" t="s">
        <v>2045</v>
      </c>
      <c r="F3592" t="s">
        <v>22</v>
      </c>
      <c r="G3592" t="str">
        <f>_xlfn.XLOOKUP(F3592,Regions!$A$2:$A$52,Regions!$B$2:$B$52)</f>
        <v>South</v>
      </c>
      <c r="H3592" t="s">
        <v>1617</v>
      </c>
      <c r="I3592">
        <v>220737</v>
      </c>
      <c r="J3592">
        <v>40479</v>
      </c>
      <c r="K3592">
        <v>13746</v>
      </c>
      <c r="L3592">
        <v>131107</v>
      </c>
      <c r="M3592">
        <v>132000</v>
      </c>
      <c r="N3592" t="s">
        <v>2043</v>
      </c>
      <c r="O3592" t="s">
        <v>2046</v>
      </c>
      <c r="P3592" t="s">
        <v>2043</v>
      </c>
      <c r="Q3592" t="s">
        <v>2046</v>
      </c>
      <c r="R3592" t="str">
        <f>Table1[[#This Row],[year]]&amp;"_"&amp;Table1[[#This Row],[rank]]</f>
        <v>2022_91</v>
      </c>
      <c r="S3592" t="str">
        <f>Table1[[#This Row],[year]]&amp;"_"&amp;Table1[[#This Row],[rank]]</f>
        <v>2022_91</v>
      </c>
    </row>
    <row r="3593" spans="1:19" x14ac:dyDescent="0.2">
      <c r="A3593" t="s">
        <v>2177</v>
      </c>
      <c r="B3593">
        <v>92</v>
      </c>
      <c r="C3593">
        <v>2022</v>
      </c>
      <c r="D3593" t="s">
        <v>95</v>
      </c>
      <c r="E3593" t="s">
        <v>2045</v>
      </c>
      <c r="F3593" t="s">
        <v>146</v>
      </c>
      <c r="G3593" t="str">
        <f>_xlfn.XLOOKUP(F3593,Regions!$A$2:$A$52,Regions!$B$2:$B$52)</f>
        <v>Northeast</v>
      </c>
      <c r="H3593" t="s">
        <v>1466</v>
      </c>
      <c r="I3593">
        <v>231057</v>
      </c>
      <c r="J3593">
        <v>39211</v>
      </c>
      <c r="K3593">
        <v>7725</v>
      </c>
      <c r="L3593">
        <v>95123</v>
      </c>
      <c r="M3593">
        <v>129000</v>
      </c>
      <c r="N3593" t="s">
        <v>2043</v>
      </c>
      <c r="O3593" t="s">
        <v>2043</v>
      </c>
      <c r="P3593" t="s">
        <v>2043</v>
      </c>
      <c r="Q3593" t="s">
        <v>2046</v>
      </c>
      <c r="R3593" t="str">
        <f>Table1[[#This Row],[year]]&amp;"_"&amp;Table1[[#This Row],[rank]]</f>
        <v>2022_92</v>
      </c>
      <c r="S3593" t="str">
        <f>Table1[[#This Row],[year]]&amp;"_"&amp;Table1[[#This Row],[rank]]</f>
        <v>2022_92</v>
      </c>
    </row>
    <row r="3594" spans="1:19" x14ac:dyDescent="0.2">
      <c r="A3594" t="s">
        <v>2073</v>
      </c>
      <c r="B3594">
        <v>93</v>
      </c>
      <c r="C3594">
        <v>2022</v>
      </c>
      <c r="D3594" t="s">
        <v>108</v>
      </c>
      <c r="E3594" t="s">
        <v>2055</v>
      </c>
      <c r="F3594" t="s">
        <v>86</v>
      </c>
      <c r="G3594" t="str">
        <f>_xlfn.XLOOKUP(F3594,Regions!$A$2:$A$52,Regions!$B$2:$B$52)</f>
        <v>South</v>
      </c>
      <c r="H3594" t="s">
        <v>1412</v>
      </c>
      <c r="I3594">
        <v>268770</v>
      </c>
      <c r="J3594">
        <v>38655</v>
      </c>
      <c r="K3594">
        <v>9771</v>
      </c>
      <c r="L3594">
        <v>94354</v>
      </c>
      <c r="M3594">
        <v>79000</v>
      </c>
      <c r="N3594" t="s">
        <v>2043</v>
      </c>
      <c r="O3594" t="s">
        <v>2043</v>
      </c>
      <c r="P3594" t="s">
        <v>2043</v>
      </c>
      <c r="Q3594" t="s">
        <v>2046</v>
      </c>
      <c r="R3594" t="str">
        <f>Table1[[#This Row],[year]]&amp;"_"&amp;Table1[[#This Row],[rank]]</f>
        <v>2022_93</v>
      </c>
      <c r="S3594" t="str">
        <f>Table1[[#This Row],[year]]&amp;"_"&amp;Table1[[#This Row],[rank]]</f>
        <v>2022_93</v>
      </c>
    </row>
    <row r="3595" spans="1:19" x14ac:dyDescent="0.2">
      <c r="A3595" t="s">
        <v>2104</v>
      </c>
      <c r="B3595">
        <v>94</v>
      </c>
      <c r="C3595">
        <v>2022</v>
      </c>
      <c r="D3595" t="s">
        <v>74</v>
      </c>
      <c r="E3595" t="s">
        <v>74</v>
      </c>
      <c r="F3595" t="s">
        <v>35</v>
      </c>
      <c r="G3595" t="str">
        <f>_xlfn.XLOOKUP(F3595,Regions!$A$2:$A$52,Regions!$B$2:$B$52)</f>
        <v>South</v>
      </c>
      <c r="H3595" t="s">
        <v>1435</v>
      </c>
      <c r="I3595">
        <v>67081</v>
      </c>
      <c r="J3595">
        <v>38469</v>
      </c>
      <c r="K3595">
        <v>3257</v>
      </c>
      <c r="L3595">
        <v>50073</v>
      </c>
      <c r="M3595">
        <v>103100</v>
      </c>
      <c r="N3595" t="s">
        <v>2043</v>
      </c>
      <c r="O3595" t="s">
        <v>2046</v>
      </c>
      <c r="P3595" t="s">
        <v>2043</v>
      </c>
      <c r="Q3595" t="s">
        <v>2046</v>
      </c>
      <c r="R3595" t="str">
        <f>Table1[[#This Row],[year]]&amp;"_"&amp;Table1[[#This Row],[rank]]</f>
        <v>2022_94</v>
      </c>
      <c r="S3595" t="str">
        <f>Table1[[#This Row],[year]]&amp;"_"&amp;Table1[[#This Row],[rank]]</f>
        <v>2022_94</v>
      </c>
    </row>
    <row r="3596" spans="1:19" x14ac:dyDescent="0.2">
      <c r="A3596" t="s">
        <v>2079</v>
      </c>
      <c r="B3596">
        <v>95</v>
      </c>
      <c r="C3596">
        <v>2022</v>
      </c>
      <c r="D3596" t="s">
        <v>987</v>
      </c>
      <c r="E3596" t="s">
        <v>2055</v>
      </c>
      <c r="F3596" t="s">
        <v>72</v>
      </c>
      <c r="G3596" t="str">
        <f>_xlfn.XLOOKUP(F3596,Regions!$A$2:$A$52,Regions!$B$2:$B$52)</f>
        <v>Midwest</v>
      </c>
      <c r="H3596" t="s">
        <v>1507</v>
      </c>
      <c r="J3596">
        <v>38448</v>
      </c>
      <c r="K3596">
        <v>554</v>
      </c>
      <c r="L3596">
        <v>17576</v>
      </c>
      <c r="M3596">
        <v>9941</v>
      </c>
      <c r="N3596" t="s">
        <v>2043</v>
      </c>
      <c r="O3596" t="s">
        <v>2043</v>
      </c>
      <c r="P3596" t="s">
        <v>2043</v>
      </c>
      <c r="Q3596" t="s">
        <v>2046</v>
      </c>
      <c r="R3596" t="str">
        <f>Table1[[#This Row],[year]]&amp;"_"&amp;Table1[[#This Row],[rank]]</f>
        <v>2022_95</v>
      </c>
      <c r="S3596" t="str">
        <f>Table1[[#This Row],[year]]&amp;"_"&amp;Table1[[#This Row],[rank]]</f>
        <v>2022_95</v>
      </c>
    </row>
    <row r="3597" spans="1:19" x14ac:dyDescent="0.2">
      <c r="A3597" t="s">
        <v>2125</v>
      </c>
      <c r="B3597">
        <v>96</v>
      </c>
      <c r="C3597">
        <v>2022</v>
      </c>
      <c r="D3597" t="s">
        <v>65</v>
      </c>
      <c r="E3597" t="s">
        <v>2044</v>
      </c>
      <c r="F3597" t="s">
        <v>22</v>
      </c>
      <c r="G3597" t="str">
        <f>_xlfn.XLOOKUP(F3597,Regions!$A$2:$A$52,Regions!$B$2:$B$52)</f>
        <v>South</v>
      </c>
      <c r="H3597" t="s">
        <v>1411</v>
      </c>
      <c r="J3597">
        <v>37470</v>
      </c>
      <c r="K3597">
        <v>3300</v>
      </c>
      <c r="L3597">
        <v>210677</v>
      </c>
      <c r="M3597">
        <v>37335</v>
      </c>
      <c r="N3597" t="s">
        <v>2043</v>
      </c>
      <c r="O3597" t="s">
        <v>2043</v>
      </c>
      <c r="P3597" t="s">
        <v>2043</v>
      </c>
      <c r="Q3597" t="s">
        <v>2046</v>
      </c>
      <c r="R3597" t="str">
        <f>Table1[[#This Row],[year]]&amp;"_"&amp;Table1[[#This Row],[rank]]</f>
        <v>2022_96</v>
      </c>
      <c r="S3597" t="str">
        <f>Table1[[#This Row],[year]]&amp;"_"&amp;Table1[[#This Row],[rank]]</f>
        <v>2022_96</v>
      </c>
    </row>
    <row r="3598" spans="1:19" x14ac:dyDescent="0.2">
      <c r="A3598" t="s">
        <v>2112</v>
      </c>
      <c r="B3598">
        <v>97</v>
      </c>
      <c r="C3598">
        <v>2022</v>
      </c>
      <c r="D3598" t="s">
        <v>40</v>
      </c>
      <c r="E3598" t="s">
        <v>2044</v>
      </c>
      <c r="F3598" t="s">
        <v>187</v>
      </c>
      <c r="G3598" t="str">
        <f>_xlfn.XLOOKUP(F3598,Regions!$A$2:$A$52,Regions!$B$2:$B$52)</f>
        <v>Midwest</v>
      </c>
      <c r="H3598" t="s">
        <v>1448</v>
      </c>
      <c r="J3598">
        <v>36751</v>
      </c>
      <c r="K3598">
        <v>978</v>
      </c>
      <c r="L3598">
        <v>334654</v>
      </c>
      <c r="M3598">
        <v>7585</v>
      </c>
      <c r="N3598" t="s">
        <v>2043</v>
      </c>
      <c r="O3598" t="s">
        <v>2043</v>
      </c>
      <c r="P3598" t="s">
        <v>2043</v>
      </c>
      <c r="Q3598" t="s">
        <v>2046</v>
      </c>
      <c r="R3598" t="str">
        <f>Table1[[#This Row],[year]]&amp;"_"&amp;Table1[[#This Row],[rank]]</f>
        <v>2022_97</v>
      </c>
      <c r="S3598" t="str">
        <f>Table1[[#This Row],[year]]&amp;"_"&amp;Table1[[#This Row],[rank]]</f>
        <v>2022_97</v>
      </c>
    </row>
    <row r="3599" spans="1:19" x14ac:dyDescent="0.2">
      <c r="A3599" t="s">
        <v>1199</v>
      </c>
      <c r="B3599">
        <v>98</v>
      </c>
      <c r="C3599">
        <v>2022</v>
      </c>
      <c r="D3599" t="s">
        <v>166</v>
      </c>
      <c r="E3599" t="s">
        <v>2118</v>
      </c>
      <c r="F3599" t="s">
        <v>125</v>
      </c>
      <c r="G3599" t="str">
        <f>_xlfn.XLOOKUP(F3599,Regions!$A$2:$A$52,Regions!$B$2:$B$52)</f>
        <v>South</v>
      </c>
      <c r="H3599" t="s">
        <v>1407</v>
      </c>
      <c r="I3599">
        <v>39954</v>
      </c>
      <c r="J3599">
        <v>36484</v>
      </c>
      <c r="K3599">
        <v>6828</v>
      </c>
      <c r="L3599">
        <v>25823</v>
      </c>
      <c r="M3599">
        <v>28800</v>
      </c>
      <c r="N3599" t="s">
        <v>2043</v>
      </c>
      <c r="O3599" t="s">
        <v>2043</v>
      </c>
      <c r="P3599" t="s">
        <v>2043</v>
      </c>
      <c r="Q3599" t="s">
        <v>2043</v>
      </c>
      <c r="R3599" t="str">
        <f>Table1[[#This Row],[year]]&amp;"_"&amp;Table1[[#This Row],[rank]]</f>
        <v>2022_98</v>
      </c>
      <c r="S3599" t="str">
        <f>Table1[[#This Row],[year]]&amp;"_"&amp;Table1[[#This Row],[rank]]</f>
        <v>2022_98</v>
      </c>
    </row>
    <row r="3600" spans="1:19" x14ac:dyDescent="0.2">
      <c r="A3600" t="s">
        <v>2115</v>
      </c>
      <c r="B3600">
        <v>99</v>
      </c>
      <c r="C3600">
        <v>2022</v>
      </c>
      <c r="D3600" t="s">
        <v>214</v>
      </c>
      <c r="E3600" t="s">
        <v>920</v>
      </c>
      <c r="F3600" t="s">
        <v>44</v>
      </c>
      <c r="G3600" t="str">
        <f>_xlfn.XLOOKUP(F3600,Regions!$A$2:$A$52,Regions!$B$2:$B$52)</f>
        <v>Midwest</v>
      </c>
      <c r="H3600" t="s">
        <v>1417</v>
      </c>
      <c r="I3600">
        <v>46684</v>
      </c>
      <c r="J3600">
        <v>36347</v>
      </c>
      <c r="K3600">
        <v>1706</v>
      </c>
      <c r="L3600">
        <v>133013</v>
      </c>
      <c r="M3600">
        <v>31518</v>
      </c>
      <c r="N3600" t="s">
        <v>2043</v>
      </c>
      <c r="O3600" t="s">
        <v>2043</v>
      </c>
      <c r="P3600" t="s">
        <v>2043</v>
      </c>
      <c r="Q3600" t="s">
        <v>2046</v>
      </c>
      <c r="R3600" t="str">
        <f>Table1[[#This Row],[year]]&amp;"_"&amp;Table1[[#This Row],[rank]]</f>
        <v>2022_99</v>
      </c>
      <c r="S3600" t="str">
        <f>Table1[[#This Row],[year]]&amp;"_"&amp;Table1[[#This Row],[rank]]</f>
        <v>2022_99</v>
      </c>
    </row>
    <row r="3601" spans="1:19" x14ac:dyDescent="0.2">
      <c r="A3601" t="s">
        <v>276</v>
      </c>
      <c r="B3601">
        <v>100</v>
      </c>
      <c r="C3601">
        <v>2022</v>
      </c>
      <c r="D3601" t="s">
        <v>40</v>
      </c>
      <c r="E3601" t="s">
        <v>2044</v>
      </c>
      <c r="F3601" t="s">
        <v>146</v>
      </c>
      <c r="G3601" t="str">
        <f>_xlfn.XLOOKUP(F3601,Regions!$A$2:$A$52,Regions!$B$2:$B$52)</f>
        <v>Northeast</v>
      </c>
      <c r="H3601" t="s">
        <v>1462</v>
      </c>
      <c r="J3601">
        <v>35900</v>
      </c>
      <c r="K3601">
        <v>319</v>
      </c>
      <c r="L3601">
        <v>383292</v>
      </c>
      <c r="M3601">
        <v>10052</v>
      </c>
      <c r="N3601" t="s">
        <v>2043</v>
      </c>
      <c r="O3601" t="s">
        <v>2043</v>
      </c>
      <c r="P3601" t="s">
        <v>2043</v>
      </c>
      <c r="Q3601" t="s">
        <v>2043</v>
      </c>
      <c r="R3601" t="str">
        <f>Table1[[#This Row],[year]]&amp;"_"&amp;Table1[[#This Row],[rank]]</f>
        <v>2022_100</v>
      </c>
      <c r="S3601" t="str">
        <f>Table1[[#This Row],[year]]&amp;"_"&amp;Table1[[#This Row],[rank]]</f>
        <v>2022_100</v>
      </c>
    </row>
    <row r="3602" spans="1:19" x14ac:dyDescent="0.2">
      <c r="A3602" t="s">
        <v>2126</v>
      </c>
      <c r="B3602">
        <v>101</v>
      </c>
      <c r="C3602">
        <v>2022</v>
      </c>
      <c r="D3602" t="s">
        <v>74</v>
      </c>
      <c r="E3602" t="s">
        <v>74</v>
      </c>
      <c r="F3602" t="s">
        <v>35</v>
      </c>
      <c r="G3602" t="str">
        <f>_xlfn.XLOOKUP(F3602,Regions!$A$2:$A$52,Regions!$B$2:$B$52)</f>
        <v>South</v>
      </c>
      <c r="H3602" t="s">
        <v>1464</v>
      </c>
      <c r="I3602">
        <v>69812</v>
      </c>
      <c r="J3602">
        <v>35667</v>
      </c>
      <c r="K3602">
        <v>7005</v>
      </c>
      <c r="L3602">
        <v>42579</v>
      </c>
      <c r="M3602">
        <v>88000</v>
      </c>
      <c r="N3602" t="s">
        <v>2043</v>
      </c>
      <c r="O3602" t="s">
        <v>2046</v>
      </c>
      <c r="P3602" t="s">
        <v>2043</v>
      </c>
      <c r="Q3602" t="s">
        <v>2046</v>
      </c>
      <c r="R3602" t="str">
        <f>Table1[[#This Row],[year]]&amp;"_"&amp;Table1[[#This Row],[rank]]</f>
        <v>2022_101</v>
      </c>
      <c r="S3602" t="str">
        <f>Table1[[#This Row],[year]]&amp;"_"&amp;Table1[[#This Row],[rank]]</f>
        <v>2022_101</v>
      </c>
    </row>
    <row r="3603" spans="1:19" x14ac:dyDescent="0.2">
      <c r="A3603" t="s">
        <v>1243</v>
      </c>
      <c r="B3603">
        <v>102</v>
      </c>
      <c r="C3603">
        <v>2022</v>
      </c>
      <c r="D3603" t="s">
        <v>46</v>
      </c>
      <c r="E3603" t="s">
        <v>46</v>
      </c>
      <c r="F3603" t="s">
        <v>72</v>
      </c>
      <c r="G3603" t="str">
        <f>_xlfn.XLOOKUP(F3603,Regions!$A$2:$A$52,Regions!$B$2:$B$52)</f>
        <v>Midwest</v>
      </c>
      <c r="H3603" t="s">
        <v>1461</v>
      </c>
      <c r="I3603">
        <v>84738</v>
      </c>
      <c r="J3603">
        <v>35355</v>
      </c>
      <c r="K3603">
        <v>5921</v>
      </c>
      <c r="L3603">
        <v>47072</v>
      </c>
      <c r="M3603">
        <v>95000</v>
      </c>
      <c r="N3603" t="s">
        <v>2043</v>
      </c>
      <c r="O3603" t="s">
        <v>2043</v>
      </c>
      <c r="P3603" t="s">
        <v>2043</v>
      </c>
      <c r="Q3603" t="s">
        <v>2046</v>
      </c>
      <c r="R3603" t="str">
        <f>Table1[[#This Row],[year]]&amp;"_"&amp;Table1[[#This Row],[rank]]</f>
        <v>2022_102</v>
      </c>
      <c r="S3603" t="str">
        <f>Table1[[#This Row],[year]]&amp;"_"&amp;Table1[[#This Row],[rank]]</f>
        <v>2022_102</v>
      </c>
    </row>
    <row r="3604" spans="1:19" x14ac:dyDescent="0.2">
      <c r="A3604" t="s">
        <v>2617</v>
      </c>
      <c r="B3604">
        <v>103</v>
      </c>
      <c r="C3604">
        <v>2022</v>
      </c>
      <c r="D3604" t="s">
        <v>65</v>
      </c>
      <c r="E3604" t="s">
        <v>2044</v>
      </c>
      <c r="F3604" t="s">
        <v>28</v>
      </c>
      <c r="G3604" t="str">
        <f>_xlfn.XLOOKUP(F3604,Regions!$A$2:$A$52,Regions!$B$2:$B$52)</f>
        <v>Northeast</v>
      </c>
      <c r="H3604" t="s">
        <v>1406</v>
      </c>
      <c r="I3604">
        <v>44129</v>
      </c>
      <c r="J3604">
        <v>34816</v>
      </c>
      <c r="K3604">
        <v>3662</v>
      </c>
      <c r="L3604">
        <v>120466</v>
      </c>
      <c r="M3604">
        <v>30492</v>
      </c>
      <c r="N3604" t="s">
        <v>2043</v>
      </c>
      <c r="O3604" t="s">
        <v>2043</v>
      </c>
      <c r="P3604" t="s">
        <v>2043</v>
      </c>
      <c r="Q3604" t="s">
        <v>2046</v>
      </c>
      <c r="R3604" t="str">
        <f>Table1[[#This Row],[year]]&amp;"_"&amp;Table1[[#This Row],[rank]]</f>
        <v>2022_103</v>
      </c>
      <c r="S3604" t="str">
        <f>Table1[[#This Row],[year]]&amp;"_"&amp;Table1[[#This Row],[rank]]</f>
        <v>2022_103</v>
      </c>
    </row>
    <row r="3605" spans="1:19" x14ac:dyDescent="0.2">
      <c r="A3605" t="s">
        <v>308</v>
      </c>
      <c r="B3605">
        <v>104</v>
      </c>
      <c r="C3605">
        <v>2022</v>
      </c>
      <c r="D3605" t="s">
        <v>976</v>
      </c>
      <c r="E3605" t="s">
        <v>115</v>
      </c>
      <c r="F3605" t="s">
        <v>181</v>
      </c>
      <c r="G3605" t="str">
        <f>_xlfn.XLOOKUP(F3605,Regions!$A$2:$A$52,Regions!$B$2:$B$52)</f>
        <v>West</v>
      </c>
      <c r="H3605" t="s">
        <v>2133</v>
      </c>
      <c r="I3605">
        <v>7951</v>
      </c>
      <c r="J3605">
        <v>34477</v>
      </c>
      <c r="K3605">
        <v>1108</v>
      </c>
      <c r="L3605">
        <v>19536</v>
      </c>
      <c r="M3605">
        <v>20700</v>
      </c>
      <c r="N3605" t="s">
        <v>2043</v>
      </c>
      <c r="O3605" t="s">
        <v>2043</v>
      </c>
      <c r="P3605" t="s">
        <v>2043</v>
      </c>
      <c r="Q3605" t="s">
        <v>2046</v>
      </c>
      <c r="R3605" t="str">
        <f>Table1[[#This Row],[year]]&amp;"_"&amp;Table1[[#This Row],[rank]]</f>
        <v>2022_104</v>
      </c>
      <c r="S3605" t="str">
        <f>Table1[[#This Row],[year]]&amp;"_"&amp;Table1[[#This Row],[rank]]</f>
        <v>2022_104</v>
      </c>
    </row>
    <row r="3606" spans="1:19" x14ac:dyDescent="0.2">
      <c r="A3606" t="s">
        <v>2084</v>
      </c>
      <c r="B3606">
        <v>105</v>
      </c>
      <c r="C3606">
        <v>2022</v>
      </c>
      <c r="D3606" t="s">
        <v>32</v>
      </c>
      <c r="E3606" t="s">
        <v>2064</v>
      </c>
      <c r="F3606" t="s">
        <v>125</v>
      </c>
      <c r="G3606" t="str">
        <f>_xlfn.XLOOKUP(F3606,Regions!$A$2:$A$52,Regions!$B$2:$B$52)</f>
        <v>South</v>
      </c>
      <c r="H3606" t="s">
        <v>1407</v>
      </c>
      <c r="I3606">
        <v>133381</v>
      </c>
      <c r="J3606">
        <v>34392</v>
      </c>
      <c r="K3606">
        <v>5542</v>
      </c>
      <c r="L3606">
        <v>64470</v>
      </c>
      <c r="M3606">
        <v>99000</v>
      </c>
      <c r="N3606" t="s">
        <v>2043</v>
      </c>
      <c r="O3606" t="s">
        <v>2043</v>
      </c>
      <c r="P3606" t="s">
        <v>2043</v>
      </c>
      <c r="Q3606" t="s">
        <v>2046</v>
      </c>
      <c r="R3606" t="str">
        <f>Table1[[#This Row],[year]]&amp;"_"&amp;Table1[[#This Row],[rank]]</f>
        <v>2022_105</v>
      </c>
      <c r="S3606" t="str">
        <f>Table1[[#This Row],[year]]&amp;"_"&amp;Table1[[#This Row],[rank]]</f>
        <v>2022_105</v>
      </c>
    </row>
    <row r="3607" spans="1:19" x14ac:dyDescent="0.2">
      <c r="A3607" t="s">
        <v>2156</v>
      </c>
      <c r="B3607">
        <v>106</v>
      </c>
      <c r="C3607">
        <v>2022</v>
      </c>
      <c r="D3607" t="s">
        <v>1830</v>
      </c>
      <c r="E3607" t="s">
        <v>2042</v>
      </c>
      <c r="F3607" t="s">
        <v>113</v>
      </c>
      <c r="G3607" t="str">
        <f>_xlfn.XLOOKUP(F3607,Regions!$A$2:$A$52,Regions!$B$2:$B$52)</f>
        <v>South</v>
      </c>
      <c r="H3607" t="s">
        <v>1560</v>
      </c>
      <c r="I3607">
        <v>50953</v>
      </c>
      <c r="J3607">
        <v>34220</v>
      </c>
      <c r="K3607">
        <v>2399</v>
      </c>
      <c r="L3607">
        <v>26327</v>
      </c>
      <c r="M3607">
        <v>163000</v>
      </c>
      <c r="N3607" t="s">
        <v>2043</v>
      </c>
      <c r="O3607" t="s">
        <v>2043</v>
      </c>
      <c r="P3607" t="s">
        <v>2043</v>
      </c>
      <c r="Q3607" t="s">
        <v>2046</v>
      </c>
      <c r="R3607" t="str">
        <f>Table1[[#This Row],[year]]&amp;"_"&amp;Table1[[#This Row],[rank]]</f>
        <v>2022_106</v>
      </c>
      <c r="S3607" t="str">
        <f>Table1[[#This Row],[year]]&amp;"_"&amp;Table1[[#This Row],[rank]]</f>
        <v>2022_106</v>
      </c>
    </row>
    <row r="3608" spans="1:19" x14ac:dyDescent="0.2">
      <c r="A3608" t="s">
        <v>852</v>
      </c>
      <c r="B3608">
        <v>107</v>
      </c>
      <c r="C3608">
        <v>2022</v>
      </c>
      <c r="D3608" t="s">
        <v>974</v>
      </c>
      <c r="E3608" t="s">
        <v>2045</v>
      </c>
      <c r="F3608" t="s">
        <v>55</v>
      </c>
      <c r="G3608" t="str">
        <f>_xlfn.XLOOKUP(F3608,Regions!$A$2:$A$52,Regions!$B$2:$B$52)</f>
        <v>West</v>
      </c>
      <c r="H3608" t="s">
        <v>1530</v>
      </c>
      <c r="I3608">
        <v>172228</v>
      </c>
      <c r="J3608">
        <v>33566</v>
      </c>
      <c r="K3608">
        <v>9043</v>
      </c>
      <c r="L3608">
        <v>41240</v>
      </c>
      <c r="M3608">
        <v>45000</v>
      </c>
      <c r="N3608" t="s">
        <v>2043</v>
      </c>
      <c r="O3608" t="s">
        <v>2043</v>
      </c>
      <c r="P3608" t="s">
        <v>2043</v>
      </c>
      <c r="Q3608" t="s">
        <v>2043</v>
      </c>
      <c r="R3608" t="str">
        <f>Table1[[#This Row],[year]]&amp;"_"&amp;Table1[[#This Row],[rank]]</f>
        <v>2022_107</v>
      </c>
      <c r="S3608" t="str">
        <f>Table1[[#This Row],[year]]&amp;"_"&amp;Table1[[#This Row],[rank]]</f>
        <v>2022_107</v>
      </c>
    </row>
    <row r="3609" spans="1:19" x14ac:dyDescent="0.2">
      <c r="A3609" t="s">
        <v>2127</v>
      </c>
      <c r="B3609">
        <v>108</v>
      </c>
      <c r="C3609">
        <v>2022</v>
      </c>
      <c r="D3609" t="s">
        <v>57</v>
      </c>
      <c r="E3609" t="s">
        <v>2044</v>
      </c>
      <c r="F3609" t="s">
        <v>35</v>
      </c>
      <c r="G3609" t="str">
        <f>_xlfn.XLOOKUP(F3609,Regions!$A$2:$A$52,Regions!$B$2:$B$52)</f>
        <v>South</v>
      </c>
      <c r="H3609" t="s">
        <v>1431</v>
      </c>
      <c r="I3609">
        <v>53260</v>
      </c>
      <c r="J3609">
        <v>32033</v>
      </c>
      <c r="K3609">
        <v>12390</v>
      </c>
      <c r="L3609">
        <v>432381</v>
      </c>
      <c r="M3609">
        <v>50767</v>
      </c>
      <c r="N3609" t="s">
        <v>2046</v>
      </c>
      <c r="O3609" t="s">
        <v>2043</v>
      </c>
      <c r="P3609" t="s">
        <v>2043</v>
      </c>
      <c r="Q3609" t="s">
        <v>2046</v>
      </c>
      <c r="R3609" t="str">
        <f>Table1[[#This Row],[year]]&amp;"_"&amp;Table1[[#This Row],[rank]]</f>
        <v>2022_108</v>
      </c>
      <c r="S3609" t="str">
        <f>Table1[[#This Row],[year]]&amp;"_"&amp;Table1[[#This Row],[rank]]</f>
        <v>2022_108</v>
      </c>
    </row>
    <row r="3610" spans="1:19" x14ac:dyDescent="0.2">
      <c r="A3610" t="s">
        <v>2650</v>
      </c>
      <c r="B3610">
        <v>109</v>
      </c>
      <c r="C3610">
        <v>2022</v>
      </c>
      <c r="D3610" t="s">
        <v>976</v>
      </c>
      <c r="E3610" t="s">
        <v>115</v>
      </c>
      <c r="F3610" t="s">
        <v>55</v>
      </c>
      <c r="G3610" t="str">
        <f>_xlfn.XLOOKUP(F3610,Regions!$A$2:$A$52,Regions!$B$2:$B$52)</f>
        <v>West</v>
      </c>
      <c r="H3610" t="s">
        <v>1599</v>
      </c>
      <c r="I3610">
        <v>9854</v>
      </c>
      <c r="J3610">
        <v>31614</v>
      </c>
      <c r="K3610">
        <v>395</v>
      </c>
      <c r="L3610">
        <v>27666</v>
      </c>
      <c r="M3610">
        <v>27000</v>
      </c>
      <c r="N3610" t="s">
        <v>2043</v>
      </c>
      <c r="O3610" t="s">
        <v>2043</v>
      </c>
      <c r="P3610" t="s">
        <v>2043</v>
      </c>
      <c r="Q3610" t="s">
        <v>2046</v>
      </c>
      <c r="R3610" t="str">
        <f>Table1[[#This Row],[year]]&amp;"_"&amp;Table1[[#This Row],[rank]]</f>
        <v>2022_109</v>
      </c>
      <c r="S3610" t="str">
        <f>Table1[[#This Row],[year]]&amp;"_"&amp;Table1[[#This Row],[rank]]</f>
        <v>2022_109</v>
      </c>
    </row>
    <row r="3611" spans="1:19" x14ac:dyDescent="0.2">
      <c r="A3611" t="s">
        <v>2106</v>
      </c>
      <c r="B3611">
        <v>110</v>
      </c>
      <c r="C3611">
        <v>2022</v>
      </c>
      <c r="D3611" t="s">
        <v>38</v>
      </c>
      <c r="E3611" t="s">
        <v>2055</v>
      </c>
      <c r="F3611" t="s">
        <v>28</v>
      </c>
      <c r="G3611" t="str">
        <f>_xlfn.XLOOKUP(F3611,Regions!$A$2:$A$52,Regions!$B$2:$B$52)</f>
        <v>Northeast</v>
      </c>
      <c r="H3611" t="s">
        <v>1406</v>
      </c>
      <c r="I3611">
        <v>145615</v>
      </c>
      <c r="J3611">
        <v>31405</v>
      </c>
      <c r="K3611">
        <v>9109</v>
      </c>
      <c r="L3611">
        <v>41290</v>
      </c>
      <c r="M3611">
        <v>69600</v>
      </c>
      <c r="N3611" t="s">
        <v>2043</v>
      </c>
      <c r="O3611" t="s">
        <v>2043</v>
      </c>
      <c r="P3611" t="s">
        <v>2043</v>
      </c>
      <c r="Q3611" t="s">
        <v>2046</v>
      </c>
      <c r="R3611" t="str">
        <f>Table1[[#This Row],[year]]&amp;"_"&amp;Table1[[#This Row],[rank]]</f>
        <v>2022_110</v>
      </c>
      <c r="S3611" t="str">
        <f>Table1[[#This Row],[year]]&amp;"_"&amp;Table1[[#This Row],[rank]]</f>
        <v>2022_110</v>
      </c>
    </row>
    <row r="3612" spans="1:19" x14ac:dyDescent="0.2">
      <c r="A3612" t="s">
        <v>2078</v>
      </c>
      <c r="B3612">
        <v>111</v>
      </c>
      <c r="C3612">
        <v>2022</v>
      </c>
      <c r="D3612" t="s">
        <v>920</v>
      </c>
      <c r="E3612" t="s">
        <v>920</v>
      </c>
      <c r="F3612" t="s">
        <v>177</v>
      </c>
      <c r="G3612" t="str">
        <f>_xlfn.XLOOKUP(F3612,Regions!$A$2:$A$52,Regions!$B$2:$B$52)</f>
        <v>South</v>
      </c>
      <c r="H3612" t="s">
        <v>1497</v>
      </c>
      <c r="I3612">
        <v>1716</v>
      </c>
      <c r="J3612">
        <v>31337</v>
      </c>
      <c r="K3612">
        <v>74</v>
      </c>
      <c r="L3612">
        <v>5942</v>
      </c>
      <c r="M3612">
        <v>4414</v>
      </c>
      <c r="N3612" t="s">
        <v>2043</v>
      </c>
      <c r="O3612" t="s">
        <v>2043</v>
      </c>
      <c r="P3612" t="s">
        <v>2043</v>
      </c>
      <c r="Q3612" t="s">
        <v>2043</v>
      </c>
      <c r="R3612" t="str">
        <f>Table1[[#This Row],[year]]&amp;"_"&amp;Table1[[#This Row],[rank]]</f>
        <v>2022_111</v>
      </c>
      <c r="S3612" t="str">
        <f>Table1[[#This Row],[year]]&amp;"_"&amp;Table1[[#This Row],[rank]]</f>
        <v>2022_111</v>
      </c>
    </row>
    <row r="3613" spans="1:19" x14ac:dyDescent="0.2">
      <c r="A3613" t="s">
        <v>2482</v>
      </c>
      <c r="B3613">
        <v>112</v>
      </c>
      <c r="C3613">
        <v>2022</v>
      </c>
      <c r="D3613" t="s">
        <v>985</v>
      </c>
      <c r="E3613" t="s">
        <v>115</v>
      </c>
      <c r="F3613" t="s">
        <v>35</v>
      </c>
      <c r="G3613" t="str">
        <f>_xlfn.XLOOKUP(F3613,Regions!$A$2:$A$52,Regions!$B$2:$B$52)</f>
        <v>South</v>
      </c>
      <c r="H3613" t="s">
        <v>1494</v>
      </c>
      <c r="I3613">
        <v>7881</v>
      </c>
      <c r="J3613">
        <v>30399</v>
      </c>
      <c r="K3613">
        <v>41</v>
      </c>
      <c r="L3613">
        <v>7846</v>
      </c>
      <c r="M3613">
        <v>22885</v>
      </c>
      <c r="N3613" t="s">
        <v>2043</v>
      </c>
      <c r="O3613" t="s">
        <v>2043</v>
      </c>
      <c r="P3613" t="s">
        <v>2043</v>
      </c>
      <c r="Q3613" t="s">
        <v>2046</v>
      </c>
      <c r="R3613" t="str">
        <f>Table1[[#This Row],[year]]&amp;"_"&amp;Table1[[#This Row],[rank]]</f>
        <v>2022_112</v>
      </c>
      <c r="S3613" t="str">
        <f>Table1[[#This Row],[year]]&amp;"_"&amp;Table1[[#This Row],[rank]]</f>
        <v>2022_112</v>
      </c>
    </row>
    <row r="3614" spans="1:19" x14ac:dyDescent="0.2">
      <c r="A3614" t="s">
        <v>2083</v>
      </c>
      <c r="B3614">
        <v>113</v>
      </c>
      <c r="C3614">
        <v>2022</v>
      </c>
      <c r="D3614" t="s">
        <v>118</v>
      </c>
      <c r="E3614" t="s">
        <v>2061</v>
      </c>
      <c r="F3614" t="s">
        <v>86</v>
      </c>
      <c r="G3614" t="str">
        <f>_xlfn.XLOOKUP(F3614,Regions!$A$2:$A$52,Regions!$B$2:$B$52)</f>
        <v>South</v>
      </c>
      <c r="H3614" t="s">
        <v>1412</v>
      </c>
      <c r="I3614">
        <v>25322</v>
      </c>
      <c r="J3614">
        <v>29899</v>
      </c>
      <c r="K3614">
        <v>280</v>
      </c>
      <c r="L3614">
        <v>72459</v>
      </c>
      <c r="M3614">
        <v>83000</v>
      </c>
      <c r="N3614" t="s">
        <v>2043</v>
      </c>
      <c r="O3614" t="s">
        <v>2043</v>
      </c>
      <c r="P3614" t="s">
        <v>2043</v>
      </c>
      <c r="Q3614" t="s">
        <v>2043</v>
      </c>
      <c r="R3614" t="str">
        <f>Table1[[#This Row],[year]]&amp;"_"&amp;Table1[[#This Row],[rank]]</f>
        <v>2022_113</v>
      </c>
      <c r="S3614" t="str">
        <f>Table1[[#This Row],[year]]&amp;"_"&amp;Table1[[#This Row],[rank]]</f>
        <v>2022_113</v>
      </c>
    </row>
    <row r="3615" spans="1:19" x14ac:dyDescent="0.2">
      <c r="A3615" t="s">
        <v>2080</v>
      </c>
      <c r="B3615">
        <v>114</v>
      </c>
      <c r="C3615">
        <v>2022</v>
      </c>
      <c r="D3615" t="s">
        <v>118</v>
      </c>
      <c r="E3615" t="s">
        <v>2061</v>
      </c>
      <c r="F3615" t="s">
        <v>22</v>
      </c>
      <c r="G3615" t="str">
        <f>_xlfn.XLOOKUP(F3615,Regions!$A$2:$A$52,Regions!$B$2:$B$52)</f>
        <v>South</v>
      </c>
      <c r="H3615" t="s">
        <v>1469</v>
      </c>
      <c r="I3615">
        <v>11847</v>
      </c>
      <c r="J3615">
        <v>29882</v>
      </c>
      <c r="K3615">
        <v>1993</v>
      </c>
      <c r="L3615">
        <v>66467</v>
      </c>
      <c r="M3615">
        <v>123400</v>
      </c>
      <c r="N3615" t="s">
        <v>2043</v>
      </c>
      <c r="O3615" t="s">
        <v>2043</v>
      </c>
      <c r="P3615" t="s">
        <v>2043</v>
      </c>
      <c r="Q3615" t="s">
        <v>2043</v>
      </c>
      <c r="R3615" t="str">
        <f>Table1[[#This Row],[year]]&amp;"_"&amp;Table1[[#This Row],[rank]]</f>
        <v>2022_114</v>
      </c>
      <c r="S3615" t="str">
        <f>Table1[[#This Row],[year]]&amp;"_"&amp;Table1[[#This Row],[rank]]</f>
        <v>2022_114</v>
      </c>
    </row>
    <row r="3616" spans="1:19" x14ac:dyDescent="0.2">
      <c r="A3616" t="s">
        <v>2443</v>
      </c>
      <c r="B3616">
        <v>115</v>
      </c>
      <c r="C3616">
        <v>2022</v>
      </c>
      <c r="D3616" t="s">
        <v>175</v>
      </c>
      <c r="E3616" t="s">
        <v>2067</v>
      </c>
      <c r="F3616" t="s">
        <v>55</v>
      </c>
      <c r="G3616" t="str">
        <f>_xlfn.XLOOKUP(F3616,Regions!$A$2:$A$52,Regions!$B$2:$B$52)</f>
        <v>West</v>
      </c>
      <c r="H3616" t="s">
        <v>2444</v>
      </c>
      <c r="I3616">
        <v>166304</v>
      </c>
      <c r="J3616">
        <v>29698</v>
      </c>
      <c r="K3616">
        <v>5116</v>
      </c>
      <c r="L3616">
        <v>44585</v>
      </c>
      <c r="M3616">
        <v>11300</v>
      </c>
      <c r="N3616" t="s">
        <v>2046</v>
      </c>
      <c r="O3616" t="s">
        <v>2043</v>
      </c>
      <c r="P3616" t="s">
        <v>2043</v>
      </c>
      <c r="Q3616" t="s">
        <v>2046</v>
      </c>
      <c r="R3616" t="str">
        <f>Table1[[#This Row],[year]]&amp;"_"&amp;Table1[[#This Row],[rank]]</f>
        <v>2022_115</v>
      </c>
      <c r="S3616" t="str">
        <f>Table1[[#This Row],[year]]&amp;"_"&amp;Table1[[#This Row],[rank]]</f>
        <v>2022_115</v>
      </c>
    </row>
    <row r="3617" spans="1:19" x14ac:dyDescent="0.2">
      <c r="A3617" t="s">
        <v>2649</v>
      </c>
      <c r="B3617">
        <v>116</v>
      </c>
      <c r="C3617">
        <v>2022</v>
      </c>
      <c r="D3617" t="s">
        <v>175</v>
      </c>
      <c r="E3617" t="s">
        <v>2067</v>
      </c>
      <c r="F3617" t="s">
        <v>28</v>
      </c>
      <c r="G3617" t="str">
        <f>_xlfn.XLOOKUP(F3617,Regions!$A$2:$A$52,Regions!$B$2:$B$52)</f>
        <v>Northeast</v>
      </c>
      <c r="H3617" t="s">
        <v>1406</v>
      </c>
      <c r="I3617">
        <v>24629</v>
      </c>
      <c r="J3617">
        <v>29579</v>
      </c>
      <c r="K3617">
        <v>4543</v>
      </c>
      <c r="L3617">
        <v>58620</v>
      </c>
      <c r="M3617">
        <v>25115</v>
      </c>
      <c r="N3617" t="s">
        <v>2043</v>
      </c>
      <c r="O3617" t="s">
        <v>2043</v>
      </c>
      <c r="P3617" t="s">
        <v>2043</v>
      </c>
      <c r="Q3617" t="s">
        <v>2046</v>
      </c>
      <c r="R3617" t="str">
        <f>Table1[[#This Row],[year]]&amp;"_"&amp;Table1[[#This Row],[rank]]</f>
        <v>2022_116</v>
      </c>
      <c r="S3617" t="str">
        <f>Table1[[#This Row],[year]]&amp;"_"&amp;Table1[[#This Row],[rank]]</f>
        <v>2022_116</v>
      </c>
    </row>
    <row r="3618" spans="1:19" x14ac:dyDescent="0.2">
      <c r="A3618" t="s">
        <v>2479</v>
      </c>
      <c r="B3618">
        <v>117</v>
      </c>
      <c r="C3618">
        <v>2022</v>
      </c>
      <c r="D3618" t="s">
        <v>985</v>
      </c>
      <c r="E3618" t="s">
        <v>115</v>
      </c>
      <c r="F3618" t="s">
        <v>44</v>
      </c>
      <c r="G3618" t="str">
        <f>_xlfn.XLOOKUP(F3618,Regions!$A$2:$A$52,Regions!$B$2:$B$52)</f>
        <v>Midwest</v>
      </c>
      <c r="H3618" t="s">
        <v>2130</v>
      </c>
      <c r="I3618">
        <v>8392</v>
      </c>
      <c r="J3618">
        <v>29487</v>
      </c>
      <c r="K3618">
        <v>164</v>
      </c>
      <c r="L3618">
        <v>12521</v>
      </c>
      <c r="M3618">
        <v>28000</v>
      </c>
      <c r="N3618" t="s">
        <v>2043</v>
      </c>
      <c r="O3618" t="s">
        <v>2043</v>
      </c>
      <c r="P3618" t="s">
        <v>2043</v>
      </c>
      <c r="Q3618" t="s">
        <v>2043</v>
      </c>
      <c r="R3618" t="str">
        <f>Table1[[#This Row],[year]]&amp;"_"&amp;Table1[[#This Row],[rank]]</f>
        <v>2022_117</v>
      </c>
      <c r="S3618" t="str">
        <f>Table1[[#This Row],[year]]&amp;"_"&amp;Table1[[#This Row],[rank]]</f>
        <v>2022_117</v>
      </c>
    </row>
    <row r="3619" spans="1:19" x14ac:dyDescent="0.2">
      <c r="A3619" t="s">
        <v>1259</v>
      </c>
      <c r="B3619">
        <v>118</v>
      </c>
      <c r="C3619">
        <v>2022</v>
      </c>
      <c r="D3619" t="s">
        <v>824</v>
      </c>
      <c r="E3619" t="s">
        <v>112</v>
      </c>
      <c r="F3619" t="s">
        <v>80</v>
      </c>
      <c r="G3619" t="str">
        <f>_xlfn.XLOOKUP(F3619,Regions!$A$2:$A$52,Regions!$B$2:$B$52)</f>
        <v>South</v>
      </c>
      <c r="H3619" t="s">
        <v>1553</v>
      </c>
      <c r="I3619">
        <v>209993</v>
      </c>
      <c r="J3619">
        <v>29453</v>
      </c>
      <c r="K3619">
        <v>6433</v>
      </c>
      <c r="L3619">
        <v>83184</v>
      </c>
      <c r="M3619">
        <v>79000</v>
      </c>
      <c r="N3619" t="s">
        <v>2043</v>
      </c>
      <c r="O3619" t="s">
        <v>2043</v>
      </c>
      <c r="P3619" t="s">
        <v>2043</v>
      </c>
      <c r="Q3619" t="s">
        <v>2043</v>
      </c>
      <c r="R3619" t="str">
        <f>Table1[[#This Row],[year]]&amp;"_"&amp;Table1[[#This Row],[rank]]</f>
        <v>2022_118</v>
      </c>
      <c r="S3619" t="str">
        <f>Table1[[#This Row],[year]]&amp;"_"&amp;Table1[[#This Row],[rank]]</f>
        <v>2022_118</v>
      </c>
    </row>
    <row r="3620" spans="1:19" x14ac:dyDescent="0.2">
      <c r="A3620" t="s">
        <v>2528</v>
      </c>
      <c r="B3620">
        <v>119</v>
      </c>
      <c r="C3620">
        <v>2022</v>
      </c>
      <c r="D3620" t="s">
        <v>974</v>
      </c>
      <c r="E3620" t="s">
        <v>2045</v>
      </c>
      <c r="F3620" t="s">
        <v>177</v>
      </c>
      <c r="G3620" t="str">
        <f>_xlfn.XLOOKUP(F3620,Regions!$A$2:$A$52,Regions!$B$2:$B$52)</f>
        <v>South</v>
      </c>
      <c r="H3620" t="s">
        <v>1680</v>
      </c>
      <c r="I3620">
        <v>8857</v>
      </c>
      <c r="J3620">
        <v>29285</v>
      </c>
      <c r="K3620">
        <v>696</v>
      </c>
      <c r="L3620">
        <v>16654</v>
      </c>
      <c r="M3620">
        <v>238000</v>
      </c>
      <c r="N3620" t="s">
        <v>2043</v>
      </c>
      <c r="O3620" t="s">
        <v>2043</v>
      </c>
      <c r="P3620" t="s">
        <v>2043</v>
      </c>
      <c r="Q3620" t="s">
        <v>2046</v>
      </c>
      <c r="R3620" t="str">
        <f>Table1[[#This Row],[year]]&amp;"_"&amp;Table1[[#This Row],[rank]]</f>
        <v>2022_119</v>
      </c>
      <c r="S3620" t="str">
        <f>Table1[[#This Row],[year]]&amp;"_"&amp;Table1[[#This Row],[rank]]</f>
        <v>2022_119</v>
      </c>
    </row>
    <row r="3621" spans="1:19" x14ac:dyDescent="0.2">
      <c r="A3621" t="s">
        <v>2181</v>
      </c>
      <c r="B3621">
        <v>120</v>
      </c>
      <c r="C3621">
        <v>2022</v>
      </c>
      <c r="D3621" t="s">
        <v>60</v>
      </c>
      <c r="E3621" t="s">
        <v>2114</v>
      </c>
      <c r="F3621" t="s">
        <v>93</v>
      </c>
      <c r="G3621" t="str">
        <f>_xlfn.XLOOKUP(F3621,Regions!$A$2:$A$52,Regions!$B$2:$B$52)</f>
        <v>West</v>
      </c>
      <c r="H3621" t="s">
        <v>1457</v>
      </c>
      <c r="I3621">
        <v>104643</v>
      </c>
      <c r="J3621">
        <v>29061</v>
      </c>
      <c r="K3621">
        <v>4199</v>
      </c>
      <c r="L3621">
        <v>31393</v>
      </c>
      <c r="M3621">
        <v>383000</v>
      </c>
      <c r="N3621" t="s">
        <v>2046</v>
      </c>
      <c r="O3621" t="s">
        <v>2043</v>
      </c>
      <c r="P3621" t="s">
        <v>2043</v>
      </c>
      <c r="Q3621" t="s">
        <v>2043</v>
      </c>
      <c r="R3621" t="str">
        <f>Table1[[#This Row],[year]]&amp;"_"&amp;Table1[[#This Row],[rank]]</f>
        <v>2022_120</v>
      </c>
      <c r="S3621" t="str">
        <f>Table1[[#This Row],[year]]&amp;"_"&amp;Table1[[#This Row],[rank]]</f>
        <v>2022_120</v>
      </c>
    </row>
    <row r="3622" spans="1:19" x14ac:dyDescent="0.2">
      <c r="A3622" t="s">
        <v>2099</v>
      </c>
      <c r="B3622">
        <v>121</v>
      </c>
      <c r="C3622">
        <v>2022</v>
      </c>
      <c r="D3622" t="s">
        <v>980</v>
      </c>
      <c r="E3622" t="s">
        <v>2055</v>
      </c>
      <c r="F3622" t="s">
        <v>44</v>
      </c>
      <c r="G3622" t="str">
        <f>_xlfn.XLOOKUP(F3622,Regions!$A$2:$A$52,Regions!$B$2:$B$52)</f>
        <v>Midwest</v>
      </c>
      <c r="H3622" t="s">
        <v>1417</v>
      </c>
      <c r="I3622">
        <v>87159</v>
      </c>
      <c r="J3622">
        <v>28720</v>
      </c>
      <c r="K3622">
        <v>4300</v>
      </c>
      <c r="L3622">
        <v>67092</v>
      </c>
      <c r="M3622">
        <v>79000</v>
      </c>
      <c r="N3622" t="s">
        <v>2043</v>
      </c>
      <c r="O3622" t="s">
        <v>2043</v>
      </c>
      <c r="P3622" t="s">
        <v>2043</v>
      </c>
      <c r="Q3622" t="s">
        <v>2046</v>
      </c>
      <c r="R3622" t="str">
        <f>Table1[[#This Row],[year]]&amp;"_"&amp;Table1[[#This Row],[rank]]</f>
        <v>2022_121</v>
      </c>
      <c r="S3622" t="str">
        <f>Table1[[#This Row],[year]]&amp;"_"&amp;Table1[[#This Row],[rank]]</f>
        <v>2022_121</v>
      </c>
    </row>
    <row r="3623" spans="1:19" x14ac:dyDescent="0.2">
      <c r="A3623" t="s">
        <v>2149</v>
      </c>
      <c r="B3623">
        <v>122</v>
      </c>
      <c r="C3623">
        <v>2022</v>
      </c>
      <c r="D3623" t="s">
        <v>100</v>
      </c>
      <c r="E3623" t="s">
        <v>112</v>
      </c>
      <c r="F3623" t="s">
        <v>255</v>
      </c>
      <c r="G3623" t="str">
        <f>_xlfn.XLOOKUP(F3623,Regions!$A$2:$A$52,Regions!$B$2:$B$52)</f>
        <v>Midwest</v>
      </c>
      <c r="H3623" t="s">
        <v>1423</v>
      </c>
      <c r="I3623">
        <v>272724</v>
      </c>
      <c r="J3623">
        <v>28318</v>
      </c>
      <c r="K3623">
        <v>5582</v>
      </c>
      <c r="L3623">
        <v>48806</v>
      </c>
      <c r="M3623">
        <v>35238</v>
      </c>
      <c r="N3623" t="s">
        <v>2043</v>
      </c>
      <c r="O3623" t="s">
        <v>2043</v>
      </c>
      <c r="P3623" t="s">
        <v>2043</v>
      </c>
      <c r="Q3623" t="s">
        <v>2046</v>
      </c>
      <c r="R3623" t="str">
        <f>Table1[[#This Row],[year]]&amp;"_"&amp;Table1[[#This Row],[rank]]</f>
        <v>2022_122</v>
      </c>
      <c r="S3623" t="str">
        <f>Table1[[#This Row],[year]]&amp;"_"&amp;Table1[[#This Row],[rank]]</f>
        <v>2022_122</v>
      </c>
    </row>
    <row r="3624" spans="1:19" x14ac:dyDescent="0.2">
      <c r="A3624" t="s">
        <v>2526</v>
      </c>
      <c r="B3624">
        <v>123</v>
      </c>
      <c r="C3624">
        <v>2022</v>
      </c>
      <c r="D3624" t="s">
        <v>30</v>
      </c>
      <c r="E3624" t="s">
        <v>2045</v>
      </c>
      <c r="F3624" t="s">
        <v>22</v>
      </c>
      <c r="G3624" t="str">
        <f>_xlfn.XLOOKUP(F3624,Regions!$A$2:$A$52,Regions!$B$2:$B$52)</f>
        <v>South</v>
      </c>
      <c r="H3624" t="s">
        <v>1403</v>
      </c>
      <c r="I3624">
        <v>21725</v>
      </c>
      <c r="J3624">
        <v>27784</v>
      </c>
      <c r="K3624">
        <v>3427</v>
      </c>
      <c r="L3624">
        <v>57699</v>
      </c>
      <c r="M3624">
        <v>60400</v>
      </c>
      <c r="N3624" t="s">
        <v>2043</v>
      </c>
      <c r="O3624" t="s">
        <v>2043</v>
      </c>
      <c r="P3624" t="s">
        <v>2043</v>
      </c>
      <c r="Q3624" t="s">
        <v>2046</v>
      </c>
      <c r="R3624" t="str">
        <f>Table1[[#This Row],[year]]&amp;"_"&amp;Table1[[#This Row],[rank]]</f>
        <v>2022_123</v>
      </c>
      <c r="S3624" t="str">
        <f>Table1[[#This Row],[year]]&amp;"_"&amp;Table1[[#This Row],[rank]]</f>
        <v>2022_123</v>
      </c>
    </row>
    <row r="3625" spans="1:19" x14ac:dyDescent="0.2">
      <c r="A3625" t="s">
        <v>958</v>
      </c>
      <c r="B3625">
        <v>124</v>
      </c>
      <c r="C3625">
        <v>2022</v>
      </c>
      <c r="D3625" t="s">
        <v>1111</v>
      </c>
      <c r="E3625" t="s">
        <v>221</v>
      </c>
      <c r="F3625" t="s">
        <v>22</v>
      </c>
      <c r="G3625" t="str">
        <f>_xlfn.XLOOKUP(F3625,Regions!$A$2:$A$52,Regions!$B$2:$B$52)</f>
        <v>South</v>
      </c>
      <c r="H3625" t="s">
        <v>1678</v>
      </c>
      <c r="I3625">
        <v>26403</v>
      </c>
      <c r="J3625">
        <v>27774</v>
      </c>
      <c r="K3625">
        <v>4176</v>
      </c>
      <c r="L3625">
        <v>24016</v>
      </c>
      <c r="M3625">
        <v>11788</v>
      </c>
      <c r="N3625" t="s">
        <v>2043</v>
      </c>
      <c r="O3625" t="s">
        <v>2043</v>
      </c>
      <c r="P3625" t="s">
        <v>2043</v>
      </c>
      <c r="Q3625" t="s">
        <v>2043</v>
      </c>
      <c r="R3625" t="str">
        <f>Table1[[#This Row],[year]]&amp;"_"&amp;Table1[[#This Row],[rank]]</f>
        <v>2022_124</v>
      </c>
      <c r="S3625" t="str">
        <f>Table1[[#This Row],[year]]&amp;"_"&amp;Table1[[#This Row],[rank]]</f>
        <v>2022_124</v>
      </c>
    </row>
    <row r="3626" spans="1:19" x14ac:dyDescent="0.2">
      <c r="A3626" t="s">
        <v>2279</v>
      </c>
      <c r="B3626">
        <v>125</v>
      </c>
      <c r="C3626">
        <v>2022</v>
      </c>
      <c r="D3626" t="s">
        <v>1288</v>
      </c>
      <c r="E3626" t="s">
        <v>112</v>
      </c>
      <c r="F3626" t="s">
        <v>55</v>
      </c>
      <c r="G3626" t="str">
        <f>_xlfn.XLOOKUP(F3626,Regions!$A$2:$A$52,Regions!$B$2:$B$52)</f>
        <v>West</v>
      </c>
      <c r="H3626" t="s">
        <v>1936</v>
      </c>
      <c r="I3626">
        <v>19573</v>
      </c>
      <c r="J3626">
        <v>27771</v>
      </c>
      <c r="K3626">
        <v>659</v>
      </c>
      <c r="L3626">
        <v>12209</v>
      </c>
      <c r="M3626">
        <v>14000</v>
      </c>
      <c r="N3626" t="s">
        <v>2043</v>
      </c>
      <c r="O3626" t="s">
        <v>2043</v>
      </c>
      <c r="P3626" t="s">
        <v>2043</v>
      </c>
      <c r="Q3626" t="s">
        <v>2043</v>
      </c>
      <c r="R3626" t="str">
        <f>Table1[[#This Row],[year]]&amp;"_"&amp;Table1[[#This Row],[rank]]</f>
        <v>2022_125</v>
      </c>
      <c r="S3626" t="str">
        <f>Table1[[#This Row],[year]]&amp;"_"&amp;Table1[[#This Row],[rank]]</f>
        <v>2022_125</v>
      </c>
    </row>
    <row r="3627" spans="1:19" x14ac:dyDescent="0.2">
      <c r="A3627" t="s">
        <v>2296</v>
      </c>
      <c r="B3627">
        <v>126</v>
      </c>
      <c r="C3627">
        <v>2022</v>
      </c>
      <c r="D3627" t="s">
        <v>1138</v>
      </c>
      <c r="E3627" t="s">
        <v>2044</v>
      </c>
      <c r="F3627" t="s">
        <v>22</v>
      </c>
      <c r="G3627" t="str">
        <f>_xlfn.XLOOKUP(F3627,Regions!$A$2:$A$52,Regions!$B$2:$B$52)</f>
        <v>South</v>
      </c>
      <c r="H3627" t="s">
        <v>1502</v>
      </c>
      <c r="I3627">
        <v>30414</v>
      </c>
      <c r="J3627">
        <v>27746</v>
      </c>
      <c r="K3627">
        <v>1837</v>
      </c>
      <c r="L3627">
        <v>22074</v>
      </c>
      <c r="M3627">
        <v>105000</v>
      </c>
      <c r="N3627" t="s">
        <v>2043</v>
      </c>
      <c r="O3627" t="s">
        <v>2043</v>
      </c>
      <c r="P3627" t="s">
        <v>2043</v>
      </c>
      <c r="Q3627" t="s">
        <v>2043</v>
      </c>
      <c r="R3627" t="str">
        <f>Table1[[#This Row],[year]]&amp;"_"&amp;Table1[[#This Row],[rank]]</f>
        <v>2022_126</v>
      </c>
      <c r="S3627" t="str">
        <f>Table1[[#This Row],[year]]&amp;"_"&amp;Table1[[#This Row],[rank]]</f>
        <v>2022_126</v>
      </c>
    </row>
    <row r="3628" spans="1:19" x14ac:dyDescent="0.2">
      <c r="A3628" t="s">
        <v>2184</v>
      </c>
      <c r="B3628">
        <v>127</v>
      </c>
      <c r="C3628">
        <v>2022</v>
      </c>
      <c r="D3628" t="s">
        <v>974</v>
      </c>
      <c r="E3628" t="s">
        <v>2045</v>
      </c>
      <c r="F3628" t="s">
        <v>168</v>
      </c>
      <c r="G3628" t="str">
        <f>_xlfn.XLOOKUP(F3628,Regions!$A$2:$A$52,Regions!$B$2:$B$52)</f>
        <v>West</v>
      </c>
      <c r="H3628" t="s">
        <v>1614</v>
      </c>
      <c r="I3628">
        <v>86977</v>
      </c>
      <c r="J3628">
        <v>27705</v>
      </c>
      <c r="K3628">
        <v>5861</v>
      </c>
      <c r="L3628">
        <v>58849</v>
      </c>
      <c r="M3628">
        <v>43000</v>
      </c>
      <c r="N3628" t="s">
        <v>2043</v>
      </c>
      <c r="O3628" t="s">
        <v>2043</v>
      </c>
      <c r="P3628" t="s">
        <v>2043</v>
      </c>
      <c r="Q3628" t="s">
        <v>2043</v>
      </c>
      <c r="R3628" t="str">
        <f>Table1[[#This Row],[year]]&amp;"_"&amp;Table1[[#This Row],[rank]]</f>
        <v>2022_127</v>
      </c>
      <c r="S3628" t="str">
        <f>Table1[[#This Row],[year]]&amp;"_"&amp;Table1[[#This Row],[rank]]</f>
        <v>2022_127</v>
      </c>
    </row>
    <row r="3629" spans="1:19" x14ac:dyDescent="0.2">
      <c r="A3629" t="s">
        <v>2311</v>
      </c>
      <c r="B3629">
        <v>128</v>
      </c>
      <c r="C3629">
        <v>2022</v>
      </c>
      <c r="D3629" t="s">
        <v>974</v>
      </c>
      <c r="E3629" t="s">
        <v>2045</v>
      </c>
      <c r="F3629" t="s">
        <v>55</v>
      </c>
      <c r="G3629" t="str">
        <f>_xlfn.XLOOKUP(F3629,Regions!$A$2:$A$52,Regions!$B$2:$B$52)</f>
        <v>West</v>
      </c>
      <c r="H3629" t="s">
        <v>1456</v>
      </c>
      <c r="I3629">
        <v>257087</v>
      </c>
      <c r="J3629">
        <v>27450</v>
      </c>
      <c r="K3629">
        <v>6736</v>
      </c>
      <c r="L3629">
        <v>75570</v>
      </c>
      <c r="M3629">
        <v>20000</v>
      </c>
      <c r="N3629" t="s">
        <v>2043</v>
      </c>
      <c r="O3629" t="s">
        <v>2043</v>
      </c>
      <c r="P3629" t="s">
        <v>2043</v>
      </c>
      <c r="Q3629" t="s">
        <v>2043</v>
      </c>
      <c r="R3629" t="str">
        <f>Table1[[#This Row],[year]]&amp;"_"&amp;Table1[[#This Row],[rank]]</f>
        <v>2022_128</v>
      </c>
      <c r="S3629" t="str">
        <f>Table1[[#This Row],[year]]&amp;"_"&amp;Table1[[#This Row],[rank]]</f>
        <v>2022_128</v>
      </c>
    </row>
    <row r="3630" spans="1:19" x14ac:dyDescent="0.2">
      <c r="A3630" t="s">
        <v>2121</v>
      </c>
      <c r="B3630">
        <v>129</v>
      </c>
      <c r="C3630">
        <v>2022</v>
      </c>
      <c r="D3630" t="s">
        <v>100</v>
      </c>
      <c r="E3630" t="s">
        <v>112</v>
      </c>
      <c r="F3630" t="s">
        <v>55</v>
      </c>
      <c r="G3630" t="str">
        <f>_xlfn.XLOOKUP(F3630,Regions!$A$2:$A$52,Regions!$B$2:$B$52)</f>
        <v>West</v>
      </c>
      <c r="H3630" t="s">
        <v>1751</v>
      </c>
      <c r="I3630">
        <v>74657</v>
      </c>
      <c r="J3630">
        <v>27305</v>
      </c>
      <c r="K3630">
        <v>6225</v>
      </c>
      <c r="L3630">
        <v>67952</v>
      </c>
      <c r="M3630">
        <v>14400</v>
      </c>
      <c r="N3630" t="s">
        <v>2043</v>
      </c>
      <c r="O3630" t="s">
        <v>2043</v>
      </c>
      <c r="P3630" t="s">
        <v>2043</v>
      </c>
      <c r="Q3630" t="s">
        <v>2046</v>
      </c>
      <c r="R3630" t="str">
        <f>Table1[[#This Row],[year]]&amp;"_"&amp;Table1[[#This Row],[rank]]</f>
        <v>2022_129</v>
      </c>
      <c r="S3630" t="str">
        <f>Table1[[#This Row],[year]]&amp;"_"&amp;Table1[[#This Row],[rank]]</f>
        <v>2022_129</v>
      </c>
    </row>
    <row r="3631" spans="1:19" x14ac:dyDescent="0.2">
      <c r="A3631" t="s">
        <v>2147</v>
      </c>
      <c r="B3631">
        <v>130</v>
      </c>
      <c r="C3631">
        <v>2022</v>
      </c>
      <c r="D3631" t="s">
        <v>21</v>
      </c>
      <c r="E3631" t="s">
        <v>920</v>
      </c>
      <c r="F3631" t="s">
        <v>41</v>
      </c>
      <c r="G3631" t="str">
        <f>_xlfn.XLOOKUP(F3631,Regions!$A$2:$A$52,Regions!$B$2:$B$52)</f>
        <v>Northeast</v>
      </c>
      <c r="H3631" t="s">
        <v>1594</v>
      </c>
      <c r="I3631">
        <v>2933</v>
      </c>
      <c r="J3631">
        <v>27253</v>
      </c>
      <c r="K3631">
        <v>231</v>
      </c>
      <c r="L3631">
        <v>11641</v>
      </c>
      <c r="M3631">
        <v>3418</v>
      </c>
      <c r="N3631" t="s">
        <v>2043</v>
      </c>
      <c r="O3631" t="s">
        <v>2043</v>
      </c>
      <c r="P3631" t="s">
        <v>2043</v>
      </c>
      <c r="Q3631" t="s">
        <v>2043</v>
      </c>
      <c r="R3631" t="str">
        <f>Table1[[#This Row],[year]]&amp;"_"&amp;Table1[[#This Row],[rank]]</f>
        <v>2022_130</v>
      </c>
      <c r="S3631" t="str">
        <f>Table1[[#This Row],[year]]&amp;"_"&amp;Table1[[#This Row],[rank]]</f>
        <v>2022_130</v>
      </c>
    </row>
    <row r="3632" spans="1:19" x14ac:dyDescent="0.2">
      <c r="A3632" t="s">
        <v>2335</v>
      </c>
      <c r="B3632">
        <v>131</v>
      </c>
      <c r="C3632">
        <v>2022</v>
      </c>
      <c r="D3632" t="s">
        <v>1111</v>
      </c>
      <c r="E3632" t="s">
        <v>221</v>
      </c>
      <c r="F3632" t="s">
        <v>177</v>
      </c>
      <c r="G3632" t="str">
        <f>_xlfn.XLOOKUP(F3632,Regions!$A$2:$A$52,Regions!$B$2:$B$52)</f>
        <v>South</v>
      </c>
      <c r="H3632" t="s">
        <v>1497</v>
      </c>
      <c r="I3632">
        <v>23413</v>
      </c>
      <c r="J3632">
        <v>27131</v>
      </c>
      <c r="K3632">
        <v>4430</v>
      </c>
      <c r="L3632">
        <v>33208</v>
      </c>
      <c r="M3632">
        <v>10753</v>
      </c>
      <c r="N3632" t="s">
        <v>2043</v>
      </c>
      <c r="O3632" t="s">
        <v>2043</v>
      </c>
      <c r="P3632" t="s">
        <v>2043</v>
      </c>
      <c r="Q3632" t="s">
        <v>2043</v>
      </c>
      <c r="R3632" t="str">
        <f>Table1[[#This Row],[year]]&amp;"_"&amp;Table1[[#This Row],[rank]]</f>
        <v>2022_131</v>
      </c>
      <c r="S3632" t="str">
        <f>Table1[[#This Row],[year]]&amp;"_"&amp;Table1[[#This Row],[rank]]</f>
        <v>2022_131</v>
      </c>
    </row>
    <row r="3633" spans="1:19" x14ac:dyDescent="0.2">
      <c r="A3633" t="s">
        <v>2367</v>
      </c>
      <c r="B3633">
        <v>132</v>
      </c>
      <c r="C3633">
        <v>2022</v>
      </c>
      <c r="D3633" t="s">
        <v>985</v>
      </c>
      <c r="E3633" t="s">
        <v>115</v>
      </c>
      <c r="F3633" t="s">
        <v>210</v>
      </c>
      <c r="G3633" t="str">
        <f>_xlfn.XLOOKUP(F3633,Regions!$A$2:$A$52,Regions!$B$2:$B$52)</f>
        <v>Northeast</v>
      </c>
      <c r="H3633" t="s">
        <v>1526</v>
      </c>
      <c r="I3633">
        <v>2409</v>
      </c>
      <c r="J3633">
        <v>26992</v>
      </c>
      <c r="K3633">
        <v>149</v>
      </c>
      <c r="L3633">
        <v>7525</v>
      </c>
      <c r="M3633">
        <v>28300</v>
      </c>
      <c r="N3633" t="s">
        <v>2043</v>
      </c>
      <c r="O3633" t="s">
        <v>2043</v>
      </c>
      <c r="P3633" t="s">
        <v>2043</v>
      </c>
      <c r="Q3633" t="s">
        <v>2046</v>
      </c>
      <c r="R3633" t="str">
        <f>Table1[[#This Row],[year]]&amp;"_"&amp;Table1[[#This Row],[rank]]</f>
        <v>2022_132</v>
      </c>
      <c r="S3633" t="str">
        <f>Table1[[#This Row],[year]]&amp;"_"&amp;Table1[[#This Row],[rank]]</f>
        <v>2022_132</v>
      </c>
    </row>
    <row r="3634" spans="1:19" x14ac:dyDescent="0.2">
      <c r="A3634" t="s">
        <v>2189</v>
      </c>
      <c r="B3634">
        <v>133</v>
      </c>
      <c r="C3634">
        <v>2022</v>
      </c>
      <c r="D3634" t="s">
        <v>920</v>
      </c>
      <c r="E3634" t="s">
        <v>920</v>
      </c>
      <c r="F3634" t="s">
        <v>22</v>
      </c>
      <c r="G3634" t="str">
        <f>_xlfn.XLOOKUP(F3634,Regions!$A$2:$A$52,Regions!$B$2:$B$52)</f>
        <v>South</v>
      </c>
      <c r="H3634" t="s">
        <v>1403</v>
      </c>
      <c r="I3634">
        <v>9289</v>
      </c>
      <c r="J3634">
        <v>26989</v>
      </c>
      <c r="K3634">
        <v>2187</v>
      </c>
      <c r="L3634">
        <v>23182</v>
      </c>
      <c r="M3634">
        <v>6635</v>
      </c>
      <c r="N3634" t="s">
        <v>2043</v>
      </c>
      <c r="O3634" t="s">
        <v>2043</v>
      </c>
      <c r="P3634" t="s">
        <v>2043</v>
      </c>
      <c r="Q3634" t="s">
        <v>2043</v>
      </c>
      <c r="R3634" t="str">
        <f>Table1[[#This Row],[year]]&amp;"_"&amp;Table1[[#This Row],[rank]]</f>
        <v>2022_133</v>
      </c>
      <c r="S3634" t="str">
        <f>Table1[[#This Row],[year]]&amp;"_"&amp;Table1[[#This Row],[rank]]</f>
        <v>2022_133</v>
      </c>
    </row>
    <row r="3635" spans="1:19" x14ac:dyDescent="0.2">
      <c r="A3635" t="s">
        <v>2542</v>
      </c>
      <c r="B3635">
        <v>134</v>
      </c>
      <c r="C3635">
        <v>2022</v>
      </c>
      <c r="D3635" t="s">
        <v>974</v>
      </c>
      <c r="E3635" t="s">
        <v>2045</v>
      </c>
      <c r="F3635" t="s">
        <v>55</v>
      </c>
      <c r="G3635" t="str">
        <f>_xlfn.XLOOKUP(F3635,Regions!$A$2:$A$52,Regions!$B$2:$B$52)</f>
        <v>West</v>
      </c>
      <c r="H3635" t="s">
        <v>1444</v>
      </c>
      <c r="I3635">
        <v>684879</v>
      </c>
      <c r="J3635">
        <v>26914</v>
      </c>
      <c r="K3635">
        <v>9752</v>
      </c>
      <c r="L3635">
        <v>44187</v>
      </c>
      <c r="M3635">
        <v>22473</v>
      </c>
      <c r="N3635" t="s">
        <v>2046</v>
      </c>
      <c r="O3635" t="s">
        <v>2043</v>
      </c>
      <c r="P3635" t="s">
        <v>2043</v>
      </c>
      <c r="Q3635" t="s">
        <v>2043</v>
      </c>
      <c r="R3635" t="str">
        <f>Table1[[#This Row],[year]]&amp;"_"&amp;Table1[[#This Row],[rank]]</f>
        <v>2022_134</v>
      </c>
      <c r="S3635" t="str">
        <f>Table1[[#This Row],[year]]&amp;"_"&amp;Table1[[#This Row],[rank]]</f>
        <v>2022_134</v>
      </c>
    </row>
    <row r="3636" spans="1:19" x14ac:dyDescent="0.2">
      <c r="A3636" t="s">
        <v>2119</v>
      </c>
      <c r="B3636">
        <v>135</v>
      </c>
      <c r="C3636">
        <v>2022</v>
      </c>
      <c r="D3636" t="s">
        <v>488</v>
      </c>
      <c r="E3636" t="s">
        <v>920</v>
      </c>
      <c r="F3636" t="s">
        <v>22</v>
      </c>
      <c r="G3636" t="str">
        <f>_xlfn.XLOOKUP(F3636,Regions!$A$2:$A$52,Regions!$B$2:$B$52)</f>
        <v>South</v>
      </c>
      <c r="H3636" t="s">
        <v>1403</v>
      </c>
      <c r="I3636">
        <v>53160</v>
      </c>
      <c r="J3636">
        <v>26772</v>
      </c>
      <c r="K3636">
        <v>2322</v>
      </c>
      <c r="L3636">
        <v>75036</v>
      </c>
      <c r="M3636">
        <v>11678</v>
      </c>
      <c r="N3636" t="s">
        <v>2043</v>
      </c>
      <c r="O3636" t="s">
        <v>2046</v>
      </c>
      <c r="P3636" t="s">
        <v>2043</v>
      </c>
      <c r="Q3636" t="s">
        <v>2043</v>
      </c>
      <c r="R3636" t="str">
        <f>Table1[[#This Row],[year]]&amp;"_"&amp;Table1[[#This Row],[rank]]</f>
        <v>2022_135</v>
      </c>
      <c r="S3636" t="str">
        <f>Table1[[#This Row],[year]]&amp;"_"&amp;Table1[[#This Row],[rank]]</f>
        <v>2022_135</v>
      </c>
    </row>
    <row r="3637" spans="1:19" x14ac:dyDescent="0.2">
      <c r="A3637" t="s">
        <v>2653</v>
      </c>
      <c r="B3637">
        <v>136</v>
      </c>
      <c r="C3637">
        <v>2022</v>
      </c>
      <c r="D3637" t="s">
        <v>636</v>
      </c>
      <c r="E3637" t="s">
        <v>2045</v>
      </c>
      <c r="F3637" t="s">
        <v>55</v>
      </c>
      <c r="G3637" t="str">
        <f>_xlfn.XLOOKUP(F3637,Regions!$A$2:$A$52,Regions!$B$2:$B$52)</f>
        <v>West</v>
      </c>
      <c r="H3637" t="s">
        <v>1413</v>
      </c>
      <c r="I3637">
        <v>210197</v>
      </c>
      <c r="J3637">
        <v>26492</v>
      </c>
      <c r="K3637">
        <v>1444</v>
      </c>
      <c r="L3637">
        <v>95209</v>
      </c>
      <c r="M3637">
        <v>73541</v>
      </c>
      <c r="N3637" t="s">
        <v>2046</v>
      </c>
      <c r="O3637" t="s">
        <v>2043</v>
      </c>
      <c r="P3637" t="s">
        <v>2043</v>
      </c>
      <c r="Q3637" t="s">
        <v>2043</v>
      </c>
      <c r="R3637" t="str">
        <f>Table1[[#This Row],[year]]&amp;"_"&amp;Table1[[#This Row],[rank]]</f>
        <v>2022_136</v>
      </c>
      <c r="S3637" t="str">
        <f>Table1[[#This Row],[year]]&amp;"_"&amp;Table1[[#This Row],[rank]]</f>
        <v>2022_136</v>
      </c>
    </row>
    <row r="3638" spans="1:19" x14ac:dyDescent="0.2">
      <c r="A3638" t="s">
        <v>2303</v>
      </c>
      <c r="B3638">
        <v>137</v>
      </c>
      <c r="C3638">
        <v>2022</v>
      </c>
      <c r="D3638" t="s">
        <v>1830</v>
      </c>
      <c r="E3638" t="s">
        <v>2042</v>
      </c>
      <c r="F3638" t="s">
        <v>35</v>
      </c>
      <c r="G3638" t="str">
        <f>_xlfn.XLOOKUP(F3638,Regions!$A$2:$A$52,Regions!$B$2:$B$52)</f>
        <v>South</v>
      </c>
      <c r="H3638" t="s">
        <v>1781</v>
      </c>
      <c r="I3638">
        <v>36051</v>
      </c>
      <c r="J3638">
        <v>26321</v>
      </c>
      <c r="K3638">
        <v>1328</v>
      </c>
      <c r="L3638">
        <v>21722</v>
      </c>
      <c r="M3638">
        <v>136226</v>
      </c>
      <c r="N3638" t="s">
        <v>2043</v>
      </c>
      <c r="O3638" t="s">
        <v>2043</v>
      </c>
      <c r="P3638" t="s">
        <v>2043</v>
      </c>
      <c r="Q3638" t="s">
        <v>2046</v>
      </c>
      <c r="R3638" t="str">
        <f>Table1[[#This Row],[year]]&amp;"_"&amp;Table1[[#This Row],[rank]]</f>
        <v>2022_137</v>
      </c>
      <c r="S3638" t="str">
        <f>Table1[[#This Row],[year]]&amp;"_"&amp;Table1[[#This Row],[rank]]</f>
        <v>2022_137</v>
      </c>
    </row>
    <row r="3639" spans="1:19" x14ac:dyDescent="0.2">
      <c r="A3639" t="s">
        <v>2327</v>
      </c>
      <c r="B3639">
        <v>138</v>
      </c>
      <c r="C3639">
        <v>2022</v>
      </c>
      <c r="D3639" t="s">
        <v>609</v>
      </c>
      <c r="E3639" t="s">
        <v>2044</v>
      </c>
      <c r="F3639" t="s">
        <v>28</v>
      </c>
      <c r="G3639" t="str">
        <f>_xlfn.XLOOKUP(F3639,Regions!$A$2:$A$52,Regions!$B$2:$B$52)</f>
        <v>Northeast</v>
      </c>
      <c r="H3639" t="s">
        <v>1406</v>
      </c>
      <c r="I3639">
        <v>51543</v>
      </c>
      <c r="J3639">
        <v>26141</v>
      </c>
      <c r="K3639">
        <v>4667</v>
      </c>
      <c r="L3639">
        <v>264285</v>
      </c>
      <c r="M3639">
        <v>3238</v>
      </c>
      <c r="N3639" t="s">
        <v>2043</v>
      </c>
      <c r="O3639" t="s">
        <v>2043</v>
      </c>
      <c r="P3639" t="s">
        <v>2043</v>
      </c>
      <c r="Q3639" t="s">
        <v>2043</v>
      </c>
      <c r="R3639" t="str">
        <f>Table1[[#This Row],[year]]&amp;"_"&amp;Table1[[#This Row],[rank]]</f>
        <v>2022_138</v>
      </c>
      <c r="S3639" t="str">
        <f>Table1[[#This Row],[year]]&amp;"_"&amp;Table1[[#This Row],[rank]]</f>
        <v>2022_138</v>
      </c>
    </row>
    <row r="3640" spans="1:19" x14ac:dyDescent="0.2">
      <c r="A3640" t="s">
        <v>2481</v>
      </c>
      <c r="B3640">
        <v>139</v>
      </c>
      <c r="C3640">
        <v>2022</v>
      </c>
      <c r="D3640" t="s">
        <v>980</v>
      </c>
      <c r="E3640" t="s">
        <v>2055</v>
      </c>
      <c r="F3640" t="s">
        <v>44</v>
      </c>
      <c r="G3640" t="str">
        <f>_xlfn.XLOOKUP(F3640,Regions!$A$2:$A$52,Regions!$B$2:$B$52)</f>
        <v>Midwest</v>
      </c>
      <c r="H3640" t="s">
        <v>1417</v>
      </c>
      <c r="I3640">
        <v>48249</v>
      </c>
      <c r="J3640">
        <v>26042</v>
      </c>
      <c r="K3640">
        <v>1012</v>
      </c>
      <c r="L3640">
        <v>93394</v>
      </c>
      <c r="M3640">
        <v>36000</v>
      </c>
      <c r="N3640" t="s">
        <v>2043</v>
      </c>
      <c r="O3640" t="s">
        <v>2043</v>
      </c>
      <c r="P3640" t="s">
        <v>2043</v>
      </c>
      <c r="Q3640" t="s">
        <v>2046</v>
      </c>
      <c r="R3640" t="str">
        <f>Table1[[#This Row],[year]]&amp;"_"&amp;Table1[[#This Row],[rank]]</f>
        <v>2022_139</v>
      </c>
      <c r="S3640" t="str">
        <f>Table1[[#This Row],[year]]&amp;"_"&amp;Table1[[#This Row],[rank]]</f>
        <v>2022_139</v>
      </c>
    </row>
    <row r="3641" spans="1:19" x14ac:dyDescent="0.2">
      <c r="A3641" t="s">
        <v>1131</v>
      </c>
      <c r="B3641">
        <v>140</v>
      </c>
      <c r="C3641">
        <v>2022</v>
      </c>
      <c r="D3641" t="s">
        <v>100</v>
      </c>
      <c r="E3641" t="s">
        <v>112</v>
      </c>
      <c r="F3641" t="s">
        <v>55</v>
      </c>
      <c r="G3641" t="str">
        <f>_xlfn.XLOOKUP(F3641,Regions!$A$2:$A$52,Regions!$B$2:$B$52)</f>
        <v>West</v>
      </c>
      <c r="H3641" t="s">
        <v>1511</v>
      </c>
      <c r="I3641">
        <v>134701</v>
      </c>
      <c r="J3641">
        <v>25979</v>
      </c>
      <c r="K3641">
        <v>5893</v>
      </c>
      <c r="L3641">
        <v>61165</v>
      </c>
      <c r="M3641">
        <v>24200</v>
      </c>
      <c r="N3641" t="s">
        <v>2043</v>
      </c>
      <c r="O3641" t="s">
        <v>2043</v>
      </c>
      <c r="P3641" t="s">
        <v>2043</v>
      </c>
      <c r="Q3641" t="s">
        <v>2046</v>
      </c>
      <c r="R3641" t="str">
        <f>Table1[[#This Row],[year]]&amp;"_"&amp;Table1[[#This Row],[rank]]</f>
        <v>2022_140</v>
      </c>
      <c r="S3641" t="str">
        <f>Table1[[#This Row],[year]]&amp;"_"&amp;Table1[[#This Row],[rank]]</f>
        <v>2022_140</v>
      </c>
    </row>
    <row r="3642" spans="1:19" x14ac:dyDescent="0.2">
      <c r="A3642" t="s">
        <v>2153</v>
      </c>
      <c r="B3642">
        <v>141</v>
      </c>
      <c r="C3642">
        <v>2022</v>
      </c>
      <c r="D3642" t="s">
        <v>350</v>
      </c>
      <c r="E3642" t="s">
        <v>2042</v>
      </c>
      <c r="F3642" t="s">
        <v>177</v>
      </c>
      <c r="G3642" t="str">
        <f>_xlfn.XLOOKUP(F3642,Regions!$A$2:$A$52,Regions!$B$2:$B$52)</f>
        <v>South</v>
      </c>
      <c r="H3642" t="s">
        <v>1487</v>
      </c>
      <c r="I3642">
        <v>6111</v>
      </c>
      <c r="J3642">
        <v>25844</v>
      </c>
      <c r="K3642">
        <v>1373</v>
      </c>
      <c r="L3642">
        <v>8944</v>
      </c>
      <c r="M3642">
        <v>22200</v>
      </c>
      <c r="N3642" t="s">
        <v>2043</v>
      </c>
      <c r="O3642" t="s">
        <v>2043</v>
      </c>
      <c r="P3642" t="s">
        <v>2043</v>
      </c>
      <c r="Q3642" t="s">
        <v>2043</v>
      </c>
      <c r="R3642" t="str">
        <f>Table1[[#This Row],[year]]&amp;"_"&amp;Table1[[#This Row],[rank]]</f>
        <v>2022_141</v>
      </c>
      <c r="S3642" t="str">
        <f>Table1[[#This Row],[year]]&amp;"_"&amp;Table1[[#This Row],[rank]]</f>
        <v>2022_141</v>
      </c>
    </row>
    <row r="3643" spans="1:19" x14ac:dyDescent="0.2">
      <c r="A3643" t="s">
        <v>2173</v>
      </c>
      <c r="B3643">
        <v>142</v>
      </c>
      <c r="C3643">
        <v>2022</v>
      </c>
      <c r="D3643" t="s">
        <v>350</v>
      </c>
      <c r="E3643" t="s">
        <v>2042</v>
      </c>
      <c r="F3643" t="s">
        <v>18</v>
      </c>
      <c r="G3643" t="str">
        <f>_xlfn.XLOOKUP(F3643,Regions!$A$2:$A$52,Regions!$B$2:$B$52)</f>
        <v>Midwest</v>
      </c>
      <c r="H3643" t="s">
        <v>1510</v>
      </c>
      <c r="I3643">
        <v>7197</v>
      </c>
      <c r="J3643">
        <v>25555</v>
      </c>
      <c r="K3643">
        <v>1188</v>
      </c>
      <c r="L3643">
        <v>13465</v>
      </c>
      <c r="M3643">
        <v>24797</v>
      </c>
      <c r="N3643" t="s">
        <v>2043</v>
      </c>
      <c r="O3643" t="s">
        <v>2043</v>
      </c>
      <c r="P3643" t="s">
        <v>2043</v>
      </c>
      <c r="Q3643" t="s">
        <v>2043</v>
      </c>
      <c r="R3643" t="str">
        <f>Table1[[#This Row],[year]]&amp;"_"&amp;Table1[[#This Row],[rank]]</f>
        <v>2022_142</v>
      </c>
      <c r="S3643" t="str">
        <f>Table1[[#This Row],[year]]&amp;"_"&amp;Table1[[#This Row],[rank]]</f>
        <v>2022_142</v>
      </c>
    </row>
    <row r="3644" spans="1:19" x14ac:dyDescent="0.2">
      <c r="A3644" t="s">
        <v>2487</v>
      </c>
      <c r="B3644">
        <v>143</v>
      </c>
      <c r="C3644">
        <v>2022</v>
      </c>
      <c r="D3644" t="s">
        <v>1359</v>
      </c>
      <c r="E3644" t="s">
        <v>2143</v>
      </c>
      <c r="F3644" t="s">
        <v>55</v>
      </c>
      <c r="G3644" t="str">
        <f>_xlfn.XLOOKUP(F3644,Regions!$A$2:$A$52,Regions!$B$2:$B$52)</f>
        <v>West</v>
      </c>
      <c r="H3644" t="s">
        <v>1456</v>
      </c>
      <c r="I3644">
        <v>134733</v>
      </c>
      <c r="J3644">
        <v>25371</v>
      </c>
      <c r="K3644">
        <v>4169</v>
      </c>
      <c r="L3644">
        <v>75803</v>
      </c>
      <c r="M3644">
        <v>30900</v>
      </c>
      <c r="N3644" t="s">
        <v>2043</v>
      </c>
      <c r="O3644" t="s">
        <v>2043</v>
      </c>
      <c r="P3644" t="s">
        <v>2043</v>
      </c>
      <c r="Q3644" t="s">
        <v>2043</v>
      </c>
      <c r="R3644" t="str">
        <f>Table1[[#This Row],[year]]&amp;"_"&amp;Table1[[#This Row],[rank]]</f>
        <v>2022_143</v>
      </c>
      <c r="S3644" t="str">
        <f>Table1[[#This Row],[year]]&amp;"_"&amp;Table1[[#This Row],[rank]]</f>
        <v>2022_143</v>
      </c>
    </row>
    <row r="3645" spans="1:19" x14ac:dyDescent="0.2">
      <c r="A3645" t="s">
        <v>2109</v>
      </c>
      <c r="B3645">
        <v>144</v>
      </c>
      <c r="C3645">
        <v>2022</v>
      </c>
      <c r="D3645" t="s">
        <v>24</v>
      </c>
      <c r="E3645" t="s">
        <v>2042</v>
      </c>
      <c r="F3645" t="s">
        <v>28</v>
      </c>
      <c r="G3645" t="str">
        <f>_xlfn.XLOOKUP(F3645,Regions!$A$2:$A$52,Regions!$B$2:$B$52)</f>
        <v>Northeast</v>
      </c>
      <c r="H3645" t="s">
        <v>1406</v>
      </c>
      <c r="I3645">
        <v>7123</v>
      </c>
      <c r="J3645">
        <v>25292</v>
      </c>
      <c r="K3645">
        <v>1430</v>
      </c>
      <c r="L3645">
        <v>17590</v>
      </c>
      <c r="M3645">
        <v>88857</v>
      </c>
      <c r="N3645" t="s">
        <v>2043</v>
      </c>
      <c r="O3645" t="s">
        <v>2043</v>
      </c>
      <c r="P3645" t="s">
        <v>2043</v>
      </c>
      <c r="Q3645" t="s">
        <v>2043</v>
      </c>
      <c r="R3645" t="str">
        <f>Table1[[#This Row],[year]]&amp;"_"&amp;Table1[[#This Row],[rank]]</f>
        <v>2022_144</v>
      </c>
      <c r="S3645" t="str">
        <f>Table1[[#This Row],[year]]&amp;"_"&amp;Table1[[#This Row],[rank]]</f>
        <v>2022_144</v>
      </c>
    </row>
    <row r="3646" spans="1:19" x14ac:dyDescent="0.2">
      <c r="A3646" t="s">
        <v>1241</v>
      </c>
      <c r="B3646">
        <v>145</v>
      </c>
      <c r="C3646">
        <v>2022</v>
      </c>
      <c r="D3646" t="s">
        <v>214</v>
      </c>
      <c r="E3646" t="s">
        <v>920</v>
      </c>
      <c r="F3646" t="s">
        <v>125</v>
      </c>
      <c r="G3646" t="str">
        <f>_xlfn.XLOOKUP(F3646,Regions!$A$2:$A$52,Regions!$B$2:$B$52)</f>
        <v>South</v>
      </c>
      <c r="H3646" t="s">
        <v>1407</v>
      </c>
      <c r="I3646">
        <v>85967</v>
      </c>
      <c r="J3646">
        <v>24677</v>
      </c>
      <c r="K3646">
        <v>3908</v>
      </c>
      <c r="L3646">
        <v>169587</v>
      </c>
      <c r="M3646">
        <v>27605</v>
      </c>
      <c r="N3646" t="s">
        <v>2043</v>
      </c>
      <c r="O3646" t="s">
        <v>2046</v>
      </c>
      <c r="P3646" t="s">
        <v>2043</v>
      </c>
      <c r="Q3646" t="s">
        <v>2043</v>
      </c>
      <c r="R3646" t="str">
        <f>Table1[[#This Row],[year]]&amp;"_"&amp;Table1[[#This Row],[rank]]</f>
        <v>2022_145</v>
      </c>
      <c r="S3646" t="str">
        <f>Table1[[#This Row],[year]]&amp;"_"&amp;Table1[[#This Row],[rank]]</f>
        <v>2022_145</v>
      </c>
    </row>
    <row r="3647" spans="1:19" x14ac:dyDescent="0.2">
      <c r="A3647" t="s">
        <v>2646</v>
      </c>
      <c r="B3647">
        <v>146</v>
      </c>
      <c r="C3647">
        <v>2022</v>
      </c>
      <c r="D3647" t="s">
        <v>118</v>
      </c>
      <c r="E3647" t="s">
        <v>2061</v>
      </c>
      <c r="F3647" t="s">
        <v>44</v>
      </c>
      <c r="G3647" t="str">
        <f>_xlfn.XLOOKUP(F3647,Regions!$A$2:$A$52,Regions!$B$2:$B$52)</f>
        <v>Midwest</v>
      </c>
      <c r="H3647" t="s">
        <v>1417</v>
      </c>
      <c r="I3647">
        <v>15050</v>
      </c>
      <c r="J3647">
        <v>24634</v>
      </c>
      <c r="K3647">
        <v>1964</v>
      </c>
      <c r="L3647">
        <v>68175</v>
      </c>
      <c r="M3647">
        <v>84100</v>
      </c>
      <c r="N3647" t="s">
        <v>2043</v>
      </c>
      <c r="O3647" t="s">
        <v>2043</v>
      </c>
      <c r="P3647" t="s">
        <v>2043</v>
      </c>
      <c r="Q3647" t="s">
        <v>2043</v>
      </c>
      <c r="R3647" t="str">
        <f>Table1[[#This Row],[year]]&amp;"_"&amp;Table1[[#This Row],[rank]]</f>
        <v>2022_146</v>
      </c>
      <c r="S3647" t="str">
        <f>Table1[[#This Row],[year]]&amp;"_"&amp;Table1[[#This Row],[rank]]</f>
        <v>2022_146</v>
      </c>
    </row>
    <row r="3648" spans="1:19" x14ac:dyDescent="0.2">
      <c r="A3648" t="s">
        <v>2228</v>
      </c>
      <c r="B3648">
        <v>147</v>
      </c>
      <c r="C3648">
        <v>2022</v>
      </c>
      <c r="D3648" t="s">
        <v>1359</v>
      </c>
      <c r="E3648" t="s">
        <v>2143</v>
      </c>
      <c r="F3648" t="s">
        <v>55</v>
      </c>
      <c r="G3648" t="str">
        <f>_xlfn.XLOOKUP(F3648,Regions!$A$2:$A$52,Regions!$B$2:$B$52)</f>
        <v>West</v>
      </c>
      <c r="H3648" t="s">
        <v>1413</v>
      </c>
      <c r="I3648">
        <v>480023</v>
      </c>
      <c r="J3648">
        <v>24105</v>
      </c>
      <c r="K3648">
        <v>12311</v>
      </c>
      <c r="L3648">
        <v>82896</v>
      </c>
      <c r="M3648">
        <v>21500</v>
      </c>
      <c r="N3648" t="s">
        <v>2043</v>
      </c>
      <c r="O3648" t="s">
        <v>2043</v>
      </c>
      <c r="P3648" t="s">
        <v>2043</v>
      </c>
      <c r="Q3648" t="s">
        <v>2043</v>
      </c>
      <c r="R3648" t="str">
        <f>Table1[[#This Row],[year]]&amp;"_"&amp;Table1[[#This Row],[rank]]</f>
        <v>2022_147</v>
      </c>
      <c r="S3648" t="str">
        <f>Table1[[#This Row],[year]]&amp;"_"&amp;Table1[[#This Row],[rank]]</f>
        <v>2022_147</v>
      </c>
    </row>
    <row r="3649" spans="1:19" x14ac:dyDescent="0.2">
      <c r="A3649" t="s">
        <v>2120</v>
      </c>
      <c r="B3649">
        <v>148</v>
      </c>
      <c r="C3649">
        <v>2022</v>
      </c>
      <c r="D3649" t="s">
        <v>70</v>
      </c>
      <c r="E3649" t="s">
        <v>70</v>
      </c>
      <c r="F3649" t="s">
        <v>98</v>
      </c>
      <c r="G3649" t="str">
        <f>_xlfn.XLOOKUP(F3649,Regions!$A$2:$A$52,Regions!$B$2:$B$52)</f>
        <v>Northeast</v>
      </c>
      <c r="H3649" t="s">
        <v>1493</v>
      </c>
      <c r="I3649">
        <v>488</v>
      </c>
      <c r="J3649">
        <v>24043</v>
      </c>
      <c r="K3649">
        <v>91</v>
      </c>
      <c r="L3649">
        <v>9335</v>
      </c>
      <c r="M3649">
        <v>50000</v>
      </c>
      <c r="N3649" t="s">
        <v>2043</v>
      </c>
      <c r="O3649" t="s">
        <v>2046</v>
      </c>
      <c r="P3649" t="s">
        <v>2043</v>
      </c>
      <c r="Q3649" t="s">
        <v>2046</v>
      </c>
      <c r="R3649" t="str">
        <f>Table1[[#This Row],[year]]&amp;"_"&amp;Table1[[#This Row],[rank]]</f>
        <v>2022_148</v>
      </c>
      <c r="S3649" t="str">
        <f>Table1[[#This Row],[year]]&amp;"_"&amp;Table1[[#This Row],[rank]]</f>
        <v>2022_148</v>
      </c>
    </row>
    <row r="3650" spans="1:19" x14ac:dyDescent="0.2">
      <c r="A3650" t="s">
        <v>1116</v>
      </c>
      <c r="B3650">
        <v>149</v>
      </c>
      <c r="C3650">
        <v>2022</v>
      </c>
      <c r="D3650" t="s">
        <v>1727</v>
      </c>
      <c r="E3650" t="s">
        <v>2064</v>
      </c>
      <c r="F3650" t="s">
        <v>255</v>
      </c>
      <c r="G3650" t="str">
        <f>_xlfn.XLOOKUP(F3650,Regions!$A$2:$A$52,Regions!$B$2:$B$52)</f>
        <v>Midwest</v>
      </c>
      <c r="H3650" t="s">
        <v>1471</v>
      </c>
      <c r="I3650">
        <v>29141</v>
      </c>
      <c r="J3650">
        <v>24021</v>
      </c>
      <c r="K3650">
        <v>2131</v>
      </c>
      <c r="L3650">
        <v>23710</v>
      </c>
      <c r="M3650">
        <v>59900</v>
      </c>
      <c r="N3650" t="s">
        <v>2043</v>
      </c>
      <c r="O3650" t="s">
        <v>2046</v>
      </c>
      <c r="P3650" t="s">
        <v>2043</v>
      </c>
      <c r="Q3650" t="s">
        <v>2043</v>
      </c>
      <c r="R3650" t="str">
        <f>Table1[[#This Row],[year]]&amp;"_"&amp;Table1[[#This Row],[rank]]</f>
        <v>2022_149</v>
      </c>
      <c r="S3650" t="str">
        <f>Table1[[#This Row],[year]]&amp;"_"&amp;Table1[[#This Row],[rank]]</f>
        <v>2022_149</v>
      </c>
    </row>
    <row r="3651" spans="1:19" x14ac:dyDescent="0.2">
      <c r="A3651" t="s">
        <v>531</v>
      </c>
      <c r="B3651">
        <v>150</v>
      </c>
      <c r="C3651">
        <v>2022</v>
      </c>
      <c r="D3651" t="s">
        <v>57</v>
      </c>
      <c r="E3651" t="s">
        <v>2044</v>
      </c>
      <c r="F3651" t="s">
        <v>72</v>
      </c>
      <c r="G3651" t="str">
        <f>_xlfn.XLOOKUP(F3651,Regions!$A$2:$A$52,Regions!$B$2:$B$52)</f>
        <v>Midwest</v>
      </c>
      <c r="H3651" t="s">
        <v>1421</v>
      </c>
      <c r="I3651">
        <v>78930</v>
      </c>
      <c r="J3651">
        <v>23714</v>
      </c>
      <c r="K3651">
        <v>7963</v>
      </c>
      <c r="L3651">
        <v>573284</v>
      </c>
      <c r="M3651">
        <v>68796</v>
      </c>
      <c r="N3651" t="s">
        <v>2043</v>
      </c>
      <c r="O3651" t="s">
        <v>2043</v>
      </c>
      <c r="P3651" t="s">
        <v>2043</v>
      </c>
      <c r="Q3651" t="s">
        <v>2046</v>
      </c>
      <c r="R3651" t="str">
        <f>Table1[[#This Row],[year]]&amp;"_"&amp;Table1[[#This Row],[rank]]</f>
        <v>2022_150</v>
      </c>
      <c r="S3651" t="str">
        <f>Table1[[#This Row],[year]]&amp;"_"&amp;Table1[[#This Row],[rank]]</f>
        <v>2022_150</v>
      </c>
    </row>
    <row r="3652" spans="1:19" x14ac:dyDescent="0.2">
      <c r="A3652" t="s">
        <v>2155</v>
      </c>
      <c r="B3652">
        <v>151</v>
      </c>
      <c r="C3652">
        <v>2022</v>
      </c>
      <c r="D3652" t="s">
        <v>17</v>
      </c>
      <c r="E3652" t="s">
        <v>17</v>
      </c>
      <c r="F3652" t="s">
        <v>93</v>
      </c>
      <c r="G3652" t="str">
        <f>_xlfn.XLOOKUP(F3652,Regions!$A$2:$A$52,Regions!$B$2:$B$52)</f>
        <v>West</v>
      </c>
      <c r="H3652" t="s">
        <v>1496</v>
      </c>
      <c r="I3652">
        <v>30620</v>
      </c>
      <c r="J3652">
        <v>23522</v>
      </c>
      <c r="K3652">
        <v>1852</v>
      </c>
      <c r="L3652">
        <v>29302</v>
      </c>
      <c r="M3652">
        <v>28500</v>
      </c>
      <c r="N3652" t="s">
        <v>2043</v>
      </c>
      <c r="O3652" t="s">
        <v>2043</v>
      </c>
      <c r="P3652" t="s">
        <v>2043</v>
      </c>
      <c r="Q3652" t="s">
        <v>2043</v>
      </c>
      <c r="R3652" t="str">
        <f>Table1[[#This Row],[year]]&amp;"_"&amp;Table1[[#This Row],[rank]]</f>
        <v>2022_151</v>
      </c>
      <c r="S3652" t="str">
        <f>Table1[[#This Row],[year]]&amp;"_"&amp;Table1[[#This Row],[rank]]</f>
        <v>2022_151</v>
      </c>
    </row>
    <row r="3653" spans="1:19" x14ac:dyDescent="0.2">
      <c r="A3653" t="s">
        <v>2113</v>
      </c>
      <c r="B3653">
        <v>152</v>
      </c>
      <c r="C3653">
        <v>2022</v>
      </c>
      <c r="D3653" t="s">
        <v>60</v>
      </c>
      <c r="E3653" t="s">
        <v>2114</v>
      </c>
      <c r="F3653" t="s">
        <v>44</v>
      </c>
      <c r="G3653" t="str">
        <f>_xlfn.XLOOKUP(F3653,Regions!$A$2:$A$52,Regions!$B$2:$B$52)</f>
        <v>Midwest</v>
      </c>
      <c r="H3653" t="s">
        <v>1417</v>
      </c>
      <c r="I3653">
        <v>183874</v>
      </c>
      <c r="J3653">
        <v>23223</v>
      </c>
      <c r="K3653">
        <v>7545</v>
      </c>
      <c r="L3653">
        <v>53854</v>
      </c>
      <c r="M3653" s="1">
        <v>200000</v>
      </c>
      <c r="N3653" t="s">
        <v>2043</v>
      </c>
      <c r="O3653" t="s">
        <v>2043</v>
      </c>
      <c r="P3653" t="s">
        <v>2043</v>
      </c>
      <c r="Q3653" t="s">
        <v>2043</v>
      </c>
      <c r="R3653" t="str">
        <f>Table1[[#This Row],[year]]&amp;"_"&amp;Table1[[#This Row],[rank]]</f>
        <v>2022_152</v>
      </c>
      <c r="S3653" t="str">
        <f>Table1[[#This Row],[year]]&amp;"_"&amp;Table1[[#This Row],[rank]]</f>
        <v>2022_152</v>
      </c>
    </row>
    <row r="3654" spans="1:19" x14ac:dyDescent="0.2">
      <c r="A3654" t="s">
        <v>2160</v>
      </c>
      <c r="B3654">
        <v>153</v>
      </c>
      <c r="C3654">
        <v>2022</v>
      </c>
      <c r="D3654" t="s">
        <v>214</v>
      </c>
      <c r="E3654" t="s">
        <v>920</v>
      </c>
      <c r="F3654" t="s">
        <v>86</v>
      </c>
      <c r="G3654" t="str">
        <f>_xlfn.XLOOKUP(F3654,Regions!$A$2:$A$52,Regions!$B$2:$B$52)</f>
        <v>South</v>
      </c>
      <c r="H3654" t="s">
        <v>1412</v>
      </c>
      <c r="I3654">
        <v>76877</v>
      </c>
      <c r="J3654">
        <v>23113</v>
      </c>
      <c r="K3654">
        <v>2393</v>
      </c>
      <c r="L3654">
        <v>127534</v>
      </c>
      <c r="M3654">
        <v>27164</v>
      </c>
      <c r="N3654" t="s">
        <v>2043</v>
      </c>
      <c r="O3654" t="s">
        <v>2043</v>
      </c>
      <c r="P3654" t="s">
        <v>2043</v>
      </c>
      <c r="Q3654" t="s">
        <v>2043</v>
      </c>
      <c r="R3654" t="str">
        <f>Table1[[#This Row],[year]]&amp;"_"&amp;Table1[[#This Row],[rank]]</f>
        <v>2022_153</v>
      </c>
      <c r="S3654" t="str">
        <f>Table1[[#This Row],[year]]&amp;"_"&amp;Table1[[#This Row],[rank]]</f>
        <v>2022_153</v>
      </c>
    </row>
    <row r="3655" spans="1:19" x14ac:dyDescent="0.2">
      <c r="A3655" t="s">
        <v>2216</v>
      </c>
      <c r="B3655">
        <v>154</v>
      </c>
      <c r="C3655">
        <v>2022</v>
      </c>
      <c r="D3655" t="s">
        <v>1164</v>
      </c>
      <c r="E3655" t="s">
        <v>2061</v>
      </c>
      <c r="F3655" t="s">
        <v>72</v>
      </c>
      <c r="G3655" t="str">
        <f>_xlfn.XLOOKUP(F3655,Regions!$A$2:$A$52,Regions!$B$2:$B$52)</f>
        <v>Midwest</v>
      </c>
      <c r="H3655" t="s">
        <v>1481</v>
      </c>
      <c r="I3655">
        <v>13856</v>
      </c>
      <c r="J3655">
        <v>23102</v>
      </c>
      <c r="K3655">
        <v>844</v>
      </c>
      <c r="L3655">
        <v>7028</v>
      </c>
      <c r="M3655">
        <v>16877</v>
      </c>
      <c r="N3655" t="s">
        <v>2043</v>
      </c>
      <c r="O3655" t="s">
        <v>2043</v>
      </c>
      <c r="P3655" t="s">
        <v>2043</v>
      </c>
      <c r="Q3655" t="s">
        <v>2043</v>
      </c>
      <c r="R3655" t="str">
        <f>Table1[[#This Row],[year]]&amp;"_"&amp;Table1[[#This Row],[rank]]</f>
        <v>2022_154</v>
      </c>
      <c r="S3655" t="str">
        <f>Table1[[#This Row],[year]]&amp;"_"&amp;Table1[[#This Row],[rank]]</f>
        <v>2022_154</v>
      </c>
    </row>
    <row r="3656" spans="1:19" x14ac:dyDescent="0.2">
      <c r="A3656" t="s">
        <v>2656</v>
      </c>
      <c r="B3656">
        <v>155</v>
      </c>
      <c r="C3656">
        <v>2022</v>
      </c>
      <c r="D3656" t="s">
        <v>57</v>
      </c>
      <c r="E3656" t="s">
        <v>2044</v>
      </c>
      <c r="F3656" t="s">
        <v>125</v>
      </c>
      <c r="G3656" t="str">
        <f>_xlfn.XLOOKUP(F3656,Regions!$A$2:$A$52,Regions!$B$2:$B$52)</f>
        <v>South</v>
      </c>
      <c r="H3656" t="s">
        <v>1407</v>
      </c>
      <c r="I3656">
        <v>75354</v>
      </c>
      <c r="J3656">
        <v>23064</v>
      </c>
      <c r="K3656">
        <v>6440</v>
      </c>
      <c r="L3656">
        <v>541241</v>
      </c>
      <c r="M3656">
        <v>51462</v>
      </c>
      <c r="N3656" t="s">
        <v>2043</v>
      </c>
      <c r="O3656" t="s">
        <v>2043</v>
      </c>
      <c r="P3656" t="s">
        <v>2043</v>
      </c>
      <c r="Q3656" t="s">
        <v>2046</v>
      </c>
      <c r="R3656" t="str">
        <f>Table1[[#This Row],[year]]&amp;"_"&amp;Table1[[#This Row],[rank]]</f>
        <v>2022_155</v>
      </c>
      <c r="S3656" t="str">
        <f>Table1[[#This Row],[year]]&amp;"_"&amp;Table1[[#This Row],[rank]]</f>
        <v>2022_155</v>
      </c>
    </row>
    <row r="3657" spans="1:19" x14ac:dyDescent="0.2">
      <c r="A3657" t="s">
        <v>2294</v>
      </c>
      <c r="B3657">
        <v>156</v>
      </c>
      <c r="C3657">
        <v>2022</v>
      </c>
      <c r="D3657" t="s">
        <v>974</v>
      </c>
      <c r="E3657" t="s">
        <v>2045</v>
      </c>
      <c r="F3657" t="s">
        <v>55</v>
      </c>
      <c r="G3657" t="str">
        <f>_xlfn.XLOOKUP(F3657,Regions!$A$2:$A$52,Regions!$B$2:$B$52)</f>
        <v>West</v>
      </c>
      <c r="H3657" t="s">
        <v>1444</v>
      </c>
      <c r="I3657">
        <v>116431</v>
      </c>
      <c r="J3657">
        <v>23063</v>
      </c>
      <c r="K3657">
        <v>5888</v>
      </c>
      <c r="L3657">
        <v>25825</v>
      </c>
      <c r="M3657">
        <v>27000</v>
      </c>
      <c r="N3657" t="s">
        <v>2043</v>
      </c>
      <c r="O3657" t="s">
        <v>2043</v>
      </c>
      <c r="P3657" t="s">
        <v>2043</v>
      </c>
      <c r="Q3657" t="s">
        <v>2043</v>
      </c>
      <c r="R3657" t="str">
        <f>Table1[[#This Row],[year]]&amp;"_"&amp;Table1[[#This Row],[rank]]</f>
        <v>2022_156</v>
      </c>
      <c r="S3657" t="str">
        <f>Table1[[#This Row],[year]]&amp;"_"&amp;Table1[[#This Row],[rank]]</f>
        <v>2022_156</v>
      </c>
    </row>
    <row r="3658" spans="1:19" x14ac:dyDescent="0.2">
      <c r="A3658" t="s">
        <v>2137</v>
      </c>
      <c r="B3658">
        <v>157</v>
      </c>
      <c r="C3658">
        <v>2022</v>
      </c>
      <c r="D3658" t="s">
        <v>488</v>
      </c>
      <c r="E3658" t="s">
        <v>920</v>
      </c>
      <c r="F3658" t="s">
        <v>398</v>
      </c>
      <c r="G3658" t="str">
        <f>_xlfn.XLOOKUP(F3658,Regions!$A$2:$A$52,Regions!$B$2:$B$52)</f>
        <v>West</v>
      </c>
      <c r="H3658" t="s">
        <v>1512</v>
      </c>
      <c r="I3658">
        <v>72361</v>
      </c>
      <c r="J3658">
        <v>22845</v>
      </c>
      <c r="K3658">
        <v>4306</v>
      </c>
      <c r="L3658">
        <v>48022</v>
      </c>
      <c r="M3658">
        <v>24700</v>
      </c>
      <c r="N3658" t="s">
        <v>2043</v>
      </c>
      <c r="O3658" t="s">
        <v>2043</v>
      </c>
      <c r="P3658" t="s">
        <v>2043</v>
      </c>
      <c r="Q3658" t="s">
        <v>2043</v>
      </c>
      <c r="R3658" t="str">
        <f>Table1[[#This Row],[year]]&amp;"_"&amp;Table1[[#This Row],[rank]]</f>
        <v>2022_157</v>
      </c>
      <c r="S3658" t="str">
        <f>Table1[[#This Row],[year]]&amp;"_"&amp;Table1[[#This Row],[rank]]</f>
        <v>2022_157</v>
      </c>
    </row>
    <row r="3659" spans="1:19" x14ac:dyDescent="0.2">
      <c r="A3659" t="s">
        <v>2452</v>
      </c>
      <c r="B3659">
        <v>158</v>
      </c>
      <c r="C3659">
        <v>2022</v>
      </c>
      <c r="D3659" t="s">
        <v>350</v>
      </c>
      <c r="E3659" t="s">
        <v>2042</v>
      </c>
      <c r="F3659" t="s">
        <v>370</v>
      </c>
      <c r="G3659" t="str">
        <f>_xlfn.XLOOKUP(F3659,Regions!$A$2:$A$52,Regions!$B$2:$B$52)</f>
        <v>West</v>
      </c>
      <c r="H3659" t="s">
        <v>2453</v>
      </c>
      <c r="I3659">
        <v>8910</v>
      </c>
      <c r="J3659">
        <v>22832</v>
      </c>
      <c r="K3659">
        <v>1060</v>
      </c>
      <c r="L3659">
        <v>11147</v>
      </c>
      <c r="M3659">
        <v>21150</v>
      </c>
      <c r="N3659" t="s">
        <v>2043</v>
      </c>
      <c r="O3659" t="s">
        <v>2043</v>
      </c>
      <c r="P3659" t="s">
        <v>2043</v>
      </c>
      <c r="Q3659" t="s">
        <v>2043</v>
      </c>
      <c r="R3659" t="str">
        <f>Table1[[#This Row],[year]]&amp;"_"&amp;Table1[[#This Row],[rank]]</f>
        <v>2022_158</v>
      </c>
      <c r="S3659" t="str">
        <f>Table1[[#This Row],[year]]&amp;"_"&amp;Table1[[#This Row],[rank]]</f>
        <v>2022_158</v>
      </c>
    </row>
    <row r="3660" spans="1:19" x14ac:dyDescent="0.2">
      <c r="A3660" t="s">
        <v>2678</v>
      </c>
      <c r="B3660">
        <v>159</v>
      </c>
      <c r="C3660">
        <v>2022</v>
      </c>
      <c r="D3660" t="s">
        <v>79</v>
      </c>
      <c r="E3660" t="s">
        <v>2044</v>
      </c>
      <c r="F3660" t="s">
        <v>28</v>
      </c>
      <c r="G3660" t="str">
        <f>_xlfn.XLOOKUP(F3660,Regions!$A$2:$A$52,Regions!$B$2:$B$52)</f>
        <v>Northeast</v>
      </c>
      <c r="H3660" t="s">
        <v>1406</v>
      </c>
      <c r="I3660">
        <v>88907</v>
      </c>
      <c r="J3660">
        <v>22577</v>
      </c>
      <c r="K3660">
        <v>5857</v>
      </c>
      <c r="L3660">
        <v>41196</v>
      </c>
      <c r="M3660">
        <v>3795</v>
      </c>
      <c r="N3660" t="s">
        <v>2046</v>
      </c>
      <c r="O3660" t="s">
        <v>2043</v>
      </c>
      <c r="P3660" t="s">
        <v>2043</v>
      </c>
      <c r="Q3660" t="s">
        <v>2043</v>
      </c>
      <c r="R3660" t="str">
        <f>Table1[[#This Row],[year]]&amp;"_"&amp;Table1[[#This Row],[rank]]</f>
        <v>2022_159</v>
      </c>
      <c r="S3660" t="str">
        <f>Table1[[#This Row],[year]]&amp;"_"&amp;Table1[[#This Row],[rank]]</f>
        <v>2022_159</v>
      </c>
    </row>
    <row r="3661" spans="1:19" x14ac:dyDescent="0.2">
      <c r="A3661" t="s">
        <v>2157</v>
      </c>
      <c r="B3661">
        <v>160</v>
      </c>
      <c r="C3661">
        <v>2022</v>
      </c>
      <c r="D3661" t="s">
        <v>65</v>
      </c>
      <c r="E3661" t="s">
        <v>2044</v>
      </c>
      <c r="F3661" t="s">
        <v>33</v>
      </c>
      <c r="G3661" t="str">
        <f>_xlfn.XLOOKUP(F3661,Regions!$A$2:$A$52,Regions!$B$2:$B$52)</f>
        <v>Northeast</v>
      </c>
      <c r="H3661" t="s">
        <v>1427</v>
      </c>
      <c r="I3661">
        <v>23816</v>
      </c>
      <c r="J3661">
        <v>22390</v>
      </c>
      <c r="K3661">
        <v>2365</v>
      </c>
      <c r="L3661">
        <v>76578</v>
      </c>
      <c r="M3661">
        <v>18100</v>
      </c>
      <c r="N3661" t="s">
        <v>2043</v>
      </c>
      <c r="O3661" t="s">
        <v>2043</v>
      </c>
      <c r="P3661" t="s">
        <v>2043</v>
      </c>
      <c r="Q3661" t="s">
        <v>2043</v>
      </c>
      <c r="R3661" t="str">
        <f>Table1[[#This Row],[year]]&amp;"_"&amp;Table1[[#This Row],[rank]]</f>
        <v>2022_160</v>
      </c>
      <c r="S3661" t="str">
        <f>Table1[[#This Row],[year]]&amp;"_"&amp;Table1[[#This Row],[rank]]</f>
        <v>2022_160</v>
      </c>
    </row>
    <row r="3662" spans="1:19" x14ac:dyDescent="0.2">
      <c r="A3662" t="s">
        <v>2134</v>
      </c>
      <c r="B3662">
        <v>161</v>
      </c>
      <c r="C3662">
        <v>2022</v>
      </c>
      <c r="D3662" t="s">
        <v>97</v>
      </c>
      <c r="E3662" t="s">
        <v>2044</v>
      </c>
      <c r="F3662" t="s">
        <v>86</v>
      </c>
      <c r="G3662" t="str">
        <f>_xlfn.XLOOKUP(F3662,Regions!$A$2:$A$52,Regions!$B$2:$B$52)</f>
        <v>South</v>
      </c>
      <c r="H3662" t="s">
        <v>1471</v>
      </c>
      <c r="I3662">
        <v>41813</v>
      </c>
      <c r="J3662">
        <v>22106</v>
      </c>
      <c r="K3662">
        <v>4325</v>
      </c>
      <c r="L3662">
        <v>157542</v>
      </c>
      <c r="M3662">
        <v>12447</v>
      </c>
      <c r="N3662" t="s">
        <v>2043</v>
      </c>
      <c r="O3662" t="s">
        <v>2043</v>
      </c>
      <c r="P3662" t="s">
        <v>2043</v>
      </c>
      <c r="Q3662" t="s">
        <v>2043</v>
      </c>
      <c r="R3662" t="str">
        <f>Table1[[#This Row],[year]]&amp;"_"&amp;Table1[[#This Row],[rank]]</f>
        <v>2022_161</v>
      </c>
      <c r="S3662" t="str">
        <f>Table1[[#This Row],[year]]&amp;"_"&amp;Table1[[#This Row],[rank]]</f>
        <v>2022_161</v>
      </c>
    </row>
    <row r="3663" spans="1:19" x14ac:dyDescent="0.2">
      <c r="A3663" t="s">
        <v>2146</v>
      </c>
      <c r="B3663">
        <v>162</v>
      </c>
      <c r="C3663">
        <v>2022</v>
      </c>
      <c r="D3663" t="s">
        <v>32</v>
      </c>
      <c r="E3663" t="s">
        <v>2064</v>
      </c>
      <c r="F3663" t="s">
        <v>18</v>
      </c>
      <c r="G3663" t="str">
        <f>_xlfn.XLOOKUP(F3663,Regions!$A$2:$A$52,Regions!$B$2:$B$52)</f>
        <v>Midwest</v>
      </c>
      <c r="H3663" t="s">
        <v>1490</v>
      </c>
      <c r="I3663">
        <v>10101</v>
      </c>
      <c r="J3663">
        <v>21985</v>
      </c>
      <c r="K3663">
        <v>1783</v>
      </c>
      <c r="L3663">
        <v>20285</v>
      </c>
      <c r="M3663">
        <v>69000</v>
      </c>
      <c r="N3663" t="s">
        <v>2043</v>
      </c>
      <c r="O3663" t="s">
        <v>2043</v>
      </c>
      <c r="P3663" t="s">
        <v>2043</v>
      </c>
      <c r="Q3663" t="s">
        <v>2043</v>
      </c>
      <c r="R3663" t="str">
        <f>Table1[[#This Row],[year]]&amp;"_"&amp;Table1[[#This Row],[rank]]</f>
        <v>2022_162</v>
      </c>
      <c r="S3663" t="str">
        <f>Table1[[#This Row],[year]]&amp;"_"&amp;Table1[[#This Row],[rank]]</f>
        <v>2022_162</v>
      </c>
    </row>
    <row r="3664" spans="1:19" x14ac:dyDescent="0.2">
      <c r="A3664" t="s">
        <v>742</v>
      </c>
      <c r="B3664">
        <v>163</v>
      </c>
      <c r="C3664">
        <v>2022</v>
      </c>
      <c r="D3664" t="s">
        <v>201</v>
      </c>
      <c r="E3664" t="s">
        <v>2061</v>
      </c>
      <c r="F3664" t="s">
        <v>68</v>
      </c>
      <c r="G3664" t="str">
        <f>_xlfn.XLOOKUP(F3664,Regions!$A$2:$A$52,Regions!$B$2:$B$52)</f>
        <v>Midwest</v>
      </c>
      <c r="H3664" t="s">
        <v>1408</v>
      </c>
      <c r="I3664">
        <v>171682</v>
      </c>
      <c r="J3664">
        <v>21804</v>
      </c>
      <c r="K3664">
        <v>6523</v>
      </c>
      <c r="L3664">
        <v>63525</v>
      </c>
      <c r="M3664">
        <v>32124</v>
      </c>
      <c r="N3664" t="s">
        <v>2043</v>
      </c>
      <c r="O3664" t="s">
        <v>2043</v>
      </c>
      <c r="P3664" t="s">
        <v>2043</v>
      </c>
      <c r="Q3664" t="s">
        <v>2043</v>
      </c>
      <c r="R3664" t="str">
        <f>Table1[[#This Row],[year]]&amp;"_"&amp;Table1[[#This Row],[rank]]</f>
        <v>2022_163</v>
      </c>
      <c r="S3664" t="str">
        <f>Table1[[#This Row],[year]]&amp;"_"&amp;Table1[[#This Row],[rank]]</f>
        <v>2022_163</v>
      </c>
    </row>
    <row r="3665" spans="1:19" x14ac:dyDescent="0.2">
      <c r="A3665" t="s">
        <v>2117</v>
      </c>
      <c r="B3665">
        <v>164</v>
      </c>
      <c r="C3665">
        <v>2022</v>
      </c>
      <c r="D3665" t="s">
        <v>1103</v>
      </c>
      <c r="E3665" t="s">
        <v>2118</v>
      </c>
      <c r="F3665" t="s">
        <v>113</v>
      </c>
      <c r="G3665" t="str">
        <f>_xlfn.XLOOKUP(F3665,Regions!$A$2:$A$52,Regions!$B$2:$B$52)</f>
        <v>South</v>
      </c>
      <c r="H3665" t="s">
        <v>1449</v>
      </c>
      <c r="I3665">
        <v>17301</v>
      </c>
      <c r="J3665">
        <v>21780</v>
      </c>
      <c r="K3665">
        <v>1752</v>
      </c>
      <c r="L3665">
        <v>25243</v>
      </c>
      <c r="M3665">
        <v>38200</v>
      </c>
      <c r="N3665" t="s">
        <v>2043</v>
      </c>
      <c r="O3665" t="s">
        <v>2043</v>
      </c>
      <c r="P3665" t="s">
        <v>2043</v>
      </c>
      <c r="Q3665" t="s">
        <v>2043</v>
      </c>
      <c r="R3665" t="str">
        <f>Table1[[#This Row],[year]]&amp;"_"&amp;Table1[[#This Row],[rank]]</f>
        <v>2022_164</v>
      </c>
      <c r="S3665" t="str">
        <f>Table1[[#This Row],[year]]&amp;"_"&amp;Table1[[#This Row],[rank]]</f>
        <v>2022_164</v>
      </c>
    </row>
    <row r="3666" spans="1:19" x14ac:dyDescent="0.2">
      <c r="A3666" t="s">
        <v>2165</v>
      </c>
      <c r="B3666">
        <v>165</v>
      </c>
      <c r="C3666">
        <v>2022</v>
      </c>
      <c r="D3666" t="s">
        <v>38</v>
      </c>
      <c r="E3666" t="s">
        <v>2055</v>
      </c>
      <c r="F3666" t="s">
        <v>35</v>
      </c>
      <c r="G3666" t="str">
        <f>_xlfn.XLOOKUP(F3666,Regions!$A$2:$A$52,Regions!$B$2:$B$52)</f>
        <v>South</v>
      </c>
      <c r="H3666" t="s">
        <v>1494</v>
      </c>
      <c r="I3666">
        <v>94952</v>
      </c>
      <c r="J3666">
        <v>21111</v>
      </c>
      <c r="K3666">
        <v>2475</v>
      </c>
      <c r="L3666">
        <v>39523</v>
      </c>
      <c r="M3666">
        <v>6000</v>
      </c>
      <c r="N3666" t="s">
        <v>2043</v>
      </c>
      <c r="O3666" t="s">
        <v>2043</v>
      </c>
      <c r="P3666" t="s">
        <v>2043</v>
      </c>
      <c r="Q3666" t="s">
        <v>2043</v>
      </c>
      <c r="R3666" t="str">
        <f>Table1[[#This Row],[year]]&amp;"_"&amp;Table1[[#This Row],[rank]]</f>
        <v>2022_165</v>
      </c>
      <c r="S3666" t="str">
        <f>Table1[[#This Row],[year]]&amp;"_"&amp;Table1[[#This Row],[rank]]</f>
        <v>2022_165</v>
      </c>
    </row>
    <row r="3667" spans="1:19" x14ac:dyDescent="0.2">
      <c r="A3667" t="s">
        <v>2242</v>
      </c>
      <c r="B3667">
        <v>166</v>
      </c>
      <c r="C3667">
        <v>2022</v>
      </c>
      <c r="D3667" t="s">
        <v>1353</v>
      </c>
      <c r="E3667" t="s">
        <v>2045</v>
      </c>
      <c r="F3667" t="s">
        <v>44</v>
      </c>
      <c r="G3667" t="str">
        <f>_xlfn.XLOOKUP(F3667,Regions!$A$2:$A$52,Regions!$B$2:$B$52)</f>
        <v>Midwest</v>
      </c>
      <c r="H3667" t="s">
        <v>2483</v>
      </c>
      <c r="I3667">
        <v>24140</v>
      </c>
      <c r="J3667">
        <v>20821</v>
      </c>
      <c r="K3667">
        <v>989</v>
      </c>
      <c r="L3667">
        <v>13199</v>
      </c>
      <c r="M3667">
        <v>13900</v>
      </c>
      <c r="N3667" t="s">
        <v>2043</v>
      </c>
      <c r="O3667" t="s">
        <v>2046</v>
      </c>
      <c r="P3667" t="s">
        <v>2043</v>
      </c>
      <c r="Q3667" t="s">
        <v>2043</v>
      </c>
      <c r="R3667" t="str">
        <f>Table1[[#This Row],[year]]&amp;"_"&amp;Table1[[#This Row],[rank]]</f>
        <v>2022_166</v>
      </c>
      <c r="S3667" t="str">
        <f>Table1[[#This Row],[year]]&amp;"_"&amp;Table1[[#This Row],[rank]]</f>
        <v>2022_166</v>
      </c>
    </row>
    <row r="3668" spans="1:19" x14ac:dyDescent="0.2">
      <c r="A3668" t="s">
        <v>2142</v>
      </c>
      <c r="B3668">
        <v>167</v>
      </c>
      <c r="C3668">
        <v>2022</v>
      </c>
      <c r="D3668" t="s">
        <v>330</v>
      </c>
      <c r="E3668" t="s">
        <v>2143</v>
      </c>
      <c r="F3668" t="s">
        <v>187</v>
      </c>
      <c r="G3668" t="str">
        <f>_xlfn.XLOOKUP(F3668,Regions!$A$2:$A$52,Regions!$B$2:$B$52)</f>
        <v>Midwest</v>
      </c>
      <c r="H3668" t="s">
        <v>1448</v>
      </c>
      <c r="I3668">
        <v>5026</v>
      </c>
      <c r="J3668">
        <v>20724</v>
      </c>
      <c r="K3668">
        <v>382</v>
      </c>
      <c r="L3668">
        <v>9829</v>
      </c>
      <c r="M3668">
        <v>30000</v>
      </c>
      <c r="N3668" t="s">
        <v>2043</v>
      </c>
      <c r="O3668" t="s">
        <v>2043</v>
      </c>
      <c r="P3668" t="s">
        <v>2043</v>
      </c>
      <c r="Q3668" t="s">
        <v>2043</v>
      </c>
      <c r="R3668" t="str">
        <f>Table1[[#This Row],[year]]&amp;"_"&amp;Table1[[#This Row],[rank]]</f>
        <v>2022_167</v>
      </c>
      <c r="S3668" t="str">
        <f>Table1[[#This Row],[year]]&amp;"_"&amp;Table1[[#This Row],[rank]]</f>
        <v>2022_167</v>
      </c>
    </row>
    <row r="3669" spans="1:19" x14ac:dyDescent="0.2">
      <c r="A3669" t="s">
        <v>2618</v>
      </c>
      <c r="B3669">
        <v>168</v>
      </c>
      <c r="C3669">
        <v>2022</v>
      </c>
      <c r="D3669" t="s">
        <v>214</v>
      </c>
      <c r="E3669" t="s">
        <v>920</v>
      </c>
      <c r="F3669" t="s">
        <v>55</v>
      </c>
      <c r="G3669" t="str">
        <f>_xlfn.XLOOKUP(F3669,Regions!$A$2:$A$52,Regions!$B$2:$B$52)</f>
        <v>West</v>
      </c>
      <c r="H3669" t="s">
        <v>1413</v>
      </c>
      <c r="I3669">
        <v>29434</v>
      </c>
      <c r="J3669">
        <v>20642</v>
      </c>
      <c r="K3669">
        <v>102</v>
      </c>
      <c r="L3669">
        <v>103327</v>
      </c>
      <c r="M3669">
        <v>26000</v>
      </c>
      <c r="N3669" t="s">
        <v>2043</v>
      </c>
      <c r="O3669" t="s">
        <v>2046</v>
      </c>
      <c r="P3669" t="s">
        <v>2043</v>
      </c>
      <c r="Q3669" t="s">
        <v>2043</v>
      </c>
      <c r="R3669" t="str">
        <f>Table1[[#This Row],[year]]&amp;"_"&amp;Table1[[#This Row],[rank]]</f>
        <v>2022_168</v>
      </c>
      <c r="S3669" t="str">
        <f>Table1[[#This Row],[year]]&amp;"_"&amp;Table1[[#This Row],[rank]]</f>
        <v>2022_168</v>
      </c>
    </row>
    <row r="3670" spans="1:19" x14ac:dyDescent="0.2">
      <c r="A3670" t="s">
        <v>2699</v>
      </c>
      <c r="B3670">
        <v>169</v>
      </c>
      <c r="C3670">
        <v>2022</v>
      </c>
      <c r="D3670" t="s">
        <v>1727</v>
      </c>
      <c r="E3670" t="s">
        <v>2064</v>
      </c>
      <c r="F3670" t="s">
        <v>177</v>
      </c>
      <c r="G3670" t="str">
        <f>_xlfn.XLOOKUP(F3670,Regions!$A$2:$A$52,Regions!$B$2:$B$52)</f>
        <v>South</v>
      </c>
      <c r="H3670" t="s">
        <v>2700</v>
      </c>
      <c r="I3670">
        <v>39127</v>
      </c>
      <c r="J3670">
        <v>20613</v>
      </c>
      <c r="K3670">
        <v>1664</v>
      </c>
      <c r="L3670">
        <v>26172</v>
      </c>
      <c r="M3670">
        <v>58000</v>
      </c>
      <c r="N3670" t="s">
        <v>2043</v>
      </c>
      <c r="O3670" t="s">
        <v>2043</v>
      </c>
      <c r="P3670" t="s">
        <v>2043</v>
      </c>
      <c r="Q3670" t="s">
        <v>2043</v>
      </c>
      <c r="R3670" t="str">
        <f>Table1[[#This Row],[year]]&amp;"_"&amp;Table1[[#This Row],[rank]]</f>
        <v>2022_169</v>
      </c>
      <c r="S3670" t="str">
        <f>Table1[[#This Row],[year]]&amp;"_"&amp;Table1[[#This Row],[rank]]</f>
        <v>2022_169</v>
      </c>
    </row>
    <row r="3671" spans="1:19" x14ac:dyDescent="0.2">
      <c r="A3671" t="s">
        <v>2122</v>
      </c>
      <c r="B3671">
        <v>170</v>
      </c>
      <c r="C3671">
        <v>2022</v>
      </c>
      <c r="D3671" t="s">
        <v>1095</v>
      </c>
      <c r="E3671" t="s">
        <v>920</v>
      </c>
      <c r="F3671" t="s">
        <v>22</v>
      </c>
      <c r="G3671" t="str">
        <f>_xlfn.XLOOKUP(F3671,Regions!$A$2:$A$52,Regions!$B$2:$B$52)</f>
        <v>South</v>
      </c>
      <c r="H3671" t="s">
        <v>1403</v>
      </c>
      <c r="I3671">
        <v>37410</v>
      </c>
      <c r="J3671">
        <v>20502</v>
      </c>
      <c r="K3671">
        <v>219</v>
      </c>
      <c r="L3671">
        <v>35308</v>
      </c>
      <c r="M3671">
        <v>54000</v>
      </c>
      <c r="N3671" t="s">
        <v>2043</v>
      </c>
      <c r="O3671" t="s">
        <v>2043</v>
      </c>
      <c r="P3671" t="s">
        <v>2043</v>
      </c>
      <c r="Q3671" t="s">
        <v>2043</v>
      </c>
      <c r="R3671" t="str">
        <f>Table1[[#This Row],[year]]&amp;"_"&amp;Table1[[#This Row],[rank]]</f>
        <v>2022_170</v>
      </c>
      <c r="S3671" t="str">
        <f>Table1[[#This Row],[year]]&amp;"_"&amp;Table1[[#This Row],[rank]]</f>
        <v>2022_170</v>
      </c>
    </row>
    <row r="3672" spans="1:19" x14ac:dyDescent="0.2">
      <c r="A3672" t="s">
        <v>2743</v>
      </c>
      <c r="B3672">
        <v>171</v>
      </c>
      <c r="C3672">
        <v>2022</v>
      </c>
      <c r="D3672" t="s">
        <v>166</v>
      </c>
      <c r="E3672" t="s">
        <v>2118</v>
      </c>
      <c r="F3672" t="s">
        <v>53</v>
      </c>
      <c r="G3672" t="str">
        <f>_xlfn.XLOOKUP(F3672,Regions!$A$2:$A$52,Regions!$B$2:$B$52)</f>
        <v>Midwest</v>
      </c>
      <c r="H3672" t="s">
        <v>1521</v>
      </c>
      <c r="I3672">
        <v>16891</v>
      </c>
      <c r="J3672">
        <v>20444</v>
      </c>
      <c r="K3672">
        <v>2988</v>
      </c>
      <c r="L3672">
        <v>18975</v>
      </c>
      <c r="M3672">
        <v>26000</v>
      </c>
      <c r="N3672" t="s">
        <v>2043</v>
      </c>
      <c r="O3672" t="s">
        <v>2043</v>
      </c>
      <c r="P3672" t="s">
        <v>2046</v>
      </c>
      <c r="Q3672" t="s">
        <v>2043</v>
      </c>
      <c r="R3672" t="str">
        <f>Table1[[#This Row],[year]]&amp;"_"&amp;Table1[[#This Row],[rank]]</f>
        <v>2022_171</v>
      </c>
      <c r="S3672" t="str">
        <f>Table1[[#This Row],[year]]&amp;"_"&amp;Table1[[#This Row],[rank]]</f>
        <v>2022_171</v>
      </c>
    </row>
    <row r="3673" spans="1:19" x14ac:dyDescent="0.2">
      <c r="A3673" t="s">
        <v>2172</v>
      </c>
      <c r="B3673">
        <v>172</v>
      </c>
      <c r="C3673">
        <v>2022</v>
      </c>
      <c r="D3673" t="s">
        <v>166</v>
      </c>
      <c r="E3673" t="s">
        <v>2118</v>
      </c>
      <c r="F3673" t="s">
        <v>98</v>
      </c>
      <c r="G3673" t="str">
        <f>_xlfn.XLOOKUP(F3673,Regions!$A$2:$A$52,Regions!$B$2:$B$52)</f>
        <v>Northeast</v>
      </c>
      <c r="H3673" t="s">
        <v>1499</v>
      </c>
      <c r="I3673">
        <v>9832</v>
      </c>
      <c r="J3673">
        <v>20275</v>
      </c>
      <c r="K3673">
        <v>4174</v>
      </c>
      <c r="L3673">
        <v>17816</v>
      </c>
      <c r="M3673">
        <v>24540</v>
      </c>
      <c r="N3673" t="s">
        <v>2043</v>
      </c>
      <c r="O3673" t="s">
        <v>2043</v>
      </c>
      <c r="P3673" t="s">
        <v>2043</v>
      </c>
      <c r="Q3673" t="s">
        <v>2043</v>
      </c>
      <c r="R3673" t="str">
        <f>Table1[[#This Row],[year]]&amp;"_"&amp;Table1[[#This Row],[rank]]</f>
        <v>2022_172</v>
      </c>
      <c r="S3673" t="str">
        <f>Table1[[#This Row],[year]]&amp;"_"&amp;Table1[[#This Row],[rank]]</f>
        <v>2022_172</v>
      </c>
    </row>
    <row r="3674" spans="1:19" x14ac:dyDescent="0.2">
      <c r="A3674" t="s">
        <v>2309</v>
      </c>
      <c r="B3674">
        <v>173</v>
      </c>
      <c r="C3674">
        <v>2022</v>
      </c>
      <c r="D3674" t="s">
        <v>824</v>
      </c>
      <c r="E3674" t="s">
        <v>112</v>
      </c>
      <c r="F3674" t="s">
        <v>41</v>
      </c>
      <c r="G3674" t="str">
        <f>_xlfn.XLOOKUP(F3674,Regions!$A$2:$A$52,Regions!$B$2:$B$52)</f>
        <v>Northeast</v>
      </c>
      <c r="H3674" t="s">
        <v>1436</v>
      </c>
      <c r="I3674">
        <v>75749</v>
      </c>
      <c r="J3674">
        <v>20248</v>
      </c>
      <c r="K3674">
        <v>2092</v>
      </c>
      <c r="L3674">
        <v>53866</v>
      </c>
      <c r="M3674">
        <v>75000</v>
      </c>
      <c r="N3674" t="s">
        <v>2043</v>
      </c>
      <c r="O3674" t="s">
        <v>2043</v>
      </c>
      <c r="P3674" t="s">
        <v>2043</v>
      </c>
      <c r="Q3674" t="s">
        <v>2043</v>
      </c>
      <c r="R3674" t="str">
        <f>Table1[[#This Row],[year]]&amp;"_"&amp;Table1[[#This Row],[rank]]</f>
        <v>2022_173</v>
      </c>
      <c r="S3674" t="str">
        <f>Table1[[#This Row],[year]]&amp;"_"&amp;Table1[[#This Row],[rank]]</f>
        <v>2022_173</v>
      </c>
    </row>
    <row r="3675" spans="1:19" x14ac:dyDescent="0.2">
      <c r="A3675" t="s">
        <v>2222</v>
      </c>
      <c r="B3675">
        <v>174</v>
      </c>
      <c r="C3675">
        <v>2022</v>
      </c>
      <c r="D3675" t="s">
        <v>350</v>
      </c>
      <c r="E3675" t="s">
        <v>2042</v>
      </c>
      <c r="F3675" t="s">
        <v>35</v>
      </c>
      <c r="G3675" t="str">
        <f>_xlfn.XLOOKUP(F3675,Regions!$A$2:$A$52,Regions!$B$2:$B$52)</f>
        <v>South</v>
      </c>
      <c r="H3675" t="s">
        <v>1494</v>
      </c>
      <c r="I3675">
        <v>15599</v>
      </c>
      <c r="J3675">
        <v>20092</v>
      </c>
      <c r="K3675">
        <v>747</v>
      </c>
      <c r="L3675">
        <v>21542</v>
      </c>
      <c r="M3675">
        <v>26889</v>
      </c>
      <c r="N3675" t="s">
        <v>2043</v>
      </c>
      <c r="O3675" t="s">
        <v>2043</v>
      </c>
      <c r="P3675" t="s">
        <v>2043</v>
      </c>
      <c r="Q3675" t="s">
        <v>2043</v>
      </c>
      <c r="R3675" t="str">
        <f>Table1[[#This Row],[year]]&amp;"_"&amp;Table1[[#This Row],[rank]]</f>
        <v>2022_174</v>
      </c>
      <c r="S3675" t="str">
        <f>Table1[[#This Row],[year]]&amp;"_"&amp;Table1[[#This Row],[rank]]</f>
        <v>2022_174</v>
      </c>
    </row>
    <row r="3676" spans="1:19" x14ac:dyDescent="0.2">
      <c r="A3676" t="s">
        <v>2252</v>
      </c>
      <c r="B3676">
        <v>175</v>
      </c>
      <c r="C3676">
        <v>2022</v>
      </c>
      <c r="D3676" t="s">
        <v>46</v>
      </c>
      <c r="E3676" t="s">
        <v>46</v>
      </c>
      <c r="F3676" t="s">
        <v>53</v>
      </c>
      <c r="G3676" t="str">
        <f>_xlfn.XLOOKUP(F3676,Regions!$A$2:$A$52,Regions!$B$2:$B$52)</f>
        <v>Midwest</v>
      </c>
      <c r="H3676" t="s">
        <v>1521</v>
      </c>
      <c r="I3676">
        <v>65038</v>
      </c>
      <c r="J3676">
        <v>19945</v>
      </c>
      <c r="K3676">
        <v>1864</v>
      </c>
      <c r="L3676">
        <v>20667</v>
      </c>
      <c r="M3676">
        <v>61626</v>
      </c>
      <c r="N3676" t="s">
        <v>2043</v>
      </c>
      <c r="O3676" t="s">
        <v>2043</v>
      </c>
      <c r="P3676" t="s">
        <v>2043</v>
      </c>
      <c r="Q3676" t="s">
        <v>2043</v>
      </c>
      <c r="R3676" t="str">
        <f>Table1[[#This Row],[year]]&amp;"_"&amp;Table1[[#This Row],[rank]]</f>
        <v>2022_175</v>
      </c>
      <c r="S3676" t="str">
        <f>Table1[[#This Row],[year]]&amp;"_"&amp;Table1[[#This Row],[rank]]</f>
        <v>2022_175</v>
      </c>
    </row>
    <row r="3677" spans="1:19" x14ac:dyDescent="0.2">
      <c r="A3677" t="s">
        <v>2549</v>
      </c>
      <c r="B3677">
        <v>176</v>
      </c>
      <c r="C3677">
        <v>2022</v>
      </c>
      <c r="D3677" t="s">
        <v>336</v>
      </c>
      <c r="E3677" t="s">
        <v>2118</v>
      </c>
      <c r="F3677" t="s">
        <v>22</v>
      </c>
      <c r="G3677" t="str">
        <f>_xlfn.XLOOKUP(F3677,Regions!$A$2:$A$52,Regions!$B$2:$B$52)</f>
        <v>South</v>
      </c>
      <c r="H3677" t="s">
        <v>1502</v>
      </c>
      <c r="I3677">
        <v>11409</v>
      </c>
      <c r="J3677">
        <v>19894</v>
      </c>
      <c r="K3677">
        <v>1725</v>
      </c>
      <c r="L3677">
        <v>10714</v>
      </c>
      <c r="M3677">
        <v>28000</v>
      </c>
      <c r="N3677" t="s">
        <v>2043</v>
      </c>
      <c r="O3677" t="s">
        <v>2043</v>
      </c>
      <c r="P3677" t="s">
        <v>2043</v>
      </c>
      <c r="Q3677" t="s">
        <v>2043</v>
      </c>
      <c r="R3677" t="str">
        <f>Table1[[#This Row],[year]]&amp;"_"&amp;Table1[[#This Row],[rank]]</f>
        <v>2022_176</v>
      </c>
      <c r="S3677" t="str">
        <f>Table1[[#This Row],[year]]&amp;"_"&amp;Table1[[#This Row],[rank]]</f>
        <v>2022_176</v>
      </c>
    </row>
    <row r="3678" spans="1:19" x14ac:dyDescent="0.2">
      <c r="A3678" t="s">
        <v>2225</v>
      </c>
      <c r="B3678">
        <v>177</v>
      </c>
      <c r="C3678">
        <v>2022</v>
      </c>
      <c r="D3678" t="s">
        <v>79</v>
      </c>
      <c r="E3678" t="s">
        <v>2044</v>
      </c>
      <c r="F3678" t="s">
        <v>28</v>
      </c>
      <c r="G3678" t="str">
        <f>_xlfn.XLOOKUP(F3678,Regions!$A$2:$A$52,Regions!$B$2:$B$52)</f>
        <v>Northeast</v>
      </c>
      <c r="H3678" t="s">
        <v>1406</v>
      </c>
      <c r="I3678">
        <v>85681</v>
      </c>
      <c r="J3678">
        <v>19820</v>
      </c>
      <c r="K3678">
        <v>3143</v>
      </c>
      <c r="L3678">
        <v>34388</v>
      </c>
      <c r="M3678">
        <v>83000</v>
      </c>
      <c r="N3678" t="s">
        <v>2043</v>
      </c>
      <c r="O3678" t="s">
        <v>2043</v>
      </c>
      <c r="P3678" t="s">
        <v>2043</v>
      </c>
      <c r="Q3678" t="s">
        <v>2043</v>
      </c>
      <c r="R3678" t="str">
        <f>Table1[[#This Row],[year]]&amp;"_"&amp;Table1[[#This Row],[rank]]</f>
        <v>2022_177</v>
      </c>
      <c r="S3678" t="str">
        <f>Table1[[#This Row],[year]]&amp;"_"&amp;Table1[[#This Row],[rank]]</f>
        <v>2022_177</v>
      </c>
    </row>
    <row r="3679" spans="1:19" x14ac:dyDescent="0.2">
      <c r="A3679" t="s">
        <v>897</v>
      </c>
      <c r="B3679">
        <v>178</v>
      </c>
      <c r="C3679">
        <v>2022</v>
      </c>
      <c r="D3679" t="s">
        <v>57</v>
      </c>
      <c r="E3679" t="s">
        <v>2044</v>
      </c>
      <c r="F3679" t="s">
        <v>98</v>
      </c>
      <c r="G3679" t="str">
        <f>_xlfn.XLOOKUP(F3679,Regions!$A$2:$A$52,Regions!$B$2:$B$52)</f>
        <v>Northeast</v>
      </c>
      <c r="H3679" t="s">
        <v>1499</v>
      </c>
      <c r="I3679">
        <v>77203</v>
      </c>
      <c r="J3679">
        <v>19698</v>
      </c>
      <c r="K3679">
        <v>5674</v>
      </c>
      <c r="L3679">
        <v>557191</v>
      </c>
      <c r="M3679">
        <v>58547</v>
      </c>
      <c r="N3679" t="s">
        <v>2043</v>
      </c>
      <c r="O3679" t="s">
        <v>2043</v>
      </c>
      <c r="P3679" t="s">
        <v>2043</v>
      </c>
      <c r="Q3679" t="s">
        <v>2043</v>
      </c>
      <c r="R3679" t="str">
        <f>Table1[[#This Row],[year]]&amp;"_"&amp;Table1[[#This Row],[rank]]</f>
        <v>2022_178</v>
      </c>
      <c r="S3679" t="str">
        <f>Table1[[#This Row],[year]]&amp;"_"&amp;Table1[[#This Row],[rank]]</f>
        <v>2022_178</v>
      </c>
    </row>
    <row r="3680" spans="1:19" x14ac:dyDescent="0.2">
      <c r="A3680" t="s">
        <v>2651</v>
      </c>
      <c r="B3680">
        <v>179</v>
      </c>
      <c r="C3680">
        <v>2022</v>
      </c>
      <c r="D3680" t="s">
        <v>27</v>
      </c>
      <c r="E3680" t="s">
        <v>27</v>
      </c>
      <c r="F3680" t="s">
        <v>297</v>
      </c>
      <c r="G3680" t="str">
        <f>_xlfn.XLOOKUP(F3680,Regions!$A$2:$A$52,Regions!$B$2:$B$52)</f>
        <v>South</v>
      </c>
      <c r="H3680" t="s">
        <v>1801</v>
      </c>
      <c r="I3680">
        <v>11533</v>
      </c>
      <c r="J3680">
        <v>19687</v>
      </c>
      <c r="K3680">
        <v>2033</v>
      </c>
      <c r="L3680">
        <v>57993</v>
      </c>
      <c r="M3680">
        <v>36000</v>
      </c>
      <c r="N3680" t="s">
        <v>2043</v>
      </c>
      <c r="O3680" t="s">
        <v>2043</v>
      </c>
      <c r="P3680" t="s">
        <v>2043</v>
      </c>
      <c r="Q3680" t="s">
        <v>2043</v>
      </c>
      <c r="R3680" t="str">
        <f>Table1[[#This Row],[year]]&amp;"_"&amp;Table1[[#This Row],[rank]]</f>
        <v>2022_179</v>
      </c>
      <c r="S3680" t="str">
        <f>Table1[[#This Row],[year]]&amp;"_"&amp;Table1[[#This Row],[rank]]</f>
        <v>2022_179</v>
      </c>
    </row>
    <row r="3681" spans="1:19" x14ac:dyDescent="0.2">
      <c r="A3681" t="s">
        <v>393</v>
      </c>
      <c r="B3681">
        <v>180</v>
      </c>
      <c r="C3681">
        <v>2022</v>
      </c>
      <c r="D3681" t="s">
        <v>976</v>
      </c>
      <c r="E3681" t="s">
        <v>115</v>
      </c>
      <c r="F3681" t="s">
        <v>398</v>
      </c>
      <c r="G3681" t="str">
        <f>_xlfn.XLOOKUP(F3681,Regions!$A$2:$A$52,Regions!$B$2:$B$52)</f>
        <v>West</v>
      </c>
      <c r="H3681" t="s">
        <v>1512</v>
      </c>
      <c r="I3681">
        <v>4017</v>
      </c>
      <c r="J3681">
        <v>19535</v>
      </c>
      <c r="K3681">
        <v>193</v>
      </c>
      <c r="L3681">
        <v>8925</v>
      </c>
      <c r="M3681">
        <v>14500</v>
      </c>
      <c r="N3681" t="s">
        <v>2043</v>
      </c>
      <c r="O3681" t="s">
        <v>2043</v>
      </c>
      <c r="P3681" t="s">
        <v>2043</v>
      </c>
      <c r="Q3681" t="s">
        <v>2043</v>
      </c>
      <c r="R3681" t="str">
        <f>Table1[[#This Row],[year]]&amp;"_"&amp;Table1[[#This Row],[rank]]</f>
        <v>2022_180</v>
      </c>
      <c r="S3681" t="str">
        <f>Table1[[#This Row],[year]]&amp;"_"&amp;Table1[[#This Row],[rank]]</f>
        <v>2022_180</v>
      </c>
    </row>
    <row r="3682" spans="1:19" x14ac:dyDescent="0.2">
      <c r="A3682" t="s">
        <v>2166</v>
      </c>
      <c r="B3682">
        <v>181</v>
      </c>
      <c r="C3682">
        <v>2022</v>
      </c>
      <c r="D3682" t="s">
        <v>1294</v>
      </c>
      <c r="E3682" t="s">
        <v>112</v>
      </c>
      <c r="F3682" t="s">
        <v>22</v>
      </c>
      <c r="G3682" t="str">
        <f>_xlfn.XLOOKUP(F3682,Regions!$A$2:$A$52,Regions!$B$2:$B$52)</f>
        <v>South</v>
      </c>
      <c r="H3682" t="s">
        <v>1502</v>
      </c>
      <c r="I3682">
        <v>9388</v>
      </c>
      <c r="J3682">
        <v>19485</v>
      </c>
      <c r="K3682">
        <v>914</v>
      </c>
      <c r="L3682">
        <v>27579</v>
      </c>
      <c r="M3682">
        <v>88968</v>
      </c>
      <c r="N3682" t="s">
        <v>2043</v>
      </c>
      <c r="O3682" t="s">
        <v>2043</v>
      </c>
      <c r="P3682" t="s">
        <v>2043</v>
      </c>
      <c r="Q3682" t="s">
        <v>2043</v>
      </c>
      <c r="R3682" t="str">
        <f>Table1[[#This Row],[year]]&amp;"_"&amp;Table1[[#This Row],[rank]]</f>
        <v>2022_181</v>
      </c>
      <c r="S3682" t="str">
        <f>Table1[[#This Row],[year]]&amp;"_"&amp;Table1[[#This Row],[rank]]</f>
        <v>2022_181</v>
      </c>
    </row>
    <row r="3683" spans="1:19" x14ac:dyDescent="0.2">
      <c r="A3683" t="s">
        <v>2138</v>
      </c>
      <c r="B3683">
        <v>182</v>
      </c>
      <c r="C3683">
        <v>2022</v>
      </c>
      <c r="D3683" t="s">
        <v>1077</v>
      </c>
      <c r="E3683" t="s">
        <v>2054</v>
      </c>
      <c r="F3683" t="s">
        <v>22</v>
      </c>
      <c r="G3683" t="str">
        <f>_xlfn.XLOOKUP(F3683,Regions!$A$2:$A$52,Regions!$B$2:$B$52)</f>
        <v>South</v>
      </c>
      <c r="H3683" t="s">
        <v>1400</v>
      </c>
      <c r="I3683">
        <v>41496</v>
      </c>
      <c r="J3683">
        <v>19440</v>
      </c>
      <c r="K3683">
        <v>1814</v>
      </c>
      <c r="L3683">
        <v>17837</v>
      </c>
      <c r="M3683">
        <v>45000</v>
      </c>
      <c r="N3683" t="s">
        <v>2043</v>
      </c>
      <c r="O3683" t="s">
        <v>2043</v>
      </c>
      <c r="P3683" t="s">
        <v>2043</v>
      </c>
      <c r="Q3683" t="s">
        <v>2043</v>
      </c>
      <c r="R3683" t="str">
        <f>Table1[[#This Row],[year]]&amp;"_"&amp;Table1[[#This Row],[rank]]</f>
        <v>2022_182</v>
      </c>
      <c r="S3683" t="str">
        <f>Table1[[#This Row],[year]]&amp;"_"&amp;Table1[[#This Row],[rank]]</f>
        <v>2022_182</v>
      </c>
    </row>
    <row r="3684" spans="1:19" x14ac:dyDescent="0.2">
      <c r="A3684" t="s">
        <v>2154</v>
      </c>
      <c r="B3684">
        <v>183</v>
      </c>
      <c r="C3684">
        <v>2022</v>
      </c>
      <c r="D3684" t="s">
        <v>24</v>
      </c>
      <c r="E3684" t="s">
        <v>2042</v>
      </c>
      <c r="F3684" t="s">
        <v>187</v>
      </c>
      <c r="G3684" t="str">
        <f>_xlfn.XLOOKUP(F3684,Regions!$A$2:$A$52,Regions!$B$2:$B$52)</f>
        <v>Midwest</v>
      </c>
      <c r="H3684" t="s">
        <v>1501</v>
      </c>
      <c r="I3684">
        <v>7775</v>
      </c>
      <c r="J3684">
        <v>19433</v>
      </c>
      <c r="K3684">
        <v>938</v>
      </c>
      <c r="L3684">
        <v>15054</v>
      </c>
      <c r="M3684">
        <v>67000</v>
      </c>
      <c r="N3684" t="s">
        <v>2043</v>
      </c>
      <c r="O3684" t="s">
        <v>2043</v>
      </c>
      <c r="P3684" t="s">
        <v>2043</v>
      </c>
      <c r="Q3684" t="s">
        <v>2043</v>
      </c>
      <c r="R3684" t="str">
        <f>Table1[[#This Row],[year]]&amp;"_"&amp;Table1[[#This Row],[rank]]</f>
        <v>2022_183</v>
      </c>
      <c r="S3684" t="str">
        <f>Table1[[#This Row],[year]]&amp;"_"&amp;Table1[[#This Row],[rank]]</f>
        <v>2022_183</v>
      </c>
    </row>
    <row r="3685" spans="1:19" x14ac:dyDescent="0.2">
      <c r="A3685" t="s">
        <v>2253</v>
      </c>
      <c r="B3685">
        <v>184</v>
      </c>
      <c r="C3685">
        <v>2022</v>
      </c>
      <c r="D3685" t="s">
        <v>609</v>
      </c>
      <c r="E3685" t="s">
        <v>2044</v>
      </c>
      <c r="F3685" t="s">
        <v>28</v>
      </c>
      <c r="G3685" t="str">
        <f>_xlfn.XLOOKUP(F3685,Regions!$A$2:$A$52,Regions!$B$2:$B$52)</f>
        <v>Northeast</v>
      </c>
      <c r="H3685" t="s">
        <v>1406</v>
      </c>
      <c r="I3685">
        <v>116186</v>
      </c>
      <c r="J3685">
        <v>19374</v>
      </c>
      <c r="K3685">
        <v>5901</v>
      </c>
      <c r="L3685">
        <v>152648</v>
      </c>
      <c r="M3685">
        <v>18400</v>
      </c>
      <c r="N3685" t="s">
        <v>2043</v>
      </c>
      <c r="O3685" t="s">
        <v>2043</v>
      </c>
      <c r="P3685" t="s">
        <v>2043</v>
      </c>
      <c r="Q3685" t="s">
        <v>2043</v>
      </c>
      <c r="R3685" t="str">
        <f>Table1[[#This Row],[year]]&amp;"_"&amp;Table1[[#This Row],[rank]]</f>
        <v>2022_184</v>
      </c>
      <c r="S3685" t="str">
        <f>Table1[[#This Row],[year]]&amp;"_"&amp;Table1[[#This Row],[rank]]</f>
        <v>2022_184</v>
      </c>
    </row>
    <row r="3686" spans="1:19" x14ac:dyDescent="0.2">
      <c r="A3686" t="s">
        <v>2449</v>
      </c>
      <c r="B3686">
        <v>185</v>
      </c>
      <c r="C3686">
        <v>2022</v>
      </c>
      <c r="D3686" t="s">
        <v>1138</v>
      </c>
      <c r="E3686" t="s">
        <v>2044</v>
      </c>
      <c r="F3686" t="s">
        <v>44</v>
      </c>
      <c r="G3686" t="str">
        <f>_xlfn.XLOOKUP(F3686,Regions!$A$2:$A$52,Regions!$B$2:$B$52)</f>
        <v>Midwest</v>
      </c>
      <c r="H3686" t="s">
        <v>1417</v>
      </c>
      <c r="I3686">
        <v>11946</v>
      </c>
      <c r="J3686">
        <v>19367</v>
      </c>
      <c r="K3686">
        <v>962</v>
      </c>
      <c r="L3686">
        <v>15505</v>
      </c>
      <c r="M3686">
        <v>98200</v>
      </c>
      <c r="N3686" t="s">
        <v>2043</v>
      </c>
      <c r="O3686" t="s">
        <v>2043</v>
      </c>
      <c r="P3686" t="s">
        <v>2043</v>
      </c>
      <c r="Q3686" t="s">
        <v>2043</v>
      </c>
      <c r="R3686" t="str">
        <f>Table1[[#This Row],[year]]&amp;"_"&amp;Table1[[#This Row],[rank]]</f>
        <v>2022_185</v>
      </c>
      <c r="S3686" t="str">
        <f>Table1[[#This Row],[year]]&amp;"_"&amp;Table1[[#This Row],[rank]]</f>
        <v>2022_185</v>
      </c>
    </row>
    <row r="3687" spans="1:19" x14ac:dyDescent="0.2">
      <c r="A3687" t="s">
        <v>2170</v>
      </c>
      <c r="B3687">
        <v>186</v>
      </c>
      <c r="C3687">
        <v>2022</v>
      </c>
      <c r="D3687" t="s">
        <v>17</v>
      </c>
      <c r="E3687" t="s">
        <v>17</v>
      </c>
      <c r="F3687" t="s">
        <v>18</v>
      </c>
      <c r="G3687" t="str">
        <f>_xlfn.XLOOKUP(F3687,Regions!$A$2:$A$52,Regions!$B$2:$B$52)</f>
        <v>Midwest</v>
      </c>
      <c r="H3687" t="s">
        <v>1491</v>
      </c>
      <c r="I3687">
        <v>8513</v>
      </c>
      <c r="J3687">
        <v>19263</v>
      </c>
      <c r="K3687">
        <v>374</v>
      </c>
      <c r="L3687">
        <v>13352</v>
      </c>
      <c r="M3687">
        <v>160100</v>
      </c>
      <c r="N3687" t="s">
        <v>2043</v>
      </c>
      <c r="O3687" t="s">
        <v>2043</v>
      </c>
      <c r="P3687" t="s">
        <v>2043</v>
      </c>
      <c r="Q3687" t="s">
        <v>2043</v>
      </c>
      <c r="R3687" t="str">
        <f>Table1[[#This Row],[year]]&amp;"_"&amp;Table1[[#This Row],[rank]]</f>
        <v>2022_186</v>
      </c>
      <c r="S3687" t="str">
        <f>Table1[[#This Row],[year]]&amp;"_"&amp;Table1[[#This Row],[rank]]</f>
        <v>2022_186</v>
      </c>
    </row>
    <row r="3688" spans="1:19" x14ac:dyDescent="0.2">
      <c r="A3688" t="s">
        <v>2214</v>
      </c>
      <c r="B3688">
        <v>187</v>
      </c>
      <c r="C3688">
        <v>2022</v>
      </c>
      <c r="D3688" t="s">
        <v>97</v>
      </c>
      <c r="E3688" t="s">
        <v>2044</v>
      </c>
      <c r="F3688" t="s">
        <v>98</v>
      </c>
      <c r="G3688" t="str">
        <f>_xlfn.XLOOKUP(F3688,Regions!$A$2:$A$52,Regions!$B$2:$B$52)</f>
        <v>Northeast</v>
      </c>
      <c r="H3688" t="s">
        <v>1684</v>
      </c>
      <c r="I3688">
        <v>11272</v>
      </c>
      <c r="J3688">
        <v>19230</v>
      </c>
      <c r="K3688">
        <v>1405</v>
      </c>
      <c r="L3688">
        <v>387301</v>
      </c>
      <c r="M3688">
        <v>10848</v>
      </c>
      <c r="N3688" t="s">
        <v>2043</v>
      </c>
      <c r="O3688" t="s">
        <v>2046</v>
      </c>
      <c r="P3688" t="s">
        <v>2043</v>
      </c>
      <c r="Q3688" t="s">
        <v>2043</v>
      </c>
      <c r="R3688" t="str">
        <f>Table1[[#This Row],[year]]&amp;"_"&amp;Table1[[#This Row],[rank]]</f>
        <v>2022_187</v>
      </c>
      <c r="S3688" t="str">
        <f>Table1[[#This Row],[year]]&amp;"_"&amp;Table1[[#This Row],[rank]]</f>
        <v>2022_187</v>
      </c>
    </row>
    <row r="3689" spans="1:19" x14ac:dyDescent="0.2">
      <c r="A3689" t="s">
        <v>2403</v>
      </c>
      <c r="B3689">
        <v>188</v>
      </c>
      <c r="C3689">
        <v>2022</v>
      </c>
      <c r="D3689" t="s">
        <v>609</v>
      </c>
      <c r="E3689" t="s">
        <v>2044</v>
      </c>
      <c r="F3689" t="s">
        <v>22</v>
      </c>
      <c r="G3689" t="str">
        <f>_xlfn.XLOOKUP(F3689,Regions!$A$2:$A$52,Regions!$B$2:$B$52)</f>
        <v>South</v>
      </c>
      <c r="H3689" t="s">
        <v>1700</v>
      </c>
      <c r="I3689">
        <v>159676</v>
      </c>
      <c r="J3689">
        <v>18996</v>
      </c>
      <c r="K3689">
        <v>5855</v>
      </c>
      <c r="L3689">
        <v>667270</v>
      </c>
      <c r="M3689">
        <v>33400</v>
      </c>
      <c r="N3689" t="s">
        <v>2043</v>
      </c>
      <c r="O3689" t="s">
        <v>2043</v>
      </c>
      <c r="P3689" t="s">
        <v>2043</v>
      </c>
      <c r="Q3689" t="s">
        <v>2043</v>
      </c>
      <c r="R3689" t="str">
        <f>Table1[[#This Row],[year]]&amp;"_"&amp;Table1[[#This Row],[rank]]</f>
        <v>2022_188</v>
      </c>
      <c r="S3689" t="str">
        <f>Table1[[#This Row],[year]]&amp;"_"&amp;Table1[[#This Row],[rank]]</f>
        <v>2022_188</v>
      </c>
    </row>
    <row r="3690" spans="1:19" x14ac:dyDescent="0.2">
      <c r="A3690" t="s">
        <v>2255</v>
      </c>
      <c r="B3690">
        <v>189</v>
      </c>
      <c r="C3690">
        <v>2022</v>
      </c>
      <c r="D3690" t="s">
        <v>1838</v>
      </c>
      <c r="E3690" t="s">
        <v>2042</v>
      </c>
      <c r="F3690" t="s">
        <v>55</v>
      </c>
      <c r="G3690" t="str">
        <f>_xlfn.XLOOKUP(F3690,Regions!$A$2:$A$52,Regions!$B$2:$B$52)</f>
        <v>West</v>
      </c>
      <c r="H3690" t="s">
        <v>1414</v>
      </c>
      <c r="I3690">
        <v>31742</v>
      </c>
      <c r="J3690">
        <v>18916</v>
      </c>
      <c r="K3690">
        <v>1723</v>
      </c>
      <c r="L3690">
        <v>13640</v>
      </c>
      <c r="M3690" s="1">
        <v>100000</v>
      </c>
      <c r="N3690" t="s">
        <v>2043</v>
      </c>
      <c r="O3690" t="s">
        <v>2046</v>
      </c>
      <c r="P3690" t="s">
        <v>2043</v>
      </c>
      <c r="Q3690" t="s">
        <v>2043</v>
      </c>
      <c r="R3690" t="str">
        <f>Table1[[#This Row],[year]]&amp;"_"&amp;Table1[[#This Row],[rank]]</f>
        <v>2022_189</v>
      </c>
      <c r="S3690" t="str">
        <f>Table1[[#This Row],[year]]&amp;"_"&amp;Table1[[#This Row],[rank]]</f>
        <v>2022_189</v>
      </c>
    </row>
    <row r="3691" spans="1:19" x14ac:dyDescent="0.2">
      <c r="A3691" t="s">
        <v>2534</v>
      </c>
      <c r="B3691">
        <v>190</v>
      </c>
      <c r="C3691">
        <v>2022</v>
      </c>
      <c r="D3691" t="s">
        <v>1359</v>
      </c>
      <c r="E3691" t="s">
        <v>2143</v>
      </c>
      <c r="F3691" t="s">
        <v>28</v>
      </c>
      <c r="G3691" t="str">
        <f>_xlfn.XLOOKUP(F3691,Regions!$A$2:$A$52,Regions!$B$2:$B$52)</f>
        <v>Northeast</v>
      </c>
      <c r="H3691" t="s">
        <v>1445</v>
      </c>
      <c r="I3691">
        <v>349331</v>
      </c>
      <c r="J3691">
        <v>18884</v>
      </c>
      <c r="K3691">
        <v>8687</v>
      </c>
      <c r="L3691">
        <v>37669</v>
      </c>
      <c r="M3691">
        <v>24000</v>
      </c>
      <c r="N3691" t="s">
        <v>2043</v>
      </c>
      <c r="O3691" t="s">
        <v>2043</v>
      </c>
      <c r="P3691" t="s">
        <v>2043</v>
      </c>
      <c r="Q3691" t="s">
        <v>2043</v>
      </c>
      <c r="R3691" t="str">
        <f>Table1[[#This Row],[year]]&amp;"_"&amp;Table1[[#This Row],[rank]]</f>
        <v>2022_190</v>
      </c>
      <c r="S3691" t="str">
        <f>Table1[[#This Row],[year]]&amp;"_"&amp;Table1[[#This Row],[rank]]</f>
        <v>2022_190</v>
      </c>
    </row>
    <row r="3692" spans="1:19" x14ac:dyDescent="0.2">
      <c r="A3692" t="s">
        <v>2192</v>
      </c>
      <c r="B3692">
        <v>191</v>
      </c>
      <c r="C3692">
        <v>2022</v>
      </c>
      <c r="D3692" t="s">
        <v>998</v>
      </c>
      <c r="E3692" t="s">
        <v>115</v>
      </c>
      <c r="F3692" t="s">
        <v>86</v>
      </c>
      <c r="G3692" t="str">
        <f>_xlfn.XLOOKUP(F3692,Regions!$A$2:$A$52,Regions!$B$2:$B$52)</f>
        <v>South</v>
      </c>
      <c r="H3692" t="s">
        <v>1412</v>
      </c>
      <c r="I3692">
        <v>17888</v>
      </c>
      <c r="J3692">
        <v>18871</v>
      </c>
      <c r="K3692">
        <v>899</v>
      </c>
      <c r="L3692">
        <v>14352</v>
      </c>
      <c r="M3692">
        <v>52000</v>
      </c>
      <c r="N3692" t="s">
        <v>2043</v>
      </c>
      <c r="O3692" t="s">
        <v>2043</v>
      </c>
      <c r="P3692" t="s">
        <v>2043</v>
      </c>
      <c r="Q3692" t="s">
        <v>2043</v>
      </c>
      <c r="R3692" t="str">
        <f>Table1[[#This Row],[year]]&amp;"_"&amp;Table1[[#This Row],[rank]]</f>
        <v>2022_191</v>
      </c>
      <c r="S3692" t="str">
        <f>Table1[[#This Row],[year]]&amp;"_"&amp;Table1[[#This Row],[rank]]</f>
        <v>2022_191</v>
      </c>
    </row>
    <row r="3693" spans="1:19" x14ac:dyDescent="0.2">
      <c r="A3693" t="s">
        <v>2272</v>
      </c>
      <c r="B3693">
        <v>192</v>
      </c>
      <c r="C3693">
        <v>2022</v>
      </c>
      <c r="D3693" t="s">
        <v>1103</v>
      </c>
      <c r="E3693" t="s">
        <v>2118</v>
      </c>
      <c r="F3693" t="s">
        <v>86</v>
      </c>
      <c r="G3693" t="str">
        <f>_xlfn.XLOOKUP(F3693,Regions!$A$2:$A$52,Regions!$B$2:$B$52)</f>
        <v>South</v>
      </c>
      <c r="H3693" t="s">
        <v>1412</v>
      </c>
      <c r="I3693">
        <v>12379</v>
      </c>
      <c r="J3693">
        <v>18746</v>
      </c>
      <c r="K3693">
        <v>838</v>
      </c>
      <c r="L3693">
        <v>29254</v>
      </c>
      <c r="M3693">
        <v>49900</v>
      </c>
      <c r="N3693" t="s">
        <v>2043</v>
      </c>
      <c r="O3693" t="s">
        <v>2043</v>
      </c>
      <c r="P3693" t="s">
        <v>2043</v>
      </c>
      <c r="Q3693" t="s">
        <v>2043</v>
      </c>
      <c r="R3693" t="str">
        <f>Table1[[#This Row],[year]]&amp;"_"&amp;Table1[[#This Row],[rank]]</f>
        <v>2022_192</v>
      </c>
      <c r="S3693" t="str">
        <f>Table1[[#This Row],[year]]&amp;"_"&amp;Table1[[#This Row],[rank]]</f>
        <v>2022_192</v>
      </c>
    </row>
    <row r="3694" spans="1:19" x14ac:dyDescent="0.2">
      <c r="A3694" t="s">
        <v>2163</v>
      </c>
      <c r="B3694">
        <v>193</v>
      </c>
      <c r="C3694">
        <v>2022</v>
      </c>
      <c r="D3694" t="s">
        <v>488</v>
      </c>
      <c r="E3694" t="s">
        <v>920</v>
      </c>
      <c r="F3694" t="s">
        <v>22</v>
      </c>
      <c r="G3694" t="str">
        <f>_xlfn.XLOOKUP(F3694,Regions!$A$2:$A$52,Regions!$B$2:$B$52)</f>
        <v>South</v>
      </c>
      <c r="H3694" t="s">
        <v>1403</v>
      </c>
      <c r="I3694">
        <v>69796</v>
      </c>
      <c r="J3694">
        <v>18642</v>
      </c>
      <c r="K3694">
        <v>4664</v>
      </c>
      <c r="L3694">
        <v>38236</v>
      </c>
      <c r="M3694">
        <v>2800</v>
      </c>
      <c r="N3694" t="s">
        <v>2043</v>
      </c>
      <c r="O3694" t="s">
        <v>2043</v>
      </c>
      <c r="P3694" t="s">
        <v>2043</v>
      </c>
      <c r="Q3694" t="s">
        <v>2043</v>
      </c>
      <c r="R3694" t="str">
        <f>Table1[[#This Row],[year]]&amp;"_"&amp;Table1[[#This Row],[rank]]</f>
        <v>2022_193</v>
      </c>
      <c r="S3694" t="str">
        <f>Table1[[#This Row],[year]]&amp;"_"&amp;Table1[[#This Row],[rank]]</f>
        <v>2022_193</v>
      </c>
    </row>
    <row r="3695" spans="1:19" x14ac:dyDescent="0.2">
      <c r="A3695" t="s">
        <v>2269</v>
      </c>
      <c r="B3695">
        <v>194</v>
      </c>
      <c r="C3695">
        <v>2022</v>
      </c>
      <c r="D3695" t="s">
        <v>1353</v>
      </c>
      <c r="E3695" t="s">
        <v>2045</v>
      </c>
      <c r="F3695" t="s">
        <v>41</v>
      </c>
      <c r="G3695" t="str">
        <f>_xlfn.XLOOKUP(F3695,Regions!$A$2:$A$52,Regions!$B$2:$B$52)</f>
        <v>Northeast</v>
      </c>
      <c r="H3695" t="s">
        <v>1880</v>
      </c>
      <c r="I3695">
        <v>47035</v>
      </c>
      <c r="J3695">
        <v>18507</v>
      </c>
      <c r="K3695">
        <v>2137</v>
      </c>
      <c r="L3695">
        <v>17852</v>
      </c>
      <c r="M3695">
        <v>330600</v>
      </c>
      <c r="N3695" t="s">
        <v>2043</v>
      </c>
      <c r="O3695" t="s">
        <v>2043</v>
      </c>
      <c r="P3695" t="s">
        <v>2043</v>
      </c>
      <c r="Q3695" t="s">
        <v>2043</v>
      </c>
      <c r="R3695" t="str">
        <f>Table1[[#This Row],[year]]&amp;"_"&amp;Table1[[#This Row],[rank]]</f>
        <v>2022_194</v>
      </c>
      <c r="S3695" t="str">
        <f>Table1[[#This Row],[year]]&amp;"_"&amp;Table1[[#This Row],[rank]]</f>
        <v>2022_194</v>
      </c>
    </row>
    <row r="3696" spans="1:19" x14ac:dyDescent="0.2">
      <c r="A3696" t="s">
        <v>2744</v>
      </c>
      <c r="B3696">
        <v>195</v>
      </c>
      <c r="C3696">
        <v>2022</v>
      </c>
      <c r="D3696" t="s">
        <v>100</v>
      </c>
      <c r="E3696" t="s">
        <v>112</v>
      </c>
      <c r="F3696" t="s">
        <v>146</v>
      </c>
      <c r="G3696" t="str">
        <f>_xlfn.XLOOKUP(F3696,Regions!$A$2:$A$52,Regions!$B$2:$B$52)</f>
        <v>Northeast</v>
      </c>
      <c r="H3696" t="s">
        <v>1813</v>
      </c>
      <c r="I3696">
        <v>69424</v>
      </c>
      <c r="J3696">
        <v>18471</v>
      </c>
      <c r="K3696">
        <v>12202</v>
      </c>
      <c r="L3696">
        <v>24669</v>
      </c>
      <c r="M3696">
        <v>2700</v>
      </c>
      <c r="N3696" t="s">
        <v>2043</v>
      </c>
      <c r="O3696" t="s">
        <v>2043</v>
      </c>
      <c r="P3696" t="s">
        <v>2046</v>
      </c>
      <c r="Q3696" t="s">
        <v>2043</v>
      </c>
      <c r="R3696" t="str">
        <f>Table1[[#This Row],[year]]&amp;"_"&amp;Table1[[#This Row],[rank]]</f>
        <v>2022_195</v>
      </c>
      <c r="S3696" t="str">
        <f>Table1[[#This Row],[year]]&amp;"_"&amp;Table1[[#This Row],[rank]]</f>
        <v>2022_195</v>
      </c>
    </row>
    <row r="3697" spans="1:19" x14ac:dyDescent="0.2">
      <c r="A3697" t="s">
        <v>2300</v>
      </c>
      <c r="B3697">
        <v>196</v>
      </c>
      <c r="C3697">
        <v>2022</v>
      </c>
      <c r="D3697" t="s">
        <v>166</v>
      </c>
      <c r="E3697" t="s">
        <v>2118</v>
      </c>
      <c r="F3697" t="s">
        <v>255</v>
      </c>
      <c r="G3697" t="str">
        <f>_xlfn.XLOOKUP(F3697,Regions!$A$2:$A$52,Regions!$B$2:$B$52)</f>
        <v>Midwest</v>
      </c>
      <c r="H3697" t="s">
        <v>1733</v>
      </c>
      <c r="I3697">
        <v>15812</v>
      </c>
      <c r="J3697">
        <v>18409</v>
      </c>
      <c r="K3697">
        <v>3214</v>
      </c>
      <c r="L3697">
        <v>12531</v>
      </c>
      <c r="M3697">
        <v>10640</v>
      </c>
      <c r="N3697" t="s">
        <v>2046</v>
      </c>
      <c r="O3697" t="s">
        <v>2043</v>
      </c>
      <c r="P3697" t="s">
        <v>2043</v>
      </c>
      <c r="Q3697" t="s">
        <v>2043</v>
      </c>
      <c r="R3697" t="str">
        <f>Table1[[#This Row],[year]]&amp;"_"&amp;Table1[[#This Row],[rank]]</f>
        <v>2022_196</v>
      </c>
      <c r="S3697" t="str">
        <f>Table1[[#This Row],[year]]&amp;"_"&amp;Table1[[#This Row],[rank]]</f>
        <v>2022_196</v>
      </c>
    </row>
    <row r="3698" spans="1:19" x14ac:dyDescent="0.2">
      <c r="A3698" t="s">
        <v>2652</v>
      </c>
      <c r="B3698">
        <v>197</v>
      </c>
      <c r="C3698">
        <v>2022</v>
      </c>
      <c r="D3698" t="s">
        <v>21</v>
      </c>
      <c r="E3698" t="s">
        <v>920</v>
      </c>
      <c r="F3698" t="s">
        <v>22</v>
      </c>
      <c r="G3698" t="str">
        <f>_xlfn.XLOOKUP(F3698,Regions!$A$2:$A$52,Regions!$B$2:$B$52)</f>
        <v>South</v>
      </c>
      <c r="H3698" t="s">
        <v>1502</v>
      </c>
      <c r="I3698">
        <v>8896</v>
      </c>
      <c r="J3698">
        <v>18389</v>
      </c>
      <c r="K3698">
        <v>558</v>
      </c>
      <c r="L3698">
        <v>12917</v>
      </c>
      <c r="M3698">
        <v>4208</v>
      </c>
      <c r="N3698" t="s">
        <v>2043</v>
      </c>
      <c r="O3698" t="s">
        <v>2043</v>
      </c>
      <c r="P3698" t="s">
        <v>2043</v>
      </c>
      <c r="Q3698" t="s">
        <v>2043</v>
      </c>
      <c r="R3698" t="str">
        <f>Table1[[#This Row],[year]]&amp;"_"&amp;Table1[[#This Row],[rank]]</f>
        <v>2022_197</v>
      </c>
      <c r="S3698" t="str">
        <f>Table1[[#This Row],[year]]&amp;"_"&amp;Table1[[#This Row],[rank]]</f>
        <v>2022_197</v>
      </c>
    </row>
    <row r="3699" spans="1:19" x14ac:dyDescent="0.2">
      <c r="A3699" t="s">
        <v>2223</v>
      </c>
      <c r="B3699">
        <v>198</v>
      </c>
      <c r="C3699">
        <v>2022</v>
      </c>
      <c r="D3699" t="s">
        <v>974</v>
      </c>
      <c r="E3699" t="s">
        <v>2045</v>
      </c>
      <c r="F3699" t="s">
        <v>22</v>
      </c>
      <c r="G3699" t="str">
        <f>_xlfn.XLOOKUP(F3699,Regions!$A$2:$A$52,Regions!$B$2:$B$52)</f>
        <v>South</v>
      </c>
      <c r="H3699" t="s">
        <v>1502</v>
      </c>
      <c r="I3699">
        <v>169330</v>
      </c>
      <c r="J3699">
        <v>18344</v>
      </c>
      <c r="K3699">
        <v>7769</v>
      </c>
      <c r="L3699">
        <v>24676</v>
      </c>
      <c r="M3699">
        <v>31000</v>
      </c>
      <c r="N3699" t="s">
        <v>2043</v>
      </c>
      <c r="O3699" t="s">
        <v>2043</v>
      </c>
      <c r="P3699" t="s">
        <v>2043</v>
      </c>
      <c r="Q3699" t="s">
        <v>2043</v>
      </c>
      <c r="R3699" t="str">
        <f>Table1[[#This Row],[year]]&amp;"_"&amp;Table1[[#This Row],[rank]]</f>
        <v>2022_198</v>
      </c>
      <c r="S3699" t="str">
        <f>Table1[[#This Row],[year]]&amp;"_"&amp;Table1[[#This Row],[rank]]</f>
        <v>2022_198</v>
      </c>
    </row>
    <row r="3700" spans="1:19" x14ac:dyDescent="0.2">
      <c r="A3700" t="s">
        <v>2123</v>
      </c>
      <c r="B3700">
        <v>199</v>
      </c>
      <c r="C3700">
        <v>2022</v>
      </c>
      <c r="D3700" t="s">
        <v>1727</v>
      </c>
      <c r="E3700" t="s">
        <v>2064</v>
      </c>
      <c r="F3700" t="s">
        <v>142</v>
      </c>
      <c r="G3700" t="str">
        <f>_xlfn.XLOOKUP(F3700,Regions!$A$2:$A$52,Regions!$B$2:$B$52)</f>
        <v>Midwest</v>
      </c>
      <c r="H3700" t="s">
        <v>1480</v>
      </c>
      <c r="I3700">
        <v>58242</v>
      </c>
      <c r="J3700">
        <v>18236</v>
      </c>
      <c r="K3700">
        <v>2303</v>
      </c>
      <c r="L3700">
        <v>24715</v>
      </c>
      <c r="M3700">
        <v>86700</v>
      </c>
      <c r="N3700" t="s">
        <v>2043</v>
      </c>
      <c r="O3700" t="s">
        <v>2043</v>
      </c>
      <c r="P3700" t="s">
        <v>2043</v>
      </c>
      <c r="Q3700" t="s">
        <v>2043</v>
      </c>
      <c r="R3700" t="str">
        <f>Table1[[#This Row],[year]]&amp;"_"&amp;Table1[[#This Row],[rank]]</f>
        <v>2022_199</v>
      </c>
      <c r="S3700" t="str">
        <f>Table1[[#This Row],[year]]&amp;"_"&amp;Table1[[#This Row],[rank]]</f>
        <v>2022_199</v>
      </c>
    </row>
    <row r="3701" spans="1:19" x14ac:dyDescent="0.2">
      <c r="A3701" t="s">
        <v>2331</v>
      </c>
      <c r="B3701">
        <v>200</v>
      </c>
      <c r="C3701">
        <v>2022</v>
      </c>
      <c r="D3701" t="s">
        <v>998</v>
      </c>
      <c r="E3701" t="s">
        <v>115</v>
      </c>
      <c r="F3701" t="s">
        <v>98</v>
      </c>
      <c r="G3701" t="str">
        <f>_xlfn.XLOOKUP(F3701,Regions!$A$2:$A$52,Regions!$B$2:$B$52)</f>
        <v>Northeast</v>
      </c>
      <c r="H3701" t="s">
        <v>1499</v>
      </c>
      <c r="I3701">
        <v>6599</v>
      </c>
      <c r="J3701">
        <v>18218</v>
      </c>
      <c r="K3701">
        <v>465</v>
      </c>
      <c r="L3701">
        <v>12618</v>
      </c>
      <c r="M3701">
        <v>18000</v>
      </c>
      <c r="N3701" t="s">
        <v>2043</v>
      </c>
      <c r="O3701" t="s">
        <v>2043</v>
      </c>
      <c r="P3701" t="s">
        <v>2043</v>
      </c>
      <c r="Q3701" t="s">
        <v>2043</v>
      </c>
      <c r="R3701" t="str">
        <f>Table1[[#This Row],[year]]&amp;"_"&amp;Table1[[#This Row],[rank]]</f>
        <v>2022_200</v>
      </c>
      <c r="S3701" t="str">
        <f>Table1[[#This Row],[year]]&amp;"_"&amp;Table1[[#This Row],[rank]]</f>
        <v>2022_200</v>
      </c>
    </row>
    <row r="3702" spans="1:19" x14ac:dyDescent="0.2">
      <c r="A3702" t="s">
        <v>2167</v>
      </c>
      <c r="B3702">
        <v>201</v>
      </c>
      <c r="C3702">
        <v>2022</v>
      </c>
      <c r="D3702" t="s">
        <v>980</v>
      </c>
      <c r="E3702" t="s">
        <v>2055</v>
      </c>
      <c r="F3702" t="s">
        <v>72</v>
      </c>
      <c r="G3702" t="str">
        <f>_xlfn.XLOOKUP(F3702,Regions!$A$2:$A$52,Regions!$B$2:$B$52)</f>
        <v>Midwest</v>
      </c>
      <c r="H3702" t="s">
        <v>1421</v>
      </c>
      <c r="I3702">
        <v>40782</v>
      </c>
      <c r="J3702">
        <v>18127</v>
      </c>
      <c r="K3702">
        <v>2340</v>
      </c>
      <c r="L3702">
        <v>31842</v>
      </c>
      <c r="M3702">
        <v>35000</v>
      </c>
      <c r="N3702" t="s">
        <v>2043</v>
      </c>
      <c r="O3702" t="s">
        <v>2043</v>
      </c>
      <c r="P3702" t="s">
        <v>2043</v>
      </c>
      <c r="Q3702" t="s">
        <v>2043</v>
      </c>
      <c r="R3702" t="str">
        <f>Table1[[#This Row],[year]]&amp;"_"&amp;Table1[[#This Row],[rank]]</f>
        <v>2022_201</v>
      </c>
      <c r="S3702" t="str">
        <f>Table1[[#This Row],[year]]&amp;"_"&amp;Table1[[#This Row],[rank]]</f>
        <v>2022_201</v>
      </c>
    </row>
    <row r="3703" spans="1:19" x14ac:dyDescent="0.2">
      <c r="A3703" t="s">
        <v>2312</v>
      </c>
      <c r="B3703">
        <v>202</v>
      </c>
      <c r="C3703">
        <v>2022</v>
      </c>
      <c r="D3703" t="s">
        <v>17</v>
      </c>
      <c r="E3703" t="s">
        <v>17</v>
      </c>
      <c r="F3703" t="s">
        <v>44</v>
      </c>
      <c r="G3703" t="str">
        <f>_xlfn.XLOOKUP(F3703,Regions!$A$2:$A$52,Regions!$B$2:$B$52)</f>
        <v>Midwest</v>
      </c>
      <c r="H3703" t="s">
        <v>1608</v>
      </c>
      <c r="I3703">
        <v>1523</v>
      </c>
      <c r="J3703">
        <v>18035</v>
      </c>
      <c r="K3703">
        <v>35</v>
      </c>
      <c r="L3703">
        <v>11622</v>
      </c>
      <c r="M3703">
        <v>71000</v>
      </c>
      <c r="N3703" t="s">
        <v>2043</v>
      </c>
      <c r="O3703" t="s">
        <v>2043</v>
      </c>
      <c r="P3703" t="s">
        <v>2043</v>
      </c>
      <c r="Q3703" t="s">
        <v>2043</v>
      </c>
      <c r="R3703" t="str">
        <f>Table1[[#This Row],[year]]&amp;"_"&amp;Table1[[#This Row],[rank]]</f>
        <v>2022_202</v>
      </c>
      <c r="S3703" t="str">
        <f>Table1[[#This Row],[year]]&amp;"_"&amp;Table1[[#This Row],[rank]]</f>
        <v>2022_202</v>
      </c>
    </row>
    <row r="3704" spans="1:19" x14ac:dyDescent="0.2">
      <c r="A3704" t="s">
        <v>193</v>
      </c>
      <c r="B3704">
        <v>203</v>
      </c>
      <c r="C3704">
        <v>2022</v>
      </c>
      <c r="D3704" t="s">
        <v>193</v>
      </c>
      <c r="E3704" t="s">
        <v>2143</v>
      </c>
      <c r="F3704" t="s">
        <v>22</v>
      </c>
      <c r="G3704" t="str">
        <f>_xlfn.XLOOKUP(F3704,Regions!$A$2:$A$52,Regions!$B$2:$B$52)</f>
        <v>South</v>
      </c>
      <c r="H3704" t="s">
        <v>1403</v>
      </c>
      <c r="I3704">
        <v>65803</v>
      </c>
      <c r="J3704">
        <v>17931</v>
      </c>
      <c r="K3704">
        <v>1816</v>
      </c>
      <c r="L3704">
        <v>29097</v>
      </c>
      <c r="M3704">
        <v>48500</v>
      </c>
      <c r="N3704" t="s">
        <v>2043</v>
      </c>
      <c r="O3704" t="s">
        <v>2043</v>
      </c>
      <c r="P3704" t="s">
        <v>2043</v>
      </c>
      <c r="Q3704" t="s">
        <v>2043</v>
      </c>
      <c r="R3704" t="str">
        <f>Table1[[#This Row],[year]]&amp;"_"&amp;Table1[[#This Row],[rank]]</f>
        <v>2022_203</v>
      </c>
      <c r="S3704" t="str">
        <f>Table1[[#This Row],[year]]&amp;"_"&amp;Table1[[#This Row],[rank]]</f>
        <v>2022_203</v>
      </c>
    </row>
    <row r="3705" spans="1:19" x14ac:dyDescent="0.2">
      <c r="A3705" t="s">
        <v>2703</v>
      </c>
      <c r="B3705">
        <v>204</v>
      </c>
      <c r="C3705">
        <v>2022</v>
      </c>
      <c r="D3705" t="s">
        <v>100</v>
      </c>
      <c r="E3705" t="s">
        <v>112</v>
      </c>
      <c r="F3705" t="s">
        <v>98</v>
      </c>
      <c r="G3705" t="str">
        <f>_xlfn.XLOOKUP(F3705,Regions!$A$2:$A$52,Regions!$B$2:$B$52)</f>
        <v>Northeast</v>
      </c>
      <c r="H3705" t="s">
        <v>1756</v>
      </c>
      <c r="I3705">
        <v>13160</v>
      </c>
      <c r="J3705">
        <v>17886</v>
      </c>
      <c r="K3705">
        <v>1269</v>
      </c>
      <c r="L3705">
        <v>54843</v>
      </c>
      <c r="M3705">
        <v>37000</v>
      </c>
      <c r="N3705" t="s">
        <v>2043</v>
      </c>
      <c r="O3705" t="s">
        <v>2043</v>
      </c>
      <c r="P3705" t="s">
        <v>2043</v>
      </c>
      <c r="Q3705" t="s">
        <v>2043</v>
      </c>
      <c r="R3705" t="str">
        <f>Table1[[#This Row],[year]]&amp;"_"&amp;Table1[[#This Row],[rank]]</f>
        <v>2022_204</v>
      </c>
      <c r="S3705" t="str">
        <f>Table1[[#This Row],[year]]&amp;"_"&amp;Table1[[#This Row],[rank]]</f>
        <v>2022_204</v>
      </c>
    </row>
    <row r="3706" spans="1:19" x14ac:dyDescent="0.2">
      <c r="A3706" t="s">
        <v>2201</v>
      </c>
      <c r="B3706">
        <v>205</v>
      </c>
      <c r="C3706">
        <v>2022</v>
      </c>
      <c r="D3706" t="s">
        <v>27</v>
      </c>
      <c r="E3706" t="s">
        <v>27</v>
      </c>
      <c r="F3706" t="s">
        <v>181</v>
      </c>
      <c r="G3706" t="str">
        <f>_xlfn.XLOOKUP(F3706,Regions!$A$2:$A$52,Regions!$B$2:$B$52)</f>
        <v>West</v>
      </c>
      <c r="H3706" t="s">
        <v>1549</v>
      </c>
      <c r="I3706">
        <v>16743</v>
      </c>
      <c r="J3706">
        <v>17881</v>
      </c>
      <c r="K3706">
        <v>2411</v>
      </c>
      <c r="L3706">
        <v>48002</v>
      </c>
      <c r="M3706">
        <v>14500</v>
      </c>
      <c r="N3706" t="s">
        <v>2043</v>
      </c>
      <c r="O3706" t="s">
        <v>2043</v>
      </c>
      <c r="P3706" t="s">
        <v>2043</v>
      </c>
      <c r="Q3706" t="s">
        <v>2043</v>
      </c>
      <c r="R3706" t="str">
        <f>Table1[[#This Row],[year]]&amp;"_"&amp;Table1[[#This Row],[rank]]</f>
        <v>2022_205</v>
      </c>
      <c r="S3706" t="str">
        <f>Table1[[#This Row],[year]]&amp;"_"&amp;Table1[[#This Row],[rank]]</f>
        <v>2022_205</v>
      </c>
    </row>
    <row r="3707" spans="1:19" x14ac:dyDescent="0.2">
      <c r="A3707" t="s">
        <v>2635</v>
      </c>
      <c r="B3707">
        <v>206</v>
      </c>
      <c r="C3707">
        <v>2022</v>
      </c>
      <c r="D3707" t="s">
        <v>74</v>
      </c>
      <c r="E3707" t="s">
        <v>74</v>
      </c>
      <c r="F3707" t="s">
        <v>177</v>
      </c>
      <c r="G3707" t="str">
        <f>_xlfn.XLOOKUP(F3707,Regions!$A$2:$A$52,Regions!$B$2:$B$52)</f>
        <v>South</v>
      </c>
      <c r="H3707" t="s">
        <v>1752</v>
      </c>
      <c r="I3707">
        <v>47970</v>
      </c>
      <c r="J3707">
        <v>17814</v>
      </c>
      <c r="K3707">
        <v>1846</v>
      </c>
      <c r="L3707">
        <v>34709</v>
      </c>
      <c r="M3707">
        <v>47000</v>
      </c>
      <c r="N3707" t="s">
        <v>2043</v>
      </c>
      <c r="O3707" t="s">
        <v>2043</v>
      </c>
      <c r="P3707" t="s">
        <v>2043</v>
      </c>
      <c r="Q3707" t="s">
        <v>2043</v>
      </c>
      <c r="R3707" t="str">
        <f>Table1[[#This Row],[year]]&amp;"_"&amp;Table1[[#This Row],[rank]]</f>
        <v>2022_206</v>
      </c>
      <c r="S3707" t="str">
        <f>Table1[[#This Row],[year]]&amp;"_"&amp;Table1[[#This Row],[rank]]</f>
        <v>2022_206</v>
      </c>
    </row>
    <row r="3708" spans="1:19" x14ac:dyDescent="0.2">
      <c r="A3708" t="s">
        <v>2583</v>
      </c>
      <c r="B3708">
        <v>207</v>
      </c>
      <c r="C3708">
        <v>2022</v>
      </c>
      <c r="D3708" t="s">
        <v>1353</v>
      </c>
      <c r="E3708" t="s">
        <v>2045</v>
      </c>
      <c r="F3708" t="s">
        <v>35</v>
      </c>
      <c r="G3708" t="str">
        <f>_xlfn.XLOOKUP(F3708,Regions!$A$2:$A$52,Regions!$B$2:$B$52)</f>
        <v>South</v>
      </c>
      <c r="H3708" t="s">
        <v>2537</v>
      </c>
      <c r="I3708">
        <v>7977</v>
      </c>
      <c r="J3708">
        <v>17729</v>
      </c>
      <c r="K3708">
        <v>149</v>
      </c>
      <c r="L3708">
        <v>22038</v>
      </c>
      <c r="M3708">
        <v>134000</v>
      </c>
      <c r="N3708" t="s">
        <v>2043</v>
      </c>
      <c r="O3708" t="s">
        <v>2043</v>
      </c>
      <c r="P3708" t="s">
        <v>2043</v>
      </c>
      <c r="Q3708" t="s">
        <v>2043</v>
      </c>
      <c r="R3708" t="str">
        <f>Table1[[#This Row],[year]]&amp;"_"&amp;Table1[[#This Row],[rank]]</f>
        <v>2022_207</v>
      </c>
      <c r="S3708" t="str">
        <f>Table1[[#This Row],[year]]&amp;"_"&amp;Table1[[#This Row],[rank]]</f>
        <v>2022_207</v>
      </c>
    </row>
    <row r="3709" spans="1:19" x14ac:dyDescent="0.2">
      <c r="A3709" t="s">
        <v>2705</v>
      </c>
      <c r="B3709">
        <v>208</v>
      </c>
      <c r="C3709">
        <v>2022</v>
      </c>
      <c r="D3709" t="s">
        <v>1359</v>
      </c>
      <c r="E3709" t="s">
        <v>2143</v>
      </c>
      <c r="F3709" t="s">
        <v>55</v>
      </c>
      <c r="G3709" t="str">
        <f>_xlfn.XLOOKUP(F3709,Regions!$A$2:$A$52,Regions!$B$2:$B$52)</f>
        <v>West</v>
      </c>
      <c r="H3709" t="s">
        <v>1413</v>
      </c>
      <c r="I3709">
        <v>78656</v>
      </c>
      <c r="J3709">
        <v>17661</v>
      </c>
      <c r="K3709">
        <v>166</v>
      </c>
      <c r="L3709">
        <v>13926</v>
      </c>
      <c r="M3709">
        <v>8521</v>
      </c>
      <c r="N3709" t="s">
        <v>2046</v>
      </c>
      <c r="O3709" t="s">
        <v>2043</v>
      </c>
      <c r="P3709" t="s">
        <v>2043</v>
      </c>
      <c r="Q3709" t="s">
        <v>2043</v>
      </c>
      <c r="R3709" t="str">
        <f>Table1[[#This Row],[year]]&amp;"_"&amp;Table1[[#This Row],[rank]]</f>
        <v>2022_208</v>
      </c>
      <c r="S3709" t="str">
        <f>Table1[[#This Row],[year]]&amp;"_"&amp;Table1[[#This Row],[rank]]</f>
        <v>2022_208</v>
      </c>
    </row>
    <row r="3710" spans="1:19" x14ac:dyDescent="0.2">
      <c r="A3710" t="s">
        <v>1178</v>
      </c>
      <c r="B3710">
        <v>209</v>
      </c>
      <c r="C3710">
        <v>2022</v>
      </c>
      <c r="D3710" t="s">
        <v>17</v>
      </c>
      <c r="E3710" t="s">
        <v>17</v>
      </c>
      <c r="F3710" t="s">
        <v>53</v>
      </c>
      <c r="G3710" t="str">
        <f>_xlfn.XLOOKUP(F3710,Regions!$A$2:$A$52,Regions!$B$2:$B$52)</f>
        <v>Midwest</v>
      </c>
      <c r="H3710" t="s">
        <v>1479</v>
      </c>
      <c r="I3710">
        <v>4029</v>
      </c>
      <c r="J3710">
        <v>17478</v>
      </c>
      <c r="K3710">
        <v>764</v>
      </c>
      <c r="L3710">
        <v>21402</v>
      </c>
      <c r="M3710">
        <v>72000</v>
      </c>
      <c r="N3710" t="s">
        <v>2043</v>
      </c>
      <c r="O3710" t="s">
        <v>2043</v>
      </c>
      <c r="P3710" t="s">
        <v>2043</v>
      </c>
      <c r="Q3710" t="s">
        <v>2043</v>
      </c>
      <c r="R3710" t="str">
        <f>Table1[[#This Row],[year]]&amp;"_"&amp;Table1[[#This Row],[rank]]</f>
        <v>2022_209</v>
      </c>
      <c r="S3710" t="str">
        <f>Table1[[#This Row],[year]]&amp;"_"&amp;Table1[[#This Row],[rank]]</f>
        <v>2022_209</v>
      </c>
    </row>
    <row r="3711" spans="1:19" x14ac:dyDescent="0.2">
      <c r="A3711" t="s">
        <v>2658</v>
      </c>
      <c r="B3711">
        <v>210</v>
      </c>
      <c r="C3711">
        <v>2022</v>
      </c>
      <c r="D3711" t="s">
        <v>1363</v>
      </c>
      <c r="E3711" t="s">
        <v>2045</v>
      </c>
      <c r="F3711" t="s">
        <v>55</v>
      </c>
      <c r="G3711" t="str">
        <f>_xlfn.XLOOKUP(F3711,Regions!$A$2:$A$52,Regions!$B$2:$B$52)</f>
        <v>West</v>
      </c>
      <c r="H3711" t="s">
        <v>1413</v>
      </c>
      <c r="I3711">
        <v>69753</v>
      </c>
      <c r="J3711">
        <v>17455</v>
      </c>
      <c r="K3711">
        <v>496</v>
      </c>
      <c r="L3711">
        <v>38774</v>
      </c>
      <c r="M3711">
        <v>29300</v>
      </c>
      <c r="N3711" t="s">
        <v>2043</v>
      </c>
      <c r="O3711" t="s">
        <v>2043</v>
      </c>
      <c r="P3711" t="s">
        <v>2043</v>
      </c>
      <c r="Q3711" t="s">
        <v>2043</v>
      </c>
      <c r="R3711" t="str">
        <f>Table1[[#This Row],[year]]&amp;"_"&amp;Table1[[#This Row],[rank]]</f>
        <v>2022_210</v>
      </c>
      <c r="S3711" t="str">
        <f>Table1[[#This Row],[year]]&amp;"_"&amp;Table1[[#This Row],[rank]]</f>
        <v>2022_210</v>
      </c>
    </row>
    <row r="3712" spans="1:19" x14ac:dyDescent="0.2">
      <c r="A3712" t="s">
        <v>2175</v>
      </c>
      <c r="B3712">
        <v>211</v>
      </c>
      <c r="C3712">
        <v>2022</v>
      </c>
      <c r="D3712" t="s">
        <v>1077</v>
      </c>
      <c r="E3712" t="s">
        <v>2054</v>
      </c>
      <c r="F3712" t="s">
        <v>28</v>
      </c>
      <c r="G3712" t="str">
        <f>_xlfn.XLOOKUP(F3712,Regions!$A$2:$A$52,Regions!$B$2:$B$52)</f>
        <v>Northeast</v>
      </c>
      <c r="H3712" t="s">
        <v>1406</v>
      </c>
      <c r="I3712">
        <v>63742</v>
      </c>
      <c r="J3712">
        <v>17421</v>
      </c>
      <c r="K3712">
        <v>2166</v>
      </c>
      <c r="L3712">
        <v>15040</v>
      </c>
      <c r="M3712">
        <v>33800</v>
      </c>
      <c r="N3712" t="s">
        <v>2043</v>
      </c>
      <c r="O3712" t="s">
        <v>2043</v>
      </c>
      <c r="P3712" t="s">
        <v>2043</v>
      </c>
      <c r="Q3712" t="s">
        <v>2043</v>
      </c>
      <c r="R3712" t="str">
        <f>Table1[[#This Row],[year]]&amp;"_"&amp;Table1[[#This Row],[rank]]</f>
        <v>2022_211</v>
      </c>
      <c r="S3712" t="str">
        <f>Table1[[#This Row],[year]]&amp;"_"&amp;Table1[[#This Row],[rank]]</f>
        <v>2022_211</v>
      </c>
    </row>
    <row r="3713" spans="1:19" x14ac:dyDescent="0.2">
      <c r="A3713" t="s">
        <v>1849</v>
      </c>
      <c r="B3713">
        <v>212</v>
      </c>
      <c r="C3713">
        <v>2022</v>
      </c>
      <c r="D3713" t="s">
        <v>1104</v>
      </c>
      <c r="E3713" t="s">
        <v>2054</v>
      </c>
      <c r="F3713" t="s">
        <v>33</v>
      </c>
      <c r="G3713" t="str">
        <f>_xlfn.XLOOKUP(F3713,Regions!$A$2:$A$52,Regions!$B$2:$B$52)</f>
        <v>Northeast</v>
      </c>
      <c r="H3713" t="s">
        <v>1850</v>
      </c>
      <c r="I3713">
        <v>22843</v>
      </c>
      <c r="J3713">
        <v>17253</v>
      </c>
      <c r="K3713">
        <v>1689</v>
      </c>
      <c r="L3713">
        <v>28180</v>
      </c>
      <c r="M3713">
        <v>71300</v>
      </c>
      <c r="N3713" t="s">
        <v>2043</v>
      </c>
      <c r="O3713" t="s">
        <v>2043</v>
      </c>
      <c r="P3713" t="s">
        <v>2043</v>
      </c>
      <c r="Q3713" t="s">
        <v>2043</v>
      </c>
      <c r="R3713" t="str">
        <f>Table1[[#This Row],[year]]&amp;"_"&amp;Table1[[#This Row],[rank]]</f>
        <v>2022_212</v>
      </c>
      <c r="S3713" t="str">
        <f>Table1[[#This Row],[year]]&amp;"_"&amp;Table1[[#This Row],[rank]]</f>
        <v>2022_212</v>
      </c>
    </row>
    <row r="3714" spans="1:19" x14ac:dyDescent="0.2">
      <c r="A3714" t="s">
        <v>2095</v>
      </c>
      <c r="B3714">
        <v>213</v>
      </c>
      <c r="C3714">
        <v>2022</v>
      </c>
      <c r="D3714" t="s">
        <v>46</v>
      </c>
      <c r="E3714" t="s">
        <v>46</v>
      </c>
      <c r="F3714" t="s">
        <v>47</v>
      </c>
      <c r="G3714" t="str">
        <f>_xlfn.XLOOKUP(F3714,Regions!$A$2:$A$52,Regions!$B$2:$B$52)</f>
        <v>South</v>
      </c>
      <c r="H3714" t="s">
        <v>1454</v>
      </c>
      <c r="I3714">
        <v>37740</v>
      </c>
      <c r="J3714">
        <v>17160</v>
      </c>
      <c r="K3714">
        <v>6467</v>
      </c>
      <c r="L3714">
        <v>45707</v>
      </c>
      <c r="M3714">
        <v>28000</v>
      </c>
      <c r="N3714" t="s">
        <v>2043</v>
      </c>
      <c r="O3714" t="s">
        <v>2043</v>
      </c>
      <c r="P3714" t="s">
        <v>2043</v>
      </c>
      <c r="Q3714" t="s">
        <v>2043</v>
      </c>
      <c r="R3714" t="str">
        <f>Table1[[#This Row],[year]]&amp;"_"&amp;Table1[[#This Row],[rank]]</f>
        <v>2022_213</v>
      </c>
      <c r="S3714" t="str">
        <f>Table1[[#This Row],[year]]&amp;"_"&amp;Table1[[#This Row],[rank]]</f>
        <v>2022_213</v>
      </c>
    </row>
    <row r="3715" spans="1:19" x14ac:dyDescent="0.2">
      <c r="A3715" t="s">
        <v>2278</v>
      </c>
      <c r="B3715">
        <v>214</v>
      </c>
      <c r="C3715">
        <v>2022</v>
      </c>
      <c r="D3715" t="s">
        <v>824</v>
      </c>
      <c r="E3715" t="s">
        <v>112</v>
      </c>
      <c r="F3715" t="s">
        <v>18</v>
      </c>
      <c r="G3715" t="str">
        <f>_xlfn.XLOOKUP(F3715,Regions!$A$2:$A$52,Regions!$B$2:$B$52)</f>
        <v>Midwest</v>
      </c>
      <c r="H3715" t="s">
        <v>1623</v>
      </c>
      <c r="I3715">
        <v>100978</v>
      </c>
      <c r="J3715">
        <v>17108</v>
      </c>
      <c r="K3715">
        <v>1994</v>
      </c>
      <c r="L3715">
        <v>34631</v>
      </c>
      <c r="M3715">
        <v>46000</v>
      </c>
      <c r="N3715" t="s">
        <v>2043</v>
      </c>
      <c r="O3715" t="s">
        <v>2043</v>
      </c>
      <c r="P3715" t="s">
        <v>2043</v>
      </c>
      <c r="Q3715" t="s">
        <v>2043</v>
      </c>
      <c r="R3715" t="str">
        <f>Table1[[#This Row],[year]]&amp;"_"&amp;Table1[[#This Row],[rank]]</f>
        <v>2022_214</v>
      </c>
      <c r="S3715" t="str">
        <f>Table1[[#This Row],[year]]&amp;"_"&amp;Table1[[#This Row],[rank]]</f>
        <v>2022_214</v>
      </c>
    </row>
    <row r="3716" spans="1:19" x14ac:dyDescent="0.2">
      <c r="A3716" t="s">
        <v>2178</v>
      </c>
      <c r="B3716">
        <v>215</v>
      </c>
      <c r="C3716">
        <v>2022</v>
      </c>
      <c r="D3716" t="s">
        <v>214</v>
      </c>
      <c r="E3716" t="s">
        <v>920</v>
      </c>
      <c r="F3716" t="s">
        <v>177</v>
      </c>
      <c r="G3716" t="str">
        <f>_xlfn.XLOOKUP(F3716,Regions!$A$2:$A$52,Regions!$B$2:$B$52)</f>
        <v>South</v>
      </c>
      <c r="H3716" t="s">
        <v>1500</v>
      </c>
      <c r="I3716">
        <v>166264</v>
      </c>
      <c r="J3716">
        <v>17069</v>
      </c>
      <c r="K3716">
        <v>3573</v>
      </c>
      <c r="L3716">
        <v>140912</v>
      </c>
      <c r="M3716">
        <v>15000</v>
      </c>
      <c r="N3716" t="s">
        <v>2043</v>
      </c>
      <c r="O3716" t="s">
        <v>2043</v>
      </c>
      <c r="P3716" t="s">
        <v>2043</v>
      </c>
      <c r="Q3716" t="s">
        <v>2043</v>
      </c>
      <c r="R3716" t="str">
        <f>Table1[[#This Row],[year]]&amp;"_"&amp;Table1[[#This Row],[rank]]</f>
        <v>2022_215</v>
      </c>
      <c r="S3716" t="str">
        <f>Table1[[#This Row],[year]]&amp;"_"&amp;Table1[[#This Row],[rank]]</f>
        <v>2022_215</v>
      </c>
    </row>
    <row r="3717" spans="1:19" x14ac:dyDescent="0.2">
      <c r="A3717" t="s">
        <v>2302</v>
      </c>
      <c r="B3717">
        <v>216</v>
      </c>
      <c r="C3717">
        <v>2022</v>
      </c>
      <c r="D3717" t="s">
        <v>223</v>
      </c>
      <c r="E3717" t="s">
        <v>920</v>
      </c>
      <c r="F3717" t="s">
        <v>22</v>
      </c>
      <c r="G3717" t="str">
        <f>_xlfn.XLOOKUP(F3717,Regions!$A$2:$A$52,Regions!$B$2:$B$52)</f>
        <v>South</v>
      </c>
      <c r="H3717" t="s">
        <v>1403</v>
      </c>
      <c r="I3717">
        <v>17244</v>
      </c>
      <c r="J3717">
        <v>16950</v>
      </c>
      <c r="K3717">
        <v>71</v>
      </c>
      <c r="L3717">
        <v>15208</v>
      </c>
      <c r="M3717">
        <v>2430</v>
      </c>
      <c r="N3717" t="s">
        <v>2043</v>
      </c>
      <c r="O3717" t="s">
        <v>2043</v>
      </c>
      <c r="P3717" t="s">
        <v>2043</v>
      </c>
      <c r="Q3717" t="s">
        <v>2043</v>
      </c>
      <c r="R3717" t="str">
        <f>Table1[[#This Row],[year]]&amp;"_"&amp;Table1[[#This Row],[rank]]</f>
        <v>2022_216</v>
      </c>
      <c r="S3717" t="str">
        <f>Table1[[#This Row],[year]]&amp;"_"&amp;Table1[[#This Row],[rank]]</f>
        <v>2022_216</v>
      </c>
    </row>
    <row r="3718" spans="1:19" x14ac:dyDescent="0.2">
      <c r="A3718" t="s">
        <v>2198</v>
      </c>
      <c r="B3718">
        <v>217</v>
      </c>
      <c r="C3718">
        <v>2022</v>
      </c>
      <c r="D3718" t="s">
        <v>30</v>
      </c>
      <c r="E3718" t="s">
        <v>2045</v>
      </c>
      <c r="F3718" t="s">
        <v>55</v>
      </c>
      <c r="G3718" t="str">
        <f>_xlfn.XLOOKUP(F3718,Regions!$A$2:$A$52,Regions!$B$2:$B$52)</f>
        <v>West</v>
      </c>
      <c r="H3718" t="s">
        <v>1456</v>
      </c>
      <c r="I3718">
        <v>15536</v>
      </c>
      <c r="J3718">
        <v>16922</v>
      </c>
      <c r="K3718">
        <v>821</v>
      </c>
      <c r="L3718">
        <v>26132</v>
      </c>
      <c r="M3718">
        <v>65600</v>
      </c>
      <c r="N3718" t="s">
        <v>2043</v>
      </c>
      <c r="O3718" t="s">
        <v>2043</v>
      </c>
      <c r="P3718" t="s">
        <v>2043</v>
      </c>
      <c r="Q3718" t="s">
        <v>2043</v>
      </c>
      <c r="R3718" t="str">
        <f>Table1[[#This Row],[year]]&amp;"_"&amp;Table1[[#This Row],[rank]]</f>
        <v>2022_217</v>
      </c>
      <c r="S3718" t="str">
        <f>Table1[[#This Row],[year]]&amp;"_"&amp;Table1[[#This Row],[rank]]</f>
        <v>2022_217</v>
      </c>
    </row>
    <row r="3719" spans="1:19" x14ac:dyDescent="0.2">
      <c r="A3719" t="s">
        <v>2191</v>
      </c>
      <c r="B3719">
        <v>218</v>
      </c>
      <c r="C3719">
        <v>2022</v>
      </c>
      <c r="D3719" t="s">
        <v>46</v>
      </c>
      <c r="E3719" t="s">
        <v>46</v>
      </c>
      <c r="F3719" t="s">
        <v>98</v>
      </c>
      <c r="G3719" t="str">
        <f>_xlfn.XLOOKUP(F3719,Regions!$A$2:$A$52,Regions!$B$2:$B$52)</f>
        <v>Northeast</v>
      </c>
      <c r="H3719" t="s">
        <v>1499</v>
      </c>
      <c r="I3719">
        <v>30952</v>
      </c>
      <c r="J3719">
        <v>16802</v>
      </c>
      <c r="K3719">
        <v>1439</v>
      </c>
      <c r="L3719">
        <v>21351</v>
      </c>
      <c r="M3719">
        <v>49300</v>
      </c>
      <c r="N3719" t="s">
        <v>2043</v>
      </c>
      <c r="O3719" t="s">
        <v>2043</v>
      </c>
      <c r="P3719" t="s">
        <v>2043</v>
      </c>
      <c r="Q3719" t="s">
        <v>2043</v>
      </c>
      <c r="R3719" t="str">
        <f>Table1[[#This Row],[year]]&amp;"_"&amp;Table1[[#This Row],[rank]]</f>
        <v>2022_218</v>
      </c>
      <c r="S3719" t="str">
        <f>Table1[[#This Row],[year]]&amp;"_"&amp;Table1[[#This Row],[rank]]</f>
        <v>2022_218</v>
      </c>
    </row>
    <row r="3720" spans="1:19" x14ac:dyDescent="0.2">
      <c r="A3720" t="s">
        <v>2179</v>
      </c>
      <c r="B3720">
        <v>219</v>
      </c>
      <c r="C3720">
        <v>2022</v>
      </c>
      <c r="D3720" t="s">
        <v>214</v>
      </c>
      <c r="E3720" t="s">
        <v>920</v>
      </c>
      <c r="F3720" t="s">
        <v>53</v>
      </c>
      <c r="G3720" t="str">
        <f>_xlfn.XLOOKUP(F3720,Regions!$A$2:$A$52,Regions!$B$2:$B$52)</f>
        <v>Midwest</v>
      </c>
      <c r="H3720" t="s">
        <v>1471</v>
      </c>
      <c r="I3720">
        <v>50339</v>
      </c>
      <c r="J3720">
        <v>16792</v>
      </c>
      <c r="K3720">
        <v>2488</v>
      </c>
      <c r="L3720">
        <v>87669</v>
      </c>
      <c r="M3720">
        <v>16688</v>
      </c>
      <c r="N3720" t="s">
        <v>2043</v>
      </c>
      <c r="O3720" t="s">
        <v>2046</v>
      </c>
      <c r="P3720" t="s">
        <v>2043</v>
      </c>
      <c r="Q3720" t="s">
        <v>2043</v>
      </c>
      <c r="R3720" t="str">
        <f>Table1[[#This Row],[year]]&amp;"_"&amp;Table1[[#This Row],[rank]]</f>
        <v>2022_219</v>
      </c>
      <c r="S3720" t="str">
        <f>Table1[[#This Row],[year]]&amp;"_"&amp;Table1[[#This Row],[rank]]</f>
        <v>2022_219</v>
      </c>
    </row>
    <row r="3721" spans="1:19" x14ac:dyDescent="0.2">
      <c r="A3721" t="s">
        <v>2182</v>
      </c>
      <c r="B3721">
        <v>220</v>
      </c>
      <c r="C3721">
        <v>2022</v>
      </c>
      <c r="D3721" t="s">
        <v>1838</v>
      </c>
      <c r="E3721" t="s">
        <v>2042</v>
      </c>
      <c r="F3721" t="s">
        <v>55</v>
      </c>
      <c r="G3721" t="str">
        <f>_xlfn.XLOOKUP(F3721,Regions!$A$2:$A$52,Regions!$B$2:$B$52)</f>
        <v>West</v>
      </c>
      <c r="H3721" t="s">
        <v>1413</v>
      </c>
      <c r="I3721">
        <v>5207</v>
      </c>
      <c r="J3721">
        <v>16670</v>
      </c>
      <c r="K3721">
        <v>256</v>
      </c>
      <c r="L3721">
        <v>12761</v>
      </c>
      <c r="M3721">
        <v>97000</v>
      </c>
      <c r="N3721" t="s">
        <v>2043</v>
      </c>
      <c r="O3721" t="s">
        <v>2043</v>
      </c>
      <c r="P3721" t="s">
        <v>2043</v>
      </c>
      <c r="Q3721" t="s">
        <v>2043</v>
      </c>
      <c r="R3721" t="str">
        <f>Table1[[#This Row],[year]]&amp;"_"&amp;Table1[[#This Row],[rank]]</f>
        <v>2022_220</v>
      </c>
      <c r="S3721" t="str">
        <f>Table1[[#This Row],[year]]&amp;"_"&amp;Table1[[#This Row],[rank]]</f>
        <v>2022_220</v>
      </c>
    </row>
    <row r="3722" spans="1:19" x14ac:dyDescent="0.2">
      <c r="A3722" t="s">
        <v>2619</v>
      </c>
      <c r="B3722">
        <v>221</v>
      </c>
      <c r="C3722">
        <v>2022</v>
      </c>
      <c r="D3722" t="s">
        <v>24</v>
      </c>
      <c r="E3722" t="s">
        <v>2042</v>
      </c>
      <c r="F3722" t="s">
        <v>146</v>
      </c>
      <c r="G3722" t="str">
        <f>_xlfn.XLOOKUP(F3722,Regions!$A$2:$A$52,Regions!$B$2:$B$52)</f>
        <v>Northeast</v>
      </c>
      <c r="H3722" t="s">
        <v>1845</v>
      </c>
      <c r="I3722">
        <v>9147</v>
      </c>
      <c r="J3722">
        <v>16667</v>
      </c>
      <c r="K3722">
        <v>427</v>
      </c>
      <c r="L3722">
        <v>5669</v>
      </c>
      <c r="M3722">
        <v>34000</v>
      </c>
      <c r="N3722" t="s">
        <v>2043</v>
      </c>
      <c r="O3722" t="s">
        <v>2043</v>
      </c>
      <c r="P3722" t="s">
        <v>2043</v>
      </c>
      <c r="Q3722" t="s">
        <v>2043</v>
      </c>
      <c r="R3722" t="str">
        <f>Table1[[#This Row],[year]]&amp;"_"&amp;Table1[[#This Row],[rank]]</f>
        <v>2022_221</v>
      </c>
      <c r="S3722" t="str">
        <f>Table1[[#This Row],[year]]&amp;"_"&amp;Table1[[#This Row],[rank]]</f>
        <v>2022_221</v>
      </c>
    </row>
    <row r="3723" spans="1:19" x14ac:dyDescent="0.2">
      <c r="A3723" t="s">
        <v>2257</v>
      </c>
      <c r="B3723">
        <v>222</v>
      </c>
      <c r="C3723">
        <v>2022</v>
      </c>
      <c r="D3723" t="s">
        <v>97</v>
      </c>
      <c r="E3723" t="s">
        <v>2044</v>
      </c>
      <c r="F3723" t="s">
        <v>142</v>
      </c>
      <c r="G3723" t="str">
        <f>_xlfn.XLOOKUP(F3723,Regions!$A$2:$A$52,Regions!$B$2:$B$52)</f>
        <v>Midwest</v>
      </c>
      <c r="H3723" t="s">
        <v>1790</v>
      </c>
      <c r="I3723">
        <v>7355</v>
      </c>
      <c r="J3723">
        <v>16658</v>
      </c>
      <c r="K3723">
        <v>617</v>
      </c>
      <c r="L3723">
        <v>92175</v>
      </c>
      <c r="M3723">
        <v>3500</v>
      </c>
      <c r="N3723" t="s">
        <v>2043</v>
      </c>
      <c r="O3723" t="s">
        <v>2046</v>
      </c>
      <c r="P3723" t="s">
        <v>2043</v>
      </c>
      <c r="Q3723" t="s">
        <v>2043</v>
      </c>
      <c r="R3723" t="str">
        <f>Table1[[#This Row],[year]]&amp;"_"&amp;Table1[[#This Row],[rank]]</f>
        <v>2022_222</v>
      </c>
      <c r="S3723" t="str">
        <f>Table1[[#This Row],[year]]&amp;"_"&amp;Table1[[#This Row],[rank]]</f>
        <v>2022_222</v>
      </c>
    </row>
    <row r="3724" spans="1:19" x14ac:dyDescent="0.2">
      <c r="A3724" t="s">
        <v>2186</v>
      </c>
      <c r="B3724">
        <v>223</v>
      </c>
      <c r="C3724">
        <v>2022</v>
      </c>
      <c r="D3724" t="s">
        <v>223</v>
      </c>
      <c r="E3724" t="s">
        <v>920</v>
      </c>
      <c r="F3724" t="s">
        <v>22</v>
      </c>
      <c r="G3724" t="str">
        <f>_xlfn.XLOOKUP(F3724,Regions!$A$2:$A$52,Regions!$B$2:$B$52)</f>
        <v>South</v>
      </c>
      <c r="H3724" t="s">
        <v>1403</v>
      </c>
      <c r="I3724">
        <v>42878</v>
      </c>
      <c r="J3724">
        <v>16610</v>
      </c>
      <c r="K3724">
        <v>1784</v>
      </c>
      <c r="L3724">
        <v>70416</v>
      </c>
      <c r="M3724">
        <v>10529</v>
      </c>
      <c r="N3724" t="s">
        <v>2043</v>
      </c>
      <c r="O3724" t="s">
        <v>2043</v>
      </c>
      <c r="P3724" t="s">
        <v>2043</v>
      </c>
      <c r="Q3724" t="s">
        <v>2043</v>
      </c>
      <c r="R3724" t="str">
        <f>Table1[[#This Row],[year]]&amp;"_"&amp;Table1[[#This Row],[rank]]</f>
        <v>2022_223</v>
      </c>
      <c r="S3724" t="str">
        <f>Table1[[#This Row],[year]]&amp;"_"&amp;Table1[[#This Row],[rank]]</f>
        <v>2022_223</v>
      </c>
    </row>
    <row r="3725" spans="1:19" x14ac:dyDescent="0.2">
      <c r="A3725" t="s">
        <v>2227</v>
      </c>
      <c r="B3725">
        <v>224</v>
      </c>
      <c r="C3725">
        <v>2022</v>
      </c>
      <c r="D3725" t="s">
        <v>223</v>
      </c>
      <c r="E3725" t="s">
        <v>920</v>
      </c>
      <c r="F3725" t="s">
        <v>116</v>
      </c>
      <c r="G3725" t="str">
        <f>_xlfn.XLOOKUP(F3725,Regions!$A$2:$A$52,Regions!$B$2:$B$52)</f>
        <v>South</v>
      </c>
      <c r="H3725" t="s">
        <v>1529</v>
      </c>
      <c r="I3725">
        <v>31516</v>
      </c>
      <c r="J3725">
        <v>16540</v>
      </c>
      <c r="K3725">
        <v>1500</v>
      </c>
      <c r="L3725">
        <v>23622</v>
      </c>
      <c r="M3725">
        <v>2847</v>
      </c>
      <c r="N3725" t="s">
        <v>2043</v>
      </c>
      <c r="O3725" t="s">
        <v>2043</v>
      </c>
      <c r="P3725" t="s">
        <v>2043</v>
      </c>
      <c r="Q3725" t="s">
        <v>2043</v>
      </c>
      <c r="R3725" t="str">
        <f>Table1[[#This Row],[year]]&amp;"_"&amp;Table1[[#This Row],[rank]]</f>
        <v>2022_224</v>
      </c>
      <c r="S3725" t="str">
        <f>Table1[[#This Row],[year]]&amp;"_"&amp;Table1[[#This Row],[rank]]</f>
        <v>2022_224</v>
      </c>
    </row>
    <row r="3726" spans="1:19" x14ac:dyDescent="0.2">
      <c r="A3726" t="s">
        <v>2586</v>
      </c>
      <c r="B3726">
        <v>225</v>
      </c>
      <c r="C3726">
        <v>2022</v>
      </c>
      <c r="D3726" t="s">
        <v>1164</v>
      </c>
      <c r="E3726" t="s">
        <v>2061</v>
      </c>
      <c r="F3726" t="s">
        <v>93</v>
      </c>
      <c r="G3726" t="str">
        <f>_xlfn.XLOOKUP(F3726,Regions!$A$2:$A$52,Regions!$B$2:$B$52)</f>
        <v>West</v>
      </c>
      <c r="H3726" t="s">
        <v>1457</v>
      </c>
      <c r="I3726">
        <v>17269</v>
      </c>
      <c r="J3726">
        <v>16524</v>
      </c>
      <c r="K3726">
        <v>1416</v>
      </c>
      <c r="L3726">
        <v>7610</v>
      </c>
      <c r="M3726">
        <v>19070</v>
      </c>
      <c r="N3726" t="s">
        <v>2043</v>
      </c>
      <c r="O3726" t="s">
        <v>2043</v>
      </c>
      <c r="P3726" t="s">
        <v>2043</v>
      </c>
      <c r="Q3726" t="s">
        <v>2043</v>
      </c>
      <c r="R3726" t="str">
        <f>Table1[[#This Row],[year]]&amp;"_"&amp;Table1[[#This Row],[rank]]</f>
        <v>2022_225</v>
      </c>
      <c r="S3726" t="str">
        <f>Table1[[#This Row],[year]]&amp;"_"&amp;Table1[[#This Row],[rank]]</f>
        <v>2022_225</v>
      </c>
    </row>
    <row r="3727" spans="1:19" x14ac:dyDescent="0.2">
      <c r="A3727" t="s">
        <v>2442</v>
      </c>
      <c r="B3727">
        <v>226</v>
      </c>
      <c r="C3727">
        <v>2022</v>
      </c>
      <c r="D3727" t="s">
        <v>974</v>
      </c>
      <c r="E3727" t="s">
        <v>2045</v>
      </c>
      <c r="F3727" t="s">
        <v>55</v>
      </c>
      <c r="G3727" t="str">
        <f>_xlfn.XLOOKUP(F3727,Regions!$A$2:$A$52,Regions!$B$2:$B$52)</f>
        <v>West</v>
      </c>
      <c r="H3727" t="s">
        <v>1444</v>
      </c>
      <c r="I3727">
        <v>177936</v>
      </c>
      <c r="J3727">
        <v>16434</v>
      </c>
      <c r="K3727">
        <v>3162</v>
      </c>
      <c r="L3727">
        <v>12419</v>
      </c>
      <c r="M3727">
        <v>15500</v>
      </c>
      <c r="N3727" t="s">
        <v>2043</v>
      </c>
      <c r="O3727" t="s">
        <v>2046</v>
      </c>
      <c r="P3727" t="s">
        <v>2043</v>
      </c>
      <c r="Q3727" t="s">
        <v>2043</v>
      </c>
      <c r="R3727" t="str">
        <f>Table1[[#This Row],[year]]&amp;"_"&amp;Table1[[#This Row],[rank]]</f>
        <v>2022_226</v>
      </c>
      <c r="S3727" t="str">
        <f>Table1[[#This Row],[year]]&amp;"_"&amp;Table1[[#This Row],[rank]]</f>
        <v>2022_226</v>
      </c>
    </row>
    <row r="3728" spans="1:19" x14ac:dyDescent="0.2">
      <c r="A3728" t="s">
        <v>2517</v>
      </c>
      <c r="B3728">
        <v>227</v>
      </c>
      <c r="C3728">
        <v>2022</v>
      </c>
      <c r="D3728" t="s">
        <v>1359</v>
      </c>
      <c r="E3728" t="s">
        <v>2143</v>
      </c>
      <c r="F3728" t="s">
        <v>187</v>
      </c>
      <c r="G3728" t="str">
        <f>_xlfn.XLOOKUP(F3728,Regions!$A$2:$A$52,Regions!$B$2:$B$52)</f>
        <v>Midwest</v>
      </c>
      <c r="H3728" t="s">
        <v>1659</v>
      </c>
      <c r="I3728">
        <v>66133</v>
      </c>
      <c r="J3728">
        <v>16226</v>
      </c>
      <c r="K3728">
        <v>1334</v>
      </c>
      <c r="L3728">
        <v>76249</v>
      </c>
      <c r="M3728">
        <v>44000</v>
      </c>
      <c r="N3728" t="s">
        <v>2043</v>
      </c>
      <c r="O3728" t="s">
        <v>2043</v>
      </c>
      <c r="P3728" t="s">
        <v>2043</v>
      </c>
      <c r="Q3728" t="s">
        <v>2043</v>
      </c>
      <c r="R3728" t="str">
        <f>Table1[[#This Row],[year]]&amp;"_"&amp;Table1[[#This Row],[rank]]</f>
        <v>2022_227</v>
      </c>
      <c r="S3728" t="str">
        <f>Table1[[#This Row],[year]]&amp;"_"&amp;Table1[[#This Row],[rank]]</f>
        <v>2022_227</v>
      </c>
    </row>
    <row r="3729" spans="1:19" x14ac:dyDescent="0.2">
      <c r="A3729" t="s">
        <v>1788</v>
      </c>
      <c r="B3729">
        <v>228</v>
      </c>
      <c r="C3729">
        <v>2022</v>
      </c>
      <c r="D3729" t="s">
        <v>1077</v>
      </c>
      <c r="E3729" t="s">
        <v>2054</v>
      </c>
      <c r="F3729" t="s">
        <v>28</v>
      </c>
      <c r="G3729" t="str">
        <f>_xlfn.XLOOKUP(F3729,Regions!$A$2:$A$52,Regions!$B$2:$B$52)</f>
        <v>Northeast</v>
      </c>
      <c r="H3729" t="s">
        <v>1406</v>
      </c>
      <c r="I3729">
        <v>97672</v>
      </c>
      <c r="J3729">
        <v>16215</v>
      </c>
      <c r="K3729">
        <v>2870</v>
      </c>
      <c r="L3729">
        <v>21971</v>
      </c>
      <c r="M3729">
        <v>53320</v>
      </c>
      <c r="N3729" t="s">
        <v>2043</v>
      </c>
      <c r="O3729" t="s">
        <v>2043</v>
      </c>
      <c r="P3729" t="s">
        <v>2043</v>
      </c>
      <c r="Q3729" t="s">
        <v>2043</v>
      </c>
      <c r="R3729" t="str">
        <f>Table1[[#This Row],[year]]&amp;"_"&amp;Table1[[#This Row],[rank]]</f>
        <v>2022_228</v>
      </c>
      <c r="S3729" t="str">
        <f>Table1[[#This Row],[year]]&amp;"_"&amp;Table1[[#This Row],[rank]]</f>
        <v>2022_228</v>
      </c>
    </row>
    <row r="3730" spans="1:19" x14ac:dyDescent="0.2">
      <c r="A3730" t="s">
        <v>2529</v>
      </c>
      <c r="B3730">
        <v>229</v>
      </c>
      <c r="C3730">
        <v>2022</v>
      </c>
      <c r="D3730" t="s">
        <v>57</v>
      </c>
      <c r="E3730" t="s">
        <v>2044</v>
      </c>
      <c r="F3730" t="s">
        <v>28</v>
      </c>
      <c r="G3730" t="str">
        <f>_xlfn.XLOOKUP(F3730,Regions!$A$2:$A$52,Regions!$B$2:$B$52)</f>
        <v>Northeast</v>
      </c>
      <c r="H3730" t="s">
        <v>1406</v>
      </c>
      <c r="I3730">
        <v>40057</v>
      </c>
      <c r="J3730">
        <v>16158</v>
      </c>
      <c r="K3730">
        <v>3759</v>
      </c>
      <c r="L3730">
        <v>444438</v>
      </c>
      <c r="M3730">
        <v>49100</v>
      </c>
      <c r="N3730" t="s">
        <v>2043</v>
      </c>
      <c r="O3730" t="s">
        <v>2043</v>
      </c>
      <c r="P3730" t="s">
        <v>2043</v>
      </c>
      <c r="Q3730" t="s">
        <v>2043</v>
      </c>
      <c r="R3730" t="str">
        <f>Table1[[#This Row],[year]]&amp;"_"&amp;Table1[[#This Row],[rank]]</f>
        <v>2022_229</v>
      </c>
      <c r="S3730" t="str">
        <f>Table1[[#This Row],[year]]&amp;"_"&amp;Table1[[#This Row],[rank]]</f>
        <v>2022_229</v>
      </c>
    </row>
    <row r="3731" spans="1:19" x14ac:dyDescent="0.2">
      <c r="A3731" t="s">
        <v>2407</v>
      </c>
      <c r="B3731">
        <v>230</v>
      </c>
      <c r="C3731">
        <v>2022</v>
      </c>
      <c r="D3731" t="s">
        <v>1291</v>
      </c>
      <c r="E3731" t="s">
        <v>112</v>
      </c>
      <c r="F3731" t="s">
        <v>125</v>
      </c>
      <c r="G3731" t="str">
        <f>_xlfn.XLOOKUP(F3731,Regions!$A$2:$A$52,Regions!$B$2:$B$52)</f>
        <v>South</v>
      </c>
      <c r="H3731" t="s">
        <v>1804</v>
      </c>
      <c r="I3731">
        <v>24626</v>
      </c>
      <c r="J3731">
        <v>16121</v>
      </c>
      <c r="K3731">
        <v>2377</v>
      </c>
      <c r="L3731">
        <v>20385</v>
      </c>
      <c r="M3731">
        <v>71725</v>
      </c>
      <c r="N3731" t="s">
        <v>2043</v>
      </c>
      <c r="O3731" t="s">
        <v>2043</v>
      </c>
      <c r="P3731" t="s">
        <v>2043</v>
      </c>
      <c r="Q3731" t="s">
        <v>2043</v>
      </c>
      <c r="R3731" t="str">
        <f>Table1[[#This Row],[year]]&amp;"_"&amp;Table1[[#This Row],[rank]]</f>
        <v>2022_230</v>
      </c>
      <c r="S3731" t="str">
        <f>Table1[[#This Row],[year]]&amp;"_"&amp;Table1[[#This Row],[rank]]</f>
        <v>2022_230</v>
      </c>
    </row>
    <row r="3732" spans="1:19" x14ac:dyDescent="0.2">
      <c r="A3732" t="s">
        <v>2600</v>
      </c>
      <c r="B3732">
        <v>231</v>
      </c>
      <c r="C3732">
        <v>2022</v>
      </c>
      <c r="D3732" t="s">
        <v>100</v>
      </c>
      <c r="E3732" t="s">
        <v>112</v>
      </c>
      <c r="F3732" t="s">
        <v>28</v>
      </c>
      <c r="G3732" t="str">
        <f>_xlfn.XLOOKUP(F3732,Regions!$A$2:$A$52,Regions!$B$2:$B$52)</f>
        <v>Northeast</v>
      </c>
      <c r="H3732" t="s">
        <v>2601</v>
      </c>
      <c r="I3732">
        <v>75806</v>
      </c>
      <c r="J3732">
        <v>16072</v>
      </c>
      <c r="K3732">
        <v>8075</v>
      </c>
      <c r="L3732">
        <v>25435</v>
      </c>
      <c r="M3732">
        <v>10368</v>
      </c>
      <c r="N3732" t="s">
        <v>2046</v>
      </c>
      <c r="O3732" t="s">
        <v>2043</v>
      </c>
      <c r="P3732" t="s">
        <v>2043</v>
      </c>
      <c r="Q3732" t="s">
        <v>2043</v>
      </c>
      <c r="R3732" t="str">
        <f>Table1[[#This Row],[year]]&amp;"_"&amp;Table1[[#This Row],[rank]]</f>
        <v>2022_231</v>
      </c>
      <c r="S3732" t="str">
        <f>Table1[[#This Row],[year]]&amp;"_"&amp;Table1[[#This Row],[rank]]</f>
        <v>2022_231</v>
      </c>
    </row>
    <row r="3733" spans="1:19" x14ac:dyDescent="0.2">
      <c r="A3733" t="s">
        <v>2196</v>
      </c>
      <c r="B3733">
        <v>232</v>
      </c>
      <c r="C3733">
        <v>2022</v>
      </c>
      <c r="D3733" t="s">
        <v>980</v>
      </c>
      <c r="E3733" t="s">
        <v>2055</v>
      </c>
      <c r="F3733" t="s">
        <v>72</v>
      </c>
      <c r="G3733" t="str">
        <f>_xlfn.XLOOKUP(F3733,Regions!$A$2:$A$52,Regions!$B$2:$B$52)</f>
        <v>Midwest</v>
      </c>
      <c r="H3733" t="s">
        <v>1583</v>
      </c>
      <c r="J3733">
        <v>15916</v>
      </c>
      <c r="K3733">
        <v>287</v>
      </c>
      <c r="L3733">
        <v>9560</v>
      </c>
      <c r="M3733">
        <v>9000</v>
      </c>
      <c r="N3733" t="s">
        <v>2043</v>
      </c>
      <c r="O3733" t="s">
        <v>2046</v>
      </c>
      <c r="P3733" t="s">
        <v>2043</v>
      </c>
      <c r="Q3733" t="s">
        <v>2043</v>
      </c>
      <c r="R3733" t="str">
        <f>Table1[[#This Row],[year]]&amp;"_"&amp;Table1[[#This Row],[rank]]</f>
        <v>2022_232</v>
      </c>
      <c r="S3733" t="str">
        <f>Table1[[#This Row],[year]]&amp;"_"&amp;Table1[[#This Row],[rank]]</f>
        <v>2022_232</v>
      </c>
    </row>
    <row r="3734" spans="1:19" x14ac:dyDescent="0.2">
      <c r="A3734" t="s">
        <v>2608</v>
      </c>
      <c r="B3734">
        <v>233</v>
      </c>
      <c r="C3734">
        <v>2022</v>
      </c>
      <c r="D3734" t="s">
        <v>223</v>
      </c>
      <c r="E3734" t="s">
        <v>920</v>
      </c>
      <c r="F3734" t="s">
        <v>22</v>
      </c>
      <c r="G3734" t="str">
        <f>_xlfn.XLOOKUP(F3734,Regions!$A$2:$A$52,Regions!$B$2:$B$52)</f>
        <v>South</v>
      </c>
      <c r="H3734" t="s">
        <v>1403</v>
      </c>
      <c r="I3734">
        <v>35272</v>
      </c>
      <c r="J3734">
        <v>15864</v>
      </c>
      <c r="K3734">
        <v>2343</v>
      </c>
      <c r="L3734">
        <v>39258</v>
      </c>
      <c r="M3734">
        <v>1550</v>
      </c>
      <c r="N3734" t="s">
        <v>2043</v>
      </c>
      <c r="O3734" t="s">
        <v>2043</v>
      </c>
      <c r="P3734" t="s">
        <v>2043</v>
      </c>
      <c r="Q3734" t="s">
        <v>2043</v>
      </c>
      <c r="R3734" t="str">
        <f>Table1[[#This Row],[year]]&amp;"_"&amp;Table1[[#This Row],[rank]]</f>
        <v>2022_233</v>
      </c>
      <c r="S3734" t="str">
        <f>Table1[[#This Row],[year]]&amp;"_"&amp;Table1[[#This Row],[rank]]</f>
        <v>2022_233</v>
      </c>
    </row>
    <row r="3735" spans="1:19" x14ac:dyDescent="0.2">
      <c r="A3735" t="s">
        <v>2158</v>
      </c>
      <c r="B3735">
        <v>234</v>
      </c>
      <c r="C3735">
        <v>2022</v>
      </c>
      <c r="D3735" t="s">
        <v>118</v>
      </c>
      <c r="E3735" t="s">
        <v>2061</v>
      </c>
      <c r="F3735" t="s">
        <v>22</v>
      </c>
      <c r="G3735" t="str">
        <f>_xlfn.XLOOKUP(F3735,Regions!$A$2:$A$52,Regions!$B$2:$B$52)</f>
        <v>South</v>
      </c>
      <c r="H3735" t="s">
        <v>1502</v>
      </c>
      <c r="I3735">
        <v>27129</v>
      </c>
      <c r="J3735">
        <v>15790</v>
      </c>
      <c r="K3735">
        <v>977</v>
      </c>
      <c r="L3735">
        <v>36320</v>
      </c>
      <c r="M3735">
        <v>55093</v>
      </c>
      <c r="N3735" t="s">
        <v>2043</v>
      </c>
      <c r="O3735" t="s">
        <v>2043</v>
      </c>
      <c r="P3735" t="s">
        <v>2043</v>
      </c>
      <c r="Q3735" t="s">
        <v>2043</v>
      </c>
      <c r="R3735" t="str">
        <f>Table1[[#This Row],[year]]&amp;"_"&amp;Table1[[#This Row],[rank]]</f>
        <v>2022_234</v>
      </c>
      <c r="S3735" t="str">
        <f>Table1[[#This Row],[year]]&amp;"_"&amp;Table1[[#This Row],[rank]]</f>
        <v>2022_234</v>
      </c>
    </row>
    <row r="3736" spans="1:19" x14ac:dyDescent="0.2">
      <c r="A3736" t="s">
        <v>2622</v>
      </c>
      <c r="B3736">
        <v>235</v>
      </c>
      <c r="C3736">
        <v>2022</v>
      </c>
      <c r="D3736" t="s">
        <v>636</v>
      </c>
      <c r="E3736" t="s">
        <v>2045</v>
      </c>
      <c r="F3736" t="s">
        <v>55</v>
      </c>
      <c r="G3736" t="str">
        <f>_xlfn.XLOOKUP(F3736,Regions!$A$2:$A$52,Regions!$B$2:$B$52)</f>
        <v>West</v>
      </c>
      <c r="H3736" t="s">
        <v>1456</v>
      </c>
      <c r="I3736">
        <v>215281</v>
      </c>
      <c r="J3736">
        <v>15785</v>
      </c>
      <c r="K3736">
        <v>4822</v>
      </c>
      <c r="L3736">
        <v>27241</v>
      </c>
      <c r="M3736">
        <v>25988</v>
      </c>
      <c r="N3736" t="s">
        <v>2043</v>
      </c>
      <c r="O3736" t="s">
        <v>2043</v>
      </c>
      <c r="P3736" t="s">
        <v>2043</v>
      </c>
      <c r="Q3736" t="s">
        <v>2043</v>
      </c>
      <c r="R3736" t="str">
        <f>Table1[[#This Row],[year]]&amp;"_"&amp;Table1[[#This Row],[rank]]</f>
        <v>2022_235</v>
      </c>
      <c r="S3736" t="str">
        <f>Table1[[#This Row],[year]]&amp;"_"&amp;Table1[[#This Row],[rank]]</f>
        <v>2022_235</v>
      </c>
    </row>
    <row r="3737" spans="1:19" x14ac:dyDescent="0.2">
      <c r="A3737" t="s">
        <v>2530</v>
      </c>
      <c r="B3737">
        <v>236</v>
      </c>
      <c r="C3737">
        <v>2022</v>
      </c>
      <c r="D3737" t="s">
        <v>79</v>
      </c>
      <c r="E3737" t="s">
        <v>2044</v>
      </c>
      <c r="F3737" t="s">
        <v>33</v>
      </c>
      <c r="G3737" t="str">
        <f>_xlfn.XLOOKUP(F3737,Regions!$A$2:$A$52,Regions!$B$2:$B$52)</f>
        <v>Northeast</v>
      </c>
      <c r="H3737" t="s">
        <v>1498</v>
      </c>
      <c r="I3737">
        <v>18146</v>
      </c>
      <c r="J3737">
        <v>15752</v>
      </c>
      <c r="K3737">
        <v>4221</v>
      </c>
      <c r="L3737">
        <v>95748</v>
      </c>
      <c r="M3737">
        <v>18000</v>
      </c>
      <c r="N3737" t="s">
        <v>2043</v>
      </c>
      <c r="O3737" t="s">
        <v>2043</v>
      </c>
      <c r="P3737" t="s">
        <v>2043</v>
      </c>
      <c r="Q3737" t="s">
        <v>2043</v>
      </c>
      <c r="R3737" t="str">
        <f>Table1[[#This Row],[year]]&amp;"_"&amp;Table1[[#This Row],[rank]]</f>
        <v>2022_236</v>
      </c>
      <c r="S3737" t="str">
        <f>Table1[[#This Row],[year]]&amp;"_"&amp;Table1[[#This Row],[rank]]</f>
        <v>2022_236</v>
      </c>
    </row>
    <row r="3738" spans="1:19" x14ac:dyDescent="0.2">
      <c r="A3738" t="s">
        <v>2659</v>
      </c>
      <c r="B3738">
        <v>237</v>
      </c>
      <c r="C3738">
        <v>2022</v>
      </c>
      <c r="D3738" t="s">
        <v>987</v>
      </c>
      <c r="E3738" t="s">
        <v>2055</v>
      </c>
      <c r="F3738" t="s">
        <v>255</v>
      </c>
      <c r="G3738" t="str">
        <f>_xlfn.XLOOKUP(F3738,Regions!$A$2:$A$52,Regions!$B$2:$B$52)</f>
        <v>Midwest</v>
      </c>
      <c r="H3738" t="s">
        <v>1423</v>
      </c>
      <c r="I3738">
        <v>41775</v>
      </c>
      <c r="J3738">
        <v>15655</v>
      </c>
      <c r="K3738">
        <v>1759</v>
      </c>
      <c r="L3738">
        <v>42344</v>
      </c>
      <c r="M3738">
        <v>21000</v>
      </c>
      <c r="N3738" t="s">
        <v>2043</v>
      </c>
      <c r="O3738" t="s">
        <v>2043</v>
      </c>
      <c r="P3738" t="s">
        <v>2043</v>
      </c>
      <c r="Q3738" t="s">
        <v>2043</v>
      </c>
      <c r="R3738" t="str">
        <f>Table1[[#This Row],[year]]&amp;"_"&amp;Table1[[#This Row],[rank]]</f>
        <v>2022_237</v>
      </c>
      <c r="S3738" t="str">
        <f>Table1[[#This Row],[year]]&amp;"_"&amp;Table1[[#This Row],[rank]]</f>
        <v>2022_237</v>
      </c>
    </row>
    <row r="3739" spans="1:19" x14ac:dyDescent="0.2">
      <c r="A3739" t="s">
        <v>2290</v>
      </c>
      <c r="B3739">
        <v>238</v>
      </c>
      <c r="C3739">
        <v>2022</v>
      </c>
      <c r="D3739" t="s">
        <v>65</v>
      </c>
      <c r="E3739" t="s">
        <v>2044</v>
      </c>
      <c r="F3739" t="s">
        <v>177</v>
      </c>
      <c r="G3739" t="str">
        <f>_xlfn.XLOOKUP(F3739,Regions!$A$2:$A$52,Regions!$B$2:$B$52)</f>
        <v>South</v>
      </c>
      <c r="H3739" t="s">
        <v>1554</v>
      </c>
      <c r="I3739">
        <v>13850</v>
      </c>
      <c r="J3739">
        <v>15643</v>
      </c>
      <c r="K3739">
        <v>2422</v>
      </c>
      <c r="L3739">
        <v>60690</v>
      </c>
      <c r="M3739">
        <v>28290</v>
      </c>
      <c r="N3739" t="s">
        <v>2043</v>
      </c>
      <c r="O3739" t="s">
        <v>2043</v>
      </c>
      <c r="P3739" t="s">
        <v>2043</v>
      </c>
      <c r="Q3739" t="s">
        <v>2043</v>
      </c>
      <c r="R3739" t="str">
        <f>Table1[[#This Row],[year]]&amp;"_"&amp;Table1[[#This Row],[rank]]</f>
        <v>2022_238</v>
      </c>
      <c r="S3739" t="str">
        <f>Table1[[#This Row],[year]]&amp;"_"&amp;Table1[[#This Row],[rank]]</f>
        <v>2022_238</v>
      </c>
    </row>
    <row r="3740" spans="1:19" x14ac:dyDescent="0.2">
      <c r="A3740" t="s">
        <v>2235</v>
      </c>
      <c r="B3740">
        <v>239</v>
      </c>
      <c r="C3740">
        <v>2022</v>
      </c>
      <c r="D3740" t="s">
        <v>214</v>
      </c>
      <c r="E3740" t="s">
        <v>920</v>
      </c>
      <c r="F3740" t="s">
        <v>18</v>
      </c>
      <c r="G3740" t="str">
        <f>_xlfn.XLOOKUP(F3740,Regions!$A$2:$A$52,Regions!$B$2:$B$52)</f>
        <v>Midwest</v>
      </c>
      <c r="H3740" t="s">
        <v>1401</v>
      </c>
      <c r="I3740">
        <v>25615</v>
      </c>
      <c r="J3740">
        <v>15369</v>
      </c>
      <c r="K3740">
        <v>907</v>
      </c>
      <c r="L3740">
        <v>39719</v>
      </c>
      <c r="M3740">
        <v>10300</v>
      </c>
      <c r="N3740" t="s">
        <v>2043</v>
      </c>
      <c r="O3740" t="s">
        <v>2043</v>
      </c>
      <c r="P3740" t="s">
        <v>2043</v>
      </c>
      <c r="Q3740" t="s">
        <v>2043</v>
      </c>
      <c r="R3740" t="str">
        <f>Table1[[#This Row],[year]]&amp;"_"&amp;Table1[[#This Row],[rank]]</f>
        <v>2022_239</v>
      </c>
      <c r="S3740" t="str">
        <f>Table1[[#This Row],[year]]&amp;"_"&amp;Table1[[#This Row],[rank]]</f>
        <v>2022_239</v>
      </c>
    </row>
    <row r="3741" spans="1:19" x14ac:dyDescent="0.2">
      <c r="A3741" t="s">
        <v>2195</v>
      </c>
      <c r="B3741">
        <v>240</v>
      </c>
      <c r="C3741">
        <v>2022</v>
      </c>
      <c r="D3741" t="s">
        <v>1830</v>
      </c>
      <c r="E3741" t="s">
        <v>2042</v>
      </c>
      <c r="F3741" t="s">
        <v>25</v>
      </c>
      <c r="G3741" t="str">
        <f>_xlfn.XLOOKUP(F3741,Regions!$A$2:$A$52,Regions!$B$2:$B$52)</f>
        <v>South</v>
      </c>
      <c r="H3741" t="s">
        <v>1509</v>
      </c>
      <c r="I3741">
        <v>4889</v>
      </c>
      <c r="J3741">
        <v>15319</v>
      </c>
      <c r="K3741">
        <v>397</v>
      </c>
      <c r="L3741">
        <v>4048</v>
      </c>
      <c r="M3741">
        <v>10430</v>
      </c>
      <c r="N3741" t="s">
        <v>2043</v>
      </c>
      <c r="O3741" t="s">
        <v>2043</v>
      </c>
      <c r="P3741" t="s">
        <v>2043</v>
      </c>
      <c r="Q3741" t="s">
        <v>2043</v>
      </c>
      <c r="R3741" t="str">
        <f>Table1[[#This Row],[year]]&amp;"_"&amp;Table1[[#This Row],[rank]]</f>
        <v>2022_240</v>
      </c>
      <c r="S3741" t="str">
        <f>Table1[[#This Row],[year]]&amp;"_"&amp;Table1[[#This Row],[rank]]</f>
        <v>2022_240</v>
      </c>
    </row>
    <row r="3742" spans="1:19" x14ac:dyDescent="0.2">
      <c r="A3742" t="s">
        <v>989</v>
      </c>
      <c r="B3742">
        <v>241</v>
      </c>
      <c r="C3742">
        <v>2022</v>
      </c>
      <c r="D3742" t="s">
        <v>1095</v>
      </c>
      <c r="E3742" t="s">
        <v>920</v>
      </c>
      <c r="F3742" t="s">
        <v>22</v>
      </c>
      <c r="G3742" t="str">
        <f>_xlfn.XLOOKUP(F3742,Regions!$A$2:$A$52,Regions!$B$2:$B$52)</f>
        <v>South</v>
      </c>
      <c r="H3742" t="s">
        <v>1403</v>
      </c>
      <c r="I3742">
        <v>34029</v>
      </c>
      <c r="J3742">
        <v>15295</v>
      </c>
      <c r="K3742">
        <v>1457</v>
      </c>
      <c r="L3742">
        <v>22321</v>
      </c>
      <c r="M3742">
        <v>40000</v>
      </c>
      <c r="N3742" t="s">
        <v>2043</v>
      </c>
      <c r="O3742" t="s">
        <v>2043</v>
      </c>
      <c r="P3742" t="s">
        <v>2043</v>
      </c>
      <c r="Q3742" t="s">
        <v>2043</v>
      </c>
      <c r="R3742" t="str">
        <f>Table1[[#This Row],[year]]&amp;"_"&amp;Table1[[#This Row],[rank]]</f>
        <v>2022_241</v>
      </c>
      <c r="S3742" t="str">
        <f>Table1[[#This Row],[year]]&amp;"_"&amp;Table1[[#This Row],[rank]]</f>
        <v>2022_241</v>
      </c>
    </row>
    <row r="3743" spans="1:19" x14ac:dyDescent="0.2">
      <c r="A3743" t="s">
        <v>2240</v>
      </c>
      <c r="B3743">
        <v>242</v>
      </c>
      <c r="C3743">
        <v>2022</v>
      </c>
      <c r="D3743" t="s">
        <v>757</v>
      </c>
      <c r="E3743" t="s">
        <v>2143</v>
      </c>
      <c r="F3743" t="s">
        <v>41</v>
      </c>
      <c r="G3743" t="str">
        <f>_xlfn.XLOOKUP(F3743,Regions!$A$2:$A$52,Regions!$B$2:$B$52)</f>
        <v>Northeast</v>
      </c>
      <c r="H3743" t="s">
        <v>1559</v>
      </c>
      <c r="I3743">
        <v>95577</v>
      </c>
      <c r="J3743">
        <v>15005</v>
      </c>
      <c r="K3743">
        <v>2599</v>
      </c>
      <c r="L3743">
        <v>48773</v>
      </c>
      <c r="M3743">
        <v>56000</v>
      </c>
      <c r="N3743" t="s">
        <v>2043</v>
      </c>
      <c r="O3743" t="s">
        <v>2046</v>
      </c>
      <c r="P3743" t="s">
        <v>2043</v>
      </c>
      <c r="Q3743" t="s">
        <v>2043</v>
      </c>
      <c r="R3743" t="str">
        <f>Table1[[#This Row],[year]]&amp;"_"&amp;Table1[[#This Row],[rank]]</f>
        <v>2022_242</v>
      </c>
      <c r="S3743" t="str">
        <f>Table1[[#This Row],[year]]&amp;"_"&amp;Table1[[#This Row],[rank]]</f>
        <v>2022_242</v>
      </c>
    </row>
    <row r="3744" spans="1:19" x14ac:dyDescent="0.2">
      <c r="A3744" t="s">
        <v>238</v>
      </c>
      <c r="B3744">
        <v>243</v>
      </c>
      <c r="C3744">
        <v>2022</v>
      </c>
      <c r="D3744" t="s">
        <v>214</v>
      </c>
      <c r="E3744" t="s">
        <v>920</v>
      </c>
      <c r="F3744" t="s">
        <v>55</v>
      </c>
      <c r="G3744" t="str">
        <f>_xlfn.XLOOKUP(F3744,Regions!$A$2:$A$52,Regions!$B$2:$B$52)</f>
        <v>West</v>
      </c>
      <c r="H3744" t="s">
        <v>1525</v>
      </c>
      <c r="I3744">
        <v>26694</v>
      </c>
      <c r="J3744">
        <v>14905</v>
      </c>
      <c r="K3744">
        <v>759</v>
      </c>
      <c r="L3744">
        <v>74745</v>
      </c>
      <c r="M3744">
        <v>13003</v>
      </c>
      <c r="N3744" t="s">
        <v>2043</v>
      </c>
      <c r="O3744" t="s">
        <v>2043</v>
      </c>
      <c r="P3744" t="s">
        <v>2043</v>
      </c>
      <c r="Q3744" t="s">
        <v>2043</v>
      </c>
      <c r="R3744" t="str">
        <f>Table1[[#This Row],[year]]&amp;"_"&amp;Table1[[#This Row],[rank]]</f>
        <v>2022_243</v>
      </c>
      <c r="S3744" t="str">
        <f>Table1[[#This Row],[year]]&amp;"_"&amp;Table1[[#This Row],[rank]]</f>
        <v>2022_243</v>
      </c>
    </row>
    <row r="3745" spans="1:19" x14ac:dyDescent="0.2">
      <c r="A3745" t="s">
        <v>2319</v>
      </c>
      <c r="B3745">
        <v>244</v>
      </c>
      <c r="C3745">
        <v>2022</v>
      </c>
      <c r="D3745" t="s">
        <v>17</v>
      </c>
      <c r="E3745" t="s">
        <v>17</v>
      </c>
      <c r="F3745" t="s">
        <v>18</v>
      </c>
      <c r="G3745" t="str">
        <f>_xlfn.XLOOKUP(F3745,Regions!$A$2:$A$52,Regions!$B$2:$B$52)</f>
        <v>Midwest</v>
      </c>
      <c r="H3745" t="s">
        <v>1605</v>
      </c>
      <c r="I3745">
        <v>9335</v>
      </c>
      <c r="J3745">
        <v>14838</v>
      </c>
      <c r="K3745">
        <v>537</v>
      </c>
      <c r="L3745">
        <v>16575</v>
      </c>
      <c r="M3745">
        <v>49300</v>
      </c>
      <c r="N3745" t="s">
        <v>2043</v>
      </c>
      <c r="O3745" t="s">
        <v>2043</v>
      </c>
      <c r="P3745" t="s">
        <v>2043</v>
      </c>
      <c r="Q3745" t="s">
        <v>2043</v>
      </c>
      <c r="R3745" t="str">
        <f>Table1[[#This Row],[year]]&amp;"_"&amp;Table1[[#This Row],[rank]]</f>
        <v>2022_244</v>
      </c>
      <c r="S3745" t="str">
        <f>Table1[[#This Row],[year]]&amp;"_"&amp;Table1[[#This Row],[rank]]</f>
        <v>2022_244</v>
      </c>
    </row>
    <row r="3746" spans="1:19" x14ac:dyDescent="0.2">
      <c r="A3746" t="s">
        <v>2215</v>
      </c>
      <c r="B3746">
        <v>245</v>
      </c>
      <c r="C3746">
        <v>2022</v>
      </c>
      <c r="D3746" t="s">
        <v>24</v>
      </c>
      <c r="E3746" t="s">
        <v>2042</v>
      </c>
      <c r="F3746" t="s">
        <v>93</v>
      </c>
      <c r="G3746" t="str">
        <f>_xlfn.XLOOKUP(F3746,Regions!$A$2:$A$52,Regions!$B$2:$B$52)</f>
        <v>West</v>
      </c>
      <c r="H3746" t="s">
        <v>1457</v>
      </c>
      <c r="I3746">
        <v>4321</v>
      </c>
      <c r="J3746">
        <v>14789</v>
      </c>
      <c r="K3746">
        <v>178</v>
      </c>
      <c r="L3746">
        <v>8869</v>
      </c>
      <c r="M3746">
        <v>72000</v>
      </c>
      <c r="N3746" t="s">
        <v>2043</v>
      </c>
      <c r="O3746" t="s">
        <v>2043</v>
      </c>
      <c r="P3746" t="s">
        <v>2043</v>
      </c>
      <c r="Q3746" t="s">
        <v>2043</v>
      </c>
      <c r="R3746" t="str">
        <f>Table1[[#This Row],[year]]&amp;"_"&amp;Table1[[#This Row],[rank]]</f>
        <v>2022_245</v>
      </c>
      <c r="S3746" t="str">
        <f>Table1[[#This Row],[year]]&amp;"_"&amp;Table1[[#This Row],[rank]]</f>
        <v>2022_245</v>
      </c>
    </row>
    <row r="3747" spans="1:19" x14ac:dyDescent="0.2">
      <c r="A3747" t="s">
        <v>2204</v>
      </c>
      <c r="B3747">
        <v>246</v>
      </c>
      <c r="C3747">
        <v>2022</v>
      </c>
      <c r="D3747" t="s">
        <v>65</v>
      </c>
      <c r="E3747" t="s">
        <v>2044</v>
      </c>
      <c r="F3747" t="s">
        <v>28</v>
      </c>
      <c r="G3747" t="str">
        <f>_xlfn.XLOOKUP(F3747,Regions!$A$2:$A$52,Regions!$B$2:$B$52)</f>
        <v>Northeast</v>
      </c>
      <c r="H3747" t="s">
        <v>1406</v>
      </c>
      <c r="I3747">
        <v>15971</v>
      </c>
      <c r="J3747">
        <v>14657</v>
      </c>
      <c r="K3747">
        <v>1578</v>
      </c>
      <c r="L3747">
        <v>81626</v>
      </c>
      <c r="M3747">
        <v>10340</v>
      </c>
      <c r="N3747" t="s">
        <v>2043</v>
      </c>
      <c r="O3747" t="s">
        <v>2043</v>
      </c>
      <c r="P3747" t="s">
        <v>2043</v>
      </c>
      <c r="Q3747" t="s">
        <v>2043</v>
      </c>
      <c r="R3747" t="str">
        <f>Table1[[#This Row],[year]]&amp;"_"&amp;Table1[[#This Row],[rank]]</f>
        <v>2022_246</v>
      </c>
      <c r="S3747" t="str">
        <f>Table1[[#This Row],[year]]&amp;"_"&amp;Table1[[#This Row],[rank]]</f>
        <v>2022_246</v>
      </c>
    </row>
    <row r="3748" spans="1:19" x14ac:dyDescent="0.2">
      <c r="A3748" t="s">
        <v>1311</v>
      </c>
      <c r="B3748">
        <v>247</v>
      </c>
      <c r="C3748">
        <v>2022</v>
      </c>
      <c r="D3748" t="s">
        <v>40</v>
      </c>
      <c r="E3748" t="s">
        <v>2044</v>
      </c>
      <c r="F3748" t="s">
        <v>28</v>
      </c>
      <c r="G3748" t="str">
        <f>_xlfn.XLOOKUP(F3748,Regions!$A$2:$A$52,Regions!$B$2:$B$52)</f>
        <v>Northeast</v>
      </c>
      <c r="H3748" t="s">
        <v>1406</v>
      </c>
      <c r="J3748">
        <v>14648</v>
      </c>
      <c r="K3748">
        <v>289</v>
      </c>
      <c r="L3748">
        <v>90420</v>
      </c>
      <c r="M3748">
        <v>9150</v>
      </c>
      <c r="N3748" t="s">
        <v>2043</v>
      </c>
      <c r="O3748" t="s">
        <v>2043</v>
      </c>
      <c r="P3748" t="s">
        <v>2043</v>
      </c>
      <c r="Q3748" t="s">
        <v>2043</v>
      </c>
      <c r="R3748" t="str">
        <f>Table1[[#This Row],[year]]&amp;"_"&amp;Table1[[#This Row],[rank]]</f>
        <v>2022_247</v>
      </c>
      <c r="S3748" t="str">
        <f>Table1[[#This Row],[year]]&amp;"_"&amp;Table1[[#This Row],[rank]]</f>
        <v>2022_247</v>
      </c>
    </row>
    <row r="3749" spans="1:19" x14ac:dyDescent="0.2">
      <c r="A3749" t="s">
        <v>2469</v>
      </c>
      <c r="B3749">
        <v>248</v>
      </c>
      <c r="C3749">
        <v>2022</v>
      </c>
      <c r="D3749" t="s">
        <v>488</v>
      </c>
      <c r="E3749" t="s">
        <v>920</v>
      </c>
      <c r="F3749" t="s">
        <v>22</v>
      </c>
      <c r="G3749" t="str">
        <f>_xlfn.XLOOKUP(F3749,Regions!$A$2:$A$52,Regions!$B$2:$B$52)</f>
        <v>South</v>
      </c>
      <c r="H3749" t="s">
        <v>1400</v>
      </c>
      <c r="I3749">
        <v>60728</v>
      </c>
      <c r="J3749">
        <v>14643</v>
      </c>
      <c r="K3749">
        <v>2118</v>
      </c>
      <c r="L3749">
        <v>36811</v>
      </c>
      <c r="M3749">
        <v>1932</v>
      </c>
      <c r="N3749" t="s">
        <v>2043</v>
      </c>
      <c r="O3749" t="s">
        <v>2043</v>
      </c>
      <c r="P3749" t="s">
        <v>2043</v>
      </c>
      <c r="Q3749" t="s">
        <v>2043</v>
      </c>
      <c r="R3749" t="str">
        <f>Table1[[#This Row],[year]]&amp;"_"&amp;Table1[[#This Row],[rank]]</f>
        <v>2022_248</v>
      </c>
      <c r="S3749" t="str">
        <f>Table1[[#This Row],[year]]&amp;"_"&amp;Table1[[#This Row],[rank]]</f>
        <v>2022_248</v>
      </c>
    </row>
    <row r="3750" spans="1:19" x14ac:dyDescent="0.2">
      <c r="A3750" t="s">
        <v>2283</v>
      </c>
      <c r="B3750">
        <v>249</v>
      </c>
      <c r="C3750">
        <v>2022</v>
      </c>
      <c r="D3750" t="s">
        <v>1830</v>
      </c>
      <c r="E3750" t="s">
        <v>2042</v>
      </c>
      <c r="F3750" t="s">
        <v>113</v>
      </c>
      <c r="G3750" t="str">
        <f>_xlfn.XLOOKUP(F3750,Regions!$A$2:$A$52,Regions!$B$2:$B$52)</f>
        <v>South</v>
      </c>
      <c r="H3750" t="s">
        <v>1449</v>
      </c>
      <c r="I3750">
        <v>40583</v>
      </c>
      <c r="J3750">
        <v>14630</v>
      </c>
      <c r="K3750">
        <v>2170</v>
      </c>
      <c r="L3750">
        <v>14516</v>
      </c>
      <c r="M3750">
        <v>85050</v>
      </c>
      <c r="N3750" t="s">
        <v>2043</v>
      </c>
      <c r="O3750" t="s">
        <v>2043</v>
      </c>
      <c r="P3750" t="s">
        <v>2043</v>
      </c>
      <c r="Q3750" t="s">
        <v>2043</v>
      </c>
      <c r="R3750" t="str">
        <f>Table1[[#This Row],[year]]&amp;"_"&amp;Table1[[#This Row],[rank]]</f>
        <v>2022_249</v>
      </c>
      <c r="S3750" t="str">
        <f>Table1[[#This Row],[year]]&amp;"_"&amp;Table1[[#This Row],[rank]]</f>
        <v>2022_249</v>
      </c>
    </row>
    <row r="3751" spans="1:19" x14ac:dyDescent="0.2">
      <c r="A3751" t="s">
        <v>2516</v>
      </c>
      <c r="B3751">
        <v>250</v>
      </c>
      <c r="C3751">
        <v>2022</v>
      </c>
      <c r="D3751" t="s">
        <v>974</v>
      </c>
      <c r="E3751" t="s">
        <v>2045</v>
      </c>
      <c r="F3751" t="s">
        <v>55</v>
      </c>
      <c r="G3751" t="str">
        <f>_xlfn.XLOOKUP(F3751,Regions!$A$2:$A$52,Regions!$B$2:$B$52)</f>
        <v>West</v>
      </c>
      <c r="H3751" t="s">
        <v>1599</v>
      </c>
      <c r="I3751">
        <v>74997</v>
      </c>
      <c r="J3751">
        <v>14626</v>
      </c>
      <c r="K3751">
        <v>3909</v>
      </c>
      <c r="L3751">
        <v>15892</v>
      </c>
      <c r="M3751">
        <v>14100</v>
      </c>
      <c r="N3751" t="s">
        <v>2043</v>
      </c>
      <c r="O3751" t="s">
        <v>2043</v>
      </c>
      <c r="P3751" t="s">
        <v>2043</v>
      </c>
      <c r="Q3751" t="s">
        <v>2043</v>
      </c>
      <c r="R3751" t="str">
        <f>Table1[[#This Row],[year]]&amp;"_"&amp;Table1[[#This Row],[rank]]</f>
        <v>2022_250</v>
      </c>
      <c r="S3751" t="str">
        <f>Table1[[#This Row],[year]]&amp;"_"&amp;Table1[[#This Row],[rank]]</f>
        <v>2022_250</v>
      </c>
    </row>
    <row r="3752" spans="1:19" x14ac:dyDescent="0.2">
      <c r="A3752" t="s">
        <v>681</v>
      </c>
      <c r="B3752">
        <v>251</v>
      </c>
      <c r="C3752">
        <v>2022</v>
      </c>
      <c r="D3752" t="s">
        <v>65</v>
      </c>
      <c r="E3752" t="s">
        <v>2044</v>
      </c>
      <c r="F3752" t="s">
        <v>187</v>
      </c>
      <c r="G3752" t="str">
        <f>_xlfn.XLOOKUP(F3752,Regions!$A$2:$A$52,Regions!$B$2:$B$52)</f>
        <v>Midwest</v>
      </c>
      <c r="H3752" t="s">
        <v>1478</v>
      </c>
      <c r="J3752">
        <v>14612</v>
      </c>
      <c r="K3752">
        <v>735</v>
      </c>
      <c r="L3752">
        <v>36316</v>
      </c>
      <c r="M3752">
        <v>13590</v>
      </c>
      <c r="N3752" t="s">
        <v>2043</v>
      </c>
      <c r="O3752" t="s">
        <v>2043</v>
      </c>
      <c r="P3752" t="s">
        <v>2043</v>
      </c>
      <c r="Q3752" t="s">
        <v>2043</v>
      </c>
      <c r="R3752" t="str">
        <f>Table1[[#This Row],[year]]&amp;"_"&amp;Table1[[#This Row],[rank]]</f>
        <v>2022_251</v>
      </c>
      <c r="S3752" t="str">
        <f>Table1[[#This Row],[year]]&amp;"_"&amp;Table1[[#This Row],[rank]]</f>
        <v>2022_251</v>
      </c>
    </row>
    <row r="3753" spans="1:19" x14ac:dyDescent="0.2">
      <c r="A3753" t="s">
        <v>2194</v>
      </c>
      <c r="B3753">
        <v>252</v>
      </c>
      <c r="C3753">
        <v>2022</v>
      </c>
      <c r="D3753" t="s">
        <v>1727</v>
      </c>
      <c r="E3753" t="s">
        <v>2064</v>
      </c>
      <c r="F3753" t="s">
        <v>44</v>
      </c>
      <c r="G3753" t="str">
        <f>_xlfn.XLOOKUP(F3753,Regions!$A$2:$A$52,Regions!$B$2:$B$52)</f>
        <v>Midwest</v>
      </c>
      <c r="H3753" t="s">
        <v>1513</v>
      </c>
      <c r="I3753">
        <v>65312</v>
      </c>
      <c r="J3753">
        <v>14455</v>
      </c>
      <c r="K3753">
        <v>2694</v>
      </c>
      <c r="L3753">
        <v>16077</v>
      </c>
      <c r="M3753">
        <v>45000</v>
      </c>
      <c r="N3753" t="s">
        <v>2043</v>
      </c>
      <c r="O3753" t="s">
        <v>2043</v>
      </c>
      <c r="P3753" t="s">
        <v>2043</v>
      </c>
      <c r="Q3753" t="s">
        <v>2043</v>
      </c>
      <c r="R3753" t="str">
        <f>Table1[[#This Row],[year]]&amp;"_"&amp;Table1[[#This Row],[rank]]</f>
        <v>2022_252</v>
      </c>
      <c r="S3753" t="str">
        <f>Table1[[#This Row],[year]]&amp;"_"&amp;Table1[[#This Row],[rank]]</f>
        <v>2022_252</v>
      </c>
    </row>
    <row r="3754" spans="1:19" x14ac:dyDescent="0.2">
      <c r="A3754" t="s">
        <v>2220</v>
      </c>
      <c r="B3754">
        <v>253</v>
      </c>
      <c r="C3754">
        <v>2022</v>
      </c>
      <c r="D3754" t="s">
        <v>1727</v>
      </c>
      <c r="E3754" t="s">
        <v>2064</v>
      </c>
      <c r="F3754" t="s">
        <v>53</v>
      </c>
      <c r="G3754" t="str">
        <f>_xlfn.XLOOKUP(F3754,Regions!$A$2:$A$52,Regions!$B$2:$B$52)</f>
        <v>Midwest</v>
      </c>
      <c r="H3754" t="s">
        <v>1521</v>
      </c>
      <c r="I3754">
        <v>36457</v>
      </c>
      <c r="J3754">
        <v>14348</v>
      </c>
      <c r="K3754">
        <v>1746</v>
      </c>
      <c r="L3754">
        <v>20341</v>
      </c>
      <c r="M3754">
        <v>54640</v>
      </c>
      <c r="N3754" t="s">
        <v>2043</v>
      </c>
      <c r="O3754" t="s">
        <v>2046</v>
      </c>
      <c r="P3754" t="s">
        <v>2043</v>
      </c>
      <c r="Q3754" t="s">
        <v>2043</v>
      </c>
      <c r="R3754" t="str">
        <f>Table1[[#This Row],[year]]&amp;"_"&amp;Table1[[#This Row],[rank]]</f>
        <v>2022_253</v>
      </c>
      <c r="S3754" t="str">
        <f>Table1[[#This Row],[year]]&amp;"_"&amp;Table1[[#This Row],[rank]]</f>
        <v>2022_253</v>
      </c>
    </row>
    <row r="3755" spans="1:19" x14ac:dyDescent="0.2">
      <c r="A3755" t="s">
        <v>2702</v>
      </c>
      <c r="B3755">
        <v>254</v>
      </c>
      <c r="C3755">
        <v>2022</v>
      </c>
      <c r="D3755" t="s">
        <v>1727</v>
      </c>
      <c r="E3755" t="s">
        <v>2064</v>
      </c>
      <c r="F3755" t="s">
        <v>33</v>
      </c>
      <c r="G3755" t="str">
        <f>_xlfn.XLOOKUP(F3755,Regions!$A$2:$A$52,Regions!$B$2:$B$52)</f>
        <v>Northeast</v>
      </c>
      <c r="H3755" t="s">
        <v>2475</v>
      </c>
      <c r="I3755">
        <v>32701</v>
      </c>
      <c r="J3755">
        <v>14298</v>
      </c>
      <c r="K3755">
        <v>1246</v>
      </c>
      <c r="L3755">
        <v>12279</v>
      </c>
      <c r="M3755">
        <v>70000</v>
      </c>
      <c r="N3755" t="s">
        <v>2043</v>
      </c>
      <c r="O3755" t="s">
        <v>2046</v>
      </c>
      <c r="P3755" t="s">
        <v>2043</v>
      </c>
      <c r="Q3755" t="s">
        <v>2043</v>
      </c>
      <c r="R3755" t="str">
        <f>Table1[[#This Row],[year]]&amp;"_"&amp;Table1[[#This Row],[rank]]</f>
        <v>2022_254</v>
      </c>
      <c r="S3755" t="str">
        <f>Table1[[#This Row],[year]]&amp;"_"&amp;Table1[[#This Row],[rank]]</f>
        <v>2022_254</v>
      </c>
    </row>
    <row r="3756" spans="1:19" x14ac:dyDescent="0.2">
      <c r="A3756" t="s">
        <v>2193</v>
      </c>
      <c r="B3756">
        <v>255</v>
      </c>
      <c r="C3756">
        <v>2022</v>
      </c>
      <c r="D3756" t="s">
        <v>715</v>
      </c>
      <c r="E3756" t="s">
        <v>2143</v>
      </c>
      <c r="F3756" t="s">
        <v>28</v>
      </c>
      <c r="G3756" t="str">
        <f>_xlfn.XLOOKUP(F3756,Regions!$A$2:$A$52,Regions!$B$2:$B$52)</f>
        <v>Northeast</v>
      </c>
      <c r="H3756" t="s">
        <v>1406</v>
      </c>
      <c r="I3756">
        <v>17566</v>
      </c>
      <c r="J3756">
        <v>14289</v>
      </c>
      <c r="K3756">
        <v>1408</v>
      </c>
      <c r="L3756">
        <v>28422</v>
      </c>
      <c r="M3756">
        <v>71700</v>
      </c>
      <c r="N3756" t="s">
        <v>2043</v>
      </c>
      <c r="O3756" t="s">
        <v>2043</v>
      </c>
      <c r="P3756" t="s">
        <v>2043</v>
      </c>
      <c r="Q3756" t="s">
        <v>2043</v>
      </c>
      <c r="R3756" t="str">
        <f>Table1[[#This Row],[year]]&amp;"_"&amp;Table1[[#This Row],[rank]]</f>
        <v>2022_255</v>
      </c>
      <c r="S3756" t="str">
        <f>Table1[[#This Row],[year]]&amp;"_"&amp;Table1[[#This Row],[rank]]</f>
        <v>2022_255</v>
      </c>
    </row>
    <row r="3757" spans="1:19" x14ac:dyDescent="0.2">
      <c r="A3757" t="s">
        <v>2264</v>
      </c>
      <c r="B3757">
        <v>256</v>
      </c>
      <c r="C3757">
        <v>2022</v>
      </c>
      <c r="D3757" t="s">
        <v>97</v>
      </c>
      <c r="E3757" t="s">
        <v>2044</v>
      </c>
      <c r="F3757" t="s">
        <v>199</v>
      </c>
      <c r="G3757" t="str">
        <f>_xlfn.XLOOKUP(F3757,Regions!$A$2:$A$52,Regions!$B$2:$B$52)</f>
        <v>Midwest</v>
      </c>
      <c r="H3757" t="s">
        <v>1548</v>
      </c>
      <c r="I3757">
        <v>19177</v>
      </c>
      <c r="J3757">
        <v>14263</v>
      </c>
      <c r="K3757">
        <v>1711</v>
      </c>
      <c r="L3757">
        <v>304657</v>
      </c>
      <c r="M3757">
        <v>18600</v>
      </c>
      <c r="N3757" t="s">
        <v>2043</v>
      </c>
      <c r="O3757" t="s">
        <v>2043</v>
      </c>
      <c r="P3757" t="s">
        <v>2043</v>
      </c>
      <c r="Q3757" t="s">
        <v>2043</v>
      </c>
      <c r="R3757" t="str">
        <f>Table1[[#This Row],[year]]&amp;"_"&amp;Table1[[#This Row],[rank]]</f>
        <v>2022_256</v>
      </c>
      <c r="S3757" t="str">
        <f>Table1[[#This Row],[year]]&amp;"_"&amp;Table1[[#This Row],[rank]]</f>
        <v>2022_256</v>
      </c>
    </row>
    <row r="3758" spans="1:19" x14ac:dyDescent="0.2">
      <c r="A3758" t="s">
        <v>2533</v>
      </c>
      <c r="B3758">
        <v>257</v>
      </c>
      <c r="C3758">
        <v>2022</v>
      </c>
      <c r="D3758" t="s">
        <v>214</v>
      </c>
      <c r="E3758" t="s">
        <v>920</v>
      </c>
      <c r="F3758" t="s">
        <v>35</v>
      </c>
      <c r="G3758" t="str">
        <f>_xlfn.XLOOKUP(F3758,Regions!$A$2:$A$52,Regions!$B$2:$B$52)</f>
        <v>South</v>
      </c>
      <c r="H3758" t="s">
        <v>1494</v>
      </c>
      <c r="I3758">
        <v>68883</v>
      </c>
      <c r="J3758">
        <v>14218</v>
      </c>
      <c r="K3758">
        <v>3288</v>
      </c>
      <c r="L3758">
        <v>99590</v>
      </c>
      <c r="M3758">
        <v>17100</v>
      </c>
      <c r="N3758" t="s">
        <v>2043</v>
      </c>
      <c r="O3758" t="s">
        <v>2043</v>
      </c>
      <c r="P3758" t="s">
        <v>2043</v>
      </c>
      <c r="Q3758" t="s">
        <v>2043</v>
      </c>
      <c r="R3758" t="str">
        <f>Table1[[#This Row],[year]]&amp;"_"&amp;Table1[[#This Row],[rank]]</f>
        <v>2022_257</v>
      </c>
      <c r="S3758" t="str">
        <f>Table1[[#This Row],[year]]&amp;"_"&amp;Table1[[#This Row],[rank]]</f>
        <v>2022_257</v>
      </c>
    </row>
    <row r="3759" spans="1:19" x14ac:dyDescent="0.2">
      <c r="A3759" t="s">
        <v>2203</v>
      </c>
      <c r="B3759">
        <v>258</v>
      </c>
      <c r="C3759">
        <v>2022</v>
      </c>
      <c r="D3759" t="s">
        <v>980</v>
      </c>
      <c r="E3759" t="s">
        <v>2055</v>
      </c>
      <c r="F3759" t="s">
        <v>18</v>
      </c>
      <c r="G3759" t="str">
        <f>_xlfn.XLOOKUP(F3759,Regions!$A$2:$A$52,Regions!$B$2:$B$52)</f>
        <v>Midwest</v>
      </c>
      <c r="H3759" t="s">
        <v>1537</v>
      </c>
      <c r="I3759">
        <v>21890</v>
      </c>
      <c r="J3759">
        <v>14181</v>
      </c>
      <c r="K3759">
        <v>1488</v>
      </c>
      <c r="L3759">
        <v>18178</v>
      </c>
      <c r="M3759">
        <v>31000</v>
      </c>
      <c r="N3759" t="s">
        <v>2043</v>
      </c>
      <c r="O3759" t="s">
        <v>2043</v>
      </c>
      <c r="P3759" t="s">
        <v>2043</v>
      </c>
      <c r="Q3759" t="s">
        <v>2043</v>
      </c>
      <c r="R3759" t="str">
        <f>Table1[[#This Row],[year]]&amp;"_"&amp;Table1[[#This Row],[rank]]</f>
        <v>2022_258</v>
      </c>
      <c r="S3759" t="str">
        <f>Table1[[#This Row],[year]]&amp;"_"&amp;Table1[[#This Row],[rank]]</f>
        <v>2022_258</v>
      </c>
    </row>
    <row r="3760" spans="1:19" x14ac:dyDescent="0.2">
      <c r="A3760" t="s">
        <v>1250</v>
      </c>
      <c r="B3760">
        <v>259</v>
      </c>
      <c r="C3760">
        <v>2022</v>
      </c>
      <c r="D3760" t="s">
        <v>221</v>
      </c>
      <c r="E3760" t="s">
        <v>221</v>
      </c>
      <c r="F3760" t="s">
        <v>22</v>
      </c>
      <c r="G3760" t="str">
        <f>_xlfn.XLOOKUP(F3760,Regions!$A$2:$A$52,Regions!$B$2:$B$52)</f>
        <v>South</v>
      </c>
      <c r="H3760" t="s">
        <v>1400</v>
      </c>
      <c r="I3760">
        <v>4052</v>
      </c>
      <c r="J3760">
        <v>14157</v>
      </c>
      <c r="K3760">
        <v>440</v>
      </c>
      <c r="L3760">
        <v>7280</v>
      </c>
      <c r="M3760">
        <v>40582</v>
      </c>
      <c r="N3760" t="s">
        <v>2043</v>
      </c>
      <c r="O3760" t="s">
        <v>2043</v>
      </c>
      <c r="P3760" t="s">
        <v>2043</v>
      </c>
      <c r="Q3760" t="s">
        <v>2043</v>
      </c>
      <c r="R3760" t="str">
        <f>Table1[[#This Row],[year]]&amp;"_"&amp;Table1[[#This Row],[rank]]</f>
        <v>2022_259</v>
      </c>
      <c r="S3760" t="str">
        <f>Table1[[#This Row],[year]]&amp;"_"&amp;Table1[[#This Row],[rank]]</f>
        <v>2022_259</v>
      </c>
    </row>
    <row r="3761" spans="1:19" x14ac:dyDescent="0.2">
      <c r="A3761" t="s">
        <v>2314</v>
      </c>
      <c r="B3761">
        <v>260</v>
      </c>
      <c r="C3761">
        <v>2022</v>
      </c>
      <c r="D3761" t="s">
        <v>221</v>
      </c>
      <c r="E3761" t="s">
        <v>221</v>
      </c>
      <c r="F3761" t="s">
        <v>22</v>
      </c>
      <c r="G3761" t="str">
        <f>_xlfn.XLOOKUP(F3761,Regions!$A$2:$A$52,Regions!$B$2:$B$52)</f>
        <v>South</v>
      </c>
      <c r="H3761" t="s">
        <v>1502</v>
      </c>
      <c r="I3761">
        <v>10857</v>
      </c>
      <c r="J3761">
        <v>14112</v>
      </c>
      <c r="K3761">
        <v>173</v>
      </c>
      <c r="L3761">
        <v>11734</v>
      </c>
      <c r="M3761">
        <v>51000</v>
      </c>
      <c r="N3761" t="s">
        <v>2043</v>
      </c>
      <c r="O3761" t="s">
        <v>2043</v>
      </c>
      <c r="P3761" t="s">
        <v>2043</v>
      </c>
      <c r="Q3761" t="s">
        <v>2043</v>
      </c>
      <c r="R3761" t="str">
        <f>Table1[[#This Row],[year]]&amp;"_"&amp;Table1[[#This Row],[rank]]</f>
        <v>2022_260</v>
      </c>
      <c r="S3761" t="str">
        <f>Table1[[#This Row],[year]]&amp;"_"&amp;Table1[[#This Row],[rank]]</f>
        <v>2022_260</v>
      </c>
    </row>
    <row r="3762" spans="1:19" x14ac:dyDescent="0.2">
      <c r="A3762" t="s">
        <v>2265</v>
      </c>
      <c r="B3762">
        <v>261</v>
      </c>
      <c r="C3762">
        <v>2022</v>
      </c>
      <c r="D3762" t="s">
        <v>166</v>
      </c>
      <c r="E3762" t="s">
        <v>2118</v>
      </c>
      <c r="F3762" t="s">
        <v>55</v>
      </c>
      <c r="G3762" t="str">
        <f>_xlfn.XLOOKUP(F3762,Regions!$A$2:$A$52,Regions!$B$2:$B$52)</f>
        <v>West</v>
      </c>
      <c r="H3762" t="s">
        <v>1453</v>
      </c>
      <c r="I3762">
        <v>11314</v>
      </c>
      <c r="J3762">
        <v>14093</v>
      </c>
      <c r="K3762">
        <v>1413</v>
      </c>
      <c r="L3762">
        <v>9536</v>
      </c>
      <c r="M3762">
        <v>13950</v>
      </c>
      <c r="N3762" t="s">
        <v>2043</v>
      </c>
      <c r="O3762" t="s">
        <v>2046</v>
      </c>
      <c r="P3762" t="s">
        <v>2043</v>
      </c>
      <c r="Q3762" t="s">
        <v>2043</v>
      </c>
      <c r="R3762" t="str">
        <f>Table1[[#This Row],[year]]&amp;"_"&amp;Table1[[#This Row],[rank]]</f>
        <v>2022_261</v>
      </c>
      <c r="S3762" t="str">
        <f>Table1[[#This Row],[year]]&amp;"_"&amp;Table1[[#This Row],[rank]]</f>
        <v>2022_261</v>
      </c>
    </row>
    <row r="3763" spans="1:19" x14ac:dyDescent="0.2">
      <c r="A3763" t="s">
        <v>2655</v>
      </c>
      <c r="B3763">
        <v>262</v>
      </c>
      <c r="C3763">
        <v>2022</v>
      </c>
      <c r="D3763" t="s">
        <v>221</v>
      </c>
      <c r="E3763" t="s">
        <v>221</v>
      </c>
      <c r="F3763" t="s">
        <v>22</v>
      </c>
      <c r="G3763" t="str">
        <f>_xlfn.XLOOKUP(F3763,Regions!$A$2:$A$52,Regions!$B$2:$B$52)</f>
        <v>South</v>
      </c>
      <c r="H3763" t="s">
        <v>1502</v>
      </c>
      <c r="I3763">
        <v>17807</v>
      </c>
      <c r="J3763">
        <v>14093</v>
      </c>
      <c r="K3763">
        <v>477</v>
      </c>
      <c r="L3763">
        <v>14633</v>
      </c>
      <c r="M3763">
        <v>53500</v>
      </c>
      <c r="N3763" t="s">
        <v>2043</v>
      </c>
      <c r="O3763" t="s">
        <v>2043</v>
      </c>
      <c r="P3763" t="s">
        <v>2043</v>
      </c>
      <c r="Q3763" t="s">
        <v>2043</v>
      </c>
      <c r="R3763" t="str">
        <f>Table1[[#This Row],[year]]&amp;"_"&amp;Table1[[#This Row],[rank]]</f>
        <v>2022_262</v>
      </c>
      <c r="S3763" t="str">
        <f>Table1[[#This Row],[year]]&amp;"_"&amp;Table1[[#This Row],[rank]]</f>
        <v>2022_262</v>
      </c>
    </row>
    <row r="3764" spans="1:19" x14ac:dyDescent="0.2">
      <c r="A3764" t="s">
        <v>1636</v>
      </c>
      <c r="B3764">
        <v>263</v>
      </c>
      <c r="C3764">
        <v>2022</v>
      </c>
      <c r="D3764" t="s">
        <v>32</v>
      </c>
      <c r="E3764" t="s">
        <v>2064</v>
      </c>
      <c r="F3764" t="s">
        <v>28</v>
      </c>
      <c r="G3764" t="str">
        <f>_xlfn.XLOOKUP(F3764,Regions!$A$2:$A$52,Regions!$B$2:$B$52)</f>
        <v>Northeast</v>
      </c>
      <c r="H3764" t="s">
        <v>1636</v>
      </c>
      <c r="I3764">
        <v>31213</v>
      </c>
      <c r="J3764">
        <v>14082</v>
      </c>
      <c r="K3764">
        <v>1906</v>
      </c>
      <c r="L3764">
        <v>30154</v>
      </c>
      <c r="M3764">
        <v>61200</v>
      </c>
      <c r="N3764" t="s">
        <v>2043</v>
      </c>
      <c r="O3764" t="s">
        <v>2043</v>
      </c>
      <c r="P3764" t="s">
        <v>2043</v>
      </c>
      <c r="Q3764" t="s">
        <v>2043</v>
      </c>
      <c r="R3764" t="str">
        <f>Table1[[#This Row],[year]]&amp;"_"&amp;Table1[[#This Row],[rank]]</f>
        <v>2022_263</v>
      </c>
      <c r="S3764" t="str">
        <f>Table1[[#This Row],[year]]&amp;"_"&amp;Table1[[#This Row],[rank]]</f>
        <v>2022_263</v>
      </c>
    </row>
    <row r="3765" spans="1:19" x14ac:dyDescent="0.2">
      <c r="A3765" t="s">
        <v>2250</v>
      </c>
      <c r="B3765">
        <v>264</v>
      </c>
      <c r="C3765">
        <v>2022</v>
      </c>
      <c r="D3765" t="s">
        <v>43</v>
      </c>
      <c r="E3765" t="s">
        <v>2044</v>
      </c>
      <c r="F3765" t="s">
        <v>55</v>
      </c>
      <c r="G3765" t="str">
        <f>_xlfn.XLOOKUP(F3765,Regions!$A$2:$A$52,Regions!$B$2:$B$52)</f>
        <v>West</v>
      </c>
      <c r="H3765" t="s">
        <v>1522</v>
      </c>
      <c r="J3765">
        <v>14055</v>
      </c>
      <c r="K3765">
        <v>367</v>
      </c>
      <c r="L3765">
        <v>21741</v>
      </c>
      <c r="M3765">
        <v>11787</v>
      </c>
      <c r="N3765" t="s">
        <v>2043</v>
      </c>
      <c r="O3765" t="s">
        <v>2043</v>
      </c>
      <c r="P3765" t="s">
        <v>2043</v>
      </c>
      <c r="Q3765" t="s">
        <v>2043</v>
      </c>
      <c r="R3765" t="str">
        <f>Table1[[#This Row],[year]]&amp;"_"&amp;Table1[[#This Row],[rank]]</f>
        <v>2022_264</v>
      </c>
      <c r="S3765" t="str">
        <f>Table1[[#This Row],[year]]&amp;"_"&amp;Table1[[#This Row],[rank]]</f>
        <v>2022_264</v>
      </c>
    </row>
    <row r="3766" spans="1:19" x14ac:dyDescent="0.2">
      <c r="A3766" t="s">
        <v>2576</v>
      </c>
      <c r="B3766">
        <v>265</v>
      </c>
      <c r="C3766">
        <v>2022</v>
      </c>
      <c r="D3766" t="s">
        <v>1363</v>
      </c>
      <c r="E3766" t="s">
        <v>2042</v>
      </c>
      <c r="F3766" t="s">
        <v>181</v>
      </c>
      <c r="G3766" t="str">
        <f>_xlfn.XLOOKUP(F3766,Regions!$A$2:$A$52,Regions!$B$2:$B$52)</f>
        <v>West</v>
      </c>
      <c r="H3766" t="s">
        <v>1549</v>
      </c>
      <c r="I3766">
        <v>1807</v>
      </c>
      <c r="J3766">
        <v>14044</v>
      </c>
      <c r="K3766">
        <v>340</v>
      </c>
      <c r="L3766">
        <v>16249</v>
      </c>
      <c r="M3766">
        <v>26745</v>
      </c>
      <c r="N3766" t="s">
        <v>2043</v>
      </c>
      <c r="O3766" t="s">
        <v>2043</v>
      </c>
      <c r="P3766" t="s">
        <v>2043</v>
      </c>
      <c r="Q3766" t="s">
        <v>2043</v>
      </c>
      <c r="R3766" t="str">
        <f>Table1[[#This Row],[year]]&amp;"_"&amp;Table1[[#This Row],[rank]]</f>
        <v>2022_265</v>
      </c>
      <c r="S3766" t="str">
        <f>Table1[[#This Row],[year]]&amp;"_"&amp;Table1[[#This Row],[rank]]</f>
        <v>2022_265</v>
      </c>
    </row>
    <row r="3767" spans="1:19" x14ac:dyDescent="0.2">
      <c r="A3767" t="s">
        <v>1379</v>
      </c>
      <c r="B3767">
        <v>266</v>
      </c>
      <c r="C3767">
        <v>2022</v>
      </c>
      <c r="D3767" t="s">
        <v>97</v>
      </c>
      <c r="E3767" t="s">
        <v>2044</v>
      </c>
      <c r="F3767" t="s">
        <v>55</v>
      </c>
      <c r="G3767" t="str">
        <f>_xlfn.XLOOKUP(F3767,Regions!$A$2:$A$52,Regions!$B$2:$B$52)</f>
        <v>West</v>
      </c>
      <c r="H3767" t="s">
        <v>1634</v>
      </c>
      <c r="J3767">
        <v>13936</v>
      </c>
      <c r="K3767">
        <v>1102</v>
      </c>
      <c r="L3767">
        <v>209486</v>
      </c>
      <c r="M3767">
        <v>3861</v>
      </c>
      <c r="N3767" t="s">
        <v>2043</v>
      </c>
      <c r="O3767" t="s">
        <v>2043</v>
      </c>
      <c r="P3767" t="s">
        <v>2043</v>
      </c>
      <c r="Q3767" t="s">
        <v>2043</v>
      </c>
      <c r="R3767" t="str">
        <f>Table1[[#This Row],[year]]&amp;"_"&amp;Table1[[#This Row],[rank]]</f>
        <v>2022_266</v>
      </c>
      <c r="S3767" t="str">
        <f>Table1[[#This Row],[year]]&amp;"_"&amp;Table1[[#This Row],[rank]]</f>
        <v>2022_266</v>
      </c>
    </row>
    <row r="3768" spans="1:19" x14ac:dyDescent="0.2">
      <c r="A3768" t="s">
        <v>2421</v>
      </c>
      <c r="B3768">
        <v>267</v>
      </c>
      <c r="C3768">
        <v>2022</v>
      </c>
      <c r="D3768" t="s">
        <v>1111</v>
      </c>
      <c r="E3768" t="s">
        <v>221</v>
      </c>
      <c r="F3768" t="s">
        <v>86</v>
      </c>
      <c r="G3768" t="str">
        <f>_xlfn.XLOOKUP(F3768,Regions!$A$2:$A$52,Regions!$B$2:$B$52)</f>
        <v>South</v>
      </c>
      <c r="H3768" t="s">
        <v>1412</v>
      </c>
      <c r="I3768">
        <v>10116</v>
      </c>
      <c r="J3768">
        <v>13927</v>
      </c>
      <c r="K3768">
        <v>1946</v>
      </c>
      <c r="L3768">
        <v>13353</v>
      </c>
      <c r="M3768">
        <v>6182</v>
      </c>
      <c r="N3768" t="s">
        <v>2043</v>
      </c>
      <c r="O3768" t="s">
        <v>2043</v>
      </c>
      <c r="P3768" t="s">
        <v>2043</v>
      </c>
      <c r="Q3768" t="s">
        <v>2043</v>
      </c>
      <c r="R3768" t="str">
        <f>Table1[[#This Row],[year]]&amp;"_"&amp;Table1[[#This Row],[rank]]</f>
        <v>2022_267</v>
      </c>
      <c r="S3768" t="str">
        <f>Table1[[#This Row],[year]]&amp;"_"&amp;Table1[[#This Row],[rank]]</f>
        <v>2022_267</v>
      </c>
    </row>
    <row r="3769" spans="1:19" x14ac:dyDescent="0.2">
      <c r="A3769" t="s">
        <v>2387</v>
      </c>
      <c r="B3769">
        <v>268</v>
      </c>
      <c r="C3769">
        <v>2022</v>
      </c>
      <c r="D3769" t="s">
        <v>1359</v>
      </c>
      <c r="E3769" t="s">
        <v>2143</v>
      </c>
      <c r="F3769" t="s">
        <v>177</v>
      </c>
      <c r="G3769" t="str">
        <f>_xlfn.XLOOKUP(F3769,Regions!$A$2:$A$52,Regions!$B$2:$B$52)</f>
        <v>South</v>
      </c>
      <c r="H3769" t="s">
        <v>1554</v>
      </c>
      <c r="I3769">
        <v>61215</v>
      </c>
      <c r="J3769">
        <v>13877</v>
      </c>
      <c r="K3769">
        <v>417</v>
      </c>
      <c r="L3769">
        <v>82931</v>
      </c>
      <c r="M3769">
        <v>65000</v>
      </c>
      <c r="N3769" t="s">
        <v>2043</v>
      </c>
      <c r="O3769" t="s">
        <v>2046</v>
      </c>
      <c r="P3769" t="s">
        <v>2043</v>
      </c>
      <c r="Q3769" t="s">
        <v>2043</v>
      </c>
      <c r="R3769" t="str">
        <f>Table1[[#This Row],[year]]&amp;"_"&amp;Table1[[#This Row],[rank]]</f>
        <v>2022_268</v>
      </c>
      <c r="S3769" t="str">
        <f>Table1[[#This Row],[year]]&amp;"_"&amp;Table1[[#This Row],[rank]]</f>
        <v>2022_268</v>
      </c>
    </row>
    <row r="3770" spans="1:19" x14ac:dyDescent="0.2">
      <c r="A3770" t="s">
        <v>2578</v>
      </c>
      <c r="B3770">
        <v>269</v>
      </c>
      <c r="C3770">
        <v>2022</v>
      </c>
      <c r="D3770" t="s">
        <v>1291</v>
      </c>
      <c r="E3770" t="s">
        <v>112</v>
      </c>
      <c r="F3770" t="s">
        <v>125</v>
      </c>
      <c r="G3770" t="str">
        <f>_xlfn.XLOOKUP(F3770,Regions!$A$2:$A$52,Regions!$B$2:$B$52)</f>
        <v>South</v>
      </c>
      <c r="H3770" t="s">
        <v>2447</v>
      </c>
      <c r="I3770">
        <v>44141</v>
      </c>
      <c r="J3770">
        <v>13874</v>
      </c>
      <c r="K3770">
        <v>966</v>
      </c>
      <c r="L3770">
        <v>24689</v>
      </c>
      <c r="M3770">
        <v>79000</v>
      </c>
      <c r="N3770" t="s">
        <v>2043</v>
      </c>
      <c r="O3770" t="s">
        <v>2043</v>
      </c>
      <c r="P3770" t="s">
        <v>2043</v>
      </c>
      <c r="Q3770" t="s">
        <v>2043</v>
      </c>
      <c r="R3770" t="str">
        <f>Table1[[#This Row],[year]]&amp;"_"&amp;Table1[[#This Row],[rank]]</f>
        <v>2022_269</v>
      </c>
      <c r="S3770" t="str">
        <f>Table1[[#This Row],[year]]&amp;"_"&amp;Table1[[#This Row],[rank]]</f>
        <v>2022_269</v>
      </c>
    </row>
    <row r="3771" spans="1:19" x14ac:dyDescent="0.2">
      <c r="A3771" t="s">
        <v>229</v>
      </c>
      <c r="B3771">
        <v>270</v>
      </c>
      <c r="C3771">
        <v>2022</v>
      </c>
      <c r="D3771" t="s">
        <v>230</v>
      </c>
      <c r="E3771" t="s">
        <v>2114</v>
      </c>
      <c r="F3771" t="s">
        <v>75</v>
      </c>
      <c r="G3771" t="str">
        <f>_xlfn.XLOOKUP(F3771,Regions!$A$2:$A$52,Regions!$B$2:$B$52)</f>
        <v>South</v>
      </c>
      <c r="H3771" t="s">
        <v>1439</v>
      </c>
      <c r="I3771">
        <v>57515</v>
      </c>
      <c r="J3771">
        <v>13857</v>
      </c>
      <c r="K3771">
        <v>1099</v>
      </c>
      <c r="L3771">
        <v>25553</v>
      </c>
      <c r="M3771">
        <v>120000</v>
      </c>
      <c r="N3771" t="s">
        <v>2043</v>
      </c>
      <c r="O3771" t="s">
        <v>2043</v>
      </c>
      <c r="P3771" t="s">
        <v>2043</v>
      </c>
      <c r="Q3771" t="s">
        <v>2043</v>
      </c>
      <c r="R3771" t="str">
        <f>Table1[[#This Row],[year]]&amp;"_"&amp;Table1[[#This Row],[rank]]</f>
        <v>2022_270</v>
      </c>
      <c r="S3771" t="str">
        <f>Table1[[#This Row],[year]]&amp;"_"&amp;Table1[[#This Row],[rank]]</f>
        <v>2022_270</v>
      </c>
    </row>
    <row r="3772" spans="1:19" x14ac:dyDescent="0.2">
      <c r="A3772" t="s">
        <v>2546</v>
      </c>
      <c r="B3772">
        <v>271</v>
      </c>
      <c r="C3772">
        <v>2022</v>
      </c>
      <c r="D3772" t="s">
        <v>1103</v>
      </c>
      <c r="E3772" t="s">
        <v>2118</v>
      </c>
      <c r="F3772" t="s">
        <v>255</v>
      </c>
      <c r="G3772" t="str">
        <f>_xlfn.XLOOKUP(F3772,Regions!$A$2:$A$52,Regions!$B$2:$B$52)</f>
        <v>Midwest</v>
      </c>
      <c r="H3772" t="s">
        <v>2547</v>
      </c>
      <c r="I3772">
        <v>7832</v>
      </c>
      <c r="J3772">
        <v>13850</v>
      </c>
      <c r="K3772">
        <v>733</v>
      </c>
      <c r="L3772">
        <v>17882</v>
      </c>
      <c r="M3772">
        <v>47000</v>
      </c>
      <c r="N3772" t="s">
        <v>2043</v>
      </c>
      <c r="O3772" t="s">
        <v>2043</v>
      </c>
      <c r="P3772" t="s">
        <v>2043</v>
      </c>
      <c r="Q3772" t="s">
        <v>2043</v>
      </c>
      <c r="R3772" t="str">
        <f>Table1[[#This Row],[year]]&amp;"_"&amp;Table1[[#This Row],[rank]]</f>
        <v>2022_271</v>
      </c>
      <c r="S3772" t="str">
        <f>Table1[[#This Row],[year]]&amp;"_"&amp;Table1[[#This Row],[rank]]</f>
        <v>2022_271</v>
      </c>
    </row>
    <row r="3773" spans="1:19" x14ac:dyDescent="0.2">
      <c r="A3773" t="s">
        <v>2305</v>
      </c>
      <c r="B3773">
        <v>272</v>
      </c>
      <c r="C3773">
        <v>2022</v>
      </c>
      <c r="D3773" t="s">
        <v>1103</v>
      </c>
      <c r="E3773" t="s">
        <v>2118</v>
      </c>
      <c r="F3773" t="s">
        <v>181</v>
      </c>
      <c r="G3773" t="str">
        <f>_xlfn.XLOOKUP(F3773,Regions!$A$2:$A$52,Regions!$B$2:$B$52)</f>
        <v>West</v>
      </c>
      <c r="H3773" t="s">
        <v>2704</v>
      </c>
      <c r="I3773">
        <v>28909</v>
      </c>
      <c r="J3773">
        <v>13811</v>
      </c>
      <c r="K3773">
        <v>878</v>
      </c>
      <c r="L3773">
        <v>19714</v>
      </c>
      <c r="M3773">
        <v>24300</v>
      </c>
      <c r="N3773" t="s">
        <v>2043</v>
      </c>
      <c r="O3773" t="s">
        <v>2043</v>
      </c>
      <c r="P3773" t="s">
        <v>2043</v>
      </c>
      <c r="Q3773" t="s">
        <v>2043</v>
      </c>
      <c r="R3773" t="str">
        <f>Table1[[#This Row],[year]]&amp;"_"&amp;Table1[[#This Row],[rank]]</f>
        <v>2022_272</v>
      </c>
      <c r="S3773" t="str">
        <f>Table1[[#This Row],[year]]&amp;"_"&amp;Table1[[#This Row],[rank]]</f>
        <v>2022_272</v>
      </c>
    </row>
    <row r="3774" spans="1:19" x14ac:dyDescent="0.2">
      <c r="A3774" t="s">
        <v>2271</v>
      </c>
      <c r="B3774">
        <v>273</v>
      </c>
      <c r="C3774">
        <v>2022</v>
      </c>
      <c r="D3774" t="s">
        <v>350</v>
      </c>
      <c r="E3774" t="s">
        <v>2042</v>
      </c>
      <c r="F3774" t="s">
        <v>22</v>
      </c>
      <c r="G3774" t="str">
        <f>_xlfn.XLOOKUP(F3774,Regions!$A$2:$A$52,Regions!$B$2:$B$52)</f>
        <v>South</v>
      </c>
      <c r="H3774" t="s">
        <v>1403</v>
      </c>
      <c r="I3774">
        <v>2860</v>
      </c>
      <c r="J3774">
        <v>13802</v>
      </c>
      <c r="K3774">
        <v>552</v>
      </c>
      <c r="L3774">
        <v>5749</v>
      </c>
      <c r="M3774">
        <v>13711</v>
      </c>
      <c r="N3774" t="s">
        <v>2043</v>
      </c>
      <c r="O3774" t="s">
        <v>2043</v>
      </c>
      <c r="P3774" t="s">
        <v>2043</v>
      </c>
      <c r="Q3774" t="s">
        <v>2043</v>
      </c>
      <c r="R3774" t="str">
        <f>Table1[[#This Row],[year]]&amp;"_"&amp;Table1[[#This Row],[rank]]</f>
        <v>2022_273</v>
      </c>
      <c r="S3774" t="str">
        <f>Table1[[#This Row],[year]]&amp;"_"&amp;Table1[[#This Row],[rank]]</f>
        <v>2022_273</v>
      </c>
    </row>
    <row r="3775" spans="1:19" x14ac:dyDescent="0.2">
      <c r="A3775" t="s">
        <v>2538</v>
      </c>
      <c r="B3775">
        <v>274</v>
      </c>
      <c r="C3775">
        <v>2022</v>
      </c>
      <c r="D3775" t="s">
        <v>1353</v>
      </c>
      <c r="E3775" t="s">
        <v>2045</v>
      </c>
      <c r="F3775" t="s">
        <v>35</v>
      </c>
      <c r="G3775" t="str">
        <f>_xlfn.XLOOKUP(F3775,Regions!$A$2:$A$52,Regions!$B$2:$B$52)</f>
        <v>South</v>
      </c>
      <c r="H3775" t="s">
        <v>1435</v>
      </c>
      <c r="I3775">
        <v>14728</v>
      </c>
      <c r="J3775">
        <v>13737</v>
      </c>
      <c r="K3775">
        <v>753</v>
      </c>
      <c r="L3775">
        <v>13261</v>
      </c>
      <c r="M3775">
        <v>43000</v>
      </c>
      <c r="N3775" t="s">
        <v>2043</v>
      </c>
      <c r="O3775" t="s">
        <v>2043</v>
      </c>
      <c r="P3775" t="s">
        <v>2043</v>
      </c>
      <c r="Q3775" t="s">
        <v>2043</v>
      </c>
      <c r="R3775" t="str">
        <f>Table1[[#This Row],[year]]&amp;"_"&amp;Table1[[#This Row],[rank]]</f>
        <v>2022_274</v>
      </c>
      <c r="S3775" t="str">
        <f>Table1[[#This Row],[year]]&amp;"_"&amp;Table1[[#This Row],[rank]]</f>
        <v>2022_274</v>
      </c>
    </row>
    <row r="3776" spans="1:19" x14ac:dyDescent="0.2">
      <c r="A3776" t="s">
        <v>2629</v>
      </c>
      <c r="B3776">
        <v>275</v>
      </c>
      <c r="C3776">
        <v>2022</v>
      </c>
      <c r="D3776" t="s">
        <v>1363</v>
      </c>
      <c r="E3776" t="s">
        <v>2042</v>
      </c>
      <c r="F3776" t="s">
        <v>146</v>
      </c>
      <c r="G3776" t="str">
        <f>_xlfn.XLOOKUP(F3776,Regions!$A$2:$A$52,Regions!$B$2:$B$52)</f>
        <v>Northeast</v>
      </c>
      <c r="H3776" t="s">
        <v>1465</v>
      </c>
      <c r="I3776">
        <v>11642</v>
      </c>
      <c r="J3776">
        <v>13708</v>
      </c>
      <c r="K3776">
        <v>131</v>
      </c>
      <c r="L3776">
        <v>4570</v>
      </c>
      <c r="M3776">
        <v>16681</v>
      </c>
      <c r="N3776" t="s">
        <v>2046</v>
      </c>
      <c r="O3776" t="s">
        <v>2043</v>
      </c>
      <c r="P3776" t="s">
        <v>2043</v>
      </c>
      <c r="Q3776" t="s">
        <v>2043</v>
      </c>
      <c r="R3776" t="str">
        <f>Table1[[#This Row],[year]]&amp;"_"&amp;Table1[[#This Row],[rank]]</f>
        <v>2022_275</v>
      </c>
      <c r="S3776" t="str">
        <f>Table1[[#This Row],[year]]&amp;"_"&amp;Table1[[#This Row],[rank]]</f>
        <v>2022_275</v>
      </c>
    </row>
    <row r="3777" spans="1:19" x14ac:dyDescent="0.2">
      <c r="A3777" t="s">
        <v>2226</v>
      </c>
      <c r="B3777">
        <v>276</v>
      </c>
      <c r="C3777">
        <v>2022</v>
      </c>
      <c r="D3777" t="s">
        <v>214</v>
      </c>
      <c r="E3777" t="s">
        <v>920</v>
      </c>
      <c r="F3777" t="s">
        <v>28</v>
      </c>
      <c r="G3777" t="str">
        <f>_xlfn.XLOOKUP(F3777,Regions!$A$2:$A$52,Regions!$B$2:$B$52)</f>
        <v>Northeast</v>
      </c>
      <c r="H3777" t="s">
        <v>1406</v>
      </c>
      <c r="I3777">
        <v>33525</v>
      </c>
      <c r="J3777">
        <v>13676</v>
      </c>
      <c r="K3777">
        <v>1346</v>
      </c>
      <c r="L3777">
        <v>63116</v>
      </c>
      <c r="M3777">
        <v>13871</v>
      </c>
      <c r="N3777" t="s">
        <v>2043</v>
      </c>
      <c r="O3777" t="s">
        <v>2043</v>
      </c>
      <c r="P3777" t="s">
        <v>2043</v>
      </c>
      <c r="Q3777" t="s">
        <v>2043</v>
      </c>
      <c r="R3777" t="str">
        <f>Table1[[#This Row],[year]]&amp;"_"&amp;Table1[[#This Row],[rank]]</f>
        <v>2022_276</v>
      </c>
      <c r="S3777" t="str">
        <f>Table1[[#This Row],[year]]&amp;"_"&amp;Table1[[#This Row],[rank]]</f>
        <v>2022_276</v>
      </c>
    </row>
    <row r="3778" spans="1:19" x14ac:dyDescent="0.2">
      <c r="A3778" t="s">
        <v>2236</v>
      </c>
      <c r="B3778">
        <v>277</v>
      </c>
      <c r="C3778">
        <v>2022</v>
      </c>
      <c r="D3778" t="s">
        <v>79</v>
      </c>
      <c r="E3778" t="s">
        <v>2044</v>
      </c>
      <c r="F3778" t="s">
        <v>72</v>
      </c>
      <c r="G3778" t="str">
        <f>_xlfn.XLOOKUP(F3778,Regions!$A$2:$A$52,Regions!$B$2:$B$52)</f>
        <v>Midwest</v>
      </c>
      <c r="H3778" t="s">
        <v>1421</v>
      </c>
      <c r="I3778">
        <v>33213</v>
      </c>
      <c r="J3778">
        <v>13443</v>
      </c>
      <c r="K3778">
        <v>2760</v>
      </c>
      <c r="L3778">
        <v>175979</v>
      </c>
      <c r="M3778">
        <v>12000</v>
      </c>
      <c r="N3778" t="s">
        <v>2043</v>
      </c>
      <c r="O3778" t="s">
        <v>2043</v>
      </c>
      <c r="P3778" t="s">
        <v>2043</v>
      </c>
      <c r="Q3778" t="s">
        <v>2043</v>
      </c>
      <c r="R3778" t="str">
        <f>Table1[[#This Row],[year]]&amp;"_"&amp;Table1[[#This Row],[rank]]</f>
        <v>2022_277</v>
      </c>
      <c r="S3778" t="str">
        <f>Table1[[#This Row],[year]]&amp;"_"&amp;Table1[[#This Row],[rank]]</f>
        <v>2022_277</v>
      </c>
    </row>
    <row r="3779" spans="1:19" x14ac:dyDescent="0.2">
      <c r="A3779" t="s">
        <v>2243</v>
      </c>
      <c r="B3779">
        <v>278</v>
      </c>
      <c r="C3779">
        <v>2022</v>
      </c>
      <c r="D3779" t="s">
        <v>214</v>
      </c>
      <c r="E3779" t="s">
        <v>920</v>
      </c>
      <c r="F3779" t="s">
        <v>72</v>
      </c>
      <c r="G3779" t="str">
        <f>_xlfn.XLOOKUP(F3779,Regions!$A$2:$A$52,Regions!$B$2:$B$52)</f>
        <v>Midwest</v>
      </c>
      <c r="H3779" t="s">
        <v>1421</v>
      </c>
      <c r="I3779">
        <v>39276</v>
      </c>
      <c r="J3779">
        <v>13431</v>
      </c>
      <c r="K3779">
        <v>1597</v>
      </c>
      <c r="L3779">
        <v>57851</v>
      </c>
      <c r="M3779">
        <v>11321</v>
      </c>
      <c r="N3779" t="s">
        <v>2043</v>
      </c>
      <c r="O3779" t="s">
        <v>2043</v>
      </c>
      <c r="P3779" t="s">
        <v>2043</v>
      </c>
      <c r="Q3779" t="s">
        <v>2043</v>
      </c>
      <c r="R3779" t="str">
        <f>Table1[[#This Row],[year]]&amp;"_"&amp;Table1[[#This Row],[rank]]</f>
        <v>2022_278</v>
      </c>
      <c r="S3779" t="str">
        <f>Table1[[#This Row],[year]]&amp;"_"&amp;Table1[[#This Row],[rank]]</f>
        <v>2022_278</v>
      </c>
    </row>
    <row r="3780" spans="1:19" x14ac:dyDescent="0.2">
      <c r="A3780" t="s">
        <v>2351</v>
      </c>
      <c r="B3780">
        <v>279</v>
      </c>
      <c r="C3780">
        <v>2022</v>
      </c>
      <c r="D3780" t="s">
        <v>1830</v>
      </c>
      <c r="E3780" t="s">
        <v>2042</v>
      </c>
      <c r="F3780" t="s">
        <v>142</v>
      </c>
      <c r="G3780" t="str">
        <f>_xlfn.XLOOKUP(F3780,Regions!$A$2:$A$52,Regions!$B$2:$B$52)</f>
        <v>Midwest</v>
      </c>
      <c r="H3780" t="s">
        <v>1462</v>
      </c>
      <c r="I3780">
        <v>45410</v>
      </c>
      <c r="J3780">
        <v>13328</v>
      </c>
      <c r="K3780">
        <v>2165</v>
      </c>
      <c r="L3780">
        <v>11719</v>
      </c>
      <c r="M3780">
        <v>76158</v>
      </c>
      <c r="N3780" t="s">
        <v>2043</v>
      </c>
      <c r="O3780" t="s">
        <v>2043</v>
      </c>
      <c r="P3780" t="s">
        <v>2043</v>
      </c>
      <c r="Q3780" t="s">
        <v>2043</v>
      </c>
      <c r="R3780" t="str">
        <f>Table1[[#This Row],[year]]&amp;"_"&amp;Table1[[#This Row],[rank]]</f>
        <v>2022_279</v>
      </c>
      <c r="S3780" t="str">
        <f>Table1[[#This Row],[year]]&amp;"_"&amp;Table1[[#This Row],[rank]]</f>
        <v>2022_279</v>
      </c>
    </row>
    <row r="3781" spans="1:19" x14ac:dyDescent="0.2">
      <c r="A3781" t="s">
        <v>2176</v>
      </c>
      <c r="B3781">
        <v>280</v>
      </c>
      <c r="C3781">
        <v>2022</v>
      </c>
      <c r="D3781" t="s">
        <v>998</v>
      </c>
      <c r="E3781" t="s">
        <v>115</v>
      </c>
      <c r="F3781" t="s">
        <v>146</v>
      </c>
      <c r="G3781" t="str">
        <f>_xlfn.XLOOKUP(F3781,Regions!$A$2:$A$52,Regions!$B$2:$B$52)</f>
        <v>Northeast</v>
      </c>
      <c r="H3781" t="s">
        <v>1466</v>
      </c>
      <c r="I3781">
        <v>927</v>
      </c>
      <c r="J3781">
        <v>13248</v>
      </c>
      <c r="K3781">
        <v>61</v>
      </c>
      <c r="L3781">
        <v>2831</v>
      </c>
      <c r="M3781">
        <v>2960</v>
      </c>
      <c r="N3781" t="s">
        <v>2043</v>
      </c>
      <c r="O3781" t="s">
        <v>2043</v>
      </c>
      <c r="P3781" t="s">
        <v>2043</v>
      </c>
      <c r="Q3781" t="s">
        <v>2043</v>
      </c>
      <c r="R3781" t="str">
        <f>Table1[[#This Row],[year]]&amp;"_"&amp;Table1[[#This Row],[rank]]</f>
        <v>2022_280</v>
      </c>
      <c r="S3781" t="str">
        <f>Table1[[#This Row],[year]]&amp;"_"&amp;Table1[[#This Row],[rank]]</f>
        <v>2022_280</v>
      </c>
    </row>
    <row r="3782" spans="1:19" x14ac:dyDescent="0.2">
      <c r="A3782" t="s">
        <v>1735</v>
      </c>
      <c r="B3782">
        <v>281</v>
      </c>
      <c r="C3782">
        <v>2022</v>
      </c>
      <c r="D3782" t="s">
        <v>57</v>
      </c>
      <c r="E3782" t="s">
        <v>2044</v>
      </c>
      <c r="F3782" t="s">
        <v>44</v>
      </c>
      <c r="G3782" t="str">
        <f>_xlfn.XLOOKUP(F3782,Regions!$A$2:$A$52,Regions!$B$2:$B$52)</f>
        <v>Midwest</v>
      </c>
      <c r="H3782" t="s">
        <v>1736</v>
      </c>
      <c r="I3782">
        <v>31077</v>
      </c>
      <c r="J3782">
        <v>13221</v>
      </c>
      <c r="K3782">
        <v>5449</v>
      </c>
      <c r="L3782">
        <v>110242</v>
      </c>
      <c r="M3782">
        <v>16700</v>
      </c>
      <c r="N3782" t="s">
        <v>2043</v>
      </c>
      <c r="O3782" t="s">
        <v>2043</v>
      </c>
      <c r="P3782" t="s">
        <v>2043</v>
      </c>
      <c r="Q3782" t="s">
        <v>2043</v>
      </c>
      <c r="R3782" t="str">
        <f>Table1[[#This Row],[year]]&amp;"_"&amp;Table1[[#This Row],[rank]]</f>
        <v>2022_281</v>
      </c>
      <c r="S3782" t="str">
        <f>Table1[[#This Row],[year]]&amp;"_"&amp;Table1[[#This Row],[rank]]</f>
        <v>2022_281</v>
      </c>
    </row>
    <row r="3783" spans="1:19" x14ac:dyDescent="0.2">
      <c r="A3783" t="s">
        <v>2701</v>
      </c>
      <c r="B3783">
        <v>282</v>
      </c>
      <c r="C3783">
        <v>2022</v>
      </c>
      <c r="D3783" t="s">
        <v>79</v>
      </c>
      <c r="E3783" t="s">
        <v>2044</v>
      </c>
      <c r="F3783" t="s">
        <v>18</v>
      </c>
      <c r="G3783" t="str">
        <f>_xlfn.XLOOKUP(F3783,Regions!$A$2:$A$52,Regions!$B$2:$B$52)</f>
        <v>Midwest</v>
      </c>
      <c r="H3783" t="s">
        <v>1401</v>
      </c>
      <c r="I3783">
        <v>21906</v>
      </c>
      <c r="J3783">
        <v>13176</v>
      </c>
      <c r="K3783">
        <v>308</v>
      </c>
      <c r="L3783">
        <v>32775</v>
      </c>
      <c r="M3783">
        <v>26000</v>
      </c>
      <c r="N3783" t="s">
        <v>2043</v>
      </c>
      <c r="O3783" t="s">
        <v>2043</v>
      </c>
      <c r="P3783" t="s">
        <v>2043</v>
      </c>
      <c r="Q3783" t="s">
        <v>2043</v>
      </c>
      <c r="R3783" t="str">
        <f>Table1[[#This Row],[year]]&amp;"_"&amp;Table1[[#This Row],[rank]]</f>
        <v>2022_282</v>
      </c>
      <c r="S3783" t="str">
        <f>Table1[[#This Row],[year]]&amp;"_"&amp;Table1[[#This Row],[rank]]</f>
        <v>2022_282</v>
      </c>
    </row>
    <row r="3784" spans="1:19" x14ac:dyDescent="0.2">
      <c r="A3784" t="s">
        <v>2372</v>
      </c>
      <c r="B3784">
        <v>283</v>
      </c>
      <c r="C3784">
        <v>2022</v>
      </c>
      <c r="D3784" t="s">
        <v>998</v>
      </c>
      <c r="E3784" t="s">
        <v>115</v>
      </c>
      <c r="F3784" t="s">
        <v>44</v>
      </c>
      <c r="G3784" t="str">
        <f>_xlfn.XLOOKUP(F3784,Regions!$A$2:$A$52,Regions!$B$2:$B$52)</f>
        <v>Midwest</v>
      </c>
      <c r="H3784" t="s">
        <v>1417</v>
      </c>
      <c r="I3784">
        <v>12941</v>
      </c>
      <c r="J3784">
        <v>13089</v>
      </c>
      <c r="K3784">
        <v>1091</v>
      </c>
      <c r="L3784">
        <v>12606</v>
      </c>
      <c r="M3784">
        <v>46000</v>
      </c>
      <c r="N3784" t="s">
        <v>2043</v>
      </c>
      <c r="O3784" t="s">
        <v>2043</v>
      </c>
      <c r="P3784" t="s">
        <v>2043</v>
      </c>
      <c r="Q3784" t="s">
        <v>2043</v>
      </c>
      <c r="R3784" t="str">
        <f>Table1[[#This Row],[year]]&amp;"_"&amp;Table1[[#This Row],[rank]]</f>
        <v>2022_283</v>
      </c>
      <c r="S3784" t="str">
        <f>Table1[[#This Row],[year]]&amp;"_"&amp;Table1[[#This Row],[rank]]</f>
        <v>2022_283</v>
      </c>
    </row>
    <row r="3785" spans="1:19" x14ac:dyDescent="0.2">
      <c r="A3785" t="s">
        <v>2270</v>
      </c>
      <c r="B3785">
        <v>284</v>
      </c>
      <c r="C3785">
        <v>2022</v>
      </c>
      <c r="D3785" t="s">
        <v>998</v>
      </c>
      <c r="E3785" t="s">
        <v>115</v>
      </c>
      <c r="F3785" t="s">
        <v>44</v>
      </c>
      <c r="G3785" t="str">
        <f>_xlfn.XLOOKUP(F3785,Regions!$A$2:$A$52,Regions!$B$2:$B$52)</f>
        <v>Midwest</v>
      </c>
      <c r="H3785" t="s">
        <v>1608</v>
      </c>
      <c r="I3785">
        <v>26358</v>
      </c>
      <c r="J3785">
        <v>13022</v>
      </c>
      <c r="K3785">
        <v>1043</v>
      </c>
      <c r="L3785">
        <v>6592</v>
      </c>
      <c r="M3785">
        <v>23450</v>
      </c>
      <c r="N3785" t="s">
        <v>2043</v>
      </c>
      <c r="O3785" t="s">
        <v>2043</v>
      </c>
      <c r="P3785" t="s">
        <v>2043</v>
      </c>
      <c r="Q3785" t="s">
        <v>2043</v>
      </c>
      <c r="R3785" t="str">
        <f>Table1[[#This Row],[year]]&amp;"_"&amp;Table1[[#This Row],[rank]]</f>
        <v>2022_284</v>
      </c>
      <c r="S3785" t="str">
        <f>Table1[[#This Row],[year]]&amp;"_"&amp;Table1[[#This Row],[rank]]</f>
        <v>2022_284</v>
      </c>
    </row>
    <row r="3786" spans="1:19" x14ac:dyDescent="0.2">
      <c r="A3786" t="s">
        <v>2332</v>
      </c>
      <c r="B3786">
        <v>285</v>
      </c>
      <c r="C3786">
        <v>2022</v>
      </c>
      <c r="D3786" t="s">
        <v>221</v>
      </c>
      <c r="E3786" t="s">
        <v>221</v>
      </c>
      <c r="F3786" t="s">
        <v>22</v>
      </c>
      <c r="G3786" t="str">
        <f>_xlfn.XLOOKUP(F3786,Regions!$A$2:$A$52,Regions!$B$2:$B$52)</f>
        <v>South</v>
      </c>
      <c r="H3786" t="s">
        <v>1403</v>
      </c>
      <c r="I3786">
        <v>18780</v>
      </c>
      <c r="J3786">
        <v>12980</v>
      </c>
      <c r="K3786">
        <v>486</v>
      </c>
      <c r="L3786">
        <v>12855</v>
      </c>
      <c r="M3786">
        <v>43700</v>
      </c>
      <c r="N3786" t="s">
        <v>2043</v>
      </c>
      <c r="O3786" t="s">
        <v>2043</v>
      </c>
      <c r="P3786" t="s">
        <v>2043</v>
      </c>
      <c r="Q3786" t="s">
        <v>2043</v>
      </c>
      <c r="R3786" t="str">
        <f>Table1[[#This Row],[year]]&amp;"_"&amp;Table1[[#This Row],[rank]]</f>
        <v>2022_285</v>
      </c>
      <c r="S3786" t="str">
        <f>Table1[[#This Row],[year]]&amp;"_"&amp;Table1[[#This Row],[rank]]</f>
        <v>2022_285</v>
      </c>
    </row>
    <row r="3787" spans="1:19" x14ac:dyDescent="0.2">
      <c r="A3787" t="s">
        <v>2293</v>
      </c>
      <c r="B3787">
        <v>286</v>
      </c>
      <c r="C3787">
        <v>2022</v>
      </c>
      <c r="D3787" t="s">
        <v>1103</v>
      </c>
      <c r="E3787" t="s">
        <v>2118</v>
      </c>
      <c r="F3787" t="s">
        <v>98</v>
      </c>
      <c r="G3787" t="str">
        <f>_xlfn.XLOOKUP(F3787,Regions!$A$2:$A$52,Regions!$B$2:$B$52)</f>
        <v>Northeast</v>
      </c>
      <c r="H3787" t="s">
        <v>2620</v>
      </c>
      <c r="I3787">
        <v>15461</v>
      </c>
      <c r="J3787">
        <v>12979</v>
      </c>
      <c r="K3787">
        <v>560</v>
      </c>
      <c r="L3787">
        <v>13858</v>
      </c>
      <c r="M3787">
        <v>26000</v>
      </c>
      <c r="N3787" t="s">
        <v>2043</v>
      </c>
      <c r="O3787" t="s">
        <v>2043</v>
      </c>
      <c r="P3787" t="s">
        <v>2043</v>
      </c>
      <c r="Q3787" t="s">
        <v>2043</v>
      </c>
      <c r="R3787" t="str">
        <f>Table1[[#This Row],[year]]&amp;"_"&amp;Table1[[#This Row],[rank]]</f>
        <v>2022_286</v>
      </c>
      <c r="S3787" t="str">
        <f>Table1[[#This Row],[year]]&amp;"_"&amp;Table1[[#This Row],[rank]]</f>
        <v>2022_286</v>
      </c>
    </row>
    <row r="3788" spans="1:19" x14ac:dyDescent="0.2">
      <c r="A3788" t="s">
        <v>2664</v>
      </c>
      <c r="B3788">
        <v>287</v>
      </c>
      <c r="C3788">
        <v>2022</v>
      </c>
      <c r="D3788" t="s">
        <v>175</v>
      </c>
      <c r="E3788" t="s">
        <v>2067</v>
      </c>
      <c r="F3788" t="s">
        <v>28</v>
      </c>
      <c r="G3788" t="str">
        <f>_xlfn.XLOOKUP(F3788,Regions!$A$2:$A$52,Regions!$B$2:$B$52)</f>
        <v>Northeast</v>
      </c>
      <c r="H3788" t="s">
        <v>1406</v>
      </c>
      <c r="I3788">
        <v>21423</v>
      </c>
      <c r="J3788">
        <v>12909</v>
      </c>
      <c r="K3788">
        <v>2150</v>
      </c>
      <c r="L3788">
        <v>22926</v>
      </c>
      <c r="M3788">
        <v>9000</v>
      </c>
      <c r="N3788" t="s">
        <v>2043</v>
      </c>
      <c r="O3788" t="s">
        <v>2043</v>
      </c>
      <c r="P3788" t="s">
        <v>2043</v>
      </c>
      <c r="Q3788" t="s">
        <v>2043</v>
      </c>
      <c r="R3788" t="str">
        <f>Table1[[#This Row],[year]]&amp;"_"&amp;Table1[[#This Row],[rank]]</f>
        <v>2022_287</v>
      </c>
      <c r="S3788" t="str">
        <f>Table1[[#This Row],[year]]&amp;"_"&amp;Table1[[#This Row],[rank]]</f>
        <v>2022_287</v>
      </c>
    </row>
    <row r="3789" spans="1:19" x14ac:dyDescent="0.2">
      <c r="A3789" t="s">
        <v>2662</v>
      </c>
      <c r="B3789">
        <v>288</v>
      </c>
      <c r="C3789">
        <v>2022</v>
      </c>
      <c r="D3789" t="s">
        <v>214</v>
      </c>
      <c r="E3789" t="s">
        <v>920</v>
      </c>
      <c r="F3789" t="s">
        <v>55</v>
      </c>
      <c r="G3789" t="str">
        <f>_xlfn.XLOOKUP(F3789,Regions!$A$2:$A$52,Regions!$B$2:$B$52)</f>
        <v>West</v>
      </c>
      <c r="H3789" t="s">
        <v>1530</v>
      </c>
      <c r="I3789">
        <v>53088</v>
      </c>
      <c r="J3789">
        <v>12857</v>
      </c>
      <c r="K3789">
        <v>1317</v>
      </c>
      <c r="L3789">
        <v>72045</v>
      </c>
      <c r="M3789">
        <v>15390</v>
      </c>
      <c r="N3789" t="s">
        <v>2043</v>
      </c>
      <c r="O3789" t="s">
        <v>2043</v>
      </c>
      <c r="P3789" t="s">
        <v>2043</v>
      </c>
      <c r="Q3789" t="s">
        <v>2043</v>
      </c>
      <c r="R3789" t="str">
        <f>Table1[[#This Row],[year]]&amp;"_"&amp;Table1[[#This Row],[rank]]</f>
        <v>2022_288</v>
      </c>
      <c r="S3789" t="str">
        <f>Table1[[#This Row],[year]]&amp;"_"&amp;Table1[[#This Row],[rank]]</f>
        <v>2022_288</v>
      </c>
    </row>
    <row r="3790" spans="1:19" x14ac:dyDescent="0.2">
      <c r="A3790" t="s">
        <v>2508</v>
      </c>
      <c r="B3790">
        <v>289</v>
      </c>
      <c r="C3790">
        <v>2022</v>
      </c>
      <c r="D3790" t="s">
        <v>65</v>
      </c>
      <c r="E3790" t="s">
        <v>2044</v>
      </c>
      <c r="F3790" t="s">
        <v>35</v>
      </c>
      <c r="G3790" t="str">
        <f>_xlfn.XLOOKUP(F3790,Regions!$A$2:$A$52,Regions!$B$2:$B$52)</f>
        <v>South</v>
      </c>
      <c r="H3790" t="s">
        <v>1592</v>
      </c>
      <c r="I3790">
        <v>20038</v>
      </c>
      <c r="J3790">
        <v>12846</v>
      </c>
      <c r="K3790">
        <v>2425</v>
      </c>
      <c r="L3790">
        <v>48449</v>
      </c>
      <c r="M3790">
        <v>20300</v>
      </c>
      <c r="N3790" t="s">
        <v>2043</v>
      </c>
      <c r="O3790" t="s">
        <v>2043</v>
      </c>
      <c r="P3790" t="s">
        <v>2043</v>
      </c>
      <c r="Q3790" t="s">
        <v>2043</v>
      </c>
      <c r="R3790" t="str">
        <f>Table1[[#This Row],[year]]&amp;"_"&amp;Table1[[#This Row],[rank]]</f>
        <v>2022_289</v>
      </c>
      <c r="S3790" t="str">
        <f>Table1[[#This Row],[year]]&amp;"_"&amp;Table1[[#This Row],[rank]]</f>
        <v>2022_289</v>
      </c>
    </row>
    <row r="3791" spans="1:19" x14ac:dyDescent="0.2">
      <c r="A3791" t="s">
        <v>2729</v>
      </c>
      <c r="B3791">
        <v>290</v>
      </c>
      <c r="C3791">
        <v>2022</v>
      </c>
      <c r="D3791" t="s">
        <v>350</v>
      </c>
      <c r="E3791" t="s">
        <v>2042</v>
      </c>
      <c r="F3791" t="s">
        <v>398</v>
      </c>
      <c r="G3791" t="str">
        <f>_xlfn.XLOOKUP(F3791,Regions!$A$2:$A$52,Regions!$B$2:$B$52)</f>
        <v>West</v>
      </c>
      <c r="H3791" t="s">
        <v>1531</v>
      </c>
      <c r="I3791">
        <v>19550</v>
      </c>
      <c r="J3791">
        <v>12814</v>
      </c>
      <c r="K3791">
        <v>135</v>
      </c>
      <c r="L3791">
        <v>7015</v>
      </c>
      <c r="M3791">
        <v>21000</v>
      </c>
      <c r="N3791" t="s">
        <v>2046</v>
      </c>
      <c r="O3791" t="s">
        <v>2043</v>
      </c>
      <c r="P3791" t="s">
        <v>2043</v>
      </c>
      <c r="Q3791" t="s">
        <v>2043</v>
      </c>
      <c r="R3791" t="str">
        <f>Table1[[#This Row],[year]]&amp;"_"&amp;Table1[[#This Row],[rank]]</f>
        <v>2022_290</v>
      </c>
      <c r="S3791" t="str">
        <f>Table1[[#This Row],[year]]&amp;"_"&amp;Table1[[#This Row],[rank]]</f>
        <v>2022_290</v>
      </c>
    </row>
    <row r="3792" spans="1:19" x14ac:dyDescent="0.2">
      <c r="A3792" t="s">
        <v>2654</v>
      </c>
      <c r="B3792">
        <v>291</v>
      </c>
      <c r="C3792">
        <v>2022</v>
      </c>
      <c r="D3792" t="s">
        <v>1164</v>
      </c>
      <c r="E3792" t="s">
        <v>2061</v>
      </c>
      <c r="F3792" t="s">
        <v>33</v>
      </c>
      <c r="G3792" t="str">
        <f>_xlfn.XLOOKUP(F3792,Regions!$A$2:$A$52,Regions!$B$2:$B$52)</f>
        <v>Northeast</v>
      </c>
      <c r="H3792" t="s">
        <v>1624</v>
      </c>
      <c r="I3792">
        <v>8357</v>
      </c>
      <c r="J3792">
        <v>12806</v>
      </c>
      <c r="K3792">
        <v>336</v>
      </c>
      <c r="L3792">
        <v>8707</v>
      </c>
      <c r="M3792">
        <v>44700</v>
      </c>
      <c r="N3792" t="s">
        <v>2043</v>
      </c>
      <c r="O3792" t="s">
        <v>2043</v>
      </c>
      <c r="P3792" t="s">
        <v>2043</v>
      </c>
      <c r="Q3792" t="s">
        <v>2043</v>
      </c>
      <c r="R3792" t="str">
        <f>Table1[[#This Row],[year]]&amp;"_"&amp;Table1[[#This Row],[rank]]</f>
        <v>2022_291</v>
      </c>
      <c r="S3792" t="str">
        <f>Table1[[#This Row],[year]]&amp;"_"&amp;Table1[[#This Row],[rank]]</f>
        <v>2022_291</v>
      </c>
    </row>
    <row r="3793" spans="1:19" x14ac:dyDescent="0.2">
      <c r="A3793" t="s">
        <v>1249</v>
      </c>
      <c r="B3793">
        <v>292</v>
      </c>
      <c r="C3793">
        <v>2022</v>
      </c>
      <c r="D3793" t="s">
        <v>824</v>
      </c>
      <c r="E3793" t="s">
        <v>112</v>
      </c>
      <c r="F3793" t="s">
        <v>44</v>
      </c>
      <c r="G3793" t="str">
        <f>_xlfn.XLOOKUP(F3793,Regions!$A$2:$A$52,Regions!$B$2:$B$52)</f>
        <v>Midwest</v>
      </c>
      <c r="H3793" t="s">
        <v>1428</v>
      </c>
      <c r="I3793">
        <v>39018</v>
      </c>
      <c r="J3793">
        <v>12784</v>
      </c>
      <c r="K3793">
        <v>1284</v>
      </c>
      <c r="L3793">
        <v>33521</v>
      </c>
      <c r="M3793">
        <v>60000</v>
      </c>
      <c r="N3793" t="s">
        <v>2043</v>
      </c>
      <c r="O3793" t="s">
        <v>2043</v>
      </c>
      <c r="P3793" t="s">
        <v>2043</v>
      </c>
      <c r="Q3793" t="s">
        <v>2043</v>
      </c>
      <c r="R3793" t="str">
        <f>Table1[[#This Row],[year]]&amp;"_"&amp;Table1[[#This Row],[rank]]</f>
        <v>2022_292</v>
      </c>
      <c r="S3793" t="str">
        <f>Table1[[#This Row],[year]]&amp;"_"&amp;Table1[[#This Row],[rank]]</f>
        <v>2022_292</v>
      </c>
    </row>
    <row r="3794" spans="1:19" x14ac:dyDescent="0.2">
      <c r="A3794" t="s">
        <v>2206</v>
      </c>
      <c r="B3794">
        <v>293</v>
      </c>
      <c r="C3794">
        <v>2022</v>
      </c>
      <c r="D3794" t="s">
        <v>46</v>
      </c>
      <c r="E3794" t="s">
        <v>46</v>
      </c>
      <c r="F3794" t="s">
        <v>72</v>
      </c>
      <c r="G3794" t="str">
        <f>_xlfn.XLOOKUP(F3794,Regions!$A$2:$A$52,Regions!$B$2:$B$52)</f>
        <v>Midwest</v>
      </c>
      <c r="H3794" t="s">
        <v>1461</v>
      </c>
      <c r="I3794">
        <v>50548</v>
      </c>
      <c r="J3794">
        <v>12733</v>
      </c>
      <c r="K3794">
        <v>1130</v>
      </c>
      <c r="L3794">
        <v>21206</v>
      </c>
      <c r="M3794">
        <v>47000</v>
      </c>
      <c r="N3794" t="s">
        <v>2043</v>
      </c>
      <c r="O3794" t="s">
        <v>2043</v>
      </c>
      <c r="P3794" t="s">
        <v>2043</v>
      </c>
      <c r="Q3794" t="s">
        <v>2043</v>
      </c>
      <c r="R3794" t="str">
        <f>Table1[[#This Row],[year]]&amp;"_"&amp;Table1[[#This Row],[rank]]</f>
        <v>2022_293</v>
      </c>
      <c r="S3794" t="str">
        <f>Table1[[#This Row],[year]]&amp;"_"&amp;Table1[[#This Row],[rank]]</f>
        <v>2022_293</v>
      </c>
    </row>
    <row r="3795" spans="1:19" x14ac:dyDescent="0.2">
      <c r="A3795" t="s">
        <v>2428</v>
      </c>
      <c r="B3795">
        <v>294</v>
      </c>
      <c r="C3795">
        <v>2022</v>
      </c>
      <c r="D3795" t="s">
        <v>1830</v>
      </c>
      <c r="E3795" t="s">
        <v>2042</v>
      </c>
      <c r="F3795" t="s">
        <v>113</v>
      </c>
      <c r="G3795" t="str">
        <f>_xlfn.XLOOKUP(F3795,Regions!$A$2:$A$52,Regions!$B$2:$B$52)</f>
        <v>South</v>
      </c>
      <c r="H3795" t="s">
        <v>2317</v>
      </c>
      <c r="I3795">
        <v>26172</v>
      </c>
      <c r="J3795">
        <v>12731</v>
      </c>
      <c r="K3795">
        <v>997</v>
      </c>
      <c r="L3795">
        <v>7768</v>
      </c>
      <c r="M3795">
        <v>34000</v>
      </c>
      <c r="N3795" t="s">
        <v>2043</v>
      </c>
      <c r="O3795" t="s">
        <v>2043</v>
      </c>
      <c r="P3795" t="s">
        <v>2043</v>
      </c>
      <c r="Q3795" t="s">
        <v>2043</v>
      </c>
      <c r="R3795" t="str">
        <f>Table1[[#This Row],[year]]&amp;"_"&amp;Table1[[#This Row],[rank]]</f>
        <v>2022_294</v>
      </c>
      <c r="S3795" t="str">
        <f>Table1[[#This Row],[year]]&amp;"_"&amp;Table1[[#This Row],[rank]]</f>
        <v>2022_294</v>
      </c>
    </row>
    <row r="3796" spans="1:19" x14ac:dyDescent="0.2">
      <c r="A3796" t="s">
        <v>2677</v>
      </c>
      <c r="B3796">
        <v>295</v>
      </c>
      <c r="C3796">
        <v>2022</v>
      </c>
      <c r="D3796" t="s">
        <v>987</v>
      </c>
      <c r="E3796" t="s">
        <v>2055</v>
      </c>
      <c r="F3796" t="s">
        <v>53</v>
      </c>
      <c r="G3796" t="str">
        <f>_xlfn.XLOOKUP(F3796,Regions!$A$2:$A$52,Regions!$B$2:$B$52)</f>
        <v>Midwest</v>
      </c>
      <c r="H3796" t="s">
        <v>1793</v>
      </c>
      <c r="I3796">
        <v>1708</v>
      </c>
      <c r="J3796">
        <v>12729</v>
      </c>
      <c r="K3796">
        <v>104</v>
      </c>
      <c r="L3796">
        <v>4569</v>
      </c>
      <c r="M3796">
        <v>2334</v>
      </c>
      <c r="N3796" t="s">
        <v>2043</v>
      </c>
      <c r="O3796" t="s">
        <v>2043</v>
      </c>
      <c r="P3796" t="s">
        <v>2043</v>
      </c>
      <c r="Q3796" t="s">
        <v>2043</v>
      </c>
      <c r="R3796" t="str">
        <f>Table1[[#This Row],[year]]&amp;"_"&amp;Table1[[#This Row],[rank]]</f>
        <v>2022_295</v>
      </c>
      <c r="S3796" t="str">
        <f>Table1[[#This Row],[year]]&amp;"_"&amp;Table1[[#This Row],[rank]]</f>
        <v>2022_295</v>
      </c>
    </row>
    <row r="3797" spans="1:19" x14ac:dyDescent="0.2">
      <c r="A3797" t="s">
        <v>2627</v>
      </c>
      <c r="B3797">
        <v>296</v>
      </c>
      <c r="C3797">
        <v>2022</v>
      </c>
      <c r="D3797" t="s">
        <v>108</v>
      </c>
      <c r="E3797" t="s">
        <v>2055</v>
      </c>
      <c r="F3797" t="s">
        <v>146</v>
      </c>
      <c r="G3797" t="str">
        <f>_xlfn.XLOOKUP(F3797,Regions!$A$2:$A$52,Regions!$B$2:$B$52)</f>
        <v>Northeast</v>
      </c>
      <c r="H3797" t="s">
        <v>1804</v>
      </c>
      <c r="I3797">
        <v>53748</v>
      </c>
      <c r="J3797">
        <v>12683</v>
      </c>
      <c r="K3797">
        <v>2146</v>
      </c>
      <c r="L3797">
        <v>50598</v>
      </c>
      <c r="M3797">
        <v>27500</v>
      </c>
      <c r="N3797" t="s">
        <v>2043</v>
      </c>
      <c r="O3797" t="s">
        <v>2043</v>
      </c>
      <c r="P3797" t="s">
        <v>2043</v>
      </c>
      <c r="Q3797" t="s">
        <v>2043</v>
      </c>
      <c r="R3797" t="str">
        <f>Table1[[#This Row],[year]]&amp;"_"&amp;Table1[[#This Row],[rank]]</f>
        <v>2022_296</v>
      </c>
      <c r="S3797" t="str">
        <f>Table1[[#This Row],[year]]&amp;"_"&amp;Table1[[#This Row],[rank]]</f>
        <v>2022_296</v>
      </c>
    </row>
    <row r="3798" spans="1:19" x14ac:dyDescent="0.2">
      <c r="A3798" t="s">
        <v>2299</v>
      </c>
      <c r="B3798">
        <v>297</v>
      </c>
      <c r="C3798">
        <v>2022</v>
      </c>
      <c r="D3798" t="s">
        <v>1294</v>
      </c>
      <c r="E3798" t="s">
        <v>112</v>
      </c>
      <c r="F3798" t="s">
        <v>98</v>
      </c>
      <c r="G3798" t="str">
        <f>_xlfn.XLOOKUP(F3798,Regions!$A$2:$A$52,Regions!$B$2:$B$52)</f>
        <v>Northeast</v>
      </c>
      <c r="H3798" t="s">
        <v>1631</v>
      </c>
      <c r="I3798">
        <v>10843</v>
      </c>
      <c r="J3798">
        <v>12642</v>
      </c>
      <c r="K3798">
        <v>992</v>
      </c>
      <c r="L3798">
        <v>13094</v>
      </c>
      <c r="M3798">
        <v>78850</v>
      </c>
      <c r="N3798" t="s">
        <v>2043</v>
      </c>
      <c r="O3798" t="s">
        <v>2043</v>
      </c>
      <c r="P3798" t="s">
        <v>2043</v>
      </c>
      <c r="Q3798" t="s">
        <v>2043</v>
      </c>
      <c r="R3798" t="str">
        <f>Table1[[#This Row],[year]]&amp;"_"&amp;Table1[[#This Row],[rank]]</f>
        <v>2022_297</v>
      </c>
      <c r="S3798" t="str">
        <f>Table1[[#This Row],[year]]&amp;"_"&amp;Table1[[#This Row],[rank]]</f>
        <v>2022_297</v>
      </c>
    </row>
    <row r="3799" spans="1:19" x14ac:dyDescent="0.2">
      <c r="A3799" t="s">
        <v>1105</v>
      </c>
      <c r="B3799">
        <v>298</v>
      </c>
      <c r="C3799">
        <v>2022</v>
      </c>
      <c r="D3799" t="s">
        <v>201</v>
      </c>
      <c r="E3799" t="s">
        <v>2061</v>
      </c>
      <c r="F3799" t="s">
        <v>177</v>
      </c>
      <c r="G3799" t="str">
        <f>_xlfn.XLOOKUP(F3799,Regions!$A$2:$A$52,Regions!$B$2:$B$52)</f>
        <v>South</v>
      </c>
      <c r="H3799" t="s">
        <v>1554</v>
      </c>
      <c r="I3799">
        <v>81588</v>
      </c>
      <c r="J3799">
        <v>12522</v>
      </c>
      <c r="K3799">
        <v>3781</v>
      </c>
      <c r="L3799">
        <v>40531</v>
      </c>
      <c r="M3799">
        <v>20919</v>
      </c>
      <c r="N3799" t="s">
        <v>2043</v>
      </c>
      <c r="O3799" t="s">
        <v>2043</v>
      </c>
      <c r="P3799" t="s">
        <v>2043</v>
      </c>
      <c r="Q3799" t="s">
        <v>2043</v>
      </c>
      <c r="R3799" t="str">
        <f>Table1[[#This Row],[year]]&amp;"_"&amp;Table1[[#This Row],[rank]]</f>
        <v>2022_298</v>
      </c>
      <c r="S3799" t="str">
        <f>Table1[[#This Row],[year]]&amp;"_"&amp;Table1[[#This Row],[rank]]</f>
        <v>2022_298</v>
      </c>
    </row>
    <row r="3800" spans="1:19" x14ac:dyDescent="0.2">
      <c r="A3800" t="s">
        <v>2268</v>
      </c>
      <c r="B3800">
        <v>299</v>
      </c>
      <c r="C3800">
        <v>2022</v>
      </c>
      <c r="D3800" t="s">
        <v>972</v>
      </c>
      <c r="E3800" t="s">
        <v>112</v>
      </c>
      <c r="F3800" t="s">
        <v>28</v>
      </c>
      <c r="G3800" t="str">
        <f>_xlfn.XLOOKUP(F3800,Regions!$A$2:$A$52,Regions!$B$2:$B$52)</f>
        <v>Northeast</v>
      </c>
      <c r="H3800" t="s">
        <v>1517</v>
      </c>
      <c r="I3800">
        <v>11960</v>
      </c>
      <c r="J3800">
        <v>12401</v>
      </c>
      <c r="K3800">
        <v>631</v>
      </c>
      <c r="L3800">
        <v>8481</v>
      </c>
      <c r="M3800">
        <v>21600</v>
      </c>
      <c r="N3800" t="s">
        <v>2043</v>
      </c>
      <c r="O3800" t="s">
        <v>2043</v>
      </c>
      <c r="P3800" t="s">
        <v>2043</v>
      </c>
      <c r="Q3800" t="s">
        <v>2043</v>
      </c>
      <c r="R3800" t="str">
        <f>Table1[[#This Row],[year]]&amp;"_"&amp;Table1[[#This Row],[rank]]</f>
        <v>2022_299</v>
      </c>
      <c r="S3800" t="str">
        <f>Table1[[#This Row],[year]]&amp;"_"&amp;Table1[[#This Row],[rank]]</f>
        <v>2022_299</v>
      </c>
    </row>
    <row r="3801" spans="1:19" x14ac:dyDescent="0.2">
      <c r="A3801" t="s">
        <v>1251</v>
      </c>
      <c r="B3801">
        <v>300</v>
      </c>
      <c r="C3801">
        <v>2022</v>
      </c>
      <c r="D3801" t="s">
        <v>350</v>
      </c>
      <c r="E3801" t="s">
        <v>2042</v>
      </c>
      <c r="F3801" t="s">
        <v>125</v>
      </c>
      <c r="G3801" t="str">
        <f>_xlfn.XLOOKUP(F3801,Regions!$A$2:$A$52,Regions!$B$2:$B$52)</f>
        <v>South</v>
      </c>
      <c r="H3801" t="s">
        <v>1407</v>
      </c>
      <c r="I3801">
        <v>1729</v>
      </c>
      <c r="J3801">
        <v>12396</v>
      </c>
      <c r="K3801">
        <v>349</v>
      </c>
      <c r="L3801">
        <v>4975</v>
      </c>
      <c r="M3801">
        <v>10200</v>
      </c>
      <c r="N3801" t="s">
        <v>2043</v>
      </c>
      <c r="O3801" t="s">
        <v>2043</v>
      </c>
      <c r="P3801" t="s">
        <v>2043</v>
      </c>
      <c r="Q3801" t="s">
        <v>2043</v>
      </c>
      <c r="R3801" t="str">
        <f>Table1[[#This Row],[year]]&amp;"_"&amp;Table1[[#This Row],[rank]]</f>
        <v>2022_300</v>
      </c>
      <c r="S3801" t="str">
        <f>Table1[[#This Row],[year]]&amp;"_"&amp;Table1[[#This Row],[rank]]</f>
        <v>2022_300</v>
      </c>
    </row>
    <row r="3802" spans="1:19" x14ac:dyDescent="0.2">
      <c r="A3802" t="s">
        <v>2168</v>
      </c>
      <c r="B3802">
        <v>301</v>
      </c>
      <c r="C3802">
        <v>2022</v>
      </c>
      <c r="D3802" t="s">
        <v>1363</v>
      </c>
      <c r="E3802" t="s">
        <v>2045</v>
      </c>
      <c r="F3802" t="s">
        <v>55</v>
      </c>
      <c r="G3802" t="str">
        <f>_xlfn.XLOOKUP(F3802,Regions!$A$2:$A$52,Regions!$B$2:$B$52)</f>
        <v>West</v>
      </c>
      <c r="H3802" t="s">
        <v>1456</v>
      </c>
      <c r="I3802">
        <v>33642</v>
      </c>
      <c r="J3802">
        <v>12394</v>
      </c>
      <c r="K3802">
        <v>13608</v>
      </c>
      <c r="L3802">
        <v>26626</v>
      </c>
      <c r="M3802">
        <v>10800</v>
      </c>
      <c r="N3802" t="s">
        <v>2043</v>
      </c>
      <c r="O3802" t="s">
        <v>2043</v>
      </c>
      <c r="P3802" t="s">
        <v>2043</v>
      </c>
      <c r="Q3802" t="s">
        <v>2043</v>
      </c>
      <c r="R3802" t="str">
        <f>Table1[[#This Row],[year]]&amp;"_"&amp;Table1[[#This Row],[rank]]</f>
        <v>2022_301</v>
      </c>
      <c r="S3802" t="str">
        <f>Table1[[#This Row],[year]]&amp;"_"&amp;Table1[[#This Row],[rank]]</f>
        <v>2022_301</v>
      </c>
    </row>
    <row r="3803" spans="1:19" x14ac:dyDescent="0.2">
      <c r="A3803" t="s">
        <v>2211</v>
      </c>
      <c r="B3803">
        <v>302</v>
      </c>
      <c r="C3803">
        <v>2022</v>
      </c>
      <c r="D3803" t="s">
        <v>74</v>
      </c>
      <c r="E3803" t="s">
        <v>74</v>
      </c>
      <c r="F3803" t="s">
        <v>210</v>
      </c>
      <c r="G3803" t="str">
        <f>_xlfn.XLOOKUP(F3803,Regions!$A$2:$A$52,Regions!$B$2:$B$52)</f>
        <v>Northeast</v>
      </c>
      <c r="H3803" t="s">
        <v>1526</v>
      </c>
      <c r="I3803">
        <v>16091</v>
      </c>
      <c r="J3803">
        <v>12382</v>
      </c>
      <c r="K3803">
        <v>746</v>
      </c>
      <c r="L3803">
        <v>15827</v>
      </c>
      <c r="M3803">
        <v>33000</v>
      </c>
      <c r="N3803" t="s">
        <v>2043</v>
      </c>
      <c r="O3803" t="s">
        <v>2043</v>
      </c>
      <c r="P3803" t="s">
        <v>2043</v>
      </c>
      <c r="Q3803" t="s">
        <v>2043</v>
      </c>
      <c r="R3803" t="str">
        <f>Table1[[#This Row],[year]]&amp;"_"&amp;Table1[[#This Row],[rank]]</f>
        <v>2022_302</v>
      </c>
      <c r="S3803" t="str">
        <f>Table1[[#This Row],[year]]&amp;"_"&amp;Table1[[#This Row],[rank]]</f>
        <v>2022_302</v>
      </c>
    </row>
    <row r="3804" spans="1:19" x14ac:dyDescent="0.2">
      <c r="A3804" t="s">
        <v>2544</v>
      </c>
      <c r="B3804">
        <v>303</v>
      </c>
      <c r="C3804">
        <v>2022</v>
      </c>
      <c r="D3804" t="s">
        <v>609</v>
      </c>
      <c r="E3804" t="s">
        <v>2044</v>
      </c>
      <c r="F3804" t="s">
        <v>142</v>
      </c>
      <c r="G3804" t="str">
        <f>_xlfn.XLOOKUP(F3804,Regions!$A$2:$A$52,Regions!$B$2:$B$52)</f>
        <v>Midwest</v>
      </c>
      <c r="H3804" t="s">
        <v>2392</v>
      </c>
      <c r="J3804">
        <v>12373</v>
      </c>
      <c r="K3804">
        <v>1605</v>
      </c>
      <c r="L3804">
        <v>32208</v>
      </c>
      <c r="M3804">
        <v>50000</v>
      </c>
      <c r="N3804" t="s">
        <v>2043</v>
      </c>
      <c r="O3804" t="s">
        <v>2046</v>
      </c>
      <c r="P3804" t="s">
        <v>2043</v>
      </c>
      <c r="Q3804" t="s">
        <v>2043</v>
      </c>
      <c r="R3804" t="str">
        <f>Table1[[#This Row],[year]]&amp;"_"&amp;Table1[[#This Row],[rank]]</f>
        <v>2022_303</v>
      </c>
      <c r="S3804" t="str">
        <f>Table1[[#This Row],[year]]&amp;"_"&amp;Table1[[#This Row],[rank]]</f>
        <v>2022_303</v>
      </c>
    </row>
    <row r="3805" spans="1:19" x14ac:dyDescent="0.2">
      <c r="A3805" t="s">
        <v>2136</v>
      </c>
      <c r="B3805">
        <v>304</v>
      </c>
      <c r="C3805">
        <v>2022</v>
      </c>
      <c r="D3805" t="s">
        <v>1294</v>
      </c>
      <c r="E3805" t="s">
        <v>112</v>
      </c>
      <c r="F3805" t="s">
        <v>113</v>
      </c>
      <c r="G3805" t="str">
        <f>_xlfn.XLOOKUP(F3805,Regions!$A$2:$A$52,Regions!$B$2:$B$52)</f>
        <v>South</v>
      </c>
      <c r="H3805" t="s">
        <v>1664</v>
      </c>
      <c r="I3805">
        <v>1599</v>
      </c>
      <c r="J3805">
        <v>12368</v>
      </c>
      <c r="K3805">
        <v>230</v>
      </c>
      <c r="L3805">
        <v>15217</v>
      </c>
      <c r="M3805">
        <v>58500</v>
      </c>
      <c r="N3805" t="s">
        <v>2043</v>
      </c>
      <c r="O3805" t="s">
        <v>2043</v>
      </c>
      <c r="P3805" t="s">
        <v>2043</v>
      </c>
      <c r="Q3805" t="s">
        <v>2043</v>
      </c>
      <c r="R3805" t="str">
        <f>Table1[[#This Row],[year]]&amp;"_"&amp;Table1[[#This Row],[rank]]</f>
        <v>2022_304</v>
      </c>
      <c r="S3805" t="str">
        <f>Table1[[#This Row],[year]]&amp;"_"&amp;Table1[[#This Row],[rank]]</f>
        <v>2022_304</v>
      </c>
    </row>
    <row r="3806" spans="1:19" x14ac:dyDescent="0.2">
      <c r="A3806" t="s">
        <v>2295</v>
      </c>
      <c r="B3806">
        <v>305</v>
      </c>
      <c r="C3806">
        <v>2022</v>
      </c>
      <c r="D3806" t="s">
        <v>46</v>
      </c>
      <c r="E3806" t="s">
        <v>46</v>
      </c>
      <c r="F3806" t="s">
        <v>177</v>
      </c>
      <c r="G3806" t="str">
        <f>_xlfn.XLOOKUP(F3806,Regions!$A$2:$A$52,Regions!$B$2:$B$52)</f>
        <v>South</v>
      </c>
      <c r="H3806" t="s">
        <v>1741</v>
      </c>
      <c r="I3806">
        <v>24493</v>
      </c>
      <c r="J3806">
        <v>12357</v>
      </c>
      <c r="K3806">
        <v>1631</v>
      </c>
      <c r="L3806">
        <v>22036</v>
      </c>
      <c r="M3806">
        <v>12525</v>
      </c>
      <c r="N3806" t="s">
        <v>2043</v>
      </c>
      <c r="O3806" t="s">
        <v>2043</v>
      </c>
      <c r="P3806" t="s">
        <v>2043</v>
      </c>
      <c r="Q3806" t="s">
        <v>2043</v>
      </c>
      <c r="R3806" t="str">
        <f>Table1[[#This Row],[year]]&amp;"_"&amp;Table1[[#This Row],[rank]]</f>
        <v>2022_305</v>
      </c>
      <c r="S3806" t="str">
        <f>Table1[[#This Row],[year]]&amp;"_"&amp;Table1[[#This Row],[rank]]</f>
        <v>2022_305</v>
      </c>
    </row>
    <row r="3807" spans="1:19" x14ac:dyDescent="0.2">
      <c r="A3807" t="s">
        <v>2584</v>
      </c>
      <c r="B3807">
        <v>306</v>
      </c>
      <c r="C3807">
        <v>2022</v>
      </c>
      <c r="D3807" t="s">
        <v>17</v>
      </c>
      <c r="E3807" t="s">
        <v>17</v>
      </c>
      <c r="F3807" t="s">
        <v>255</v>
      </c>
      <c r="G3807" t="str">
        <f>_xlfn.XLOOKUP(F3807,Regions!$A$2:$A$52,Regions!$B$2:$B$52)</f>
        <v>Midwest</v>
      </c>
      <c r="H3807" t="s">
        <v>2585</v>
      </c>
      <c r="I3807">
        <v>4331</v>
      </c>
      <c r="J3807">
        <v>12317</v>
      </c>
      <c r="K3807">
        <v>660</v>
      </c>
      <c r="L3807">
        <v>6654</v>
      </c>
      <c r="M3807">
        <v>31000</v>
      </c>
      <c r="N3807" t="s">
        <v>2043</v>
      </c>
      <c r="O3807" t="s">
        <v>2043</v>
      </c>
      <c r="P3807" t="s">
        <v>2043</v>
      </c>
      <c r="Q3807" t="s">
        <v>2043</v>
      </c>
      <c r="R3807" t="str">
        <f>Table1[[#This Row],[year]]&amp;"_"&amp;Table1[[#This Row],[rank]]</f>
        <v>2022_306</v>
      </c>
      <c r="S3807" t="str">
        <f>Table1[[#This Row],[year]]&amp;"_"&amp;Table1[[#This Row],[rank]]</f>
        <v>2022_306</v>
      </c>
    </row>
    <row r="3808" spans="1:19" x14ac:dyDescent="0.2">
      <c r="A3808" t="s">
        <v>2363</v>
      </c>
      <c r="B3808">
        <v>307</v>
      </c>
      <c r="C3808">
        <v>2022</v>
      </c>
      <c r="D3808" t="s">
        <v>1830</v>
      </c>
      <c r="E3808" t="s">
        <v>2042</v>
      </c>
      <c r="F3808" t="s">
        <v>98</v>
      </c>
      <c r="G3808" t="str">
        <f>_xlfn.XLOOKUP(F3808,Regions!$A$2:$A$52,Regions!$B$2:$B$52)</f>
        <v>Northeast</v>
      </c>
      <c r="H3808" t="s">
        <v>1816</v>
      </c>
      <c r="I3808">
        <v>7987</v>
      </c>
      <c r="J3808">
        <v>12293</v>
      </c>
      <c r="K3808">
        <v>1520</v>
      </c>
      <c r="L3808">
        <v>9042</v>
      </c>
      <c r="M3808">
        <v>34300</v>
      </c>
      <c r="N3808" t="s">
        <v>2043</v>
      </c>
      <c r="O3808" t="s">
        <v>2046</v>
      </c>
      <c r="P3808" t="s">
        <v>2043</v>
      </c>
      <c r="Q3808" t="s">
        <v>2043</v>
      </c>
      <c r="R3808" t="str">
        <f>Table1[[#This Row],[year]]&amp;"_"&amp;Table1[[#This Row],[rank]]</f>
        <v>2022_307</v>
      </c>
      <c r="S3808" t="str">
        <f>Table1[[#This Row],[year]]&amp;"_"&amp;Table1[[#This Row],[rank]]</f>
        <v>2022_307</v>
      </c>
    </row>
    <row r="3809" spans="1:19" x14ac:dyDescent="0.2">
      <c r="A3809" t="s">
        <v>2668</v>
      </c>
      <c r="B3809">
        <v>308</v>
      </c>
      <c r="C3809">
        <v>2022</v>
      </c>
      <c r="D3809" t="s">
        <v>488</v>
      </c>
      <c r="E3809" t="s">
        <v>920</v>
      </c>
      <c r="F3809" t="s">
        <v>181</v>
      </c>
      <c r="G3809" t="str">
        <f>_xlfn.XLOOKUP(F3809,Regions!$A$2:$A$52,Regions!$B$2:$B$52)</f>
        <v>West</v>
      </c>
      <c r="H3809" t="s">
        <v>1516</v>
      </c>
      <c r="I3809">
        <v>62968</v>
      </c>
      <c r="J3809">
        <v>12222</v>
      </c>
      <c r="K3809">
        <v>1166</v>
      </c>
      <c r="L3809">
        <v>40564</v>
      </c>
      <c r="M3809">
        <v>14400</v>
      </c>
      <c r="N3809" t="s">
        <v>2043</v>
      </c>
      <c r="O3809" t="s">
        <v>2043</v>
      </c>
      <c r="P3809" t="s">
        <v>2043</v>
      </c>
      <c r="Q3809" t="s">
        <v>2043</v>
      </c>
      <c r="R3809" t="str">
        <f>Table1[[#This Row],[year]]&amp;"_"&amp;Table1[[#This Row],[rank]]</f>
        <v>2022_308</v>
      </c>
      <c r="S3809" t="str">
        <f>Table1[[#This Row],[year]]&amp;"_"&amp;Table1[[#This Row],[rank]]</f>
        <v>2022_308</v>
      </c>
    </row>
    <row r="3810" spans="1:19" x14ac:dyDescent="0.2">
      <c r="A3810" t="s">
        <v>2150</v>
      </c>
      <c r="B3810">
        <v>309</v>
      </c>
      <c r="C3810">
        <v>2022</v>
      </c>
      <c r="D3810" t="s">
        <v>488</v>
      </c>
      <c r="E3810" t="s">
        <v>920</v>
      </c>
      <c r="F3810" t="s">
        <v>116</v>
      </c>
      <c r="G3810" t="str">
        <f>_xlfn.XLOOKUP(F3810,Regions!$A$2:$A$52,Regions!$B$2:$B$52)</f>
        <v>South</v>
      </c>
      <c r="H3810" t="s">
        <v>1542</v>
      </c>
      <c r="I3810">
        <v>39274</v>
      </c>
      <c r="J3810">
        <v>12206</v>
      </c>
      <c r="K3810">
        <v>2813</v>
      </c>
      <c r="L3810">
        <v>21025</v>
      </c>
      <c r="M3810">
        <v>1600</v>
      </c>
      <c r="N3810" t="s">
        <v>2043</v>
      </c>
      <c r="O3810" t="s">
        <v>2043</v>
      </c>
      <c r="P3810" t="s">
        <v>2046</v>
      </c>
      <c r="Q3810" t="s">
        <v>2043</v>
      </c>
      <c r="R3810" t="str">
        <f>Table1[[#This Row],[year]]&amp;"_"&amp;Table1[[#This Row],[rank]]</f>
        <v>2022_309</v>
      </c>
      <c r="S3810" t="str">
        <f>Table1[[#This Row],[year]]&amp;"_"&amp;Table1[[#This Row],[rank]]</f>
        <v>2022_309</v>
      </c>
    </row>
    <row r="3811" spans="1:19" x14ac:dyDescent="0.2">
      <c r="A3811" t="s">
        <v>2665</v>
      </c>
      <c r="B3811">
        <v>310</v>
      </c>
      <c r="C3811">
        <v>2022</v>
      </c>
      <c r="D3811" t="s">
        <v>175</v>
      </c>
      <c r="E3811" t="s">
        <v>2067</v>
      </c>
      <c r="F3811" t="s">
        <v>28</v>
      </c>
      <c r="G3811" t="str">
        <f>_xlfn.XLOOKUP(F3811,Regions!$A$2:$A$52,Regions!$B$2:$B$52)</f>
        <v>Northeast</v>
      </c>
      <c r="H3811" t="s">
        <v>1406</v>
      </c>
      <c r="I3811">
        <v>12701</v>
      </c>
      <c r="J3811">
        <v>12191</v>
      </c>
      <c r="K3811">
        <v>1006</v>
      </c>
      <c r="L3811">
        <v>34427</v>
      </c>
      <c r="M3811">
        <v>11000</v>
      </c>
      <c r="N3811" t="s">
        <v>2043</v>
      </c>
      <c r="O3811" t="s">
        <v>2043</v>
      </c>
      <c r="P3811" t="s">
        <v>2043</v>
      </c>
      <c r="Q3811" t="s">
        <v>2043</v>
      </c>
      <c r="R3811" t="str">
        <f>Table1[[#This Row],[year]]&amp;"_"&amp;Table1[[#This Row],[rank]]</f>
        <v>2022_310</v>
      </c>
      <c r="S3811" t="str">
        <f>Table1[[#This Row],[year]]&amp;"_"&amp;Table1[[#This Row],[rank]]</f>
        <v>2022_310</v>
      </c>
    </row>
    <row r="3812" spans="1:19" x14ac:dyDescent="0.2">
      <c r="A3812" t="s">
        <v>2401</v>
      </c>
      <c r="B3812">
        <v>311</v>
      </c>
      <c r="C3812">
        <v>2022</v>
      </c>
      <c r="D3812" t="s">
        <v>1010</v>
      </c>
      <c r="E3812" t="s">
        <v>2061</v>
      </c>
      <c r="F3812" t="s">
        <v>25</v>
      </c>
      <c r="G3812" t="str">
        <f>_xlfn.XLOOKUP(F3812,Regions!$A$2:$A$52,Regions!$B$2:$B$52)</f>
        <v>South</v>
      </c>
      <c r="H3812" t="s">
        <v>2402</v>
      </c>
      <c r="I3812">
        <v>21053</v>
      </c>
      <c r="J3812">
        <v>12168</v>
      </c>
      <c r="K3812">
        <v>761</v>
      </c>
      <c r="L3812">
        <v>6794</v>
      </c>
      <c r="M3812">
        <v>33045</v>
      </c>
      <c r="N3812" t="s">
        <v>2043</v>
      </c>
      <c r="O3812" t="s">
        <v>2043</v>
      </c>
      <c r="P3812" t="s">
        <v>2043</v>
      </c>
      <c r="Q3812" t="s">
        <v>2043</v>
      </c>
      <c r="R3812" t="str">
        <f>Table1[[#This Row],[year]]&amp;"_"&amp;Table1[[#This Row],[rank]]</f>
        <v>2022_311</v>
      </c>
      <c r="S3812" t="str">
        <f>Table1[[#This Row],[year]]&amp;"_"&amp;Table1[[#This Row],[rank]]</f>
        <v>2022_311</v>
      </c>
    </row>
    <row r="3813" spans="1:19" x14ac:dyDescent="0.2">
      <c r="A3813" t="s">
        <v>165</v>
      </c>
      <c r="B3813">
        <v>312</v>
      </c>
      <c r="C3813">
        <v>2022</v>
      </c>
      <c r="D3813" t="s">
        <v>166</v>
      </c>
      <c r="E3813" t="s">
        <v>2118</v>
      </c>
      <c r="F3813" t="s">
        <v>98</v>
      </c>
      <c r="G3813" t="str">
        <f>_xlfn.XLOOKUP(F3813,Regions!$A$2:$A$52,Regions!$B$2:$B$52)</f>
        <v>Northeast</v>
      </c>
      <c r="H3813" t="s">
        <v>1499</v>
      </c>
      <c r="I3813">
        <v>16603</v>
      </c>
      <c r="J3813">
        <v>12152</v>
      </c>
      <c r="K3813">
        <v>429</v>
      </c>
      <c r="L3813">
        <v>15025</v>
      </c>
      <c r="M3813">
        <v>12200</v>
      </c>
      <c r="N3813" t="s">
        <v>2043</v>
      </c>
      <c r="O3813" t="s">
        <v>2043</v>
      </c>
      <c r="P3813" t="s">
        <v>2043</v>
      </c>
      <c r="Q3813" t="s">
        <v>2043</v>
      </c>
      <c r="R3813" t="str">
        <f>Table1[[#This Row],[year]]&amp;"_"&amp;Table1[[#This Row],[rank]]</f>
        <v>2022_312</v>
      </c>
      <c r="S3813" t="str">
        <f>Table1[[#This Row],[year]]&amp;"_"&amp;Table1[[#This Row],[rank]]</f>
        <v>2022_312</v>
      </c>
    </row>
    <row r="3814" spans="1:19" x14ac:dyDescent="0.2">
      <c r="A3814" t="s">
        <v>2267</v>
      </c>
      <c r="B3814">
        <v>313</v>
      </c>
      <c r="C3814">
        <v>2022</v>
      </c>
      <c r="D3814" t="s">
        <v>221</v>
      </c>
      <c r="E3814" t="s">
        <v>221</v>
      </c>
      <c r="F3814" t="s">
        <v>68</v>
      </c>
      <c r="G3814" t="str">
        <f>_xlfn.XLOOKUP(F3814,Regions!$A$2:$A$52,Regions!$B$2:$B$52)</f>
        <v>Midwest</v>
      </c>
      <c r="H3814" t="s">
        <v>1408</v>
      </c>
      <c r="J3814">
        <v>12149</v>
      </c>
      <c r="K3814">
        <v>753</v>
      </c>
      <c r="L3814">
        <v>6238</v>
      </c>
      <c r="M3814">
        <v>28800</v>
      </c>
      <c r="N3814" t="s">
        <v>2043</v>
      </c>
      <c r="O3814" t="s">
        <v>2043</v>
      </c>
      <c r="P3814" t="s">
        <v>2043</v>
      </c>
      <c r="Q3814" t="s">
        <v>2043</v>
      </c>
      <c r="R3814" t="str">
        <f>Table1[[#This Row],[year]]&amp;"_"&amp;Table1[[#This Row],[rank]]</f>
        <v>2022_313</v>
      </c>
      <c r="S3814" t="str">
        <f>Table1[[#This Row],[year]]&amp;"_"&amp;Table1[[#This Row],[rank]]</f>
        <v>2022_313</v>
      </c>
    </row>
    <row r="3815" spans="1:19" x14ac:dyDescent="0.2">
      <c r="A3815" t="s">
        <v>2200</v>
      </c>
      <c r="B3815">
        <v>314</v>
      </c>
      <c r="C3815">
        <v>2022</v>
      </c>
      <c r="D3815" t="s">
        <v>757</v>
      </c>
      <c r="E3815" t="s">
        <v>2143</v>
      </c>
      <c r="F3815" t="s">
        <v>98</v>
      </c>
      <c r="G3815" t="str">
        <f>_xlfn.XLOOKUP(F3815,Regions!$A$2:$A$52,Regions!$B$2:$B$52)</f>
        <v>Northeast</v>
      </c>
      <c r="H3815" t="s">
        <v>1442</v>
      </c>
      <c r="I3815">
        <v>9656</v>
      </c>
      <c r="J3815">
        <v>12096</v>
      </c>
      <c r="K3815">
        <v>91</v>
      </c>
      <c r="L3815">
        <v>14376</v>
      </c>
      <c r="M3815">
        <v>248300</v>
      </c>
      <c r="N3815" t="s">
        <v>2043</v>
      </c>
      <c r="O3815" t="s">
        <v>2043</v>
      </c>
      <c r="P3815" t="s">
        <v>2043</v>
      </c>
      <c r="Q3815" t="s">
        <v>2043</v>
      </c>
      <c r="R3815" t="str">
        <f>Table1[[#This Row],[year]]&amp;"_"&amp;Table1[[#This Row],[rank]]</f>
        <v>2022_314</v>
      </c>
      <c r="S3815" t="str">
        <f>Table1[[#This Row],[year]]&amp;"_"&amp;Table1[[#This Row],[rank]]</f>
        <v>2022_314</v>
      </c>
    </row>
    <row r="3816" spans="1:19" x14ac:dyDescent="0.2">
      <c r="A3816" t="s">
        <v>2663</v>
      </c>
      <c r="B3816">
        <v>315</v>
      </c>
      <c r="C3816">
        <v>2022</v>
      </c>
      <c r="D3816" t="s">
        <v>920</v>
      </c>
      <c r="E3816" t="s">
        <v>920</v>
      </c>
      <c r="F3816" t="s">
        <v>22</v>
      </c>
      <c r="G3816" t="str">
        <f>_xlfn.XLOOKUP(F3816,Regions!$A$2:$A$52,Regions!$B$2:$B$52)</f>
        <v>South</v>
      </c>
      <c r="H3816" t="s">
        <v>1400</v>
      </c>
      <c r="I3816">
        <v>10435</v>
      </c>
      <c r="J3816">
        <v>12077</v>
      </c>
      <c r="K3816">
        <v>1274</v>
      </c>
      <c r="L3816">
        <v>29683</v>
      </c>
      <c r="M3816">
        <v>5060</v>
      </c>
      <c r="N3816" t="s">
        <v>2043</v>
      </c>
      <c r="O3816" t="s">
        <v>2043</v>
      </c>
      <c r="P3816" t="s">
        <v>2043</v>
      </c>
      <c r="Q3816" t="s">
        <v>2043</v>
      </c>
      <c r="R3816" t="str">
        <f>Table1[[#This Row],[year]]&amp;"_"&amp;Table1[[#This Row],[rank]]</f>
        <v>2022_315</v>
      </c>
      <c r="S3816" t="str">
        <f>Table1[[#This Row],[year]]&amp;"_"&amp;Table1[[#This Row],[rank]]</f>
        <v>2022_315</v>
      </c>
    </row>
    <row r="3817" spans="1:19" x14ac:dyDescent="0.2">
      <c r="A3817" t="s">
        <v>2660</v>
      </c>
      <c r="B3817">
        <v>316</v>
      </c>
      <c r="C3817">
        <v>2022</v>
      </c>
      <c r="D3817" t="s">
        <v>57</v>
      </c>
      <c r="E3817" t="s">
        <v>2044</v>
      </c>
      <c r="F3817" t="s">
        <v>146</v>
      </c>
      <c r="G3817" t="str">
        <f>_xlfn.XLOOKUP(F3817,Regions!$A$2:$A$52,Regions!$B$2:$B$52)</f>
        <v>Northeast</v>
      </c>
      <c r="H3817" t="s">
        <v>1465</v>
      </c>
      <c r="I3817">
        <v>31892</v>
      </c>
      <c r="J3817">
        <v>12030</v>
      </c>
      <c r="K3817">
        <v>2693</v>
      </c>
      <c r="L3817">
        <v>314624</v>
      </c>
      <c r="M3817">
        <v>38784</v>
      </c>
      <c r="N3817" t="s">
        <v>2043</v>
      </c>
      <c r="O3817" t="s">
        <v>2043</v>
      </c>
      <c r="P3817" t="s">
        <v>2043</v>
      </c>
      <c r="Q3817" t="s">
        <v>2043</v>
      </c>
      <c r="R3817" t="str">
        <f>Table1[[#This Row],[year]]&amp;"_"&amp;Table1[[#This Row],[rank]]</f>
        <v>2022_316</v>
      </c>
      <c r="S3817" t="str">
        <f>Table1[[#This Row],[year]]&amp;"_"&amp;Table1[[#This Row],[rank]]</f>
        <v>2022_316</v>
      </c>
    </row>
    <row r="3818" spans="1:19" x14ac:dyDescent="0.2">
      <c r="A3818" t="s">
        <v>1539</v>
      </c>
      <c r="B3818">
        <v>317</v>
      </c>
      <c r="C3818">
        <v>2022</v>
      </c>
      <c r="D3818" t="s">
        <v>97</v>
      </c>
      <c r="E3818" t="s">
        <v>2044</v>
      </c>
      <c r="F3818" t="s">
        <v>113</v>
      </c>
      <c r="G3818" t="str">
        <f>_xlfn.XLOOKUP(F3818,Regions!$A$2:$A$52,Regions!$B$2:$B$52)</f>
        <v>South</v>
      </c>
      <c r="H3818" t="s">
        <v>1540</v>
      </c>
      <c r="I3818">
        <v>6383</v>
      </c>
      <c r="J3818">
        <v>12014</v>
      </c>
      <c r="K3818">
        <v>824</v>
      </c>
      <c r="L3818">
        <v>70116</v>
      </c>
      <c r="M3818">
        <v>10200</v>
      </c>
      <c r="N3818" t="s">
        <v>2043</v>
      </c>
      <c r="O3818" t="s">
        <v>2043</v>
      </c>
      <c r="P3818" t="s">
        <v>2043</v>
      </c>
      <c r="Q3818" t="s">
        <v>2043</v>
      </c>
      <c r="R3818" t="str">
        <f>Table1[[#This Row],[year]]&amp;"_"&amp;Table1[[#This Row],[rank]]</f>
        <v>2022_317</v>
      </c>
      <c r="S3818" t="str">
        <f>Table1[[#This Row],[year]]&amp;"_"&amp;Table1[[#This Row],[rank]]</f>
        <v>2022_317</v>
      </c>
    </row>
    <row r="3819" spans="1:19" x14ac:dyDescent="0.2">
      <c r="A3819" t="s">
        <v>2471</v>
      </c>
      <c r="B3819">
        <v>318</v>
      </c>
      <c r="C3819">
        <v>2022</v>
      </c>
      <c r="D3819" t="s">
        <v>65</v>
      </c>
      <c r="E3819" t="s">
        <v>2044</v>
      </c>
      <c r="F3819" t="s">
        <v>28</v>
      </c>
      <c r="G3819" t="str">
        <f>_xlfn.XLOOKUP(F3819,Regions!$A$2:$A$52,Regions!$B$2:$B$52)</f>
        <v>Northeast</v>
      </c>
      <c r="H3819" t="s">
        <v>1406</v>
      </c>
      <c r="I3819">
        <v>11396</v>
      </c>
      <c r="J3819">
        <v>12004</v>
      </c>
      <c r="K3819">
        <v>1035</v>
      </c>
      <c r="L3819">
        <v>32269</v>
      </c>
      <c r="M3819">
        <v>13313</v>
      </c>
      <c r="N3819" t="s">
        <v>2043</v>
      </c>
      <c r="O3819" t="s">
        <v>2043</v>
      </c>
      <c r="P3819" t="s">
        <v>2043</v>
      </c>
      <c r="Q3819" t="s">
        <v>2043</v>
      </c>
      <c r="R3819" t="str">
        <f>Table1[[#This Row],[year]]&amp;"_"&amp;Table1[[#This Row],[rank]]</f>
        <v>2022_318</v>
      </c>
      <c r="S3819" t="str">
        <f>Table1[[#This Row],[year]]&amp;"_"&amp;Table1[[#This Row],[rank]]</f>
        <v>2022_318</v>
      </c>
    </row>
    <row r="3820" spans="1:19" x14ac:dyDescent="0.2">
      <c r="A3820" t="s">
        <v>2347</v>
      </c>
      <c r="B3820">
        <v>319</v>
      </c>
      <c r="C3820">
        <v>2022</v>
      </c>
      <c r="D3820" t="s">
        <v>824</v>
      </c>
      <c r="E3820" t="s">
        <v>112</v>
      </c>
      <c r="F3820" t="s">
        <v>146</v>
      </c>
      <c r="G3820" t="str">
        <f>_xlfn.XLOOKUP(F3820,Regions!$A$2:$A$52,Regions!$B$2:$B$52)</f>
        <v>Northeast</v>
      </c>
      <c r="H3820" t="s">
        <v>2348</v>
      </c>
      <c r="I3820">
        <v>63310</v>
      </c>
      <c r="J3820">
        <v>11888</v>
      </c>
      <c r="K3820">
        <v>1041</v>
      </c>
      <c r="L3820">
        <v>32229</v>
      </c>
      <c r="M3820">
        <v>41000</v>
      </c>
      <c r="N3820" t="s">
        <v>2043</v>
      </c>
      <c r="O3820" t="s">
        <v>2043</v>
      </c>
      <c r="P3820" t="s">
        <v>2043</v>
      </c>
      <c r="Q3820" t="s">
        <v>2043</v>
      </c>
      <c r="R3820" t="str">
        <f>Table1[[#This Row],[year]]&amp;"_"&amp;Table1[[#This Row],[rank]]</f>
        <v>2022_319</v>
      </c>
      <c r="S3820" t="str">
        <f>Table1[[#This Row],[year]]&amp;"_"&amp;Table1[[#This Row],[rank]]</f>
        <v>2022_319</v>
      </c>
    </row>
    <row r="3821" spans="1:19" x14ac:dyDescent="0.2">
      <c r="A3821" t="s">
        <v>1700</v>
      </c>
      <c r="B3821">
        <v>320</v>
      </c>
      <c r="C3821">
        <v>2022</v>
      </c>
      <c r="D3821" t="s">
        <v>46</v>
      </c>
      <c r="E3821" t="s">
        <v>46</v>
      </c>
      <c r="F3821" t="s">
        <v>22</v>
      </c>
      <c r="G3821" t="str">
        <f>_xlfn.XLOOKUP(F3821,Regions!$A$2:$A$52,Regions!$B$2:$B$52)</f>
        <v>South</v>
      </c>
      <c r="H3821" t="s">
        <v>1403</v>
      </c>
      <c r="I3821">
        <v>15785</v>
      </c>
      <c r="J3821">
        <v>11778</v>
      </c>
      <c r="K3821">
        <v>2015</v>
      </c>
      <c r="L3821">
        <v>18459</v>
      </c>
      <c r="M3821">
        <v>14550</v>
      </c>
      <c r="N3821" t="s">
        <v>2043</v>
      </c>
      <c r="O3821" t="s">
        <v>2043</v>
      </c>
      <c r="P3821" t="s">
        <v>2043</v>
      </c>
      <c r="Q3821" t="s">
        <v>2043</v>
      </c>
      <c r="R3821" t="str">
        <f>Table1[[#This Row],[year]]&amp;"_"&amp;Table1[[#This Row],[rank]]</f>
        <v>2022_320</v>
      </c>
      <c r="S3821" t="str">
        <f>Table1[[#This Row],[year]]&amp;"_"&amp;Table1[[#This Row],[rank]]</f>
        <v>2022_320</v>
      </c>
    </row>
    <row r="3822" spans="1:19" x14ac:dyDescent="0.2">
      <c r="A3822" t="s">
        <v>2230</v>
      </c>
      <c r="B3822">
        <v>321</v>
      </c>
      <c r="C3822">
        <v>2022</v>
      </c>
      <c r="D3822" t="s">
        <v>214</v>
      </c>
      <c r="E3822" t="s">
        <v>920</v>
      </c>
      <c r="F3822" t="s">
        <v>297</v>
      </c>
      <c r="G3822" t="str">
        <f>_xlfn.XLOOKUP(F3822,Regions!$A$2:$A$52,Regions!$B$2:$B$52)</f>
        <v>South</v>
      </c>
      <c r="H3822" t="s">
        <v>1536</v>
      </c>
      <c r="I3822">
        <v>23760</v>
      </c>
      <c r="J3822">
        <v>11743</v>
      </c>
      <c r="K3822">
        <v>1119</v>
      </c>
      <c r="L3822">
        <v>59454</v>
      </c>
      <c r="M3822">
        <v>12369</v>
      </c>
      <c r="N3822" t="s">
        <v>2043</v>
      </c>
      <c r="O3822" t="s">
        <v>2043</v>
      </c>
      <c r="P3822" t="s">
        <v>2043</v>
      </c>
      <c r="Q3822" t="s">
        <v>2043</v>
      </c>
      <c r="R3822" t="str">
        <f>Table1[[#This Row],[year]]&amp;"_"&amp;Table1[[#This Row],[rank]]</f>
        <v>2022_321</v>
      </c>
      <c r="S3822" t="str">
        <f>Table1[[#This Row],[year]]&amp;"_"&amp;Table1[[#This Row],[rank]]</f>
        <v>2022_321</v>
      </c>
    </row>
    <row r="3823" spans="1:19" x14ac:dyDescent="0.2">
      <c r="A3823" t="s">
        <v>2745</v>
      </c>
      <c r="B3823">
        <v>322</v>
      </c>
      <c r="C3823">
        <v>2022</v>
      </c>
      <c r="D3823" t="s">
        <v>46</v>
      </c>
      <c r="E3823" t="s">
        <v>46</v>
      </c>
      <c r="F3823" t="s">
        <v>28</v>
      </c>
      <c r="G3823" t="str">
        <f>_xlfn.XLOOKUP(F3823,Regions!$A$2:$A$52,Regions!$B$2:$B$52)</f>
        <v>Northeast</v>
      </c>
      <c r="H3823" t="s">
        <v>1406</v>
      </c>
      <c r="I3823">
        <v>33456</v>
      </c>
      <c r="J3823">
        <v>11656</v>
      </c>
      <c r="K3823">
        <v>270</v>
      </c>
      <c r="L3823">
        <v>39658</v>
      </c>
      <c r="M3823">
        <v>24000</v>
      </c>
      <c r="N3823" t="s">
        <v>2043</v>
      </c>
      <c r="O3823" t="s">
        <v>2043</v>
      </c>
      <c r="P3823" t="s">
        <v>2046</v>
      </c>
      <c r="Q3823" t="s">
        <v>2043</v>
      </c>
      <c r="R3823" t="str">
        <f>Table1[[#This Row],[year]]&amp;"_"&amp;Table1[[#This Row],[rank]]</f>
        <v>2022_322</v>
      </c>
      <c r="S3823" t="str">
        <f>Table1[[#This Row],[year]]&amp;"_"&amp;Table1[[#This Row],[rank]]</f>
        <v>2022_322</v>
      </c>
    </row>
    <row r="3824" spans="1:19" x14ac:dyDescent="0.2">
      <c r="A3824" t="s">
        <v>1646</v>
      </c>
      <c r="B3824">
        <v>323</v>
      </c>
      <c r="C3824">
        <v>2022</v>
      </c>
      <c r="D3824" t="s">
        <v>1294</v>
      </c>
      <c r="E3824" t="s">
        <v>112</v>
      </c>
      <c r="F3824" t="s">
        <v>181</v>
      </c>
      <c r="G3824" t="str">
        <f>_xlfn.XLOOKUP(F3824,Regions!$A$2:$A$52,Regions!$B$2:$B$52)</f>
        <v>West</v>
      </c>
      <c r="H3824" t="s">
        <v>1516</v>
      </c>
      <c r="I3824">
        <v>10893</v>
      </c>
      <c r="J3824">
        <v>11619</v>
      </c>
      <c r="K3824">
        <v>979</v>
      </c>
      <c r="L3824">
        <v>17122</v>
      </c>
      <c r="M3824">
        <v>69000</v>
      </c>
      <c r="N3824" t="s">
        <v>2043</v>
      </c>
      <c r="O3824" t="s">
        <v>2043</v>
      </c>
      <c r="P3824" t="s">
        <v>2043</v>
      </c>
      <c r="Q3824" t="s">
        <v>2043</v>
      </c>
      <c r="R3824" t="str">
        <f>Table1[[#This Row],[year]]&amp;"_"&amp;Table1[[#This Row],[rank]]</f>
        <v>2022_323</v>
      </c>
      <c r="S3824" t="str">
        <f>Table1[[#This Row],[year]]&amp;"_"&amp;Table1[[#This Row],[rank]]</f>
        <v>2022_323</v>
      </c>
    </row>
    <row r="3825" spans="1:19" x14ac:dyDescent="0.2">
      <c r="A3825" t="s">
        <v>2361</v>
      </c>
      <c r="B3825">
        <v>324</v>
      </c>
      <c r="C3825">
        <v>2022</v>
      </c>
      <c r="D3825" t="s">
        <v>97</v>
      </c>
      <c r="E3825" t="s">
        <v>2044</v>
      </c>
      <c r="F3825" t="s">
        <v>68</v>
      </c>
      <c r="G3825" t="str">
        <f>_xlfn.XLOOKUP(F3825,Regions!$A$2:$A$52,Regions!$B$2:$B$52)</f>
        <v>Midwest</v>
      </c>
      <c r="H3825" t="s">
        <v>1408</v>
      </c>
      <c r="J3825">
        <v>11459</v>
      </c>
      <c r="K3825">
        <v>579</v>
      </c>
      <c r="L3825">
        <v>49853</v>
      </c>
      <c r="M3825">
        <v>5739</v>
      </c>
      <c r="N3825" t="s">
        <v>2043</v>
      </c>
      <c r="O3825" t="s">
        <v>2043</v>
      </c>
      <c r="P3825" t="s">
        <v>2043</v>
      </c>
      <c r="Q3825" t="s">
        <v>2043</v>
      </c>
      <c r="R3825" t="str">
        <f>Table1[[#This Row],[year]]&amp;"_"&amp;Table1[[#This Row],[rank]]</f>
        <v>2022_324</v>
      </c>
      <c r="S3825" t="str">
        <f>Table1[[#This Row],[year]]&amp;"_"&amp;Table1[[#This Row],[rank]]</f>
        <v>2022_324</v>
      </c>
    </row>
    <row r="3826" spans="1:19" x14ac:dyDescent="0.2">
      <c r="A3826" t="s">
        <v>2266</v>
      </c>
      <c r="B3826">
        <v>325</v>
      </c>
      <c r="C3826">
        <v>2022</v>
      </c>
      <c r="D3826" t="s">
        <v>65</v>
      </c>
      <c r="E3826" t="s">
        <v>2044</v>
      </c>
      <c r="F3826" t="s">
        <v>28</v>
      </c>
      <c r="G3826" t="str">
        <f>_xlfn.XLOOKUP(F3826,Regions!$A$2:$A$52,Regions!$B$2:$B$52)</f>
        <v>Northeast</v>
      </c>
      <c r="H3826" t="s">
        <v>1406</v>
      </c>
      <c r="I3826">
        <v>10493</v>
      </c>
      <c r="J3826">
        <v>11410</v>
      </c>
      <c r="K3826">
        <v>1372</v>
      </c>
      <c r="L3826">
        <v>33912</v>
      </c>
      <c r="M3826">
        <v>15600</v>
      </c>
      <c r="N3826" t="s">
        <v>2043</v>
      </c>
      <c r="O3826" t="s">
        <v>2043</v>
      </c>
      <c r="P3826" t="s">
        <v>2043</v>
      </c>
      <c r="Q3826" t="s">
        <v>2043</v>
      </c>
      <c r="R3826" t="str">
        <f>Table1[[#This Row],[year]]&amp;"_"&amp;Table1[[#This Row],[rank]]</f>
        <v>2022_325</v>
      </c>
      <c r="S3826" t="str">
        <f>Table1[[#This Row],[year]]&amp;"_"&amp;Table1[[#This Row],[rank]]</f>
        <v>2022_325</v>
      </c>
    </row>
    <row r="3827" spans="1:19" x14ac:dyDescent="0.2">
      <c r="A3827" t="s">
        <v>2561</v>
      </c>
      <c r="B3827">
        <v>326</v>
      </c>
      <c r="C3827">
        <v>2022</v>
      </c>
      <c r="D3827" t="s">
        <v>175</v>
      </c>
      <c r="E3827" t="s">
        <v>2067</v>
      </c>
      <c r="F3827" t="s">
        <v>181</v>
      </c>
      <c r="G3827" t="str">
        <f>_xlfn.XLOOKUP(F3827,Regions!$A$2:$A$52,Regions!$B$2:$B$52)</f>
        <v>West</v>
      </c>
      <c r="H3827" t="s">
        <v>1549</v>
      </c>
      <c r="I3827">
        <v>15239</v>
      </c>
      <c r="J3827">
        <v>11400</v>
      </c>
      <c r="K3827">
        <v>398</v>
      </c>
      <c r="L3827">
        <v>44351</v>
      </c>
      <c r="M3827">
        <v>6886</v>
      </c>
      <c r="N3827" t="s">
        <v>2043</v>
      </c>
      <c r="O3827" t="s">
        <v>2043</v>
      </c>
      <c r="P3827" t="s">
        <v>2043</v>
      </c>
      <c r="Q3827" t="s">
        <v>2043</v>
      </c>
      <c r="R3827" t="str">
        <f>Table1[[#This Row],[year]]&amp;"_"&amp;Table1[[#This Row],[rank]]</f>
        <v>2022_326</v>
      </c>
      <c r="S3827" t="str">
        <f>Table1[[#This Row],[year]]&amp;"_"&amp;Table1[[#This Row],[rank]]</f>
        <v>2022_326</v>
      </c>
    </row>
    <row r="3828" spans="1:19" x14ac:dyDescent="0.2">
      <c r="A3828" t="s">
        <v>2286</v>
      </c>
      <c r="B3828">
        <v>327</v>
      </c>
      <c r="C3828">
        <v>2022</v>
      </c>
      <c r="D3828" t="s">
        <v>980</v>
      </c>
      <c r="E3828" t="s">
        <v>2055</v>
      </c>
      <c r="F3828" t="s">
        <v>72</v>
      </c>
      <c r="G3828" t="str">
        <f>_xlfn.XLOOKUP(F3828,Regions!$A$2:$A$52,Regions!$B$2:$B$52)</f>
        <v>Midwest</v>
      </c>
      <c r="H3828" t="s">
        <v>1617</v>
      </c>
      <c r="I3828">
        <v>28089</v>
      </c>
      <c r="J3828">
        <v>11386</v>
      </c>
      <c r="K3828">
        <v>909</v>
      </c>
      <c r="L3828">
        <v>12696</v>
      </c>
      <c r="M3828">
        <v>20000</v>
      </c>
      <c r="N3828" t="s">
        <v>2043</v>
      </c>
      <c r="O3828" t="s">
        <v>2043</v>
      </c>
      <c r="P3828" t="s">
        <v>2043</v>
      </c>
      <c r="Q3828" t="s">
        <v>2043</v>
      </c>
      <c r="R3828" t="str">
        <f>Table1[[#This Row],[year]]&amp;"_"&amp;Table1[[#This Row],[rank]]</f>
        <v>2022_327</v>
      </c>
      <c r="S3828" t="str">
        <f>Table1[[#This Row],[year]]&amp;"_"&amp;Table1[[#This Row],[rank]]</f>
        <v>2022_327</v>
      </c>
    </row>
    <row r="3829" spans="1:19" x14ac:dyDescent="0.2">
      <c r="A3829" t="s">
        <v>2152</v>
      </c>
      <c r="B3829">
        <v>328</v>
      </c>
      <c r="C3829">
        <v>2022</v>
      </c>
      <c r="D3829" t="s">
        <v>79</v>
      </c>
      <c r="E3829" t="s">
        <v>2044</v>
      </c>
      <c r="F3829" t="s">
        <v>177</v>
      </c>
      <c r="G3829" t="str">
        <f>_xlfn.XLOOKUP(F3829,Regions!$A$2:$A$52,Regions!$B$2:$B$52)</f>
        <v>South</v>
      </c>
      <c r="H3829" t="s">
        <v>2714</v>
      </c>
      <c r="I3829">
        <v>15237</v>
      </c>
      <c r="J3829">
        <v>11328</v>
      </c>
      <c r="K3829">
        <v>518</v>
      </c>
      <c r="L3829">
        <v>27746</v>
      </c>
      <c r="M3829">
        <v>19536</v>
      </c>
      <c r="N3829" t="s">
        <v>2043</v>
      </c>
      <c r="O3829" t="s">
        <v>2043</v>
      </c>
      <c r="P3829" t="s">
        <v>2043</v>
      </c>
      <c r="Q3829" t="s">
        <v>2043</v>
      </c>
      <c r="R3829" t="str">
        <f>Table1[[#This Row],[year]]&amp;"_"&amp;Table1[[#This Row],[rank]]</f>
        <v>2022_328</v>
      </c>
      <c r="S3829" t="str">
        <f>Table1[[#This Row],[year]]&amp;"_"&amp;Table1[[#This Row],[rank]]</f>
        <v>2022_328</v>
      </c>
    </row>
    <row r="3830" spans="1:19" x14ac:dyDescent="0.2">
      <c r="A3830" t="s">
        <v>2298</v>
      </c>
      <c r="B3830">
        <v>329</v>
      </c>
      <c r="C3830">
        <v>2022</v>
      </c>
      <c r="D3830" t="s">
        <v>193</v>
      </c>
      <c r="E3830" t="s">
        <v>2143</v>
      </c>
      <c r="F3830" t="s">
        <v>398</v>
      </c>
      <c r="G3830" t="str">
        <f>_xlfn.XLOOKUP(F3830,Regions!$A$2:$A$52,Regions!$B$2:$B$52)</f>
        <v>West</v>
      </c>
      <c r="H3830" t="s">
        <v>1512</v>
      </c>
      <c r="I3830">
        <v>41842</v>
      </c>
      <c r="J3830">
        <v>11295</v>
      </c>
      <c r="K3830">
        <v>1290</v>
      </c>
      <c r="L3830">
        <v>24955</v>
      </c>
      <c r="M3830">
        <v>35000</v>
      </c>
      <c r="N3830" t="s">
        <v>2043</v>
      </c>
      <c r="O3830" t="s">
        <v>2043</v>
      </c>
      <c r="P3830" t="s">
        <v>2043</v>
      </c>
      <c r="Q3830" t="s">
        <v>2043</v>
      </c>
      <c r="R3830" t="str">
        <f>Table1[[#This Row],[year]]&amp;"_"&amp;Table1[[#This Row],[rank]]</f>
        <v>2022_329</v>
      </c>
      <c r="S3830" t="str">
        <f>Table1[[#This Row],[year]]&amp;"_"&amp;Table1[[#This Row],[rank]]</f>
        <v>2022_329</v>
      </c>
    </row>
    <row r="3831" spans="1:19" x14ac:dyDescent="0.2">
      <c r="A3831" t="s">
        <v>2333</v>
      </c>
      <c r="B3831">
        <v>330</v>
      </c>
      <c r="C3831">
        <v>2022</v>
      </c>
      <c r="D3831" t="s">
        <v>1104</v>
      </c>
      <c r="E3831" t="s">
        <v>2054</v>
      </c>
      <c r="F3831" t="s">
        <v>86</v>
      </c>
      <c r="G3831" t="str">
        <f>_xlfn.XLOOKUP(F3831,Regions!$A$2:$A$52,Regions!$B$2:$B$52)</f>
        <v>South</v>
      </c>
      <c r="H3831" t="s">
        <v>1572</v>
      </c>
      <c r="I3831">
        <v>8082</v>
      </c>
      <c r="J3831">
        <v>11201</v>
      </c>
      <c r="K3831">
        <v>1033</v>
      </c>
      <c r="L3831">
        <v>14225</v>
      </c>
      <c r="M3831">
        <v>43000</v>
      </c>
      <c r="N3831" t="s">
        <v>2043</v>
      </c>
      <c r="O3831" t="s">
        <v>2043</v>
      </c>
      <c r="P3831" t="s">
        <v>2043</v>
      </c>
      <c r="Q3831" t="s">
        <v>2043</v>
      </c>
      <c r="R3831" t="str">
        <f>Table1[[#This Row],[year]]&amp;"_"&amp;Table1[[#This Row],[rank]]</f>
        <v>2022_330</v>
      </c>
      <c r="S3831" t="str">
        <f>Table1[[#This Row],[year]]&amp;"_"&amp;Table1[[#This Row],[rank]]</f>
        <v>2022_330</v>
      </c>
    </row>
    <row r="3832" spans="1:19" x14ac:dyDescent="0.2">
      <c r="A3832" t="s">
        <v>2531</v>
      </c>
      <c r="B3832">
        <v>331</v>
      </c>
      <c r="C3832">
        <v>2022</v>
      </c>
      <c r="D3832" t="s">
        <v>980</v>
      </c>
      <c r="E3832" t="s">
        <v>2055</v>
      </c>
      <c r="F3832" t="s">
        <v>44</v>
      </c>
      <c r="G3832" t="str">
        <f>_xlfn.XLOOKUP(F3832,Regions!$A$2:$A$52,Regions!$B$2:$B$52)</f>
        <v>Midwest</v>
      </c>
      <c r="H3832" t="s">
        <v>1417</v>
      </c>
      <c r="I3832">
        <v>16104</v>
      </c>
      <c r="J3832">
        <v>11185</v>
      </c>
      <c r="K3832">
        <v>1299</v>
      </c>
      <c r="L3832">
        <v>22196</v>
      </c>
      <c r="M3832">
        <v>18600</v>
      </c>
      <c r="N3832" t="s">
        <v>2043</v>
      </c>
      <c r="O3832" t="s">
        <v>2043</v>
      </c>
      <c r="P3832" t="s">
        <v>2043</v>
      </c>
      <c r="Q3832" t="s">
        <v>2043</v>
      </c>
      <c r="R3832" t="str">
        <f>Table1[[#This Row],[year]]&amp;"_"&amp;Table1[[#This Row],[rank]]</f>
        <v>2022_331</v>
      </c>
      <c r="S3832" t="str">
        <f>Table1[[#This Row],[year]]&amp;"_"&amp;Table1[[#This Row],[rank]]</f>
        <v>2022_331</v>
      </c>
    </row>
    <row r="3833" spans="1:19" x14ac:dyDescent="0.2">
      <c r="A3833" t="s">
        <v>2244</v>
      </c>
      <c r="B3833">
        <v>332</v>
      </c>
      <c r="C3833">
        <v>2022</v>
      </c>
      <c r="D3833" t="s">
        <v>201</v>
      </c>
      <c r="E3833" t="s">
        <v>2061</v>
      </c>
      <c r="F3833" t="s">
        <v>86</v>
      </c>
      <c r="G3833" t="str">
        <f>_xlfn.XLOOKUP(F3833,Regions!$A$2:$A$52,Regions!$B$2:$B$52)</f>
        <v>South</v>
      </c>
      <c r="H3833" t="s">
        <v>1412</v>
      </c>
      <c r="I3833">
        <v>68389</v>
      </c>
      <c r="J3833">
        <v>11142</v>
      </c>
      <c r="K3833">
        <v>3005</v>
      </c>
      <c r="L3833">
        <v>38493</v>
      </c>
      <c r="M3833">
        <v>18100</v>
      </c>
      <c r="N3833" t="s">
        <v>2043</v>
      </c>
      <c r="O3833" t="s">
        <v>2043</v>
      </c>
      <c r="P3833" t="s">
        <v>2043</v>
      </c>
      <c r="Q3833" t="s">
        <v>2043</v>
      </c>
      <c r="R3833" t="str">
        <f>Table1[[#This Row],[year]]&amp;"_"&amp;Table1[[#This Row],[rank]]</f>
        <v>2022_332</v>
      </c>
      <c r="S3833" t="str">
        <f>Table1[[#This Row],[year]]&amp;"_"&amp;Table1[[#This Row],[rank]]</f>
        <v>2022_332</v>
      </c>
    </row>
    <row r="3834" spans="1:19" x14ac:dyDescent="0.2">
      <c r="A3834" t="s">
        <v>2174</v>
      </c>
      <c r="B3834">
        <v>333</v>
      </c>
      <c r="C3834">
        <v>2022</v>
      </c>
      <c r="D3834" t="s">
        <v>214</v>
      </c>
      <c r="E3834" t="s">
        <v>920</v>
      </c>
      <c r="F3834" t="s">
        <v>35</v>
      </c>
      <c r="G3834" t="str">
        <f>_xlfn.XLOOKUP(F3834,Regions!$A$2:$A$52,Regions!$B$2:$B$52)</f>
        <v>South</v>
      </c>
      <c r="H3834" t="s">
        <v>1678</v>
      </c>
      <c r="I3834">
        <v>17172</v>
      </c>
      <c r="J3834">
        <v>11141</v>
      </c>
      <c r="K3834">
        <v>409</v>
      </c>
      <c r="L3834">
        <v>32963</v>
      </c>
      <c r="M3834">
        <v>8450</v>
      </c>
      <c r="N3834" t="s">
        <v>2043</v>
      </c>
      <c r="O3834" t="s">
        <v>2043</v>
      </c>
      <c r="P3834" t="s">
        <v>2043</v>
      </c>
      <c r="Q3834" t="s">
        <v>2043</v>
      </c>
      <c r="R3834" t="str">
        <f>Table1[[#This Row],[year]]&amp;"_"&amp;Table1[[#This Row],[rank]]</f>
        <v>2022_333</v>
      </c>
      <c r="S3834" t="str">
        <f>Table1[[#This Row],[year]]&amp;"_"&amp;Table1[[#This Row],[rank]]</f>
        <v>2022_333</v>
      </c>
    </row>
    <row r="3835" spans="1:19" x14ac:dyDescent="0.2">
      <c r="A3835" t="s">
        <v>2275</v>
      </c>
      <c r="B3835">
        <v>334</v>
      </c>
      <c r="C3835">
        <v>2022</v>
      </c>
      <c r="D3835" t="s">
        <v>1722</v>
      </c>
      <c r="E3835" t="s">
        <v>2064</v>
      </c>
      <c r="F3835" t="s">
        <v>86</v>
      </c>
      <c r="G3835" t="str">
        <f>_xlfn.XLOOKUP(F3835,Regions!$A$2:$A$52,Regions!$B$2:$B$52)</f>
        <v>South</v>
      </c>
      <c r="H3835" t="s">
        <v>1622</v>
      </c>
      <c r="I3835">
        <v>10885</v>
      </c>
      <c r="J3835">
        <v>11138</v>
      </c>
      <c r="K3835">
        <v>897</v>
      </c>
      <c r="L3835">
        <v>9182</v>
      </c>
      <c r="M3835">
        <v>23300</v>
      </c>
      <c r="N3835" t="s">
        <v>2043</v>
      </c>
      <c r="O3835" t="s">
        <v>2043</v>
      </c>
      <c r="P3835" t="s">
        <v>2043</v>
      </c>
      <c r="Q3835" t="s">
        <v>2043</v>
      </c>
      <c r="R3835" t="str">
        <f>Table1[[#This Row],[year]]&amp;"_"&amp;Table1[[#This Row],[rank]]</f>
        <v>2022_334</v>
      </c>
      <c r="S3835" t="str">
        <f>Table1[[#This Row],[year]]&amp;"_"&amp;Table1[[#This Row],[rank]]</f>
        <v>2022_334</v>
      </c>
    </row>
    <row r="3836" spans="1:19" x14ac:dyDescent="0.2">
      <c r="A3836" t="s">
        <v>1260</v>
      </c>
      <c r="B3836">
        <v>335</v>
      </c>
      <c r="C3836">
        <v>2022</v>
      </c>
      <c r="D3836" t="s">
        <v>230</v>
      </c>
      <c r="E3836" t="s">
        <v>2114</v>
      </c>
      <c r="F3836" t="s">
        <v>954</v>
      </c>
      <c r="G3836" t="str">
        <f>_xlfn.XLOOKUP(F3836,Regions!$A$2:$A$52,Regions!$B$2:$B$52)</f>
        <v>West</v>
      </c>
      <c r="H3836" t="s">
        <v>2746</v>
      </c>
      <c r="I3836">
        <v>16565</v>
      </c>
      <c r="J3836">
        <v>11110</v>
      </c>
      <c r="K3836">
        <v>1019</v>
      </c>
      <c r="L3836">
        <v>38031</v>
      </c>
      <c r="M3836">
        <v>49000</v>
      </c>
      <c r="N3836" t="s">
        <v>2043</v>
      </c>
      <c r="O3836" t="s">
        <v>2043</v>
      </c>
      <c r="P3836" t="s">
        <v>2046</v>
      </c>
      <c r="Q3836" t="s">
        <v>2043</v>
      </c>
      <c r="R3836" t="str">
        <f>Table1[[#This Row],[year]]&amp;"_"&amp;Table1[[#This Row],[rank]]</f>
        <v>2022_335</v>
      </c>
      <c r="S3836" t="str">
        <f>Table1[[#This Row],[year]]&amp;"_"&amp;Table1[[#This Row],[rank]]</f>
        <v>2022_335</v>
      </c>
    </row>
    <row r="3837" spans="1:19" x14ac:dyDescent="0.2">
      <c r="A3837" t="s">
        <v>2669</v>
      </c>
      <c r="B3837">
        <v>336</v>
      </c>
      <c r="C3837">
        <v>2022</v>
      </c>
      <c r="D3837" t="s">
        <v>97</v>
      </c>
      <c r="E3837" t="s">
        <v>2044</v>
      </c>
      <c r="F3837" t="s">
        <v>28</v>
      </c>
      <c r="G3837" t="str">
        <f>_xlfn.XLOOKUP(F3837,Regions!$A$2:$A$52,Regions!$B$2:$B$52)</f>
        <v>Northeast</v>
      </c>
      <c r="H3837" t="s">
        <v>1406</v>
      </c>
      <c r="I3837">
        <v>12041</v>
      </c>
      <c r="J3837">
        <v>11036</v>
      </c>
      <c r="K3837">
        <v>439</v>
      </c>
      <c r="L3837">
        <v>292262</v>
      </c>
      <c r="M3837">
        <v>10000</v>
      </c>
      <c r="N3837" t="s">
        <v>2043</v>
      </c>
      <c r="O3837" t="s">
        <v>2043</v>
      </c>
      <c r="P3837" t="s">
        <v>2043</v>
      </c>
      <c r="Q3837" t="s">
        <v>2043</v>
      </c>
      <c r="R3837" t="str">
        <f>Table1[[#This Row],[year]]&amp;"_"&amp;Table1[[#This Row],[rank]]</f>
        <v>2022_336</v>
      </c>
      <c r="S3837" t="str">
        <f>Table1[[#This Row],[year]]&amp;"_"&amp;Table1[[#This Row],[rank]]</f>
        <v>2022_336</v>
      </c>
    </row>
    <row r="3838" spans="1:19" x14ac:dyDescent="0.2">
      <c r="A3838" t="s">
        <v>2273</v>
      </c>
      <c r="B3838">
        <v>337</v>
      </c>
      <c r="C3838">
        <v>2022</v>
      </c>
      <c r="D3838" t="s">
        <v>1830</v>
      </c>
      <c r="E3838" t="s">
        <v>2042</v>
      </c>
      <c r="F3838" t="s">
        <v>125</v>
      </c>
      <c r="G3838" t="str">
        <f>_xlfn.XLOOKUP(F3838,Regions!$A$2:$A$52,Regions!$B$2:$B$52)</f>
        <v>South</v>
      </c>
      <c r="H3838" t="s">
        <v>1541</v>
      </c>
      <c r="I3838">
        <v>12645</v>
      </c>
      <c r="J3838">
        <v>10998</v>
      </c>
      <c r="K3838">
        <v>616</v>
      </c>
      <c r="L3838">
        <v>12194</v>
      </c>
      <c r="M3838">
        <v>54500</v>
      </c>
      <c r="N3838" t="s">
        <v>2043</v>
      </c>
      <c r="O3838" t="s">
        <v>2043</v>
      </c>
      <c r="P3838" t="s">
        <v>2043</v>
      </c>
      <c r="Q3838" t="s">
        <v>2043</v>
      </c>
      <c r="R3838" t="str">
        <f>Table1[[#This Row],[year]]&amp;"_"&amp;Table1[[#This Row],[rank]]</f>
        <v>2022_337</v>
      </c>
      <c r="S3838" t="str">
        <f>Table1[[#This Row],[year]]&amp;"_"&amp;Table1[[#This Row],[rank]]</f>
        <v>2022_337</v>
      </c>
    </row>
    <row r="3839" spans="1:19" x14ac:dyDescent="0.2">
      <c r="A3839" t="s">
        <v>2276</v>
      </c>
      <c r="B3839">
        <v>338</v>
      </c>
      <c r="C3839">
        <v>2022</v>
      </c>
      <c r="D3839" t="s">
        <v>100</v>
      </c>
      <c r="E3839" t="s">
        <v>112</v>
      </c>
      <c r="F3839" t="s">
        <v>146</v>
      </c>
      <c r="G3839" t="str">
        <f>_xlfn.XLOOKUP(F3839,Regions!$A$2:$A$52,Regions!$B$2:$B$52)</f>
        <v>Northeast</v>
      </c>
      <c r="H3839" t="s">
        <v>1813</v>
      </c>
      <c r="I3839">
        <v>30950</v>
      </c>
      <c r="J3839">
        <v>10982</v>
      </c>
      <c r="K3839">
        <v>1556</v>
      </c>
      <c r="L3839">
        <v>23877</v>
      </c>
      <c r="M3839">
        <v>9610</v>
      </c>
      <c r="N3839" t="s">
        <v>2043</v>
      </c>
      <c r="O3839" t="s">
        <v>2043</v>
      </c>
      <c r="P3839" t="s">
        <v>2043</v>
      </c>
      <c r="Q3839" t="s">
        <v>2043</v>
      </c>
      <c r="R3839" t="str">
        <f>Table1[[#This Row],[year]]&amp;"_"&amp;Table1[[#This Row],[rank]]</f>
        <v>2022_338</v>
      </c>
      <c r="S3839" t="str">
        <f>Table1[[#This Row],[year]]&amp;"_"&amp;Table1[[#This Row],[rank]]</f>
        <v>2022_338</v>
      </c>
    </row>
    <row r="3840" spans="1:19" x14ac:dyDescent="0.2">
      <c r="A3840" t="s">
        <v>2390</v>
      </c>
      <c r="B3840">
        <v>339</v>
      </c>
      <c r="C3840">
        <v>2022</v>
      </c>
      <c r="D3840" t="s">
        <v>43</v>
      </c>
      <c r="E3840" t="s">
        <v>2044</v>
      </c>
      <c r="F3840" t="s">
        <v>18</v>
      </c>
      <c r="G3840" t="str">
        <f>_xlfn.XLOOKUP(F3840,Regions!$A$2:$A$52,Regions!$B$2:$B$52)</f>
        <v>Midwest</v>
      </c>
      <c r="H3840" t="s">
        <v>1640</v>
      </c>
      <c r="J3840">
        <v>10980</v>
      </c>
      <c r="K3840">
        <v>1318</v>
      </c>
      <c r="L3840">
        <v>32487</v>
      </c>
      <c r="M3840">
        <v>6441</v>
      </c>
      <c r="N3840" t="s">
        <v>2043</v>
      </c>
      <c r="O3840" t="s">
        <v>2043</v>
      </c>
      <c r="P3840" t="s">
        <v>2043</v>
      </c>
      <c r="Q3840" t="s">
        <v>2043</v>
      </c>
      <c r="R3840" t="str">
        <f>Table1[[#This Row],[year]]&amp;"_"&amp;Table1[[#This Row],[rank]]</f>
        <v>2022_339</v>
      </c>
      <c r="S3840" t="str">
        <f>Table1[[#This Row],[year]]&amp;"_"&amp;Table1[[#This Row],[rank]]</f>
        <v>2022_339</v>
      </c>
    </row>
    <row r="3841" spans="1:19" x14ac:dyDescent="0.2">
      <c r="A3841" t="s">
        <v>2573</v>
      </c>
      <c r="B3841">
        <v>340</v>
      </c>
      <c r="C3841">
        <v>2022</v>
      </c>
      <c r="D3841" t="s">
        <v>1363</v>
      </c>
      <c r="E3841" t="s">
        <v>2045</v>
      </c>
      <c r="F3841" t="s">
        <v>33</v>
      </c>
      <c r="G3841" t="str">
        <f>_xlfn.XLOOKUP(F3841,Regions!$A$2:$A$52,Regions!$B$2:$B$52)</f>
        <v>Northeast</v>
      </c>
      <c r="H3841" t="s">
        <v>1642</v>
      </c>
      <c r="I3841">
        <v>96023</v>
      </c>
      <c r="J3841">
        <v>10958</v>
      </c>
      <c r="K3841">
        <v>1165</v>
      </c>
      <c r="L3841">
        <v>23641</v>
      </c>
      <c r="M3841">
        <v>20199</v>
      </c>
      <c r="N3841" t="s">
        <v>2043</v>
      </c>
      <c r="O3841" t="s">
        <v>2043</v>
      </c>
      <c r="P3841" t="s">
        <v>2043</v>
      </c>
      <c r="Q3841" t="s">
        <v>2043</v>
      </c>
      <c r="R3841" t="str">
        <f>Table1[[#This Row],[year]]&amp;"_"&amp;Table1[[#This Row],[rank]]</f>
        <v>2022_340</v>
      </c>
      <c r="S3841" t="str">
        <f>Table1[[#This Row],[year]]&amp;"_"&amp;Table1[[#This Row],[rank]]</f>
        <v>2022_340</v>
      </c>
    </row>
    <row r="3842" spans="1:19" x14ac:dyDescent="0.2">
      <c r="A3842" t="s">
        <v>2458</v>
      </c>
      <c r="B3842">
        <v>341</v>
      </c>
      <c r="C3842">
        <v>2022</v>
      </c>
      <c r="D3842" t="s">
        <v>970</v>
      </c>
      <c r="E3842" t="s">
        <v>2045</v>
      </c>
      <c r="F3842" t="s">
        <v>33</v>
      </c>
      <c r="G3842" t="str">
        <f>_xlfn.XLOOKUP(F3842,Regions!$A$2:$A$52,Regions!$B$2:$B$52)</f>
        <v>Northeast</v>
      </c>
      <c r="H3842" t="s">
        <v>2459</v>
      </c>
      <c r="I3842">
        <v>45130</v>
      </c>
      <c r="J3842">
        <v>10876</v>
      </c>
      <c r="K3842">
        <v>1591</v>
      </c>
      <c r="L3842">
        <v>14678</v>
      </c>
      <c r="M3842">
        <v>90000</v>
      </c>
      <c r="N3842" t="s">
        <v>2043</v>
      </c>
      <c r="O3842" t="s">
        <v>2043</v>
      </c>
      <c r="P3842" t="s">
        <v>2043</v>
      </c>
      <c r="Q3842" t="s">
        <v>2043</v>
      </c>
      <c r="R3842" t="str">
        <f>Table1[[#This Row],[year]]&amp;"_"&amp;Table1[[#This Row],[rank]]</f>
        <v>2022_341</v>
      </c>
      <c r="S3842" t="str">
        <f>Table1[[#This Row],[year]]&amp;"_"&amp;Table1[[#This Row],[rank]]</f>
        <v>2022_341</v>
      </c>
    </row>
    <row r="3843" spans="1:19" x14ac:dyDescent="0.2">
      <c r="A3843" t="s">
        <v>2345</v>
      </c>
      <c r="B3843">
        <v>342</v>
      </c>
      <c r="C3843">
        <v>2022</v>
      </c>
      <c r="D3843" t="s">
        <v>1291</v>
      </c>
      <c r="E3843" t="s">
        <v>112</v>
      </c>
      <c r="F3843" t="s">
        <v>41</v>
      </c>
      <c r="G3843" t="str">
        <f>_xlfn.XLOOKUP(F3843,Regions!$A$2:$A$52,Regions!$B$2:$B$52)</f>
        <v>Northeast</v>
      </c>
      <c r="H3843" t="s">
        <v>2581</v>
      </c>
      <c r="I3843">
        <v>16349</v>
      </c>
      <c r="J3843">
        <v>10788</v>
      </c>
      <c r="K3843">
        <v>1995</v>
      </c>
      <c r="L3843">
        <v>13611</v>
      </c>
      <c r="M3843">
        <v>44500</v>
      </c>
      <c r="N3843" t="s">
        <v>2043</v>
      </c>
      <c r="O3843" t="s">
        <v>2043</v>
      </c>
      <c r="P3843" t="s">
        <v>2043</v>
      </c>
      <c r="Q3843" t="s">
        <v>2043</v>
      </c>
      <c r="R3843" t="str">
        <f>Table1[[#This Row],[year]]&amp;"_"&amp;Table1[[#This Row],[rank]]</f>
        <v>2022_342</v>
      </c>
      <c r="S3843" t="str">
        <f>Table1[[#This Row],[year]]&amp;"_"&amp;Table1[[#This Row],[rank]]</f>
        <v>2022_342</v>
      </c>
    </row>
    <row r="3844" spans="1:19" x14ac:dyDescent="0.2">
      <c r="A3844" t="s">
        <v>2199</v>
      </c>
      <c r="B3844">
        <v>343</v>
      </c>
      <c r="C3844">
        <v>2022</v>
      </c>
      <c r="D3844" t="s">
        <v>214</v>
      </c>
      <c r="E3844" t="s">
        <v>920</v>
      </c>
      <c r="F3844" t="s">
        <v>53</v>
      </c>
      <c r="G3844" t="str">
        <f>_xlfn.XLOOKUP(F3844,Regions!$A$2:$A$52,Regions!$B$2:$B$52)</f>
        <v>Midwest</v>
      </c>
      <c r="H3844" t="s">
        <v>1479</v>
      </c>
      <c r="I3844">
        <v>26182</v>
      </c>
      <c r="J3844">
        <v>10758</v>
      </c>
      <c r="K3844">
        <v>1283</v>
      </c>
      <c r="L3844">
        <v>45432</v>
      </c>
      <c r="M3844">
        <v>12395</v>
      </c>
      <c r="N3844" t="s">
        <v>2043</v>
      </c>
      <c r="O3844" t="s">
        <v>2043</v>
      </c>
      <c r="P3844" t="s">
        <v>2043</v>
      </c>
      <c r="Q3844" t="s">
        <v>2043</v>
      </c>
      <c r="R3844" t="str">
        <f>Table1[[#This Row],[year]]&amp;"_"&amp;Table1[[#This Row],[rank]]</f>
        <v>2022_343</v>
      </c>
      <c r="S3844" t="str">
        <f>Table1[[#This Row],[year]]&amp;"_"&amp;Table1[[#This Row],[rank]]</f>
        <v>2022_343</v>
      </c>
    </row>
    <row r="3845" spans="1:19" x14ac:dyDescent="0.2">
      <c r="A3845" t="s">
        <v>2579</v>
      </c>
      <c r="B3845">
        <v>344</v>
      </c>
      <c r="C3845">
        <v>2022</v>
      </c>
      <c r="D3845" t="s">
        <v>223</v>
      </c>
      <c r="E3845" t="s">
        <v>920</v>
      </c>
      <c r="F3845" t="s">
        <v>181</v>
      </c>
      <c r="G3845" t="str">
        <f>_xlfn.XLOOKUP(F3845,Regions!$A$2:$A$52,Regions!$B$2:$B$52)</f>
        <v>West</v>
      </c>
      <c r="H3845" t="s">
        <v>1516</v>
      </c>
      <c r="I3845">
        <v>6993</v>
      </c>
      <c r="J3845">
        <v>10707</v>
      </c>
      <c r="K3845">
        <v>391</v>
      </c>
      <c r="L3845">
        <v>13380</v>
      </c>
      <c r="M3845">
        <v>1788</v>
      </c>
      <c r="N3845" t="s">
        <v>2043</v>
      </c>
      <c r="O3845" t="s">
        <v>2043</v>
      </c>
      <c r="P3845" t="s">
        <v>2043</v>
      </c>
      <c r="Q3845" t="s">
        <v>2043</v>
      </c>
      <c r="R3845" t="str">
        <f>Table1[[#This Row],[year]]&amp;"_"&amp;Table1[[#This Row],[rank]]</f>
        <v>2022_344</v>
      </c>
      <c r="S3845" t="str">
        <f>Table1[[#This Row],[year]]&amp;"_"&amp;Table1[[#This Row],[rank]]</f>
        <v>2022_344</v>
      </c>
    </row>
    <row r="3846" spans="1:19" x14ac:dyDescent="0.2">
      <c r="A3846" t="s">
        <v>2274</v>
      </c>
      <c r="B3846">
        <v>345</v>
      </c>
      <c r="C3846">
        <v>2022</v>
      </c>
      <c r="D3846" t="s">
        <v>79</v>
      </c>
      <c r="E3846" t="s">
        <v>2044</v>
      </c>
      <c r="F3846" t="s">
        <v>18</v>
      </c>
      <c r="G3846" t="str">
        <f>_xlfn.XLOOKUP(F3846,Regions!$A$2:$A$52,Regions!$B$2:$B$52)</f>
        <v>Midwest</v>
      </c>
      <c r="H3846" t="s">
        <v>1401</v>
      </c>
      <c r="I3846">
        <v>14412</v>
      </c>
      <c r="J3846">
        <v>10690</v>
      </c>
      <c r="K3846">
        <v>3060</v>
      </c>
      <c r="L3846">
        <v>182114</v>
      </c>
      <c r="M3846">
        <v>10500</v>
      </c>
      <c r="N3846" t="s">
        <v>2043</v>
      </c>
      <c r="O3846" t="s">
        <v>2043</v>
      </c>
      <c r="P3846" t="s">
        <v>2043</v>
      </c>
      <c r="Q3846" t="s">
        <v>2043</v>
      </c>
      <c r="R3846" t="str">
        <f>Table1[[#This Row],[year]]&amp;"_"&amp;Table1[[#This Row],[rank]]</f>
        <v>2022_345</v>
      </c>
      <c r="S3846" t="str">
        <f>Table1[[#This Row],[year]]&amp;"_"&amp;Table1[[#This Row],[rank]]</f>
        <v>2022_345</v>
      </c>
    </row>
    <row r="3847" spans="1:19" x14ac:dyDescent="0.2">
      <c r="A3847" t="s">
        <v>2316</v>
      </c>
      <c r="B3847">
        <v>346</v>
      </c>
      <c r="C3847">
        <v>2022</v>
      </c>
      <c r="D3847" t="s">
        <v>21</v>
      </c>
      <c r="E3847" t="s">
        <v>920</v>
      </c>
      <c r="F3847" t="s">
        <v>113</v>
      </c>
      <c r="G3847" t="str">
        <f>_xlfn.XLOOKUP(F3847,Regions!$A$2:$A$52,Regions!$B$2:$B$52)</f>
        <v>South</v>
      </c>
      <c r="H3847" t="s">
        <v>2317</v>
      </c>
      <c r="I3847">
        <v>1500</v>
      </c>
      <c r="J3847">
        <v>10648</v>
      </c>
      <c r="K3847">
        <v>204</v>
      </c>
      <c r="L3847">
        <v>6728</v>
      </c>
      <c r="M3847">
        <v>3312</v>
      </c>
      <c r="N3847" t="s">
        <v>2043</v>
      </c>
      <c r="O3847" t="s">
        <v>2043</v>
      </c>
      <c r="P3847" t="s">
        <v>2043</v>
      </c>
      <c r="Q3847" t="s">
        <v>2043</v>
      </c>
      <c r="R3847" t="str">
        <f>Table1[[#This Row],[year]]&amp;"_"&amp;Table1[[#This Row],[rank]]</f>
        <v>2022_346</v>
      </c>
      <c r="S3847" t="str">
        <f>Table1[[#This Row],[year]]&amp;"_"&amp;Table1[[#This Row],[rank]]</f>
        <v>2022_346</v>
      </c>
    </row>
    <row r="3848" spans="1:19" x14ac:dyDescent="0.2">
      <c r="A3848" t="s">
        <v>2341</v>
      </c>
      <c r="B3848">
        <v>347</v>
      </c>
      <c r="C3848">
        <v>2022</v>
      </c>
      <c r="D3848" t="s">
        <v>223</v>
      </c>
      <c r="E3848" t="s">
        <v>920</v>
      </c>
      <c r="F3848" t="s">
        <v>116</v>
      </c>
      <c r="G3848" t="str">
        <f>_xlfn.XLOOKUP(F3848,Regions!$A$2:$A$52,Regions!$B$2:$B$52)</f>
        <v>South</v>
      </c>
      <c r="H3848" t="s">
        <v>1529</v>
      </c>
      <c r="I3848">
        <v>40670</v>
      </c>
      <c r="J3848">
        <v>10627</v>
      </c>
      <c r="K3848">
        <v>1517</v>
      </c>
      <c r="L3848">
        <v>47612</v>
      </c>
      <c r="M3848">
        <v>4783</v>
      </c>
      <c r="N3848" t="s">
        <v>2043</v>
      </c>
      <c r="O3848" t="s">
        <v>2043</v>
      </c>
      <c r="P3848" t="s">
        <v>2043</v>
      </c>
      <c r="Q3848" t="s">
        <v>2043</v>
      </c>
      <c r="R3848" t="str">
        <f>Table1[[#This Row],[year]]&amp;"_"&amp;Table1[[#This Row],[rank]]</f>
        <v>2022_347</v>
      </c>
      <c r="S3848" t="str">
        <f>Table1[[#This Row],[year]]&amp;"_"&amp;Table1[[#This Row],[rank]]</f>
        <v>2022_347</v>
      </c>
    </row>
    <row r="3849" spans="1:19" x14ac:dyDescent="0.2">
      <c r="A3849" t="s">
        <v>2424</v>
      </c>
      <c r="B3849">
        <v>348</v>
      </c>
      <c r="C3849">
        <v>2022</v>
      </c>
      <c r="D3849" t="s">
        <v>1104</v>
      </c>
      <c r="E3849" t="s">
        <v>2054</v>
      </c>
      <c r="F3849" t="s">
        <v>86</v>
      </c>
      <c r="G3849" t="str">
        <f>_xlfn.XLOOKUP(F3849,Regions!$A$2:$A$52,Regions!$B$2:$B$52)</f>
        <v>South</v>
      </c>
      <c r="H3849" t="s">
        <v>1412</v>
      </c>
      <c r="I3849">
        <v>8902</v>
      </c>
      <c r="J3849">
        <v>10589</v>
      </c>
      <c r="K3849">
        <v>572</v>
      </c>
      <c r="L3849">
        <v>14179</v>
      </c>
      <c r="M3849">
        <v>32000</v>
      </c>
      <c r="N3849" t="s">
        <v>2043</v>
      </c>
      <c r="O3849" t="s">
        <v>2043</v>
      </c>
      <c r="P3849" t="s">
        <v>2043</v>
      </c>
      <c r="Q3849" t="s">
        <v>2043</v>
      </c>
      <c r="R3849" t="str">
        <f>Table1[[#This Row],[year]]&amp;"_"&amp;Table1[[#This Row],[rank]]</f>
        <v>2022_348</v>
      </c>
      <c r="S3849" t="str">
        <f>Table1[[#This Row],[year]]&amp;"_"&amp;Table1[[#This Row],[rank]]</f>
        <v>2022_348</v>
      </c>
    </row>
    <row r="3850" spans="1:19" x14ac:dyDescent="0.2">
      <c r="A3850" t="s">
        <v>1195</v>
      </c>
      <c r="B3850">
        <v>349</v>
      </c>
      <c r="C3850">
        <v>2022</v>
      </c>
      <c r="D3850" t="s">
        <v>46</v>
      </c>
      <c r="E3850" t="s">
        <v>46</v>
      </c>
      <c r="F3850" t="s">
        <v>113</v>
      </c>
      <c r="G3850" t="str">
        <f>_xlfn.XLOOKUP(F3850,Regions!$A$2:$A$52,Regions!$B$2:$B$52)</f>
        <v>South</v>
      </c>
      <c r="H3850" t="s">
        <v>1580</v>
      </c>
      <c r="I3850">
        <v>14450</v>
      </c>
      <c r="J3850">
        <v>10476</v>
      </c>
      <c r="K3850">
        <v>857</v>
      </c>
      <c r="L3850">
        <v>15519</v>
      </c>
      <c r="M3850">
        <v>14000</v>
      </c>
      <c r="N3850" t="s">
        <v>2043</v>
      </c>
      <c r="O3850" t="s">
        <v>2043</v>
      </c>
      <c r="P3850" t="s">
        <v>2043</v>
      </c>
      <c r="Q3850" t="s">
        <v>2043</v>
      </c>
      <c r="R3850" t="str">
        <f>Table1[[#This Row],[year]]&amp;"_"&amp;Table1[[#This Row],[rank]]</f>
        <v>2022_349</v>
      </c>
      <c r="S3850" t="str">
        <f>Table1[[#This Row],[year]]&amp;"_"&amp;Table1[[#This Row],[rank]]</f>
        <v>2022_349</v>
      </c>
    </row>
    <row r="3851" spans="1:19" x14ac:dyDescent="0.2">
      <c r="A3851" t="s">
        <v>762</v>
      </c>
      <c r="B3851">
        <v>350</v>
      </c>
      <c r="C3851">
        <v>2022</v>
      </c>
      <c r="D3851" t="s">
        <v>46</v>
      </c>
      <c r="E3851" t="s">
        <v>46</v>
      </c>
      <c r="F3851" t="s">
        <v>98</v>
      </c>
      <c r="G3851" t="str">
        <f>_xlfn.XLOOKUP(F3851,Regions!$A$2:$A$52,Regions!$B$2:$B$52)</f>
        <v>Northeast</v>
      </c>
      <c r="H3851" t="s">
        <v>1561</v>
      </c>
      <c r="I3851">
        <v>55409</v>
      </c>
      <c r="J3851">
        <v>10323</v>
      </c>
      <c r="K3851">
        <v>2099</v>
      </c>
      <c r="L3851">
        <v>26859</v>
      </c>
      <c r="M3851">
        <v>20750</v>
      </c>
      <c r="N3851" t="s">
        <v>2043</v>
      </c>
      <c r="O3851" t="s">
        <v>2043</v>
      </c>
      <c r="P3851" t="s">
        <v>2043</v>
      </c>
      <c r="Q3851" t="s">
        <v>2043</v>
      </c>
      <c r="R3851" t="str">
        <f>Table1[[#This Row],[year]]&amp;"_"&amp;Table1[[#This Row],[rank]]</f>
        <v>2022_350</v>
      </c>
      <c r="S3851" t="str">
        <f>Table1[[#This Row],[year]]&amp;"_"&amp;Table1[[#This Row],[rank]]</f>
        <v>2022_350</v>
      </c>
    </row>
    <row r="3852" spans="1:19" x14ac:dyDescent="0.2">
      <c r="A3852" t="s">
        <v>1191</v>
      </c>
      <c r="B3852">
        <v>351</v>
      </c>
      <c r="C3852">
        <v>2022</v>
      </c>
      <c r="D3852" t="s">
        <v>40</v>
      </c>
      <c r="E3852" t="s">
        <v>2044</v>
      </c>
      <c r="F3852" t="s">
        <v>72</v>
      </c>
      <c r="G3852" t="str">
        <f>_xlfn.XLOOKUP(F3852,Regions!$A$2:$A$52,Regions!$B$2:$B$52)</f>
        <v>Midwest</v>
      </c>
      <c r="H3852" t="s">
        <v>1421</v>
      </c>
      <c r="J3852">
        <v>10313</v>
      </c>
      <c r="K3852">
        <v>2530</v>
      </c>
      <c r="L3852">
        <v>116525</v>
      </c>
      <c r="M3852">
        <v>3256</v>
      </c>
      <c r="N3852" t="s">
        <v>2043</v>
      </c>
      <c r="O3852" t="s">
        <v>2046</v>
      </c>
      <c r="P3852" t="s">
        <v>2043</v>
      </c>
      <c r="Q3852" t="s">
        <v>2043</v>
      </c>
      <c r="R3852" t="str">
        <f>Table1[[#This Row],[year]]&amp;"_"&amp;Table1[[#This Row],[rank]]</f>
        <v>2022_351</v>
      </c>
      <c r="S3852" t="str">
        <f>Table1[[#This Row],[year]]&amp;"_"&amp;Table1[[#This Row],[rank]]</f>
        <v>2022_351</v>
      </c>
    </row>
    <row r="3853" spans="1:19" x14ac:dyDescent="0.2">
      <c r="A3853" t="s">
        <v>2667</v>
      </c>
      <c r="B3853">
        <v>352</v>
      </c>
      <c r="C3853">
        <v>2022</v>
      </c>
      <c r="D3853" t="s">
        <v>108</v>
      </c>
      <c r="E3853" t="s">
        <v>2055</v>
      </c>
      <c r="F3853" t="s">
        <v>44</v>
      </c>
      <c r="G3853" t="str">
        <f>_xlfn.XLOOKUP(F3853,Regions!$A$2:$A$52,Regions!$B$2:$B$52)</f>
        <v>Midwest</v>
      </c>
      <c r="H3853" t="s">
        <v>1417</v>
      </c>
      <c r="I3853">
        <v>11632</v>
      </c>
      <c r="J3853">
        <v>10280</v>
      </c>
      <c r="K3853">
        <v>1006</v>
      </c>
      <c r="L3853">
        <v>27619</v>
      </c>
      <c r="M3853">
        <v>16300</v>
      </c>
      <c r="N3853" t="s">
        <v>2043</v>
      </c>
      <c r="O3853" t="s">
        <v>2043</v>
      </c>
      <c r="P3853" t="s">
        <v>2043</v>
      </c>
      <c r="Q3853" t="s">
        <v>2043</v>
      </c>
      <c r="R3853" t="str">
        <f>Table1[[#This Row],[year]]&amp;"_"&amp;Table1[[#This Row],[rank]]</f>
        <v>2022_352</v>
      </c>
      <c r="S3853" t="str">
        <f>Table1[[#This Row],[year]]&amp;"_"&amp;Table1[[#This Row],[rank]]</f>
        <v>2022_352</v>
      </c>
    </row>
    <row r="3854" spans="1:19" x14ac:dyDescent="0.2">
      <c r="A3854" t="s">
        <v>790</v>
      </c>
      <c r="B3854">
        <v>353</v>
      </c>
      <c r="C3854">
        <v>2022</v>
      </c>
      <c r="D3854" t="s">
        <v>715</v>
      </c>
      <c r="E3854" t="s">
        <v>2143</v>
      </c>
      <c r="F3854" t="s">
        <v>28</v>
      </c>
      <c r="G3854" t="str">
        <f>_xlfn.XLOOKUP(F3854,Regions!$A$2:$A$52,Regions!$B$2:$B$52)</f>
        <v>Northeast</v>
      </c>
      <c r="H3854" t="s">
        <v>1406</v>
      </c>
      <c r="I3854">
        <v>13966</v>
      </c>
      <c r="J3854">
        <v>10241</v>
      </c>
      <c r="K3854">
        <v>953</v>
      </c>
      <c r="L3854">
        <v>19909</v>
      </c>
      <c r="M3854">
        <v>55600</v>
      </c>
      <c r="N3854" t="s">
        <v>2043</v>
      </c>
      <c r="O3854" t="s">
        <v>2043</v>
      </c>
      <c r="P3854" t="s">
        <v>2043</v>
      </c>
      <c r="Q3854" t="s">
        <v>2043</v>
      </c>
      <c r="R3854" t="str">
        <f>Table1[[#This Row],[year]]&amp;"_"&amp;Table1[[#This Row],[rank]]</f>
        <v>2022_353</v>
      </c>
      <c r="S3854" t="str">
        <f>Table1[[#This Row],[year]]&amp;"_"&amp;Table1[[#This Row],[rank]]</f>
        <v>2022_353</v>
      </c>
    </row>
    <row r="3855" spans="1:19" x14ac:dyDescent="0.2">
      <c r="A3855" t="s">
        <v>2326</v>
      </c>
      <c r="B3855">
        <v>354</v>
      </c>
      <c r="C3855">
        <v>2022</v>
      </c>
      <c r="D3855" t="s">
        <v>91</v>
      </c>
      <c r="E3855" t="s">
        <v>2118</v>
      </c>
      <c r="F3855" t="s">
        <v>93</v>
      </c>
      <c r="G3855" t="str">
        <f>_xlfn.XLOOKUP(F3855,Regions!$A$2:$A$52,Regions!$B$2:$B$52)</f>
        <v>West</v>
      </c>
      <c r="H3855" t="s">
        <v>1457</v>
      </c>
      <c r="I3855">
        <v>28315</v>
      </c>
      <c r="J3855">
        <v>10201</v>
      </c>
      <c r="K3855">
        <v>2607</v>
      </c>
      <c r="L3855">
        <v>17652</v>
      </c>
      <c r="M3855">
        <v>9214</v>
      </c>
      <c r="N3855" t="s">
        <v>2043</v>
      </c>
      <c r="O3855" t="s">
        <v>2043</v>
      </c>
      <c r="P3855" t="s">
        <v>2043</v>
      </c>
      <c r="Q3855" t="s">
        <v>2043</v>
      </c>
      <c r="R3855" t="str">
        <f>Table1[[#This Row],[year]]&amp;"_"&amp;Table1[[#This Row],[rank]]</f>
        <v>2022_354</v>
      </c>
      <c r="S3855" t="str">
        <f>Table1[[#This Row],[year]]&amp;"_"&amp;Table1[[#This Row],[rank]]</f>
        <v>2022_354</v>
      </c>
    </row>
    <row r="3856" spans="1:19" x14ac:dyDescent="0.2">
      <c r="A3856" t="s">
        <v>2621</v>
      </c>
      <c r="B3856">
        <v>355</v>
      </c>
      <c r="C3856">
        <v>2022</v>
      </c>
      <c r="D3856" t="s">
        <v>27</v>
      </c>
      <c r="E3856" t="s">
        <v>27</v>
      </c>
      <c r="F3856" t="s">
        <v>28</v>
      </c>
      <c r="G3856" t="str">
        <f>_xlfn.XLOOKUP(F3856,Regions!$A$2:$A$52,Regions!$B$2:$B$52)</f>
        <v>Northeast</v>
      </c>
      <c r="H3856" t="s">
        <v>2423</v>
      </c>
      <c r="I3856">
        <v>5674</v>
      </c>
      <c r="J3856">
        <v>10091</v>
      </c>
      <c r="K3856">
        <v>990</v>
      </c>
      <c r="L3856">
        <v>33215</v>
      </c>
      <c r="M3856">
        <v>9000</v>
      </c>
      <c r="N3856" t="s">
        <v>2043</v>
      </c>
      <c r="O3856" t="s">
        <v>2043</v>
      </c>
      <c r="P3856" t="s">
        <v>2043</v>
      </c>
      <c r="Q3856" t="s">
        <v>2043</v>
      </c>
      <c r="R3856" t="str">
        <f>Table1[[#This Row],[year]]&amp;"_"&amp;Table1[[#This Row],[rank]]</f>
        <v>2022_355</v>
      </c>
      <c r="S3856" t="str">
        <f>Table1[[#This Row],[year]]&amp;"_"&amp;Table1[[#This Row],[rank]]</f>
        <v>2022_355</v>
      </c>
    </row>
    <row r="3857" spans="1:19" x14ac:dyDescent="0.2">
      <c r="A3857" t="s">
        <v>2510</v>
      </c>
      <c r="B3857">
        <v>356</v>
      </c>
      <c r="C3857">
        <v>2022</v>
      </c>
      <c r="D3857" t="s">
        <v>609</v>
      </c>
      <c r="E3857" t="s">
        <v>2044</v>
      </c>
      <c r="F3857" t="s">
        <v>177</v>
      </c>
      <c r="G3857" t="str">
        <f>_xlfn.XLOOKUP(F3857,Regions!$A$2:$A$52,Regions!$B$2:$B$52)</f>
        <v>South</v>
      </c>
      <c r="H3857" t="s">
        <v>1680</v>
      </c>
      <c r="I3857">
        <v>22818</v>
      </c>
      <c r="J3857">
        <v>9910</v>
      </c>
      <c r="K3857">
        <v>1403</v>
      </c>
      <c r="L3857">
        <v>61891</v>
      </c>
      <c r="M3857">
        <v>15000</v>
      </c>
      <c r="N3857" t="s">
        <v>2043</v>
      </c>
      <c r="O3857" t="s">
        <v>2043</v>
      </c>
      <c r="P3857" t="s">
        <v>2043</v>
      </c>
      <c r="Q3857" t="s">
        <v>2043</v>
      </c>
      <c r="R3857" t="str">
        <f>Table1[[#This Row],[year]]&amp;"_"&amp;Table1[[#This Row],[rank]]</f>
        <v>2022_356</v>
      </c>
      <c r="S3857" t="str">
        <f>Table1[[#This Row],[year]]&amp;"_"&amp;Table1[[#This Row],[rank]]</f>
        <v>2022_356</v>
      </c>
    </row>
    <row r="3858" spans="1:19" x14ac:dyDescent="0.2">
      <c r="A3858" t="s">
        <v>2386</v>
      </c>
      <c r="B3858">
        <v>357</v>
      </c>
      <c r="C3858">
        <v>2022</v>
      </c>
      <c r="D3858" t="s">
        <v>221</v>
      </c>
      <c r="E3858" t="s">
        <v>221</v>
      </c>
      <c r="F3858" t="s">
        <v>33</v>
      </c>
      <c r="G3858" t="str">
        <f>_xlfn.XLOOKUP(F3858,Regions!$A$2:$A$52,Regions!$B$2:$B$52)</f>
        <v>Northeast</v>
      </c>
      <c r="H3858" t="s">
        <v>1642</v>
      </c>
      <c r="I3858">
        <v>5932</v>
      </c>
      <c r="J3858">
        <v>9904</v>
      </c>
      <c r="K3858">
        <v>384</v>
      </c>
      <c r="L3858">
        <v>5441</v>
      </c>
      <c r="M3858">
        <v>34000</v>
      </c>
      <c r="N3858" t="s">
        <v>2043</v>
      </c>
      <c r="O3858" t="s">
        <v>2043</v>
      </c>
      <c r="P3858" t="s">
        <v>2043</v>
      </c>
      <c r="Q3858" t="s">
        <v>2043</v>
      </c>
      <c r="R3858" t="str">
        <f>Table1[[#This Row],[year]]&amp;"_"&amp;Table1[[#This Row],[rank]]</f>
        <v>2022_357</v>
      </c>
      <c r="S3858" t="str">
        <f>Table1[[#This Row],[year]]&amp;"_"&amp;Table1[[#This Row],[rank]]</f>
        <v>2022_357</v>
      </c>
    </row>
    <row r="3859" spans="1:19" x14ac:dyDescent="0.2">
      <c r="A3859" t="s">
        <v>2338</v>
      </c>
      <c r="B3859">
        <v>358</v>
      </c>
      <c r="C3859">
        <v>2022</v>
      </c>
      <c r="D3859" t="s">
        <v>214</v>
      </c>
      <c r="E3859" t="s">
        <v>920</v>
      </c>
      <c r="F3859" t="s">
        <v>146</v>
      </c>
      <c r="G3859" t="str">
        <f>_xlfn.XLOOKUP(F3859,Regions!$A$2:$A$52,Regions!$B$2:$B$52)</f>
        <v>Northeast</v>
      </c>
      <c r="H3859" t="s">
        <v>1462</v>
      </c>
      <c r="I3859">
        <v>30403</v>
      </c>
      <c r="J3859">
        <v>9863</v>
      </c>
      <c r="K3859">
        <v>1221</v>
      </c>
      <c r="L3859">
        <v>48492</v>
      </c>
      <c r="M3859">
        <v>9227</v>
      </c>
      <c r="N3859" t="s">
        <v>2043</v>
      </c>
      <c r="O3859" t="s">
        <v>2043</v>
      </c>
      <c r="P3859" t="s">
        <v>2043</v>
      </c>
      <c r="Q3859" t="s">
        <v>2043</v>
      </c>
      <c r="R3859" t="str">
        <f>Table1[[#This Row],[year]]&amp;"_"&amp;Table1[[#This Row],[rank]]</f>
        <v>2022_358</v>
      </c>
      <c r="S3859" t="str">
        <f>Table1[[#This Row],[year]]&amp;"_"&amp;Table1[[#This Row],[rank]]</f>
        <v>2022_358</v>
      </c>
    </row>
    <row r="3860" spans="1:19" x14ac:dyDescent="0.2">
      <c r="A3860" t="s">
        <v>2543</v>
      </c>
      <c r="B3860">
        <v>359</v>
      </c>
      <c r="C3860">
        <v>2022</v>
      </c>
      <c r="D3860" t="s">
        <v>60</v>
      </c>
      <c r="E3860" t="s">
        <v>2114</v>
      </c>
      <c r="F3860" t="s">
        <v>22</v>
      </c>
      <c r="G3860" t="str">
        <f>_xlfn.XLOOKUP(F3860,Regions!$A$2:$A$52,Regions!$B$2:$B$52)</f>
        <v>South</v>
      </c>
      <c r="H3860" t="s">
        <v>1477</v>
      </c>
      <c r="I3860">
        <v>17679</v>
      </c>
      <c r="J3860">
        <v>9853</v>
      </c>
      <c r="K3860">
        <v>990</v>
      </c>
      <c r="L3860">
        <v>13223</v>
      </c>
      <c r="M3860">
        <v>298500</v>
      </c>
      <c r="N3860" t="s">
        <v>2043</v>
      </c>
      <c r="O3860" t="s">
        <v>2046</v>
      </c>
      <c r="P3860" t="s">
        <v>2043</v>
      </c>
      <c r="Q3860" t="s">
        <v>2043</v>
      </c>
      <c r="R3860" t="str">
        <f>Table1[[#This Row],[year]]&amp;"_"&amp;Table1[[#This Row],[rank]]</f>
        <v>2022_359</v>
      </c>
      <c r="S3860" t="str">
        <f>Table1[[#This Row],[year]]&amp;"_"&amp;Table1[[#This Row],[rank]]</f>
        <v>2022_359</v>
      </c>
    </row>
    <row r="3861" spans="1:19" x14ac:dyDescent="0.2">
      <c r="A3861" t="s">
        <v>2418</v>
      </c>
      <c r="B3861">
        <v>360</v>
      </c>
      <c r="C3861">
        <v>2022</v>
      </c>
      <c r="D3861" t="s">
        <v>350</v>
      </c>
      <c r="E3861" t="s">
        <v>2042</v>
      </c>
      <c r="F3861" t="s">
        <v>86</v>
      </c>
      <c r="G3861" t="str">
        <f>_xlfn.XLOOKUP(F3861,Regions!$A$2:$A$52,Regions!$B$2:$B$52)</f>
        <v>South</v>
      </c>
      <c r="H3861" t="s">
        <v>1622</v>
      </c>
      <c r="I3861">
        <v>3715</v>
      </c>
      <c r="J3861">
        <v>9838</v>
      </c>
      <c r="K3861">
        <v>532</v>
      </c>
      <c r="L3861">
        <v>8003</v>
      </c>
      <c r="M3861">
        <v>14200</v>
      </c>
      <c r="N3861" t="s">
        <v>2043</v>
      </c>
      <c r="O3861" t="s">
        <v>2043</v>
      </c>
      <c r="P3861" t="s">
        <v>2043</v>
      </c>
      <c r="Q3861" t="s">
        <v>2043</v>
      </c>
      <c r="R3861" t="str">
        <f>Table1[[#This Row],[year]]&amp;"_"&amp;Table1[[#This Row],[rank]]</f>
        <v>2022_360</v>
      </c>
      <c r="S3861" t="str">
        <f>Table1[[#This Row],[year]]&amp;"_"&amp;Table1[[#This Row],[rank]]</f>
        <v>2022_360</v>
      </c>
    </row>
    <row r="3862" spans="1:19" x14ac:dyDescent="0.2">
      <c r="A3862" t="s">
        <v>2285</v>
      </c>
      <c r="B3862">
        <v>361</v>
      </c>
      <c r="C3862">
        <v>2022</v>
      </c>
      <c r="D3862" t="s">
        <v>972</v>
      </c>
      <c r="E3862" t="s">
        <v>112</v>
      </c>
      <c r="F3862" t="s">
        <v>35</v>
      </c>
      <c r="G3862" t="str">
        <f>_xlfn.XLOOKUP(F3862,Regions!$A$2:$A$52,Regions!$B$2:$B$52)</f>
        <v>South</v>
      </c>
      <c r="H3862" t="s">
        <v>1620</v>
      </c>
      <c r="I3862">
        <v>3376</v>
      </c>
      <c r="J3862">
        <v>9785</v>
      </c>
      <c r="K3862">
        <v>222</v>
      </c>
      <c r="L3862">
        <v>3537</v>
      </c>
      <c r="M3862">
        <v>17300</v>
      </c>
      <c r="N3862" t="s">
        <v>2043</v>
      </c>
      <c r="O3862" t="s">
        <v>2043</v>
      </c>
      <c r="P3862" t="s">
        <v>2043</v>
      </c>
      <c r="Q3862" t="s">
        <v>2043</v>
      </c>
      <c r="R3862" t="str">
        <f>Table1[[#This Row],[year]]&amp;"_"&amp;Table1[[#This Row],[rank]]</f>
        <v>2022_361</v>
      </c>
      <c r="S3862" t="str">
        <f>Table1[[#This Row],[year]]&amp;"_"&amp;Table1[[#This Row],[rank]]</f>
        <v>2022_361</v>
      </c>
    </row>
    <row r="3863" spans="1:19" x14ac:dyDescent="0.2">
      <c r="A3863" t="s">
        <v>2258</v>
      </c>
      <c r="B3863">
        <v>362</v>
      </c>
      <c r="C3863">
        <v>2022</v>
      </c>
      <c r="D3863" t="s">
        <v>214</v>
      </c>
      <c r="E3863" t="s">
        <v>920</v>
      </c>
      <c r="F3863" t="s">
        <v>41</v>
      </c>
      <c r="G3863" t="str">
        <f>_xlfn.XLOOKUP(F3863,Regions!$A$2:$A$52,Regions!$B$2:$B$52)</f>
        <v>Northeast</v>
      </c>
      <c r="H3863" t="s">
        <v>1447</v>
      </c>
      <c r="I3863">
        <v>35146</v>
      </c>
      <c r="J3863">
        <v>9722</v>
      </c>
      <c r="K3863">
        <v>648</v>
      </c>
      <c r="L3863">
        <v>48999</v>
      </c>
      <c r="M3863">
        <v>12684</v>
      </c>
      <c r="N3863" t="s">
        <v>2043</v>
      </c>
      <c r="O3863" t="s">
        <v>2043</v>
      </c>
      <c r="P3863" t="s">
        <v>2043</v>
      </c>
      <c r="Q3863" t="s">
        <v>2043</v>
      </c>
      <c r="R3863" t="str">
        <f>Table1[[#This Row],[year]]&amp;"_"&amp;Table1[[#This Row],[rank]]</f>
        <v>2022_362</v>
      </c>
      <c r="S3863" t="str">
        <f>Table1[[#This Row],[year]]&amp;"_"&amp;Table1[[#This Row],[rank]]</f>
        <v>2022_362</v>
      </c>
    </row>
    <row r="3864" spans="1:19" x14ac:dyDescent="0.2">
      <c r="A3864" t="s">
        <v>2429</v>
      </c>
      <c r="B3864">
        <v>363</v>
      </c>
      <c r="C3864">
        <v>2022</v>
      </c>
      <c r="D3864" t="s">
        <v>2430</v>
      </c>
      <c r="E3864" t="s">
        <v>2143</v>
      </c>
      <c r="F3864" t="s">
        <v>33</v>
      </c>
      <c r="G3864" t="str">
        <f>_xlfn.XLOOKUP(F3864,Regions!$A$2:$A$52,Regions!$B$2:$B$52)</f>
        <v>Northeast</v>
      </c>
      <c r="H3864" t="s">
        <v>1498</v>
      </c>
      <c r="I3864">
        <v>25643</v>
      </c>
      <c r="J3864">
        <v>9716</v>
      </c>
      <c r="K3864">
        <v>1386</v>
      </c>
      <c r="L3864">
        <v>20292</v>
      </c>
      <c r="M3864">
        <v>20400</v>
      </c>
      <c r="N3864" t="s">
        <v>2043</v>
      </c>
      <c r="O3864" t="s">
        <v>2043</v>
      </c>
      <c r="P3864" t="s">
        <v>2043</v>
      </c>
      <c r="Q3864" t="s">
        <v>2043</v>
      </c>
      <c r="R3864" t="str">
        <f>Table1[[#This Row],[year]]&amp;"_"&amp;Table1[[#This Row],[rank]]</f>
        <v>2022_363</v>
      </c>
      <c r="S3864" t="str">
        <f>Table1[[#This Row],[year]]&amp;"_"&amp;Table1[[#This Row],[rank]]</f>
        <v>2022_363</v>
      </c>
    </row>
    <row r="3865" spans="1:19" x14ac:dyDescent="0.2">
      <c r="A3865" t="s">
        <v>1856</v>
      </c>
      <c r="B3865">
        <v>364</v>
      </c>
      <c r="C3865">
        <v>2022</v>
      </c>
      <c r="D3865" t="s">
        <v>230</v>
      </c>
      <c r="E3865" t="s">
        <v>2114</v>
      </c>
      <c r="F3865" t="s">
        <v>954</v>
      </c>
      <c r="G3865" t="str">
        <f>_xlfn.XLOOKUP(F3865,Regions!$A$2:$A$52,Regions!$B$2:$B$52)</f>
        <v>West</v>
      </c>
      <c r="H3865" t="s">
        <v>1550</v>
      </c>
      <c r="I3865">
        <v>18258</v>
      </c>
      <c r="J3865">
        <v>9680</v>
      </c>
      <c r="K3865">
        <v>1254</v>
      </c>
      <c r="L3865">
        <v>40899</v>
      </c>
      <c r="M3865">
        <v>60500</v>
      </c>
      <c r="N3865" t="s">
        <v>2043</v>
      </c>
      <c r="O3865" t="s">
        <v>2043</v>
      </c>
      <c r="P3865" t="s">
        <v>2046</v>
      </c>
      <c r="Q3865" t="s">
        <v>2043</v>
      </c>
      <c r="R3865" t="str">
        <f>Table1[[#This Row],[year]]&amp;"_"&amp;Table1[[#This Row],[rank]]</f>
        <v>2022_364</v>
      </c>
      <c r="S3865" t="str">
        <f>Table1[[#This Row],[year]]&amp;"_"&amp;Table1[[#This Row],[rank]]</f>
        <v>2022_364</v>
      </c>
    </row>
    <row r="3866" spans="1:19" x14ac:dyDescent="0.2">
      <c r="A3866" t="s">
        <v>349</v>
      </c>
      <c r="B3866">
        <v>365</v>
      </c>
      <c r="C3866">
        <v>2022</v>
      </c>
      <c r="D3866" t="s">
        <v>1164</v>
      </c>
      <c r="E3866" t="s">
        <v>2061</v>
      </c>
      <c r="F3866" t="s">
        <v>177</v>
      </c>
      <c r="G3866" t="str">
        <f>_xlfn.XLOOKUP(F3866,Regions!$A$2:$A$52,Regions!$B$2:$B$52)</f>
        <v>South</v>
      </c>
      <c r="H3866" t="s">
        <v>1497</v>
      </c>
      <c r="I3866">
        <v>4055</v>
      </c>
      <c r="J3866">
        <v>9663</v>
      </c>
      <c r="K3866">
        <v>519</v>
      </c>
      <c r="L3866">
        <v>13834</v>
      </c>
      <c r="M3866">
        <v>42800</v>
      </c>
      <c r="N3866" t="s">
        <v>2043</v>
      </c>
      <c r="O3866" t="s">
        <v>2043</v>
      </c>
      <c r="P3866" t="s">
        <v>2043</v>
      </c>
      <c r="Q3866" t="s">
        <v>2043</v>
      </c>
      <c r="R3866" t="str">
        <f>Table1[[#This Row],[year]]&amp;"_"&amp;Table1[[#This Row],[rank]]</f>
        <v>2022_365</v>
      </c>
      <c r="S3866" t="str">
        <f>Table1[[#This Row],[year]]&amp;"_"&amp;Table1[[#This Row],[rank]]</f>
        <v>2022_365</v>
      </c>
    </row>
    <row r="3867" spans="1:19" x14ac:dyDescent="0.2">
      <c r="A3867" t="s">
        <v>2637</v>
      </c>
      <c r="B3867">
        <v>366</v>
      </c>
      <c r="C3867">
        <v>2022</v>
      </c>
      <c r="D3867" t="s">
        <v>636</v>
      </c>
      <c r="E3867" t="s">
        <v>2045</v>
      </c>
      <c r="F3867" t="s">
        <v>55</v>
      </c>
      <c r="G3867" t="str">
        <f>_xlfn.XLOOKUP(F3867,Regions!$A$2:$A$52,Regions!$B$2:$B$52)</f>
        <v>West</v>
      </c>
      <c r="H3867" t="s">
        <v>1543</v>
      </c>
      <c r="I3867">
        <v>135988</v>
      </c>
      <c r="J3867">
        <v>9633</v>
      </c>
      <c r="K3867">
        <v>2062</v>
      </c>
      <c r="L3867">
        <v>15516</v>
      </c>
      <c r="M3867">
        <v>17350</v>
      </c>
      <c r="N3867" t="s">
        <v>2043</v>
      </c>
      <c r="O3867" t="s">
        <v>2043</v>
      </c>
      <c r="P3867" t="s">
        <v>2043</v>
      </c>
      <c r="Q3867" t="s">
        <v>2043</v>
      </c>
      <c r="R3867" t="str">
        <f>Table1[[#This Row],[year]]&amp;"_"&amp;Table1[[#This Row],[rank]]</f>
        <v>2022_366</v>
      </c>
      <c r="S3867" t="str">
        <f>Table1[[#This Row],[year]]&amp;"_"&amp;Table1[[#This Row],[rank]]</f>
        <v>2022_366</v>
      </c>
    </row>
    <row r="3868" spans="1:19" x14ac:dyDescent="0.2">
      <c r="A3868" t="s">
        <v>2522</v>
      </c>
      <c r="B3868">
        <v>367</v>
      </c>
      <c r="C3868">
        <v>2022</v>
      </c>
      <c r="D3868" t="s">
        <v>65</v>
      </c>
      <c r="E3868" t="s">
        <v>2044</v>
      </c>
      <c r="F3868" t="s">
        <v>53</v>
      </c>
      <c r="G3868" t="str">
        <f>_xlfn.XLOOKUP(F3868,Regions!$A$2:$A$52,Regions!$B$2:$B$52)</f>
        <v>Midwest</v>
      </c>
      <c r="H3868" t="s">
        <v>1404</v>
      </c>
      <c r="I3868">
        <v>21813</v>
      </c>
      <c r="J3868">
        <v>9630</v>
      </c>
      <c r="K3868">
        <v>2946</v>
      </c>
      <c r="L3868">
        <v>31387</v>
      </c>
      <c r="M3868">
        <v>5166</v>
      </c>
      <c r="N3868" t="s">
        <v>2043</v>
      </c>
      <c r="O3868" t="s">
        <v>2043</v>
      </c>
      <c r="P3868" t="s">
        <v>2043</v>
      </c>
      <c r="Q3868" t="s">
        <v>2043</v>
      </c>
      <c r="R3868" t="str">
        <f>Table1[[#This Row],[year]]&amp;"_"&amp;Table1[[#This Row],[rank]]</f>
        <v>2022_367</v>
      </c>
      <c r="S3868" t="str">
        <f>Table1[[#This Row],[year]]&amp;"_"&amp;Table1[[#This Row],[rank]]</f>
        <v>2022_367</v>
      </c>
    </row>
    <row r="3869" spans="1:19" x14ac:dyDescent="0.2">
      <c r="A3869" t="s">
        <v>1216</v>
      </c>
      <c r="B3869">
        <v>368</v>
      </c>
      <c r="C3869">
        <v>2022</v>
      </c>
      <c r="D3869" t="s">
        <v>43</v>
      </c>
      <c r="E3869" t="s">
        <v>2044</v>
      </c>
      <c r="F3869" t="s">
        <v>98</v>
      </c>
      <c r="G3869" t="str">
        <f>_xlfn.XLOOKUP(F3869,Regions!$A$2:$A$52,Regions!$B$2:$B$52)</f>
        <v>Northeast</v>
      </c>
      <c r="H3869" t="s">
        <v>1648</v>
      </c>
      <c r="J3869">
        <v>9620</v>
      </c>
      <c r="K3869">
        <v>1130</v>
      </c>
      <c r="L3869">
        <v>27297</v>
      </c>
      <c r="M3869">
        <v>5805</v>
      </c>
      <c r="N3869" t="s">
        <v>2043</v>
      </c>
      <c r="O3869" t="s">
        <v>2043</v>
      </c>
      <c r="P3869" t="s">
        <v>2043</v>
      </c>
      <c r="Q3869" t="s">
        <v>2043</v>
      </c>
      <c r="R3869" t="str">
        <f>Table1[[#This Row],[year]]&amp;"_"&amp;Table1[[#This Row],[rank]]</f>
        <v>2022_368</v>
      </c>
      <c r="S3869" t="str">
        <f>Table1[[#This Row],[year]]&amp;"_"&amp;Table1[[#This Row],[rank]]</f>
        <v>2022_368</v>
      </c>
    </row>
    <row r="3870" spans="1:19" x14ac:dyDescent="0.2">
      <c r="A3870" t="s">
        <v>2670</v>
      </c>
      <c r="B3870">
        <v>369</v>
      </c>
      <c r="C3870">
        <v>2022</v>
      </c>
      <c r="D3870" t="s">
        <v>998</v>
      </c>
      <c r="E3870" t="s">
        <v>115</v>
      </c>
      <c r="F3870" t="s">
        <v>44</v>
      </c>
      <c r="G3870" t="str">
        <f>_xlfn.XLOOKUP(F3870,Regions!$A$2:$A$52,Regions!$B$2:$B$52)</f>
        <v>Midwest</v>
      </c>
      <c r="H3870" t="s">
        <v>1488</v>
      </c>
      <c r="I3870">
        <v>5460</v>
      </c>
      <c r="J3870">
        <v>9536</v>
      </c>
      <c r="K3870">
        <v>461</v>
      </c>
      <c r="L3870">
        <v>6778</v>
      </c>
      <c r="M3870">
        <v>9450</v>
      </c>
      <c r="N3870" t="s">
        <v>2043</v>
      </c>
      <c r="O3870" t="s">
        <v>2043</v>
      </c>
      <c r="P3870" t="s">
        <v>2043</v>
      </c>
      <c r="Q3870" t="s">
        <v>2043</v>
      </c>
      <c r="R3870" t="str">
        <f>Table1[[#This Row],[year]]&amp;"_"&amp;Table1[[#This Row],[rank]]</f>
        <v>2022_369</v>
      </c>
      <c r="S3870" t="str">
        <f>Table1[[#This Row],[year]]&amp;"_"&amp;Table1[[#This Row],[rank]]</f>
        <v>2022_369</v>
      </c>
    </row>
    <row r="3871" spans="1:19" x14ac:dyDescent="0.2">
      <c r="A3871" t="s">
        <v>2359</v>
      </c>
      <c r="B3871">
        <v>370</v>
      </c>
      <c r="C3871">
        <v>2022</v>
      </c>
      <c r="D3871" t="s">
        <v>74</v>
      </c>
      <c r="E3871" t="s">
        <v>74</v>
      </c>
      <c r="F3871" t="s">
        <v>35</v>
      </c>
      <c r="G3871" t="str">
        <f>_xlfn.XLOOKUP(F3871,Regions!$A$2:$A$52,Regions!$B$2:$B$52)</f>
        <v>South</v>
      </c>
      <c r="H3871" t="s">
        <v>2360</v>
      </c>
      <c r="I3871">
        <v>7991</v>
      </c>
      <c r="J3871">
        <v>9524</v>
      </c>
      <c r="K3871">
        <v>544</v>
      </c>
      <c r="L3871">
        <v>10627</v>
      </c>
      <c r="M3871">
        <v>44000</v>
      </c>
      <c r="N3871" t="s">
        <v>2043</v>
      </c>
      <c r="O3871" t="s">
        <v>2043</v>
      </c>
      <c r="P3871" t="s">
        <v>2043</v>
      </c>
      <c r="Q3871" t="s">
        <v>2043</v>
      </c>
      <c r="R3871" t="str">
        <f>Table1[[#This Row],[year]]&amp;"_"&amp;Table1[[#This Row],[rank]]</f>
        <v>2022_370</v>
      </c>
      <c r="S3871" t="str">
        <f>Table1[[#This Row],[year]]&amp;"_"&amp;Table1[[#This Row],[rank]]</f>
        <v>2022_370</v>
      </c>
    </row>
    <row r="3872" spans="1:19" x14ac:dyDescent="0.2">
      <c r="A3872" t="s">
        <v>2355</v>
      </c>
      <c r="B3872">
        <v>371</v>
      </c>
      <c r="C3872">
        <v>2022</v>
      </c>
      <c r="D3872" t="s">
        <v>65</v>
      </c>
      <c r="E3872" t="s">
        <v>2044</v>
      </c>
      <c r="F3872" t="s">
        <v>33</v>
      </c>
      <c r="G3872" t="str">
        <f>_xlfn.XLOOKUP(F3872,Regions!$A$2:$A$52,Regions!$B$2:$B$52)</f>
        <v>Northeast</v>
      </c>
      <c r="H3872" t="s">
        <v>1624</v>
      </c>
      <c r="I3872">
        <v>17659</v>
      </c>
      <c r="J3872">
        <v>9456</v>
      </c>
      <c r="K3872">
        <v>1023</v>
      </c>
      <c r="L3872">
        <v>32086</v>
      </c>
      <c r="M3872">
        <v>7681</v>
      </c>
      <c r="N3872" t="s">
        <v>2043</v>
      </c>
      <c r="O3872" t="s">
        <v>2043</v>
      </c>
      <c r="P3872" t="s">
        <v>2043</v>
      </c>
      <c r="Q3872" t="s">
        <v>2043</v>
      </c>
      <c r="R3872" t="str">
        <f>Table1[[#This Row],[year]]&amp;"_"&amp;Table1[[#This Row],[rank]]</f>
        <v>2022_371</v>
      </c>
      <c r="S3872" t="str">
        <f>Table1[[#This Row],[year]]&amp;"_"&amp;Table1[[#This Row],[rank]]</f>
        <v>2022_371</v>
      </c>
    </row>
    <row r="3873" spans="1:19" x14ac:dyDescent="0.2">
      <c r="A3873" t="s">
        <v>2451</v>
      </c>
      <c r="B3873">
        <v>372</v>
      </c>
      <c r="C3873">
        <v>2022</v>
      </c>
      <c r="D3873" t="s">
        <v>40</v>
      </c>
      <c r="E3873" t="s">
        <v>2044</v>
      </c>
      <c r="F3873" t="s">
        <v>53</v>
      </c>
      <c r="G3873" t="str">
        <f>_xlfn.XLOOKUP(F3873,Regions!$A$2:$A$52,Regions!$B$2:$B$52)</f>
        <v>Midwest</v>
      </c>
      <c r="H3873" t="s">
        <v>1416</v>
      </c>
      <c r="J3873">
        <v>9442</v>
      </c>
      <c r="K3873">
        <v>361</v>
      </c>
      <c r="L3873">
        <v>62877</v>
      </c>
      <c r="M3873">
        <v>2538</v>
      </c>
      <c r="N3873" t="s">
        <v>2043</v>
      </c>
      <c r="O3873" t="s">
        <v>2043</v>
      </c>
      <c r="P3873" t="s">
        <v>2043</v>
      </c>
      <c r="Q3873" t="s">
        <v>2043</v>
      </c>
      <c r="R3873" t="str">
        <f>Table1[[#This Row],[year]]&amp;"_"&amp;Table1[[#This Row],[rank]]</f>
        <v>2022_372</v>
      </c>
      <c r="S3873" t="str">
        <f>Table1[[#This Row],[year]]&amp;"_"&amp;Table1[[#This Row],[rank]]</f>
        <v>2022_372</v>
      </c>
    </row>
    <row r="3874" spans="1:19" x14ac:dyDescent="0.2">
      <c r="A3874" t="s">
        <v>2466</v>
      </c>
      <c r="B3874">
        <v>373</v>
      </c>
      <c r="C3874">
        <v>2022</v>
      </c>
      <c r="D3874" t="s">
        <v>1353</v>
      </c>
      <c r="E3874" t="s">
        <v>2045</v>
      </c>
      <c r="F3874" t="s">
        <v>398</v>
      </c>
      <c r="G3874" t="str">
        <f>_xlfn.XLOOKUP(F3874,Regions!$A$2:$A$52,Regions!$B$2:$B$52)</f>
        <v>West</v>
      </c>
      <c r="H3874" t="s">
        <v>1531</v>
      </c>
      <c r="I3874">
        <v>3745</v>
      </c>
      <c r="J3874">
        <v>9436</v>
      </c>
      <c r="K3874">
        <v>219</v>
      </c>
      <c r="L3874">
        <v>4689</v>
      </c>
      <c r="M3874">
        <v>11624</v>
      </c>
      <c r="N3874" t="s">
        <v>2043</v>
      </c>
      <c r="O3874" t="s">
        <v>2046</v>
      </c>
      <c r="P3874" t="s">
        <v>2043</v>
      </c>
      <c r="Q3874" t="s">
        <v>2043</v>
      </c>
      <c r="R3874" t="str">
        <f>Table1[[#This Row],[year]]&amp;"_"&amp;Table1[[#This Row],[rank]]</f>
        <v>2022_373</v>
      </c>
      <c r="S3874" t="str">
        <f>Table1[[#This Row],[year]]&amp;"_"&amp;Table1[[#This Row],[rank]]</f>
        <v>2022_373</v>
      </c>
    </row>
    <row r="3875" spans="1:19" x14ac:dyDescent="0.2">
      <c r="A3875" t="s">
        <v>2304</v>
      </c>
      <c r="B3875">
        <v>374</v>
      </c>
      <c r="C3875">
        <v>2022</v>
      </c>
      <c r="D3875" t="s">
        <v>287</v>
      </c>
      <c r="E3875" t="s">
        <v>2067</v>
      </c>
      <c r="F3875" t="s">
        <v>28</v>
      </c>
      <c r="G3875" t="str">
        <f>_xlfn.XLOOKUP(F3875,Regions!$A$2:$A$52,Regions!$B$2:$B$52)</f>
        <v>Northeast</v>
      </c>
      <c r="H3875" t="s">
        <v>1406</v>
      </c>
      <c r="I3875">
        <v>13128</v>
      </c>
      <c r="J3875">
        <v>9358</v>
      </c>
      <c r="K3875">
        <v>330</v>
      </c>
      <c r="L3875">
        <v>16771</v>
      </c>
      <c r="M3875">
        <v>24000</v>
      </c>
      <c r="N3875" t="s">
        <v>2043</v>
      </c>
      <c r="O3875" t="s">
        <v>2043</v>
      </c>
      <c r="P3875" t="s">
        <v>2043</v>
      </c>
      <c r="Q3875" t="s">
        <v>2043</v>
      </c>
      <c r="R3875" t="str">
        <f>Table1[[#This Row],[year]]&amp;"_"&amp;Table1[[#This Row],[rank]]</f>
        <v>2022_374</v>
      </c>
      <c r="S3875" t="str">
        <f>Table1[[#This Row],[year]]&amp;"_"&amp;Table1[[#This Row],[rank]]</f>
        <v>2022_374</v>
      </c>
    </row>
    <row r="3876" spans="1:19" x14ac:dyDescent="0.2">
      <c r="A3876" t="s">
        <v>2554</v>
      </c>
      <c r="B3876">
        <v>375</v>
      </c>
      <c r="C3876">
        <v>2022</v>
      </c>
      <c r="D3876" t="s">
        <v>1138</v>
      </c>
      <c r="E3876" t="s">
        <v>2044</v>
      </c>
      <c r="F3876" t="s">
        <v>146</v>
      </c>
      <c r="G3876" t="str">
        <f>_xlfn.XLOOKUP(F3876,Regions!$A$2:$A$52,Regions!$B$2:$B$52)</f>
        <v>Northeast</v>
      </c>
      <c r="H3876" t="s">
        <v>1465</v>
      </c>
      <c r="I3876">
        <v>114527</v>
      </c>
      <c r="J3876">
        <v>9357</v>
      </c>
      <c r="K3876">
        <v>2568</v>
      </c>
      <c r="L3876">
        <v>69888</v>
      </c>
      <c r="M3876">
        <v>6378</v>
      </c>
      <c r="N3876" t="s">
        <v>2043</v>
      </c>
      <c r="O3876" t="s">
        <v>2043</v>
      </c>
      <c r="P3876" t="s">
        <v>2043</v>
      </c>
      <c r="Q3876" t="s">
        <v>2043</v>
      </c>
      <c r="R3876" t="str">
        <f>Table1[[#This Row],[year]]&amp;"_"&amp;Table1[[#This Row],[rank]]</f>
        <v>2022_375</v>
      </c>
      <c r="S3876" t="str">
        <f>Table1[[#This Row],[year]]&amp;"_"&amp;Table1[[#This Row],[rank]]</f>
        <v>2022_375</v>
      </c>
    </row>
    <row r="3877" spans="1:19" x14ac:dyDescent="0.2">
      <c r="A3877" t="s">
        <v>2441</v>
      </c>
      <c r="B3877">
        <v>376</v>
      </c>
      <c r="C3877">
        <v>2022</v>
      </c>
      <c r="D3877" t="s">
        <v>65</v>
      </c>
      <c r="E3877" t="s">
        <v>2044</v>
      </c>
      <c r="F3877" t="s">
        <v>44</v>
      </c>
      <c r="G3877" t="str">
        <f>_xlfn.XLOOKUP(F3877,Regions!$A$2:$A$52,Regions!$B$2:$B$52)</f>
        <v>Midwest</v>
      </c>
      <c r="H3877" t="s">
        <v>1417</v>
      </c>
      <c r="I3877">
        <v>7973</v>
      </c>
      <c r="J3877">
        <v>9342</v>
      </c>
      <c r="K3877">
        <v>1534</v>
      </c>
      <c r="L3877">
        <v>24982</v>
      </c>
      <c r="M3877">
        <v>9600</v>
      </c>
      <c r="N3877" t="s">
        <v>2043</v>
      </c>
      <c r="O3877" t="s">
        <v>2043</v>
      </c>
      <c r="P3877" t="s">
        <v>2043</v>
      </c>
      <c r="Q3877" t="s">
        <v>2043</v>
      </c>
      <c r="R3877" t="str">
        <f>Table1[[#This Row],[year]]&amp;"_"&amp;Table1[[#This Row],[rank]]</f>
        <v>2022_376</v>
      </c>
      <c r="S3877" t="str">
        <f>Table1[[#This Row],[year]]&amp;"_"&amp;Table1[[#This Row],[rank]]</f>
        <v>2022_376</v>
      </c>
    </row>
    <row r="3878" spans="1:19" x14ac:dyDescent="0.2">
      <c r="A3878" t="s">
        <v>2523</v>
      </c>
      <c r="B3878">
        <v>377</v>
      </c>
      <c r="C3878">
        <v>2022</v>
      </c>
      <c r="D3878" t="s">
        <v>1838</v>
      </c>
      <c r="E3878" t="s">
        <v>2042</v>
      </c>
      <c r="F3878" t="s">
        <v>41</v>
      </c>
      <c r="G3878" t="str">
        <f>_xlfn.XLOOKUP(F3878,Regions!$A$2:$A$52,Regions!$B$2:$B$52)</f>
        <v>Northeast</v>
      </c>
      <c r="H3878" t="s">
        <v>1804</v>
      </c>
      <c r="I3878">
        <v>12113</v>
      </c>
      <c r="J3878">
        <v>9322</v>
      </c>
      <c r="K3878">
        <v>409</v>
      </c>
      <c r="L3878">
        <v>7090</v>
      </c>
      <c r="M3878">
        <v>38599</v>
      </c>
      <c r="N3878" t="s">
        <v>2043</v>
      </c>
      <c r="O3878" t="s">
        <v>2043</v>
      </c>
      <c r="P3878" t="s">
        <v>2043</v>
      </c>
      <c r="Q3878" t="s">
        <v>2043</v>
      </c>
      <c r="R3878" t="str">
        <f>Table1[[#This Row],[year]]&amp;"_"&amp;Table1[[#This Row],[rank]]</f>
        <v>2022_377</v>
      </c>
      <c r="S3878" t="str">
        <f>Table1[[#This Row],[year]]&amp;"_"&amp;Table1[[#This Row],[rank]]</f>
        <v>2022_377</v>
      </c>
    </row>
    <row r="3879" spans="1:19" x14ac:dyDescent="0.2">
      <c r="A3879" t="s">
        <v>2307</v>
      </c>
      <c r="B3879">
        <v>378</v>
      </c>
      <c r="C3879">
        <v>2022</v>
      </c>
      <c r="D3879" t="s">
        <v>350</v>
      </c>
      <c r="E3879" t="s">
        <v>2042</v>
      </c>
      <c r="F3879" t="s">
        <v>41</v>
      </c>
      <c r="G3879" t="str">
        <f>_xlfn.XLOOKUP(F3879,Regions!$A$2:$A$52,Regions!$B$2:$B$52)</f>
        <v>Northeast</v>
      </c>
      <c r="H3879" t="s">
        <v>1594</v>
      </c>
      <c r="I3879">
        <v>14157</v>
      </c>
      <c r="J3879">
        <v>9313</v>
      </c>
      <c r="K3879">
        <v>1285</v>
      </c>
      <c r="L3879">
        <v>22600</v>
      </c>
      <c r="M3879">
        <v>18500</v>
      </c>
      <c r="N3879" t="s">
        <v>2043</v>
      </c>
      <c r="O3879" t="s">
        <v>2043</v>
      </c>
      <c r="P3879" t="s">
        <v>2043</v>
      </c>
      <c r="Q3879" t="s">
        <v>2043</v>
      </c>
      <c r="R3879" t="str">
        <f>Table1[[#This Row],[year]]&amp;"_"&amp;Table1[[#This Row],[rank]]</f>
        <v>2022_378</v>
      </c>
      <c r="S3879" t="str">
        <f>Table1[[#This Row],[year]]&amp;"_"&amp;Table1[[#This Row],[rank]]</f>
        <v>2022_378</v>
      </c>
    </row>
    <row r="3880" spans="1:19" x14ac:dyDescent="0.2">
      <c r="A3880" t="s">
        <v>2666</v>
      </c>
      <c r="B3880">
        <v>379</v>
      </c>
      <c r="C3880">
        <v>2022</v>
      </c>
      <c r="D3880" t="s">
        <v>1830</v>
      </c>
      <c r="E3880" t="s">
        <v>2042</v>
      </c>
      <c r="F3880" t="s">
        <v>177</v>
      </c>
      <c r="G3880" t="str">
        <f>_xlfn.XLOOKUP(F3880,Regions!$A$2:$A$52,Regions!$B$2:$B$52)</f>
        <v>South</v>
      </c>
      <c r="H3880" t="s">
        <v>1729</v>
      </c>
      <c r="I3880">
        <v>2222</v>
      </c>
      <c r="J3880">
        <v>9267</v>
      </c>
      <c r="K3880">
        <v>208</v>
      </c>
      <c r="L3880">
        <v>4865</v>
      </c>
      <c r="M3880">
        <v>26000</v>
      </c>
      <c r="N3880" t="s">
        <v>2043</v>
      </c>
      <c r="O3880" t="s">
        <v>2043</v>
      </c>
      <c r="P3880" t="s">
        <v>2043</v>
      </c>
      <c r="Q3880" t="s">
        <v>2043</v>
      </c>
      <c r="R3880" t="str">
        <f>Table1[[#This Row],[year]]&amp;"_"&amp;Table1[[#This Row],[rank]]</f>
        <v>2022_379</v>
      </c>
      <c r="S3880" t="str">
        <f>Table1[[#This Row],[year]]&amp;"_"&amp;Table1[[#This Row],[rank]]</f>
        <v>2022_379</v>
      </c>
    </row>
    <row r="3881" spans="1:19" x14ac:dyDescent="0.2">
      <c r="A3881" t="s">
        <v>2237</v>
      </c>
      <c r="B3881">
        <v>380</v>
      </c>
      <c r="C3881">
        <v>2022</v>
      </c>
      <c r="D3881" t="s">
        <v>283</v>
      </c>
      <c r="E3881" t="s">
        <v>283</v>
      </c>
      <c r="F3881" t="s">
        <v>181</v>
      </c>
      <c r="G3881" t="str">
        <f>_xlfn.XLOOKUP(F3881,Regions!$A$2:$A$52,Regions!$B$2:$B$52)</f>
        <v>West</v>
      </c>
      <c r="H3881" t="s">
        <v>1516</v>
      </c>
      <c r="I3881">
        <v>22113</v>
      </c>
      <c r="J3881">
        <v>9239</v>
      </c>
      <c r="K3881">
        <v>408</v>
      </c>
      <c r="L3881">
        <v>13754</v>
      </c>
      <c r="M3881">
        <v>33600</v>
      </c>
      <c r="N3881" t="s">
        <v>2043</v>
      </c>
      <c r="O3881" t="s">
        <v>2043</v>
      </c>
      <c r="P3881" t="s">
        <v>2043</v>
      </c>
      <c r="Q3881" t="s">
        <v>2043</v>
      </c>
      <c r="R3881" t="str">
        <f>Table1[[#This Row],[year]]&amp;"_"&amp;Table1[[#This Row],[rank]]</f>
        <v>2022_380</v>
      </c>
      <c r="S3881" t="str">
        <f>Table1[[#This Row],[year]]&amp;"_"&amp;Table1[[#This Row],[rank]]</f>
        <v>2022_380</v>
      </c>
    </row>
    <row r="3882" spans="1:19" x14ac:dyDescent="0.2">
      <c r="A3882" t="s">
        <v>2247</v>
      </c>
      <c r="B3882">
        <v>381</v>
      </c>
      <c r="C3882">
        <v>2022</v>
      </c>
      <c r="D3882" t="s">
        <v>1830</v>
      </c>
      <c r="E3882" t="s">
        <v>2042</v>
      </c>
      <c r="F3882" t="s">
        <v>41</v>
      </c>
      <c r="G3882" t="str">
        <f>_xlfn.XLOOKUP(F3882,Regions!$A$2:$A$52,Regions!$B$2:$B$52)</f>
        <v>Northeast</v>
      </c>
      <c r="H3882" t="s">
        <v>1612</v>
      </c>
      <c r="I3882">
        <v>2171</v>
      </c>
      <c r="J3882">
        <v>9233</v>
      </c>
      <c r="K3882">
        <v>151</v>
      </c>
      <c r="L3882">
        <v>6457</v>
      </c>
      <c r="M3882">
        <v>37600</v>
      </c>
      <c r="N3882" t="s">
        <v>2043</v>
      </c>
      <c r="O3882" t="s">
        <v>2046</v>
      </c>
      <c r="P3882" t="s">
        <v>2043</v>
      </c>
      <c r="Q3882" t="s">
        <v>2043</v>
      </c>
      <c r="R3882" t="str">
        <f>Table1[[#This Row],[year]]&amp;"_"&amp;Table1[[#This Row],[rank]]</f>
        <v>2022_381</v>
      </c>
      <c r="S3882" t="str">
        <f>Table1[[#This Row],[year]]&amp;"_"&amp;Table1[[#This Row],[rank]]</f>
        <v>2022_381</v>
      </c>
    </row>
    <row r="3883" spans="1:19" x14ac:dyDescent="0.2">
      <c r="A3883" t="s">
        <v>2383</v>
      </c>
      <c r="B3883">
        <v>382</v>
      </c>
      <c r="C3883">
        <v>2022</v>
      </c>
      <c r="D3883" t="s">
        <v>987</v>
      </c>
      <c r="E3883" t="s">
        <v>2055</v>
      </c>
      <c r="F3883" t="s">
        <v>150</v>
      </c>
      <c r="G3883" t="str">
        <f>_xlfn.XLOOKUP(F3883,Regions!$A$2:$A$52,Regions!$B$2:$B$52)</f>
        <v>Midwest</v>
      </c>
      <c r="H3883" t="s">
        <v>2503</v>
      </c>
      <c r="I3883">
        <v>4882</v>
      </c>
      <c r="J3883">
        <v>9229</v>
      </c>
      <c r="K3883">
        <v>570</v>
      </c>
      <c r="L3883">
        <v>7503</v>
      </c>
      <c r="M3883">
        <v>13200</v>
      </c>
      <c r="N3883" t="s">
        <v>2043</v>
      </c>
      <c r="O3883" t="s">
        <v>2043</v>
      </c>
      <c r="P3883" t="s">
        <v>2043</v>
      </c>
      <c r="Q3883" t="s">
        <v>2043</v>
      </c>
      <c r="R3883" t="str">
        <f>Table1[[#This Row],[year]]&amp;"_"&amp;Table1[[#This Row],[rank]]</f>
        <v>2022_382</v>
      </c>
      <c r="S3883" t="str">
        <f>Table1[[#This Row],[year]]&amp;"_"&amp;Table1[[#This Row],[rank]]</f>
        <v>2022_382</v>
      </c>
    </row>
    <row r="3884" spans="1:19" x14ac:dyDescent="0.2">
      <c r="A3884" t="s">
        <v>2520</v>
      </c>
      <c r="B3884">
        <v>383</v>
      </c>
      <c r="C3884">
        <v>2022</v>
      </c>
      <c r="D3884" t="s">
        <v>65</v>
      </c>
      <c r="E3884" t="s">
        <v>2044</v>
      </c>
      <c r="F3884" t="s">
        <v>55</v>
      </c>
      <c r="G3884" t="str">
        <f>_xlfn.XLOOKUP(F3884,Regions!$A$2:$A$52,Regions!$B$2:$B$52)</f>
        <v>West</v>
      </c>
      <c r="H3884" t="s">
        <v>1451</v>
      </c>
      <c r="I3884">
        <v>7087</v>
      </c>
      <c r="J3884">
        <v>9221</v>
      </c>
      <c r="K3884">
        <v>1241</v>
      </c>
      <c r="L3884">
        <v>16451</v>
      </c>
      <c r="M3884">
        <v>22233</v>
      </c>
      <c r="N3884" t="s">
        <v>2043</v>
      </c>
      <c r="O3884" t="s">
        <v>2043</v>
      </c>
      <c r="P3884" t="s">
        <v>2043</v>
      </c>
      <c r="Q3884" t="s">
        <v>2043</v>
      </c>
      <c r="R3884" t="str">
        <f>Table1[[#This Row],[year]]&amp;"_"&amp;Table1[[#This Row],[rank]]</f>
        <v>2022_383</v>
      </c>
      <c r="S3884" t="str">
        <f>Table1[[#This Row],[year]]&amp;"_"&amp;Table1[[#This Row],[rank]]</f>
        <v>2022_383</v>
      </c>
    </row>
    <row r="3885" spans="1:19" x14ac:dyDescent="0.2">
      <c r="A3885" t="s">
        <v>2551</v>
      </c>
      <c r="B3885">
        <v>384</v>
      </c>
      <c r="C3885">
        <v>2022</v>
      </c>
      <c r="D3885" t="s">
        <v>609</v>
      </c>
      <c r="E3885" t="s">
        <v>2044</v>
      </c>
      <c r="F3885" t="s">
        <v>86</v>
      </c>
      <c r="G3885" t="str">
        <f>_xlfn.XLOOKUP(F3885,Regions!$A$2:$A$52,Regions!$B$2:$B$52)</f>
        <v>South</v>
      </c>
      <c r="H3885" t="s">
        <v>1412</v>
      </c>
      <c r="I3885">
        <v>74045</v>
      </c>
      <c r="J3885">
        <v>9168</v>
      </c>
      <c r="K3885">
        <v>4058</v>
      </c>
      <c r="L3885">
        <v>193502</v>
      </c>
      <c r="M3885">
        <v>8858</v>
      </c>
      <c r="N3885" t="s">
        <v>2046</v>
      </c>
      <c r="O3885" t="s">
        <v>2043</v>
      </c>
      <c r="P3885" t="s">
        <v>2043</v>
      </c>
      <c r="Q3885" t="s">
        <v>2043</v>
      </c>
      <c r="R3885" t="str">
        <f>Table1[[#This Row],[year]]&amp;"_"&amp;Table1[[#This Row],[rank]]</f>
        <v>2022_384</v>
      </c>
      <c r="S3885" t="str">
        <f>Table1[[#This Row],[year]]&amp;"_"&amp;Table1[[#This Row],[rank]]</f>
        <v>2022_384</v>
      </c>
    </row>
    <row r="3886" spans="1:19" x14ac:dyDescent="0.2">
      <c r="A3886" t="s">
        <v>2323</v>
      </c>
      <c r="B3886">
        <v>385</v>
      </c>
      <c r="C3886">
        <v>2022</v>
      </c>
      <c r="D3886" t="s">
        <v>283</v>
      </c>
      <c r="E3886" t="s">
        <v>283</v>
      </c>
      <c r="F3886" t="s">
        <v>28</v>
      </c>
      <c r="G3886" t="str">
        <f>_xlfn.XLOOKUP(F3886,Regions!$A$2:$A$52,Regions!$B$2:$B$52)</f>
        <v>Northeast</v>
      </c>
      <c r="H3886" t="s">
        <v>1406</v>
      </c>
      <c r="I3886">
        <v>5210</v>
      </c>
      <c r="J3886">
        <v>9155</v>
      </c>
      <c r="K3886">
        <v>952</v>
      </c>
      <c r="L3886">
        <v>12397</v>
      </c>
      <c r="M3886">
        <v>25000</v>
      </c>
      <c r="N3886" t="s">
        <v>2043</v>
      </c>
      <c r="O3886" t="s">
        <v>2043</v>
      </c>
      <c r="P3886" t="s">
        <v>2043</v>
      </c>
      <c r="Q3886" t="s">
        <v>2043</v>
      </c>
      <c r="R3886" t="str">
        <f>Table1[[#This Row],[year]]&amp;"_"&amp;Table1[[#This Row],[rank]]</f>
        <v>2022_385</v>
      </c>
      <c r="S3886" t="str">
        <f>Table1[[#This Row],[year]]&amp;"_"&amp;Table1[[#This Row],[rank]]</f>
        <v>2022_385</v>
      </c>
    </row>
    <row r="3887" spans="1:19" x14ac:dyDescent="0.2">
      <c r="A3887" t="s">
        <v>2747</v>
      </c>
      <c r="B3887">
        <v>386</v>
      </c>
      <c r="C3887">
        <v>2022</v>
      </c>
      <c r="D3887" t="s">
        <v>609</v>
      </c>
      <c r="E3887" t="s">
        <v>2044</v>
      </c>
      <c r="F3887" t="s">
        <v>28</v>
      </c>
      <c r="G3887" t="str">
        <f>_xlfn.XLOOKUP(F3887,Regions!$A$2:$A$52,Regions!$B$2:$B$52)</f>
        <v>Northeast</v>
      </c>
      <c r="H3887" t="s">
        <v>1406</v>
      </c>
      <c r="I3887">
        <v>37194</v>
      </c>
      <c r="J3887">
        <v>9124</v>
      </c>
      <c r="K3887">
        <v>1839</v>
      </c>
      <c r="L3887">
        <v>30502</v>
      </c>
      <c r="M3887">
        <v>2153</v>
      </c>
      <c r="N3887" t="s">
        <v>2046</v>
      </c>
      <c r="O3887" t="s">
        <v>2043</v>
      </c>
      <c r="P3887" t="s">
        <v>2046</v>
      </c>
      <c r="Q3887" t="s">
        <v>2043</v>
      </c>
      <c r="R3887" t="str">
        <f>Table1[[#This Row],[year]]&amp;"_"&amp;Table1[[#This Row],[rank]]</f>
        <v>2022_386</v>
      </c>
      <c r="S3887" t="str">
        <f>Table1[[#This Row],[year]]&amp;"_"&amp;Table1[[#This Row],[rank]]</f>
        <v>2022_386</v>
      </c>
    </row>
    <row r="3888" spans="1:19" x14ac:dyDescent="0.2">
      <c r="A3888" t="s">
        <v>2574</v>
      </c>
      <c r="B3888">
        <v>387</v>
      </c>
      <c r="C3888">
        <v>2022</v>
      </c>
      <c r="D3888" t="s">
        <v>79</v>
      </c>
      <c r="E3888" t="s">
        <v>2044</v>
      </c>
      <c r="F3888" t="s">
        <v>28</v>
      </c>
      <c r="G3888" t="str">
        <f>_xlfn.XLOOKUP(F3888,Regions!$A$2:$A$52,Regions!$B$2:$B$52)</f>
        <v>Northeast</v>
      </c>
      <c r="H3888" t="s">
        <v>1406</v>
      </c>
      <c r="I3888">
        <v>7934</v>
      </c>
      <c r="J3888">
        <v>9040</v>
      </c>
      <c r="K3888">
        <v>1674</v>
      </c>
      <c r="L3888">
        <v>60404</v>
      </c>
      <c r="M3888">
        <v>5556</v>
      </c>
      <c r="N3888" t="s">
        <v>2043</v>
      </c>
      <c r="O3888" t="s">
        <v>2043</v>
      </c>
      <c r="P3888" t="s">
        <v>2043</v>
      </c>
      <c r="Q3888" t="s">
        <v>2043</v>
      </c>
      <c r="R3888" t="str">
        <f>Table1[[#This Row],[year]]&amp;"_"&amp;Table1[[#This Row],[rank]]</f>
        <v>2022_387</v>
      </c>
      <c r="S3888" t="str">
        <f>Table1[[#This Row],[year]]&amp;"_"&amp;Table1[[#This Row],[rank]]</f>
        <v>2022_387</v>
      </c>
    </row>
    <row r="3889" spans="1:19" x14ac:dyDescent="0.2">
      <c r="A3889" t="s">
        <v>1644</v>
      </c>
      <c r="B3889">
        <v>388</v>
      </c>
      <c r="C3889">
        <v>2022</v>
      </c>
      <c r="D3889" t="s">
        <v>980</v>
      </c>
      <c r="E3889" t="s">
        <v>2055</v>
      </c>
      <c r="F3889" t="s">
        <v>98</v>
      </c>
      <c r="G3889" t="str">
        <f>_xlfn.XLOOKUP(F3889,Regions!$A$2:$A$52,Regions!$B$2:$B$52)</f>
        <v>Northeast</v>
      </c>
      <c r="H3889" t="s">
        <v>1644</v>
      </c>
      <c r="I3889">
        <v>44462</v>
      </c>
      <c r="J3889">
        <v>8971</v>
      </c>
      <c r="K3889">
        <v>1478</v>
      </c>
      <c r="L3889">
        <v>10412</v>
      </c>
      <c r="M3889">
        <v>17805</v>
      </c>
      <c r="N3889" t="s">
        <v>2043</v>
      </c>
      <c r="O3889" t="s">
        <v>2046</v>
      </c>
      <c r="P3889" t="s">
        <v>2043</v>
      </c>
      <c r="Q3889" t="s">
        <v>2043</v>
      </c>
      <c r="R3889" t="str">
        <f>Table1[[#This Row],[year]]&amp;"_"&amp;Table1[[#This Row],[rank]]</f>
        <v>2022_388</v>
      </c>
      <c r="S3889" t="str">
        <f>Table1[[#This Row],[year]]&amp;"_"&amp;Table1[[#This Row],[rank]]</f>
        <v>2022_388</v>
      </c>
    </row>
    <row r="3890" spans="1:19" x14ac:dyDescent="0.2">
      <c r="A3890" t="s">
        <v>2521</v>
      </c>
      <c r="B3890">
        <v>389</v>
      </c>
      <c r="C3890">
        <v>2022</v>
      </c>
      <c r="D3890" t="s">
        <v>1111</v>
      </c>
      <c r="E3890" t="s">
        <v>221</v>
      </c>
      <c r="F3890" t="s">
        <v>35</v>
      </c>
      <c r="G3890" t="str">
        <f>_xlfn.XLOOKUP(F3890,Regions!$A$2:$A$52,Regions!$B$2:$B$52)</f>
        <v>South</v>
      </c>
      <c r="H3890" t="s">
        <v>1435</v>
      </c>
      <c r="I3890">
        <v>15011</v>
      </c>
      <c r="J3890">
        <v>8970</v>
      </c>
      <c r="K3890">
        <v>1237</v>
      </c>
      <c r="L3890">
        <v>5835</v>
      </c>
      <c r="M3890">
        <v>6600</v>
      </c>
      <c r="N3890" t="s">
        <v>2043</v>
      </c>
      <c r="O3890" t="s">
        <v>2043</v>
      </c>
      <c r="P3890" t="s">
        <v>2043</v>
      </c>
      <c r="Q3890" t="s">
        <v>2043</v>
      </c>
      <c r="R3890" t="str">
        <f>Table1[[#This Row],[year]]&amp;"_"&amp;Table1[[#This Row],[rank]]</f>
        <v>2022_389</v>
      </c>
      <c r="S3890" t="str">
        <f>Table1[[#This Row],[year]]&amp;"_"&amp;Table1[[#This Row],[rank]]</f>
        <v>2022_389</v>
      </c>
    </row>
    <row r="3891" spans="1:19" x14ac:dyDescent="0.2">
      <c r="A3891" t="s">
        <v>2354</v>
      </c>
      <c r="B3891">
        <v>390</v>
      </c>
      <c r="C3891">
        <v>2022</v>
      </c>
      <c r="D3891" t="s">
        <v>1838</v>
      </c>
      <c r="E3891" t="s">
        <v>2042</v>
      </c>
      <c r="F3891" t="s">
        <v>28</v>
      </c>
      <c r="G3891" t="str">
        <f>_xlfn.XLOOKUP(F3891,Regions!$A$2:$A$52,Regions!$B$2:$B$52)</f>
        <v>Northeast</v>
      </c>
      <c r="H3891" t="s">
        <v>1406</v>
      </c>
      <c r="I3891">
        <v>2850</v>
      </c>
      <c r="J3891">
        <v>8958</v>
      </c>
      <c r="K3891">
        <v>893</v>
      </c>
      <c r="L3891">
        <v>8135</v>
      </c>
      <c r="M3891">
        <v>33244</v>
      </c>
      <c r="N3891" t="s">
        <v>2043</v>
      </c>
      <c r="O3891" t="s">
        <v>2046</v>
      </c>
      <c r="P3891" t="s">
        <v>2043</v>
      </c>
      <c r="Q3891" t="s">
        <v>2043</v>
      </c>
      <c r="R3891" t="str">
        <f>Table1[[#This Row],[year]]&amp;"_"&amp;Table1[[#This Row],[rank]]</f>
        <v>2022_390</v>
      </c>
      <c r="S3891" t="str">
        <f>Table1[[#This Row],[year]]&amp;"_"&amp;Table1[[#This Row],[rank]]</f>
        <v>2022_390</v>
      </c>
    </row>
    <row r="3892" spans="1:19" x14ac:dyDescent="0.2">
      <c r="A3892" t="s">
        <v>2553</v>
      </c>
      <c r="B3892">
        <v>391</v>
      </c>
      <c r="C3892">
        <v>2022</v>
      </c>
      <c r="D3892" t="s">
        <v>17</v>
      </c>
      <c r="E3892" t="s">
        <v>17</v>
      </c>
      <c r="F3892" t="s">
        <v>53</v>
      </c>
      <c r="G3892" t="str">
        <f>_xlfn.XLOOKUP(F3892,Regions!$A$2:$A$52,Regions!$B$2:$B$52)</f>
        <v>Midwest</v>
      </c>
      <c r="H3892" t="s">
        <v>1793</v>
      </c>
      <c r="I3892">
        <v>2544</v>
      </c>
      <c r="J3892">
        <v>8945</v>
      </c>
      <c r="K3892">
        <v>197</v>
      </c>
      <c r="L3892">
        <v>7632</v>
      </c>
      <c r="M3892">
        <v>40200</v>
      </c>
      <c r="N3892" t="s">
        <v>2043</v>
      </c>
      <c r="O3892" t="s">
        <v>2043</v>
      </c>
      <c r="P3892" t="s">
        <v>2043</v>
      </c>
      <c r="Q3892" t="s">
        <v>2043</v>
      </c>
      <c r="R3892" t="str">
        <f>Table1[[#This Row],[year]]&amp;"_"&amp;Table1[[#This Row],[rank]]</f>
        <v>2022_391</v>
      </c>
      <c r="S3892" t="str">
        <f>Table1[[#This Row],[year]]&amp;"_"&amp;Table1[[#This Row],[rank]]</f>
        <v>2022_391</v>
      </c>
    </row>
    <row r="3893" spans="1:19" x14ac:dyDescent="0.2">
      <c r="A3893" t="s">
        <v>2329</v>
      </c>
      <c r="B3893">
        <v>392</v>
      </c>
      <c r="C3893">
        <v>2022</v>
      </c>
      <c r="D3893" t="s">
        <v>985</v>
      </c>
      <c r="E3893" t="s">
        <v>115</v>
      </c>
      <c r="F3893" t="s">
        <v>18</v>
      </c>
      <c r="G3893" t="str">
        <f>_xlfn.XLOOKUP(F3893,Regions!$A$2:$A$52,Regions!$B$2:$B$52)</f>
        <v>Midwest</v>
      </c>
      <c r="H3893" t="s">
        <v>2490</v>
      </c>
      <c r="I3893">
        <v>1185</v>
      </c>
      <c r="J3893">
        <v>8931</v>
      </c>
      <c r="K3893">
        <v>74</v>
      </c>
      <c r="L3893">
        <v>2207</v>
      </c>
      <c r="M3893">
        <v>13300</v>
      </c>
      <c r="N3893" t="s">
        <v>2043</v>
      </c>
      <c r="O3893" t="s">
        <v>2043</v>
      </c>
      <c r="P3893" t="s">
        <v>2043</v>
      </c>
      <c r="Q3893" t="s">
        <v>2043</v>
      </c>
      <c r="R3893" t="str">
        <f>Table1[[#This Row],[year]]&amp;"_"&amp;Table1[[#This Row],[rank]]</f>
        <v>2022_392</v>
      </c>
      <c r="S3893" t="str">
        <f>Table1[[#This Row],[year]]&amp;"_"&amp;Table1[[#This Row],[rank]]</f>
        <v>2022_392</v>
      </c>
    </row>
    <row r="3894" spans="1:19" x14ac:dyDescent="0.2">
      <c r="A3894" t="s">
        <v>2557</v>
      </c>
      <c r="B3894">
        <v>393</v>
      </c>
      <c r="C3894">
        <v>2022</v>
      </c>
      <c r="D3894" t="s">
        <v>46</v>
      </c>
      <c r="E3894" t="s">
        <v>46</v>
      </c>
      <c r="F3894" t="s">
        <v>142</v>
      </c>
      <c r="G3894" t="str">
        <f>_xlfn.XLOOKUP(F3894,Regions!$A$2:$A$52,Regions!$B$2:$B$52)</f>
        <v>Midwest</v>
      </c>
      <c r="H3894" t="s">
        <v>2558</v>
      </c>
      <c r="I3894">
        <v>8062</v>
      </c>
      <c r="J3894">
        <v>8911</v>
      </c>
      <c r="K3894">
        <v>1297</v>
      </c>
      <c r="L3894">
        <v>8518</v>
      </c>
      <c r="M3894">
        <v>7750</v>
      </c>
      <c r="N3894" t="s">
        <v>2043</v>
      </c>
      <c r="O3894" t="s">
        <v>2043</v>
      </c>
      <c r="P3894" t="s">
        <v>2043</v>
      </c>
      <c r="Q3894" t="s">
        <v>2043</v>
      </c>
      <c r="R3894" t="str">
        <f>Table1[[#This Row],[year]]&amp;"_"&amp;Table1[[#This Row],[rank]]</f>
        <v>2022_393</v>
      </c>
      <c r="S3894" t="str">
        <f>Table1[[#This Row],[year]]&amp;"_"&amp;Table1[[#This Row],[rank]]</f>
        <v>2022_393</v>
      </c>
    </row>
    <row r="3895" spans="1:19" x14ac:dyDescent="0.2">
      <c r="A3895" t="s">
        <v>2707</v>
      </c>
      <c r="B3895">
        <v>394</v>
      </c>
      <c r="C3895">
        <v>2022</v>
      </c>
      <c r="D3895" t="s">
        <v>1363</v>
      </c>
      <c r="E3895" t="s">
        <v>2042</v>
      </c>
      <c r="F3895" t="s">
        <v>177</v>
      </c>
      <c r="G3895" t="str">
        <f>_xlfn.XLOOKUP(F3895,Regions!$A$2:$A$52,Regions!$B$2:$B$52)</f>
        <v>South</v>
      </c>
      <c r="H3895" t="s">
        <v>2708</v>
      </c>
      <c r="I3895">
        <v>17147</v>
      </c>
      <c r="J3895">
        <v>8891</v>
      </c>
      <c r="K3895">
        <v>74</v>
      </c>
      <c r="L3895">
        <v>2086</v>
      </c>
      <c r="M3895">
        <v>21300</v>
      </c>
      <c r="N3895" t="s">
        <v>2043</v>
      </c>
      <c r="O3895" t="s">
        <v>2043</v>
      </c>
      <c r="P3895" t="s">
        <v>2043</v>
      </c>
      <c r="Q3895" t="s">
        <v>2043</v>
      </c>
      <c r="R3895" t="str">
        <f>Table1[[#This Row],[year]]&amp;"_"&amp;Table1[[#This Row],[rank]]</f>
        <v>2022_394</v>
      </c>
      <c r="S3895" t="str">
        <f>Table1[[#This Row],[year]]&amp;"_"&amp;Table1[[#This Row],[rank]]</f>
        <v>2022_394</v>
      </c>
    </row>
    <row r="3896" spans="1:19" x14ac:dyDescent="0.2">
      <c r="A3896" t="s">
        <v>2748</v>
      </c>
      <c r="B3896">
        <v>395</v>
      </c>
      <c r="C3896">
        <v>2022</v>
      </c>
      <c r="D3896" t="s">
        <v>97</v>
      </c>
      <c r="E3896" t="s">
        <v>2044</v>
      </c>
      <c r="F3896" t="s">
        <v>18</v>
      </c>
      <c r="G3896" t="str">
        <f>_xlfn.XLOOKUP(F3896,Regions!$A$2:$A$52,Regions!$B$2:$B$52)</f>
        <v>Midwest</v>
      </c>
      <c r="H3896" t="s">
        <v>1640</v>
      </c>
      <c r="I3896">
        <v>3895</v>
      </c>
      <c r="J3896">
        <v>8848</v>
      </c>
      <c r="K3896">
        <v>3183</v>
      </c>
      <c r="L3896">
        <v>375484</v>
      </c>
      <c r="M3896">
        <v>3150</v>
      </c>
      <c r="N3896" t="s">
        <v>2043</v>
      </c>
      <c r="O3896" t="s">
        <v>2046</v>
      </c>
      <c r="P3896" t="s">
        <v>2046</v>
      </c>
      <c r="Q3896" t="s">
        <v>2043</v>
      </c>
      <c r="R3896" t="str">
        <f>Table1[[#This Row],[year]]&amp;"_"&amp;Table1[[#This Row],[rank]]</f>
        <v>2022_395</v>
      </c>
      <c r="S3896" t="str">
        <f>Table1[[#This Row],[year]]&amp;"_"&amp;Table1[[#This Row],[rank]]</f>
        <v>2022_395</v>
      </c>
    </row>
    <row r="3897" spans="1:19" x14ac:dyDescent="0.2">
      <c r="A3897" t="s">
        <v>2545</v>
      </c>
      <c r="B3897">
        <v>396</v>
      </c>
      <c r="C3897">
        <v>2022</v>
      </c>
      <c r="D3897" t="s">
        <v>175</v>
      </c>
      <c r="E3897" t="s">
        <v>2067</v>
      </c>
      <c r="F3897" t="s">
        <v>55</v>
      </c>
      <c r="G3897" t="str">
        <f>_xlfn.XLOOKUP(F3897,Regions!$A$2:$A$52,Regions!$B$2:$B$52)</f>
        <v>West</v>
      </c>
      <c r="H3897" t="s">
        <v>2412</v>
      </c>
      <c r="I3897">
        <v>62560</v>
      </c>
      <c r="J3897">
        <v>8803</v>
      </c>
      <c r="K3897">
        <v>2699</v>
      </c>
      <c r="L3897">
        <v>25056</v>
      </c>
      <c r="M3897">
        <v>9800</v>
      </c>
      <c r="N3897" t="s">
        <v>2043</v>
      </c>
      <c r="O3897" t="s">
        <v>2043</v>
      </c>
      <c r="P3897" t="s">
        <v>2043</v>
      </c>
      <c r="Q3897" t="s">
        <v>2043</v>
      </c>
      <c r="R3897" t="str">
        <f>Table1[[#This Row],[year]]&amp;"_"&amp;Table1[[#This Row],[rank]]</f>
        <v>2022_396</v>
      </c>
      <c r="S3897" t="str">
        <f>Table1[[#This Row],[year]]&amp;"_"&amp;Table1[[#This Row],[rank]]</f>
        <v>2022_396</v>
      </c>
    </row>
    <row r="3898" spans="1:19" x14ac:dyDescent="0.2">
      <c r="A3898" t="s">
        <v>2564</v>
      </c>
      <c r="B3898">
        <v>397</v>
      </c>
      <c r="C3898">
        <v>2022</v>
      </c>
      <c r="D3898" t="s">
        <v>1111</v>
      </c>
      <c r="E3898" t="s">
        <v>221</v>
      </c>
      <c r="F3898" t="s">
        <v>98</v>
      </c>
      <c r="G3898" t="str">
        <f>_xlfn.XLOOKUP(F3898,Regions!$A$2:$A$52,Regions!$B$2:$B$52)</f>
        <v>Northeast</v>
      </c>
      <c r="H3898" t="s">
        <v>2709</v>
      </c>
      <c r="I3898">
        <v>5515</v>
      </c>
      <c r="J3898">
        <v>8790</v>
      </c>
      <c r="K3898">
        <v>834</v>
      </c>
      <c r="L3898">
        <v>11538</v>
      </c>
      <c r="M3898">
        <v>5100</v>
      </c>
      <c r="N3898" t="s">
        <v>2043</v>
      </c>
      <c r="O3898" t="s">
        <v>2043</v>
      </c>
      <c r="P3898" t="s">
        <v>2043</v>
      </c>
      <c r="Q3898" t="s">
        <v>2043</v>
      </c>
      <c r="R3898" t="str">
        <f>Table1[[#This Row],[year]]&amp;"_"&amp;Table1[[#This Row],[rank]]</f>
        <v>2022_397</v>
      </c>
      <c r="S3898" t="str">
        <f>Table1[[#This Row],[year]]&amp;"_"&amp;Table1[[#This Row],[rank]]</f>
        <v>2022_397</v>
      </c>
    </row>
    <row r="3899" spans="1:19" x14ac:dyDescent="0.2">
      <c r="A3899" t="s">
        <v>2749</v>
      </c>
      <c r="B3899">
        <v>398</v>
      </c>
      <c r="C3899">
        <v>2022</v>
      </c>
      <c r="D3899" t="s">
        <v>609</v>
      </c>
      <c r="E3899" t="s">
        <v>2044</v>
      </c>
      <c r="F3899" t="s">
        <v>80</v>
      </c>
      <c r="G3899" t="str">
        <f>_xlfn.XLOOKUP(F3899,Regions!$A$2:$A$52,Regions!$B$2:$B$52)</f>
        <v>South</v>
      </c>
      <c r="H3899" t="s">
        <v>1553</v>
      </c>
      <c r="I3899">
        <v>17428</v>
      </c>
      <c r="J3899">
        <v>8782</v>
      </c>
      <c r="K3899">
        <v>2975</v>
      </c>
      <c r="L3899">
        <v>21250</v>
      </c>
      <c r="M3899">
        <v>1850</v>
      </c>
      <c r="N3899" t="s">
        <v>2043</v>
      </c>
      <c r="O3899" t="s">
        <v>2043</v>
      </c>
      <c r="P3899" t="s">
        <v>2046</v>
      </c>
      <c r="Q3899" t="s">
        <v>2043</v>
      </c>
      <c r="R3899" t="str">
        <f>Table1[[#This Row],[year]]&amp;"_"&amp;Table1[[#This Row],[rank]]</f>
        <v>2022_398</v>
      </c>
      <c r="S3899" t="str">
        <f>Table1[[#This Row],[year]]&amp;"_"&amp;Table1[[#This Row],[rank]]</f>
        <v>2022_398</v>
      </c>
    </row>
    <row r="3900" spans="1:19" x14ac:dyDescent="0.2">
      <c r="A3900" t="s">
        <v>2413</v>
      </c>
      <c r="B3900">
        <v>399</v>
      </c>
      <c r="C3900">
        <v>2022</v>
      </c>
      <c r="D3900" t="s">
        <v>998</v>
      </c>
      <c r="E3900" t="s">
        <v>115</v>
      </c>
      <c r="F3900" t="s">
        <v>142</v>
      </c>
      <c r="G3900" t="str">
        <f>_xlfn.XLOOKUP(F3900,Regions!$A$2:$A$52,Regions!$B$2:$B$52)</f>
        <v>Midwest</v>
      </c>
      <c r="H3900" t="s">
        <v>1480</v>
      </c>
      <c r="J3900">
        <v>8767</v>
      </c>
      <c r="K3900">
        <v>262</v>
      </c>
      <c r="L3900">
        <v>3069</v>
      </c>
      <c r="M3900">
        <v>8800</v>
      </c>
      <c r="N3900" t="s">
        <v>2043</v>
      </c>
      <c r="O3900" t="s">
        <v>2046</v>
      </c>
      <c r="P3900" t="s">
        <v>2043</v>
      </c>
      <c r="Q3900" t="s">
        <v>2043</v>
      </c>
      <c r="R3900" t="str">
        <f>Table1[[#This Row],[year]]&amp;"_"&amp;Table1[[#This Row],[rank]]</f>
        <v>2022_399</v>
      </c>
      <c r="S3900" t="str">
        <f>Table1[[#This Row],[year]]&amp;"_"&amp;Table1[[#This Row],[rank]]</f>
        <v>2022_399</v>
      </c>
    </row>
    <row r="3901" spans="1:19" x14ac:dyDescent="0.2">
      <c r="A3901" t="s">
        <v>2683</v>
      </c>
      <c r="B3901">
        <v>400</v>
      </c>
      <c r="C3901">
        <v>2022</v>
      </c>
      <c r="D3901" t="s">
        <v>488</v>
      </c>
      <c r="E3901" t="s">
        <v>920</v>
      </c>
      <c r="F3901" t="s">
        <v>181</v>
      </c>
      <c r="G3901" t="str">
        <f>_xlfn.XLOOKUP(F3901,Regions!$A$2:$A$52,Regions!$B$2:$B$52)</f>
        <v>West</v>
      </c>
      <c r="H3901" t="s">
        <v>1516</v>
      </c>
      <c r="I3901">
        <v>13988</v>
      </c>
      <c r="J3901">
        <v>8658</v>
      </c>
      <c r="K3901">
        <v>1416</v>
      </c>
      <c r="L3901">
        <v>14055</v>
      </c>
      <c r="M3901">
        <v>1713</v>
      </c>
      <c r="N3901" t="s">
        <v>2043</v>
      </c>
      <c r="O3901" t="s">
        <v>2043</v>
      </c>
      <c r="P3901" t="s">
        <v>2043</v>
      </c>
      <c r="Q3901" t="s">
        <v>2043</v>
      </c>
      <c r="R3901" t="str">
        <f>Table1[[#This Row],[year]]&amp;"_"&amp;Table1[[#This Row],[rank]]</f>
        <v>2022_400</v>
      </c>
      <c r="S3901" t="str">
        <f>Table1[[#This Row],[year]]&amp;"_"&amp;Table1[[#This Row],[rank]]</f>
        <v>2022_400</v>
      </c>
    </row>
    <row r="3902" spans="1:19" x14ac:dyDescent="0.2">
      <c r="A3902" t="s">
        <v>2750</v>
      </c>
      <c r="B3902">
        <v>401</v>
      </c>
      <c r="C3902">
        <v>2022</v>
      </c>
      <c r="D3902" t="s">
        <v>336</v>
      </c>
      <c r="E3902" t="s">
        <v>2118</v>
      </c>
      <c r="F3902" t="s">
        <v>18</v>
      </c>
      <c r="G3902" t="str">
        <f>_xlfn.XLOOKUP(F3902,Regions!$A$2:$A$52,Regions!$B$2:$B$52)</f>
        <v>Midwest</v>
      </c>
      <c r="H3902" t="s">
        <v>2330</v>
      </c>
      <c r="I3902">
        <v>4791</v>
      </c>
      <c r="J3902">
        <v>8636</v>
      </c>
      <c r="K3902">
        <v>536</v>
      </c>
      <c r="L3902">
        <v>3245</v>
      </c>
      <c r="M3902">
        <v>15000</v>
      </c>
      <c r="N3902" t="s">
        <v>2043</v>
      </c>
      <c r="O3902" t="s">
        <v>2043</v>
      </c>
      <c r="P3902" t="s">
        <v>2046</v>
      </c>
      <c r="Q3902" t="s">
        <v>2043</v>
      </c>
      <c r="R3902" t="str">
        <f>Table1[[#This Row],[year]]&amp;"_"&amp;Table1[[#This Row],[rank]]</f>
        <v>2022_401</v>
      </c>
      <c r="S3902" t="str">
        <f>Table1[[#This Row],[year]]&amp;"_"&amp;Table1[[#This Row],[rank]]</f>
        <v>2022_401</v>
      </c>
    </row>
    <row r="3903" spans="1:19" x14ac:dyDescent="0.2">
      <c r="A3903" t="s">
        <v>2598</v>
      </c>
      <c r="B3903">
        <v>402</v>
      </c>
      <c r="C3903">
        <v>2022</v>
      </c>
      <c r="D3903" t="s">
        <v>1830</v>
      </c>
      <c r="E3903" t="s">
        <v>2042</v>
      </c>
      <c r="F3903" t="s">
        <v>44</v>
      </c>
      <c r="G3903" t="str">
        <f>_xlfn.XLOOKUP(F3903,Regions!$A$2:$A$52,Regions!$B$2:$B$52)</f>
        <v>Midwest</v>
      </c>
      <c r="H3903" t="s">
        <v>2599</v>
      </c>
      <c r="I3903">
        <v>20838</v>
      </c>
      <c r="J3903">
        <v>8631</v>
      </c>
      <c r="K3903">
        <v>986</v>
      </c>
      <c r="L3903">
        <v>4764</v>
      </c>
      <c r="M3903">
        <v>28500</v>
      </c>
      <c r="N3903" t="s">
        <v>2043</v>
      </c>
      <c r="O3903" t="s">
        <v>2043</v>
      </c>
      <c r="P3903" t="s">
        <v>2043</v>
      </c>
      <c r="Q3903" t="s">
        <v>2043</v>
      </c>
      <c r="R3903" t="str">
        <f>Table1[[#This Row],[year]]&amp;"_"&amp;Table1[[#This Row],[rank]]</f>
        <v>2022_402</v>
      </c>
      <c r="S3903" t="str">
        <f>Table1[[#This Row],[year]]&amp;"_"&amp;Table1[[#This Row],[rank]]</f>
        <v>2022_402</v>
      </c>
    </row>
    <row r="3904" spans="1:19" x14ac:dyDescent="0.2">
      <c r="A3904" t="s">
        <v>2495</v>
      </c>
      <c r="B3904">
        <v>403</v>
      </c>
      <c r="C3904">
        <v>2022</v>
      </c>
      <c r="D3904" t="s">
        <v>108</v>
      </c>
      <c r="E3904" t="s">
        <v>2055</v>
      </c>
      <c r="F3904" t="s">
        <v>28</v>
      </c>
      <c r="G3904" t="str">
        <f>_xlfn.XLOOKUP(F3904,Regions!$A$2:$A$52,Regions!$B$2:$B$52)</f>
        <v>Northeast</v>
      </c>
      <c r="H3904" t="s">
        <v>2496</v>
      </c>
      <c r="I3904">
        <v>43764</v>
      </c>
      <c r="J3904">
        <v>8615</v>
      </c>
      <c r="K3904">
        <v>1998</v>
      </c>
      <c r="L3904">
        <v>27105</v>
      </c>
      <c r="M3904">
        <v>9300</v>
      </c>
      <c r="N3904" t="s">
        <v>2043</v>
      </c>
      <c r="O3904" t="s">
        <v>2043</v>
      </c>
      <c r="P3904" t="s">
        <v>2043</v>
      </c>
      <c r="Q3904" t="s">
        <v>2043</v>
      </c>
      <c r="R3904" t="str">
        <f>Table1[[#This Row],[year]]&amp;"_"&amp;Table1[[#This Row],[rank]]</f>
        <v>2022_403</v>
      </c>
      <c r="S3904" t="str">
        <f>Table1[[#This Row],[year]]&amp;"_"&amp;Table1[[#This Row],[rank]]</f>
        <v>2022_403</v>
      </c>
    </row>
    <row r="3905" spans="1:19" x14ac:dyDescent="0.2">
      <c r="A3905" t="s">
        <v>2577</v>
      </c>
      <c r="B3905">
        <v>404</v>
      </c>
      <c r="C3905">
        <v>2022</v>
      </c>
      <c r="D3905" t="s">
        <v>1363</v>
      </c>
      <c r="E3905" t="s">
        <v>2042</v>
      </c>
      <c r="F3905" t="s">
        <v>93</v>
      </c>
      <c r="G3905" t="str">
        <f>_xlfn.XLOOKUP(F3905,Regions!$A$2:$A$52,Regions!$B$2:$B$52)</f>
        <v>West</v>
      </c>
      <c r="H3905" t="s">
        <v>1457</v>
      </c>
      <c r="I3905">
        <v>30477</v>
      </c>
      <c r="J3905">
        <v>8598</v>
      </c>
      <c r="K3905">
        <v>12</v>
      </c>
      <c r="L3905">
        <v>21548</v>
      </c>
      <c r="M3905">
        <v>14800</v>
      </c>
      <c r="N3905" t="s">
        <v>2043</v>
      </c>
      <c r="O3905" t="s">
        <v>2043</v>
      </c>
      <c r="P3905" t="s">
        <v>2046</v>
      </c>
      <c r="Q3905" t="s">
        <v>2043</v>
      </c>
      <c r="R3905" t="str">
        <f>Table1[[#This Row],[year]]&amp;"_"&amp;Table1[[#This Row],[rank]]</f>
        <v>2022_404</v>
      </c>
      <c r="S3905" t="str">
        <f>Table1[[#This Row],[year]]&amp;"_"&amp;Table1[[#This Row],[rank]]</f>
        <v>2022_404</v>
      </c>
    </row>
    <row r="3906" spans="1:19" x14ac:dyDescent="0.2">
      <c r="A3906" t="s">
        <v>2674</v>
      </c>
      <c r="B3906">
        <v>405</v>
      </c>
      <c r="C3906">
        <v>2022</v>
      </c>
      <c r="D3906" t="s">
        <v>970</v>
      </c>
      <c r="E3906" t="s">
        <v>2045</v>
      </c>
      <c r="F3906" t="s">
        <v>125</v>
      </c>
      <c r="G3906" t="str">
        <f>_xlfn.XLOOKUP(F3906,Regions!$A$2:$A$52,Regions!$B$2:$B$52)</f>
        <v>South</v>
      </c>
      <c r="H3906" t="s">
        <v>2675</v>
      </c>
      <c r="I3906">
        <v>1630</v>
      </c>
      <c r="J3906">
        <v>8587</v>
      </c>
      <c r="K3906">
        <v>463</v>
      </c>
      <c r="L3906">
        <v>13260</v>
      </c>
      <c r="M3906">
        <v>30000</v>
      </c>
      <c r="N3906" t="s">
        <v>2043</v>
      </c>
      <c r="O3906" t="s">
        <v>2043</v>
      </c>
      <c r="P3906" t="s">
        <v>2043</v>
      </c>
      <c r="Q3906" t="s">
        <v>2043</v>
      </c>
      <c r="R3906" t="str">
        <f>Table1[[#This Row],[year]]&amp;"_"&amp;Table1[[#This Row],[rank]]</f>
        <v>2022_405</v>
      </c>
      <c r="S3906" t="str">
        <f>Table1[[#This Row],[year]]&amp;"_"&amp;Table1[[#This Row],[rank]]</f>
        <v>2022_405</v>
      </c>
    </row>
    <row r="3907" spans="1:19" x14ac:dyDescent="0.2">
      <c r="A3907" t="s">
        <v>2364</v>
      </c>
      <c r="B3907">
        <v>406</v>
      </c>
      <c r="C3907">
        <v>2022</v>
      </c>
      <c r="D3907" t="s">
        <v>46</v>
      </c>
      <c r="E3907" t="s">
        <v>46</v>
      </c>
      <c r="F3907" t="s">
        <v>22</v>
      </c>
      <c r="G3907" t="str">
        <f>_xlfn.XLOOKUP(F3907,Regions!$A$2:$A$52,Regions!$B$2:$B$52)</f>
        <v>South</v>
      </c>
      <c r="H3907" t="s">
        <v>1400</v>
      </c>
      <c r="I3907">
        <v>15434</v>
      </c>
      <c r="J3907">
        <v>8537</v>
      </c>
      <c r="K3907">
        <v>1890</v>
      </c>
      <c r="L3907">
        <v>11975</v>
      </c>
      <c r="M3907">
        <v>8529</v>
      </c>
      <c r="N3907" t="s">
        <v>2043</v>
      </c>
      <c r="O3907" t="s">
        <v>2046</v>
      </c>
      <c r="P3907" t="s">
        <v>2043</v>
      </c>
      <c r="Q3907" t="s">
        <v>2043</v>
      </c>
      <c r="R3907" t="str">
        <f>Table1[[#This Row],[year]]&amp;"_"&amp;Table1[[#This Row],[rank]]</f>
        <v>2022_406</v>
      </c>
      <c r="S3907" t="str">
        <f>Table1[[#This Row],[year]]&amp;"_"&amp;Table1[[#This Row],[rank]]</f>
        <v>2022_406</v>
      </c>
    </row>
    <row r="3908" spans="1:19" x14ac:dyDescent="0.2">
      <c r="A3908" t="s">
        <v>2706</v>
      </c>
      <c r="B3908">
        <v>407</v>
      </c>
      <c r="C3908">
        <v>2022</v>
      </c>
      <c r="D3908" t="s">
        <v>1359</v>
      </c>
      <c r="E3908" t="s">
        <v>2143</v>
      </c>
      <c r="F3908" t="s">
        <v>86</v>
      </c>
      <c r="G3908" t="str">
        <f>_xlfn.XLOOKUP(F3908,Regions!$A$2:$A$52,Regions!$B$2:$B$52)</f>
        <v>South</v>
      </c>
      <c r="H3908" t="s">
        <v>1412</v>
      </c>
      <c r="I3908">
        <v>38546</v>
      </c>
      <c r="J3908">
        <v>8524</v>
      </c>
      <c r="K3908">
        <v>966</v>
      </c>
      <c r="L3908">
        <v>45280</v>
      </c>
      <c r="M3908">
        <v>25000</v>
      </c>
      <c r="N3908" t="s">
        <v>2043</v>
      </c>
      <c r="O3908" t="s">
        <v>2043</v>
      </c>
      <c r="P3908" t="s">
        <v>2043</v>
      </c>
      <c r="Q3908" t="s">
        <v>2043</v>
      </c>
      <c r="R3908" t="str">
        <f>Table1[[#This Row],[year]]&amp;"_"&amp;Table1[[#This Row],[rank]]</f>
        <v>2022_407</v>
      </c>
      <c r="S3908" t="str">
        <f>Table1[[#This Row],[year]]&amp;"_"&amp;Table1[[#This Row],[rank]]</f>
        <v>2022_407</v>
      </c>
    </row>
    <row r="3909" spans="1:19" x14ac:dyDescent="0.2">
      <c r="A3909" t="s">
        <v>763</v>
      </c>
      <c r="B3909">
        <v>408</v>
      </c>
      <c r="C3909">
        <v>2022</v>
      </c>
      <c r="D3909" t="s">
        <v>336</v>
      </c>
      <c r="E3909" t="s">
        <v>2118</v>
      </c>
      <c r="F3909" t="s">
        <v>53</v>
      </c>
      <c r="G3909" t="str">
        <f>_xlfn.XLOOKUP(F3909,Regions!$A$2:$A$52,Regions!$B$2:$B$52)</f>
        <v>Midwest</v>
      </c>
      <c r="H3909" t="s">
        <v>1551</v>
      </c>
      <c r="I3909">
        <v>9065</v>
      </c>
      <c r="J3909">
        <v>8498</v>
      </c>
      <c r="K3909">
        <v>995</v>
      </c>
      <c r="L3909">
        <v>10015</v>
      </c>
      <c r="M3909">
        <v>20000</v>
      </c>
      <c r="N3909" t="s">
        <v>2043</v>
      </c>
      <c r="O3909" t="s">
        <v>2043</v>
      </c>
      <c r="P3909" t="s">
        <v>2043</v>
      </c>
      <c r="Q3909" t="s">
        <v>2043</v>
      </c>
      <c r="R3909" t="str">
        <f>Table1[[#This Row],[year]]&amp;"_"&amp;Table1[[#This Row],[rank]]</f>
        <v>2022_408</v>
      </c>
      <c r="S3909" t="str">
        <f>Table1[[#This Row],[year]]&amp;"_"&amp;Table1[[#This Row],[rank]]</f>
        <v>2022_408</v>
      </c>
    </row>
    <row r="3910" spans="1:19" x14ac:dyDescent="0.2">
      <c r="A3910" t="s">
        <v>2313</v>
      </c>
      <c r="B3910">
        <v>409</v>
      </c>
      <c r="C3910">
        <v>2022</v>
      </c>
      <c r="D3910" t="s">
        <v>980</v>
      </c>
      <c r="E3910" t="s">
        <v>2055</v>
      </c>
      <c r="F3910" t="s">
        <v>41</v>
      </c>
      <c r="G3910" t="str">
        <f>_xlfn.XLOOKUP(F3910,Regions!$A$2:$A$52,Regions!$B$2:$B$52)</f>
        <v>Northeast</v>
      </c>
      <c r="H3910" t="s">
        <v>1574</v>
      </c>
      <c r="I3910">
        <v>13447</v>
      </c>
      <c r="J3910">
        <v>8476</v>
      </c>
      <c r="K3910">
        <v>1002</v>
      </c>
      <c r="L3910">
        <v>11734</v>
      </c>
      <c r="M3910">
        <v>14100</v>
      </c>
      <c r="N3910" t="s">
        <v>2043</v>
      </c>
      <c r="O3910" t="s">
        <v>2043</v>
      </c>
      <c r="P3910" t="s">
        <v>2043</v>
      </c>
      <c r="Q3910" t="s">
        <v>2043</v>
      </c>
      <c r="R3910" t="str">
        <f>Table1[[#This Row],[year]]&amp;"_"&amp;Table1[[#This Row],[rank]]</f>
        <v>2022_409</v>
      </c>
      <c r="S3910" t="str">
        <f>Table1[[#This Row],[year]]&amp;"_"&amp;Table1[[#This Row],[rank]]</f>
        <v>2022_409</v>
      </c>
    </row>
    <row r="3911" spans="1:19" x14ac:dyDescent="0.2">
      <c r="A3911" t="s">
        <v>2246</v>
      </c>
      <c r="B3911">
        <v>410</v>
      </c>
      <c r="C3911">
        <v>2022</v>
      </c>
      <c r="D3911" t="s">
        <v>46</v>
      </c>
      <c r="E3911" t="s">
        <v>46</v>
      </c>
      <c r="F3911" t="s">
        <v>22</v>
      </c>
      <c r="G3911" t="str">
        <f>_xlfn.XLOOKUP(F3911,Regions!$A$2:$A$52,Regions!$B$2:$B$52)</f>
        <v>South</v>
      </c>
      <c r="H3911" t="s">
        <v>1538</v>
      </c>
      <c r="I3911">
        <v>8047</v>
      </c>
      <c r="J3911">
        <v>8453</v>
      </c>
      <c r="K3911">
        <v>1045</v>
      </c>
      <c r="L3911">
        <v>9392</v>
      </c>
      <c r="M3911">
        <v>9000</v>
      </c>
      <c r="N3911" t="s">
        <v>2043</v>
      </c>
      <c r="O3911" t="s">
        <v>2043</v>
      </c>
      <c r="P3911" t="s">
        <v>2043</v>
      </c>
      <c r="Q3911" t="s">
        <v>2043</v>
      </c>
      <c r="R3911" t="str">
        <f>Table1[[#This Row],[year]]&amp;"_"&amp;Table1[[#This Row],[rank]]</f>
        <v>2022_410</v>
      </c>
      <c r="S3911" t="str">
        <f>Table1[[#This Row],[year]]&amp;"_"&amp;Table1[[#This Row],[rank]]</f>
        <v>2022_410</v>
      </c>
    </row>
    <row r="3912" spans="1:19" x14ac:dyDescent="0.2">
      <c r="A3912" t="s">
        <v>2306</v>
      </c>
      <c r="B3912">
        <v>411</v>
      </c>
      <c r="C3912">
        <v>2022</v>
      </c>
      <c r="D3912" t="s">
        <v>609</v>
      </c>
      <c r="E3912" t="s">
        <v>2044</v>
      </c>
      <c r="F3912" t="s">
        <v>55</v>
      </c>
      <c r="G3912" t="str">
        <f>_xlfn.XLOOKUP(F3912,Regions!$A$2:$A$52,Regions!$B$2:$B$52)</f>
        <v>West</v>
      </c>
      <c r="H3912" t="s">
        <v>1641</v>
      </c>
      <c r="I3912">
        <v>14019</v>
      </c>
      <c r="J3912">
        <v>8426</v>
      </c>
      <c r="K3912">
        <v>1831</v>
      </c>
      <c r="L3912">
        <v>24168</v>
      </c>
      <c r="M3912">
        <v>10300</v>
      </c>
      <c r="N3912" t="s">
        <v>2043</v>
      </c>
      <c r="O3912" t="s">
        <v>2046</v>
      </c>
      <c r="P3912" t="s">
        <v>2043</v>
      </c>
      <c r="Q3912" t="s">
        <v>2043</v>
      </c>
      <c r="R3912" t="str">
        <f>Table1[[#This Row],[year]]&amp;"_"&amp;Table1[[#This Row],[rank]]</f>
        <v>2022_411</v>
      </c>
      <c r="S3912" t="str">
        <f>Table1[[#This Row],[year]]&amp;"_"&amp;Table1[[#This Row],[rank]]</f>
        <v>2022_411</v>
      </c>
    </row>
    <row r="3913" spans="1:19" x14ac:dyDescent="0.2">
      <c r="A3913" t="s">
        <v>2393</v>
      </c>
      <c r="B3913">
        <v>412</v>
      </c>
      <c r="C3913">
        <v>2022</v>
      </c>
      <c r="D3913" t="s">
        <v>1103</v>
      </c>
      <c r="E3913" t="s">
        <v>2118</v>
      </c>
      <c r="F3913" t="s">
        <v>55</v>
      </c>
      <c r="G3913" t="str">
        <f>_xlfn.XLOOKUP(F3913,Regions!$A$2:$A$52,Regions!$B$2:$B$52)</f>
        <v>West</v>
      </c>
      <c r="H3913" t="s">
        <v>2394</v>
      </c>
      <c r="I3913">
        <v>14327</v>
      </c>
      <c r="J3913">
        <v>8408</v>
      </c>
      <c r="K3913">
        <v>740</v>
      </c>
      <c r="L3913">
        <v>7972</v>
      </c>
      <c r="M3913">
        <v>36000</v>
      </c>
      <c r="N3913" t="s">
        <v>2043</v>
      </c>
      <c r="O3913" t="s">
        <v>2043</v>
      </c>
      <c r="P3913" t="s">
        <v>2043</v>
      </c>
      <c r="Q3913" t="s">
        <v>2043</v>
      </c>
      <c r="R3913" t="str">
        <f>Table1[[#This Row],[year]]&amp;"_"&amp;Table1[[#This Row],[rank]]</f>
        <v>2022_412</v>
      </c>
      <c r="S3913" t="str">
        <f>Table1[[#This Row],[year]]&amp;"_"&amp;Table1[[#This Row],[rank]]</f>
        <v>2022_412</v>
      </c>
    </row>
    <row r="3914" spans="1:19" x14ac:dyDescent="0.2">
      <c r="A3914" t="s">
        <v>368</v>
      </c>
      <c r="B3914">
        <v>413</v>
      </c>
      <c r="C3914">
        <v>2022</v>
      </c>
      <c r="D3914" t="s">
        <v>1104</v>
      </c>
      <c r="E3914" t="s">
        <v>2054</v>
      </c>
      <c r="F3914" t="s">
        <v>18</v>
      </c>
      <c r="G3914" t="str">
        <f>_xlfn.XLOOKUP(F3914,Regions!$A$2:$A$52,Regions!$B$2:$B$52)</f>
        <v>Midwest</v>
      </c>
      <c r="H3914" t="s">
        <v>1520</v>
      </c>
      <c r="I3914">
        <v>12063</v>
      </c>
      <c r="J3914">
        <v>8375</v>
      </c>
      <c r="K3914">
        <v>410</v>
      </c>
      <c r="L3914">
        <v>5575</v>
      </c>
      <c r="M3914">
        <v>20000</v>
      </c>
      <c r="N3914" t="s">
        <v>2043</v>
      </c>
      <c r="O3914" t="s">
        <v>2043</v>
      </c>
      <c r="P3914" t="s">
        <v>2043</v>
      </c>
      <c r="Q3914" t="s">
        <v>2043</v>
      </c>
      <c r="R3914" t="str">
        <f>Table1[[#This Row],[year]]&amp;"_"&amp;Table1[[#This Row],[rank]]</f>
        <v>2022_413</v>
      </c>
      <c r="S3914" t="str">
        <f>Table1[[#This Row],[year]]&amp;"_"&amp;Table1[[#This Row],[rank]]</f>
        <v>2022_413</v>
      </c>
    </row>
    <row r="3915" spans="1:19" x14ac:dyDescent="0.2">
      <c r="A3915" t="s">
        <v>2289</v>
      </c>
      <c r="B3915">
        <v>414</v>
      </c>
      <c r="C3915">
        <v>2022</v>
      </c>
      <c r="D3915" t="s">
        <v>214</v>
      </c>
      <c r="E3915" t="s">
        <v>920</v>
      </c>
      <c r="F3915" t="s">
        <v>22</v>
      </c>
      <c r="G3915" t="str">
        <f>_xlfn.XLOOKUP(F3915,Regions!$A$2:$A$52,Regions!$B$2:$B$52)</f>
        <v>South</v>
      </c>
      <c r="H3915" t="s">
        <v>1403</v>
      </c>
      <c r="I3915">
        <v>19286</v>
      </c>
      <c r="J3915">
        <v>8352</v>
      </c>
      <c r="K3915">
        <v>1486</v>
      </c>
      <c r="L3915">
        <v>37679</v>
      </c>
      <c r="M3915">
        <v>9418</v>
      </c>
      <c r="N3915" t="s">
        <v>2043</v>
      </c>
      <c r="O3915" t="s">
        <v>2043</v>
      </c>
      <c r="P3915" t="s">
        <v>2043</v>
      </c>
      <c r="Q3915" t="s">
        <v>2043</v>
      </c>
      <c r="R3915" t="str">
        <f>Table1[[#This Row],[year]]&amp;"_"&amp;Table1[[#This Row],[rank]]</f>
        <v>2022_414</v>
      </c>
      <c r="S3915" t="str">
        <f>Table1[[#This Row],[year]]&amp;"_"&amp;Table1[[#This Row],[rank]]</f>
        <v>2022_414</v>
      </c>
    </row>
    <row r="3916" spans="1:19" x14ac:dyDescent="0.2">
      <c r="A3916" t="s">
        <v>938</v>
      </c>
      <c r="B3916">
        <v>415</v>
      </c>
      <c r="C3916">
        <v>2022</v>
      </c>
      <c r="D3916" t="s">
        <v>57</v>
      </c>
      <c r="E3916" t="s">
        <v>2044</v>
      </c>
      <c r="F3916" t="s">
        <v>53</v>
      </c>
      <c r="G3916" t="str">
        <f>_xlfn.XLOOKUP(F3916,Regions!$A$2:$A$52,Regions!$B$2:$B$52)</f>
        <v>Midwest</v>
      </c>
      <c r="H3916" t="s">
        <v>1416</v>
      </c>
      <c r="I3916">
        <v>29511</v>
      </c>
      <c r="J3916">
        <v>8329</v>
      </c>
      <c r="K3916">
        <v>2770</v>
      </c>
      <c r="L3916">
        <v>211116</v>
      </c>
      <c r="M3916">
        <v>19112</v>
      </c>
      <c r="N3916" t="s">
        <v>2043</v>
      </c>
      <c r="O3916" t="s">
        <v>2043</v>
      </c>
      <c r="P3916" t="s">
        <v>2043</v>
      </c>
      <c r="Q3916" t="s">
        <v>2043</v>
      </c>
      <c r="R3916" t="str">
        <f>Table1[[#This Row],[year]]&amp;"_"&amp;Table1[[#This Row],[rank]]</f>
        <v>2022_415</v>
      </c>
      <c r="S3916" t="str">
        <f>Table1[[#This Row],[year]]&amp;"_"&amp;Table1[[#This Row],[rank]]</f>
        <v>2022_415</v>
      </c>
    </row>
    <row r="3917" spans="1:19" x14ac:dyDescent="0.2">
      <c r="A3917" t="s">
        <v>2499</v>
      </c>
      <c r="B3917">
        <v>416</v>
      </c>
      <c r="C3917">
        <v>2022</v>
      </c>
      <c r="D3917" t="s">
        <v>214</v>
      </c>
      <c r="E3917" t="s">
        <v>920</v>
      </c>
      <c r="F3917" t="s">
        <v>187</v>
      </c>
      <c r="G3917" t="str">
        <f>_xlfn.XLOOKUP(F3917,Regions!$A$2:$A$52,Regions!$B$2:$B$52)</f>
        <v>Midwest</v>
      </c>
      <c r="H3917" t="s">
        <v>1448</v>
      </c>
      <c r="I3917">
        <v>31484</v>
      </c>
      <c r="J3917">
        <v>8316</v>
      </c>
      <c r="K3917">
        <v>1300</v>
      </c>
      <c r="L3917">
        <v>38989</v>
      </c>
      <c r="M3917">
        <v>6938</v>
      </c>
      <c r="N3917" t="s">
        <v>2043</v>
      </c>
      <c r="O3917" t="s">
        <v>2043</v>
      </c>
      <c r="P3917" t="s">
        <v>2043</v>
      </c>
      <c r="Q3917" t="s">
        <v>2043</v>
      </c>
      <c r="R3917" t="str">
        <f>Table1[[#This Row],[year]]&amp;"_"&amp;Table1[[#This Row],[rank]]</f>
        <v>2022_416</v>
      </c>
      <c r="S3917" t="str">
        <f>Table1[[#This Row],[year]]&amp;"_"&amp;Table1[[#This Row],[rank]]</f>
        <v>2022_416</v>
      </c>
    </row>
    <row r="3918" spans="1:19" x14ac:dyDescent="0.2">
      <c r="A3918" t="s">
        <v>2509</v>
      </c>
      <c r="B3918">
        <v>417</v>
      </c>
      <c r="C3918">
        <v>2022</v>
      </c>
      <c r="D3918" t="s">
        <v>1359</v>
      </c>
      <c r="E3918" t="s">
        <v>2143</v>
      </c>
      <c r="F3918" t="s">
        <v>28</v>
      </c>
      <c r="G3918" t="str">
        <f>_xlfn.XLOOKUP(F3918,Regions!$A$2:$A$52,Regions!$B$2:$B$52)</f>
        <v>Northeast</v>
      </c>
      <c r="H3918" t="s">
        <v>1406</v>
      </c>
      <c r="I3918">
        <v>142344</v>
      </c>
      <c r="J3918">
        <v>8297</v>
      </c>
      <c r="K3918">
        <v>3024</v>
      </c>
      <c r="L3918">
        <v>15026</v>
      </c>
      <c r="M3918">
        <v>22850</v>
      </c>
      <c r="N3918" t="s">
        <v>2043</v>
      </c>
      <c r="O3918" t="s">
        <v>2043</v>
      </c>
      <c r="P3918" t="s">
        <v>2043</v>
      </c>
      <c r="Q3918" t="s">
        <v>2043</v>
      </c>
      <c r="R3918" t="str">
        <f>Table1[[#This Row],[year]]&amp;"_"&amp;Table1[[#This Row],[rank]]</f>
        <v>2022_417</v>
      </c>
      <c r="S3918" t="str">
        <f>Table1[[#This Row],[year]]&amp;"_"&amp;Table1[[#This Row],[rank]]</f>
        <v>2022_417</v>
      </c>
    </row>
    <row r="3919" spans="1:19" x14ac:dyDescent="0.2">
      <c r="A3919" t="s">
        <v>2681</v>
      </c>
      <c r="B3919">
        <v>418</v>
      </c>
      <c r="C3919">
        <v>2022</v>
      </c>
      <c r="D3919" t="s">
        <v>65</v>
      </c>
      <c r="E3919" t="s">
        <v>2044</v>
      </c>
      <c r="F3919" t="s">
        <v>210</v>
      </c>
      <c r="G3919" t="str">
        <f>_xlfn.XLOOKUP(F3919,Regions!$A$2:$A$52,Regions!$B$2:$B$52)</f>
        <v>Northeast</v>
      </c>
      <c r="H3919" t="s">
        <v>2682</v>
      </c>
      <c r="J3919">
        <v>8275</v>
      </c>
      <c r="K3919">
        <v>2842</v>
      </c>
      <c r="L3919">
        <v>32161</v>
      </c>
      <c r="M3919">
        <v>5560</v>
      </c>
      <c r="N3919" t="s">
        <v>2043</v>
      </c>
      <c r="O3919" t="s">
        <v>2043</v>
      </c>
      <c r="P3919" t="s">
        <v>2043</v>
      </c>
      <c r="Q3919" t="s">
        <v>2043</v>
      </c>
      <c r="R3919" t="str">
        <f>Table1[[#This Row],[year]]&amp;"_"&amp;Table1[[#This Row],[rank]]</f>
        <v>2022_418</v>
      </c>
      <c r="S3919" t="str">
        <f>Table1[[#This Row],[year]]&amp;"_"&amp;Table1[[#This Row],[rank]]</f>
        <v>2022_418</v>
      </c>
    </row>
    <row r="3920" spans="1:19" x14ac:dyDescent="0.2">
      <c r="A3920" t="s">
        <v>2680</v>
      </c>
      <c r="B3920">
        <v>419</v>
      </c>
      <c r="C3920">
        <v>2022</v>
      </c>
      <c r="D3920" t="s">
        <v>686</v>
      </c>
      <c r="E3920" t="s">
        <v>2061</v>
      </c>
      <c r="F3920" t="s">
        <v>72</v>
      </c>
      <c r="G3920" t="str">
        <f>_xlfn.XLOOKUP(F3920,Regions!$A$2:$A$52,Regions!$B$2:$B$52)</f>
        <v>Midwest</v>
      </c>
      <c r="H3920" t="s">
        <v>2611</v>
      </c>
      <c r="I3920">
        <v>6264</v>
      </c>
      <c r="J3920">
        <v>8252</v>
      </c>
      <c r="K3920">
        <v>494</v>
      </c>
      <c r="L3920">
        <v>5048</v>
      </c>
      <c r="M3920">
        <v>16000</v>
      </c>
      <c r="N3920" t="s">
        <v>2043</v>
      </c>
      <c r="O3920" t="s">
        <v>2043</v>
      </c>
      <c r="P3920" t="s">
        <v>2043</v>
      </c>
      <c r="Q3920" t="s">
        <v>2043</v>
      </c>
      <c r="R3920" t="str">
        <f>Table1[[#This Row],[year]]&amp;"_"&amp;Table1[[#This Row],[rank]]</f>
        <v>2022_419</v>
      </c>
      <c r="S3920" t="str">
        <f>Table1[[#This Row],[year]]&amp;"_"&amp;Table1[[#This Row],[rank]]</f>
        <v>2022_419</v>
      </c>
    </row>
    <row r="3921" spans="1:19" x14ac:dyDescent="0.2">
      <c r="A3921" t="s">
        <v>2640</v>
      </c>
      <c r="B3921">
        <v>420</v>
      </c>
      <c r="C3921">
        <v>2022</v>
      </c>
      <c r="D3921" t="s">
        <v>1830</v>
      </c>
      <c r="E3921" t="s">
        <v>2042</v>
      </c>
      <c r="F3921" t="s">
        <v>55</v>
      </c>
      <c r="G3921" t="str">
        <f>_xlfn.XLOOKUP(F3921,Regions!$A$2:$A$52,Regions!$B$2:$B$52)</f>
        <v>West</v>
      </c>
      <c r="H3921" t="s">
        <v>1413</v>
      </c>
      <c r="I3921">
        <v>10376</v>
      </c>
      <c r="J3921">
        <v>8246</v>
      </c>
      <c r="K3921">
        <v>1126</v>
      </c>
      <c r="L3921">
        <v>4626</v>
      </c>
      <c r="M3921">
        <v>16600</v>
      </c>
      <c r="N3921" t="s">
        <v>2043</v>
      </c>
      <c r="O3921" t="s">
        <v>2046</v>
      </c>
      <c r="P3921" t="s">
        <v>2043</v>
      </c>
      <c r="Q3921" t="s">
        <v>2043</v>
      </c>
      <c r="R3921" t="str">
        <f>Table1[[#This Row],[year]]&amp;"_"&amp;Table1[[#This Row],[rank]]</f>
        <v>2022_420</v>
      </c>
      <c r="S3921" t="str">
        <f>Table1[[#This Row],[year]]&amp;"_"&amp;Table1[[#This Row],[rank]]</f>
        <v>2022_420</v>
      </c>
    </row>
    <row r="3922" spans="1:19" x14ac:dyDescent="0.2">
      <c r="A3922" t="s">
        <v>2288</v>
      </c>
      <c r="B3922">
        <v>421</v>
      </c>
      <c r="C3922">
        <v>2022</v>
      </c>
      <c r="D3922" t="s">
        <v>17</v>
      </c>
      <c r="E3922" t="s">
        <v>17</v>
      </c>
      <c r="F3922" t="s">
        <v>18</v>
      </c>
      <c r="G3922" t="str">
        <f>_xlfn.XLOOKUP(F3922,Regions!$A$2:$A$52,Regions!$B$2:$B$52)</f>
        <v>Midwest</v>
      </c>
      <c r="H3922" t="s">
        <v>1605</v>
      </c>
      <c r="I3922">
        <v>6691</v>
      </c>
      <c r="J3922">
        <v>8230</v>
      </c>
      <c r="K3922">
        <v>435</v>
      </c>
      <c r="L3922">
        <v>7537</v>
      </c>
      <c r="M3922">
        <v>58176</v>
      </c>
      <c r="N3922" t="s">
        <v>2043</v>
      </c>
      <c r="O3922" t="s">
        <v>2043</v>
      </c>
      <c r="P3922" t="s">
        <v>2043</v>
      </c>
      <c r="Q3922" t="s">
        <v>2043</v>
      </c>
      <c r="R3922" t="str">
        <f>Table1[[#This Row],[year]]&amp;"_"&amp;Table1[[#This Row],[rank]]</f>
        <v>2022_421</v>
      </c>
      <c r="S3922" t="str">
        <f>Table1[[#This Row],[year]]&amp;"_"&amp;Table1[[#This Row],[rank]]</f>
        <v>2022_421</v>
      </c>
    </row>
    <row r="3923" spans="1:19" x14ac:dyDescent="0.2">
      <c r="A3923" t="s">
        <v>2506</v>
      </c>
      <c r="B3923">
        <v>422</v>
      </c>
      <c r="C3923">
        <v>2022</v>
      </c>
      <c r="D3923" t="s">
        <v>79</v>
      </c>
      <c r="E3923" t="s">
        <v>2044</v>
      </c>
      <c r="F3923" t="s">
        <v>44</v>
      </c>
      <c r="G3923" t="str">
        <f>_xlfn.XLOOKUP(F3923,Regions!$A$2:$A$52,Regions!$B$2:$B$52)</f>
        <v>Midwest</v>
      </c>
      <c r="H3923" t="s">
        <v>2594</v>
      </c>
      <c r="I3923">
        <v>36599</v>
      </c>
      <c r="J3923">
        <v>8209</v>
      </c>
      <c r="K3923">
        <v>907</v>
      </c>
      <c r="L3923">
        <v>33345</v>
      </c>
      <c r="M3923">
        <v>39000</v>
      </c>
      <c r="N3923" t="s">
        <v>2043</v>
      </c>
      <c r="O3923" t="s">
        <v>2043</v>
      </c>
      <c r="P3923" t="s">
        <v>2043</v>
      </c>
      <c r="Q3923" t="s">
        <v>2043</v>
      </c>
      <c r="R3923" t="str">
        <f>Table1[[#This Row],[year]]&amp;"_"&amp;Table1[[#This Row],[rank]]</f>
        <v>2022_422</v>
      </c>
      <c r="S3923" t="str">
        <f>Table1[[#This Row],[year]]&amp;"_"&amp;Table1[[#This Row],[rank]]</f>
        <v>2022_422</v>
      </c>
    </row>
    <row r="3924" spans="1:19" x14ac:dyDescent="0.2">
      <c r="A3924" t="s">
        <v>2334</v>
      </c>
      <c r="B3924">
        <v>423</v>
      </c>
      <c r="C3924">
        <v>2022</v>
      </c>
      <c r="D3924" t="s">
        <v>970</v>
      </c>
      <c r="E3924" t="s">
        <v>2045</v>
      </c>
      <c r="F3924" t="s">
        <v>44</v>
      </c>
      <c r="G3924" t="str">
        <f>_xlfn.XLOOKUP(F3924,Regions!$A$2:$A$52,Regions!$B$2:$B$52)</f>
        <v>Midwest</v>
      </c>
      <c r="H3924" t="s">
        <v>1417</v>
      </c>
      <c r="I3924">
        <v>40556</v>
      </c>
      <c r="J3924">
        <v>8171</v>
      </c>
      <c r="K3924">
        <v>1245</v>
      </c>
      <c r="L3924">
        <v>12189</v>
      </c>
      <c r="M3924">
        <v>18700</v>
      </c>
      <c r="N3924" t="s">
        <v>2043</v>
      </c>
      <c r="O3924" t="s">
        <v>2043</v>
      </c>
      <c r="P3924" t="s">
        <v>2043</v>
      </c>
      <c r="Q3924" t="s">
        <v>2043</v>
      </c>
      <c r="R3924" t="str">
        <f>Table1[[#This Row],[year]]&amp;"_"&amp;Table1[[#This Row],[rank]]</f>
        <v>2022_423</v>
      </c>
      <c r="S3924" t="str">
        <f>Table1[[#This Row],[year]]&amp;"_"&amp;Table1[[#This Row],[rank]]</f>
        <v>2022_423</v>
      </c>
    </row>
    <row r="3925" spans="1:19" x14ac:dyDescent="0.2">
      <c r="A3925" t="s">
        <v>2751</v>
      </c>
      <c r="B3925">
        <v>424</v>
      </c>
      <c r="C3925">
        <v>2022</v>
      </c>
      <c r="D3925" t="s">
        <v>1363</v>
      </c>
      <c r="E3925" t="s">
        <v>2045</v>
      </c>
      <c r="F3925" t="s">
        <v>93</v>
      </c>
      <c r="G3925" t="str">
        <f>_xlfn.XLOOKUP(F3925,Regions!$A$2:$A$52,Regions!$B$2:$B$52)</f>
        <v>West</v>
      </c>
      <c r="H3925" t="s">
        <v>1457</v>
      </c>
      <c r="I3925">
        <v>12287</v>
      </c>
      <c r="J3925">
        <v>8147</v>
      </c>
      <c r="K3925">
        <v>528</v>
      </c>
      <c r="L3925">
        <v>10696</v>
      </c>
      <c r="M3925">
        <v>8005</v>
      </c>
      <c r="N3925" t="s">
        <v>2046</v>
      </c>
      <c r="O3925" t="s">
        <v>2043</v>
      </c>
      <c r="P3925" t="s">
        <v>2046</v>
      </c>
      <c r="Q3925" t="s">
        <v>2043</v>
      </c>
      <c r="R3925" t="str">
        <f>Table1[[#This Row],[year]]&amp;"_"&amp;Table1[[#This Row],[rank]]</f>
        <v>2022_424</v>
      </c>
      <c r="S3925" t="str">
        <f>Table1[[#This Row],[year]]&amp;"_"&amp;Table1[[#This Row],[rank]]</f>
        <v>2022_424</v>
      </c>
    </row>
    <row r="3926" spans="1:19" x14ac:dyDescent="0.2">
      <c r="A3926" t="s">
        <v>2752</v>
      </c>
      <c r="B3926">
        <v>425</v>
      </c>
      <c r="C3926">
        <v>2022</v>
      </c>
      <c r="D3926" t="s">
        <v>1363</v>
      </c>
      <c r="E3926" t="s">
        <v>2045</v>
      </c>
      <c r="F3926" t="s">
        <v>55</v>
      </c>
      <c r="G3926" t="str">
        <f>_xlfn.XLOOKUP(F3926,Regions!$A$2:$A$52,Regions!$B$2:$B$52)</f>
        <v>West</v>
      </c>
      <c r="H3926" t="s">
        <v>1413</v>
      </c>
      <c r="I3926">
        <v>5364</v>
      </c>
      <c r="J3926">
        <v>8021</v>
      </c>
      <c r="K3926">
        <v>662</v>
      </c>
      <c r="L3926">
        <v>9506</v>
      </c>
      <c r="M3926">
        <v>2816</v>
      </c>
      <c r="N3926" t="s">
        <v>2046</v>
      </c>
      <c r="O3926" t="s">
        <v>2046</v>
      </c>
      <c r="P3926" t="s">
        <v>2046</v>
      </c>
      <c r="Q3926" t="s">
        <v>2043</v>
      </c>
      <c r="R3926" t="str">
        <f>Table1[[#This Row],[year]]&amp;"_"&amp;Table1[[#This Row],[rank]]</f>
        <v>2022_425</v>
      </c>
      <c r="S3926" t="str">
        <f>Table1[[#This Row],[year]]&amp;"_"&amp;Table1[[#This Row],[rank]]</f>
        <v>2022_425</v>
      </c>
    </row>
    <row r="3927" spans="1:19" x14ac:dyDescent="0.2">
      <c r="A3927" t="s">
        <v>2436</v>
      </c>
      <c r="B3927">
        <v>426</v>
      </c>
      <c r="C3927">
        <v>2022</v>
      </c>
      <c r="D3927" t="s">
        <v>980</v>
      </c>
      <c r="E3927" t="s">
        <v>2055</v>
      </c>
      <c r="F3927" t="s">
        <v>53</v>
      </c>
      <c r="G3927" t="str">
        <f>_xlfn.XLOOKUP(F3927,Regions!$A$2:$A$52,Regions!$B$2:$B$52)</f>
        <v>Midwest</v>
      </c>
      <c r="H3927" t="s">
        <v>1878</v>
      </c>
      <c r="I3927">
        <v>14686</v>
      </c>
      <c r="J3927">
        <v>8003</v>
      </c>
      <c r="K3927">
        <v>876</v>
      </c>
      <c r="L3927">
        <v>16284</v>
      </c>
      <c r="M3927">
        <v>7100</v>
      </c>
      <c r="N3927" t="s">
        <v>2043</v>
      </c>
      <c r="O3927" t="s">
        <v>2043</v>
      </c>
      <c r="P3927" t="s">
        <v>2043</v>
      </c>
      <c r="Q3927" t="s">
        <v>2043</v>
      </c>
      <c r="R3927" t="str">
        <f>Table1[[#This Row],[year]]&amp;"_"&amp;Table1[[#This Row],[rank]]</f>
        <v>2022_426</v>
      </c>
      <c r="S3927" t="str">
        <f>Table1[[#This Row],[year]]&amp;"_"&amp;Table1[[#This Row],[rank]]</f>
        <v>2022_426</v>
      </c>
    </row>
    <row r="3928" spans="1:19" x14ac:dyDescent="0.2">
      <c r="A3928" t="s">
        <v>2691</v>
      </c>
      <c r="B3928">
        <v>427</v>
      </c>
      <c r="C3928">
        <v>2022</v>
      </c>
      <c r="D3928" t="s">
        <v>1138</v>
      </c>
      <c r="E3928" t="s">
        <v>2044</v>
      </c>
      <c r="F3928" t="s">
        <v>41</v>
      </c>
      <c r="G3928" t="str">
        <f>_xlfn.XLOOKUP(F3928,Regions!$A$2:$A$52,Regions!$B$2:$B$52)</f>
        <v>Northeast</v>
      </c>
      <c r="H3928" t="s">
        <v>1478</v>
      </c>
      <c r="I3928">
        <v>1852</v>
      </c>
      <c r="J3928">
        <v>7983</v>
      </c>
      <c r="K3928">
        <v>343</v>
      </c>
      <c r="L3928">
        <v>7210</v>
      </c>
      <c r="M3928">
        <v>9748</v>
      </c>
      <c r="N3928" t="s">
        <v>2043</v>
      </c>
      <c r="O3928" t="s">
        <v>2043</v>
      </c>
      <c r="P3928" t="s">
        <v>2043</v>
      </c>
      <c r="Q3928" t="s">
        <v>2043</v>
      </c>
      <c r="R3928" t="str">
        <f>Table1[[#This Row],[year]]&amp;"_"&amp;Table1[[#This Row],[rank]]</f>
        <v>2022_427</v>
      </c>
      <c r="S3928" t="str">
        <f>Table1[[#This Row],[year]]&amp;"_"&amp;Table1[[#This Row],[rank]]</f>
        <v>2022_427</v>
      </c>
    </row>
    <row r="3929" spans="1:19" x14ac:dyDescent="0.2">
      <c r="A3929" t="s">
        <v>1697</v>
      </c>
      <c r="B3929">
        <v>428</v>
      </c>
      <c r="C3929">
        <v>2022</v>
      </c>
      <c r="D3929" t="s">
        <v>1722</v>
      </c>
      <c r="E3929" t="s">
        <v>2064</v>
      </c>
      <c r="F3929" t="s">
        <v>187</v>
      </c>
      <c r="G3929" t="str">
        <f>_xlfn.XLOOKUP(F3929,Regions!$A$2:$A$52,Regions!$B$2:$B$52)</f>
        <v>Midwest</v>
      </c>
      <c r="H3929" t="s">
        <v>1697</v>
      </c>
      <c r="I3929">
        <v>6704</v>
      </c>
      <c r="J3929">
        <v>7953</v>
      </c>
      <c r="K3929">
        <v>409</v>
      </c>
      <c r="L3929">
        <v>6722</v>
      </c>
      <c r="M3929">
        <v>15000</v>
      </c>
      <c r="N3929" t="s">
        <v>2043</v>
      </c>
      <c r="O3929" t="s">
        <v>2043</v>
      </c>
      <c r="P3929" t="s">
        <v>2043</v>
      </c>
      <c r="Q3929" t="s">
        <v>2043</v>
      </c>
      <c r="R3929" t="str">
        <f>Table1[[#This Row],[year]]&amp;"_"&amp;Table1[[#This Row],[rank]]</f>
        <v>2022_428</v>
      </c>
      <c r="S3929" t="str">
        <f>Table1[[#This Row],[year]]&amp;"_"&amp;Table1[[#This Row],[rank]]</f>
        <v>2022_428</v>
      </c>
    </row>
    <row r="3930" spans="1:19" x14ac:dyDescent="0.2">
      <c r="A3930" t="s">
        <v>2591</v>
      </c>
      <c r="B3930">
        <v>429</v>
      </c>
      <c r="C3930">
        <v>2022</v>
      </c>
      <c r="D3930" t="s">
        <v>221</v>
      </c>
      <c r="E3930" t="s">
        <v>221</v>
      </c>
      <c r="F3930" t="s">
        <v>177</v>
      </c>
      <c r="G3930" t="str">
        <f>_xlfn.XLOOKUP(F3930,Regions!$A$2:$A$52,Regions!$B$2:$B$52)</f>
        <v>South</v>
      </c>
      <c r="H3930" t="s">
        <v>2592</v>
      </c>
      <c r="I3930">
        <v>6657</v>
      </c>
      <c r="J3930">
        <v>7952</v>
      </c>
      <c r="K3930">
        <v>329</v>
      </c>
      <c r="L3930">
        <v>7121</v>
      </c>
      <c r="M3930">
        <v>27000</v>
      </c>
      <c r="N3930" t="s">
        <v>2043</v>
      </c>
      <c r="O3930" t="s">
        <v>2043</v>
      </c>
      <c r="P3930" t="s">
        <v>2043</v>
      </c>
      <c r="Q3930" t="s">
        <v>2043</v>
      </c>
      <c r="R3930" t="str">
        <f>Table1[[#This Row],[year]]&amp;"_"&amp;Table1[[#This Row],[rank]]</f>
        <v>2022_429</v>
      </c>
      <c r="S3930" t="str">
        <f>Table1[[#This Row],[year]]&amp;"_"&amp;Table1[[#This Row],[rank]]</f>
        <v>2022_429</v>
      </c>
    </row>
    <row r="3931" spans="1:19" x14ac:dyDescent="0.2">
      <c r="A3931" t="s">
        <v>2753</v>
      </c>
      <c r="B3931">
        <v>430</v>
      </c>
      <c r="C3931">
        <v>2022</v>
      </c>
      <c r="D3931" t="s">
        <v>1164</v>
      </c>
      <c r="E3931" t="s">
        <v>2061</v>
      </c>
      <c r="F3931" t="s">
        <v>33</v>
      </c>
      <c r="G3931" t="str">
        <f>_xlfn.XLOOKUP(F3931,Regions!$A$2:$A$52,Regions!$B$2:$B$52)</f>
        <v>Northeast</v>
      </c>
      <c r="H3931" t="s">
        <v>1624</v>
      </c>
      <c r="I3931">
        <v>8193</v>
      </c>
      <c r="J3931">
        <v>7940</v>
      </c>
      <c r="K3931">
        <v>153</v>
      </c>
      <c r="L3931">
        <v>7271</v>
      </c>
      <c r="M3931">
        <v>97500</v>
      </c>
      <c r="N3931" t="s">
        <v>2043</v>
      </c>
      <c r="O3931" t="s">
        <v>2043</v>
      </c>
      <c r="P3931" t="s">
        <v>2046</v>
      </c>
      <c r="Q3931" t="s">
        <v>2043</v>
      </c>
      <c r="R3931" t="str">
        <f>Table1[[#This Row],[year]]&amp;"_"&amp;Table1[[#This Row],[rank]]</f>
        <v>2022_430</v>
      </c>
      <c r="S3931" t="str">
        <f>Table1[[#This Row],[year]]&amp;"_"&amp;Table1[[#This Row],[rank]]</f>
        <v>2022_430</v>
      </c>
    </row>
    <row r="3932" spans="1:19" x14ac:dyDescent="0.2">
      <c r="A3932" t="s">
        <v>2686</v>
      </c>
      <c r="B3932">
        <v>431</v>
      </c>
      <c r="C3932">
        <v>2022</v>
      </c>
      <c r="D3932" t="s">
        <v>488</v>
      </c>
      <c r="E3932" t="s">
        <v>920</v>
      </c>
      <c r="F3932" t="s">
        <v>22</v>
      </c>
      <c r="G3932" t="str">
        <f>_xlfn.XLOOKUP(F3932,Regions!$A$2:$A$52,Regions!$B$2:$B$52)</f>
        <v>South</v>
      </c>
      <c r="H3932" t="s">
        <v>1403</v>
      </c>
      <c r="I3932">
        <v>14332</v>
      </c>
      <c r="J3932">
        <v>7928</v>
      </c>
      <c r="K3932">
        <v>973</v>
      </c>
      <c r="L3932">
        <v>13303</v>
      </c>
      <c r="M3932">
        <v>2253</v>
      </c>
      <c r="N3932" t="s">
        <v>2043</v>
      </c>
      <c r="O3932" t="s">
        <v>2043</v>
      </c>
      <c r="P3932" t="s">
        <v>2046</v>
      </c>
      <c r="Q3932" t="s">
        <v>2043</v>
      </c>
      <c r="R3932" t="str">
        <f>Table1[[#This Row],[year]]&amp;"_"&amp;Table1[[#This Row],[rank]]</f>
        <v>2022_431</v>
      </c>
      <c r="S3932" t="str">
        <f>Table1[[#This Row],[year]]&amp;"_"&amp;Table1[[#This Row],[rank]]</f>
        <v>2022_431</v>
      </c>
    </row>
    <row r="3933" spans="1:19" x14ac:dyDescent="0.2">
      <c r="A3933" t="s">
        <v>2737</v>
      </c>
      <c r="B3933">
        <v>432</v>
      </c>
      <c r="C3933">
        <v>2022</v>
      </c>
      <c r="D3933" t="s">
        <v>998</v>
      </c>
      <c r="E3933" t="s">
        <v>115</v>
      </c>
      <c r="F3933" t="s">
        <v>168</v>
      </c>
      <c r="G3933" t="str">
        <f>_xlfn.XLOOKUP(F3933,Regions!$A$2:$A$52,Regions!$B$2:$B$52)</f>
        <v>West</v>
      </c>
      <c r="H3933" t="s">
        <v>1614</v>
      </c>
      <c r="I3933">
        <v>2740</v>
      </c>
      <c r="J3933">
        <v>7926</v>
      </c>
      <c r="K3933">
        <v>713</v>
      </c>
      <c r="L3933">
        <v>2573</v>
      </c>
      <c r="M3933">
        <v>6130</v>
      </c>
      <c r="N3933" t="s">
        <v>2043</v>
      </c>
      <c r="O3933" t="s">
        <v>2043</v>
      </c>
      <c r="P3933" t="s">
        <v>2043</v>
      </c>
      <c r="Q3933" t="s">
        <v>2043</v>
      </c>
      <c r="R3933" t="str">
        <f>Table1[[#This Row],[year]]&amp;"_"&amp;Table1[[#This Row],[rank]]</f>
        <v>2022_432</v>
      </c>
      <c r="S3933" t="str">
        <f>Table1[[#This Row],[year]]&amp;"_"&amp;Table1[[#This Row],[rank]]</f>
        <v>2022_432</v>
      </c>
    </row>
    <row r="3934" spans="1:19" x14ac:dyDescent="0.2">
      <c r="A3934" t="s">
        <v>2318</v>
      </c>
      <c r="B3934">
        <v>433</v>
      </c>
      <c r="C3934">
        <v>2022</v>
      </c>
      <c r="D3934" t="s">
        <v>1727</v>
      </c>
      <c r="E3934" t="s">
        <v>2064</v>
      </c>
      <c r="F3934" t="s">
        <v>44</v>
      </c>
      <c r="G3934" t="str">
        <f>_xlfn.XLOOKUP(F3934,Regions!$A$2:$A$52,Regions!$B$2:$B$52)</f>
        <v>Midwest</v>
      </c>
      <c r="H3934" t="s">
        <v>1488</v>
      </c>
      <c r="I3934">
        <v>22610</v>
      </c>
      <c r="J3934">
        <v>7907</v>
      </c>
      <c r="K3934">
        <v>1124</v>
      </c>
      <c r="L3934">
        <v>10404</v>
      </c>
      <c r="M3934">
        <v>25000</v>
      </c>
      <c r="N3934" t="s">
        <v>2043</v>
      </c>
      <c r="O3934" t="s">
        <v>2043</v>
      </c>
      <c r="P3934" t="s">
        <v>2043</v>
      </c>
      <c r="Q3934" t="s">
        <v>2043</v>
      </c>
      <c r="R3934" t="str">
        <f>Table1[[#This Row],[year]]&amp;"_"&amp;Table1[[#This Row],[rank]]</f>
        <v>2022_433</v>
      </c>
      <c r="S3934" t="str">
        <f>Table1[[#This Row],[year]]&amp;"_"&amp;Table1[[#This Row],[rank]]</f>
        <v>2022_433</v>
      </c>
    </row>
    <row r="3935" spans="1:19" x14ac:dyDescent="0.2">
      <c r="A3935" t="s">
        <v>2281</v>
      </c>
      <c r="B3935">
        <v>434</v>
      </c>
      <c r="C3935">
        <v>2022</v>
      </c>
      <c r="D3935" t="s">
        <v>97</v>
      </c>
      <c r="E3935" t="s">
        <v>2044</v>
      </c>
      <c r="F3935" t="s">
        <v>35</v>
      </c>
      <c r="G3935" t="str">
        <f>_xlfn.XLOOKUP(F3935,Regions!$A$2:$A$52,Regions!$B$2:$B$52)</f>
        <v>South</v>
      </c>
      <c r="H3935" t="s">
        <v>1494</v>
      </c>
      <c r="I3935">
        <v>1918</v>
      </c>
      <c r="J3935">
        <v>7882</v>
      </c>
      <c r="K3935">
        <v>904</v>
      </c>
      <c r="L3935">
        <v>99171</v>
      </c>
      <c r="M3935">
        <v>2500</v>
      </c>
      <c r="N3935" t="s">
        <v>2043</v>
      </c>
      <c r="O3935" t="s">
        <v>2043</v>
      </c>
      <c r="P3935" t="s">
        <v>2043</v>
      </c>
      <c r="Q3935" t="s">
        <v>2043</v>
      </c>
      <c r="R3935" t="str">
        <f>Table1[[#This Row],[year]]&amp;"_"&amp;Table1[[#This Row],[rank]]</f>
        <v>2022_434</v>
      </c>
      <c r="S3935" t="str">
        <f>Table1[[#This Row],[year]]&amp;"_"&amp;Table1[[#This Row],[rank]]</f>
        <v>2022_434</v>
      </c>
    </row>
    <row r="3936" spans="1:19" x14ac:dyDescent="0.2">
      <c r="A3936" t="s">
        <v>2661</v>
      </c>
      <c r="B3936">
        <v>435</v>
      </c>
      <c r="C3936">
        <v>2022</v>
      </c>
      <c r="D3936" t="s">
        <v>1830</v>
      </c>
      <c r="E3936" t="s">
        <v>2042</v>
      </c>
      <c r="F3936" t="s">
        <v>53</v>
      </c>
      <c r="G3936" t="str">
        <f>_xlfn.XLOOKUP(F3936,Regions!$A$2:$A$52,Regions!$B$2:$B$52)</f>
        <v>Midwest</v>
      </c>
      <c r="H3936" t="s">
        <v>1471</v>
      </c>
      <c r="I3936">
        <v>11420</v>
      </c>
      <c r="J3936">
        <v>7882</v>
      </c>
      <c r="K3936">
        <v>1334</v>
      </c>
      <c r="L3936">
        <v>6026</v>
      </c>
      <c r="M3936">
        <v>32850</v>
      </c>
      <c r="N3936" t="s">
        <v>2043</v>
      </c>
      <c r="O3936" t="s">
        <v>2046</v>
      </c>
      <c r="P3936" t="s">
        <v>2043</v>
      </c>
      <c r="Q3936" t="s">
        <v>2043</v>
      </c>
      <c r="R3936" t="str">
        <f>Table1[[#This Row],[year]]&amp;"_"&amp;Table1[[#This Row],[rank]]</f>
        <v>2022_435</v>
      </c>
      <c r="S3936" t="str">
        <f>Table1[[#This Row],[year]]&amp;"_"&amp;Table1[[#This Row],[rank]]</f>
        <v>2022_435</v>
      </c>
    </row>
    <row r="3937" spans="1:19" x14ac:dyDescent="0.2">
      <c r="A3937" t="s">
        <v>2445</v>
      </c>
      <c r="B3937">
        <v>436</v>
      </c>
      <c r="C3937">
        <v>2022</v>
      </c>
      <c r="D3937" t="s">
        <v>1353</v>
      </c>
      <c r="E3937" t="s">
        <v>2045</v>
      </c>
      <c r="F3937" t="s">
        <v>35</v>
      </c>
      <c r="G3937" t="str">
        <f>_xlfn.XLOOKUP(F3937,Regions!$A$2:$A$52,Regions!$B$2:$B$52)</f>
        <v>South</v>
      </c>
      <c r="H3937" t="s">
        <v>1431</v>
      </c>
      <c r="I3937">
        <v>11705</v>
      </c>
      <c r="J3937">
        <v>7859</v>
      </c>
      <c r="K3937">
        <v>609</v>
      </c>
      <c r="L3937">
        <v>5500</v>
      </c>
      <c r="M3937">
        <v>27700</v>
      </c>
      <c r="N3937" t="s">
        <v>2043</v>
      </c>
      <c r="O3937" t="s">
        <v>2043</v>
      </c>
      <c r="P3937" t="s">
        <v>2043</v>
      </c>
      <c r="Q3937" t="s">
        <v>2043</v>
      </c>
      <c r="R3937" t="str">
        <f>Table1[[#This Row],[year]]&amp;"_"&amp;Table1[[#This Row],[rank]]</f>
        <v>2022_436</v>
      </c>
      <c r="S3937" t="str">
        <f>Table1[[#This Row],[year]]&amp;"_"&amp;Table1[[#This Row],[rank]]</f>
        <v>2022_436</v>
      </c>
    </row>
    <row r="3938" spans="1:19" x14ac:dyDescent="0.2">
      <c r="A3938" t="s">
        <v>2754</v>
      </c>
      <c r="B3938">
        <v>437</v>
      </c>
      <c r="C3938">
        <v>2022</v>
      </c>
      <c r="D3938" t="s">
        <v>609</v>
      </c>
      <c r="E3938" t="s">
        <v>2044</v>
      </c>
      <c r="F3938" t="s">
        <v>47</v>
      </c>
      <c r="G3938" t="str">
        <f>_xlfn.XLOOKUP(F3938,Regions!$A$2:$A$52,Regions!$B$2:$B$52)</f>
        <v>South</v>
      </c>
      <c r="H3938" t="s">
        <v>1454</v>
      </c>
      <c r="I3938">
        <v>41670</v>
      </c>
      <c r="J3938">
        <v>7839</v>
      </c>
      <c r="K3938">
        <v>3624</v>
      </c>
      <c r="L3938">
        <v>21274</v>
      </c>
      <c r="M3938">
        <v>3730</v>
      </c>
      <c r="N3938" t="s">
        <v>2046</v>
      </c>
      <c r="O3938" t="s">
        <v>2043</v>
      </c>
      <c r="P3938" t="s">
        <v>2046</v>
      </c>
      <c r="Q3938" t="s">
        <v>2043</v>
      </c>
      <c r="R3938" t="str">
        <f>Table1[[#This Row],[year]]&amp;"_"&amp;Table1[[#This Row],[rank]]</f>
        <v>2022_437</v>
      </c>
      <c r="S3938" t="str">
        <f>Table1[[#This Row],[year]]&amp;"_"&amp;Table1[[#This Row],[rank]]</f>
        <v>2022_437</v>
      </c>
    </row>
    <row r="3939" spans="1:19" x14ac:dyDescent="0.2">
      <c r="A3939" t="s">
        <v>2497</v>
      </c>
      <c r="B3939">
        <v>438</v>
      </c>
      <c r="C3939">
        <v>2022</v>
      </c>
      <c r="D3939" t="s">
        <v>824</v>
      </c>
      <c r="E3939" t="s">
        <v>112</v>
      </c>
      <c r="F3939" t="s">
        <v>255</v>
      </c>
      <c r="G3939" t="str">
        <f>_xlfn.XLOOKUP(F3939,Regions!$A$2:$A$52,Regions!$B$2:$B$52)</f>
        <v>Midwest</v>
      </c>
      <c r="H3939" t="s">
        <v>2498</v>
      </c>
      <c r="I3939">
        <v>26772</v>
      </c>
      <c r="J3939">
        <v>7836</v>
      </c>
      <c r="K3939">
        <v>402</v>
      </c>
      <c r="L3939">
        <v>23456</v>
      </c>
      <c r="M3939">
        <v>19500</v>
      </c>
      <c r="N3939" t="s">
        <v>2043</v>
      </c>
      <c r="O3939" t="s">
        <v>2043</v>
      </c>
      <c r="P3939" t="s">
        <v>2043</v>
      </c>
      <c r="Q3939" t="s">
        <v>2043</v>
      </c>
      <c r="R3939" t="str">
        <f>Table1[[#This Row],[year]]&amp;"_"&amp;Table1[[#This Row],[rank]]</f>
        <v>2022_438</v>
      </c>
      <c r="S3939" t="str">
        <f>Table1[[#This Row],[year]]&amp;"_"&amp;Table1[[#This Row],[rank]]</f>
        <v>2022_438</v>
      </c>
    </row>
    <row r="3940" spans="1:19" x14ac:dyDescent="0.2">
      <c r="A3940" t="s">
        <v>2676</v>
      </c>
      <c r="B3940">
        <v>439</v>
      </c>
      <c r="C3940">
        <v>2022</v>
      </c>
      <c r="D3940" t="s">
        <v>1727</v>
      </c>
      <c r="E3940" t="s">
        <v>2064</v>
      </c>
      <c r="F3940" t="s">
        <v>98</v>
      </c>
      <c r="G3940" t="str">
        <f>_xlfn.XLOOKUP(F3940,Regions!$A$2:$A$52,Regions!$B$2:$B$52)</f>
        <v>Northeast</v>
      </c>
      <c r="H3940" t="s">
        <v>1499</v>
      </c>
      <c r="I3940">
        <v>17819</v>
      </c>
      <c r="J3940">
        <v>7822</v>
      </c>
      <c r="K3940">
        <v>558</v>
      </c>
      <c r="L3940">
        <v>18454</v>
      </c>
      <c r="M3940">
        <v>25000</v>
      </c>
      <c r="N3940" t="s">
        <v>2043</v>
      </c>
      <c r="O3940" t="s">
        <v>2043</v>
      </c>
      <c r="P3940" t="s">
        <v>2043</v>
      </c>
      <c r="Q3940" t="s">
        <v>2043</v>
      </c>
      <c r="R3940" t="str">
        <f>Table1[[#This Row],[year]]&amp;"_"&amp;Table1[[#This Row],[rank]]</f>
        <v>2022_439</v>
      </c>
      <c r="S3940" t="str">
        <f>Table1[[#This Row],[year]]&amp;"_"&amp;Table1[[#This Row],[rank]]</f>
        <v>2022_439</v>
      </c>
    </row>
    <row r="3941" spans="1:19" x14ac:dyDescent="0.2">
      <c r="A3941" t="s">
        <v>2639</v>
      </c>
      <c r="B3941">
        <v>440</v>
      </c>
      <c r="C3941">
        <v>2022</v>
      </c>
      <c r="D3941" t="s">
        <v>100</v>
      </c>
      <c r="E3941" t="s">
        <v>112</v>
      </c>
      <c r="F3941" t="s">
        <v>41</v>
      </c>
      <c r="G3941" t="str">
        <f>_xlfn.XLOOKUP(F3941,Regions!$A$2:$A$52,Regions!$B$2:$B$52)</f>
        <v>Northeast</v>
      </c>
      <c r="H3941" t="s">
        <v>1594</v>
      </c>
      <c r="I3941">
        <v>89009</v>
      </c>
      <c r="J3941">
        <v>7776</v>
      </c>
      <c r="K3941">
        <v>2037</v>
      </c>
      <c r="L3941">
        <v>13900</v>
      </c>
      <c r="M3941">
        <v>12100</v>
      </c>
      <c r="N3941" t="s">
        <v>2043</v>
      </c>
      <c r="O3941" t="s">
        <v>2046</v>
      </c>
      <c r="P3941" t="s">
        <v>2043</v>
      </c>
      <c r="Q3941" t="s">
        <v>2043</v>
      </c>
      <c r="R3941" t="str">
        <f>Table1[[#This Row],[year]]&amp;"_"&amp;Table1[[#This Row],[rank]]</f>
        <v>2022_440</v>
      </c>
      <c r="S3941" t="str">
        <f>Table1[[#This Row],[year]]&amp;"_"&amp;Table1[[#This Row],[rank]]</f>
        <v>2022_440</v>
      </c>
    </row>
    <row r="3942" spans="1:19" x14ac:dyDescent="0.2">
      <c r="A3942" t="s">
        <v>2419</v>
      </c>
      <c r="B3942">
        <v>441</v>
      </c>
      <c r="C3942">
        <v>2022</v>
      </c>
      <c r="D3942" t="s">
        <v>1103</v>
      </c>
      <c r="E3942" t="s">
        <v>2118</v>
      </c>
      <c r="F3942" t="s">
        <v>44</v>
      </c>
      <c r="G3942" t="str">
        <f>_xlfn.XLOOKUP(F3942,Regions!$A$2:$A$52,Regions!$B$2:$B$52)</f>
        <v>Midwest</v>
      </c>
      <c r="H3942" t="s">
        <v>1608</v>
      </c>
      <c r="I3942">
        <v>14628</v>
      </c>
      <c r="J3942">
        <v>7730</v>
      </c>
      <c r="K3942">
        <v>841</v>
      </c>
      <c r="L3942">
        <v>7837</v>
      </c>
      <c r="M3942">
        <v>15200</v>
      </c>
      <c r="N3942" t="s">
        <v>2043</v>
      </c>
      <c r="O3942" t="s">
        <v>2043</v>
      </c>
      <c r="P3942" t="s">
        <v>2043</v>
      </c>
      <c r="Q3942" t="s">
        <v>2043</v>
      </c>
      <c r="R3942" t="str">
        <f>Table1[[#This Row],[year]]&amp;"_"&amp;Table1[[#This Row],[rank]]</f>
        <v>2022_441</v>
      </c>
      <c r="S3942" t="str">
        <f>Table1[[#This Row],[year]]&amp;"_"&amp;Table1[[#This Row],[rank]]</f>
        <v>2022_441</v>
      </c>
    </row>
    <row r="3943" spans="1:19" x14ac:dyDescent="0.2">
      <c r="A3943" t="s">
        <v>2720</v>
      </c>
      <c r="B3943">
        <v>442</v>
      </c>
      <c r="C3943">
        <v>2022</v>
      </c>
      <c r="D3943" t="s">
        <v>609</v>
      </c>
      <c r="E3943" t="s">
        <v>2044</v>
      </c>
      <c r="F3943" t="s">
        <v>55</v>
      </c>
      <c r="G3943" t="str">
        <f>_xlfn.XLOOKUP(F3943,Regions!$A$2:$A$52,Regions!$B$2:$B$52)</f>
        <v>West</v>
      </c>
      <c r="H3943" t="s">
        <v>1530</v>
      </c>
      <c r="I3943">
        <v>14609</v>
      </c>
      <c r="J3943">
        <v>7721</v>
      </c>
      <c r="K3943">
        <v>460</v>
      </c>
      <c r="L3943">
        <v>7992</v>
      </c>
      <c r="M3943">
        <v>5919</v>
      </c>
      <c r="N3943" t="s">
        <v>2043</v>
      </c>
      <c r="O3943" t="s">
        <v>2043</v>
      </c>
      <c r="P3943" t="s">
        <v>2043</v>
      </c>
      <c r="Q3943" t="s">
        <v>2043</v>
      </c>
      <c r="R3943" t="str">
        <f>Table1[[#This Row],[year]]&amp;"_"&amp;Table1[[#This Row],[rank]]</f>
        <v>2022_442</v>
      </c>
      <c r="S3943" t="str">
        <f>Table1[[#This Row],[year]]&amp;"_"&amp;Table1[[#This Row],[rank]]</f>
        <v>2022_442</v>
      </c>
    </row>
    <row r="3944" spans="1:19" x14ac:dyDescent="0.2">
      <c r="A3944" t="s">
        <v>2711</v>
      </c>
      <c r="B3944">
        <v>443</v>
      </c>
      <c r="C3944">
        <v>2022</v>
      </c>
      <c r="D3944" t="s">
        <v>609</v>
      </c>
      <c r="E3944" t="s">
        <v>2044</v>
      </c>
      <c r="F3944" t="s">
        <v>75</v>
      </c>
      <c r="G3944" t="str">
        <f>_xlfn.XLOOKUP(F3944,Regions!$A$2:$A$52,Regions!$B$2:$B$52)</f>
        <v>South</v>
      </c>
      <c r="H3944" t="s">
        <v>1483</v>
      </c>
      <c r="I3944">
        <v>34443</v>
      </c>
      <c r="J3944">
        <v>7672</v>
      </c>
      <c r="K3944">
        <v>3083</v>
      </c>
      <c r="L3944">
        <v>12509</v>
      </c>
      <c r="M3944">
        <v>7529</v>
      </c>
      <c r="N3944" t="s">
        <v>2043</v>
      </c>
      <c r="O3944" t="s">
        <v>2043</v>
      </c>
      <c r="P3944" t="s">
        <v>2043</v>
      </c>
      <c r="Q3944" t="s">
        <v>2043</v>
      </c>
      <c r="R3944" t="str">
        <f>Table1[[#This Row],[year]]&amp;"_"&amp;Table1[[#This Row],[rank]]</f>
        <v>2022_443</v>
      </c>
      <c r="S3944" t="str">
        <f>Table1[[#This Row],[year]]&amp;"_"&amp;Table1[[#This Row],[rank]]</f>
        <v>2022_443</v>
      </c>
    </row>
    <row r="3945" spans="1:19" x14ac:dyDescent="0.2">
      <c r="A3945" t="s">
        <v>2694</v>
      </c>
      <c r="B3945">
        <v>444</v>
      </c>
      <c r="C3945">
        <v>2022</v>
      </c>
      <c r="D3945" t="s">
        <v>1104</v>
      </c>
      <c r="E3945" t="s">
        <v>2054</v>
      </c>
      <c r="F3945" t="s">
        <v>44</v>
      </c>
      <c r="G3945" t="str">
        <f>_xlfn.XLOOKUP(F3945,Regions!$A$2:$A$52,Regions!$B$2:$B$52)</f>
        <v>Midwest</v>
      </c>
      <c r="H3945" t="s">
        <v>1428</v>
      </c>
      <c r="I3945">
        <v>9831</v>
      </c>
      <c r="J3945">
        <v>7656</v>
      </c>
      <c r="K3945">
        <v>772</v>
      </c>
      <c r="L3945">
        <v>7936</v>
      </c>
      <c r="M3945">
        <v>28056</v>
      </c>
      <c r="N3945" t="s">
        <v>2043</v>
      </c>
      <c r="O3945" t="s">
        <v>2043</v>
      </c>
      <c r="P3945" t="s">
        <v>2043</v>
      </c>
      <c r="Q3945" t="s">
        <v>2043</v>
      </c>
      <c r="R3945" t="str">
        <f>Table1[[#This Row],[year]]&amp;"_"&amp;Table1[[#This Row],[rank]]</f>
        <v>2022_444</v>
      </c>
      <c r="S3945" t="str">
        <f>Table1[[#This Row],[year]]&amp;"_"&amp;Table1[[#This Row],[rank]]</f>
        <v>2022_444</v>
      </c>
    </row>
    <row r="3946" spans="1:19" x14ac:dyDescent="0.2">
      <c r="A3946" t="s">
        <v>2352</v>
      </c>
      <c r="B3946">
        <v>445</v>
      </c>
      <c r="C3946">
        <v>2022</v>
      </c>
      <c r="D3946" t="s">
        <v>1830</v>
      </c>
      <c r="E3946" t="s">
        <v>2042</v>
      </c>
      <c r="F3946" t="s">
        <v>199</v>
      </c>
      <c r="G3946" t="str">
        <f>_xlfn.XLOOKUP(F3946,Regions!$A$2:$A$52,Regions!$B$2:$B$52)</f>
        <v>Midwest</v>
      </c>
      <c r="H3946" t="s">
        <v>1825</v>
      </c>
      <c r="I3946">
        <v>7354</v>
      </c>
      <c r="J3946">
        <v>7654</v>
      </c>
      <c r="K3946">
        <v>313</v>
      </c>
      <c r="L3946">
        <v>4460</v>
      </c>
      <c r="M3946">
        <v>27583</v>
      </c>
      <c r="N3946" t="s">
        <v>2043</v>
      </c>
      <c r="O3946" t="s">
        <v>2043</v>
      </c>
      <c r="P3946" t="s">
        <v>2043</v>
      </c>
      <c r="Q3946" t="s">
        <v>2043</v>
      </c>
      <c r="R3946" t="str">
        <f>Table1[[#This Row],[year]]&amp;"_"&amp;Table1[[#This Row],[rank]]</f>
        <v>2022_445</v>
      </c>
      <c r="S3946" t="str">
        <f>Table1[[#This Row],[year]]&amp;"_"&amp;Table1[[#This Row],[rank]]</f>
        <v>2022_445</v>
      </c>
    </row>
    <row r="3947" spans="1:19" x14ac:dyDescent="0.2">
      <c r="A3947" t="s">
        <v>2411</v>
      </c>
      <c r="B3947">
        <v>446</v>
      </c>
      <c r="C3947">
        <v>2022</v>
      </c>
      <c r="D3947" t="s">
        <v>998</v>
      </c>
      <c r="E3947" t="s">
        <v>115</v>
      </c>
      <c r="F3947" t="s">
        <v>55</v>
      </c>
      <c r="G3947" t="str">
        <f>_xlfn.XLOOKUP(F3947,Regions!$A$2:$A$52,Regions!$B$2:$B$52)</f>
        <v>West</v>
      </c>
      <c r="H3947" t="s">
        <v>1506</v>
      </c>
      <c r="I3947">
        <v>891</v>
      </c>
      <c r="J3947">
        <v>7613</v>
      </c>
      <c r="K3947">
        <v>160</v>
      </c>
      <c r="L3947">
        <v>1192</v>
      </c>
      <c r="M3947">
        <v>347</v>
      </c>
      <c r="N3947" t="s">
        <v>2043</v>
      </c>
      <c r="O3947" t="s">
        <v>2043</v>
      </c>
      <c r="P3947" t="s">
        <v>2043</v>
      </c>
      <c r="Q3947" t="s">
        <v>2043</v>
      </c>
      <c r="R3947" t="str">
        <f>Table1[[#This Row],[year]]&amp;"_"&amp;Table1[[#This Row],[rank]]</f>
        <v>2022_446</v>
      </c>
      <c r="S3947" t="str">
        <f>Table1[[#This Row],[year]]&amp;"_"&amp;Table1[[#This Row],[rank]]</f>
        <v>2022_446</v>
      </c>
    </row>
    <row r="3948" spans="1:19" x14ac:dyDescent="0.2">
      <c r="A3948" t="s">
        <v>2139</v>
      </c>
      <c r="B3948">
        <v>447</v>
      </c>
      <c r="C3948">
        <v>2022</v>
      </c>
      <c r="D3948" t="s">
        <v>488</v>
      </c>
      <c r="E3948" t="s">
        <v>920</v>
      </c>
      <c r="F3948" t="s">
        <v>28</v>
      </c>
      <c r="G3948" t="str">
        <f>_xlfn.XLOOKUP(F3948,Regions!$A$2:$A$52,Regions!$B$2:$B$52)</f>
        <v>Northeast</v>
      </c>
      <c r="H3948" t="s">
        <v>1406</v>
      </c>
      <c r="I3948">
        <v>33155</v>
      </c>
      <c r="J3948">
        <v>7583</v>
      </c>
      <c r="K3948">
        <v>559</v>
      </c>
      <c r="L3948">
        <v>20515</v>
      </c>
      <c r="M3948">
        <v>1545</v>
      </c>
      <c r="N3948" t="s">
        <v>2043</v>
      </c>
      <c r="O3948" t="s">
        <v>2043</v>
      </c>
      <c r="P3948" t="s">
        <v>2046</v>
      </c>
      <c r="Q3948" t="s">
        <v>2043</v>
      </c>
      <c r="R3948" t="str">
        <f>Table1[[#This Row],[year]]&amp;"_"&amp;Table1[[#This Row],[rank]]</f>
        <v>2022_447</v>
      </c>
      <c r="S3948" t="str">
        <f>Table1[[#This Row],[year]]&amp;"_"&amp;Table1[[#This Row],[rank]]</f>
        <v>2022_447</v>
      </c>
    </row>
    <row r="3949" spans="1:19" x14ac:dyDescent="0.2">
      <c r="A3949" t="s">
        <v>2712</v>
      </c>
      <c r="B3949">
        <v>448</v>
      </c>
      <c r="C3949">
        <v>2022</v>
      </c>
      <c r="D3949" t="s">
        <v>100</v>
      </c>
      <c r="E3949" t="s">
        <v>112</v>
      </c>
      <c r="F3949" t="s">
        <v>146</v>
      </c>
      <c r="G3949" t="str">
        <f>_xlfn.XLOOKUP(F3949,Regions!$A$2:$A$52,Regions!$B$2:$B$52)</f>
        <v>Northeast</v>
      </c>
      <c r="H3949" t="s">
        <v>1465</v>
      </c>
      <c r="I3949">
        <v>66437</v>
      </c>
      <c r="J3949">
        <v>7574</v>
      </c>
      <c r="K3949">
        <v>2342</v>
      </c>
      <c r="L3949">
        <v>13433</v>
      </c>
      <c r="M3949">
        <v>3900</v>
      </c>
      <c r="N3949" t="s">
        <v>2043</v>
      </c>
      <c r="O3949" t="s">
        <v>2046</v>
      </c>
      <c r="P3949" t="s">
        <v>2043</v>
      </c>
      <c r="Q3949" t="s">
        <v>2043</v>
      </c>
      <c r="R3949" t="str">
        <f>Table1[[#This Row],[year]]&amp;"_"&amp;Table1[[#This Row],[rank]]</f>
        <v>2022_448</v>
      </c>
      <c r="S3949" t="str">
        <f>Table1[[#This Row],[year]]&amp;"_"&amp;Table1[[#This Row],[rank]]</f>
        <v>2022_448</v>
      </c>
    </row>
    <row r="3950" spans="1:19" x14ac:dyDescent="0.2">
      <c r="A3950" t="s">
        <v>304</v>
      </c>
      <c r="B3950">
        <v>449</v>
      </c>
      <c r="C3950">
        <v>2022</v>
      </c>
      <c r="D3950" t="s">
        <v>57</v>
      </c>
      <c r="E3950" t="s">
        <v>2044</v>
      </c>
      <c r="F3950" t="s">
        <v>53</v>
      </c>
      <c r="G3950" t="str">
        <f>_xlfn.XLOOKUP(F3950,Regions!$A$2:$A$52,Regions!$B$2:$B$52)</f>
        <v>Midwest</v>
      </c>
      <c r="H3950" t="s">
        <v>1521</v>
      </c>
      <c r="I3950">
        <v>20593</v>
      </c>
      <c r="J3950">
        <v>7561</v>
      </c>
      <c r="K3950">
        <v>2625</v>
      </c>
      <c r="L3950">
        <v>186346</v>
      </c>
      <c r="M3950">
        <v>16974</v>
      </c>
      <c r="N3950" t="s">
        <v>2043</v>
      </c>
      <c r="O3950" t="s">
        <v>2043</v>
      </c>
      <c r="P3950" t="s">
        <v>2043</v>
      </c>
      <c r="Q3950" t="s">
        <v>2043</v>
      </c>
      <c r="R3950" t="str">
        <f>Table1[[#This Row],[year]]&amp;"_"&amp;Table1[[#This Row],[rank]]</f>
        <v>2022_449</v>
      </c>
      <c r="S3950" t="str">
        <f>Table1[[#This Row],[year]]&amp;"_"&amp;Table1[[#This Row],[rank]]</f>
        <v>2022_449</v>
      </c>
    </row>
    <row r="3951" spans="1:19" x14ac:dyDescent="0.2">
      <c r="A3951" t="s">
        <v>2717</v>
      </c>
      <c r="B3951">
        <v>450</v>
      </c>
      <c r="C3951">
        <v>2022</v>
      </c>
      <c r="D3951" t="s">
        <v>60</v>
      </c>
      <c r="E3951" t="s">
        <v>2114</v>
      </c>
      <c r="F3951" t="s">
        <v>55</v>
      </c>
      <c r="G3951" t="str">
        <f>_xlfn.XLOOKUP(F3951,Regions!$A$2:$A$52,Regions!$B$2:$B$52)</f>
        <v>West</v>
      </c>
      <c r="H3951" t="s">
        <v>1634</v>
      </c>
      <c r="I3951">
        <v>44347</v>
      </c>
      <c r="J3951">
        <v>7547</v>
      </c>
      <c r="K3951">
        <v>653</v>
      </c>
      <c r="L3951">
        <v>6653</v>
      </c>
      <c r="M3951">
        <v>97660</v>
      </c>
      <c r="N3951" t="s">
        <v>2043</v>
      </c>
      <c r="O3951" t="s">
        <v>2043</v>
      </c>
      <c r="P3951" t="s">
        <v>2043</v>
      </c>
      <c r="Q3951" t="s">
        <v>2043</v>
      </c>
      <c r="R3951" t="str">
        <f>Table1[[#This Row],[year]]&amp;"_"&amp;Table1[[#This Row],[rank]]</f>
        <v>2022_450</v>
      </c>
      <c r="S3951" t="str">
        <f>Table1[[#This Row],[year]]&amp;"_"&amp;Table1[[#This Row],[rank]]</f>
        <v>2022_450</v>
      </c>
    </row>
    <row r="3952" spans="1:19" x14ac:dyDescent="0.2">
      <c r="A3952" t="s">
        <v>2353</v>
      </c>
      <c r="B3952">
        <v>451</v>
      </c>
      <c r="C3952">
        <v>2022</v>
      </c>
      <c r="D3952" t="s">
        <v>214</v>
      </c>
      <c r="E3952" t="s">
        <v>920</v>
      </c>
      <c r="F3952" t="s">
        <v>18</v>
      </c>
      <c r="G3952" t="str">
        <f>_xlfn.XLOOKUP(F3952,Regions!$A$2:$A$52,Regions!$B$2:$B$52)</f>
        <v>Midwest</v>
      </c>
      <c r="H3952" t="s">
        <v>1588</v>
      </c>
      <c r="I3952">
        <v>20292</v>
      </c>
      <c r="J3952">
        <v>7538</v>
      </c>
      <c r="K3952">
        <v>1353</v>
      </c>
      <c r="L3952">
        <v>28753</v>
      </c>
      <c r="M3952">
        <v>8813</v>
      </c>
      <c r="N3952" t="s">
        <v>2043</v>
      </c>
      <c r="O3952" t="s">
        <v>2043</v>
      </c>
      <c r="P3952" t="s">
        <v>2043</v>
      </c>
      <c r="Q3952" t="s">
        <v>2043</v>
      </c>
      <c r="R3952" t="str">
        <f>Table1[[#This Row],[year]]&amp;"_"&amp;Table1[[#This Row],[rank]]</f>
        <v>2022_451</v>
      </c>
      <c r="S3952" t="str">
        <f>Table1[[#This Row],[year]]&amp;"_"&amp;Table1[[#This Row],[rank]]</f>
        <v>2022_451</v>
      </c>
    </row>
    <row r="3953" spans="1:19" x14ac:dyDescent="0.2">
      <c r="A3953" t="s">
        <v>2480</v>
      </c>
      <c r="B3953">
        <v>452</v>
      </c>
      <c r="C3953">
        <v>2022</v>
      </c>
      <c r="D3953" t="s">
        <v>166</v>
      </c>
      <c r="E3953" t="s">
        <v>2118</v>
      </c>
      <c r="F3953" t="s">
        <v>98</v>
      </c>
      <c r="G3953" t="str">
        <f>_xlfn.XLOOKUP(F3953,Regions!$A$2:$A$52,Regions!$B$2:$B$52)</f>
        <v>Northeast</v>
      </c>
      <c r="H3953" t="s">
        <v>1499</v>
      </c>
      <c r="I3953">
        <v>2691</v>
      </c>
      <c r="J3953">
        <v>7504</v>
      </c>
      <c r="K3953">
        <v>397</v>
      </c>
      <c r="L3953">
        <v>6580</v>
      </c>
      <c r="M3953">
        <v>13900</v>
      </c>
      <c r="N3953" t="s">
        <v>2043</v>
      </c>
      <c r="O3953" t="s">
        <v>2043</v>
      </c>
      <c r="P3953" t="s">
        <v>2043</v>
      </c>
      <c r="Q3953" t="s">
        <v>2043</v>
      </c>
      <c r="R3953" t="str">
        <f>Table1[[#This Row],[year]]&amp;"_"&amp;Table1[[#This Row],[rank]]</f>
        <v>2022_452</v>
      </c>
      <c r="S3953" t="str">
        <f>Table1[[#This Row],[year]]&amp;"_"&amp;Table1[[#This Row],[rank]]</f>
        <v>2022_452</v>
      </c>
    </row>
    <row r="3954" spans="1:19" x14ac:dyDescent="0.2">
      <c r="A3954" t="s">
        <v>2713</v>
      </c>
      <c r="B3954">
        <v>453</v>
      </c>
      <c r="C3954">
        <v>2022</v>
      </c>
      <c r="D3954" t="s">
        <v>1111</v>
      </c>
      <c r="E3954" t="s">
        <v>221</v>
      </c>
      <c r="F3954" t="s">
        <v>398</v>
      </c>
      <c r="G3954" t="str">
        <f>_xlfn.XLOOKUP(F3954,Regions!$A$2:$A$52,Regions!$B$2:$B$52)</f>
        <v>West</v>
      </c>
      <c r="H3954" t="s">
        <v>2603</v>
      </c>
      <c r="I3954">
        <v>3302</v>
      </c>
      <c r="J3954">
        <v>7501</v>
      </c>
      <c r="K3954">
        <v>663</v>
      </c>
      <c r="L3954">
        <v>8728</v>
      </c>
      <c r="M3954">
        <v>3000</v>
      </c>
      <c r="N3954" t="s">
        <v>2043</v>
      </c>
      <c r="O3954" t="s">
        <v>2046</v>
      </c>
      <c r="P3954" t="s">
        <v>2043</v>
      </c>
      <c r="Q3954" t="s">
        <v>2043</v>
      </c>
      <c r="R3954" t="str">
        <f>Table1[[#This Row],[year]]&amp;"_"&amp;Table1[[#This Row],[rank]]</f>
        <v>2022_453</v>
      </c>
      <c r="S3954" t="str">
        <f>Table1[[#This Row],[year]]&amp;"_"&amp;Table1[[#This Row],[rank]]</f>
        <v>2022_453</v>
      </c>
    </row>
    <row r="3955" spans="1:19" x14ac:dyDescent="0.2">
      <c r="A3955" t="s">
        <v>444</v>
      </c>
      <c r="B3955">
        <v>454</v>
      </c>
      <c r="C3955">
        <v>2022</v>
      </c>
      <c r="D3955" t="s">
        <v>65</v>
      </c>
      <c r="E3955" t="s">
        <v>2044</v>
      </c>
      <c r="F3955" t="s">
        <v>53</v>
      </c>
      <c r="G3955" t="str">
        <f>_xlfn.XLOOKUP(F3955,Regions!$A$2:$A$52,Regions!$B$2:$B$52)</f>
        <v>Midwest</v>
      </c>
      <c r="H3955" t="s">
        <v>1416</v>
      </c>
      <c r="I3955">
        <v>12368</v>
      </c>
      <c r="J3955">
        <v>7462</v>
      </c>
      <c r="K3955">
        <v>1995</v>
      </c>
      <c r="L3955">
        <v>28931</v>
      </c>
      <c r="M3955">
        <v>6600</v>
      </c>
      <c r="N3955" t="s">
        <v>2043</v>
      </c>
      <c r="O3955" t="s">
        <v>2043</v>
      </c>
      <c r="P3955" t="s">
        <v>2043</v>
      </c>
      <c r="Q3955" t="s">
        <v>2043</v>
      </c>
      <c r="R3955" t="str">
        <f>Table1[[#This Row],[year]]&amp;"_"&amp;Table1[[#This Row],[rank]]</f>
        <v>2022_454</v>
      </c>
      <c r="S3955" t="str">
        <f>Table1[[#This Row],[year]]&amp;"_"&amp;Table1[[#This Row],[rank]]</f>
        <v>2022_454</v>
      </c>
    </row>
    <row r="3956" spans="1:19" x14ac:dyDescent="0.2">
      <c r="A3956" t="s">
        <v>2321</v>
      </c>
      <c r="B3956">
        <v>455</v>
      </c>
      <c r="C3956">
        <v>2022</v>
      </c>
      <c r="D3956" t="s">
        <v>214</v>
      </c>
      <c r="E3956" t="s">
        <v>920</v>
      </c>
      <c r="F3956" t="s">
        <v>98</v>
      </c>
      <c r="G3956" t="str">
        <f>_xlfn.XLOOKUP(F3956,Regions!$A$2:$A$52,Regions!$B$2:$B$52)</f>
        <v>Northeast</v>
      </c>
      <c r="H3956" t="s">
        <v>1631</v>
      </c>
      <c r="I3956">
        <v>7599</v>
      </c>
      <c r="J3956">
        <v>7447</v>
      </c>
      <c r="K3956">
        <v>1467</v>
      </c>
      <c r="L3956">
        <v>16723</v>
      </c>
      <c r="M3956">
        <v>11300</v>
      </c>
      <c r="N3956" t="s">
        <v>2043</v>
      </c>
      <c r="O3956" t="s">
        <v>2043</v>
      </c>
      <c r="P3956" t="s">
        <v>2043</v>
      </c>
      <c r="Q3956" t="s">
        <v>2043</v>
      </c>
      <c r="R3956" t="str">
        <f>Table1[[#This Row],[year]]&amp;"_"&amp;Table1[[#This Row],[rank]]</f>
        <v>2022_455</v>
      </c>
      <c r="S3956" t="str">
        <f>Table1[[#This Row],[year]]&amp;"_"&amp;Table1[[#This Row],[rank]]</f>
        <v>2022_455</v>
      </c>
    </row>
    <row r="3957" spans="1:19" x14ac:dyDescent="0.2">
      <c r="A3957" t="s">
        <v>2687</v>
      </c>
      <c r="B3957">
        <v>456</v>
      </c>
      <c r="C3957">
        <v>2022</v>
      </c>
      <c r="D3957" t="s">
        <v>1353</v>
      </c>
      <c r="E3957" t="s">
        <v>2045</v>
      </c>
      <c r="F3957" t="s">
        <v>35</v>
      </c>
      <c r="G3957" t="str">
        <f>_xlfn.XLOOKUP(F3957,Regions!$A$2:$A$52,Regions!$B$2:$B$52)</f>
        <v>South</v>
      </c>
      <c r="H3957" t="s">
        <v>1435</v>
      </c>
      <c r="I3957">
        <v>5166</v>
      </c>
      <c r="J3957">
        <v>7394</v>
      </c>
      <c r="K3957">
        <v>277</v>
      </c>
      <c r="L3957">
        <v>5746</v>
      </c>
      <c r="M3957">
        <v>25090</v>
      </c>
      <c r="N3957" t="s">
        <v>2043</v>
      </c>
      <c r="O3957" t="s">
        <v>2046</v>
      </c>
      <c r="P3957" t="s">
        <v>2043</v>
      </c>
      <c r="Q3957" t="s">
        <v>2043</v>
      </c>
      <c r="R3957" t="str">
        <f>Table1[[#This Row],[year]]&amp;"_"&amp;Table1[[#This Row],[rank]]</f>
        <v>2022_456</v>
      </c>
      <c r="S3957" t="str">
        <f>Table1[[#This Row],[year]]&amp;"_"&amp;Table1[[#This Row],[rank]]</f>
        <v>2022_456</v>
      </c>
    </row>
    <row r="3958" spans="1:19" x14ac:dyDescent="0.2">
      <c r="A3958" t="s">
        <v>2689</v>
      </c>
      <c r="B3958">
        <v>457</v>
      </c>
      <c r="C3958">
        <v>2022</v>
      </c>
      <c r="D3958" t="s">
        <v>95</v>
      </c>
      <c r="E3958" t="s">
        <v>2045</v>
      </c>
      <c r="F3958" t="s">
        <v>98</v>
      </c>
      <c r="G3958" t="str">
        <f>_xlfn.XLOOKUP(F3958,Regions!$A$2:$A$52,Regions!$B$2:$B$52)</f>
        <v>Northeast</v>
      </c>
      <c r="H3958" t="s">
        <v>1684</v>
      </c>
      <c r="I3958">
        <v>20629</v>
      </c>
      <c r="J3958">
        <v>7386</v>
      </c>
      <c r="K3958">
        <v>573</v>
      </c>
      <c r="L3958">
        <v>13897</v>
      </c>
      <c r="M3958">
        <v>13500</v>
      </c>
      <c r="N3958" t="s">
        <v>2043</v>
      </c>
      <c r="O3958" t="s">
        <v>2043</v>
      </c>
      <c r="P3958" t="s">
        <v>2043</v>
      </c>
      <c r="Q3958" t="s">
        <v>2043</v>
      </c>
      <c r="R3958" t="str">
        <f>Table1[[#This Row],[year]]&amp;"_"&amp;Table1[[#This Row],[rank]]</f>
        <v>2022_457</v>
      </c>
      <c r="S3958" t="str">
        <f>Table1[[#This Row],[year]]&amp;"_"&amp;Table1[[#This Row],[rank]]</f>
        <v>2022_457</v>
      </c>
    </row>
    <row r="3959" spans="1:19" x14ac:dyDescent="0.2">
      <c r="A3959" t="s">
        <v>2462</v>
      </c>
      <c r="B3959">
        <v>458</v>
      </c>
      <c r="C3959">
        <v>2022</v>
      </c>
      <c r="D3959" t="s">
        <v>283</v>
      </c>
      <c r="E3959" t="s">
        <v>283</v>
      </c>
      <c r="F3959" t="s">
        <v>125</v>
      </c>
      <c r="G3959" t="str">
        <f>_xlfn.XLOOKUP(F3959,Regions!$A$2:$A$52,Regions!$B$2:$B$52)</f>
        <v>South</v>
      </c>
      <c r="H3959" t="s">
        <v>1555</v>
      </c>
      <c r="I3959">
        <v>5191</v>
      </c>
      <c r="J3959">
        <v>7348</v>
      </c>
      <c r="K3959">
        <v>77</v>
      </c>
      <c r="L3959">
        <v>7071</v>
      </c>
      <c r="M3959">
        <v>58000</v>
      </c>
      <c r="N3959" t="s">
        <v>2043</v>
      </c>
      <c r="O3959" t="s">
        <v>2043</v>
      </c>
      <c r="P3959" t="s">
        <v>2043</v>
      </c>
      <c r="Q3959" t="s">
        <v>2043</v>
      </c>
      <c r="R3959" t="str">
        <f>Table1[[#This Row],[year]]&amp;"_"&amp;Table1[[#This Row],[rank]]</f>
        <v>2022_458</v>
      </c>
      <c r="S3959" t="str">
        <f>Table1[[#This Row],[year]]&amp;"_"&amp;Table1[[#This Row],[rank]]</f>
        <v>2022_458</v>
      </c>
    </row>
    <row r="3960" spans="1:19" x14ac:dyDescent="0.2">
      <c r="A3960" t="s">
        <v>2438</v>
      </c>
      <c r="B3960">
        <v>459</v>
      </c>
      <c r="C3960">
        <v>2022</v>
      </c>
      <c r="D3960" t="s">
        <v>1077</v>
      </c>
      <c r="E3960" t="s">
        <v>2054</v>
      </c>
      <c r="F3960" t="s">
        <v>55</v>
      </c>
      <c r="G3960" t="str">
        <f>_xlfn.XLOOKUP(F3960,Regions!$A$2:$A$52,Regions!$B$2:$B$52)</f>
        <v>West</v>
      </c>
      <c r="H3960" t="s">
        <v>1652</v>
      </c>
      <c r="I3960">
        <v>17109</v>
      </c>
      <c r="J3960">
        <v>7341</v>
      </c>
      <c r="K3960">
        <v>710</v>
      </c>
      <c r="L3960">
        <v>6334</v>
      </c>
      <c r="M3960">
        <v>9000</v>
      </c>
      <c r="N3960" t="s">
        <v>2043</v>
      </c>
      <c r="O3960" t="s">
        <v>2046</v>
      </c>
      <c r="P3960" t="s">
        <v>2043</v>
      </c>
      <c r="Q3960" t="s">
        <v>2043</v>
      </c>
      <c r="R3960" t="str">
        <f>Table1[[#This Row],[year]]&amp;"_"&amp;Table1[[#This Row],[rank]]</f>
        <v>2022_459</v>
      </c>
      <c r="S3960" t="str">
        <f>Table1[[#This Row],[year]]&amp;"_"&amp;Table1[[#This Row],[rank]]</f>
        <v>2022_459</v>
      </c>
    </row>
    <row r="3961" spans="1:19" x14ac:dyDescent="0.2">
      <c r="A3961" t="s">
        <v>2389</v>
      </c>
      <c r="B3961">
        <v>460</v>
      </c>
      <c r="C3961">
        <v>2022</v>
      </c>
      <c r="D3961" t="s">
        <v>221</v>
      </c>
      <c r="E3961" t="s">
        <v>221</v>
      </c>
      <c r="F3961" t="s">
        <v>22</v>
      </c>
      <c r="G3961" t="str">
        <f>_xlfn.XLOOKUP(F3961,Regions!$A$2:$A$52,Regions!$B$2:$B$52)</f>
        <v>South</v>
      </c>
      <c r="H3961" t="s">
        <v>1403</v>
      </c>
      <c r="I3961">
        <v>7635</v>
      </c>
      <c r="J3961">
        <v>7339</v>
      </c>
      <c r="K3961">
        <v>18</v>
      </c>
      <c r="L3961">
        <v>6199</v>
      </c>
      <c r="M3961">
        <v>28000</v>
      </c>
      <c r="N3961" t="s">
        <v>2043</v>
      </c>
      <c r="O3961" t="s">
        <v>2043</v>
      </c>
      <c r="P3961" t="s">
        <v>2043</v>
      </c>
      <c r="Q3961" t="s">
        <v>2043</v>
      </c>
      <c r="R3961" t="str">
        <f>Table1[[#This Row],[year]]&amp;"_"&amp;Table1[[#This Row],[rank]]</f>
        <v>2022_460</v>
      </c>
      <c r="S3961" t="str">
        <f>Table1[[#This Row],[year]]&amp;"_"&amp;Table1[[#This Row],[rank]]</f>
        <v>2022_460</v>
      </c>
    </row>
    <row r="3962" spans="1:19" x14ac:dyDescent="0.2">
      <c r="A3962" t="s">
        <v>2336</v>
      </c>
      <c r="B3962">
        <v>461</v>
      </c>
      <c r="C3962">
        <v>2022</v>
      </c>
      <c r="D3962" t="s">
        <v>1830</v>
      </c>
      <c r="E3962" t="s">
        <v>2042</v>
      </c>
      <c r="F3962" t="s">
        <v>53</v>
      </c>
      <c r="G3962" t="str">
        <f>_xlfn.XLOOKUP(F3962,Regions!$A$2:$A$52,Regions!$B$2:$B$52)</f>
        <v>Midwest</v>
      </c>
      <c r="H3962" t="s">
        <v>1700</v>
      </c>
      <c r="I3962">
        <v>638</v>
      </c>
      <c r="J3962">
        <v>7337</v>
      </c>
      <c r="K3962">
        <v>59</v>
      </c>
      <c r="L3962">
        <v>3509</v>
      </c>
      <c r="M3962">
        <v>16540</v>
      </c>
      <c r="N3962" t="s">
        <v>2043</v>
      </c>
      <c r="O3962" t="s">
        <v>2043</v>
      </c>
      <c r="P3962" t="s">
        <v>2046</v>
      </c>
      <c r="Q3962" t="s">
        <v>2043</v>
      </c>
      <c r="R3962" t="str">
        <f>Table1[[#This Row],[year]]&amp;"_"&amp;Table1[[#This Row],[rank]]</f>
        <v>2022_461</v>
      </c>
      <c r="S3962" t="str">
        <f>Table1[[#This Row],[year]]&amp;"_"&amp;Table1[[#This Row],[rank]]</f>
        <v>2022_461</v>
      </c>
    </row>
    <row r="3963" spans="1:19" x14ac:dyDescent="0.2">
      <c r="A3963" t="s">
        <v>2485</v>
      </c>
      <c r="B3963">
        <v>462</v>
      </c>
      <c r="C3963">
        <v>2022</v>
      </c>
      <c r="D3963" t="s">
        <v>350</v>
      </c>
      <c r="E3963" t="s">
        <v>2042</v>
      </c>
      <c r="F3963" t="s">
        <v>177</v>
      </c>
      <c r="G3963" t="str">
        <f>_xlfn.XLOOKUP(F3963,Regions!$A$2:$A$52,Regions!$B$2:$B$52)</f>
        <v>South</v>
      </c>
      <c r="H3963" t="s">
        <v>2486</v>
      </c>
      <c r="I3963">
        <v>9509</v>
      </c>
      <c r="J3963">
        <v>7336</v>
      </c>
      <c r="K3963">
        <v>366</v>
      </c>
      <c r="L3963">
        <v>19783</v>
      </c>
      <c r="M3963">
        <v>23000</v>
      </c>
      <c r="N3963" t="s">
        <v>2043</v>
      </c>
      <c r="O3963" t="s">
        <v>2043</v>
      </c>
      <c r="P3963" t="s">
        <v>2046</v>
      </c>
      <c r="Q3963" t="s">
        <v>2043</v>
      </c>
      <c r="R3963" t="str">
        <f>Table1[[#This Row],[year]]&amp;"_"&amp;Table1[[#This Row],[rank]]</f>
        <v>2022_462</v>
      </c>
      <c r="S3963" t="str">
        <f>Table1[[#This Row],[year]]&amp;"_"&amp;Table1[[#This Row],[rank]]</f>
        <v>2022_462</v>
      </c>
    </row>
    <row r="3964" spans="1:19" x14ac:dyDescent="0.2">
      <c r="A3964" t="s">
        <v>2633</v>
      </c>
      <c r="B3964">
        <v>463</v>
      </c>
      <c r="C3964">
        <v>2022</v>
      </c>
      <c r="D3964" t="s">
        <v>974</v>
      </c>
      <c r="E3964" t="s">
        <v>2045</v>
      </c>
      <c r="F3964" t="s">
        <v>146</v>
      </c>
      <c r="G3964" t="str">
        <f>_xlfn.XLOOKUP(F3964,Regions!$A$2:$A$52,Regions!$B$2:$B$52)</f>
        <v>Northeast</v>
      </c>
      <c r="H3964" t="s">
        <v>1454</v>
      </c>
      <c r="I3964">
        <v>86441</v>
      </c>
      <c r="J3964">
        <v>7318</v>
      </c>
      <c r="K3964">
        <v>1390</v>
      </c>
      <c r="L3964">
        <v>52322</v>
      </c>
      <c r="M3964">
        <v>24700</v>
      </c>
      <c r="N3964" t="s">
        <v>2043</v>
      </c>
      <c r="O3964" t="s">
        <v>2043</v>
      </c>
      <c r="P3964" t="s">
        <v>2043</v>
      </c>
      <c r="Q3964" t="s">
        <v>2043</v>
      </c>
      <c r="R3964" t="str">
        <f>Table1[[#This Row],[year]]&amp;"_"&amp;Table1[[#This Row],[rank]]</f>
        <v>2022_463</v>
      </c>
      <c r="S3964" t="str">
        <f>Table1[[#This Row],[year]]&amp;"_"&amp;Table1[[#This Row],[rank]]</f>
        <v>2022_463</v>
      </c>
    </row>
    <row r="3965" spans="1:19" x14ac:dyDescent="0.2">
      <c r="A3965" t="s">
        <v>2595</v>
      </c>
      <c r="B3965">
        <v>464</v>
      </c>
      <c r="C3965">
        <v>2022</v>
      </c>
      <c r="D3965" t="s">
        <v>97</v>
      </c>
      <c r="E3965" t="s">
        <v>2044</v>
      </c>
      <c r="F3965" t="s">
        <v>72</v>
      </c>
      <c r="G3965" t="str">
        <f>_xlfn.XLOOKUP(F3965,Regions!$A$2:$A$52,Regions!$B$2:$B$52)</f>
        <v>Midwest</v>
      </c>
      <c r="H3965" t="s">
        <v>1461</v>
      </c>
      <c r="J3965">
        <v>7317</v>
      </c>
      <c r="K3965">
        <v>312</v>
      </c>
      <c r="L3965">
        <v>75169</v>
      </c>
      <c r="M3965">
        <v>6941</v>
      </c>
      <c r="N3965" t="s">
        <v>2043</v>
      </c>
      <c r="O3965" t="s">
        <v>2043</v>
      </c>
      <c r="P3965" t="s">
        <v>2043</v>
      </c>
      <c r="Q3965" t="s">
        <v>2043</v>
      </c>
      <c r="R3965" t="str">
        <f>Table1[[#This Row],[year]]&amp;"_"&amp;Table1[[#This Row],[rank]]</f>
        <v>2022_464</v>
      </c>
      <c r="S3965" t="str">
        <f>Table1[[#This Row],[year]]&amp;"_"&amp;Table1[[#This Row],[rank]]</f>
        <v>2022_464</v>
      </c>
    </row>
    <row r="3966" spans="1:19" x14ac:dyDescent="0.2">
      <c r="A3966" t="s">
        <v>854</v>
      </c>
      <c r="B3966">
        <v>465</v>
      </c>
      <c r="C3966">
        <v>2022</v>
      </c>
      <c r="D3966" t="s">
        <v>60</v>
      </c>
      <c r="E3966" t="s">
        <v>2114</v>
      </c>
      <c r="F3966" t="s">
        <v>177</v>
      </c>
      <c r="G3966" t="str">
        <f>_xlfn.XLOOKUP(F3966,Regions!$A$2:$A$52,Regions!$B$2:$B$52)</f>
        <v>South</v>
      </c>
      <c r="H3966" t="s">
        <v>1618</v>
      </c>
      <c r="I3966">
        <v>16981</v>
      </c>
      <c r="J3966">
        <v>7196</v>
      </c>
      <c r="K3966">
        <v>629</v>
      </c>
      <c r="L3966">
        <v>10656</v>
      </c>
      <c r="M3966">
        <v>156883</v>
      </c>
      <c r="N3966" t="s">
        <v>2043</v>
      </c>
      <c r="O3966" t="s">
        <v>2043</v>
      </c>
      <c r="P3966" t="s">
        <v>2043</v>
      </c>
      <c r="Q3966" t="s">
        <v>2043</v>
      </c>
      <c r="R3966" t="str">
        <f>Table1[[#This Row],[year]]&amp;"_"&amp;Table1[[#This Row],[rank]]</f>
        <v>2022_465</v>
      </c>
      <c r="S3966" t="str">
        <f>Table1[[#This Row],[year]]&amp;"_"&amp;Table1[[#This Row],[rank]]</f>
        <v>2022_465</v>
      </c>
    </row>
    <row r="3967" spans="1:19" x14ac:dyDescent="0.2">
      <c r="A3967" t="s">
        <v>2636</v>
      </c>
      <c r="B3967">
        <v>466</v>
      </c>
      <c r="C3967">
        <v>2022</v>
      </c>
      <c r="D3967" t="s">
        <v>1103</v>
      </c>
      <c r="E3967" t="s">
        <v>2118</v>
      </c>
      <c r="F3967" t="s">
        <v>86</v>
      </c>
      <c r="G3967" t="str">
        <f>_xlfn.XLOOKUP(F3967,Regions!$A$2:$A$52,Regions!$B$2:$B$52)</f>
        <v>South</v>
      </c>
      <c r="H3967" t="s">
        <v>1412</v>
      </c>
      <c r="I3967">
        <v>6154</v>
      </c>
      <c r="J3967">
        <v>7156</v>
      </c>
      <c r="K3967">
        <v>204</v>
      </c>
      <c r="L3967">
        <v>10457</v>
      </c>
      <c r="M3967">
        <v>25000</v>
      </c>
      <c r="N3967" t="s">
        <v>2043</v>
      </c>
      <c r="O3967" t="s">
        <v>2043</v>
      </c>
      <c r="P3967" t="s">
        <v>2043</v>
      </c>
      <c r="Q3967" t="s">
        <v>2043</v>
      </c>
      <c r="R3967" t="str">
        <f>Table1[[#This Row],[year]]&amp;"_"&amp;Table1[[#This Row],[rank]]</f>
        <v>2022_466</v>
      </c>
      <c r="S3967" t="str">
        <f>Table1[[#This Row],[year]]&amp;"_"&amp;Table1[[#This Row],[rank]]</f>
        <v>2022_466</v>
      </c>
    </row>
    <row r="3968" spans="1:19" x14ac:dyDescent="0.2">
      <c r="A3968" t="s">
        <v>2380</v>
      </c>
      <c r="B3968">
        <v>466</v>
      </c>
      <c r="C3968">
        <v>2022</v>
      </c>
      <c r="D3968" t="s">
        <v>30</v>
      </c>
      <c r="E3968" t="s">
        <v>2045</v>
      </c>
      <c r="F3968" t="s">
        <v>86</v>
      </c>
      <c r="G3968" t="str">
        <f>_xlfn.XLOOKUP(F3968,Regions!$A$2:$A$52,Regions!$B$2:$B$52)</f>
        <v>South</v>
      </c>
      <c r="H3968" t="s">
        <v>1412</v>
      </c>
      <c r="I3968">
        <v>5475</v>
      </c>
      <c r="J3968">
        <v>7156</v>
      </c>
      <c r="K3968">
        <v>97</v>
      </c>
      <c r="L3968">
        <v>11641</v>
      </c>
      <c r="M3968">
        <v>38000</v>
      </c>
      <c r="N3968" t="s">
        <v>2043</v>
      </c>
      <c r="O3968" t="s">
        <v>2043</v>
      </c>
      <c r="P3968" t="s">
        <v>2043</v>
      </c>
      <c r="Q3968" t="s">
        <v>2043</v>
      </c>
      <c r="R3968" t="str">
        <f>Table1[[#This Row],[year]]&amp;"_"&amp;Table1[[#This Row],[rank]]</f>
        <v>2022_466</v>
      </c>
      <c r="S3968" t="str">
        <f>Table1[[#This Row],[year]]&amp;"_"&amp;Table1[[#This Row],[rank]]</f>
        <v>2022_466</v>
      </c>
    </row>
    <row r="3969" spans="1:19" x14ac:dyDescent="0.2">
      <c r="A3969" t="s">
        <v>2623</v>
      </c>
      <c r="B3969">
        <v>468</v>
      </c>
      <c r="C3969">
        <v>2022</v>
      </c>
      <c r="D3969" t="s">
        <v>97</v>
      </c>
      <c r="E3969" t="s">
        <v>2044</v>
      </c>
      <c r="F3969" t="s">
        <v>125</v>
      </c>
      <c r="G3969" t="str">
        <f>_xlfn.XLOOKUP(F3969,Regions!$A$2:$A$52,Regions!$B$2:$B$52)</f>
        <v>South</v>
      </c>
      <c r="H3969" t="s">
        <v>1407</v>
      </c>
      <c r="I3969">
        <v>3959</v>
      </c>
      <c r="J3969">
        <v>7142</v>
      </c>
      <c r="K3969">
        <v>108</v>
      </c>
      <c r="L3969">
        <v>259840</v>
      </c>
      <c r="M3969">
        <v>1500</v>
      </c>
      <c r="N3969" t="s">
        <v>2043</v>
      </c>
      <c r="O3969" t="s">
        <v>2043</v>
      </c>
      <c r="P3969" t="s">
        <v>2043</v>
      </c>
      <c r="Q3969" t="s">
        <v>2043</v>
      </c>
      <c r="R3969" t="str">
        <f>Table1[[#This Row],[year]]&amp;"_"&amp;Table1[[#This Row],[rank]]</f>
        <v>2022_468</v>
      </c>
      <c r="S3969" t="str">
        <f>Table1[[#This Row],[year]]&amp;"_"&amp;Table1[[#This Row],[rank]]</f>
        <v>2022_468</v>
      </c>
    </row>
    <row r="3970" spans="1:19" x14ac:dyDescent="0.2">
      <c r="A3970" t="s">
        <v>2245</v>
      </c>
      <c r="B3970">
        <v>469</v>
      </c>
      <c r="C3970">
        <v>2022</v>
      </c>
      <c r="D3970" t="s">
        <v>214</v>
      </c>
      <c r="E3970" t="s">
        <v>920</v>
      </c>
      <c r="F3970" t="s">
        <v>98</v>
      </c>
      <c r="G3970" t="str">
        <f>_xlfn.XLOOKUP(F3970,Regions!$A$2:$A$52,Regions!$B$2:$B$52)</f>
        <v>Northeast</v>
      </c>
      <c r="H3970" t="s">
        <v>1561</v>
      </c>
      <c r="I3970">
        <v>21002</v>
      </c>
      <c r="J3970">
        <v>7127</v>
      </c>
      <c r="K3970">
        <v>1480</v>
      </c>
      <c r="L3970">
        <v>33223</v>
      </c>
      <c r="M3970">
        <v>5607</v>
      </c>
      <c r="N3970" t="s">
        <v>2043</v>
      </c>
      <c r="O3970" t="s">
        <v>2043</v>
      </c>
      <c r="P3970" t="s">
        <v>2043</v>
      </c>
      <c r="Q3970" t="s">
        <v>2043</v>
      </c>
      <c r="R3970" t="str">
        <f>Table1[[#This Row],[year]]&amp;"_"&amp;Table1[[#This Row],[rank]]</f>
        <v>2022_469</v>
      </c>
      <c r="S3970" t="str">
        <f>Table1[[#This Row],[year]]&amp;"_"&amp;Table1[[#This Row],[rank]]</f>
        <v>2022_469</v>
      </c>
    </row>
    <row r="3971" spans="1:19" x14ac:dyDescent="0.2">
      <c r="A3971" t="s">
        <v>2612</v>
      </c>
      <c r="B3971">
        <v>470</v>
      </c>
      <c r="C3971">
        <v>2022</v>
      </c>
      <c r="D3971" t="s">
        <v>757</v>
      </c>
      <c r="E3971" t="s">
        <v>2143</v>
      </c>
      <c r="F3971" t="s">
        <v>53</v>
      </c>
      <c r="G3971" t="str">
        <f>_xlfn.XLOOKUP(F3971,Regions!$A$2:$A$52,Regions!$B$2:$B$52)</f>
        <v>Midwest</v>
      </c>
      <c r="H3971" t="s">
        <v>1416</v>
      </c>
      <c r="I3971">
        <v>43567</v>
      </c>
      <c r="J3971">
        <v>7116</v>
      </c>
      <c r="K3971">
        <v>1111</v>
      </c>
      <c r="L3971">
        <v>8237</v>
      </c>
      <c r="M3971">
        <v>40000</v>
      </c>
      <c r="N3971" t="s">
        <v>2043</v>
      </c>
      <c r="O3971" t="s">
        <v>2043</v>
      </c>
      <c r="P3971" t="s">
        <v>2043</v>
      </c>
      <c r="Q3971" t="s">
        <v>2043</v>
      </c>
      <c r="R3971" t="str">
        <f>Table1[[#This Row],[year]]&amp;"_"&amp;Table1[[#This Row],[rank]]</f>
        <v>2022_470</v>
      </c>
      <c r="S3971" t="str">
        <f>Table1[[#This Row],[year]]&amp;"_"&amp;Table1[[#This Row],[rank]]</f>
        <v>2022_470</v>
      </c>
    </row>
    <row r="3972" spans="1:19" x14ac:dyDescent="0.2">
      <c r="A3972" t="s">
        <v>2671</v>
      </c>
      <c r="B3972">
        <v>471</v>
      </c>
      <c r="C3972">
        <v>2022</v>
      </c>
      <c r="D3972" t="s">
        <v>30</v>
      </c>
      <c r="E3972" t="s">
        <v>2045</v>
      </c>
      <c r="F3972" t="s">
        <v>33</v>
      </c>
      <c r="G3972" t="str">
        <f>_xlfn.XLOOKUP(F3972,Regions!$A$2:$A$52,Regions!$B$2:$B$52)</f>
        <v>Northeast</v>
      </c>
      <c r="H3972" t="s">
        <v>1642</v>
      </c>
      <c r="I3972">
        <v>3123</v>
      </c>
      <c r="J3972">
        <v>7038</v>
      </c>
      <c r="K3972">
        <v>455</v>
      </c>
      <c r="L3972">
        <v>13223</v>
      </c>
      <c r="M3972">
        <v>23300</v>
      </c>
      <c r="N3972" t="s">
        <v>2043</v>
      </c>
      <c r="O3972" t="s">
        <v>2043</v>
      </c>
      <c r="P3972" t="s">
        <v>2043</v>
      </c>
      <c r="Q3972" t="s">
        <v>2043</v>
      </c>
      <c r="R3972" t="str">
        <f>Table1[[#This Row],[year]]&amp;"_"&amp;Table1[[#This Row],[rank]]</f>
        <v>2022_471</v>
      </c>
      <c r="S3972" t="str">
        <f>Table1[[#This Row],[year]]&amp;"_"&amp;Table1[[#This Row],[rank]]</f>
        <v>2022_471</v>
      </c>
    </row>
    <row r="3973" spans="1:19" x14ac:dyDescent="0.2">
      <c r="A3973" t="s">
        <v>2377</v>
      </c>
      <c r="B3973">
        <v>472</v>
      </c>
      <c r="C3973">
        <v>2022</v>
      </c>
      <c r="D3973" t="s">
        <v>32</v>
      </c>
      <c r="E3973" t="s">
        <v>2064</v>
      </c>
      <c r="F3973" t="s">
        <v>187</v>
      </c>
      <c r="G3973" t="str">
        <f>_xlfn.XLOOKUP(F3973,Regions!$A$2:$A$52,Regions!$B$2:$B$52)</f>
        <v>Midwest</v>
      </c>
      <c r="H3973" t="s">
        <v>1448</v>
      </c>
      <c r="I3973">
        <v>32538</v>
      </c>
      <c r="J3973">
        <v>6997</v>
      </c>
      <c r="K3973">
        <v>1358</v>
      </c>
      <c r="L3973">
        <v>10702</v>
      </c>
      <c r="M3973">
        <v>24500</v>
      </c>
      <c r="N3973" t="s">
        <v>2043</v>
      </c>
      <c r="O3973" t="s">
        <v>2043</v>
      </c>
      <c r="P3973" t="s">
        <v>2043</v>
      </c>
      <c r="Q3973" t="s">
        <v>2043</v>
      </c>
      <c r="R3973" t="str">
        <f>Table1[[#This Row],[year]]&amp;"_"&amp;Table1[[#This Row],[rank]]</f>
        <v>2022_472</v>
      </c>
      <c r="S3973" t="str">
        <f>Table1[[#This Row],[year]]&amp;"_"&amp;Table1[[#This Row],[rank]]</f>
        <v>2022_472</v>
      </c>
    </row>
    <row r="3974" spans="1:19" x14ac:dyDescent="0.2">
      <c r="A3974" t="s">
        <v>2513</v>
      </c>
      <c r="B3974">
        <v>473</v>
      </c>
      <c r="C3974">
        <v>2022</v>
      </c>
      <c r="D3974" t="s">
        <v>57</v>
      </c>
      <c r="E3974" t="s">
        <v>2044</v>
      </c>
      <c r="F3974" t="s">
        <v>210</v>
      </c>
      <c r="G3974" t="str">
        <f>_xlfn.XLOOKUP(F3974,Regions!$A$2:$A$52,Regions!$B$2:$B$52)</f>
        <v>Northeast</v>
      </c>
      <c r="H3974" t="s">
        <v>1526</v>
      </c>
      <c r="I3974">
        <v>19136</v>
      </c>
      <c r="J3974">
        <v>6986</v>
      </c>
      <c r="K3974">
        <v>2319</v>
      </c>
      <c r="L3974">
        <v>188409</v>
      </c>
      <c r="M3974">
        <v>17463</v>
      </c>
      <c r="N3974" t="s">
        <v>2043</v>
      </c>
      <c r="O3974" t="s">
        <v>2043</v>
      </c>
      <c r="P3974" t="s">
        <v>2043</v>
      </c>
      <c r="Q3974" t="s">
        <v>2043</v>
      </c>
      <c r="R3974" t="str">
        <f>Table1[[#This Row],[year]]&amp;"_"&amp;Table1[[#This Row],[rank]]</f>
        <v>2022_473</v>
      </c>
      <c r="S3974" t="str">
        <f>Table1[[#This Row],[year]]&amp;"_"&amp;Table1[[#This Row],[rank]]</f>
        <v>2022_473</v>
      </c>
    </row>
    <row r="3975" spans="1:19" x14ac:dyDescent="0.2">
      <c r="A3975" t="s">
        <v>2721</v>
      </c>
      <c r="B3975">
        <v>474</v>
      </c>
      <c r="C3975">
        <v>2022</v>
      </c>
      <c r="D3975" t="s">
        <v>974</v>
      </c>
      <c r="E3975" t="s">
        <v>2045</v>
      </c>
      <c r="F3975" t="s">
        <v>55</v>
      </c>
      <c r="G3975" t="str">
        <f>_xlfn.XLOOKUP(F3975,Regions!$A$2:$A$52,Regions!$B$2:$B$52)</f>
        <v>West</v>
      </c>
      <c r="H3975" t="s">
        <v>1545</v>
      </c>
      <c r="I3975">
        <v>55171</v>
      </c>
      <c r="J3975">
        <v>6919</v>
      </c>
      <c r="K3975">
        <v>2078</v>
      </c>
      <c r="L3975">
        <v>10271</v>
      </c>
      <c r="M3975">
        <v>11425</v>
      </c>
      <c r="N3975" t="s">
        <v>2043</v>
      </c>
      <c r="O3975" t="s">
        <v>2043</v>
      </c>
      <c r="P3975" t="s">
        <v>2043</v>
      </c>
      <c r="Q3975" t="s">
        <v>2043</v>
      </c>
      <c r="R3975" t="str">
        <f>Table1[[#This Row],[year]]&amp;"_"&amp;Table1[[#This Row],[rank]]</f>
        <v>2022_474</v>
      </c>
      <c r="S3975" t="str">
        <f>Table1[[#This Row],[year]]&amp;"_"&amp;Table1[[#This Row],[rank]]</f>
        <v>2022_474</v>
      </c>
    </row>
    <row r="3976" spans="1:19" x14ac:dyDescent="0.2">
      <c r="A3976" t="s">
        <v>2740</v>
      </c>
      <c r="B3976">
        <v>475</v>
      </c>
      <c r="C3976">
        <v>2022</v>
      </c>
      <c r="D3976" t="s">
        <v>350</v>
      </c>
      <c r="E3976" t="s">
        <v>2042</v>
      </c>
      <c r="F3976" t="s">
        <v>44</v>
      </c>
      <c r="G3976" t="str">
        <f>_xlfn.XLOOKUP(F3976,Regions!$A$2:$A$52,Regions!$B$2:$B$52)</f>
        <v>Midwest</v>
      </c>
      <c r="H3976" t="s">
        <v>2483</v>
      </c>
      <c r="I3976">
        <v>2665</v>
      </c>
      <c r="J3976">
        <v>6914</v>
      </c>
      <c r="K3976">
        <v>279</v>
      </c>
      <c r="L3976">
        <v>4373</v>
      </c>
      <c r="M3976">
        <v>12834</v>
      </c>
      <c r="N3976" t="s">
        <v>2043</v>
      </c>
      <c r="O3976" t="s">
        <v>2043</v>
      </c>
      <c r="P3976" t="s">
        <v>2043</v>
      </c>
      <c r="Q3976" t="s">
        <v>2043</v>
      </c>
      <c r="R3976" t="str">
        <f>Table1[[#This Row],[year]]&amp;"_"&amp;Table1[[#This Row],[rank]]</f>
        <v>2022_475</v>
      </c>
      <c r="S3976" t="str">
        <f>Table1[[#This Row],[year]]&amp;"_"&amp;Table1[[#This Row],[rank]]</f>
        <v>2022_475</v>
      </c>
    </row>
    <row r="3977" spans="1:19" x14ac:dyDescent="0.2">
      <c r="A3977" t="s">
        <v>2431</v>
      </c>
      <c r="B3977">
        <v>476</v>
      </c>
      <c r="C3977">
        <v>2022</v>
      </c>
      <c r="D3977" t="s">
        <v>987</v>
      </c>
      <c r="E3977" t="s">
        <v>2055</v>
      </c>
      <c r="F3977" t="s">
        <v>44</v>
      </c>
      <c r="G3977" t="str">
        <f>_xlfn.XLOOKUP(F3977,Regions!$A$2:$A$52,Regions!$B$2:$B$52)</f>
        <v>Midwest</v>
      </c>
      <c r="H3977" t="s">
        <v>1910</v>
      </c>
      <c r="I3977">
        <v>5814</v>
      </c>
      <c r="J3977">
        <v>6894</v>
      </c>
      <c r="K3977">
        <v>117</v>
      </c>
      <c r="L3977">
        <v>6999</v>
      </c>
      <c r="M3977">
        <v>12000</v>
      </c>
      <c r="N3977" t="s">
        <v>2043</v>
      </c>
      <c r="O3977" t="s">
        <v>2043</v>
      </c>
      <c r="P3977" t="s">
        <v>2043</v>
      </c>
      <c r="Q3977" t="s">
        <v>2043</v>
      </c>
      <c r="R3977" t="str">
        <f>Table1[[#This Row],[year]]&amp;"_"&amp;Table1[[#This Row],[rank]]</f>
        <v>2022_476</v>
      </c>
      <c r="S3977" t="str">
        <f>Table1[[#This Row],[year]]&amp;"_"&amp;Table1[[#This Row],[rank]]</f>
        <v>2022_476</v>
      </c>
    </row>
    <row r="3978" spans="1:19" x14ac:dyDescent="0.2">
      <c r="A3978" t="s">
        <v>2489</v>
      </c>
      <c r="B3978">
        <v>477</v>
      </c>
      <c r="C3978">
        <v>2022</v>
      </c>
      <c r="D3978" t="s">
        <v>998</v>
      </c>
      <c r="E3978" t="s">
        <v>115</v>
      </c>
      <c r="F3978" t="s">
        <v>86</v>
      </c>
      <c r="G3978" t="str">
        <f>_xlfn.XLOOKUP(F3978,Regions!$A$2:$A$52,Regions!$B$2:$B$52)</f>
        <v>South</v>
      </c>
      <c r="H3978" t="s">
        <v>1412</v>
      </c>
      <c r="I3978">
        <v>2008</v>
      </c>
      <c r="J3978">
        <v>6851</v>
      </c>
      <c r="K3978">
        <v>145</v>
      </c>
      <c r="L3978">
        <v>2438</v>
      </c>
      <c r="M3978">
        <v>6100</v>
      </c>
      <c r="N3978" t="s">
        <v>2043</v>
      </c>
      <c r="O3978" t="s">
        <v>2043</v>
      </c>
      <c r="P3978" t="s">
        <v>2043</v>
      </c>
      <c r="Q3978" t="s">
        <v>2043</v>
      </c>
      <c r="R3978" t="str">
        <f>Table1[[#This Row],[year]]&amp;"_"&amp;Table1[[#This Row],[rank]]</f>
        <v>2022_477</v>
      </c>
      <c r="S3978" t="str">
        <f>Table1[[#This Row],[year]]&amp;"_"&amp;Table1[[#This Row],[rank]]</f>
        <v>2022_477</v>
      </c>
    </row>
    <row r="3979" spans="1:19" x14ac:dyDescent="0.2">
      <c r="A3979" t="s">
        <v>2630</v>
      </c>
      <c r="B3979">
        <v>478</v>
      </c>
      <c r="C3979">
        <v>2022</v>
      </c>
      <c r="D3979" t="s">
        <v>998</v>
      </c>
      <c r="E3979" t="s">
        <v>115</v>
      </c>
      <c r="F3979" t="s">
        <v>35</v>
      </c>
      <c r="G3979" t="str">
        <f>_xlfn.XLOOKUP(F3979,Regions!$A$2:$A$52,Regions!$B$2:$B$52)</f>
        <v>South</v>
      </c>
      <c r="H3979" t="s">
        <v>2631</v>
      </c>
      <c r="I3979">
        <v>4176</v>
      </c>
      <c r="J3979">
        <v>6820</v>
      </c>
      <c r="K3979">
        <v>243</v>
      </c>
      <c r="L3979">
        <v>5549</v>
      </c>
      <c r="M3979">
        <v>6676</v>
      </c>
      <c r="N3979" t="s">
        <v>2043</v>
      </c>
      <c r="O3979" t="s">
        <v>2043</v>
      </c>
      <c r="P3979" t="s">
        <v>2043</v>
      </c>
      <c r="Q3979" t="s">
        <v>2043</v>
      </c>
      <c r="R3979" t="str">
        <f>Table1[[#This Row],[year]]&amp;"_"&amp;Table1[[#This Row],[rank]]</f>
        <v>2022_478</v>
      </c>
      <c r="S3979" t="str">
        <f>Table1[[#This Row],[year]]&amp;"_"&amp;Table1[[#This Row],[rank]]</f>
        <v>2022_478</v>
      </c>
    </row>
    <row r="3980" spans="1:19" x14ac:dyDescent="0.2">
      <c r="A3980" t="s">
        <v>2755</v>
      </c>
      <c r="B3980">
        <v>479</v>
      </c>
      <c r="C3980">
        <v>2022</v>
      </c>
      <c r="D3980" t="s">
        <v>488</v>
      </c>
      <c r="E3980" t="s">
        <v>920</v>
      </c>
      <c r="F3980" t="s">
        <v>22</v>
      </c>
      <c r="G3980" t="str">
        <f>_xlfn.XLOOKUP(F3980,Regions!$A$2:$A$52,Regions!$B$2:$B$52)</f>
        <v>South</v>
      </c>
      <c r="H3980" t="s">
        <v>1426</v>
      </c>
      <c r="I3980">
        <v>24320</v>
      </c>
      <c r="J3980">
        <v>6797</v>
      </c>
      <c r="K3980">
        <v>2182</v>
      </c>
      <c r="L3980">
        <v>22898</v>
      </c>
      <c r="M3980">
        <v>870</v>
      </c>
      <c r="N3980" t="s">
        <v>2043</v>
      </c>
      <c r="O3980" t="s">
        <v>2043</v>
      </c>
      <c r="P3980" t="s">
        <v>2046</v>
      </c>
      <c r="Q3980" t="s">
        <v>2043</v>
      </c>
      <c r="R3980" t="str">
        <f>Table1[[#This Row],[year]]&amp;"_"&amp;Table1[[#This Row],[rank]]</f>
        <v>2022_479</v>
      </c>
      <c r="S3980" t="str">
        <f>Table1[[#This Row],[year]]&amp;"_"&amp;Table1[[#This Row],[rank]]</f>
        <v>2022_479</v>
      </c>
    </row>
    <row r="3981" spans="1:19" x14ac:dyDescent="0.2">
      <c r="A3981" t="s">
        <v>2756</v>
      </c>
      <c r="B3981">
        <v>480</v>
      </c>
      <c r="C3981">
        <v>2022</v>
      </c>
      <c r="D3981" t="s">
        <v>1838</v>
      </c>
      <c r="E3981" t="s">
        <v>2042</v>
      </c>
      <c r="F3981" t="s">
        <v>53</v>
      </c>
      <c r="G3981" t="str">
        <f>_xlfn.XLOOKUP(F3981,Regions!$A$2:$A$52,Regions!$B$2:$B$52)</f>
        <v>Midwest</v>
      </c>
      <c r="H3981" t="s">
        <v>2757</v>
      </c>
      <c r="I3981">
        <v>4330</v>
      </c>
      <c r="J3981">
        <v>6785</v>
      </c>
      <c r="K3981">
        <v>646</v>
      </c>
      <c r="L3981">
        <v>4344</v>
      </c>
      <c r="M3981">
        <v>24000</v>
      </c>
      <c r="N3981" t="s">
        <v>2043</v>
      </c>
      <c r="O3981" t="s">
        <v>2043</v>
      </c>
      <c r="P3981" t="s">
        <v>2046</v>
      </c>
      <c r="Q3981" t="s">
        <v>2043</v>
      </c>
      <c r="R3981" t="str">
        <f>Table1[[#This Row],[year]]&amp;"_"&amp;Table1[[#This Row],[rank]]</f>
        <v>2022_480</v>
      </c>
      <c r="S3981" t="str">
        <f>Table1[[#This Row],[year]]&amp;"_"&amp;Table1[[#This Row],[rank]]</f>
        <v>2022_480</v>
      </c>
    </row>
    <row r="3982" spans="1:19" x14ac:dyDescent="0.2">
      <c r="A3982" t="s">
        <v>2723</v>
      </c>
      <c r="B3982">
        <v>481</v>
      </c>
      <c r="C3982">
        <v>2022</v>
      </c>
      <c r="D3982" t="s">
        <v>1830</v>
      </c>
      <c r="E3982" t="s">
        <v>2042</v>
      </c>
      <c r="F3982" t="s">
        <v>22</v>
      </c>
      <c r="G3982" t="str">
        <f>_xlfn.XLOOKUP(F3982,Regions!$A$2:$A$52,Regions!$B$2:$B$52)</f>
        <v>South</v>
      </c>
      <c r="H3982" t="s">
        <v>2724</v>
      </c>
      <c r="I3982">
        <v>3434</v>
      </c>
      <c r="J3982">
        <v>6773</v>
      </c>
      <c r="K3982">
        <v>671</v>
      </c>
      <c r="L3982">
        <v>4585</v>
      </c>
      <c r="M3982">
        <v>16508</v>
      </c>
      <c r="N3982" t="s">
        <v>2043</v>
      </c>
      <c r="O3982" t="s">
        <v>2043</v>
      </c>
      <c r="P3982" t="s">
        <v>2043</v>
      </c>
      <c r="Q3982" t="s">
        <v>2043</v>
      </c>
      <c r="R3982" t="str">
        <f>Table1[[#This Row],[year]]&amp;"_"&amp;Table1[[#This Row],[rank]]</f>
        <v>2022_481</v>
      </c>
      <c r="S3982" t="str">
        <f>Table1[[#This Row],[year]]&amp;"_"&amp;Table1[[#This Row],[rank]]</f>
        <v>2022_481</v>
      </c>
    </row>
    <row r="3983" spans="1:19" x14ac:dyDescent="0.2">
      <c r="A3983" t="s">
        <v>1954</v>
      </c>
      <c r="B3983">
        <v>482</v>
      </c>
      <c r="C3983">
        <v>2022</v>
      </c>
      <c r="D3983" t="s">
        <v>974</v>
      </c>
      <c r="E3983" t="s">
        <v>2045</v>
      </c>
      <c r="F3983" t="s">
        <v>55</v>
      </c>
      <c r="G3983" t="str">
        <f>_xlfn.XLOOKUP(F3983,Regions!$A$2:$A$52,Regions!$B$2:$B$52)</f>
        <v>West</v>
      </c>
      <c r="H3983" t="s">
        <v>1456</v>
      </c>
      <c r="I3983">
        <v>2569</v>
      </c>
      <c r="J3983">
        <v>6757</v>
      </c>
      <c r="K3983">
        <v>269</v>
      </c>
      <c r="L3983">
        <v>4207</v>
      </c>
      <c r="M3983">
        <v>33500</v>
      </c>
      <c r="N3983" t="s">
        <v>2046</v>
      </c>
      <c r="O3983" t="s">
        <v>2043</v>
      </c>
      <c r="P3983" t="s">
        <v>2043</v>
      </c>
      <c r="Q3983" t="s">
        <v>2043</v>
      </c>
      <c r="R3983" t="str">
        <f>Table1[[#This Row],[year]]&amp;"_"&amp;Table1[[#This Row],[rank]]</f>
        <v>2022_482</v>
      </c>
      <c r="S3983" t="str">
        <f>Table1[[#This Row],[year]]&amp;"_"&amp;Table1[[#This Row],[rank]]</f>
        <v>2022_482</v>
      </c>
    </row>
    <row r="3984" spans="1:19" x14ac:dyDescent="0.2">
      <c r="A3984" t="s">
        <v>2609</v>
      </c>
      <c r="B3984">
        <v>483</v>
      </c>
      <c r="C3984">
        <v>2022</v>
      </c>
      <c r="D3984" t="s">
        <v>974</v>
      </c>
      <c r="E3984" t="s">
        <v>2045</v>
      </c>
      <c r="F3984" t="s">
        <v>398</v>
      </c>
      <c r="G3984" t="str">
        <f>_xlfn.XLOOKUP(F3984,Regions!$A$2:$A$52,Regions!$B$2:$B$52)</f>
        <v>West</v>
      </c>
      <c r="H3984" t="s">
        <v>1512</v>
      </c>
      <c r="I3984">
        <v>27079</v>
      </c>
      <c r="J3984">
        <v>6740</v>
      </c>
      <c r="K3984">
        <v>1010</v>
      </c>
      <c r="L3984">
        <v>9626</v>
      </c>
      <c r="M3984">
        <v>31650</v>
      </c>
      <c r="N3984" t="s">
        <v>2043</v>
      </c>
      <c r="O3984" t="s">
        <v>2043</v>
      </c>
      <c r="P3984" t="s">
        <v>2046</v>
      </c>
      <c r="Q3984" t="s">
        <v>2043</v>
      </c>
      <c r="R3984" t="str">
        <f>Table1[[#This Row],[year]]&amp;"_"&amp;Table1[[#This Row],[rank]]</f>
        <v>2022_483</v>
      </c>
      <c r="S3984" t="str">
        <f>Table1[[#This Row],[year]]&amp;"_"&amp;Table1[[#This Row],[rank]]</f>
        <v>2022_483</v>
      </c>
    </row>
    <row r="3985" spans="1:19" x14ac:dyDescent="0.2">
      <c r="A3985" t="s">
        <v>2357</v>
      </c>
      <c r="B3985">
        <v>484</v>
      </c>
      <c r="C3985">
        <v>2022</v>
      </c>
      <c r="D3985" t="s">
        <v>166</v>
      </c>
      <c r="E3985" t="s">
        <v>2118</v>
      </c>
      <c r="F3985" t="s">
        <v>22</v>
      </c>
      <c r="G3985" t="str">
        <f>_xlfn.XLOOKUP(F3985,Regions!$A$2:$A$52,Regions!$B$2:$B$52)</f>
        <v>South</v>
      </c>
      <c r="H3985" t="s">
        <v>1400</v>
      </c>
      <c r="I3985">
        <v>5057</v>
      </c>
      <c r="J3985">
        <v>6730</v>
      </c>
      <c r="K3985">
        <v>413</v>
      </c>
      <c r="L3985">
        <v>4639</v>
      </c>
      <c r="M3985">
        <v>11089</v>
      </c>
      <c r="N3985" t="s">
        <v>2043</v>
      </c>
      <c r="O3985" t="s">
        <v>2046</v>
      </c>
      <c r="P3985" t="s">
        <v>2043</v>
      </c>
      <c r="Q3985" t="s">
        <v>2043</v>
      </c>
      <c r="R3985" t="str">
        <f>Table1[[#This Row],[year]]&amp;"_"&amp;Table1[[#This Row],[rank]]</f>
        <v>2022_484</v>
      </c>
      <c r="S3985" t="str">
        <f>Table1[[#This Row],[year]]&amp;"_"&amp;Table1[[#This Row],[rank]]</f>
        <v>2022_484</v>
      </c>
    </row>
    <row r="3986" spans="1:19" x14ac:dyDescent="0.2">
      <c r="A3986" t="s">
        <v>2626</v>
      </c>
      <c r="B3986">
        <v>485</v>
      </c>
      <c r="C3986">
        <v>2022</v>
      </c>
      <c r="D3986" t="s">
        <v>223</v>
      </c>
      <c r="E3986" t="s">
        <v>920</v>
      </c>
      <c r="F3986" t="s">
        <v>22</v>
      </c>
      <c r="G3986" t="str">
        <f>_xlfn.XLOOKUP(F3986,Regions!$A$2:$A$52,Regions!$B$2:$B$52)</f>
        <v>South</v>
      </c>
      <c r="H3986" t="s">
        <v>1502</v>
      </c>
      <c r="I3986">
        <v>4671</v>
      </c>
      <c r="J3986">
        <v>6686</v>
      </c>
      <c r="K3986">
        <v>22</v>
      </c>
      <c r="L3986">
        <v>8483</v>
      </c>
      <c r="M3986">
        <v>1073</v>
      </c>
      <c r="N3986" t="s">
        <v>2043</v>
      </c>
      <c r="O3986" t="s">
        <v>2043</v>
      </c>
      <c r="P3986" t="s">
        <v>2046</v>
      </c>
      <c r="Q3986" t="s">
        <v>2043</v>
      </c>
      <c r="R3986" t="str">
        <f>Table1[[#This Row],[year]]&amp;"_"&amp;Table1[[#This Row],[rank]]</f>
        <v>2022_485</v>
      </c>
      <c r="S3986" t="str">
        <f>Table1[[#This Row],[year]]&amp;"_"&amp;Table1[[#This Row],[rank]]</f>
        <v>2022_485</v>
      </c>
    </row>
    <row r="3987" spans="1:19" x14ac:dyDescent="0.2">
      <c r="A3987" t="s">
        <v>2758</v>
      </c>
      <c r="B3987">
        <v>486</v>
      </c>
      <c r="C3987">
        <v>2022</v>
      </c>
      <c r="D3987" t="s">
        <v>488</v>
      </c>
      <c r="E3987" t="s">
        <v>920</v>
      </c>
      <c r="F3987" t="s">
        <v>22</v>
      </c>
      <c r="G3987" t="str">
        <f>_xlfn.XLOOKUP(F3987,Regions!$A$2:$A$52,Regions!$B$2:$B$52)</f>
        <v>South</v>
      </c>
      <c r="H3987" t="s">
        <v>2759</v>
      </c>
      <c r="I3987">
        <v>7990</v>
      </c>
      <c r="J3987">
        <v>6667</v>
      </c>
      <c r="K3987">
        <v>25</v>
      </c>
      <c r="L3987">
        <v>11848</v>
      </c>
      <c r="M3987">
        <v>938</v>
      </c>
      <c r="N3987" t="s">
        <v>2043</v>
      </c>
      <c r="O3987" t="s">
        <v>2043</v>
      </c>
      <c r="P3987" t="s">
        <v>2046</v>
      </c>
      <c r="Q3987" t="s">
        <v>2043</v>
      </c>
      <c r="R3987" t="str">
        <f>Table1[[#This Row],[year]]&amp;"_"&amp;Table1[[#This Row],[rank]]</f>
        <v>2022_486</v>
      </c>
      <c r="S3987" t="str">
        <f>Table1[[#This Row],[year]]&amp;"_"&amp;Table1[[#This Row],[rank]]</f>
        <v>2022_486</v>
      </c>
    </row>
    <row r="3988" spans="1:19" x14ac:dyDescent="0.2">
      <c r="A3988" t="s">
        <v>2716</v>
      </c>
      <c r="B3988">
        <v>487</v>
      </c>
      <c r="C3988">
        <v>2022</v>
      </c>
      <c r="D3988" t="s">
        <v>1138</v>
      </c>
      <c r="E3988" t="s">
        <v>2044</v>
      </c>
      <c r="F3988" t="s">
        <v>55</v>
      </c>
      <c r="G3988" t="str">
        <f>_xlfn.XLOOKUP(F3988,Regions!$A$2:$A$52,Regions!$B$2:$B$52)</f>
        <v>West</v>
      </c>
      <c r="H3988" t="s">
        <v>1508</v>
      </c>
      <c r="I3988">
        <v>67281</v>
      </c>
      <c r="J3988">
        <v>6636</v>
      </c>
      <c r="K3988">
        <v>500</v>
      </c>
      <c r="L3988">
        <v>27919</v>
      </c>
      <c r="M3988">
        <v>10944</v>
      </c>
      <c r="N3988" t="s">
        <v>2043</v>
      </c>
      <c r="O3988" t="s">
        <v>2043</v>
      </c>
      <c r="P3988" t="s">
        <v>2043</v>
      </c>
      <c r="Q3988" t="s">
        <v>2043</v>
      </c>
      <c r="R3988" t="str">
        <f>Table1[[#This Row],[year]]&amp;"_"&amp;Table1[[#This Row],[rank]]</f>
        <v>2022_487</v>
      </c>
      <c r="S3988" t="str">
        <f>Table1[[#This Row],[year]]&amp;"_"&amp;Table1[[#This Row],[rank]]</f>
        <v>2022_487</v>
      </c>
    </row>
    <row r="3989" spans="1:19" x14ac:dyDescent="0.2">
      <c r="A3989" t="s">
        <v>2369</v>
      </c>
      <c r="B3989">
        <v>488</v>
      </c>
      <c r="C3989">
        <v>2022</v>
      </c>
      <c r="D3989" t="s">
        <v>24</v>
      </c>
      <c r="E3989" t="s">
        <v>2042</v>
      </c>
      <c r="F3989" t="s">
        <v>25</v>
      </c>
      <c r="G3989" t="str">
        <f>_xlfn.XLOOKUP(F3989,Regions!$A$2:$A$52,Regions!$B$2:$B$52)</f>
        <v>South</v>
      </c>
      <c r="H3989" t="s">
        <v>1552</v>
      </c>
      <c r="I3989">
        <v>4928</v>
      </c>
      <c r="J3989">
        <v>6624</v>
      </c>
      <c r="K3989">
        <v>863</v>
      </c>
      <c r="L3989">
        <v>3246</v>
      </c>
      <c r="M3989">
        <v>25350</v>
      </c>
      <c r="N3989" t="s">
        <v>2043</v>
      </c>
      <c r="O3989" t="s">
        <v>2043</v>
      </c>
      <c r="P3989" t="s">
        <v>2046</v>
      </c>
      <c r="Q3989" t="s">
        <v>2043</v>
      </c>
      <c r="R3989" t="str">
        <f>Table1[[#This Row],[year]]&amp;"_"&amp;Table1[[#This Row],[rank]]</f>
        <v>2022_488</v>
      </c>
      <c r="S3989" t="str">
        <f>Table1[[#This Row],[year]]&amp;"_"&amp;Table1[[#This Row],[rank]]</f>
        <v>2022_488</v>
      </c>
    </row>
    <row r="3990" spans="1:19" x14ac:dyDescent="0.2">
      <c r="A3990" t="s">
        <v>861</v>
      </c>
      <c r="B3990">
        <v>489</v>
      </c>
      <c r="C3990">
        <v>2022</v>
      </c>
      <c r="D3990" t="s">
        <v>57</v>
      </c>
      <c r="E3990" t="s">
        <v>2044</v>
      </c>
      <c r="F3990" t="s">
        <v>542</v>
      </c>
      <c r="G3990" t="str">
        <f>_xlfn.XLOOKUP(F3990,Regions!$A$2:$A$52,Regions!$B$2:$B$52)</f>
        <v>South</v>
      </c>
      <c r="H3990" t="s">
        <v>1575</v>
      </c>
      <c r="I3990">
        <v>20861</v>
      </c>
      <c r="J3990">
        <v>6605</v>
      </c>
      <c r="K3990">
        <v>2521</v>
      </c>
      <c r="L3990">
        <v>162938</v>
      </c>
      <c r="M3990">
        <v>19626</v>
      </c>
      <c r="N3990" t="s">
        <v>2043</v>
      </c>
      <c r="O3990" t="s">
        <v>2043</v>
      </c>
      <c r="P3990" t="s">
        <v>2043</v>
      </c>
      <c r="Q3990" t="s">
        <v>2043</v>
      </c>
      <c r="R3990" t="str">
        <f>Table1[[#This Row],[year]]&amp;"_"&amp;Table1[[#This Row],[rank]]</f>
        <v>2022_489</v>
      </c>
      <c r="S3990" t="str">
        <f>Table1[[#This Row],[year]]&amp;"_"&amp;Table1[[#This Row],[rank]]</f>
        <v>2022_489</v>
      </c>
    </row>
    <row r="3991" spans="1:19" x14ac:dyDescent="0.2">
      <c r="A3991" t="s">
        <v>2218</v>
      </c>
      <c r="B3991">
        <v>490</v>
      </c>
      <c r="C3991">
        <v>2022</v>
      </c>
      <c r="D3991" t="s">
        <v>60</v>
      </c>
      <c r="E3991" t="s">
        <v>2114</v>
      </c>
      <c r="F3991" t="s">
        <v>190</v>
      </c>
      <c r="G3991" t="str">
        <f>_xlfn.XLOOKUP(F3991,Regions!$A$2:$A$52,Regions!$B$2:$B$52)</f>
        <v>South</v>
      </c>
      <c r="H3991" t="s">
        <v>1476</v>
      </c>
      <c r="I3991">
        <v>34253</v>
      </c>
      <c r="J3991">
        <v>6584</v>
      </c>
      <c r="K3991">
        <v>1575</v>
      </c>
      <c r="L3991">
        <v>5966</v>
      </c>
      <c r="M3991">
        <v>25650</v>
      </c>
      <c r="N3991" t="s">
        <v>2043</v>
      </c>
      <c r="O3991" t="s">
        <v>2043</v>
      </c>
      <c r="P3991" t="s">
        <v>2043</v>
      </c>
      <c r="Q3991" t="s">
        <v>2043</v>
      </c>
      <c r="R3991" t="str">
        <f>Table1[[#This Row],[year]]&amp;"_"&amp;Table1[[#This Row],[rank]]</f>
        <v>2022_490</v>
      </c>
      <c r="S3991" t="str">
        <f>Table1[[#This Row],[year]]&amp;"_"&amp;Table1[[#This Row],[rank]]</f>
        <v>2022_490</v>
      </c>
    </row>
    <row r="3992" spans="1:19" x14ac:dyDescent="0.2">
      <c r="A3992" t="s">
        <v>2760</v>
      </c>
      <c r="B3992">
        <v>491</v>
      </c>
      <c r="C3992">
        <v>2022</v>
      </c>
      <c r="D3992" t="s">
        <v>1010</v>
      </c>
      <c r="E3992" t="s">
        <v>2061</v>
      </c>
      <c r="F3992" t="s">
        <v>177</v>
      </c>
      <c r="G3992" t="str">
        <f>_xlfn.XLOOKUP(F3992,Regions!$A$2:$A$52,Regions!$B$2:$B$52)</f>
        <v>South</v>
      </c>
      <c r="H3992" t="s">
        <v>1554</v>
      </c>
      <c r="I3992">
        <v>5600</v>
      </c>
      <c r="J3992">
        <v>6540</v>
      </c>
      <c r="K3992">
        <v>382</v>
      </c>
      <c r="L3992">
        <v>2046</v>
      </c>
      <c r="M3992">
        <v>1399</v>
      </c>
      <c r="N3992" t="s">
        <v>2043</v>
      </c>
      <c r="O3992" t="s">
        <v>2043</v>
      </c>
      <c r="P3992" t="s">
        <v>2046</v>
      </c>
      <c r="Q3992" t="s">
        <v>2043</v>
      </c>
      <c r="R3992" t="str">
        <f>Table1[[#This Row],[year]]&amp;"_"&amp;Table1[[#This Row],[rank]]</f>
        <v>2022_491</v>
      </c>
      <c r="S3992" t="str">
        <f>Table1[[#This Row],[year]]&amp;"_"&amp;Table1[[#This Row],[rank]]</f>
        <v>2022_491</v>
      </c>
    </row>
    <row r="3993" spans="1:19" x14ac:dyDescent="0.2">
      <c r="A3993" t="s">
        <v>2761</v>
      </c>
      <c r="B3993">
        <v>492</v>
      </c>
      <c r="C3993">
        <v>2022</v>
      </c>
      <c r="D3993" t="s">
        <v>46</v>
      </c>
      <c r="E3993" t="s">
        <v>46</v>
      </c>
      <c r="F3993" t="s">
        <v>44</v>
      </c>
      <c r="G3993" t="str">
        <f>_xlfn.XLOOKUP(F3993,Regions!$A$2:$A$52,Regions!$B$2:$B$52)</f>
        <v>Midwest</v>
      </c>
      <c r="H3993" t="s">
        <v>1428</v>
      </c>
      <c r="I3993">
        <v>21551</v>
      </c>
      <c r="J3993">
        <v>6538</v>
      </c>
      <c r="K3993">
        <v>917</v>
      </c>
      <c r="L3993">
        <v>12375</v>
      </c>
      <c r="M3993">
        <v>3003</v>
      </c>
      <c r="N3993" t="s">
        <v>2043</v>
      </c>
      <c r="O3993" t="s">
        <v>2043</v>
      </c>
      <c r="P3993" t="s">
        <v>2046</v>
      </c>
      <c r="Q3993" t="s">
        <v>2043</v>
      </c>
      <c r="R3993" t="str">
        <f>Table1[[#This Row],[year]]&amp;"_"&amp;Table1[[#This Row],[rank]]</f>
        <v>2022_492</v>
      </c>
      <c r="S3993" t="str">
        <f>Table1[[#This Row],[year]]&amp;"_"&amp;Table1[[#This Row],[rank]]</f>
        <v>2022_492</v>
      </c>
    </row>
    <row r="3994" spans="1:19" x14ac:dyDescent="0.2">
      <c r="A3994" t="s">
        <v>2607</v>
      </c>
      <c r="B3994">
        <v>493</v>
      </c>
      <c r="C3994">
        <v>2022</v>
      </c>
      <c r="D3994" t="s">
        <v>57</v>
      </c>
      <c r="E3994" t="s">
        <v>2044</v>
      </c>
      <c r="F3994" t="s">
        <v>44</v>
      </c>
      <c r="G3994" t="str">
        <f>_xlfn.XLOOKUP(F3994,Regions!$A$2:$A$52,Regions!$B$2:$B$52)</f>
        <v>Midwest</v>
      </c>
      <c r="H3994" t="s">
        <v>1417</v>
      </c>
      <c r="I3994">
        <v>24215</v>
      </c>
      <c r="J3994">
        <v>6488</v>
      </c>
      <c r="K3994">
        <v>1545</v>
      </c>
      <c r="L3994">
        <v>183890</v>
      </c>
      <c r="M3994">
        <v>21100</v>
      </c>
      <c r="N3994" t="s">
        <v>2043</v>
      </c>
      <c r="O3994" t="s">
        <v>2043</v>
      </c>
      <c r="P3994" t="s">
        <v>2043</v>
      </c>
      <c r="Q3994" t="s">
        <v>2043</v>
      </c>
      <c r="R3994" t="str">
        <f>Table1[[#This Row],[year]]&amp;"_"&amp;Table1[[#This Row],[rank]]</f>
        <v>2022_493</v>
      </c>
      <c r="S3994" t="str">
        <f>Table1[[#This Row],[year]]&amp;"_"&amp;Table1[[#This Row],[rank]]</f>
        <v>2022_493</v>
      </c>
    </row>
    <row r="3995" spans="1:19" x14ac:dyDescent="0.2">
      <c r="A3995" t="s">
        <v>2562</v>
      </c>
      <c r="B3995">
        <v>494</v>
      </c>
      <c r="C3995">
        <v>2022</v>
      </c>
      <c r="D3995" t="s">
        <v>330</v>
      </c>
      <c r="E3995" t="s">
        <v>2143</v>
      </c>
      <c r="F3995" t="s">
        <v>55</v>
      </c>
      <c r="G3995" t="str">
        <f>_xlfn.XLOOKUP(F3995,Regions!$A$2:$A$52,Regions!$B$2:$B$52)</f>
        <v>West</v>
      </c>
      <c r="H3995" t="s">
        <v>1718</v>
      </c>
      <c r="I3995">
        <v>12638</v>
      </c>
      <c r="J3995">
        <v>6461</v>
      </c>
      <c r="K3995">
        <v>599</v>
      </c>
      <c r="L3995">
        <v>2952</v>
      </c>
      <c r="M3995">
        <v>14600</v>
      </c>
      <c r="N3995" t="s">
        <v>2043</v>
      </c>
      <c r="O3995" t="s">
        <v>2043</v>
      </c>
      <c r="P3995" t="s">
        <v>2046</v>
      </c>
      <c r="Q3995" t="s">
        <v>2043</v>
      </c>
      <c r="R3995" t="str">
        <f>Table1[[#This Row],[year]]&amp;"_"&amp;Table1[[#This Row],[rank]]</f>
        <v>2022_494</v>
      </c>
      <c r="S3995" t="str">
        <f>Table1[[#This Row],[year]]&amp;"_"&amp;Table1[[#This Row],[rank]]</f>
        <v>2022_494</v>
      </c>
    </row>
    <row r="3996" spans="1:19" x14ac:dyDescent="0.2">
      <c r="A3996" t="s">
        <v>2762</v>
      </c>
      <c r="B3996">
        <v>495</v>
      </c>
      <c r="C3996">
        <v>2022</v>
      </c>
      <c r="D3996" t="s">
        <v>1363</v>
      </c>
      <c r="E3996" t="s">
        <v>2045</v>
      </c>
      <c r="F3996" t="s">
        <v>28</v>
      </c>
      <c r="G3996" t="str">
        <f>_xlfn.XLOOKUP(F3996,Regions!$A$2:$A$52,Regions!$B$2:$B$52)</f>
        <v>Northeast</v>
      </c>
      <c r="H3996" t="s">
        <v>1406</v>
      </c>
      <c r="I3996">
        <v>3359</v>
      </c>
      <c r="J3996">
        <v>6421</v>
      </c>
      <c r="K3996">
        <v>494</v>
      </c>
      <c r="L3996">
        <v>1801</v>
      </c>
      <c r="M3996">
        <v>4775</v>
      </c>
      <c r="N3996" t="s">
        <v>2046</v>
      </c>
      <c r="O3996" t="s">
        <v>2043</v>
      </c>
      <c r="P3996" t="s">
        <v>2046</v>
      </c>
      <c r="Q3996" t="s">
        <v>2043</v>
      </c>
      <c r="R3996" t="str">
        <f>Table1[[#This Row],[year]]&amp;"_"&amp;Table1[[#This Row],[rank]]</f>
        <v>2022_495</v>
      </c>
      <c r="S3996" t="str">
        <f>Table1[[#This Row],[year]]&amp;"_"&amp;Table1[[#This Row],[rank]]</f>
        <v>2022_495</v>
      </c>
    </row>
    <row r="3997" spans="1:19" x14ac:dyDescent="0.2">
      <c r="A3997" t="s">
        <v>2738</v>
      </c>
      <c r="B3997">
        <v>496</v>
      </c>
      <c r="C3997">
        <v>2022</v>
      </c>
      <c r="D3997" t="s">
        <v>442</v>
      </c>
      <c r="E3997" t="s">
        <v>2054</v>
      </c>
      <c r="F3997" t="s">
        <v>210</v>
      </c>
      <c r="G3997" t="str">
        <f>_xlfn.XLOOKUP(F3997,Regions!$A$2:$A$52,Regions!$B$2:$B$52)</f>
        <v>Northeast</v>
      </c>
      <c r="H3997" t="s">
        <v>2739</v>
      </c>
      <c r="I3997">
        <v>11384</v>
      </c>
      <c r="J3997">
        <v>6420</v>
      </c>
      <c r="K3997">
        <v>429</v>
      </c>
      <c r="L3997">
        <v>10038</v>
      </c>
      <c r="M3997">
        <v>6640</v>
      </c>
      <c r="N3997" t="s">
        <v>2043</v>
      </c>
      <c r="O3997" t="s">
        <v>2043</v>
      </c>
      <c r="P3997" t="s">
        <v>2043</v>
      </c>
      <c r="Q3997" t="s">
        <v>2043</v>
      </c>
      <c r="R3997" t="str">
        <f>Table1[[#This Row],[year]]&amp;"_"&amp;Table1[[#This Row],[rank]]</f>
        <v>2022_496</v>
      </c>
      <c r="S3997" t="str">
        <f>Table1[[#This Row],[year]]&amp;"_"&amp;Table1[[#This Row],[rank]]</f>
        <v>2022_496</v>
      </c>
    </row>
    <row r="3998" spans="1:19" x14ac:dyDescent="0.2">
      <c r="A3998" t="s">
        <v>2734</v>
      </c>
      <c r="B3998">
        <v>497</v>
      </c>
      <c r="C3998">
        <v>2022</v>
      </c>
      <c r="D3998" t="s">
        <v>636</v>
      </c>
      <c r="E3998" t="s">
        <v>2045</v>
      </c>
      <c r="F3998" t="s">
        <v>177</v>
      </c>
      <c r="G3998" t="str">
        <f>_xlfn.XLOOKUP(F3998,Regions!$A$2:$A$52,Regions!$B$2:$B$52)</f>
        <v>South</v>
      </c>
      <c r="H3998" t="s">
        <v>2735</v>
      </c>
      <c r="I3998">
        <v>49869</v>
      </c>
      <c r="J3998">
        <v>6416</v>
      </c>
      <c r="K3998">
        <v>1153</v>
      </c>
      <c r="L3998">
        <v>23714</v>
      </c>
      <c r="M3998">
        <v>19300</v>
      </c>
      <c r="N3998" t="s">
        <v>2043</v>
      </c>
      <c r="O3998" t="s">
        <v>2043</v>
      </c>
      <c r="P3998" t="s">
        <v>2043</v>
      </c>
      <c r="Q3998" t="s">
        <v>2043</v>
      </c>
      <c r="R3998" t="str">
        <f>Table1[[#This Row],[year]]&amp;"_"&amp;Table1[[#This Row],[rank]]</f>
        <v>2022_497</v>
      </c>
      <c r="S3998" t="str">
        <f>Table1[[#This Row],[year]]&amp;"_"&amp;Table1[[#This Row],[rank]]</f>
        <v>2022_497</v>
      </c>
    </row>
    <row r="3999" spans="1:19" x14ac:dyDescent="0.2">
      <c r="A3999" t="s">
        <v>2763</v>
      </c>
      <c r="B3999">
        <v>498</v>
      </c>
      <c r="C3999">
        <v>2022</v>
      </c>
      <c r="D3999" t="s">
        <v>1830</v>
      </c>
      <c r="E3999" t="s">
        <v>2042</v>
      </c>
      <c r="F3999" t="s">
        <v>35</v>
      </c>
      <c r="G3999" t="str">
        <f>_xlfn.XLOOKUP(F3999,Regions!$A$2:$A$52,Regions!$B$2:$B$52)</f>
        <v>South</v>
      </c>
      <c r="H3999" t="s">
        <v>1494</v>
      </c>
      <c r="I3999">
        <v>1134</v>
      </c>
      <c r="J3999">
        <v>6413</v>
      </c>
      <c r="K3999">
        <v>59</v>
      </c>
      <c r="L3999">
        <v>2942</v>
      </c>
      <c r="M3999">
        <v>11236</v>
      </c>
      <c r="N3999" t="s">
        <v>2043</v>
      </c>
      <c r="O3999" t="s">
        <v>2043</v>
      </c>
      <c r="P3999" t="s">
        <v>2046</v>
      </c>
      <c r="Q3999" t="s">
        <v>2043</v>
      </c>
      <c r="R3999" t="str">
        <f>Table1[[#This Row],[year]]&amp;"_"&amp;Table1[[#This Row],[rank]]</f>
        <v>2022_498</v>
      </c>
      <c r="S3999" t="str">
        <f>Table1[[#This Row],[year]]&amp;"_"&amp;Table1[[#This Row],[rank]]</f>
        <v>2022_498</v>
      </c>
    </row>
    <row r="4000" spans="1:19" x14ac:dyDescent="0.2">
      <c r="A4000" t="s">
        <v>2504</v>
      </c>
      <c r="B4000">
        <v>499</v>
      </c>
      <c r="C4000">
        <v>2022</v>
      </c>
      <c r="D4000" t="s">
        <v>27</v>
      </c>
      <c r="E4000" t="s">
        <v>27</v>
      </c>
      <c r="F4000" t="s">
        <v>33</v>
      </c>
      <c r="G4000" t="str">
        <f>_xlfn.XLOOKUP(F4000,Regions!$A$2:$A$52,Regions!$B$2:$B$52)</f>
        <v>Northeast</v>
      </c>
      <c r="H4000" t="s">
        <v>1642</v>
      </c>
      <c r="I4000">
        <v>6763</v>
      </c>
      <c r="J4000">
        <v>6411</v>
      </c>
      <c r="L4000">
        <v>16481</v>
      </c>
      <c r="M4000">
        <v>15640</v>
      </c>
      <c r="N4000" t="s">
        <v>2043</v>
      </c>
      <c r="O4000" t="s">
        <v>2043</v>
      </c>
      <c r="P4000" t="s">
        <v>2043</v>
      </c>
      <c r="Q4000" t="s">
        <v>2043</v>
      </c>
      <c r="R4000" t="str">
        <f>Table1[[#This Row],[year]]&amp;"_"&amp;Table1[[#This Row],[rank]]</f>
        <v>2022_499</v>
      </c>
      <c r="S4000" t="str">
        <f>Table1[[#This Row],[year]]&amp;"_"&amp;Table1[[#This Row],[rank]]</f>
        <v>2022_499</v>
      </c>
    </row>
    <row r="4001" spans="1:19" x14ac:dyDescent="0.2">
      <c r="A4001" t="s">
        <v>2405</v>
      </c>
      <c r="B4001">
        <v>500</v>
      </c>
      <c r="C4001">
        <v>2022</v>
      </c>
      <c r="D4001" t="s">
        <v>214</v>
      </c>
      <c r="E4001" t="s">
        <v>920</v>
      </c>
      <c r="F4001" t="s">
        <v>142</v>
      </c>
      <c r="G4001" t="str">
        <f>_xlfn.XLOOKUP(F4001,Regions!$A$2:$A$52,Regions!$B$2:$B$52)</f>
        <v>Midwest</v>
      </c>
      <c r="H4001" t="s">
        <v>1480</v>
      </c>
      <c r="I4001">
        <v>24199</v>
      </c>
      <c r="J4001">
        <v>6394</v>
      </c>
      <c r="K4001">
        <v>990</v>
      </c>
      <c r="L4001">
        <v>35735</v>
      </c>
      <c r="M4001">
        <v>9116</v>
      </c>
      <c r="N4001" t="s">
        <v>2043</v>
      </c>
      <c r="O4001" t="s">
        <v>2043</v>
      </c>
      <c r="P4001" t="s">
        <v>2043</v>
      </c>
      <c r="Q4001" t="s">
        <v>2043</v>
      </c>
      <c r="R4001" t="str">
        <f>Table1[[#This Row],[year]]&amp;"_"&amp;Table1[[#This Row],[rank]]</f>
        <v>2022_500</v>
      </c>
      <c r="S4001" t="str">
        <f>Table1[[#This Row],[year]]&amp;"_"&amp;Table1[[#This Row],[rank]]</f>
        <v>2022_500</v>
      </c>
    </row>
    <row r="4002" spans="1:19" x14ac:dyDescent="0.2">
      <c r="A4002" t="s">
        <v>2041</v>
      </c>
      <c r="B4002">
        <v>1</v>
      </c>
      <c r="C4002">
        <v>2023</v>
      </c>
      <c r="D4002" t="s">
        <v>24</v>
      </c>
      <c r="E4002" t="s">
        <v>2042</v>
      </c>
      <c r="F4002" t="s">
        <v>25</v>
      </c>
      <c r="G4002" t="str">
        <f>_xlfn.XLOOKUP(F4002,Regions!$A$2:$A$52,Regions!$B$2:$B$52)</f>
        <v>South</v>
      </c>
      <c r="H4002" t="s">
        <v>1399</v>
      </c>
      <c r="I4002">
        <v>397475</v>
      </c>
      <c r="J4002">
        <v>611289</v>
      </c>
      <c r="K4002">
        <v>11680</v>
      </c>
      <c r="L4002">
        <v>243197</v>
      </c>
      <c r="M4002">
        <v>2100000</v>
      </c>
      <c r="N4002" t="s">
        <v>2043</v>
      </c>
      <c r="O4002" t="s">
        <v>2043</v>
      </c>
      <c r="P4002" t="s">
        <v>2043</v>
      </c>
      <c r="Q4002" t="s">
        <v>2046</v>
      </c>
      <c r="R4002" t="str">
        <f>Table1[[#This Row],[year]]&amp;"_"&amp;Table1[[#This Row],[rank]]</f>
        <v>2023_1</v>
      </c>
      <c r="S4002" t="str">
        <f>Table1[[#This Row],[year]]&amp;"_"&amp;Table1[[#This Row],[rank]]</f>
        <v>2023_1</v>
      </c>
    </row>
    <row r="4003" spans="1:19" x14ac:dyDescent="0.2">
      <c r="A4003" t="s">
        <v>2642</v>
      </c>
      <c r="B4003">
        <v>2</v>
      </c>
      <c r="C4003">
        <v>2023</v>
      </c>
      <c r="D4003" t="s">
        <v>1363</v>
      </c>
      <c r="E4003" t="s">
        <v>2042</v>
      </c>
      <c r="F4003" t="s">
        <v>93</v>
      </c>
      <c r="G4003" t="str">
        <f>_xlfn.XLOOKUP(F4003,Regions!$A$2:$A$52,Regions!$B$2:$B$52)</f>
        <v>West</v>
      </c>
      <c r="H4003" t="s">
        <v>1457</v>
      </c>
      <c r="I4003">
        <v>1058440</v>
      </c>
      <c r="J4003">
        <v>513983</v>
      </c>
      <c r="K4003">
        <v>2722</v>
      </c>
      <c r="L4003">
        <v>462675</v>
      </c>
      <c r="M4003">
        <v>1541000</v>
      </c>
      <c r="N4003" t="s">
        <v>2043</v>
      </c>
      <c r="O4003" t="s">
        <v>2043</v>
      </c>
      <c r="P4003" t="s">
        <v>2043</v>
      </c>
      <c r="Q4003" t="s">
        <v>2046</v>
      </c>
      <c r="R4003" t="str">
        <f>Table1[[#This Row],[year]]&amp;"_"&amp;Table1[[#This Row],[rank]]</f>
        <v>2023_2</v>
      </c>
      <c r="S4003" t="str">
        <f>Table1[[#This Row],[year]]&amp;"_"&amp;Table1[[#This Row],[rank]]</f>
        <v>2023_2</v>
      </c>
    </row>
    <row r="4004" spans="1:19" x14ac:dyDescent="0.2">
      <c r="A4004" t="s">
        <v>1967</v>
      </c>
      <c r="B4004">
        <v>3</v>
      </c>
      <c r="C4004">
        <v>2023</v>
      </c>
      <c r="D4004" t="s">
        <v>21</v>
      </c>
      <c r="E4004" t="s">
        <v>920</v>
      </c>
      <c r="F4004" t="s">
        <v>22</v>
      </c>
      <c r="G4004" t="str">
        <f>_xlfn.XLOOKUP(F4004,Regions!$A$2:$A$52,Regions!$B$2:$B$52)</f>
        <v>South</v>
      </c>
      <c r="H4004" t="s">
        <v>1400</v>
      </c>
      <c r="I4004">
        <v>446424</v>
      </c>
      <c r="J4004">
        <v>413680</v>
      </c>
      <c r="K4004">
        <v>55740</v>
      </c>
      <c r="L4004">
        <v>369067</v>
      </c>
      <c r="M4004">
        <v>62000</v>
      </c>
      <c r="N4004" t="s">
        <v>2043</v>
      </c>
      <c r="O4004" t="s">
        <v>2043</v>
      </c>
      <c r="P4004" t="s">
        <v>2043</v>
      </c>
      <c r="Q4004" t="s">
        <v>2046</v>
      </c>
      <c r="R4004" t="str">
        <f>Table1[[#This Row],[year]]&amp;"_"&amp;Table1[[#This Row],[rank]]</f>
        <v>2023_3</v>
      </c>
      <c r="S4004" t="str">
        <f>Table1[[#This Row],[year]]&amp;"_"&amp;Table1[[#This Row],[rank]]</f>
        <v>2023_3</v>
      </c>
    </row>
    <row r="4005" spans="1:19" x14ac:dyDescent="0.2">
      <c r="A4005" t="s">
        <v>1970</v>
      </c>
      <c r="B4005">
        <v>4</v>
      </c>
      <c r="C4005">
        <v>2023</v>
      </c>
      <c r="D4005" t="s">
        <v>30</v>
      </c>
      <c r="E4005" t="s">
        <v>2045</v>
      </c>
      <c r="F4005" t="s">
        <v>55</v>
      </c>
      <c r="G4005" t="str">
        <f>_xlfn.XLOOKUP(F4005,Regions!$A$2:$A$52,Regions!$B$2:$B$52)</f>
        <v>West</v>
      </c>
      <c r="H4005" t="s">
        <v>1486</v>
      </c>
      <c r="I4005">
        <v>2609039</v>
      </c>
      <c r="J4005">
        <v>394328</v>
      </c>
      <c r="K4005">
        <v>99803</v>
      </c>
      <c r="L4005">
        <v>352755</v>
      </c>
      <c r="M4005">
        <v>164000</v>
      </c>
      <c r="N4005" t="s">
        <v>2043</v>
      </c>
      <c r="O4005" t="s">
        <v>2043</v>
      </c>
      <c r="P4005" t="s">
        <v>2043</v>
      </c>
      <c r="Q4005" t="s">
        <v>2046</v>
      </c>
      <c r="R4005" t="str">
        <f>Table1[[#This Row],[year]]&amp;"_"&amp;Table1[[#This Row],[rank]]</f>
        <v>2023_4</v>
      </c>
      <c r="S4005" t="str">
        <f>Table1[[#This Row],[year]]&amp;"_"&amp;Table1[[#This Row],[rank]]</f>
        <v>2023_4</v>
      </c>
    </row>
    <row r="4006" spans="1:19" x14ac:dyDescent="0.2">
      <c r="A4006" t="s">
        <v>1976</v>
      </c>
      <c r="B4006">
        <v>5</v>
      </c>
      <c r="C4006">
        <v>2023</v>
      </c>
      <c r="D4006" t="s">
        <v>1288</v>
      </c>
      <c r="E4006" t="s">
        <v>112</v>
      </c>
      <c r="F4006" t="s">
        <v>72</v>
      </c>
      <c r="G4006" t="str">
        <f>_xlfn.XLOOKUP(F4006,Regions!$A$2:$A$52,Regions!$B$2:$B$52)</f>
        <v>Midwest</v>
      </c>
      <c r="H4006" t="s">
        <v>1415</v>
      </c>
      <c r="I4006">
        <v>440854</v>
      </c>
      <c r="J4006">
        <v>324162</v>
      </c>
      <c r="K4006">
        <v>20120</v>
      </c>
      <c r="L4006">
        <v>245705</v>
      </c>
      <c r="M4006" s="1">
        <v>400000</v>
      </c>
      <c r="N4006" t="s">
        <v>2043</v>
      </c>
      <c r="O4006" t="s">
        <v>2043</v>
      </c>
      <c r="P4006" t="s">
        <v>2043</v>
      </c>
      <c r="Q4006" t="s">
        <v>2046</v>
      </c>
      <c r="R4006" t="str">
        <f>Table1[[#This Row],[year]]&amp;"_"&amp;Table1[[#This Row],[rank]]</f>
        <v>2023_5</v>
      </c>
      <c r="S4006" t="str">
        <f>Table1[[#This Row],[year]]&amp;"_"&amp;Table1[[#This Row],[rank]]</f>
        <v>2023_5</v>
      </c>
    </row>
    <row r="4007" spans="1:19" x14ac:dyDescent="0.2">
      <c r="A4007" t="s">
        <v>2047</v>
      </c>
      <c r="B4007">
        <v>6</v>
      </c>
      <c r="C4007">
        <v>2023</v>
      </c>
      <c r="D4007" t="s">
        <v>1291</v>
      </c>
      <c r="E4007" t="s">
        <v>112</v>
      </c>
      <c r="F4007" t="s">
        <v>210</v>
      </c>
      <c r="G4007" t="str">
        <f>_xlfn.XLOOKUP(F4007,Regions!$A$2:$A$52,Regions!$B$2:$B$52)</f>
        <v>Northeast</v>
      </c>
      <c r="H4007" t="s">
        <v>1433</v>
      </c>
      <c r="I4007">
        <v>95422</v>
      </c>
      <c r="J4007">
        <v>322467</v>
      </c>
      <c r="K4007">
        <v>4149</v>
      </c>
      <c r="L4007">
        <v>228275</v>
      </c>
      <c r="M4007">
        <v>259500</v>
      </c>
      <c r="N4007" t="s">
        <v>2043</v>
      </c>
      <c r="O4007" t="s">
        <v>2046</v>
      </c>
      <c r="P4007" t="s">
        <v>2043</v>
      </c>
      <c r="Q4007" t="s">
        <v>2046</v>
      </c>
      <c r="R4007" t="str">
        <f>Table1[[#This Row],[year]]&amp;"_"&amp;Table1[[#This Row],[rank]]</f>
        <v>2023_6</v>
      </c>
      <c r="S4007" t="str">
        <f>Table1[[#This Row],[year]]&amp;"_"&amp;Table1[[#This Row],[rank]]</f>
        <v>2023_6</v>
      </c>
    </row>
    <row r="4008" spans="1:19" x14ac:dyDescent="0.2">
      <c r="A4008" t="s">
        <v>1969</v>
      </c>
      <c r="B4008">
        <v>7</v>
      </c>
      <c r="C4008">
        <v>2023</v>
      </c>
      <c r="D4008" t="s">
        <v>65</v>
      </c>
      <c r="E4008" t="s">
        <v>2044</v>
      </c>
      <c r="F4008" t="s">
        <v>68</v>
      </c>
      <c r="G4008" t="str">
        <f>_xlfn.XLOOKUP(F4008,Regions!$A$2:$A$52,Regions!$B$2:$B$52)</f>
        <v>Midwest</v>
      </c>
      <c r="H4008" t="s">
        <v>1408</v>
      </c>
      <c r="I4008">
        <v>675657</v>
      </c>
      <c r="J4008">
        <v>302089</v>
      </c>
      <c r="K4008">
        <v>22819</v>
      </c>
      <c r="L4008">
        <v>948452</v>
      </c>
      <c r="M4008">
        <v>383000</v>
      </c>
      <c r="N4008" t="s">
        <v>2043</v>
      </c>
      <c r="O4008" t="s">
        <v>2043</v>
      </c>
      <c r="P4008" t="s">
        <v>2043</v>
      </c>
      <c r="Q4008" t="s">
        <v>2046</v>
      </c>
      <c r="R4008" t="str">
        <f>Table1[[#This Row],[year]]&amp;"_"&amp;Table1[[#This Row],[rank]]</f>
        <v>2023_7</v>
      </c>
      <c r="S4008" t="str">
        <f>Table1[[#This Row],[year]]&amp;"_"&amp;Table1[[#This Row],[rank]]</f>
        <v>2023_7</v>
      </c>
    </row>
    <row r="4009" spans="1:19" x14ac:dyDescent="0.2">
      <c r="A4009" t="s">
        <v>2058</v>
      </c>
      <c r="B4009">
        <v>8</v>
      </c>
      <c r="C4009">
        <v>2023</v>
      </c>
      <c r="D4009" t="s">
        <v>1363</v>
      </c>
      <c r="E4009" t="s">
        <v>2045</v>
      </c>
      <c r="F4009" t="s">
        <v>55</v>
      </c>
      <c r="G4009" t="str">
        <f>_xlfn.XLOOKUP(F4009,Regions!$A$2:$A$52,Regions!$B$2:$B$52)</f>
        <v>West</v>
      </c>
      <c r="H4009" t="s">
        <v>1543</v>
      </c>
      <c r="I4009">
        <v>1330201</v>
      </c>
      <c r="J4009">
        <v>282836</v>
      </c>
      <c r="K4009">
        <v>59972</v>
      </c>
      <c r="L4009">
        <v>365264</v>
      </c>
      <c r="M4009">
        <v>190234</v>
      </c>
      <c r="N4009" t="s">
        <v>2043</v>
      </c>
      <c r="O4009" t="s">
        <v>2043</v>
      </c>
      <c r="P4009" t="s">
        <v>2043</v>
      </c>
      <c r="Q4009" t="s">
        <v>2046</v>
      </c>
      <c r="R4009" t="str">
        <f>Table1[[#This Row],[year]]&amp;"_"&amp;Table1[[#This Row],[rank]]</f>
        <v>2023_8</v>
      </c>
      <c r="S4009" t="str">
        <f>Table1[[#This Row],[year]]&amp;"_"&amp;Table1[[#This Row],[rank]]</f>
        <v>2023_8</v>
      </c>
    </row>
    <row r="4010" spans="1:19" x14ac:dyDescent="0.2">
      <c r="A4010" t="s">
        <v>1977</v>
      </c>
      <c r="B4010">
        <v>9</v>
      </c>
      <c r="C4010">
        <v>2023</v>
      </c>
      <c r="D4010" t="s">
        <v>972</v>
      </c>
      <c r="E4010" t="s">
        <v>112</v>
      </c>
      <c r="F4010" t="s">
        <v>22</v>
      </c>
      <c r="G4010" t="str">
        <f>_xlfn.XLOOKUP(F4010,Regions!$A$2:$A$52,Regions!$B$2:$B$52)</f>
        <v>South</v>
      </c>
      <c r="H4010" t="s">
        <v>1400</v>
      </c>
      <c r="I4010">
        <v>48757</v>
      </c>
      <c r="J4010">
        <v>263966</v>
      </c>
      <c r="K4010">
        <v>1114</v>
      </c>
      <c r="L4010">
        <v>63298</v>
      </c>
      <c r="M4010">
        <v>66500</v>
      </c>
      <c r="N4010" t="s">
        <v>2043</v>
      </c>
      <c r="O4010" t="s">
        <v>2043</v>
      </c>
      <c r="P4010" t="s">
        <v>2043</v>
      </c>
      <c r="Q4010" t="s">
        <v>2046</v>
      </c>
      <c r="R4010" t="str">
        <f>Table1[[#This Row],[year]]&amp;"_"&amp;Table1[[#This Row],[rank]]</f>
        <v>2023_9</v>
      </c>
      <c r="S4010" t="str">
        <f>Table1[[#This Row],[year]]&amp;"_"&amp;Table1[[#This Row],[rank]]</f>
        <v>2023_9</v>
      </c>
    </row>
    <row r="4011" spans="1:19" x14ac:dyDescent="0.2">
      <c r="A4011" t="s">
        <v>1968</v>
      </c>
      <c r="B4011">
        <v>10</v>
      </c>
      <c r="C4011">
        <v>2023</v>
      </c>
      <c r="D4011" t="s">
        <v>21</v>
      </c>
      <c r="E4011" t="s">
        <v>920</v>
      </c>
      <c r="F4011" t="s">
        <v>55</v>
      </c>
      <c r="G4011" t="str">
        <f>_xlfn.XLOOKUP(F4011,Regions!$A$2:$A$52,Regions!$B$2:$B$52)</f>
        <v>West</v>
      </c>
      <c r="H4011" t="s">
        <v>1402</v>
      </c>
      <c r="I4011">
        <v>311093</v>
      </c>
      <c r="J4011">
        <v>246252</v>
      </c>
      <c r="K4011">
        <v>35465</v>
      </c>
      <c r="L4011">
        <v>257709</v>
      </c>
      <c r="M4011">
        <v>43846</v>
      </c>
      <c r="N4011" t="s">
        <v>2043</v>
      </c>
      <c r="O4011" t="s">
        <v>2043</v>
      </c>
      <c r="P4011" t="s">
        <v>2043</v>
      </c>
      <c r="Q4011" t="s">
        <v>2046</v>
      </c>
      <c r="R4011" t="str">
        <f>Table1[[#This Row],[year]]&amp;"_"&amp;Table1[[#This Row],[rank]]</f>
        <v>2023_10</v>
      </c>
      <c r="S4011" t="str">
        <f>Table1[[#This Row],[year]]&amp;"_"&amp;Table1[[#This Row],[rank]]</f>
        <v>2023_10</v>
      </c>
    </row>
    <row r="4012" spans="1:19" x14ac:dyDescent="0.2">
      <c r="A4012" t="s">
        <v>1989</v>
      </c>
      <c r="B4012">
        <v>11</v>
      </c>
      <c r="C4012">
        <v>2023</v>
      </c>
      <c r="D4012" t="s">
        <v>972</v>
      </c>
      <c r="E4012" t="s">
        <v>112</v>
      </c>
      <c r="F4012" t="s">
        <v>98</v>
      </c>
      <c r="G4012" t="str">
        <f>_xlfn.XLOOKUP(F4012,Regions!$A$2:$A$52,Regions!$B$2:$B$52)</f>
        <v>Northeast</v>
      </c>
      <c r="H4012" t="s">
        <v>2742</v>
      </c>
      <c r="I4012">
        <v>32384</v>
      </c>
      <c r="J4012">
        <v>238587</v>
      </c>
      <c r="K4012">
        <v>1699</v>
      </c>
      <c r="L4012">
        <v>56561</v>
      </c>
      <c r="M4012">
        <v>41500</v>
      </c>
      <c r="N4012" t="s">
        <v>2043</v>
      </c>
      <c r="O4012" t="s">
        <v>2043</v>
      </c>
      <c r="P4012" t="s">
        <v>2043</v>
      </c>
      <c r="Q4012" t="s">
        <v>2046</v>
      </c>
      <c r="R4012" t="str">
        <f>Table1[[#This Row],[year]]&amp;"_"&amp;Table1[[#This Row],[rank]]</f>
        <v>2023_11</v>
      </c>
      <c r="S4012" t="str">
        <f>Table1[[#This Row],[year]]&amp;"_"&amp;Table1[[#This Row],[rank]]</f>
        <v>2023_11</v>
      </c>
    </row>
    <row r="4013" spans="1:19" x14ac:dyDescent="0.2">
      <c r="A4013" t="s">
        <v>1980</v>
      </c>
      <c r="B4013">
        <v>12</v>
      </c>
      <c r="C4013">
        <v>2023</v>
      </c>
      <c r="D4013" t="s">
        <v>24</v>
      </c>
      <c r="E4013" t="s">
        <v>2042</v>
      </c>
      <c r="F4013" t="s">
        <v>93</v>
      </c>
      <c r="G4013" t="str">
        <f>_xlfn.XLOOKUP(F4013,Regions!$A$2:$A$52,Regions!$B$2:$B$52)</f>
        <v>West</v>
      </c>
      <c r="H4013" t="s">
        <v>1420</v>
      </c>
      <c r="I4013">
        <v>220354</v>
      </c>
      <c r="J4013">
        <v>226954</v>
      </c>
      <c r="K4013">
        <v>5844</v>
      </c>
      <c r="L4013">
        <v>64166</v>
      </c>
      <c r="M4013">
        <v>304000</v>
      </c>
      <c r="N4013" t="s">
        <v>2043</v>
      </c>
      <c r="O4013" t="s">
        <v>2043</v>
      </c>
      <c r="P4013" t="s">
        <v>2043</v>
      </c>
      <c r="Q4013" t="s">
        <v>2046</v>
      </c>
      <c r="R4013" t="str">
        <f>Table1[[#This Row],[year]]&amp;"_"&amp;Table1[[#This Row],[rank]]</f>
        <v>2023_12</v>
      </c>
      <c r="S4013" t="str">
        <f>Table1[[#This Row],[year]]&amp;"_"&amp;Table1[[#This Row],[rank]]</f>
        <v>2023_12</v>
      </c>
    </row>
    <row r="4014" spans="1:19" x14ac:dyDescent="0.2">
      <c r="A4014" t="s">
        <v>1992</v>
      </c>
      <c r="B4014">
        <v>13</v>
      </c>
      <c r="C4014">
        <v>2023</v>
      </c>
      <c r="D4014" t="s">
        <v>636</v>
      </c>
      <c r="E4014" t="s">
        <v>2045</v>
      </c>
      <c r="F4014" t="s">
        <v>93</v>
      </c>
      <c r="G4014" t="str">
        <f>_xlfn.XLOOKUP(F4014,Regions!$A$2:$A$52,Regions!$B$2:$B$52)</f>
        <v>West</v>
      </c>
      <c r="H4014" t="s">
        <v>1430</v>
      </c>
      <c r="I4014">
        <v>2146049</v>
      </c>
      <c r="J4014">
        <v>198270</v>
      </c>
      <c r="K4014">
        <v>72738</v>
      </c>
      <c r="L4014">
        <v>364840</v>
      </c>
      <c r="M4014">
        <v>221000</v>
      </c>
      <c r="N4014" t="s">
        <v>2043</v>
      </c>
      <c r="O4014" t="s">
        <v>2043</v>
      </c>
      <c r="P4014" t="s">
        <v>2043</v>
      </c>
      <c r="Q4014" t="s">
        <v>2046</v>
      </c>
      <c r="R4014" t="str">
        <f>Table1[[#This Row],[year]]&amp;"_"&amp;Table1[[#This Row],[rank]]</f>
        <v>2023_13</v>
      </c>
      <c r="S4014" t="str">
        <f>Table1[[#This Row],[year]]&amp;"_"&amp;Table1[[#This Row],[rank]]</f>
        <v>2023_13</v>
      </c>
    </row>
    <row r="4015" spans="1:19" x14ac:dyDescent="0.2">
      <c r="A4015" t="s">
        <v>1983</v>
      </c>
      <c r="B4015">
        <v>14</v>
      </c>
      <c r="C4015">
        <v>2023</v>
      </c>
      <c r="D4015" t="s">
        <v>972</v>
      </c>
      <c r="E4015" t="s">
        <v>112</v>
      </c>
      <c r="F4015" t="s">
        <v>53</v>
      </c>
      <c r="G4015" t="str">
        <f>_xlfn.XLOOKUP(F4015,Regions!$A$2:$A$52,Regions!$B$2:$B$52)</f>
        <v>Midwest</v>
      </c>
      <c r="H4015" t="s">
        <v>1414</v>
      </c>
      <c r="I4015">
        <v>19452</v>
      </c>
      <c r="J4015">
        <v>181364</v>
      </c>
      <c r="K4015">
        <v>933</v>
      </c>
      <c r="L4015">
        <v>43878</v>
      </c>
      <c r="M4015">
        <v>46035</v>
      </c>
      <c r="N4015" t="s">
        <v>2043</v>
      </c>
      <c r="O4015" t="s">
        <v>2043</v>
      </c>
      <c r="P4015" t="s">
        <v>2043</v>
      </c>
      <c r="Q4015" t="s">
        <v>2046</v>
      </c>
      <c r="R4015" t="str">
        <f>Table1[[#This Row],[year]]&amp;"_"&amp;Table1[[#This Row],[rank]]</f>
        <v>2023_14</v>
      </c>
      <c r="S4015" t="str">
        <f>Table1[[#This Row],[year]]&amp;"_"&amp;Table1[[#This Row],[rank]]</f>
        <v>2023_14</v>
      </c>
    </row>
    <row r="4016" spans="1:19" x14ac:dyDescent="0.2">
      <c r="A4016" t="s">
        <v>2098</v>
      </c>
      <c r="B4016">
        <v>15</v>
      </c>
      <c r="C4016">
        <v>2023</v>
      </c>
      <c r="D4016" t="s">
        <v>1291</v>
      </c>
      <c r="E4016" t="s">
        <v>112</v>
      </c>
      <c r="F4016" t="s">
        <v>33</v>
      </c>
      <c r="G4016" t="str">
        <f>_xlfn.XLOOKUP(F4016,Regions!$A$2:$A$52,Regions!$B$2:$B$52)</f>
        <v>Northeast</v>
      </c>
      <c r="H4016" t="s">
        <v>1895</v>
      </c>
      <c r="I4016">
        <v>75901</v>
      </c>
      <c r="J4016">
        <v>180516</v>
      </c>
      <c r="K4016">
        <v>6668</v>
      </c>
      <c r="L4016">
        <v>143932</v>
      </c>
      <c r="M4016">
        <v>70231</v>
      </c>
      <c r="N4016" t="s">
        <v>2043</v>
      </c>
      <c r="O4016" t="s">
        <v>2043</v>
      </c>
      <c r="P4016" t="s">
        <v>2043</v>
      </c>
      <c r="Q4016" t="s">
        <v>2046</v>
      </c>
      <c r="R4016" t="str">
        <f>Table1[[#This Row],[year]]&amp;"_"&amp;Table1[[#This Row],[rank]]</f>
        <v>2023_15</v>
      </c>
      <c r="S4016" t="str">
        <f>Table1[[#This Row],[year]]&amp;"_"&amp;Table1[[#This Row],[rank]]</f>
        <v>2023_15</v>
      </c>
    </row>
    <row r="4017" spans="1:19" x14ac:dyDescent="0.2">
      <c r="A4017" t="s">
        <v>1986</v>
      </c>
      <c r="B4017">
        <v>16</v>
      </c>
      <c r="C4017">
        <v>2023</v>
      </c>
      <c r="D4017" t="s">
        <v>21</v>
      </c>
      <c r="E4017" t="s">
        <v>920</v>
      </c>
      <c r="F4017" t="s">
        <v>53</v>
      </c>
      <c r="G4017" t="str">
        <f>_xlfn.XLOOKUP(F4017,Regions!$A$2:$A$52,Regions!$B$2:$B$52)</f>
        <v>Midwest</v>
      </c>
      <c r="H4017" t="s">
        <v>1888</v>
      </c>
      <c r="I4017">
        <v>59544</v>
      </c>
      <c r="J4017">
        <v>180012</v>
      </c>
      <c r="K4017">
        <v>14516</v>
      </c>
      <c r="L4017">
        <v>89904</v>
      </c>
      <c r="M4017">
        <v>17800</v>
      </c>
      <c r="N4017" t="s">
        <v>2043</v>
      </c>
      <c r="O4017" t="s">
        <v>2043</v>
      </c>
      <c r="P4017" t="s">
        <v>2043</v>
      </c>
      <c r="Q4017" t="s">
        <v>2046</v>
      </c>
      <c r="R4017" t="str">
        <f>Table1[[#This Row],[year]]&amp;"_"&amp;Table1[[#This Row],[rank]]</f>
        <v>2023_16</v>
      </c>
      <c r="S4017" t="str">
        <f>Table1[[#This Row],[year]]&amp;"_"&amp;Table1[[#This Row],[rank]]</f>
        <v>2023_16</v>
      </c>
    </row>
    <row r="4018" spans="1:19" x14ac:dyDescent="0.2">
      <c r="A4018" t="s">
        <v>1937</v>
      </c>
      <c r="B4018">
        <v>17</v>
      </c>
      <c r="C4018">
        <v>2023</v>
      </c>
      <c r="D4018" t="s">
        <v>21</v>
      </c>
      <c r="E4018" t="s">
        <v>920</v>
      </c>
      <c r="F4018" t="s">
        <v>22</v>
      </c>
      <c r="G4018" t="str">
        <f>_xlfn.XLOOKUP(F4018,Regions!$A$2:$A$52,Regions!$B$2:$B$52)</f>
        <v>South</v>
      </c>
      <c r="H4018" t="s">
        <v>1403</v>
      </c>
      <c r="I4018">
        <v>46727</v>
      </c>
      <c r="J4018">
        <v>175702</v>
      </c>
      <c r="K4018">
        <v>11024</v>
      </c>
      <c r="L4018">
        <v>76442</v>
      </c>
      <c r="M4018">
        <v>13000</v>
      </c>
      <c r="N4018" t="s">
        <v>2043</v>
      </c>
      <c r="O4018" t="s">
        <v>2043</v>
      </c>
      <c r="P4018" t="s">
        <v>2043</v>
      </c>
      <c r="Q4018" t="s">
        <v>2046</v>
      </c>
      <c r="R4018" t="str">
        <f>Table1[[#This Row],[year]]&amp;"_"&amp;Table1[[#This Row],[rank]]</f>
        <v>2023_17</v>
      </c>
      <c r="S4018" t="str">
        <f>Table1[[#This Row],[year]]&amp;"_"&amp;Table1[[#This Row],[rank]]</f>
        <v>2023_17</v>
      </c>
    </row>
    <row r="4019" spans="1:19" x14ac:dyDescent="0.2">
      <c r="A4019" t="s">
        <v>1974</v>
      </c>
      <c r="B4019">
        <v>18</v>
      </c>
      <c r="C4019">
        <v>2023</v>
      </c>
      <c r="D4019" t="s">
        <v>21</v>
      </c>
      <c r="E4019" t="s">
        <v>920</v>
      </c>
      <c r="F4019" t="s">
        <v>22</v>
      </c>
      <c r="G4019" t="str">
        <f>_xlfn.XLOOKUP(F4019,Regions!$A$2:$A$52,Regions!$B$2:$B$52)</f>
        <v>South</v>
      </c>
      <c r="H4019" t="s">
        <v>1411</v>
      </c>
      <c r="I4019">
        <v>51351</v>
      </c>
      <c r="J4019">
        <v>171189</v>
      </c>
      <c r="K4019">
        <v>11528</v>
      </c>
      <c r="L4019">
        <v>60982</v>
      </c>
      <c r="M4019">
        <v>9743</v>
      </c>
      <c r="N4019" t="s">
        <v>2043</v>
      </c>
      <c r="O4019" t="s">
        <v>2043</v>
      </c>
      <c r="P4019" t="s">
        <v>2043</v>
      </c>
      <c r="Q4019" t="s">
        <v>2046</v>
      </c>
      <c r="R4019" t="str">
        <f>Table1[[#This Row],[year]]&amp;"_"&amp;Table1[[#This Row],[rank]]</f>
        <v>2023_18</v>
      </c>
      <c r="S4019" t="str">
        <f>Table1[[#This Row],[year]]&amp;"_"&amp;Table1[[#This Row],[rank]]</f>
        <v>2023_18</v>
      </c>
    </row>
    <row r="4020" spans="1:19" x14ac:dyDescent="0.2">
      <c r="A4020" t="s">
        <v>1972</v>
      </c>
      <c r="B4020">
        <v>19</v>
      </c>
      <c r="C4020">
        <v>2023</v>
      </c>
      <c r="D4020" t="s">
        <v>17</v>
      </c>
      <c r="E4020" t="s">
        <v>17</v>
      </c>
      <c r="F4020" t="s">
        <v>18</v>
      </c>
      <c r="G4020" t="str">
        <f>_xlfn.XLOOKUP(F4020,Regions!$A$2:$A$52,Regions!$B$2:$B$52)</f>
        <v>Midwest</v>
      </c>
      <c r="H4020" t="s">
        <v>1405</v>
      </c>
      <c r="I4020">
        <v>50400</v>
      </c>
      <c r="J4020">
        <v>158057</v>
      </c>
      <c r="K4020">
        <v>1981</v>
      </c>
      <c r="L4020">
        <v>255884</v>
      </c>
      <c r="M4020">
        <v>173000</v>
      </c>
      <c r="N4020" t="s">
        <v>2043</v>
      </c>
      <c r="O4020" t="s">
        <v>2043</v>
      </c>
      <c r="P4020" t="s">
        <v>2043</v>
      </c>
      <c r="Q4020" t="s">
        <v>2046</v>
      </c>
      <c r="R4020" t="str">
        <f>Table1[[#This Row],[year]]&amp;"_"&amp;Table1[[#This Row],[rank]]</f>
        <v>2023_19</v>
      </c>
      <c r="S4020" t="str">
        <f>Table1[[#This Row],[year]]&amp;"_"&amp;Table1[[#This Row],[rank]]</f>
        <v>2023_19</v>
      </c>
    </row>
    <row r="4021" spans="1:19" x14ac:dyDescent="0.2">
      <c r="A4021" t="s">
        <v>1991</v>
      </c>
      <c r="B4021">
        <v>20</v>
      </c>
      <c r="C4021">
        <v>2023</v>
      </c>
      <c r="D4021" t="s">
        <v>1830</v>
      </c>
      <c r="E4021" t="s">
        <v>2042</v>
      </c>
      <c r="F4021" t="s">
        <v>86</v>
      </c>
      <c r="G4021" t="str">
        <f>_xlfn.XLOOKUP(F4021,Regions!$A$2:$A$52,Regions!$B$2:$B$52)</f>
        <v>South</v>
      </c>
      <c r="H4021" t="s">
        <v>1412</v>
      </c>
      <c r="I4021">
        <v>299534</v>
      </c>
      <c r="J4021">
        <v>157403</v>
      </c>
      <c r="K4021">
        <v>17105</v>
      </c>
      <c r="L4021">
        <v>76445</v>
      </c>
      <c r="M4021">
        <v>471600</v>
      </c>
      <c r="N4021" t="s">
        <v>2043</v>
      </c>
      <c r="O4021" t="s">
        <v>2043</v>
      </c>
      <c r="P4021" t="s">
        <v>2043</v>
      </c>
      <c r="Q4021" t="s">
        <v>2046</v>
      </c>
      <c r="R4021" t="str">
        <f>Table1[[#This Row],[year]]&amp;"_"&amp;Table1[[#This Row],[rank]]</f>
        <v>2023_20</v>
      </c>
      <c r="S4021" t="str">
        <f>Table1[[#This Row],[year]]&amp;"_"&amp;Table1[[#This Row],[rank]]</f>
        <v>2023_20</v>
      </c>
    </row>
    <row r="4022" spans="1:19" x14ac:dyDescent="0.2">
      <c r="A4022" t="s">
        <v>1971</v>
      </c>
      <c r="B4022">
        <v>21</v>
      </c>
      <c r="C4022">
        <v>2023</v>
      </c>
      <c r="D4022" t="s">
        <v>17</v>
      </c>
      <c r="E4022" t="s">
        <v>17</v>
      </c>
      <c r="F4022" t="s">
        <v>18</v>
      </c>
      <c r="G4022" t="str">
        <f>_xlfn.XLOOKUP(F4022,Regions!$A$2:$A$52,Regions!$B$2:$B$52)</f>
        <v>Midwest</v>
      </c>
      <c r="H4022" t="s">
        <v>1401</v>
      </c>
      <c r="I4022">
        <v>51155</v>
      </c>
      <c r="J4022">
        <v>156735</v>
      </c>
      <c r="K4022">
        <v>9934</v>
      </c>
      <c r="L4022">
        <v>264037</v>
      </c>
      <c r="M4022">
        <v>167000</v>
      </c>
      <c r="N4022" t="s">
        <v>2043</v>
      </c>
      <c r="O4022" t="s">
        <v>2046</v>
      </c>
      <c r="P4022" t="s">
        <v>2043</v>
      </c>
      <c r="Q4022" t="s">
        <v>2046</v>
      </c>
      <c r="R4022" t="str">
        <f>Table1[[#This Row],[year]]&amp;"_"&amp;Table1[[#This Row],[rank]]</f>
        <v>2023_21</v>
      </c>
      <c r="S4022" t="str">
        <f>Table1[[#This Row],[year]]&amp;"_"&amp;Table1[[#This Row],[rank]]</f>
        <v>2023_21</v>
      </c>
    </row>
    <row r="4023" spans="1:19" x14ac:dyDescent="0.2">
      <c r="A4023" t="s">
        <v>2643</v>
      </c>
      <c r="B4023">
        <v>22</v>
      </c>
      <c r="C4023">
        <v>2023</v>
      </c>
      <c r="D4023" t="s">
        <v>1288</v>
      </c>
      <c r="E4023" t="s">
        <v>112</v>
      </c>
      <c r="F4023" t="s">
        <v>255</v>
      </c>
      <c r="G4023" t="str">
        <f>_xlfn.XLOOKUP(F4023,Regions!$A$2:$A$52,Regions!$B$2:$B$52)</f>
        <v>Midwest</v>
      </c>
      <c r="H4023" t="s">
        <v>1423</v>
      </c>
      <c r="I4023">
        <v>109098</v>
      </c>
      <c r="J4023">
        <v>156595</v>
      </c>
      <c r="K4023">
        <v>6025</v>
      </c>
      <c r="L4023">
        <v>102772</v>
      </c>
      <c r="M4023">
        <v>102300</v>
      </c>
      <c r="N4023" t="s">
        <v>2043</v>
      </c>
      <c r="O4023" t="s">
        <v>2046</v>
      </c>
      <c r="P4023" t="s">
        <v>2043</v>
      </c>
      <c r="Q4023" t="s">
        <v>2046</v>
      </c>
      <c r="R4023" t="str">
        <f>Table1[[#This Row],[year]]&amp;"_"&amp;Table1[[#This Row],[rank]]</f>
        <v>2023_22</v>
      </c>
      <c r="S4023" t="str">
        <f>Table1[[#This Row],[year]]&amp;"_"&amp;Table1[[#This Row],[rank]]</f>
        <v>2023_22</v>
      </c>
    </row>
    <row r="4024" spans="1:19" x14ac:dyDescent="0.2">
      <c r="A4024" t="s">
        <v>2567</v>
      </c>
      <c r="B4024">
        <v>23</v>
      </c>
      <c r="C4024">
        <v>2023</v>
      </c>
      <c r="D4024" t="s">
        <v>57</v>
      </c>
      <c r="E4024" t="s">
        <v>2044</v>
      </c>
      <c r="F4024" t="s">
        <v>28</v>
      </c>
      <c r="G4024" t="str">
        <f>_xlfn.XLOOKUP(F4024,Regions!$A$2:$A$52,Regions!$B$2:$B$52)</f>
        <v>Northeast</v>
      </c>
      <c r="H4024" t="s">
        <v>1406</v>
      </c>
      <c r="I4024">
        <v>383549</v>
      </c>
      <c r="J4024">
        <v>154792</v>
      </c>
      <c r="K4024">
        <v>37676</v>
      </c>
      <c r="L4024">
        <v>3665743</v>
      </c>
      <c r="M4024">
        <v>293723</v>
      </c>
      <c r="N4024" t="s">
        <v>2043</v>
      </c>
      <c r="O4024" t="s">
        <v>2043</v>
      </c>
      <c r="P4024" t="s">
        <v>2043</v>
      </c>
      <c r="Q4024" t="s">
        <v>2046</v>
      </c>
      <c r="R4024" t="str">
        <f>Table1[[#This Row],[year]]&amp;"_"&amp;Table1[[#This Row],[rank]]</f>
        <v>2023_23</v>
      </c>
      <c r="S4024" t="str">
        <f>Table1[[#This Row],[year]]&amp;"_"&amp;Table1[[#This Row],[rank]]</f>
        <v>2023_23</v>
      </c>
    </row>
    <row r="4025" spans="1:19" x14ac:dyDescent="0.2">
      <c r="A4025" t="s">
        <v>1985</v>
      </c>
      <c r="B4025">
        <v>24</v>
      </c>
      <c r="C4025">
        <v>2023</v>
      </c>
      <c r="D4025" t="s">
        <v>70</v>
      </c>
      <c r="E4025" t="s">
        <v>70</v>
      </c>
      <c r="F4025" t="s">
        <v>53</v>
      </c>
      <c r="G4025" t="str">
        <f>_xlfn.XLOOKUP(F4025,Regions!$A$2:$A$52,Regions!$B$2:$B$52)</f>
        <v>Midwest</v>
      </c>
      <c r="H4025" t="s">
        <v>1416</v>
      </c>
      <c r="I4025">
        <v>35421</v>
      </c>
      <c r="J4025">
        <v>148258</v>
      </c>
      <c r="K4025">
        <v>2244</v>
      </c>
      <c r="L4025">
        <v>49623</v>
      </c>
      <c r="M4025">
        <v>430000</v>
      </c>
      <c r="N4025" t="s">
        <v>2043</v>
      </c>
      <c r="O4025" t="s">
        <v>2043</v>
      </c>
      <c r="P4025" t="s">
        <v>2043</v>
      </c>
      <c r="Q4025" t="s">
        <v>2046</v>
      </c>
      <c r="R4025" t="str">
        <f>Table1[[#This Row],[year]]&amp;"_"&amp;Table1[[#This Row],[rank]]</f>
        <v>2023_24</v>
      </c>
      <c r="S4025" t="str">
        <f>Table1[[#This Row],[year]]&amp;"_"&amp;Table1[[#This Row],[rank]]</f>
        <v>2023_24</v>
      </c>
    </row>
    <row r="4026" spans="1:19" x14ac:dyDescent="0.2">
      <c r="A4026" t="s">
        <v>2180</v>
      </c>
      <c r="B4026">
        <v>25</v>
      </c>
      <c r="C4026">
        <v>2023</v>
      </c>
      <c r="D4026" t="s">
        <v>1288</v>
      </c>
      <c r="E4026" t="s">
        <v>112</v>
      </c>
      <c r="F4026" t="s">
        <v>142</v>
      </c>
      <c r="G4026" t="str">
        <f>_xlfn.XLOOKUP(F4026,Regions!$A$2:$A$52,Regions!$B$2:$B$52)</f>
        <v>Midwest</v>
      </c>
      <c r="H4026" t="s">
        <v>1480</v>
      </c>
      <c r="I4026">
        <v>34810</v>
      </c>
      <c r="J4026">
        <v>144547</v>
      </c>
      <c r="K4026">
        <v>1202</v>
      </c>
      <c r="L4026">
        <v>76870</v>
      </c>
      <c r="M4026">
        <v>74300</v>
      </c>
      <c r="N4026" t="s">
        <v>2043</v>
      </c>
      <c r="O4026" t="s">
        <v>2046</v>
      </c>
      <c r="P4026" t="s">
        <v>2043</v>
      </c>
      <c r="Q4026" t="s">
        <v>2046</v>
      </c>
      <c r="R4026" t="str">
        <f>Table1[[#This Row],[year]]&amp;"_"&amp;Table1[[#This Row],[rank]]</f>
        <v>2023_25</v>
      </c>
      <c r="S4026" t="str">
        <f>Table1[[#This Row],[year]]&amp;"_"&amp;Table1[[#This Row],[rank]]</f>
        <v>2023_25</v>
      </c>
    </row>
    <row r="4027" spans="1:19" x14ac:dyDescent="0.2">
      <c r="A4027" t="s">
        <v>1978</v>
      </c>
      <c r="B4027">
        <v>26</v>
      </c>
      <c r="C4027">
        <v>2023</v>
      </c>
      <c r="D4027" t="s">
        <v>27</v>
      </c>
      <c r="E4027" t="s">
        <v>27</v>
      </c>
      <c r="F4027" t="s">
        <v>28</v>
      </c>
      <c r="G4027" t="str">
        <f>_xlfn.XLOOKUP(F4027,Regions!$A$2:$A$52,Regions!$B$2:$B$52)</f>
        <v>Northeast</v>
      </c>
      <c r="H4027" t="s">
        <v>1406</v>
      </c>
      <c r="I4027">
        <v>163333</v>
      </c>
      <c r="J4027">
        <v>136835</v>
      </c>
      <c r="K4027">
        <v>21256</v>
      </c>
      <c r="L4027">
        <v>379680</v>
      </c>
      <c r="M4027">
        <v>117100</v>
      </c>
      <c r="N4027" t="s">
        <v>2043</v>
      </c>
      <c r="O4027" t="s">
        <v>2043</v>
      </c>
      <c r="P4027" t="s">
        <v>2043</v>
      </c>
      <c r="Q4027" t="s">
        <v>2046</v>
      </c>
      <c r="R4027" t="str">
        <f>Table1[[#This Row],[year]]&amp;"_"&amp;Table1[[#This Row],[rank]]</f>
        <v>2023_26</v>
      </c>
      <c r="S4027" t="str">
        <f>Table1[[#This Row],[year]]&amp;"_"&amp;Table1[[#This Row],[rank]]</f>
        <v>2023_26</v>
      </c>
    </row>
    <row r="4028" spans="1:19" x14ac:dyDescent="0.2">
      <c r="A4028" t="s">
        <v>2473</v>
      </c>
      <c r="B4028">
        <v>27</v>
      </c>
      <c r="C4028">
        <v>2023</v>
      </c>
      <c r="D4028" t="s">
        <v>70</v>
      </c>
      <c r="E4028" t="s">
        <v>70</v>
      </c>
      <c r="F4028" t="s">
        <v>44</v>
      </c>
      <c r="G4028" t="str">
        <f>_xlfn.XLOOKUP(F4028,Regions!$A$2:$A$52,Regions!$B$2:$B$52)</f>
        <v>Midwest</v>
      </c>
      <c r="H4028" t="s">
        <v>1428</v>
      </c>
      <c r="I4028">
        <v>29836</v>
      </c>
      <c r="J4028">
        <v>132703</v>
      </c>
      <c r="K4028">
        <v>4337</v>
      </c>
      <c r="L4028">
        <v>90124</v>
      </c>
      <c r="M4028">
        <v>262500</v>
      </c>
      <c r="N4028" t="s">
        <v>2043</v>
      </c>
      <c r="O4028" t="s">
        <v>2046</v>
      </c>
      <c r="P4028" t="s">
        <v>2043</v>
      </c>
      <c r="Q4028" t="s">
        <v>2046</v>
      </c>
      <c r="R4028" t="str">
        <f>Table1[[#This Row],[year]]&amp;"_"&amp;Table1[[#This Row],[rank]]</f>
        <v>2023_27</v>
      </c>
      <c r="S4028" t="str">
        <f>Table1[[#This Row],[year]]&amp;"_"&amp;Table1[[#This Row],[rank]]</f>
        <v>2023_27</v>
      </c>
    </row>
    <row r="4029" spans="1:19" x14ac:dyDescent="0.2">
      <c r="A4029" t="s">
        <v>607</v>
      </c>
      <c r="B4029">
        <v>28</v>
      </c>
      <c r="C4029">
        <v>2023</v>
      </c>
      <c r="D4029" t="s">
        <v>79</v>
      </c>
      <c r="E4029" t="s">
        <v>2044</v>
      </c>
      <c r="F4029" t="s">
        <v>80</v>
      </c>
      <c r="G4029" t="str">
        <f>_xlfn.XLOOKUP(F4029,Regions!$A$2:$A$52,Regions!$B$2:$B$52)</f>
        <v>South</v>
      </c>
      <c r="H4029" t="s">
        <v>1553</v>
      </c>
      <c r="I4029">
        <v>475</v>
      </c>
      <c r="J4029">
        <v>121596</v>
      </c>
      <c r="K4029">
        <v>12923</v>
      </c>
      <c r="L4029">
        <v>4305288</v>
      </c>
      <c r="M4029">
        <v>8000</v>
      </c>
      <c r="N4029" t="s">
        <v>2043</v>
      </c>
      <c r="O4029" t="s">
        <v>2046</v>
      </c>
      <c r="P4029" t="s">
        <v>2043</v>
      </c>
      <c r="Q4029" t="s">
        <v>2046</v>
      </c>
      <c r="R4029" t="str">
        <f>Table1[[#This Row],[year]]&amp;"_"&amp;Table1[[#This Row],[rank]]</f>
        <v>2023_28</v>
      </c>
      <c r="S4029" t="str">
        <f>Table1[[#This Row],[year]]&amp;"_"&amp;Table1[[#This Row],[rank]]</f>
        <v>2023_28</v>
      </c>
    </row>
    <row r="4030" spans="1:19" x14ac:dyDescent="0.2">
      <c r="A4030" t="s">
        <v>1998</v>
      </c>
      <c r="B4030">
        <v>29</v>
      </c>
      <c r="C4030">
        <v>2023</v>
      </c>
      <c r="D4030" t="s">
        <v>27</v>
      </c>
      <c r="E4030" t="s">
        <v>27</v>
      </c>
      <c r="F4030" t="s">
        <v>98</v>
      </c>
      <c r="G4030" t="str">
        <f>_xlfn.XLOOKUP(F4030,Regions!$A$2:$A$52,Regions!$B$2:$B$52)</f>
        <v>Northeast</v>
      </c>
      <c r="H4030" t="s">
        <v>1442</v>
      </c>
      <c r="I4030">
        <v>159831</v>
      </c>
      <c r="J4030">
        <v>121427</v>
      </c>
      <c r="K4030">
        <v>5370</v>
      </c>
      <c r="L4030">
        <v>257275</v>
      </c>
      <c r="M4030">
        <v>186000</v>
      </c>
      <c r="N4030" t="s">
        <v>2043</v>
      </c>
      <c r="O4030" t="s">
        <v>2043</v>
      </c>
      <c r="P4030" t="s">
        <v>2043</v>
      </c>
      <c r="Q4030" t="s">
        <v>2046</v>
      </c>
      <c r="R4030" t="str">
        <f>Table1[[#This Row],[year]]&amp;"_"&amp;Table1[[#This Row],[rank]]</f>
        <v>2023_29</v>
      </c>
      <c r="S4030" t="str">
        <f>Table1[[#This Row],[year]]&amp;"_"&amp;Table1[[#This Row],[rank]]</f>
        <v>2023_29</v>
      </c>
    </row>
    <row r="4031" spans="1:19" x14ac:dyDescent="0.2">
      <c r="A4031" t="s">
        <v>1170</v>
      </c>
      <c r="B4031">
        <v>30</v>
      </c>
      <c r="C4031">
        <v>2023</v>
      </c>
      <c r="D4031" t="s">
        <v>27</v>
      </c>
      <c r="E4031" t="s">
        <v>27</v>
      </c>
      <c r="F4031" t="s">
        <v>22</v>
      </c>
      <c r="G4031" t="str">
        <f>_xlfn.XLOOKUP(F4031,Regions!$A$2:$A$52,Regions!$B$2:$B$52)</f>
        <v>South</v>
      </c>
      <c r="H4031" t="s">
        <v>1502</v>
      </c>
      <c r="I4031">
        <v>137250</v>
      </c>
      <c r="J4031">
        <v>120741</v>
      </c>
      <c r="K4031">
        <v>8524</v>
      </c>
      <c r="L4031">
        <v>402853</v>
      </c>
      <c r="M4031">
        <v>160700</v>
      </c>
      <c r="N4031" t="s">
        <v>2043</v>
      </c>
      <c r="O4031" t="s">
        <v>2043</v>
      </c>
      <c r="P4031" t="s">
        <v>2043</v>
      </c>
      <c r="Q4031" t="s">
        <v>2046</v>
      </c>
      <c r="R4031" t="str">
        <f>Table1[[#This Row],[year]]&amp;"_"&amp;Table1[[#This Row],[rank]]</f>
        <v>2023_30</v>
      </c>
      <c r="S4031" t="str">
        <f>Table1[[#This Row],[year]]&amp;"_"&amp;Table1[[#This Row],[rank]]</f>
        <v>2023_30</v>
      </c>
    </row>
    <row r="4032" spans="1:19" x14ac:dyDescent="0.2">
      <c r="A4032" t="s">
        <v>2645</v>
      </c>
      <c r="B4032">
        <v>31</v>
      </c>
      <c r="C4032">
        <v>2023</v>
      </c>
      <c r="D4032" t="s">
        <v>1363</v>
      </c>
      <c r="E4032" t="s">
        <v>2045</v>
      </c>
      <c r="F4032" t="s">
        <v>55</v>
      </c>
      <c r="G4032" t="str">
        <f>_xlfn.XLOOKUP(F4032,Regions!$A$2:$A$52,Regions!$B$2:$B$52)</f>
        <v>West</v>
      </c>
      <c r="H4032" t="s">
        <v>1718</v>
      </c>
      <c r="I4032">
        <v>549484</v>
      </c>
      <c r="J4032">
        <v>116609</v>
      </c>
      <c r="K4032">
        <v>23200</v>
      </c>
      <c r="L4032">
        <v>185727</v>
      </c>
      <c r="M4032">
        <v>86482</v>
      </c>
      <c r="N4032" t="s">
        <v>2046</v>
      </c>
      <c r="O4032" t="s">
        <v>2043</v>
      </c>
      <c r="P4032" t="s">
        <v>2043</v>
      </c>
      <c r="Q4032" t="s">
        <v>2046</v>
      </c>
      <c r="R4032" t="str">
        <f>Table1[[#This Row],[year]]&amp;"_"&amp;Table1[[#This Row],[rank]]</f>
        <v>2023_31</v>
      </c>
      <c r="S4032" t="str">
        <f>Table1[[#This Row],[year]]&amp;"_"&amp;Table1[[#This Row],[rank]]</f>
        <v>2023_31</v>
      </c>
    </row>
    <row r="4033" spans="1:19" x14ac:dyDescent="0.2">
      <c r="A4033" t="s">
        <v>1982</v>
      </c>
      <c r="B4033">
        <v>32</v>
      </c>
      <c r="C4033">
        <v>2023</v>
      </c>
      <c r="D4033" t="s">
        <v>57</v>
      </c>
      <c r="E4033" t="s">
        <v>2044</v>
      </c>
      <c r="F4033" t="s">
        <v>125</v>
      </c>
      <c r="G4033" t="str">
        <f>_xlfn.XLOOKUP(F4033,Regions!$A$2:$A$52,Regions!$B$2:$B$52)</f>
        <v>South</v>
      </c>
      <c r="H4033" t="s">
        <v>1407</v>
      </c>
      <c r="I4033">
        <v>228780</v>
      </c>
      <c r="J4033">
        <v>115053</v>
      </c>
      <c r="K4033">
        <v>27528</v>
      </c>
      <c r="L4033">
        <v>3051375</v>
      </c>
      <c r="M4033">
        <v>216823</v>
      </c>
      <c r="N4033" t="s">
        <v>2043</v>
      </c>
      <c r="O4033" t="s">
        <v>2043</v>
      </c>
      <c r="P4033" t="s">
        <v>2043</v>
      </c>
      <c r="Q4033" t="s">
        <v>2046</v>
      </c>
      <c r="R4033" t="str">
        <f>Table1[[#This Row],[year]]&amp;"_"&amp;Table1[[#This Row],[rank]]</f>
        <v>2023_32</v>
      </c>
      <c r="S4033" t="str">
        <f>Table1[[#This Row],[year]]&amp;"_"&amp;Table1[[#This Row],[rank]]</f>
        <v>2023_32</v>
      </c>
    </row>
    <row r="4034" spans="1:19" x14ac:dyDescent="0.2">
      <c r="A4034" t="s">
        <v>877</v>
      </c>
      <c r="B4034">
        <v>33</v>
      </c>
      <c r="C4034">
        <v>2023</v>
      </c>
      <c r="D4034" t="s">
        <v>24</v>
      </c>
      <c r="E4034" t="s">
        <v>2042</v>
      </c>
      <c r="F4034" t="s">
        <v>72</v>
      </c>
      <c r="G4034" t="str">
        <f>_xlfn.XLOOKUP(F4034,Regions!$A$2:$A$52,Regions!$B$2:$B$52)</f>
        <v>Midwest</v>
      </c>
      <c r="H4034" t="s">
        <v>1421</v>
      </c>
      <c r="I4034">
        <v>76250</v>
      </c>
      <c r="J4034">
        <v>109120</v>
      </c>
      <c r="K4034">
        <v>2780</v>
      </c>
      <c r="L4034">
        <v>53335</v>
      </c>
      <c r="M4034">
        <v>440000</v>
      </c>
      <c r="N4034" t="s">
        <v>2043</v>
      </c>
      <c r="O4034" t="s">
        <v>2043</v>
      </c>
      <c r="P4034" t="s">
        <v>2043</v>
      </c>
      <c r="Q4034" t="s">
        <v>2046</v>
      </c>
      <c r="R4034" t="str">
        <f>Table1[[#This Row],[year]]&amp;"_"&amp;Table1[[#This Row],[rank]]</f>
        <v>2023_33</v>
      </c>
      <c r="S4034" t="str">
        <f>Table1[[#This Row],[year]]&amp;"_"&amp;Table1[[#This Row],[rank]]</f>
        <v>2023_33</v>
      </c>
    </row>
    <row r="4035" spans="1:19" x14ac:dyDescent="0.2">
      <c r="A4035" t="s">
        <v>2524</v>
      </c>
      <c r="B4035">
        <v>34</v>
      </c>
      <c r="C4035">
        <v>2023</v>
      </c>
      <c r="D4035" t="s">
        <v>30</v>
      </c>
      <c r="E4035" t="s">
        <v>2045</v>
      </c>
      <c r="F4035" t="s">
        <v>22</v>
      </c>
      <c r="G4035" t="str">
        <f>_xlfn.XLOOKUP(F4035,Regions!$A$2:$A$52,Regions!$B$2:$B$52)</f>
        <v>South</v>
      </c>
      <c r="H4035" t="s">
        <v>1422</v>
      </c>
      <c r="I4035">
        <v>29402</v>
      </c>
      <c r="J4035">
        <v>102301</v>
      </c>
      <c r="K4035">
        <v>2442</v>
      </c>
      <c r="L4035">
        <v>89611</v>
      </c>
      <c r="M4035">
        <v>133000</v>
      </c>
      <c r="N4035" t="s">
        <v>2046</v>
      </c>
      <c r="O4035" t="s">
        <v>2043</v>
      </c>
      <c r="P4035" t="s">
        <v>2043</v>
      </c>
      <c r="Q4035" t="s">
        <v>2046</v>
      </c>
      <c r="R4035" t="str">
        <f>Table1[[#This Row],[year]]&amp;"_"&amp;Table1[[#This Row],[rank]]</f>
        <v>2023_34</v>
      </c>
      <c r="S4035" t="str">
        <f>Table1[[#This Row],[year]]&amp;"_"&amp;Table1[[#This Row],[rank]]</f>
        <v>2023_34</v>
      </c>
    </row>
    <row r="4036" spans="1:19" x14ac:dyDescent="0.2">
      <c r="A4036" t="s">
        <v>1988</v>
      </c>
      <c r="B4036">
        <v>35</v>
      </c>
      <c r="C4036">
        <v>2023</v>
      </c>
      <c r="D4036" t="s">
        <v>987</v>
      </c>
      <c r="E4036" t="s">
        <v>2055</v>
      </c>
      <c r="F4036" t="s">
        <v>44</v>
      </c>
      <c r="G4036" t="str">
        <f>_xlfn.XLOOKUP(F4036,Regions!$A$2:$A$52,Regions!$B$2:$B$52)</f>
        <v>Midwest</v>
      </c>
      <c r="H4036" t="s">
        <v>1417</v>
      </c>
      <c r="I4036">
        <v>43530</v>
      </c>
      <c r="J4036">
        <v>101556</v>
      </c>
      <c r="K4036">
        <v>4340</v>
      </c>
      <c r="L4036">
        <v>59774</v>
      </c>
      <c r="M4036">
        <v>41181</v>
      </c>
      <c r="N4036" t="s">
        <v>2043</v>
      </c>
      <c r="O4036" t="s">
        <v>2043</v>
      </c>
      <c r="P4036" t="s">
        <v>2043</v>
      </c>
      <c r="Q4036" t="s">
        <v>2046</v>
      </c>
      <c r="R4036" t="str">
        <f>Table1[[#This Row],[year]]&amp;"_"&amp;Table1[[#This Row],[rank]]</f>
        <v>2023_35</v>
      </c>
      <c r="S4036" t="str">
        <f>Table1[[#This Row],[year]]&amp;"_"&amp;Table1[[#This Row],[rank]]</f>
        <v>2023_35</v>
      </c>
    </row>
    <row r="4037" spans="1:19" x14ac:dyDescent="0.2">
      <c r="A4037" t="s">
        <v>1987</v>
      </c>
      <c r="B4037">
        <v>36</v>
      </c>
      <c r="C4037">
        <v>2023</v>
      </c>
      <c r="D4037" t="s">
        <v>57</v>
      </c>
      <c r="E4037" t="s">
        <v>2044</v>
      </c>
      <c r="F4037" t="s">
        <v>28</v>
      </c>
      <c r="G4037" t="str">
        <f>_xlfn.XLOOKUP(F4037,Regions!$A$2:$A$52,Regions!$B$2:$B$52)</f>
        <v>Northeast</v>
      </c>
      <c r="H4037" t="s">
        <v>1406</v>
      </c>
      <c r="I4037">
        <v>91270</v>
      </c>
      <c r="J4037">
        <v>101078</v>
      </c>
      <c r="K4037">
        <v>14845</v>
      </c>
      <c r="L4037">
        <v>2416676</v>
      </c>
      <c r="M4037">
        <v>238104</v>
      </c>
      <c r="N4037" t="s">
        <v>2043</v>
      </c>
      <c r="O4037" t="s">
        <v>2046</v>
      </c>
      <c r="P4037" t="s">
        <v>2043</v>
      </c>
      <c r="Q4037" t="s">
        <v>2046</v>
      </c>
      <c r="R4037" t="str">
        <f>Table1[[#This Row],[year]]&amp;"_"&amp;Table1[[#This Row],[rank]]</f>
        <v>2023_36</v>
      </c>
      <c r="S4037" t="str">
        <f>Table1[[#This Row],[year]]&amp;"_"&amp;Table1[[#This Row],[rank]]</f>
        <v>2023_36</v>
      </c>
    </row>
    <row r="4038" spans="1:19" x14ac:dyDescent="0.2">
      <c r="A4038" t="s">
        <v>2060</v>
      </c>
      <c r="B4038">
        <v>37</v>
      </c>
      <c r="C4038">
        <v>2023</v>
      </c>
      <c r="D4038" t="s">
        <v>85</v>
      </c>
      <c r="E4038" t="s">
        <v>2061</v>
      </c>
      <c r="F4038" t="s">
        <v>86</v>
      </c>
      <c r="G4038" t="str">
        <f>_xlfn.XLOOKUP(F4038,Regions!$A$2:$A$52,Regions!$B$2:$B$52)</f>
        <v>South</v>
      </c>
      <c r="H4038" t="s">
        <v>1412</v>
      </c>
      <c r="I4038">
        <v>166189</v>
      </c>
      <c r="J4038">
        <v>100338</v>
      </c>
      <c r="K4038">
        <v>11548</v>
      </c>
      <c r="L4038">
        <v>71124</v>
      </c>
      <c r="M4038">
        <v>404700</v>
      </c>
      <c r="N4038" t="s">
        <v>2043</v>
      </c>
      <c r="O4038" t="s">
        <v>2046</v>
      </c>
      <c r="P4038" t="s">
        <v>2043</v>
      </c>
      <c r="Q4038" t="s">
        <v>2046</v>
      </c>
      <c r="R4038" t="str">
        <f>Table1[[#This Row],[year]]&amp;"_"&amp;Table1[[#This Row],[rank]]</f>
        <v>2023_37</v>
      </c>
      <c r="S4038" t="str">
        <f>Table1[[#This Row],[year]]&amp;"_"&amp;Table1[[#This Row],[rank]]</f>
        <v>2023_37</v>
      </c>
    </row>
    <row r="4039" spans="1:19" x14ac:dyDescent="0.2">
      <c r="A4039" t="s">
        <v>2003</v>
      </c>
      <c r="B4039">
        <v>38</v>
      </c>
      <c r="C4039">
        <v>2023</v>
      </c>
      <c r="D4039" t="s">
        <v>100</v>
      </c>
      <c r="E4039" t="s">
        <v>112</v>
      </c>
      <c r="F4039" t="s">
        <v>28</v>
      </c>
      <c r="G4039" t="str">
        <f>_xlfn.XLOOKUP(F4039,Regions!$A$2:$A$52,Regions!$B$2:$B$52)</f>
        <v>Northeast</v>
      </c>
      <c r="H4039" t="s">
        <v>1406</v>
      </c>
      <c r="I4039">
        <v>230292</v>
      </c>
      <c r="J4039">
        <v>100330</v>
      </c>
      <c r="K4039">
        <v>31372</v>
      </c>
      <c r="L4039">
        <v>197205</v>
      </c>
      <c r="M4039">
        <v>83000</v>
      </c>
      <c r="N4039" t="s">
        <v>2043</v>
      </c>
      <c r="O4039" t="s">
        <v>2043</v>
      </c>
      <c r="P4039" t="s">
        <v>2043</v>
      </c>
      <c r="Q4039" t="s">
        <v>2046</v>
      </c>
      <c r="R4039" t="str">
        <f>Table1[[#This Row],[year]]&amp;"_"&amp;Table1[[#This Row],[rank]]</f>
        <v>2023_38</v>
      </c>
      <c r="S4039" t="str">
        <f>Table1[[#This Row],[year]]&amp;"_"&amp;Table1[[#This Row],[rank]]</f>
        <v>2023_38</v>
      </c>
    </row>
    <row r="4040" spans="1:19" x14ac:dyDescent="0.2">
      <c r="A4040" t="s">
        <v>2062</v>
      </c>
      <c r="B4040">
        <v>39</v>
      </c>
      <c r="C4040">
        <v>2023</v>
      </c>
      <c r="D4040" t="s">
        <v>1830</v>
      </c>
      <c r="E4040" t="s">
        <v>2042</v>
      </c>
      <c r="F4040" t="s">
        <v>125</v>
      </c>
      <c r="G4040" t="str">
        <f>_xlfn.XLOOKUP(F4040,Regions!$A$2:$A$52,Regions!$B$2:$B$52)</f>
        <v>South</v>
      </c>
      <c r="H4040" t="s">
        <v>1429</v>
      </c>
      <c r="I4040">
        <v>119253</v>
      </c>
      <c r="J4040">
        <v>97059</v>
      </c>
      <c r="K4040">
        <v>6437</v>
      </c>
      <c r="L4040">
        <v>43708</v>
      </c>
      <c r="M4040">
        <v>244500</v>
      </c>
      <c r="N4040" t="s">
        <v>2043</v>
      </c>
      <c r="O4040" t="s">
        <v>2043</v>
      </c>
      <c r="P4040" t="s">
        <v>2043</v>
      </c>
      <c r="Q4040" t="s">
        <v>2046</v>
      </c>
      <c r="R4040" t="str">
        <f>Table1[[#This Row],[year]]&amp;"_"&amp;Table1[[#This Row],[rank]]</f>
        <v>2023_39</v>
      </c>
      <c r="S4040" t="str">
        <f>Table1[[#This Row],[year]]&amp;"_"&amp;Table1[[#This Row],[rank]]</f>
        <v>2023_39</v>
      </c>
    </row>
    <row r="4041" spans="1:19" x14ac:dyDescent="0.2">
      <c r="A4041" t="s">
        <v>99</v>
      </c>
      <c r="B4041">
        <v>40</v>
      </c>
      <c r="C4041">
        <v>2023</v>
      </c>
      <c r="D4041" t="s">
        <v>100</v>
      </c>
      <c r="E4041" t="s">
        <v>112</v>
      </c>
      <c r="F4041" t="s">
        <v>41</v>
      </c>
      <c r="G4041" t="str">
        <f>_xlfn.XLOOKUP(F4041,Regions!$A$2:$A$52,Regions!$B$2:$B$52)</f>
        <v>Northeast</v>
      </c>
      <c r="H4041" t="s">
        <v>1424</v>
      </c>
      <c r="I4041">
        <v>483576</v>
      </c>
      <c r="J4041">
        <v>94943</v>
      </c>
      <c r="K4041">
        <v>17941</v>
      </c>
      <c r="L4041">
        <v>187378</v>
      </c>
      <c r="M4041">
        <v>152700</v>
      </c>
      <c r="N4041" t="s">
        <v>2043</v>
      </c>
      <c r="O4041" t="s">
        <v>2043</v>
      </c>
      <c r="P4041" t="s">
        <v>2043</v>
      </c>
      <c r="Q4041" t="s">
        <v>2046</v>
      </c>
      <c r="R4041" t="str">
        <f>Table1[[#This Row],[year]]&amp;"_"&amp;Table1[[#This Row],[rank]]</f>
        <v>2023_40</v>
      </c>
      <c r="S4041" t="str">
        <f>Table1[[#This Row],[year]]&amp;"_"&amp;Table1[[#This Row],[rank]]</f>
        <v>2023_40</v>
      </c>
    </row>
    <row r="4042" spans="1:19" x14ac:dyDescent="0.2">
      <c r="A4042" t="s">
        <v>2075</v>
      </c>
      <c r="B4042">
        <v>41</v>
      </c>
      <c r="C4042">
        <v>2023</v>
      </c>
      <c r="D4042" t="s">
        <v>85</v>
      </c>
      <c r="E4042" t="s">
        <v>2061</v>
      </c>
      <c r="F4042" t="s">
        <v>113</v>
      </c>
      <c r="G4042" t="str">
        <f>_xlfn.XLOOKUP(F4042,Regions!$A$2:$A$52,Regions!$B$2:$B$52)</f>
        <v>South</v>
      </c>
      <c r="H4042" t="s">
        <v>1449</v>
      </c>
      <c r="I4042">
        <v>57431</v>
      </c>
      <c r="J4042">
        <v>93512</v>
      </c>
      <c r="K4042">
        <v>3826</v>
      </c>
      <c r="L4042">
        <v>85994</v>
      </c>
      <c r="M4042">
        <v>464400</v>
      </c>
      <c r="N4042" t="s">
        <v>2043</v>
      </c>
      <c r="O4042" t="s">
        <v>2043</v>
      </c>
      <c r="P4042" t="s">
        <v>2043</v>
      </c>
      <c r="Q4042" t="s">
        <v>2046</v>
      </c>
      <c r="R4042" t="str">
        <f>Table1[[#This Row],[year]]&amp;"_"&amp;Table1[[#This Row],[rank]]</f>
        <v>2023_41</v>
      </c>
      <c r="S4042" t="str">
        <f>Table1[[#This Row],[year]]&amp;"_"&amp;Table1[[#This Row],[rank]]</f>
        <v>2023_41</v>
      </c>
    </row>
    <row r="4043" spans="1:19" x14ac:dyDescent="0.2">
      <c r="A4043" t="s">
        <v>2068</v>
      </c>
      <c r="B4043">
        <v>42</v>
      </c>
      <c r="C4043">
        <v>2023</v>
      </c>
      <c r="D4043" t="s">
        <v>1288</v>
      </c>
      <c r="E4043" t="s">
        <v>112</v>
      </c>
      <c r="F4043" t="s">
        <v>190</v>
      </c>
      <c r="G4043" t="str">
        <f>_xlfn.XLOOKUP(F4043,Regions!$A$2:$A$52,Regions!$B$2:$B$52)</f>
        <v>South</v>
      </c>
      <c r="H4043" t="s">
        <v>1476</v>
      </c>
      <c r="I4043">
        <v>60719</v>
      </c>
      <c r="J4043">
        <v>92870</v>
      </c>
      <c r="K4043">
        <v>2806</v>
      </c>
      <c r="L4043">
        <v>43055</v>
      </c>
      <c r="M4043">
        <v>67100</v>
      </c>
      <c r="N4043" t="s">
        <v>2043</v>
      </c>
      <c r="O4043" t="s">
        <v>2043</v>
      </c>
      <c r="P4043" t="s">
        <v>2043</v>
      </c>
      <c r="Q4043" t="s">
        <v>2046</v>
      </c>
      <c r="R4043" t="str">
        <f>Table1[[#This Row],[year]]&amp;"_"&amp;Table1[[#This Row],[rank]]</f>
        <v>2023_42</v>
      </c>
      <c r="S4043" t="str">
        <f>Table1[[#This Row],[year]]&amp;"_"&amp;Table1[[#This Row],[rank]]</f>
        <v>2023_42</v>
      </c>
    </row>
    <row r="4044" spans="1:19" x14ac:dyDescent="0.2">
      <c r="A4044" t="s">
        <v>2616</v>
      </c>
      <c r="B4044">
        <v>43</v>
      </c>
      <c r="C4044">
        <v>2023</v>
      </c>
      <c r="D4044" t="s">
        <v>223</v>
      </c>
      <c r="E4044" t="s">
        <v>920</v>
      </c>
      <c r="F4044" t="s">
        <v>22</v>
      </c>
      <c r="G4044" t="str">
        <f>_xlfn.XLOOKUP(F4044,Regions!$A$2:$A$52,Regions!$B$2:$B$52)</f>
        <v>South</v>
      </c>
      <c r="H4044" t="s">
        <v>1502</v>
      </c>
      <c r="I4044">
        <v>38590</v>
      </c>
      <c r="J4044">
        <v>89876</v>
      </c>
      <c r="K4044">
        <v>4756</v>
      </c>
      <c r="L4044">
        <v>105643</v>
      </c>
      <c r="M4044">
        <v>12565</v>
      </c>
      <c r="N4044" t="s">
        <v>2043</v>
      </c>
      <c r="O4044" t="s">
        <v>2043</v>
      </c>
      <c r="P4044" t="s">
        <v>2043</v>
      </c>
      <c r="Q4044" t="s">
        <v>2046</v>
      </c>
      <c r="R4044" t="str">
        <f>Table1[[#This Row],[year]]&amp;"_"&amp;Table1[[#This Row],[rank]]</f>
        <v>2023_43</v>
      </c>
      <c r="S4044" t="str">
        <f>Table1[[#This Row],[year]]&amp;"_"&amp;Table1[[#This Row],[rank]]</f>
        <v>2023_43</v>
      </c>
    </row>
    <row r="4045" spans="1:19" x14ac:dyDescent="0.2">
      <c r="A4045" t="s">
        <v>2614</v>
      </c>
      <c r="B4045">
        <v>44</v>
      </c>
      <c r="C4045">
        <v>2023</v>
      </c>
      <c r="D4045" t="s">
        <v>43</v>
      </c>
      <c r="E4045" t="s">
        <v>2044</v>
      </c>
      <c r="F4045" t="s">
        <v>44</v>
      </c>
      <c r="G4045" t="str">
        <f>_xlfn.XLOOKUP(F4045,Regions!$A$2:$A$52,Regions!$B$2:$B$52)</f>
        <v>Midwest</v>
      </c>
      <c r="H4045" t="s">
        <v>1419</v>
      </c>
      <c r="J4045">
        <v>89328</v>
      </c>
      <c r="K4045">
        <v>6654</v>
      </c>
      <c r="L4045">
        <v>318243</v>
      </c>
      <c r="M4045">
        <v>60519</v>
      </c>
      <c r="N4045" t="s">
        <v>2043</v>
      </c>
      <c r="O4045" t="s">
        <v>2043</v>
      </c>
      <c r="P4045" t="s">
        <v>2043</v>
      </c>
      <c r="Q4045" t="s">
        <v>2046</v>
      </c>
      <c r="R4045" t="str">
        <f>Table1[[#This Row],[year]]&amp;"_"&amp;Table1[[#This Row],[rank]]</f>
        <v>2023_44</v>
      </c>
      <c r="S4045" t="str">
        <f>Table1[[#This Row],[year]]&amp;"_"&amp;Table1[[#This Row],[rank]]</f>
        <v>2023_44</v>
      </c>
    </row>
    <row r="4046" spans="1:19" x14ac:dyDescent="0.2">
      <c r="A4046" t="s">
        <v>808</v>
      </c>
      <c r="B4046">
        <v>45</v>
      </c>
      <c r="C4046">
        <v>2023</v>
      </c>
      <c r="D4046" t="s">
        <v>79</v>
      </c>
      <c r="E4046" t="s">
        <v>2044</v>
      </c>
      <c r="F4046" t="s">
        <v>35</v>
      </c>
      <c r="G4046" t="str">
        <f>_xlfn.XLOOKUP(F4046,Regions!$A$2:$A$52,Regions!$B$2:$B$52)</f>
        <v>South</v>
      </c>
      <c r="H4046" t="s">
        <v>1431</v>
      </c>
      <c r="I4046">
        <v>266</v>
      </c>
      <c r="J4046">
        <v>86717</v>
      </c>
      <c r="K4046">
        <v>9327</v>
      </c>
      <c r="L4046">
        <v>3208333</v>
      </c>
      <c r="M4046">
        <v>7819</v>
      </c>
      <c r="N4046" t="s">
        <v>2043</v>
      </c>
      <c r="O4046" t="s">
        <v>2043</v>
      </c>
      <c r="P4046" t="s">
        <v>2043</v>
      </c>
      <c r="Q4046" t="s">
        <v>2046</v>
      </c>
      <c r="R4046" t="str">
        <f>Table1[[#This Row],[year]]&amp;"_"&amp;Table1[[#This Row],[rank]]</f>
        <v>2023_45</v>
      </c>
      <c r="S4046" t="str">
        <f>Table1[[#This Row],[year]]&amp;"_"&amp;Table1[[#This Row],[rank]]</f>
        <v>2023_45</v>
      </c>
    </row>
    <row r="4047" spans="1:19" x14ac:dyDescent="0.2">
      <c r="A4047" t="s">
        <v>1997</v>
      </c>
      <c r="B4047">
        <v>46</v>
      </c>
      <c r="C4047">
        <v>2023</v>
      </c>
      <c r="D4047" t="s">
        <v>980</v>
      </c>
      <c r="E4047" t="s">
        <v>2055</v>
      </c>
      <c r="F4047" t="s">
        <v>28</v>
      </c>
      <c r="G4047" t="str">
        <f>_xlfn.XLOOKUP(F4047,Regions!$A$2:$A$52,Regions!$B$2:$B$52)</f>
        <v>Northeast</v>
      </c>
      <c r="H4047" t="s">
        <v>1445</v>
      </c>
      <c r="I4047">
        <v>251085</v>
      </c>
      <c r="J4047">
        <v>86392</v>
      </c>
      <c r="K4047">
        <v>8910</v>
      </c>
      <c r="L4047">
        <v>92187</v>
      </c>
      <c r="M4047">
        <v>315000</v>
      </c>
      <c r="N4047" t="s">
        <v>2043</v>
      </c>
      <c r="O4047" t="s">
        <v>2043</v>
      </c>
      <c r="P4047" t="s">
        <v>2043</v>
      </c>
      <c r="Q4047" t="s">
        <v>2046</v>
      </c>
      <c r="R4047" t="str">
        <f>Table1[[#This Row],[year]]&amp;"_"&amp;Table1[[#This Row],[rank]]</f>
        <v>2023_46</v>
      </c>
      <c r="S4047" t="str">
        <f>Table1[[#This Row],[year]]&amp;"_"&amp;Table1[[#This Row],[rank]]</f>
        <v>2023_46</v>
      </c>
    </row>
    <row r="4048" spans="1:19" x14ac:dyDescent="0.2">
      <c r="A4048" t="s">
        <v>1238</v>
      </c>
      <c r="B4048">
        <v>47</v>
      </c>
      <c r="C4048">
        <v>2023</v>
      </c>
      <c r="D4048" t="s">
        <v>57</v>
      </c>
      <c r="E4048" t="s">
        <v>2044</v>
      </c>
      <c r="F4048" t="s">
        <v>55</v>
      </c>
      <c r="G4048" t="str">
        <f>_xlfn.XLOOKUP(F4048,Regions!$A$2:$A$52,Regions!$B$2:$B$52)</f>
        <v>West</v>
      </c>
      <c r="H4048" t="s">
        <v>1413</v>
      </c>
      <c r="I4048">
        <v>141188</v>
      </c>
      <c r="J4048">
        <v>82859</v>
      </c>
      <c r="K4048">
        <v>13182</v>
      </c>
      <c r="L4048">
        <v>1881016</v>
      </c>
      <c r="M4048">
        <v>238000</v>
      </c>
      <c r="N4048" t="s">
        <v>2043</v>
      </c>
      <c r="O4048" t="s">
        <v>2043</v>
      </c>
      <c r="P4048" t="s">
        <v>2043</v>
      </c>
      <c r="Q4048" t="s">
        <v>2046</v>
      </c>
      <c r="R4048" t="str">
        <f>Table1[[#This Row],[year]]&amp;"_"&amp;Table1[[#This Row],[rank]]</f>
        <v>2023_47</v>
      </c>
      <c r="S4048" t="str">
        <f>Table1[[#This Row],[year]]&amp;"_"&amp;Table1[[#This Row],[rank]]</f>
        <v>2023_47</v>
      </c>
    </row>
    <row r="4049" spans="1:19" x14ac:dyDescent="0.2">
      <c r="A4049" t="s">
        <v>2066</v>
      </c>
      <c r="B4049">
        <v>48</v>
      </c>
      <c r="C4049">
        <v>2023</v>
      </c>
      <c r="D4049" t="s">
        <v>175</v>
      </c>
      <c r="E4049" t="s">
        <v>2067</v>
      </c>
      <c r="F4049" t="s">
        <v>55</v>
      </c>
      <c r="G4049" t="str">
        <f>_xlfn.XLOOKUP(F4049,Regions!$A$2:$A$52,Regions!$B$2:$B$52)</f>
        <v>West</v>
      </c>
      <c r="H4049" t="s">
        <v>1446</v>
      </c>
      <c r="I4049">
        <v>182920</v>
      </c>
      <c r="J4049">
        <v>82722</v>
      </c>
      <c r="K4049">
        <v>3145</v>
      </c>
      <c r="L4049">
        <v>203631</v>
      </c>
      <c r="M4049">
        <v>195800</v>
      </c>
      <c r="N4049" t="s">
        <v>2043</v>
      </c>
      <c r="O4049" t="s">
        <v>2043</v>
      </c>
      <c r="P4049" t="s">
        <v>2043</v>
      </c>
      <c r="Q4049" t="s">
        <v>2046</v>
      </c>
      <c r="R4049" t="str">
        <f>Table1[[#This Row],[year]]&amp;"_"&amp;Table1[[#This Row],[rank]]</f>
        <v>2023_48</v>
      </c>
      <c r="S4049" t="str">
        <f>Table1[[#This Row],[year]]&amp;"_"&amp;Table1[[#This Row],[rank]]</f>
        <v>2023_48</v>
      </c>
    </row>
    <row r="4050" spans="1:19" x14ac:dyDescent="0.2">
      <c r="A4050" t="s">
        <v>1169</v>
      </c>
      <c r="B4050">
        <v>49</v>
      </c>
      <c r="C4050">
        <v>2023</v>
      </c>
      <c r="D4050" t="s">
        <v>488</v>
      </c>
      <c r="E4050" t="s">
        <v>920</v>
      </c>
      <c r="F4050" t="s">
        <v>22</v>
      </c>
      <c r="G4050" t="str">
        <f>_xlfn.XLOOKUP(F4050,Regions!$A$2:$A$52,Regions!$B$2:$B$52)</f>
        <v>South</v>
      </c>
      <c r="H4050" t="s">
        <v>1403</v>
      </c>
      <c r="I4050">
        <v>120777</v>
      </c>
      <c r="J4050">
        <v>82156</v>
      </c>
      <c r="K4050">
        <v>18680</v>
      </c>
      <c r="L4050">
        <v>93829</v>
      </c>
      <c r="M4050">
        <v>9500</v>
      </c>
      <c r="N4050" t="s">
        <v>2043</v>
      </c>
      <c r="O4050" t="s">
        <v>2043</v>
      </c>
      <c r="P4050" t="s">
        <v>2043</v>
      </c>
      <c r="Q4050" t="s">
        <v>2046</v>
      </c>
      <c r="R4050" t="str">
        <f>Table1[[#This Row],[year]]&amp;"_"&amp;Table1[[#This Row],[rank]]</f>
        <v>2023_49</v>
      </c>
      <c r="S4050" t="str">
        <f>Table1[[#This Row],[year]]&amp;"_"&amp;Table1[[#This Row],[rank]]</f>
        <v>2023_49</v>
      </c>
    </row>
    <row r="4051" spans="1:19" x14ac:dyDescent="0.2">
      <c r="A4051" t="s">
        <v>2539</v>
      </c>
      <c r="B4051">
        <v>50</v>
      </c>
      <c r="C4051">
        <v>2023</v>
      </c>
      <c r="D4051" t="s">
        <v>17</v>
      </c>
      <c r="E4051" t="s">
        <v>17</v>
      </c>
      <c r="F4051" t="s">
        <v>22</v>
      </c>
      <c r="G4051" t="str">
        <f>_xlfn.XLOOKUP(F4051,Regions!$A$2:$A$52,Regions!$B$2:$B$52)</f>
        <v>South</v>
      </c>
      <c r="H4051" t="s">
        <v>1617</v>
      </c>
      <c r="I4051">
        <v>656425</v>
      </c>
      <c r="J4051">
        <v>81462</v>
      </c>
      <c r="K4051">
        <v>12556</v>
      </c>
      <c r="L4051">
        <v>82338</v>
      </c>
      <c r="M4051">
        <v>127855</v>
      </c>
      <c r="N4051" t="s">
        <v>2046</v>
      </c>
      <c r="O4051" t="s">
        <v>2043</v>
      </c>
      <c r="P4051" t="s">
        <v>2043</v>
      </c>
      <c r="Q4051" t="s">
        <v>2046</v>
      </c>
      <c r="R4051" t="str">
        <f>Table1[[#This Row],[year]]&amp;"_"&amp;Table1[[#This Row],[rank]]</f>
        <v>2023_50</v>
      </c>
      <c r="S4051" t="str">
        <f>Table1[[#This Row],[year]]&amp;"_"&amp;Table1[[#This Row],[rank]]</f>
        <v>2023_50</v>
      </c>
    </row>
    <row r="4052" spans="1:19" x14ac:dyDescent="0.2">
      <c r="A4052" t="s">
        <v>1990</v>
      </c>
      <c r="B4052">
        <v>51</v>
      </c>
      <c r="C4052">
        <v>2023</v>
      </c>
      <c r="D4052" t="s">
        <v>1077</v>
      </c>
      <c r="E4052" t="s">
        <v>2054</v>
      </c>
      <c r="F4052" t="s">
        <v>53</v>
      </c>
      <c r="G4052" t="str">
        <f>_xlfn.XLOOKUP(F4052,Regions!$A$2:$A$52,Regions!$B$2:$B$52)</f>
        <v>Midwest</v>
      </c>
      <c r="H4052" t="s">
        <v>1416</v>
      </c>
      <c r="I4052">
        <v>350781</v>
      </c>
      <c r="J4052">
        <v>80187</v>
      </c>
      <c r="K4052">
        <v>14742</v>
      </c>
      <c r="L4052">
        <v>117208</v>
      </c>
      <c r="M4052">
        <v>106000</v>
      </c>
      <c r="N4052" t="s">
        <v>2043</v>
      </c>
      <c r="O4052" t="s">
        <v>2043</v>
      </c>
      <c r="P4052" t="s">
        <v>2043</v>
      </c>
      <c r="Q4052" t="s">
        <v>2046</v>
      </c>
      <c r="R4052" t="str">
        <f>Table1[[#This Row],[year]]&amp;"_"&amp;Table1[[#This Row],[rank]]</f>
        <v>2023_51</v>
      </c>
      <c r="S4052" t="str">
        <f>Table1[[#This Row],[year]]&amp;"_"&amp;Table1[[#This Row],[rank]]</f>
        <v>2023_51</v>
      </c>
    </row>
    <row r="4053" spans="1:19" x14ac:dyDescent="0.2">
      <c r="A4053" t="s">
        <v>1973</v>
      </c>
      <c r="B4053">
        <v>52</v>
      </c>
      <c r="C4053">
        <v>2023</v>
      </c>
      <c r="D4053" t="s">
        <v>1727</v>
      </c>
      <c r="E4053" t="s">
        <v>2064</v>
      </c>
      <c r="F4053" t="s">
        <v>146</v>
      </c>
      <c r="G4053" t="str">
        <f>_xlfn.XLOOKUP(F4053,Regions!$A$2:$A$52,Regions!$B$2:$B$52)</f>
        <v>Northeast</v>
      </c>
      <c r="H4053" t="s">
        <v>1465</v>
      </c>
      <c r="I4053">
        <v>104231</v>
      </c>
      <c r="J4053">
        <v>76555</v>
      </c>
      <c r="K4053">
        <v>225</v>
      </c>
      <c r="L4053">
        <v>187788</v>
      </c>
      <c r="M4053">
        <v>172000</v>
      </c>
      <c r="N4053" t="s">
        <v>2043</v>
      </c>
      <c r="O4053" t="s">
        <v>2043</v>
      </c>
      <c r="P4053" t="s">
        <v>2043</v>
      </c>
      <c r="Q4053" t="s">
        <v>2046</v>
      </c>
      <c r="R4053" t="str">
        <f>Table1[[#This Row],[year]]&amp;"_"&amp;Table1[[#This Row],[rank]]</f>
        <v>2023_52</v>
      </c>
      <c r="S4053" t="str">
        <f>Table1[[#This Row],[year]]&amp;"_"&amp;Table1[[#This Row],[rank]]</f>
        <v>2023_52</v>
      </c>
    </row>
    <row r="4054" spans="1:19" x14ac:dyDescent="0.2">
      <c r="A4054" t="s">
        <v>2615</v>
      </c>
      <c r="B4054">
        <v>53</v>
      </c>
      <c r="C4054">
        <v>2023</v>
      </c>
      <c r="D4054" t="s">
        <v>70</v>
      </c>
      <c r="E4054" t="s">
        <v>70</v>
      </c>
      <c r="F4054" t="s">
        <v>168</v>
      </c>
      <c r="G4054" t="str">
        <f>_xlfn.XLOOKUP(F4054,Regions!$A$2:$A$52,Regions!$B$2:$B$52)</f>
        <v>West</v>
      </c>
      <c r="H4054" t="s">
        <v>1614</v>
      </c>
      <c r="I4054">
        <v>11132</v>
      </c>
      <c r="J4054">
        <v>71887</v>
      </c>
      <c r="K4054">
        <v>1620</v>
      </c>
      <c r="L4054">
        <v>28123</v>
      </c>
      <c r="M4054">
        <v>195750</v>
      </c>
      <c r="N4054" t="s">
        <v>2043</v>
      </c>
      <c r="O4054" t="s">
        <v>2043</v>
      </c>
      <c r="P4054" t="s">
        <v>2043</v>
      </c>
      <c r="Q4054" t="s">
        <v>2046</v>
      </c>
      <c r="R4054" t="str">
        <f>Table1[[#This Row],[year]]&amp;"_"&amp;Table1[[#This Row],[rank]]</f>
        <v>2023_53</v>
      </c>
      <c r="S4054" t="str">
        <f>Table1[[#This Row],[year]]&amp;"_"&amp;Table1[[#This Row],[rank]]</f>
        <v>2023_53</v>
      </c>
    </row>
    <row r="4055" spans="1:19" x14ac:dyDescent="0.2">
      <c r="A4055" t="s">
        <v>1996</v>
      </c>
      <c r="B4055">
        <v>54</v>
      </c>
      <c r="C4055">
        <v>2023</v>
      </c>
      <c r="D4055" t="s">
        <v>97</v>
      </c>
      <c r="E4055" t="s">
        <v>2044</v>
      </c>
      <c r="F4055" t="s">
        <v>28</v>
      </c>
      <c r="G4055" t="str">
        <f>_xlfn.XLOOKUP(F4055,Regions!$A$2:$A$52,Regions!$B$2:$B$52)</f>
        <v>Northeast</v>
      </c>
      <c r="H4055" t="s">
        <v>1406</v>
      </c>
      <c r="I4055">
        <v>44867</v>
      </c>
      <c r="J4055">
        <v>69898</v>
      </c>
      <c r="K4055">
        <v>2539</v>
      </c>
      <c r="L4055">
        <v>666611</v>
      </c>
      <c r="M4055">
        <v>45000</v>
      </c>
      <c r="N4055" t="s">
        <v>2043</v>
      </c>
      <c r="O4055" t="s">
        <v>2043</v>
      </c>
      <c r="P4055" t="s">
        <v>2043</v>
      </c>
      <c r="Q4055" t="s">
        <v>2046</v>
      </c>
      <c r="R4055" t="str">
        <f>Table1[[#This Row],[year]]&amp;"_"&amp;Table1[[#This Row],[rank]]</f>
        <v>2023_54</v>
      </c>
      <c r="S4055" t="str">
        <f>Table1[[#This Row],[year]]&amp;"_"&amp;Table1[[#This Row],[rank]]</f>
        <v>2023_54</v>
      </c>
    </row>
    <row r="4056" spans="1:19" x14ac:dyDescent="0.2">
      <c r="A4056" t="s">
        <v>2086</v>
      </c>
      <c r="B4056">
        <v>55</v>
      </c>
      <c r="C4056">
        <v>2023</v>
      </c>
      <c r="D4056" t="s">
        <v>57</v>
      </c>
      <c r="E4056" t="s">
        <v>2044</v>
      </c>
      <c r="F4056" t="s">
        <v>28</v>
      </c>
      <c r="G4056" t="str">
        <f>_xlfn.XLOOKUP(F4056,Regions!$A$2:$A$52,Regions!$B$2:$B$52)</f>
        <v>Northeast</v>
      </c>
      <c r="H4056" t="s">
        <v>1406</v>
      </c>
      <c r="I4056">
        <v>113964</v>
      </c>
      <c r="J4056">
        <v>68711</v>
      </c>
      <c r="K4056">
        <v>11261</v>
      </c>
      <c r="L4056">
        <v>1441799</v>
      </c>
      <c r="M4056">
        <v>48500</v>
      </c>
      <c r="N4056" t="s">
        <v>2043</v>
      </c>
      <c r="O4056" t="s">
        <v>2043</v>
      </c>
      <c r="P4056" t="s">
        <v>2043</v>
      </c>
      <c r="Q4056" t="s">
        <v>2046</v>
      </c>
      <c r="R4056" t="str">
        <f>Table1[[#This Row],[year]]&amp;"_"&amp;Table1[[#This Row],[rank]]</f>
        <v>2023_55</v>
      </c>
      <c r="S4056" t="str">
        <f>Table1[[#This Row],[year]]&amp;"_"&amp;Table1[[#This Row],[rank]]</f>
        <v>2023_55</v>
      </c>
    </row>
    <row r="4057" spans="1:19" x14ac:dyDescent="0.2">
      <c r="A4057" t="s">
        <v>2071</v>
      </c>
      <c r="B4057">
        <v>56</v>
      </c>
      <c r="C4057">
        <v>2023</v>
      </c>
      <c r="D4057" t="s">
        <v>985</v>
      </c>
      <c r="E4057" t="s">
        <v>115</v>
      </c>
      <c r="F4057" t="s">
        <v>22</v>
      </c>
      <c r="G4057" t="str">
        <f>_xlfn.XLOOKUP(F4057,Regions!$A$2:$A$52,Regions!$B$2:$B$52)</f>
        <v>South</v>
      </c>
      <c r="H4057" t="s">
        <v>1403</v>
      </c>
      <c r="I4057">
        <v>39202</v>
      </c>
      <c r="J4057">
        <v>68636</v>
      </c>
      <c r="K4057">
        <v>1359</v>
      </c>
      <c r="L4057">
        <v>22086</v>
      </c>
      <c r="M4057">
        <v>70510</v>
      </c>
      <c r="N4057" t="s">
        <v>2043</v>
      </c>
      <c r="O4057" t="s">
        <v>2043</v>
      </c>
      <c r="P4057" t="s">
        <v>2043</v>
      </c>
      <c r="Q4057" t="s">
        <v>2046</v>
      </c>
      <c r="R4057" t="str">
        <f>Table1[[#This Row],[year]]&amp;"_"&amp;Table1[[#This Row],[rank]]</f>
        <v>2023_56</v>
      </c>
      <c r="S4057" t="str">
        <f>Table1[[#This Row],[year]]&amp;"_"&amp;Table1[[#This Row],[rank]]</f>
        <v>2023_56</v>
      </c>
    </row>
    <row r="4058" spans="1:19" x14ac:dyDescent="0.2">
      <c r="A4058" t="s">
        <v>2644</v>
      </c>
      <c r="B4058">
        <v>57</v>
      </c>
      <c r="C4058">
        <v>2023</v>
      </c>
      <c r="D4058" t="s">
        <v>74</v>
      </c>
      <c r="E4058" t="s">
        <v>74</v>
      </c>
      <c r="F4058" t="s">
        <v>35</v>
      </c>
      <c r="G4058" t="str">
        <f>_xlfn.XLOOKUP(F4058,Regions!$A$2:$A$52,Regions!$B$2:$B$52)</f>
        <v>South</v>
      </c>
      <c r="H4058" t="s">
        <v>1678</v>
      </c>
      <c r="I4058">
        <v>143292</v>
      </c>
      <c r="J4058">
        <v>67074</v>
      </c>
      <c r="K4058">
        <v>5197</v>
      </c>
      <c r="L4058">
        <v>158864</v>
      </c>
      <c r="M4058">
        <v>182000</v>
      </c>
      <c r="N4058" t="s">
        <v>2043</v>
      </c>
      <c r="O4058" t="s">
        <v>2043</v>
      </c>
      <c r="P4058" t="s">
        <v>2043</v>
      </c>
      <c r="Q4058" t="s">
        <v>2046</v>
      </c>
      <c r="R4058" t="str">
        <f>Table1[[#This Row],[year]]&amp;"_"&amp;Table1[[#This Row],[rank]]</f>
        <v>2023_57</v>
      </c>
      <c r="S4058" t="str">
        <f>Table1[[#This Row],[year]]&amp;"_"&amp;Table1[[#This Row],[rank]]</f>
        <v>2023_57</v>
      </c>
    </row>
    <row r="4059" spans="1:19" x14ac:dyDescent="0.2">
      <c r="A4059" t="s">
        <v>1285</v>
      </c>
      <c r="B4059">
        <v>58</v>
      </c>
      <c r="C4059">
        <v>2023</v>
      </c>
      <c r="D4059" t="s">
        <v>74</v>
      </c>
      <c r="E4059" t="s">
        <v>74</v>
      </c>
      <c r="F4059" t="s">
        <v>35</v>
      </c>
      <c r="G4059" t="str">
        <f>_xlfn.XLOOKUP(F4059,Regions!$A$2:$A$52,Regions!$B$2:$B$52)</f>
        <v>South</v>
      </c>
      <c r="H4059" t="s">
        <v>1678</v>
      </c>
      <c r="I4059">
        <v>127283</v>
      </c>
      <c r="J4059">
        <v>66608</v>
      </c>
      <c r="K4059">
        <v>4935</v>
      </c>
      <c r="L4059">
        <v>137100</v>
      </c>
      <c r="M4059">
        <v>156000</v>
      </c>
      <c r="N4059" t="s">
        <v>2043</v>
      </c>
      <c r="O4059" t="s">
        <v>2043</v>
      </c>
      <c r="P4059" t="s">
        <v>2043</v>
      </c>
      <c r="Q4059" t="s">
        <v>2046</v>
      </c>
      <c r="R4059" t="str">
        <f>Table1[[#This Row],[year]]&amp;"_"&amp;Table1[[#This Row],[rank]]</f>
        <v>2023_58</v>
      </c>
      <c r="S4059" t="str">
        <f>Table1[[#This Row],[year]]&amp;"_"&amp;Table1[[#This Row],[rank]]</f>
        <v>2023_58</v>
      </c>
    </row>
    <row r="4060" spans="1:19" x14ac:dyDescent="0.2">
      <c r="A4060" t="s">
        <v>2648</v>
      </c>
      <c r="B4060">
        <v>59</v>
      </c>
      <c r="C4060">
        <v>2023</v>
      </c>
      <c r="D4060" t="s">
        <v>79</v>
      </c>
      <c r="E4060" t="s">
        <v>2044</v>
      </c>
      <c r="F4060" t="s">
        <v>28</v>
      </c>
      <c r="G4060" t="str">
        <f>_xlfn.XLOOKUP(F4060,Regions!$A$2:$A$52,Regions!$B$2:$B$52)</f>
        <v>Northeast</v>
      </c>
      <c r="H4060" t="s">
        <v>1406</v>
      </c>
      <c r="I4060">
        <v>2138</v>
      </c>
      <c r="J4060">
        <v>66036</v>
      </c>
      <c r="K4060">
        <v>207</v>
      </c>
      <c r="L4060">
        <v>19860</v>
      </c>
      <c r="M4060">
        <v>3615</v>
      </c>
      <c r="N4060" t="s">
        <v>2043</v>
      </c>
      <c r="O4060" t="s">
        <v>2043</v>
      </c>
      <c r="P4060" t="s">
        <v>2043</v>
      </c>
      <c r="Q4060" t="s">
        <v>2046</v>
      </c>
      <c r="R4060" t="str">
        <f>Table1[[#This Row],[year]]&amp;"_"&amp;Table1[[#This Row],[rank]]</f>
        <v>2023_59</v>
      </c>
      <c r="S4060" t="str">
        <f>Table1[[#This Row],[year]]&amp;"_"&amp;Table1[[#This Row],[rank]]</f>
        <v>2023_59</v>
      </c>
    </row>
    <row r="4061" spans="1:19" x14ac:dyDescent="0.2">
      <c r="A4061" t="s">
        <v>2074</v>
      </c>
      <c r="B4061">
        <v>60</v>
      </c>
      <c r="C4061">
        <v>2023</v>
      </c>
      <c r="D4061" t="s">
        <v>74</v>
      </c>
      <c r="E4061" t="s">
        <v>74</v>
      </c>
      <c r="F4061" t="s">
        <v>75</v>
      </c>
      <c r="G4061" t="str">
        <f>_xlfn.XLOOKUP(F4061,Regions!$A$2:$A$52,Regions!$B$2:$B$52)</f>
        <v>South</v>
      </c>
      <c r="H4061" t="s">
        <v>1439</v>
      </c>
      <c r="I4061">
        <v>120319</v>
      </c>
      <c r="J4061">
        <v>65984</v>
      </c>
      <c r="K4061">
        <v>5732</v>
      </c>
      <c r="L4061">
        <v>52880</v>
      </c>
      <c r="M4061">
        <v>116000</v>
      </c>
      <c r="N4061" t="s">
        <v>2043</v>
      </c>
      <c r="O4061" t="s">
        <v>2043</v>
      </c>
      <c r="P4061" t="s">
        <v>2043</v>
      </c>
      <c r="Q4061" t="s">
        <v>2046</v>
      </c>
      <c r="R4061" t="str">
        <f>Table1[[#This Row],[year]]&amp;"_"&amp;Table1[[#This Row],[rank]]</f>
        <v>2023_60</v>
      </c>
      <c r="S4061" t="str">
        <f>Table1[[#This Row],[year]]&amp;"_"&amp;Table1[[#This Row],[rank]]</f>
        <v>2023_60</v>
      </c>
    </row>
    <row r="4062" spans="1:19" x14ac:dyDescent="0.2">
      <c r="A4062" t="s">
        <v>1173</v>
      </c>
      <c r="B4062">
        <v>61</v>
      </c>
      <c r="C4062">
        <v>2023</v>
      </c>
      <c r="D4062" t="s">
        <v>57</v>
      </c>
      <c r="E4062" t="s">
        <v>2044</v>
      </c>
      <c r="F4062" t="s">
        <v>28</v>
      </c>
      <c r="G4062" t="str">
        <f>_xlfn.XLOOKUP(F4062,Regions!$A$2:$A$52,Regions!$B$2:$B$52)</f>
        <v>Northeast</v>
      </c>
      <c r="H4062" t="s">
        <v>1406</v>
      </c>
      <c r="I4062">
        <v>147674</v>
      </c>
      <c r="J4062">
        <v>65936</v>
      </c>
      <c r="K4062">
        <v>11029</v>
      </c>
      <c r="L4062">
        <v>1180231</v>
      </c>
      <c r="M4062">
        <v>82427</v>
      </c>
      <c r="N4062" t="s">
        <v>2043</v>
      </c>
      <c r="O4062" t="s">
        <v>2043</v>
      </c>
      <c r="P4062" t="s">
        <v>2043</v>
      </c>
      <c r="Q4062" t="s">
        <v>2046</v>
      </c>
      <c r="R4062" t="str">
        <f>Table1[[#This Row],[year]]&amp;"_"&amp;Table1[[#This Row],[rank]]</f>
        <v>2023_61</v>
      </c>
      <c r="S4062" t="str">
        <f>Table1[[#This Row],[year]]&amp;"_"&amp;Table1[[#This Row],[rank]]</f>
        <v>2023_61</v>
      </c>
    </row>
    <row r="4063" spans="1:19" x14ac:dyDescent="0.2">
      <c r="A4063" t="s">
        <v>1084</v>
      </c>
      <c r="B4063">
        <v>62</v>
      </c>
      <c r="C4063">
        <v>2023</v>
      </c>
      <c r="D4063" t="s">
        <v>974</v>
      </c>
      <c r="E4063" t="s">
        <v>2045</v>
      </c>
      <c r="F4063" t="s">
        <v>55</v>
      </c>
      <c r="G4063" t="str">
        <f>_xlfn.XLOOKUP(F4063,Regions!$A$2:$A$52,Regions!$B$2:$B$52)</f>
        <v>West</v>
      </c>
      <c r="H4063" t="s">
        <v>1444</v>
      </c>
      <c r="I4063">
        <v>136268</v>
      </c>
      <c r="J4063">
        <v>63054</v>
      </c>
      <c r="K4063">
        <v>8014</v>
      </c>
      <c r="L4063">
        <v>182103</v>
      </c>
      <c r="M4063">
        <v>131900</v>
      </c>
      <c r="N4063" t="s">
        <v>2043</v>
      </c>
      <c r="O4063" t="s">
        <v>2043</v>
      </c>
      <c r="P4063" t="s">
        <v>2043</v>
      </c>
      <c r="Q4063" t="s">
        <v>2046</v>
      </c>
      <c r="R4063" t="str">
        <f>Table1[[#This Row],[year]]&amp;"_"&amp;Table1[[#This Row],[rank]]</f>
        <v>2023_62</v>
      </c>
      <c r="S4063" t="str">
        <f>Table1[[#This Row],[year]]&amp;"_"&amp;Table1[[#This Row],[rank]]</f>
        <v>2023_62</v>
      </c>
    </row>
    <row r="4064" spans="1:19" x14ac:dyDescent="0.2">
      <c r="A4064" t="s">
        <v>2050</v>
      </c>
      <c r="B4064">
        <v>63</v>
      </c>
      <c r="C4064">
        <v>2023</v>
      </c>
      <c r="D4064" t="s">
        <v>30</v>
      </c>
      <c r="E4064" t="s">
        <v>2045</v>
      </c>
      <c r="F4064" t="s">
        <v>55</v>
      </c>
      <c r="G4064" t="str">
        <f>_xlfn.XLOOKUP(F4064,Regions!$A$2:$A$52,Regions!$B$2:$B$52)</f>
        <v>West</v>
      </c>
      <c r="H4064" t="s">
        <v>1409</v>
      </c>
      <c r="I4064">
        <v>28919</v>
      </c>
      <c r="J4064">
        <v>62983</v>
      </c>
      <c r="K4064">
        <v>3203</v>
      </c>
      <c r="L4064">
        <v>38587</v>
      </c>
      <c r="M4064">
        <v>58000</v>
      </c>
      <c r="N4064" t="s">
        <v>2043</v>
      </c>
      <c r="O4064" t="s">
        <v>2043</v>
      </c>
      <c r="P4064" t="s">
        <v>2043</v>
      </c>
      <c r="Q4064" t="s">
        <v>2046</v>
      </c>
      <c r="R4064" t="str">
        <f>Table1[[#This Row],[year]]&amp;"_"&amp;Table1[[#This Row],[rank]]</f>
        <v>2023_63</v>
      </c>
      <c r="S4064" t="str">
        <f>Table1[[#This Row],[year]]&amp;"_"&amp;Table1[[#This Row],[rank]]</f>
        <v>2023_63</v>
      </c>
    </row>
    <row r="4065" spans="1:19" x14ac:dyDescent="0.2">
      <c r="A4065" t="s">
        <v>2650</v>
      </c>
      <c r="B4065">
        <v>64</v>
      </c>
      <c r="C4065">
        <v>2023</v>
      </c>
      <c r="D4065" t="s">
        <v>976</v>
      </c>
      <c r="E4065" t="s">
        <v>115</v>
      </c>
      <c r="F4065" t="s">
        <v>55</v>
      </c>
      <c r="G4065" t="str">
        <f>_xlfn.XLOOKUP(F4065,Regions!$A$2:$A$52,Regions!$B$2:$B$52)</f>
        <v>West</v>
      </c>
      <c r="H4065" t="s">
        <v>1599</v>
      </c>
      <c r="I4065">
        <v>9061</v>
      </c>
      <c r="J4065">
        <v>62344</v>
      </c>
      <c r="K4065">
        <v>651</v>
      </c>
      <c r="L4065">
        <v>29734</v>
      </c>
      <c r="M4065">
        <v>28500</v>
      </c>
      <c r="N4065" t="s">
        <v>2043</v>
      </c>
      <c r="O4065" t="s">
        <v>2043</v>
      </c>
      <c r="P4065" t="s">
        <v>2043</v>
      </c>
      <c r="Q4065" t="s">
        <v>2046</v>
      </c>
      <c r="R4065" t="str">
        <f>Table1[[#This Row],[year]]&amp;"_"&amp;Table1[[#This Row],[rank]]</f>
        <v>2023_64</v>
      </c>
      <c r="S4065" t="str">
        <f>Table1[[#This Row],[year]]&amp;"_"&amp;Table1[[#This Row],[rank]]</f>
        <v>2023_64</v>
      </c>
    </row>
    <row r="4066" spans="1:19" x14ac:dyDescent="0.2">
      <c r="A4066" t="s">
        <v>2053</v>
      </c>
      <c r="B4066">
        <v>65</v>
      </c>
      <c r="C4066">
        <v>2023</v>
      </c>
      <c r="D4066" t="s">
        <v>1353</v>
      </c>
      <c r="E4066" t="s">
        <v>2045</v>
      </c>
      <c r="F4066" t="s">
        <v>28</v>
      </c>
      <c r="G4066" t="str">
        <f>_xlfn.XLOOKUP(F4066,Regions!$A$2:$A$52,Regions!$B$2:$B$52)</f>
        <v>Northeast</v>
      </c>
      <c r="H4066" t="s">
        <v>1410</v>
      </c>
      <c r="I4066">
        <v>118913</v>
      </c>
      <c r="J4066">
        <v>60530</v>
      </c>
      <c r="K4066">
        <v>1639</v>
      </c>
      <c r="L4066">
        <v>127243</v>
      </c>
      <c r="M4066">
        <v>303100</v>
      </c>
      <c r="N4066" t="s">
        <v>2043</v>
      </c>
      <c r="O4066" t="s">
        <v>2043</v>
      </c>
      <c r="P4066" t="s">
        <v>2043</v>
      </c>
      <c r="Q4066" t="s">
        <v>2046</v>
      </c>
      <c r="R4066" t="str">
        <f>Table1[[#This Row],[year]]&amp;"_"&amp;Table1[[#This Row],[rank]]</f>
        <v>2023_65</v>
      </c>
      <c r="S4066" t="str">
        <f>Table1[[#This Row],[year]]&amp;"_"&amp;Table1[[#This Row],[rank]]</f>
        <v>2023_65</v>
      </c>
    </row>
    <row r="4067" spans="1:19" x14ac:dyDescent="0.2">
      <c r="A4067" t="s">
        <v>2569</v>
      </c>
      <c r="B4067">
        <v>66</v>
      </c>
      <c r="C4067">
        <v>2023</v>
      </c>
      <c r="D4067" t="s">
        <v>1294</v>
      </c>
      <c r="E4067" t="s">
        <v>112</v>
      </c>
      <c r="F4067" t="s">
        <v>113</v>
      </c>
      <c r="G4067" t="str">
        <f>_xlfn.XLOOKUP(F4067,Regions!$A$2:$A$52,Regions!$B$2:$B$52)</f>
        <v>South</v>
      </c>
      <c r="H4067" t="s">
        <v>1440</v>
      </c>
      <c r="I4067">
        <v>73107</v>
      </c>
      <c r="J4067">
        <v>60233</v>
      </c>
      <c r="K4067">
        <v>5643</v>
      </c>
      <c r="L4067">
        <v>52438</v>
      </c>
      <c r="M4067">
        <v>250500</v>
      </c>
      <c r="N4067" t="s">
        <v>2043</v>
      </c>
      <c r="O4067" t="s">
        <v>2043</v>
      </c>
      <c r="P4067" t="s">
        <v>2043</v>
      </c>
      <c r="Q4067" t="s">
        <v>2046</v>
      </c>
      <c r="R4067" t="str">
        <f>Table1[[#This Row],[year]]&amp;"_"&amp;Table1[[#This Row],[rank]]</f>
        <v>2023_66</v>
      </c>
      <c r="S4067" t="str">
        <f>Table1[[#This Row],[year]]&amp;"_"&amp;Table1[[#This Row],[rank]]</f>
        <v>2023_66</v>
      </c>
    </row>
    <row r="4068" spans="1:19" x14ac:dyDescent="0.2">
      <c r="A4068" t="s">
        <v>2065</v>
      </c>
      <c r="B4068">
        <v>67</v>
      </c>
      <c r="C4068">
        <v>2023</v>
      </c>
      <c r="D4068" t="s">
        <v>97</v>
      </c>
      <c r="E4068" t="s">
        <v>2044</v>
      </c>
      <c r="F4068" t="s">
        <v>41</v>
      </c>
      <c r="G4068" t="str">
        <f>_xlfn.XLOOKUP(F4068,Regions!$A$2:$A$52,Regions!$B$2:$B$52)</f>
        <v>Northeast</v>
      </c>
      <c r="H4068" t="s">
        <v>1447</v>
      </c>
      <c r="I4068">
        <v>30363</v>
      </c>
      <c r="J4068">
        <v>60050</v>
      </c>
      <c r="K4068">
        <v>1438</v>
      </c>
      <c r="L4068">
        <v>689917</v>
      </c>
      <c r="M4068">
        <v>39583</v>
      </c>
      <c r="N4068" t="s">
        <v>2043</v>
      </c>
      <c r="O4068" t="s">
        <v>2043</v>
      </c>
      <c r="P4068" t="s">
        <v>2043</v>
      </c>
      <c r="Q4068" t="s">
        <v>2046</v>
      </c>
      <c r="R4068" t="str">
        <f>Table1[[#This Row],[year]]&amp;"_"&amp;Table1[[#This Row],[rank]]</f>
        <v>2023_67</v>
      </c>
      <c r="S4068" t="str">
        <f>Table1[[#This Row],[year]]&amp;"_"&amp;Table1[[#This Row],[rank]]</f>
        <v>2023_67</v>
      </c>
    </row>
    <row r="4069" spans="1:19" x14ac:dyDescent="0.2">
      <c r="A4069" t="s">
        <v>2001</v>
      </c>
      <c r="B4069">
        <v>68</v>
      </c>
      <c r="C4069">
        <v>2023</v>
      </c>
      <c r="D4069" t="s">
        <v>1722</v>
      </c>
      <c r="E4069" t="s">
        <v>2064</v>
      </c>
      <c r="F4069" t="s">
        <v>22</v>
      </c>
      <c r="G4069" t="str">
        <f>_xlfn.XLOOKUP(F4069,Regions!$A$2:$A$52,Regions!$B$2:$B$52)</f>
        <v>South</v>
      </c>
      <c r="H4069" t="s">
        <v>1400</v>
      </c>
      <c r="I4069">
        <v>118161</v>
      </c>
      <c r="J4069">
        <v>59427</v>
      </c>
      <c r="K4069">
        <v>6705</v>
      </c>
      <c r="L4069">
        <v>81943</v>
      </c>
      <c r="M4069">
        <v>109100</v>
      </c>
      <c r="N4069" t="s">
        <v>2043</v>
      </c>
      <c r="O4069" t="s">
        <v>2043</v>
      </c>
      <c r="P4069" t="s">
        <v>2043</v>
      </c>
      <c r="Q4069" t="s">
        <v>2046</v>
      </c>
      <c r="R4069" t="str">
        <f>Table1[[#This Row],[year]]&amp;"_"&amp;Table1[[#This Row],[rank]]</f>
        <v>2023_68</v>
      </c>
      <c r="S4069" t="str">
        <f>Table1[[#This Row],[year]]&amp;"_"&amp;Table1[[#This Row],[rank]]</f>
        <v>2023_68</v>
      </c>
    </row>
    <row r="4070" spans="1:19" x14ac:dyDescent="0.2">
      <c r="A4070" t="s">
        <v>2081</v>
      </c>
      <c r="B4070">
        <v>69</v>
      </c>
      <c r="C4070">
        <v>2023</v>
      </c>
      <c r="D4070" t="s">
        <v>100</v>
      </c>
      <c r="E4070" t="s">
        <v>112</v>
      </c>
      <c r="F4070" t="s">
        <v>41</v>
      </c>
      <c r="G4070" t="str">
        <f>_xlfn.XLOOKUP(F4070,Regions!$A$2:$A$52,Regions!$B$2:$B$52)</f>
        <v>Northeast</v>
      </c>
      <c r="H4070" t="s">
        <v>2764</v>
      </c>
      <c r="I4070">
        <v>270081</v>
      </c>
      <c r="J4070">
        <v>59283</v>
      </c>
      <c r="K4070">
        <v>14519</v>
      </c>
      <c r="L4070">
        <v>109160</v>
      </c>
      <c r="M4070">
        <v>68000</v>
      </c>
      <c r="N4070" t="s">
        <v>2043</v>
      </c>
      <c r="O4070" t="s">
        <v>2043</v>
      </c>
      <c r="P4070" t="s">
        <v>2043</v>
      </c>
      <c r="Q4070" t="s">
        <v>2046</v>
      </c>
      <c r="R4070" t="str">
        <f>Table1[[#This Row],[year]]&amp;"_"&amp;Table1[[#This Row],[rank]]</f>
        <v>2023_69</v>
      </c>
      <c r="S4070" t="str">
        <f>Table1[[#This Row],[year]]&amp;"_"&amp;Table1[[#This Row],[rank]]</f>
        <v>2023_69</v>
      </c>
    </row>
    <row r="4071" spans="1:19" x14ac:dyDescent="0.2">
      <c r="A4071" t="s">
        <v>2078</v>
      </c>
      <c r="B4071">
        <v>70</v>
      </c>
      <c r="C4071">
        <v>2023</v>
      </c>
      <c r="D4071" t="s">
        <v>920</v>
      </c>
      <c r="E4071" t="s">
        <v>920</v>
      </c>
      <c r="F4071" t="s">
        <v>177</v>
      </c>
      <c r="G4071" t="str">
        <f>_xlfn.XLOOKUP(F4071,Regions!$A$2:$A$52,Regions!$B$2:$B$52)</f>
        <v>South</v>
      </c>
      <c r="H4071" t="s">
        <v>1497</v>
      </c>
      <c r="I4071">
        <v>1585</v>
      </c>
      <c r="J4071">
        <v>59043</v>
      </c>
      <c r="K4071">
        <v>114</v>
      </c>
      <c r="L4071">
        <v>8165</v>
      </c>
      <c r="M4071">
        <v>5214</v>
      </c>
      <c r="N4071" t="s">
        <v>2043</v>
      </c>
      <c r="O4071" t="s">
        <v>2043</v>
      </c>
      <c r="P4071" t="s">
        <v>2043</v>
      </c>
      <c r="Q4071" t="s">
        <v>2046</v>
      </c>
      <c r="R4071" t="str">
        <f>Table1[[#This Row],[year]]&amp;"_"&amp;Table1[[#This Row],[rank]]</f>
        <v>2023_70</v>
      </c>
      <c r="S4071" t="str">
        <f>Table1[[#This Row],[year]]&amp;"_"&amp;Table1[[#This Row],[rank]]</f>
        <v>2023_70</v>
      </c>
    </row>
    <row r="4072" spans="1:19" x14ac:dyDescent="0.2">
      <c r="A4072" t="s">
        <v>2089</v>
      </c>
      <c r="B4072">
        <v>71</v>
      </c>
      <c r="C4072">
        <v>2023</v>
      </c>
      <c r="D4072" t="s">
        <v>40</v>
      </c>
      <c r="E4072" t="s">
        <v>2044</v>
      </c>
      <c r="F4072" t="s">
        <v>28</v>
      </c>
      <c r="G4072" t="str">
        <f>_xlfn.XLOOKUP(F4072,Regions!$A$2:$A$52,Regions!$B$2:$B$52)</f>
        <v>Northeast</v>
      </c>
      <c r="H4072" t="s">
        <v>1406</v>
      </c>
      <c r="J4072">
        <v>58445</v>
      </c>
      <c r="K4072">
        <v>1127</v>
      </c>
      <c r="L4072">
        <v>392126</v>
      </c>
      <c r="M4072">
        <v>15050</v>
      </c>
      <c r="N4072" t="s">
        <v>2043</v>
      </c>
      <c r="O4072" t="s">
        <v>2043</v>
      </c>
      <c r="P4072" t="s">
        <v>2043</v>
      </c>
      <c r="Q4072" t="s">
        <v>2046</v>
      </c>
      <c r="R4072" t="str">
        <f>Table1[[#This Row],[year]]&amp;"_"&amp;Table1[[#This Row],[rank]]</f>
        <v>2023_71</v>
      </c>
      <c r="S4072" t="str">
        <f>Table1[[#This Row],[year]]&amp;"_"&amp;Table1[[#This Row],[rank]]</f>
        <v>2023_71</v>
      </c>
    </row>
    <row r="4073" spans="1:19" x14ac:dyDescent="0.2">
      <c r="A4073" t="s">
        <v>2069</v>
      </c>
      <c r="B4073">
        <v>72</v>
      </c>
      <c r="C4073">
        <v>2023</v>
      </c>
      <c r="D4073" t="s">
        <v>223</v>
      </c>
      <c r="E4073" t="s">
        <v>920</v>
      </c>
      <c r="F4073" t="s">
        <v>22</v>
      </c>
      <c r="G4073" t="str">
        <f>_xlfn.XLOOKUP(F4073,Regions!$A$2:$A$52,Regions!$B$2:$B$52)</f>
        <v>South</v>
      </c>
      <c r="H4073" t="s">
        <v>1403</v>
      </c>
      <c r="I4073">
        <v>56224</v>
      </c>
      <c r="J4073">
        <v>58186</v>
      </c>
      <c r="K4073">
        <v>5490</v>
      </c>
      <c r="L4073">
        <v>68108</v>
      </c>
      <c r="M4073">
        <v>7300</v>
      </c>
      <c r="N4073" t="s">
        <v>2043</v>
      </c>
      <c r="O4073" t="s">
        <v>2043</v>
      </c>
      <c r="P4073" t="s">
        <v>2043</v>
      </c>
      <c r="Q4073" t="s">
        <v>2046</v>
      </c>
      <c r="R4073" t="str">
        <f>Table1[[#This Row],[year]]&amp;"_"&amp;Table1[[#This Row],[rank]]</f>
        <v>2023_72</v>
      </c>
      <c r="S4073" t="str">
        <f>Table1[[#This Row],[year]]&amp;"_"&amp;Table1[[#This Row],[rank]]</f>
        <v>2023_72</v>
      </c>
    </row>
    <row r="4074" spans="1:19" x14ac:dyDescent="0.2">
      <c r="A4074" t="s">
        <v>2144</v>
      </c>
      <c r="B4074">
        <v>73</v>
      </c>
      <c r="C4074">
        <v>2023</v>
      </c>
      <c r="D4074" t="s">
        <v>100</v>
      </c>
      <c r="E4074" t="s">
        <v>112</v>
      </c>
      <c r="F4074" t="s">
        <v>44</v>
      </c>
      <c r="G4074" t="str">
        <f>_xlfn.XLOOKUP(F4074,Regions!$A$2:$A$52,Regions!$B$2:$B$52)</f>
        <v>Midwest</v>
      </c>
      <c r="H4074" t="s">
        <v>2145</v>
      </c>
      <c r="I4074">
        <v>281151</v>
      </c>
      <c r="J4074">
        <v>58054</v>
      </c>
      <c r="K4074">
        <v>11836</v>
      </c>
      <c r="L4074">
        <v>138805</v>
      </c>
      <c r="M4074">
        <v>50000</v>
      </c>
      <c r="N4074" t="s">
        <v>2043</v>
      </c>
      <c r="O4074" t="s">
        <v>2043</v>
      </c>
      <c r="P4074" t="s">
        <v>2043</v>
      </c>
      <c r="Q4074" t="s">
        <v>2046</v>
      </c>
      <c r="R4074" t="str">
        <f>Table1[[#This Row],[year]]&amp;"_"&amp;Table1[[#This Row],[rank]]</f>
        <v>2023_73</v>
      </c>
      <c r="S4074" t="str">
        <f>Table1[[#This Row],[year]]&amp;"_"&amp;Table1[[#This Row],[rank]]</f>
        <v>2023_73</v>
      </c>
    </row>
    <row r="4075" spans="1:19" x14ac:dyDescent="0.2">
      <c r="A4075" t="s">
        <v>2077</v>
      </c>
      <c r="B4075">
        <v>74</v>
      </c>
      <c r="C4075">
        <v>2023</v>
      </c>
      <c r="D4075" t="s">
        <v>223</v>
      </c>
      <c r="E4075" t="s">
        <v>920</v>
      </c>
      <c r="F4075" t="s">
        <v>22</v>
      </c>
      <c r="G4075" t="str">
        <f>_xlfn.XLOOKUP(F4075,Regions!$A$2:$A$52,Regions!$B$2:$B$52)</f>
        <v>South</v>
      </c>
      <c r="H4075" t="s">
        <v>1403</v>
      </c>
      <c r="I4075">
        <v>2551</v>
      </c>
      <c r="J4075">
        <v>57342</v>
      </c>
      <c r="K4075">
        <v>168</v>
      </c>
      <c r="L4075">
        <v>29207</v>
      </c>
      <c r="M4075">
        <v>4100</v>
      </c>
      <c r="N4075" t="s">
        <v>2043</v>
      </c>
      <c r="O4075" t="s">
        <v>2043</v>
      </c>
      <c r="P4075" t="s">
        <v>2043</v>
      </c>
      <c r="Q4075" t="s">
        <v>2046</v>
      </c>
      <c r="R4075" t="str">
        <f>Table1[[#This Row],[year]]&amp;"_"&amp;Table1[[#This Row],[rank]]</f>
        <v>2023_74</v>
      </c>
      <c r="S4075" t="str">
        <f>Table1[[#This Row],[year]]&amp;"_"&amp;Table1[[#This Row],[rank]]</f>
        <v>2023_74</v>
      </c>
    </row>
    <row r="4076" spans="1:19" x14ac:dyDescent="0.2">
      <c r="A4076" t="s">
        <v>2647</v>
      </c>
      <c r="B4076">
        <v>75</v>
      </c>
      <c r="C4076">
        <v>2023</v>
      </c>
      <c r="D4076" t="s">
        <v>46</v>
      </c>
      <c r="E4076" t="s">
        <v>46</v>
      </c>
      <c r="F4076" t="s">
        <v>18</v>
      </c>
      <c r="G4076" t="str">
        <f>_xlfn.XLOOKUP(F4076,Regions!$A$2:$A$52,Regions!$B$2:$B$52)</f>
        <v>Midwest</v>
      </c>
      <c r="H4076" t="s">
        <v>1426</v>
      </c>
      <c r="I4076">
        <v>38812</v>
      </c>
      <c r="J4076">
        <v>56902</v>
      </c>
      <c r="K4076">
        <v>4582</v>
      </c>
      <c r="L4076">
        <v>60603</v>
      </c>
      <c r="M4076">
        <v>37800</v>
      </c>
      <c r="N4076" t="s">
        <v>2043</v>
      </c>
      <c r="O4076" t="s">
        <v>2043</v>
      </c>
      <c r="P4076" t="s">
        <v>2043</v>
      </c>
      <c r="Q4076" t="s">
        <v>2046</v>
      </c>
      <c r="R4076" t="str">
        <f>Table1[[#This Row],[year]]&amp;"_"&amp;Table1[[#This Row],[rank]]</f>
        <v>2023_75</v>
      </c>
      <c r="S4076" t="str">
        <f>Table1[[#This Row],[year]]&amp;"_"&amp;Table1[[#This Row],[rank]]</f>
        <v>2023_75</v>
      </c>
    </row>
    <row r="4077" spans="1:19" x14ac:dyDescent="0.2">
      <c r="A4077" t="s">
        <v>2059</v>
      </c>
      <c r="B4077">
        <v>76</v>
      </c>
      <c r="C4077">
        <v>2023</v>
      </c>
      <c r="D4077" t="s">
        <v>65</v>
      </c>
      <c r="E4077" t="s">
        <v>2044</v>
      </c>
      <c r="F4077" t="s">
        <v>28</v>
      </c>
      <c r="G4077" t="str">
        <f>_xlfn.XLOOKUP(F4077,Regions!$A$2:$A$52,Regions!$B$2:$B$52)</f>
        <v>Northeast</v>
      </c>
      <c r="H4077" t="s">
        <v>1406</v>
      </c>
      <c r="I4077">
        <v>36948</v>
      </c>
      <c r="J4077">
        <v>56437</v>
      </c>
      <c r="K4077">
        <v>10276</v>
      </c>
      <c r="L4077">
        <v>526634</v>
      </c>
      <c r="M4077">
        <v>26200</v>
      </c>
      <c r="N4077" t="s">
        <v>2043</v>
      </c>
      <c r="O4077" t="s">
        <v>2043</v>
      </c>
      <c r="P4077" t="s">
        <v>2043</v>
      </c>
      <c r="Q4077" t="s">
        <v>2046</v>
      </c>
      <c r="R4077" t="str">
        <f>Table1[[#This Row],[year]]&amp;"_"&amp;Table1[[#This Row],[rank]]</f>
        <v>2023_76</v>
      </c>
      <c r="S4077" t="str">
        <f>Table1[[#This Row],[year]]&amp;"_"&amp;Table1[[#This Row],[rank]]</f>
        <v>2023_76</v>
      </c>
    </row>
    <row r="4078" spans="1:19" x14ac:dyDescent="0.2">
      <c r="A4078" t="s">
        <v>2096</v>
      </c>
      <c r="B4078">
        <v>77</v>
      </c>
      <c r="C4078">
        <v>2023</v>
      </c>
      <c r="D4078" t="s">
        <v>79</v>
      </c>
      <c r="E4078" t="s">
        <v>2044</v>
      </c>
      <c r="F4078" t="s">
        <v>28</v>
      </c>
      <c r="G4078" t="str">
        <f>_xlfn.XLOOKUP(F4078,Regions!$A$2:$A$52,Regions!$B$2:$B$52)</f>
        <v>Northeast</v>
      </c>
      <c r="H4078" t="s">
        <v>1406</v>
      </c>
      <c r="I4078">
        <v>122734</v>
      </c>
      <c r="J4078">
        <v>55625</v>
      </c>
      <c r="K4078">
        <v>7514</v>
      </c>
      <c r="L4078">
        <v>228354</v>
      </c>
      <c r="M4078">
        <v>77300</v>
      </c>
      <c r="N4078" t="s">
        <v>2043</v>
      </c>
      <c r="O4078" t="s">
        <v>2043</v>
      </c>
      <c r="P4078" t="s">
        <v>2043</v>
      </c>
      <c r="Q4078" t="s">
        <v>2046</v>
      </c>
      <c r="R4078" t="str">
        <f>Table1[[#This Row],[year]]&amp;"_"&amp;Table1[[#This Row],[rank]]</f>
        <v>2023_77</v>
      </c>
      <c r="S4078" t="str">
        <f>Table1[[#This Row],[year]]&amp;"_"&amp;Table1[[#This Row],[rank]]</f>
        <v>2023_77</v>
      </c>
    </row>
    <row r="4079" spans="1:19" x14ac:dyDescent="0.2">
      <c r="A4079" t="s">
        <v>2105</v>
      </c>
      <c r="B4079">
        <v>78</v>
      </c>
      <c r="C4079">
        <v>2023</v>
      </c>
      <c r="D4079" t="s">
        <v>70</v>
      </c>
      <c r="E4079" t="s">
        <v>70</v>
      </c>
      <c r="F4079" t="s">
        <v>177</v>
      </c>
      <c r="G4079" t="str">
        <f>_xlfn.XLOOKUP(F4079,Regions!$A$2:$A$52,Regions!$B$2:$B$52)</f>
        <v>South</v>
      </c>
      <c r="H4079" t="s">
        <v>1473</v>
      </c>
      <c r="J4079">
        <v>54942</v>
      </c>
      <c r="K4079">
        <v>2918</v>
      </c>
      <c r="L4079">
        <v>31047</v>
      </c>
      <c r="M4079">
        <v>242000</v>
      </c>
      <c r="N4079" t="s">
        <v>2043</v>
      </c>
      <c r="O4079" t="s">
        <v>2043</v>
      </c>
      <c r="P4079" t="s">
        <v>2043</v>
      </c>
      <c r="Q4079" t="s">
        <v>2046</v>
      </c>
      <c r="R4079" t="str">
        <f>Table1[[#This Row],[year]]&amp;"_"&amp;Table1[[#This Row],[rank]]</f>
        <v>2023_78</v>
      </c>
      <c r="S4079" t="str">
        <f>Table1[[#This Row],[year]]&amp;"_"&amp;Table1[[#This Row],[rank]]</f>
        <v>2023_78</v>
      </c>
    </row>
    <row r="4080" spans="1:19" x14ac:dyDescent="0.2">
      <c r="A4080" t="s">
        <v>2292</v>
      </c>
      <c r="B4080">
        <v>79</v>
      </c>
      <c r="C4080">
        <v>2023</v>
      </c>
      <c r="D4080" t="s">
        <v>27</v>
      </c>
      <c r="E4080" t="s">
        <v>27</v>
      </c>
      <c r="F4080" t="s">
        <v>33</v>
      </c>
      <c r="G4080" t="str">
        <f>_xlfn.XLOOKUP(F4080,Regions!$A$2:$A$52,Regions!$B$2:$B$52)</f>
        <v>Northeast</v>
      </c>
      <c r="H4080" t="s">
        <v>1498</v>
      </c>
      <c r="I4080">
        <v>60477</v>
      </c>
      <c r="J4080">
        <v>54022</v>
      </c>
      <c r="K4080">
        <v>5055</v>
      </c>
      <c r="L4080">
        <v>144523</v>
      </c>
      <c r="M4080">
        <v>101700</v>
      </c>
      <c r="N4080" t="s">
        <v>2043</v>
      </c>
      <c r="O4080" t="s">
        <v>2043</v>
      </c>
      <c r="P4080" t="s">
        <v>2043</v>
      </c>
      <c r="Q4080" t="s">
        <v>2046</v>
      </c>
      <c r="R4080" t="str">
        <f>Table1[[#This Row],[year]]&amp;"_"&amp;Table1[[#This Row],[rank]]</f>
        <v>2023_79</v>
      </c>
      <c r="S4080" t="str">
        <f>Table1[[#This Row],[year]]&amp;"_"&amp;Table1[[#This Row],[rank]]</f>
        <v>2023_79</v>
      </c>
    </row>
    <row r="4081" spans="1:19" x14ac:dyDescent="0.2">
      <c r="A4081" t="s">
        <v>2091</v>
      </c>
      <c r="B4081">
        <v>80</v>
      </c>
      <c r="C4081">
        <v>2023</v>
      </c>
      <c r="D4081" t="s">
        <v>987</v>
      </c>
      <c r="E4081" t="s">
        <v>2055</v>
      </c>
      <c r="F4081" t="s">
        <v>25</v>
      </c>
      <c r="G4081" t="str">
        <f>_xlfn.XLOOKUP(F4081,Regions!$A$2:$A$52,Regions!$B$2:$B$52)</f>
        <v>South</v>
      </c>
      <c r="H4081" t="s">
        <v>1459</v>
      </c>
      <c r="I4081">
        <v>21096</v>
      </c>
      <c r="J4081">
        <v>53282</v>
      </c>
      <c r="K4081">
        <v>3238</v>
      </c>
      <c r="L4081">
        <v>36821</v>
      </c>
      <c r="M4081">
        <v>142000</v>
      </c>
      <c r="N4081" t="s">
        <v>2043</v>
      </c>
      <c r="O4081" t="s">
        <v>2043</v>
      </c>
      <c r="P4081" t="s">
        <v>2043</v>
      </c>
      <c r="Q4081" t="s">
        <v>2046</v>
      </c>
      <c r="R4081" t="str">
        <f>Table1[[#This Row],[year]]&amp;"_"&amp;Table1[[#This Row],[rank]]</f>
        <v>2023_80</v>
      </c>
      <c r="S4081" t="str">
        <f>Table1[[#This Row],[year]]&amp;"_"&amp;Table1[[#This Row],[rank]]</f>
        <v>2023_80</v>
      </c>
    </row>
    <row r="4082" spans="1:19" x14ac:dyDescent="0.2">
      <c r="A4082" t="s">
        <v>2094</v>
      </c>
      <c r="B4082">
        <v>81</v>
      </c>
      <c r="C4082">
        <v>2023</v>
      </c>
      <c r="D4082" t="s">
        <v>1722</v>
      </c>
      <c r="E4082" t="s">
        <v>2064</v>
      </c>
      <c r="F4082" t="s">
        <v>44</v>
      </c>
      <c r="G4082" t="str">
        <f>_xlfn.XLOOKUP(F4082,Regions!$A$2:$A$52,Regions!$B$2:$B$52)</f>
        <v>Midwest</v>
      </c>
      <c r="H4082" t="s">
        <v>1467</v>
      </c>
      <c r="I4082">
        <v>122346</v>
      </c>
      <c r="J4082">
        <v>52577</v>
      </c>
      <c r="K4082">
        <v>7131</v>
      </c>
      <c r="L4082">
        <v>90030</v>
      </c>
      <c r="M4082">
        <v>82239</v>
      </c>
      <c r="N4082" t="s">
        <v>2043</v>
      </c>
      <c r="O4082" t="s">
        <v>2043</v>
      </c>
      <c r="P4082" t="s">
        <v>2043</v>
      </c>
      <c r="Q4082" t="s">
        <v>2046</v>
      </c>
      <c r="R4082" t="str">
        <f>Table1[[#This Row],[year]]&amp;"_"&amp;Table1[[#This Row],[rank]]</f>
        <v>2023_81</v>
      </c>
      <c r="S4082" t="str">
        <f>Table1[[#This Row],[year]]&amp;"_"&amp;Table1[[#This Row],[rank]]</f>
        <v>2023_81</v>
      </c>
    </row>
    <row r="4083" spans="1:19" x14ac:dyDescent="0.2">
      <c r="A4083" t="s">
        <v>2070</v>
      </c>
      <c r="B4083">
        <v>82</v>
      </c>
      <c r="C4083">
        <v>2023</v>
      </c>
      <c r="D4083" t="s">
        <v>970</v>
      </c>
      <c r="E4083" t="s">
        <v>2045</v>
      </c>
      <c r="F4083" t="s">
        <v>55</v>
      </c>
      <c r="G4083" t="str">
        <f>_xlfn.XLOOKUP(F4083,Regions!$A$2:$A$52,Regions!$B$2:$B$52)</f>
        <v>West</v>
      </c>
      <c r="H4083" t="s">
        <v>1456</v>
      </c>
      <c r="I4083">
        <v>214109</v>
      </c>
      <c r="J4083">
        <v>51557</v>
      </c>
      <c r="K4083">
        <v>11812</v>
      </c>
      <c r="L4083">
        <v>94002</v>
      </c>
      <c r="M4083">
        <v>83300</v>
      </c>
      <c r="N4083" t="s">
        <v>2043</v>
      </c>
      <c r="O4083" t="s">
        <v>2043</v>
      </c>
      <c r="P4083" t="s">
        <v>2043</v>
      </c>
      <c r="Q4083" t="s">
        <v>2046</v>
      </c>
      <c r="R4083" t="str">
        <f>Table1[[#This Row],[year]]&amp;"_"&amp;Table1[[#This Row],[rank]]</f>
        <v>2023_82</v>
      </c>
      <c r="S4083" t="str">
        <f>Table1[[#This Row],[year]]&amp;"_"&amp;Table1[[#This Row],[rank]]</f>
        <v>2023_82</v>
      </c>
    </row>
    <row r="4084" spans="1:19" x14ac:dyDescent="0.2">
      <c r="A4084" t="s">
        <v>2093</v>
      </c>
      <c r="B4084">
        <v>83</v>
      </c>
      <c r="C4084">
        <v>2023</v>
      </c>
      <c r="D4084" t="s">
        <v>43</v>
      </c>
      <c r="E4084" t="s">
        <v>2044</v>
      </c>
      <c r="F4084" t="s">
        <v>53</v>
      </c>
      <c r="G4084" t="str">
        <f>_xlfn.XLOOKUP(F4084,Regions!$A$2:$A$52,Regions!$B$2:$B$52)</f>
        <v>Midwest</v>
      </c>
      <c r="H4084" t="s">
        <v>1471</v>
      </c>
      <c r="J4084">
        <v>51450</v>
      </c>
      <c r="K4084">
        <v>988</v>
      </c>
      <c r="L4084">
        <v>264511</v>
      </c>
      <c r="M4084">
        <v>24791</v>
      </c>
      <c r="N4084" t="s">
        <v>2043</v>
      </c>
      <c r="O4084" t="s">
        <v>2043</v>
      </c>
      <c r="P4084" t="s">
        <v>2043</v>
      </c>
      <c r="Q4084" t="s">
        <v>2046</v>
      </c>
      <c r="R4084" t="str">
        <f>Table1[[#This Row],[year]]&amp;"_"&amp;Table1[[#This Row],[rank]]</f>
        <v>2023_83</v>
      </c>
      <c r="S4084" t="str">
        <f>Table1[[#This Row],[year]]&amp;"_"&amp;Table1[[#This Row],[rank]]</f>
        <v>2023_83</v>
      </c>
    </row>
    <row r="4085" spans="1:19" x14ac:dyDescent="0.2">
      <c r="A4085" t="s">
        <v>2097</v>
      </c>
      <c r="B4085">
        <v>84</v>
      </c>
      <c r="C4085">
        <v>2023</v>
      </c>
      <c r="D4085" t="s">
        <v>65</v>
      </c>
      <c r="E4085" t="s">
        <v>2044</v>
      </c>
      <c r="F4085" t="s">
        <v>44</v>
      </c>
      <c r="G4085" t="str">
        <f>_xlfn.XLOOKUP(F4085,Regions!$A$2:$A$52,Regions!$B$2:$B$52)</f>
        <v>Midwest</v>
      </c>
      <c r="H4085" t="s">
        <v>1443</v>
      </c>
      <c r="I4085">
        <v>29180</v>
      </c>
      <c r="J4085">
        <v>51412</v>
      </c>
      <c r="K4085">
        <v>1311</v>
      </c>
      <c r="L4085">
        <v>97957</v>
      </c>
      <c r="M4085">
        <v>54250</v>
      </c>
      <c r="N4085" t="s">
        <v>2043</v>
      </c>
      <c r="O4085" t="s">
        <v>2043</v>
      </c>
      <c r="P4085" t="s">
        <v>2043</v>
      </c>
      <c r="Q4085" t="s">
        <v>2046</v>
      </c>
      <c r="R4085" t="str">
        <f>Table1[[#This Row],[year]]&amp;"_"&amp;Table1[[#This Row],[rank]]</f>
        <v>2023_84</v>
      </c>
      <c r="S4085" t="str">
        <f>Table1[[#This Row],[year]]&amp;"_"&amp;Table1[[#This Row],[rank]]</f>
        <v>2023_84</v>
      </c>
    </row>
    <row r="4086" spans="1:19" x14ac:dyDescent="0.2">
      <c r="A4086" t="s">
        <v>2083</v>
      </c>
      <c r="B4086">
        <v>85</v>
      </c>
      <c r="C4086">
        <v>2023</v>
      </c>
      <c r="D4086" t="s">
        <v>118</v>
      </c>
      <c r="E4086" t="s">
        <v>2061</v>
      </c>
      <c r="F4086" t="s">
        <v>86</v>
      </c>
      <c r="G4086" t="str">
        <f>_xlfn.XLOOKUP(F4086,Regions!$A$2:$A$52,Regions!$B$2:$B$52)</f>
        <v>South</v>
      </c>
      <c r="H4086" t="s">
        <v>1412</v>
      </c>
      <c r="I4086">
        <v>22392</v>
      </c>
      <c r="J4086">
        <v>50582</v>
      </c>
      <c r="K4086">
        <v>1318</v>
      </c>
      <c r="L4086">
        <v>72288</v>
      </c>
      <c r="M4086">
        <v>95000</v>
      </c>
      <c r="N4086" t="s">
        <v>2043</v>
      </c>
      <c r="O4086" t="s">
        <v>2043</v>
      </c>
      <c r="P4086" t="s">
        <v>2043</v>
      </c>
      <c r="Q4086" t="s">
        <v>2046</v>
      </c>
      <c r="R4086" t="str">
        <f>Table1[[#This Row],[year]]&amp;"_"&amp;Table1[[#This Row],[rank]]</f>
        <v>2023_85</v>
      </c>
      <c r="S4086" t="str">
        <f>Table1[[#This Row],[year]]&amp;"_"&amp;Table1[[#This Row],[rank]]</f>
        <v>2023_85</v>
      </c>
    </row>
    <row r="4087" spans="1:19" x14ac:dyDescent="0.2">
      <c r="A4087" t="s">
        <v>219</v>
      </c>
      <c r="B4087">
        <v>86</v>
      </c>
      <c r="C4087">
        <v>2023</v>
      </c>
      <c r="D4087" t="s">
        <v>65</v>
      </c>
      <c r="E4087" t="s">
        <v>2044</v>
      </c>
      <c r="F4087" t="s">
        <v>146</v>
      </c>
      <c r="G4087" t="str">
        <f>_xlfn.XLOOKUP(F4087,Regions!$A$2:$A$52,Regions!$B$2:$B$52)</f>
        <v>Northeast</v>
      </c>
      <c r="H4087" t="s">
        <v>1465</v>
      </c>
      <c r="J4087">
        <v>49956</v>
      </c>
      <c r="K4087">
        <v>414</v>
      </c>
      <c r="L4087">
        <v>160316</v>
      </c>
      <c r="M4087">
        <v>50000</v>
      </c>
      <c r="N4087" t="s">
        <v>2043</v>
      </c>
      <c r="O4087" t="s">
        <v>2043</v>
      </c>
      <c r="P4087" t="s">
        <v>2043</v>
      </c>
      <c r="Q4087" t="s">
        <v>2046</v>
      </c>
      <c r="R4087" t="str">
        <f>Table1[[#This Row],[year]]&amp;"_"&amp;Table1[[#This Row],[rank]]</f>
        <v>2023_86</v>
      </c>
      <c r="S4087" t="str">
        <f>Table1[[#This Row],[year]]&amp;"_"&amp;Table1[[#This Row],[rank]]</f>
        <v>2023_86</v>
      </c>
    </row>
    <row r="4088" spans="1:19" x14ac:dyDescent="0.2">
      <c r="A4088" t="s">
        <v>2107</v>
      </c>
      <c r="B4088">
        <v>87</v>
      </c>
      <c r="C4088">
        <v>2023</v>
      </c>
      <c r="D4088" t="s">
        <v>1838</v>
      </c>
      <c r="E4088" t="s">
        <v>2042</v>
      </c>
      <c r="F4088" t="s">
        <v>146</v>
      </c>
      <c r="G4088" t="str">
        <f>_xlfn.XLOOKUP(F4088,Regions!$A$2:$A$52,Regions!$B$2:$B$52)</f>
        <v>Northeast</v>
      </c>
      <c r="H4088" t="s">
        <v>1489</v>
      </c>
      <c r="I4088">
        <v>90315</v>
      </c>
      <c r="J4088">
        <v>49936</v>
      </c>
      <c r="K4088">
        <v>3498</v>
      </c>
      <c r="L4088">
        <v>28349</v>
      </c>
      <c r="M4088">
        <v>329000</v>
      </c>
      <c r="N4088" t="s">
        <v>2043</v>
      </c>
      <c r="O4088" t="s">
        <v>2043</v>
      </c>
      <c r="P4088" t="s">
        <v>2043</v>
      </c>
      <c r="Q4088" t="s">
        <v>2046</v>
      </c>
      <c r="R4088" t="str">
        <f>Table1[[#This Row],[year]]&amp;"_"&amp;Table1[[#This Row],[rank]]</f>
        <v>2023_87</v>
      </c>
      <c r="S4088" t="str">
        <f>Table1[[#This Row],[year]]&amp;"_"&amp;Table1[[#This Row],[rank]]</f>
        <v>2023_87</v>
      </c>
    </row>
    <row r="4089" spans="1:19" x14ac:dyDescent="0.2">
      <c r="A4089" t="s">
        <v>2151</v>
      </c>
      <c r="B4089">
        <v>88</v>
      </c>
      <c r="C4089">
        <v>2023</v>
      </c>
      <c r="D4089" t="s">
        <v>65</v>
      </c>
      <c r="E4089" t="s">
        <v>2044</v>
      </c>
      <c r="F4089" t="s">
        <v>53</v>
      </c>
      <c r="G4089" t="str">
        <f>_xlfn.XLOOKUP(F4089,Regions!$A$2:$A$52,Regions!$B$2:$B$52)</f>
        <v>Midwest</v>
      </c>
      <c r="H4089" t="s">
        <v>1505</v>
      </c>
      <c r="I4089">
        <v>83743</v>
      </c>
      <c r="J4089">
        <v>49611</v>
      </c>
      <c r="K4089">
        <v>722</v>
      </c>
      <c r="L4089">
        <v>75465</v>
      </c>
      <c r="M4089">
        <v>55063</v>
      </c>
      <c r="N4089" t="s">
        <v>2043</v>
      </c>
      <c r="O4089" t="s">
        <v>2046</v>
      </c>
      <c r="P4089" t="s">
        <v>2043</v>
      </c>
      <c r="Q4089" t="s">
        <v>2046</v>
      </c>
      <c r="R4089" t="str">
        <f>Table1[[#This Row],[year]]&amp;"_"&amp;Table1[[#This Row],[rank]]</f>
        <v>2023_88</v>
      </c>
      <c r="S4089" t="str">
        <f>Table1[[#This Row],[year]]&amp;"_"&amp;Table1[[#This Row],[rank]]</f>
        <v>2023_88</v>
      </c>
    </row>
    <row r="4090" spans="1:19" x14ac:dyDescent="0.2">
      <c r="A4090" t="s">
        <v>2080</v>
      </c>
      <c r="B4090">
        <v>89</v>
      </c>
      <c r="C4090">
        <v>2023</v>
      </c>
      <c r="D4090" t="s">
        <v>118</v>
      </c>
      <c r="E4090" t="s">
        <v>2061</v>
      </c>
      <c r="F4090" t="s">
        <v>22</v>
      </c>
      <c r="G4090" t="str">
        <f>_xlfn.XLOOKUP(F4090,Regions!$A$2:$A$52,Regions!$B$2:$B$52)</f>
        <v>South</v>
      </c>
      <c r="H4090" t="s">
        <v>1469</v>
      </c>
      <c r="I4090">
        <v>9629</v>
      </c>
      <c r="J4090">
        <v>48971</v>
      </c>
      <c r="K4090">
        <v>127</v>
      </c>
      <c r="L4090">
        <v>64716</v>
      </c>
      <c r="M4090">
        <v>129700</v>
      </c>
      <c r="N4090" t="s">
        <v>2043</v>
      </c>
      <c r="O4090" t="s">
        <v>2043</v>
      </c>
      <c r="P4090" t="s">
        <v>2043</v>
      </c>
      <c r="Q4090" t="s">
        <v>2046</v>
      </c>
      <c r="R4090" t="str">
        <f>Table1[[#This Row],[year]]&amp;"_"&amp;Table1[[#This Row],[rank]]</f>
        <v>2023_89</v>
      </c>
      <c r="S4090" t="str">
        <f>Table1[[#This Row],[year]]&amp;"_"&amp;Table1[[#This Row],[rank]]</f>
        <v>2023_89</v>
      </c>
    </row>
    <row r="4091" spans="1:19" x14ac:dyDescent="0.2">
      <c r="A4091" t="s">
        <v>2079</v>
      </c>
      <c r="B4091">
        <v>90</v>
      </c>
      <c r="C4091">
        <v>2023</v>
      </c>
      <c r="D4091" t="s">
        <v>987</v>
      </c>
      <c r="E4091" t="s">
        <v>2055</v>
      </c>
      <c r="F4091" t="s">
        <v>72</v>
      </c>
      <c r="G4091" t="str">
        <f>_xlfn.XLOOKUP(F4091,Regions!$A$2:$A$52,Regions!$B$2:$B$52)</f>
        <v>Midwest</v>
      </c>
      <c r="H4091" t="s">
        <v>1507</v>
      </c>
      <c r="J4091">
        <v>47792</v>
      </c>
      <c r="K4091">
        <v>1679</v>
      </c>
      <c r="L4091">
        <v>18825</v>
      </c>
      <c r="M4091">
        <v>10014</v>
      </c>
      <c r="N4091" t="s">
        <v>2043</v>
      </c>
      <c r="O4091" t="s">
        <v>2043</v>
      </c>
      <c r="P4091" t="s">
        <v>2043</v>
      </c>
      <c r="Q4091" t="s">
        <v>2046</v>
      </c>
      <c r="R4091" t="str">
        <f>Table1[[#This Row],[year]]&amp;"_"&amp;Table1[[#This Row],[rank]]</f>
        <v>2023_90</v>
      </c>
      <c r="S4091" t="str">
        <f>Table1[[#This Row],[year]]&amp;"_"&amp;Table1[[#This Row],[rank]]</f>
        <v>2023_90</v>
      </c>
    </row>
    <row r="4092" spans="1:19" x14ac:dyDescent="0.2">
      <c r="A4092" t="s">
        <v>2482</v>
      </c>
      <c r="B4092">
        <v>91</v>
      </c>
      <c r="C4092">
        <v>2023</v>
      </c>
      <c r="D4092" t="s">
        <v>985</v>
      </c>
      <c r="E4092" t="s">
        <v>115</v>
      </c>
      <c r="F4092" t="s">
        <v>35</v>
      </c>
      <c r="G4092" t="str">
        <f>_xlfn.XLOOKUP(F4092,Regions!$A$2:$A$52,Regions!$B$2:$B$52)</f>
        <v>South</v>
      </c>
      <c r="H4092" t="s">
        <v>1494</v>
      </c>
      <c r="I4092">
        <v>9422</v>
      </c>
      <c r="J4092">
        <v>47194</v>
      </c>
      <c r="K4092">
        <v>113</v>
      </c>
      <c r="L4092">
        <v>12378</v>
      </c>
      <c r="M4092">
        <v>34825</v>
      </c>
      <c r="N4092" t="s">
        <v>2043</v>
      </c>
      <c r="O4092" t="s">
        <v>2043</v>
      </c>
      <c r="P4092" t="s">
        <v>2043</v>
      </c>
      <c r="Q4092" t="s">
        <v>2046</v>
      </c>
      <c r="R4092" t="str">
        <f>Table1[[#This Row],[year]]&amp;"_"&amp;Table1[[#This Row],[rank]]</f>
        <v>2023_91</v>
      </c>
      <c r="S4092" t="str">
        <f>Table1[[#This Row],[year]]&amp;"_"&amp;Table1[[#This Row],[rank]]</f>
        <v>2023_91</v>
      </c>
    </row>
    <row r="4093" spans="1:19" x14ac:dyDescent="0.2">
      <c r="A4093" t="s">
        <v>2147</v>
      </c>
      <c r="B4093">
        <v>92</v>
      </c>
      <c r="C4093">
        <v>2023</v>
      </c>
      <c r="D4093" t="s">
        <v>21</v>
      </c>
      <c r="E4093" t="s">
        <v>920</v>
      </c>
      <c r="F4093" t="s">
        <v>41</v>
      </c>
      <c r="G4093" t="str">
        <f>_xlfn.XLOOKUP(F4093,Regions!$A$2:$A$52,Regions!$B$2:$B$52)</f>
        <v>Northeast</v>
      </c>
      <c r="H4093" t="s">
        <v>1594</v>
      </c>
      <c r="I4093">
        <v>5589</v>
      </c>
      <c r="J4093">
        <v>46830</v>
      </c>
      <c r="K4093">
        <v>2877</v>
      </c>
      <c r="L4093">
        <v>13549</v>
      </c>
      <c r="M4093">
        <v>3616</v>
      </c>
      <c r="N4093" t="s">
        <v>2043</v>
      </c>
      <c r="O4093" t="s">
        <v>2043</v>
      </c>
      <c r="P4093" t="s">
        <v>2043</v>
      </c>
      <c r="Q4093" t="s">
        <v>2043</v>
      </c>
      <c r="R4093" t="str">
        <f>Table1[[#This Row],[year]]&amp;"_"&amp;Table1[[#This Row],[rank]]</f>
        <v>2023_92</v>
      </c>
      <c r="S4093" t="str">
        <f>Table1[[#This Row],[year]]&amp;"_"&amp;Table1[[#This Row],[rank]]</f>
        <v>2023_92</v>
      </c>
    </row>
    <row r="4094" spans="1:19" x14ac:dyDescent="0.2">
      <c r="A4094" t="s">
        <v>2110</v>
      </c>
      <c r="B4094">
        <v>93</v>
      </c>
      <c r="C4094">
        <v>2023</v>
      </c>
      <c r="D4094" t="s">
        <v>283</v>
      </c>
      <c r="E4094" t="s">
        <v>283</v>
      </c>
      <c r="F4094" t="s">
        <v>370</v>
      </c>
      <c r="G4094" t="str">
        <f>_xlfn.XLOOKUP(F4094,Regions!$A$2:$A$52,Regions!$B$2:$B$52)</f>
        <v>West</v>
      </c>
      <c r="H4094" t="s">
        <v>1504</v>
      </c>
      <c r="I4094">
        <v>190161</v>
      </c>
      <c r="J4094">
        <v>46710</v>
      </c>
      <c r="K4094">
        <v>6046</v>
      </c>
      <c r="L4094">
        <v>40321</v>
      </c>
      <c r="M4094">
        <v>79100</v>
      </c>
      <c r="N4094" t="s">
        <v>2043</v>
      </c>
      <c r="O4094" t="s">
        <v>2043</v>
      </c>
      <c r="P4094" t="s">
        <v>2043</v>
      </c>
      <c r="Q4094" t="s">
        <v>2046</v>
      </c>
      <c r="R4094" t="str">
        <f>Table1[[#This Row],[year]]&amp;"_"&amp;Table1[[#This Row],[rank]]</f>
        <v>2023_93</v>
      </c>
      <c r="S4094" t="str">
        <f>Table1[[#This Row],[year]]&amp;"_"&amp;Table1[[#This Row],[rank]]</f>
        <v>2023_93</v>
      </c>
    </row>
    <row r="4095" spans="1:19" x14ac:dyDescent="0.2">
      <c r="A4095" t="s">
        <v>2082</v>
      </c>
      <c r="B4095">
        <v>94</v>
      </c>
      <c r="C4095">
        <v>2023</v>
      </c>
      <c r="D4095" t="s">
        <v>1830</v>
      </c>
      <c r="E4095" t="s">
        <v>2042</v>
      </c>
      <c r="F4095" t="s">
        <v>72</v>
      </c>
      <c r="G4095" t="str">
        <f>_xlfn.XLOOKUP(F4095,Regions!$A$2:$A$52,Regions!$B$2:$B$52)</f>
        <v>Midwest</v>
      </c>
      <c r="H4095" t="s">
        <v>1452</v>
      </c>
      <c r="I4095">
        <v>17066</v>
      </c>
      <c r="J4095">
        <v>46298</v>
      </c>
      <c r="K4095">
        <v>1419</v>
      </c>
      <c r="L4095">
        <v>15803</v>
      </c>
      <c r="M4095">
        <v>71100</v>
      </c>
      <c r="N4095" t="s">
        <v>2043</v>
      </c>
      <c r="O4095" t="s">
        <v>2046</v>
      </c>
      <c r="P4095" t="s">
        <v>2043</v>
      </c>
      <c r="Q4095" t="s">
        <v>2046</v>
      </c>
      <c r="R4095" t="str">
        <f>Table1[[#This Row],[year]]&amp;"_"&amp;Table1[[#This Row],[rank]]</f>
        <v>2023_94</v>
      </c>
      <c r="S4095" t="str">
        <f>Table1[[#This Row],[year]]&amp;"_"&amp;Table1[[#This Row],[rank]]</f>
        <v>2023_94</v>
      </c>
    </row>
    <row r="4096" spans="1:19" x14ac:dyDescent="0.2">
      <c r="A4096" t="s">
        <v>2188</v>
      </c>
      <c r="B4096">
        <v>95</v>
      </c>
      <c r="C4096">
        <v>2023</v>
      </c>
      <c r="D4096" t="s">
        <v>100</v>
      </c>
      <c r="E4096" t="s">
        <v>112</v>
      </c>
      <c r="F4096" t="s">
        <v>28</v>
      </c>
      <c r="G4096" t="str">
        <f>_xlfn.XLOOKUP(F4096,Regions!$A$2:$A$52,Regions!$B$2:$B$52)</f>
        <v>Northeast</v>
      </c>
      <c r="H4096" t="s">
        <v>1406</v>
      </c>
      <c r="I4096">
        <v>145780</v>
      </c>
      <c r="J4096">
        <v>46159</v>
      </c>
      <c r="K4096">
        <v>6327</v>
      </c>
      <c r="L4096">
        <v>96820</v>
      </c>
      <c r="M4096">
        <v>34300</v>
      </c>
      <c r="N4096" t="s">
        <v>2043</v>
      </c>
      <c r="O4096" t="s">
        <v>2043</v>
      </c>
      <c r="P4096" t="s">
        <v>2043</v>
      </c>
      <c r="Q4096" t="s">
        <v>2046</v>
      </c>
      <c r="R4096" t="str">
        <f>Table1[[#This Row],[year]]&amp;"_"&amp;Table1[[#This Row],[rank]]</f>
        <v>2023_95</v>
      </c>
      <c r="S4096" t="str">
        <f>Table1[[#This Row],[year]]&amp;"_"&amp;Table1[[#This Row],[rank]]</f>
        <v>2023_95</v>
      </c>
    </row>
    <row r="4097" spans="1:19" x14ac:dyDescent="0.2">
      <c r="A4097" t="s">
        <v>2646</v>
      </c>
      <c r="B4097">
        <v>96</v>
      </c>
      <c r="C4097">
        <v>2023</v>
      </c>
      <c r="D4097" t="s">
        <v>118</v>
      </c>
      <c r="E4097" t="s">
        <v>2061</v>
      </c>
      <c r="F4097" t="s">
        <v>44</v>
      </c>
      <c r="G4097" t="str">
        <f>_xlfn.XLOOKUP(F4097,Regions!$A$2:$A$52,Regions!$B$2:$B$52)</f>
        <v>Midwest</v>
      </c>
      <c r="H4097" t="s">
        <v>1417</v>
      </c>
      <c r="I4097">
        <v>14474</v>
      </c>
      <c r="J4097">
        <v>44955</v>
      </c>
      <c r="K4097">
        <v>737</v>
      </c>
      <c r="L4097">
        <v>67358</v>
      </c>
      <c r="M4097">
        <v>92795</v>
      </c>
      <c r="N4097" t="s">
        <v>2043</v>
      </c>
      <c r="O4097" t="s">
        <v>2043</v>
      </c>
      <c r="P4097" t="s">
        <v>2043</v>
      </c>
      <c r="Q4097" t="s">
        <v>2043</v>
      </c>
      <c r="R4097" t="str">
        <f>Table1[[#This Row],[year]]&amp;"_"&amp;Table1[[#This Row],[rank]]</f>
        <v>2023_96</v>
      </c>
      <c r="S4097" t="str">
        <f>Table1[[#This Row],[year]]&amp;"_"&amp;Table1[[#This Row],[rank]]</f>
        <v>2023_96</v>
      </c>
    </row>
    <row r="4098" spans="1:19" x14ac:dyDescent="0.2">
      <c r="A4098" t="s">
        <v>2177</v>
      </c>
      <c r="B4098">
        <v>97</v>
      </c>
      <c r="C4098">
        <v>2023</v>
      </c>
      <c r="D4098" t="s">
        <v>95</v>
      </c>
      <c r="E4098" t="s">
        <v>2045</v>
      </c>
      <c r="F4098" t="s">
        <v>146</v>
      </c>
      <c r="G4098" t="str">
        <f>_xlfn.XLOOKUP(F4098,Regions!$A$2:$A$52,Regions!$B$2:$B$52)</f>
        <v>Northeast</v>
      </c>
      <c r="H4098" t="s">
        <v>1466</v>
      </c>
      <c r="I4098">
        <v>222150</v>
      </c>
      <c r="J4098">
        <v>44915</v>
      </c>
      <c r="K4098">
        <v>6950</v>
      </c>
      <c r="L4098">
        <v>97154</v>
      </c>
      <c r="M4098">
        <v>130000</v>
      </c>
      <c r="N4098" t="s">
        <v>2043</v>
      </c>
      <c r="O4098" t="s">
        <v>2043</v>
      </c>
      <c r="P4098" t="s">
        <v>2043</v>
      </c>
      <c r="Q4098" t="s">
        <v>2046</v>
      </c>
      <c r="R4098" t="str">
        <f>Table1[[#This Row],[year]]&amp;"_"&amp;Table1[[#This Row],[rank]]</f>
        <v>2023_97</v>
      </c>
      <c r="S4098" t="str">
        <f>Table1[[#This Row],[year]]&amp;"_"&amp;Table1[[#This Row],[rank]]</f>
        <v>2023_97</v>
      </c>
    </row>
    <row r="4099" spans="1:19" x14ac:dyDescent="0.2">
      <c r="A4099" t="s">
        <v>852</v>
      </c>
      <c r="B4099">
        <v>98</v>
      </c>
      <c r="C4099">
        <v>2023</v>
      </c>
      <c r="D4099" t="s">
        <v>974</v>
      </c>
      <c r="E4099" t="s">
        <v>2045</v>
      </c>
      <c r="F4099" t="s">
        <v>55</v>
      </c>
      <c r="G4099" t="str">
        <f>_xlfn.XLOOKUP(F4099,Regions!$A$2:$A$52,Regions!$B$2:$B$52)</f>
        <v>West</v>
      </c>
      <c r="H4099" t="s">
        <v>1530</v>
      </c>
      <c r="I4099">
        <v>142252</v>
      </c>
      <c r="J4099">
        <v>44200</v>
      </c>
      <c r="K4099">
        <v>12936</v>
      </c>
      <c r="L4099">
        <v>49014</v>
      </c>
      <c r="M4099">
        <v>51000</v>
      </c>
      <c r="N4099" t="s">
        <v>2043</v>
      </c>
      <c r="O4099" t="s">
        <v>2043</v>
      </c>
      <c r="P4099" t="s">
        <v>2043</v>
      </c>
      <c r="Q4099" t="s">
        <v>2046</v>
      </c>
      <c r="R4099" t="str">
        <f>Table1[[#This Row],[year]]&amp;"_"&amp;Table1[[#This Row],[rank]]</f>
        <v>2023_98</v>
      </c>
      <c r="S4099" t="str">
        <f>Table1[[#This Row],[year]]&amp;"_"&amp;Table1[[#This Row],[rank]]</f>
        <v>2023_98</v>
      </c>
    </row>
    <row r="4100" spans="1:19" x14ac:dyDescent="0.2">
      <c r="A4100" t="s">
        <v>208</v>
      </c>
      <c r="B4100">
        <v>99</v>
      </c>
      <c r="C4100">
        <v>2023</v>
      </c>
      <c r="D4100" t="s">
        <v>824</v>
      </c>
      <c r="E4100" t="s">
        <v>112</v>
      </c>
      <c r="F4100" t="s">
        <v>44</v>
      </c>
      <c r="G4100" t="str">
        <f>_xlfn.XLOOKUP(F4100,Regions!$A$2:$A$52,Regions!$B$2:$B$52)</f>
        <v>Midwest</v>
      </c>
      <c r="H4100" t="s">
        <v>1470</v>
      </c>
      <c r="I4100">
        <v>175984</v>
      </c>
      <c r="J4100">
        <v>43653</v>
      </c>
      <c r="K4100">
        <v>6933</v>
      </c>
      <c r="L4100">
        <v>74438</v>
      </c>
      <c r="M4100">
        <v>115000</v>
      </c>
      <c r="N4100" t="s">
        <v>2043</v>
      </c>
      <c r="O4100" t="s">
        <v>2043</v>
      </c>
      <c r="P4100" t="s">
        <v>2043</v>
      </c>
      <c r="Q4100" t="s">
        <v>2046</v>
      </c>
      <c r="R4100" t="str">
        <f>Table1[[#This Row],[year]]&amp;"_"&amp;Table1[[#This Row],[rank]]</f>
        <v>2023_99</v>
      </c>
      <c r="S4100" t="str">
        <f>Table1[[#This Row],[year]]&amp;"_"&amp;Table1[[#This Row],[rank]]</f>
        <v>2023_99</v>
      </c>
    </row>
    <row r="4101" spans="1:19" x14ac:dyDescent="0.2">
      <c r="A4101" t="s">
        <v>2073</v>
      </c>
      <c r="B4101">
        <v>100</v>
      </c>
      <c r="C4101">
        <v>2023</v>
      </c>
      <c r="D4101" t="s">
        <v>108</v>
      </c>
      <c r="E4101" t="s">
        <v>2055</v>
      </c>
      <c r="F4101" t="s">
        <v>86</v>
      </c>
      <c r="G4101" t="str">
        <f>_xlfn.XLOOKUP(F4101,Regions!$A$2:$A$52,Regions!$B$2:$B$52)</f>
        <v>South</v>
      </c>
      <c r="H4101" t="s">
        <v>1412</v>
      </c>
      <c r="I4101">
        <v>268361</v>
      </c>
      <c r="J4101">
        <v>43004</v>
      </c>
      <c r="K4101">
        <v>9542</v>
      </c>
      <c r="L4101">
        <v>92763</v>
      </c>
      <c r="M4101">
        <v>82500</v>
      </c>
      <c r="N4101" t="s">
        <v>2043</v>
      </c>
      <c r="O4101" t="s">
        <v>2043</v>
      </c>
      <c r="P4101" t="s">
        <v>2043</v>
      </c>
      <c r="Q4101" t="s">
        <v>2046</v>
      </c>
      <c r="R4101" t="str">
        <f>Table1[[#This Row],[year]]&amp;"_"&amp;Table1[[#This Row],[rank]]</f>
        <v>2023_100</v>
      </c>
      <c r="S4101" t="str">
        <f>Table1[[#This Row],[year]]&amp;"_"&amp;Table1[[#This Row],[rank]]</f>
        <v>2023_100</v>
      </c>
    </row>
    <row r="4102" spans="1:19" x14ac:dyDescent="0.2">
      <c r="A4102" t="s">
        <v>2090</v>
      </c>
      <c r="B4102">
        <v>101</v>
      </c>
      <c r="C4102">
        <v>2023</v>
      </c>
      <c r="D4102" t="s">
        <v>636</v>
      </c>
      <c r="E4102" t="s">
        <v>2045</v>
      </c>
      <c r="F4102" t="s">
        <v>22</v>
      </c>
      <c r="G4102" t="str">
        <f>_xlfn.XLOOKUP(F4102,Regions!$A$2:$A$52,Regions!$B$2:$B$52)</f>
        <v>South</v>
      </c>
      <c r="H4102" t="s">
        <v>1617</v>
      </c>
      <c r="I4102">
        <v>250866</v>
      </c>
      <c r="J4102">
        <v>42440</v>
      </c>
      <c r="K4102">
        <v>6717</v>
      </c>
      <c r="L4102">
        <v>109297</v>
      </c>
      <c r="M4102">
        <v>143000</v>
      </c>
      <c r="N4102" t="s">
        <v>2043</v>
      </c>
      <c r="O4102" t="s">
        <v>2046</v>
      </c>
      <c r="P4102" t="s">
        <v>2043</v>
      </c>
      <c r="Q4102" t="s">
        <v>2046</v>
      </c>
      <c r="R4102" t="str">
        <f>Table1[[#This Row],[year]]&amp;"_"&amp;Table1[[#This Row],[rank]]</f>
        <v>2023_101</v>
      </c>
      <c r="S4102" t="str">
        <f>Table1[[#This Row],[year]]&amp;"_"&amp;Table1[[#This Row],[rank]]</f>
        <v>2023_101</v>
      </c>
    </row>
    <row r="4103" spans="1:19" x14ac:dyDescent="0.2">
      <c r="A4103" t="s">
        <v>1199</v>
      </c>
      <c r="B4103">
        <v>102</v>
      </c>
      <c r="C4103">
        <v>2023</v>
      </c>
      <c r="D4103" t="s">
        <v>166</v>
      </c>
      <c r="E4103" t="s">
        <v>2118</v>
      </c>
      <c r="F4103" t="s">
        <v>125</v>
      </c>
      <c r="G4103" t="str">
        <f>_xlfn.XLOOKUP(F4103,Regions!$A$2:$A$52,Regions!$B$2:$B$52)</f>
        <v>South</v>
      </c>
      <c r="H4103" t="s">
        <v>1407</v>
      </c>
      <c r="I4103">
        <v>38917</v>
      </c>
      <c r="J4103">
        <v>41513</v>
      </c>
      <c r="K4103">
        <v>7607</v>
      </c>
      <c r="L4103">
        <v>32479</v>
      </c>
      <c r="M4103">
        <v>31400</v>
      </c>
      <c r="N4103" t="s">
        <v>2043</v>
      </c>
      <c r="O4103" t="s">
        <v>2043</v>
      </c>
      <c r="P4103" t="s">
        <v>2043</v>
      </c>
      <c r="Q4103" t="s">
        <v>2046</v>
      </c>
      <c r="R4103" t="str">
        <f>Table1[[#This Row],[year]]&amp;"_"&amp;Table1[[#This Row],[rank]]</f>
        <v>2023_102</v>
      </c>
      <c r="S4103" t="str">
        <f>Table1[[#This Row],[year]]&amp;"_"&amp;Table1[[#This Row],[rank]]</f>
        <v>2023_102</v>
      </c>
    </row>
    <row r="4104" spans="1:19" x14ac:dyDescent="0.2">
      <c r="A4104" t="s">
        <v>2478</v>
      </c>
      <c r="B4104">
        <v>103</v>
      </c>
      <c r="C4104">
        <v>2023</v>
      </c>
      <c r="D4104" t="s">
        <v>40</v>
      </c>
      <c r="E4104" t="s">
        <v>2044</v>
      </c>
      <c r="F4104" t="s">
        <v>28</v>
      </c>
      <c r="G4104" t="str">
        <f>_xlfn.XLOOKUP(F4104,Regions!$A$2:$A$52,Regions!$B$2:$B$52)</f>
        <v>Northeast</v>
      </c>
      <c r="H4104" t="s">
        <v>1406</v>
      </c>
      <c r="J4104">
        <v>40911</v>
      </c>
      <c r="K4104">
        <v>494</v>
      </c>
      <c r="L4104">
        <v>634457</v>
      </c>
      <c r="M4104">
        <v>16070</v>
      </c>
      <c r="N4104" t="s">
        <v>2043</v>
      </c>
      <c r="O4104" t="s">
        <v>2046</v>
      </c>
      <c r="P4104" t="s">
        <v>2043</v>
      </c>
      <c r="Q4104" t="s">
        <v>2046</v>
      </c>
      <c r="R4104" t="str">
        <f>Table1[[#This Row],[year]]&amp;"_"&amp;Table1[[#This Row],[rank]]</f>
        <v>2023_103</v>
      </c>
      <c r="S4104" t="str">
        <f>Table1[[#This Row],[year]]&amp;"_"&amp;Table1[[#This Row],[rank]]</f>
        <v>2023_103</v>
      </c>
    </row>
    <row r="4105" spans="1:19" x14ac:dyDescent="0.2">
      <c r="A4105" t="s">
        <v>276</v>
      </c>
      <c r="B4105">
        <v>104</v>
      </c>
      <c r="C4105">
        <v>2023</v>
      </c>
      <c r="D4105" t="s">
        <v>40</v>
      </c>
      <c r="E4105" t="s">
        <v>2044</v>
      </c>
      <c r="F4105" t="s">
        <v>146</v>
      </c>
      <c r="G4105" t="str">
        <f>_xlfn.XLOOKUP(F4105,Regions!$A$2:$A$52,Regions!$B$2:$B$52)</f>
        <v>Northeast</v>
      </c>
      <c r="H4105" t="s">
        <v>1462</v>
      </c>
      <c r="J4105">
        <v>40281</v>
      </c>
      <c r="K4105">
        <v>1485</v>
      </c>
      <c r="L4105">
        <v>381336</v>
      </c>
      <c r="M4105">
        <v>10662</v>
      </c>
      <c r="N4105" t="s">
        <v>2043</v>
      </c>
      <c r="O4105" t="s">
        <v>2043</v>
      </c>
      <c r="P4105" t="s">
        <v>2043</v>
      </c>
      <c r="Q4105" t="s">
        <v>2046</v>
      </c>
      <c r="R4105" t="str">
        <f>Table1[[#This Row],[year]]&amp;"_"&amp;Table1[[#This Row],[rank]]</f>
        <v>2023_104</v>
      </c>
      <c r="S4105" t="str">
        <f>Table1[[#This Row],[year]]&amp;"_"&amp;Table1[[#This Row],[rank]]</f>
        <v>2023_104</v>
      </c>
    </row>
    <row r="4106" spans="1:19" x14ac:dyDescent="0.2">
      <c r="A4106" t="s">
        <v>2104</v>
      </c>
      <c r="B4106">
        <v>105</v>
      </c>
      <c r="C4106">
        <v>2023</v>
      </c>
      <c r="D4106" t="s">
        <v>74</v>
      </c>
      <c r="E4106" t="s">
        <v>74</v>
      </c>
      <c r="F4106" t="s">
        <v>35</v>
      </c>
      <c r="G4106" t="str">
        <f>_xlfn.XLOOKUP(F4106,Regions!$A$2:$A$52,Regions!$B$2:$B$52)</f>
        <v>South</v>
      </c>
      <c r="H4106" t="s">
        <v>1435</v>
      </c>
      <c r="I4106">
        <v>62692</v>
      </c>
      <c r="J4106">
        <v>39407</v>
      </c>
      <c r="K4106">
        <v>3390</v>
      </c>
      <c r="L4106">
        <v>51585</v>
      </c>
      <c r="M4106">
        <v>106500</v>
      </c>
      <c r="N4106" t="s">
        <v>2043</v>
      </c>
      <c r="O4106" t="s">
        <v>2046</v>
      </c>
      <c r="P4106" t="s">
        <v>2043</v>
      </c>
      <c r="Q4106" t="s">
        <v>2046</v>
      </c>
      <c r="R4106" t="str">
        <f>Table1[[#This Row],[year]]&amp;"_"&amp;Table1[[#This Row],[rank]]</f>
        <v>2023_105</v>
      </c>
      <c r="S4106" t="str">
        <f>Table1[[#This Row],[year]]&amp;"_"&amp;Table1[[#This Row],[rank]]</f>
        <v>2023_105</v>
      </c>
    </row>
    <row r="4107" spans="1:19" x14ac:dyDescent="0.2">
      <c r="A4107" t="s">
        <v>2127</v>
      </c>
      <c r="B4107">
        <v>106</v>
      </c>
      <c r="C4107">
        <v>2023</v>
      </c>
      <c r="D4107" t="s">
        <v>57</v>
      </c>
      <c r="E4107" t="s">
        <v>2044</v>
      </c>
      <c r="F4107" t="s">
        <v>35</v>
      </c>
      <c r="G4107" t="str">
        <f>_xlfn.XLOOKUP(F4107,Regions!$A$2:$A$52,Regions!$B$2:$B$52)</f>
        <v>South</v>
      </c>
      <c r="H4107" t="s">
        <v>1431</v>
      </c>
      <c r="I4107">
        <v>36776</v>
      </c>
      <c r="J4107">
        <v>38373</v>
      </c>
      <c r="K4107">
        <v>7360</v>
      </c>
      <c r="L4107">
        <v>455249</v>
      </c>
      <c r="M4107">
        <v>55943</v>
      </c>
      <c r="N4107" t="s">
        <v>2046</v>
      </c>
      <c r="O4107" t="s">
        <v>2043</v>
      </c>
      <c r="P4107" t="s">
        <v>2043</v>
      </c>
      <c r="Q4107" t="s">
        <v>2046</v>
      </c>
      <c r="R4107" t="str">
        <f>Table1[[#This Row],[year]]&amp;"_"&amp;Table1[[#This Row],[rank]]</f>
        <v>2023_106</v>
      </c>
      <c r="S4107" t="str">
        <f>Table1[[#This Row],[year]]&amp;"_"&amp;Table1[[#This Row],[rank]]</f>
        <v>2023_106</v>
      </c>
    </row>
    <row r="4108" spans="1:19" x14ac:dyDescent="0.2">
      <c r="A4108" t="s">
        <v>2652</v>
      </c>
      <c r="B4108">
        <v>107</v>
      </c>
      <c r="C4108">
        <v>2023</v>
      </c>
      <c r="D4108" t="s">
        <v>21</v>
      </c>
      <c r="E4108" t="s">
        <v>920</v>
      </c>
      <c r="F4108" t="s">
        <v>22</v>
      </c>
      <c r="G4108" t="str">
        <f>_xlfn.XLOOKUP(F4108,Regions!$A$2:$A$52,Regions!$B$2:$B$52)</f>
        <v>South</v>
      </c>
      <c r="H4108" t="s">
        <v>1502</v>
      </c>
      <c r="I4108">
        <v>9492</v>
      </c>
      <c r="J4108">
        <v>38205</v>
      </c>
      <c r="K4108">
        <v>2923</v>
      </c>
      <c r="L4108">
        <v>18126</v>
      </c>
      <c r="M4108">
        <v>5223</v>
      </c>
      <c r="N4108" t="s">
        <v>2043</v>
      </c>
      <c r="O4108" t="s">
        <v>2043</v>
      </c>
      <c r="P4108" t="s">
        <v>2043</v>
      </c>
      <c r="Q4108" t="s">
        <v>2043</v>
      </c>
      <c r="R4108" t="str">
        <f>Table1[[#This Row],[year]]&amp;"_"&amp;Table1[[#This Row],[rank]]</f>
        <v>2023_107</v>
      </c>
      <c r="S4108" t="str">
        <f>Table1[[#This Row],[year]]&amp;"_"&amp;Table1[[#This Row],[rank]]</f>
        <v>2023_107</v>
      </c>
    </row>
    <row r="4109" spans="1:19" x14ac:dyDescent="0.2">
      <c r="A4109" t="s">
        <v>2156</v>
      </c>
      <c r="B4109">
        <v>108</v>
      </c>
      <c r="C4109">
        <v>2023</v>
      </c>
      <c r="D4109" t="s">
        <v>1830</v>
      </c>
      <c r="E4109" t="s">
        <v>2042</v>
      </c>
      <c r="F4109" t="s">
        <v>113</v>
      </c>
      <c r="G4109" t="str">
        <f>_xlfn.XLOOKUP(F4109,Regions!$A$2:$A$52,Regions!$B$2:$B$52)</f>
        <v>South</v>
      </c>
      <c r="H4109" t="s">
        <v>1560</v>
      </c>
      <c r="I4109">
        <v>46114</v>
      </c>
      <c r="J4109">
        <v>37845</v>
      </c>
      <c r="K4109">
        <v>2416</v>
      </c>
      <c r="L4109">
        <v>29083</v>
      </c>
      <c r="M4109">
        <v>170000</v>
      </c>
      <c r="N4109" t="s">
        <v>2043</v>
      </c>
      <c r="O4109" t="s">
        <v>2043</v>
      </c>
      <c r="P4109" t="s">
        <v>2043</v>
      </c>
      <c r="Q4109" t="s">
        <v>2046</v>
      </c>
      <c r="R4109" t="str">
        <f>Table1[[#This Row],[year]]&amp;"_"&amp;Table1[[#This Row],[rank]]</f>
        <v>2023_108</v>
      </c>
      <c r="S4109" t="str">
        <f>Table1[[#This Row],[year]]&amp;"_"&amp;Table1[[#This Row],[rank]]</f>
        <v>2023_108</v>
      </c>
    </row>
    <row r="4110" spans="1:19" x14ac:dyDescent="0.2">
      <c r="A4110" t="s">
        <v>308</v>
      </c>
      <c r="B4110">
        <v>109</v>
      </c>
      <c r="C4110">
        <v>2023</v>
      </c>
      <c r="D4110" t="s">
        <v>976</v>
      </c>
      <c r="E4110" t="s">
        <v>115</v>
      </c>
      <c r="F4110" t="s">
        <v>181</v>
      </c>
      <c r="G4110" t="str">
        <f>_xlfn.XLOOKUP(F4110,Regions!$A$2:$A$52,Regions!$B$2:$B$52)</f>
        <v>West</v>
      </c>
      <c r="H4110" t="s">
        <v>2133</v>
      </c>
      <c r="I4110">
        <v>7278</v>
      </c>
      <c r="J4110">
        <v>37124</v>
      </c>
      <c r="K4110">
        <v>1427</v>
      </c>
      <c r="L4110">
        <v>21763</v>
      </c>
      <c r="M4110">
        <v>22300</v>
      </c>
      <c r="N4110" t="s">
        <v>2043</v>
      </c>
      <c r="O4110" t="s">
        <v>2043</v>
      </c>
      <c r="P4110" t="s">
        <v>2043</v>
      </c>
      <c r="Q4110" t="s">
        <v>2046</v>
      </c>
      <c r="R4110" t="str">
        <f>Table1[[#This Row],[year]]&amp;"_"&amp;Table1[[#This Row],[rank]]</f>
        <v>2023_109</v>
      </c>
      <c r="S4110" t="str">
        <f>Table1[[#This Row],[year]]&amp;"_"&amp;Table1[[#This Row],[rank]]</f>
        <v>2023_109</v>
      </c>
    </row>
    <row r="4111" spans="1:19" x14ac:dyDescent="0.2">
      <c r="A4111" t="s">
        <v>2119</v>
      </c>
      <c r="B4111">
        <v>110</v>
      </c>
      <c r="C4111">
        <v>2023</v>
      </c>
      <c r="D4111" t="s">
        <v>488</v>
      </c>
      <c r="E4111" t="s">
        <v>920</v>
      </c>
      <c r="F4111" t="s">
        <v>22</v>
      </c>
      <c r="G4111" t="str">
        <f>_xlfn.XLOOKUP(F4111,Regions!$A$2:$A$52,Regions!$B$2:$B$52)</f>
        <v>South</v>
      </c>
      <c r="H4111" t="s">
        <v>1403</v>
      </c>
      <c r="I4111">
        <v>56069</v>
      </c>
      <c r="J4111">
        <v>37095</v>
      </c>
      <c r="K4111">
        <v>13304</v>
      </c>
      <c r="L4111">
        <v>72609</v>
      </c>
      <c r="M4111">
        <v>11973</v>
      </c>
      <c r="N4111" t="s">
        <v>2043</v>
      </c>
      <c r="O4111" t="s">
        <v>2046</v>
      </c>
      <c r="P4111" t="s">
        <v>2043</v>
      </c>
      <c r="Q4111" t="s">
        <v>2043</v>
      </c>
      <c r="R4111" t="str">
        <f>Table1[[#This Row],[year]]&amp;"_"&amp;Table1[[#This Row],[rank]]</f>
        <v>2023_110</v>
      </c>
      <c r="S4111" t="str">
        <f>Table1[[#This Row],[year]]&amp;"_"&amp;Table1[[#This Row],[rank]]</f>
        <v>2023_110</v>
      </c>
    </row>
    <row r="4112" spans="1:19" x14ac:dyDescent="0.2">
      <c r="A4112" t="s">
        <v>2112</v>
      </c>
      <c r="B4112">
        <v>111</v>
      </c>
      <c r="C4112">
        <v>2023</v>
      </c>
      <c r="D4112" t="s">
        <v>40</v>
      </c>
      <c r="E4112" t="s">
        <v>2044</v>
      </c>
      <c r="F4112" t="s">
        <v>187</v>
      </c>
      <c r="G4112" t="str">
        <f>_xlfn.XLOOKUP(F4112,Regions!$A$2:$A$52,Regions!$B$2:$B$52)</f>
        <v>Midwest</v>
      </c>
      <c r="H4112" t="s">
        <v>1448</v>
      </c>
      <c r="J4112">
        <v>36921</v>
      </c>
      <c r="K4112">
        <v>912</v>
      </c>
      <c r="L4112">
        <v>340390</v>
      </c>
      <c r="M4112">
        <v>8323</v>
      </c>
      <c r="N4112" t="s">
        <v>2043</v>
      </c>
      <c r="O4112" t="s">
        <v>2043</v>
      </c>
      <c r="P4112" t="s">
        <v>2043</v>
      </c>
      <c r="Q4112" t="s">
        <v>2046</v>
      </c>
      <c r="R4112" t="str">
        <f>Table1[[#This Row],[year]]&amp;"_"&amp;Table1[[#This Row],[rank]]</f>
        <v>2023_111</v>
      </c>
      <c r="S4112" t="str">
        <f>Table1[[#This Row],[year]]&amp;"_"&amp;Table1[[#This Row],[rank]]</f>
        <v>2023_111</v>
      </c>
    </row>
    <row r="4113" spans="1:19" x14ac:dyDescent="0.2">
      <c r="A4113" t="s">
        <v>2617</v>
      </c>
      <c r="B4113">
        <v>112</v>
      </c>
      <c r="C4113">
        <v>2023</v>
      </c>
      <c r="D4113" t="s">
        <v>65</v>
      </c>
      <c r="E4113" t="s">
        <v>2044</v>
      </c>
      <c r="F4113" t="s">
        <v>28</v>
      </c>
      <c r="G4113" t="str">
        <f>_xlfn.XLOOKUP(F4113,Regions!$A$2:$A$52,Regions!$B$2:$B$52)</f>
        <v>Northeast</v>
      </c>
      <c r="H4113" t="s">
        <v>1406</v>
      </c>
      <c r="I4113">
        <v>39783</v>
      </c>
      <c r="J4113">
        <v>36884</v>
      </c>
      <c r="K4113">
        <v>2842</v>
      </c>
      <c r="L4113">
        <v>115717</v>
      </c>
      <c r="M4113">
        <v>32175</v>
      </c>
      <c r="N4113" t="s">
        <v>2043</v>
      </c>
      <c r="O4113" t="s">
        <v>2043</v>
      </c>
      <c r="P4113" t="s">
        <v>2043</v>
      </c>
      <c r="Q4113" t="s">
        <v>2046</v>
      </c>
      <c r="R4113" t="str">
        <f>Table1[[#This Row],[year]]&amp;"_"&amp;Table1[[#This Row],[rank]]</f>
        <v>2023_112</v>
      </c>
      <c r="S4113" t="str">
        <f>Table1[[#This Row],[year]]&amp;"_"&amp;Table1[[#This Row],[rank]]</f>
        <v>2023_112</v>
      </c>
    </row>
    <row r="4114" spans="1:19" x14ac:dyDescent="0.2">
      <c r="A4114" t="s">
        <v>2126</v>
      </c>
      <c r="B4114">
        <v>113</v>
      </c>
      <c r="C4114">
        <v>2023</v>
      </c>
      <c r="D4114" t="s">
        <v>74</v>
      </c>
      <c r="E4114" t="s">
        <v>74</v>
      </c>
      <c r="F4114" t="s">
        <v>35</v>
      </c>
      <c r="G4114" t="str">
        <f>_xlfn.XLOOKUP(F4114,Regions!$A$2:$A$52,Regions!$B$2:$B$52)</f>
        <v>South</v>
      </c>
      <c r="H4114" t="s">
        <v>1464</v>
      </c>
      <c r="I4114">
        <v>70203</v>
      </c>
      <c r="J4114">
        <v>36602</v>
      </c>
      <c r="K4114">
        <v>4896</v>
      </c>
      <c r="L4114">
        <v>43755</v>
      </c>
      <c r="M4114">
        <v>95000</v>
      </c>
      <c r="N4114" t="s">
        <v>2043</v>
      </c>
      <c r="O4114" t="s">
        <v>2046</v>
      </c>
      <c r="P4114" t="s">
        <v>2043</v>
      </c>
      <c r="Q4114" t="s">
        <v>2046</v>
      </c>
      <c r="R4114" t="str">
        <f>Table1[[#This Row],[year]]&amp;"_"&amp;Table1[[#This Row],[rank]]</f>
        <v>2023_113</v>
      </c>
      <c r="S4114" t="str">
        <f>Table1[[#This Row],[year]]&amp;"_"&amp;Table1[[#This Row],[rank]]</f>
        <v>2023_113</v>
      </c>
    </row>
    <row r="4115" spans="1:19" x14ac:dyDescent="0.2">
      <c r="A4115" t="s">
        <v>2125</v>
      </c>
      <c r="B4115">
        <v>114</v>
      </c>
      <c r="C4115">
        <v>2023</v>
      </c>
      <c r="D4115" t="s">
        <v>65</v>
      </c>
      <c r="E4115" t="s">
        <v>2044</v>
      </c>
      <c r="F4115" t="s">
        <v>22</v>
      </c>
      <c r="G4115" t="str">
        <f>_xlfn.XLOOKUP(F4115,Regions!$A$2:$A$52,Regions!$B$2:$B$52)</f>
        <v>South</v>
      </c>
      <c r="H4115" t="s">
        <v>1411</v>
      </c>
      <c r="J4115">
        <v>36297</v>
      </c>
      <c r="K4115">
        <v>1296</v>
      </c>
      <c r="L4115">
        <v>204005</v>
      </c>
      <c r="M4115">
        <v>36820</v>
      </c>
      <c r="N4115" t="s">
        <v>2043</v>
      </c>
      <c r="O4115" t="s">
        <v>2043</v>
      </c>
      <c r="P4115" t="s">
        <v>2043</v>
      </c>
      <c r="Q4115" t="s">
        <v>2046</v>
      </c>
      <c r="R4115" t="str">
        <f>Table1[[#This Row],[year]]&amp;"_"&amp;Table1[[#This Row],[rank]]</f>
        <v>2023_114</v>
      </c>
      <c r="S4115" t="str">
        <f>Table1[[#This Row],[year]]&amp;"_"&amp;Table1[[#This Row],[rank]]</f>
        <v>2023_114</v>
      </c>
    </row>
    <row r="4116" spans="1:19" x14ac:dyDescent="0.2">
      <c r="A4116" t="s">
        <v>2084</v>
      </c>
      <c r="B4116">
        <v>115</v>
      </c>
      <c r="C4116">
        <v>2023</v>
      </c>
      <c r="D4116" t="s">
        <v>32</v>
      </c>
      <c r="E4116" t="s">
        <v>2064</v>
      </c>
      <c r="F4116" t="s">
        <v>125</v>
      </c>
      <c r="G4116" t="str">
        <f>_xlfn.XLOOKUP(F4116,Regions!$A$2:$A$52,Regions!$B$2:$B$52)</f>
        <v>South</v>
      </c>
      <c r="H4116" t="s">
        <v>1407</v>
      </c>
      <c r="I4116">
        <v>127695</v>
      </c>
      <c r="J4116">
        <v>35466</v>
      </c>
      <c r="K4116">
        <v>4966</v>
      </c>
      <c r="L4116">
        <v>62275</v>
      </c>
      <c r="M4116">
        <v>97000</v>
      </c>
      <c r="N4116" t="s">
        <v>2043</v>
      </c>
      <c r="O4116" t="s">
        <v>2043</v>
      </c>
      <c r="P4116" t="s">
        <v>2043</v>
      </c>
      <c r="Q4116" t="s">
        <v>2046</v>
      </c>
      <c r="R4116" t="str">
        <f>Table1[[#This Row],[year]]&amp;"_"&amp;Table1[[#This Row],[rank]]</f>
        <v>2023_115</v>
      </c>
      <c r="S4116" t="str">
        <f>Table1[[#This Row],[year]]&amp;"_"&amp;Table1[[#This Row],[rank]]</f>
        <v>2023_115</v>
      </c>
    </row>
    <row r="4117" spans="1:19" x14ac:dyDescent="0.2">
      <c r="A4117" t="s">
        <v>1243</v>
      </c>
      <c r="B4117">
        <v>116</v>
      </c>
      <c r="C4117">
        <v>2023</v>
      </c>
      <c r="D4117" t="s">
        <v>46</v>
      </c>
      <c r="E4117" t="s">
        <v>46</v>
      </c>
      <c r="F4117" t="s">
        <v>72</v>
      </c>
      <c r="G4117" t="str">
        <f>_xlfn.XLOOKUP(F4117,Regions!$A$2:$A$52,Regions!$B$2:$B$52)</f>
        <v>Midwest</v>
      </c>
      <c r="H4117" t="s">
        <v>1461</v>
      </c>
      <c r="I4117">
        <v>57965</v>
      </c>
      <c r="J4117">
        <v>34229</v>
      </c>
      <c r="K4117">
        <v>5777</v>
      </c>
      <c r="L4117">
        <v>46455</v>
      </c>
      <c r="M4117">
        <v>92000</v>
      </c>
      <c r="N4117" t="s">
        <v>2043</v>
      </c>
      <c r="O4117" t="s">
        <v>2043</v>
      </c>
      <c r="P4117" t="s">
        <v>2043</v>
      </c>
      <c r="Q4117" t="s">
        <v>2046</v>
      </c>
      <c r="R4117" t="str">
        <f>Table1[[#This Row],[year]]&amp;"_"&amp;Table1[[#This Row],[rank]]</f>
        <v>2023_116</v>
      </c>
      <c r="S4117" t="str">
        <f>Table1[[#This Row],[year]]&amp;"_"&amp;Table1[[#This Row],[rank]]</f>
        <v>2023_116</v>
      </c>
    </row>
    <row r="4118" spans="1:19" x14ac:dyDescent="0.2">
      <c r="A4118" t="s">
        <v>2479</v>
      </c>
      <c r="B4118">
        <v>117</v>
      </c>
      <c r="C4118">
        <v>2023</v>
      </c>
      <c r="D4118" t="s">
        <v>985</v>
      </c>
      <c r="E4118" t="s">
        <v>115</v>
      </c>
      <c r="F4118" t="s">
        <v>44</v>
      </c>
      <c r="G4118" t="str">
        <f>_xlfn.XLOOKUP(F4118,Regions!$A$2:$A$52,Regions!$B$2:$B$52)</f>
        <v>Midwest</v>
      </c>
      <c r="H4118" t="s">
        <v>2130</v>
      </c>
      <c r="I4118">
        <v>8568</v>
      </c>
      <c r="J4118">
        <v>34057</v>
      </c>
      <c r="K4118">
        <v>265</v>
      </c>
      <c r="L4118">
        <v>12773</v>
      </c>
      <c r="M4118">
        <v>29000</v>
      </c>
      <c r="N4118" t="s">
        <v>2043</v>
      </c>
      <c r="O4118" t="s">
        <v>2043</v>
      </c>
      <c r="P4118" t="s">
        <v>2043</v>
      </c>
      <c r="Q4118" t="s">
        <v>2046</v>
      </c>
      <c r="R4118" t="str">
        <f>Table1[[#This Row],[year]]&amp;"_"&amp;Table1[[#This Row],[rank]]</f>
        <v>2023_117</v>
      </c>
      <c r="S4118" t="str">
        <f>Table1[[#This Row],[year]]&amp;"_"&amp;Table1[[#This Row],[rank]]</f>
        <v>2023_117</v>
      </c>
    </row>
    <row r="4119" spans="1:19" x14ac:dyDescent="0.2">
      <c r="A4119" t="s">
        <v>2665</v>
      </c>
      <c r="B4119">
        <v>118</v>
      </c>
      <c r="C4119">
        <v>2023</v>
      </c>
      <c r="D4119" t="s">
        <v>175</v>
      </c>
      <c r="E4119" t="s">
        <v>2067</v>
      </c>
      <c r="F4119" t="s">
        <v>28</v>
      </c>
      <c r="G4119" t="str">
        <f>_xlfn.XLOOKUP(F4119,Regions!$A$2:$A$52,Regions!$B$2:$B$52)</f>
        <v>Northeast</v>
      </c>
      <c r="H4119" t="s">
        <v>1406</v>
      </c>
      <c r="I4119">
        <v>36778</v>
      </c>
      <c r="J4119">
        <v>33817</v>
      </c>
      <c r="K4119">
        <v>7371</v>
      </c>
      <c r="L4119">
        <v>134001</v>
      </c>
      <c r="M4119">
        <v>37500</v>
      </c>
      <c r="N4119" t="s">
        <v>2043</v>
      </c>
      <c r="O4119" t="s">
        <v>2043</v>
      </c>
      <c r="P4119" t="s">
        <v>2043</v>
      </c>
      <c r="Q4119" t="s">
        <v>2043</v>
      </c>
      <c r="R4119" t="str">
        <f>Table1[[#This Row],[year]]&amp;"_"&amp;Table1[[#This Row],[rank]]</f>
        <v>2023_118</v>
      </c>
      <c r="S4119" t="str">
        <f>Table1[[#This Row],[year]]&amp;"_"&amp;Table1[[#This Row],[rank]]</f>
        <v>2023_118</v>
      </c>
    </row>
    <row r="4120" spans="1:19" x14ac:dyDescent="0.2">
      <c r="A4120" t="s">
        <v>2335</v>
      </c>
      <c r="B4120">
        <v>119</v>
      </c>
      <c r="C4120">
        <v>2023</v>
      </c>
      <c r="D4120" t="s">
        <v>1111</v>
      </c>
      <c r="E4120" t="s">
        <v>221</v>
      </c>
      <c r="F4120" t="s">
        <v>177</v>
      </c>
      <c r="G4120" t="str">
        <f>_xlfn.XLOOKUP(F4120,Regions!$A$2:$A$52,Regions!$B$2:$B$52)</f>
        <v>South</v>
      </c>
      <c r="H4120" t="s">
        <v>1497</v>
      </c>
      <c r="I4120">
        <v>29726</v>
      </c>
      <c r="J4120">
        <v>33671</v>
      </c>
      <c r="K4120">
        <v>4614</v>
      </c>
      <c r="L4120">
        <v>37984</v>
      </c>
      <c r="M4120">
        <v>12012</v>
      </c>
      <c r="N4120" t="s">
        <v>2043</v>
      </c>
      <c r="O4120" t="s">
        <v>2043</v>
      </c>
      <c r="P4120" t="s">
        <v>2043</v>
      </c>
      <c r="Q4120" t="s">
        <v>2043</v>
      </c>
      <c r="R4120" t="str">
        <f>Table1[[#This Row],[year]]&amp;"_"&amp;Table1[[#This Row],[rank]]</f>
        <v>2023_119</v>
      </c>
      <c r="S4120" t="str">
        <f>Table1[[#This Row],[year]]&amp;"_"&amp;Table1[[#This Row],[rank]]</f>
        <v>2023_119</v>
      </c>
    </row>
    <row r="4121" spans="1:19" x14ac:dyDescent="0.2">
      <c r="A4121" t="s">
        <v>958</v>
      </c>
      <c r="B4121">
        <v>120</v>
      </c>
      <c r="C4121">
        <v>2023</v>
      </c>
      <c r="D4121" t="s">
        <v>1111</v>
      </c>
      <c r="E4121" t="s">
        <v>221</v>
      </c>
      <c r="F4121" t="s">
        <v>22</v>
      </c>
      <c r="G4121" t="str">
        <f>_xlfn.XLOOKUP(F4121,Regions!$A$2:$A$52,Regions!$B$2:$B$52)</f>
        <v>South</v>
      </c>
      <c r="H4121" t="s">
        <v>1678</v>
      </c>
      <c r="I4121">
        <v>33546</v>
      </c>
      <c r="J4121">
        <v>33480</v>
      </c>
      <c r="K4121">
        <v>5858</v>
      </c>
      <c r="L4121">
        <v>30351</v>
      </c>
      <c r="M4121">
        <v>13237</v>
      </c>
      <c r="N4121" t="s">
        <v>2043</v>
      </c>
      <c r="O4121" t="s">
        <v>2043</v>
      </c>
      <c r="P4121" t="s">
        <v>2043</v>
      </c>
      <c r="Q4121" t="s">
        <v>2043</v>
      </c>
      <c r="R4121" t="str">
        <f>Table1[[#This Row],[year]]&amp;"_"&amp;Table1[[#This Row],[rank]]</f>
        <v>2023_120</v>
      </c>
      <c r="S4121" t="str">
        <f>Table1[[#This Row],[year]]&amp;"_"&amp;Table1[[#This Row],[rank]]</f>
        <v>2023_120</v>
      </c>
    </row>
    <row r="4122" spans="1:19" x14ac:dyDescent="0.2">
      <c r="A4122" t="s">
        <v>2528</v>
      </c>
      <c r="B4122">
        <v>121</v>
      </c>
      <c r="C4122">
        <v>2023</v>
      </c>
      <c r="D4122" t="s">
        <v>974</v>
      </c>
      <c r="E4122" t="s">
        <v>2045</v>
      </c>
      <c r="F4122" t="s">
        <v>177</v>
      </c>
      <c r="G4122" t="str">
        <f>_xlfn.XLOOKUP(F4122,Regions!$A$2:$A$52,Regions!$B$2:$B$52)</f>
        <v>South</v>
      </c>
      <c r="H4122" t="s">
        <v>1680</v>
      </c>
      <c r="I4122">
        <v>11750</v>
      </c>
      <c r="J4122">
        <v>33478</v>
      </c>
      <c r="K4122">
        <v>996</v>
      </c>
      <c r="L4122">
        <v>19717</v>
      </c>
      <c r="M4122">
        <v>250000</v>
      </c>
      <c r="N4122" t="s">
        <v>2043</v>
      </c>
      <c r="O4122" t="s">
        <v>2043</v>
      </c>
      <c r="P4122" t="s">
        <v>2043</v>
      </c>
      <c r="Q4122" t="s">
        <v>2046</v>
      </c>
      <c r="R4122" t="str">
        <f>Table1[[#This Row],[year]]&amp;"_"&amp;Table1[[#This Row],[rank]]</f>
        <v>2023_121</v>
      </c>
      <c r="S4122" t="str">
        <f>Table1[[#This Row],[year]]&amp;"_"&amp;Table1[[#This Row],[rank]]</f>
        <v>2023_121</v>
      </c>
    </row>
    <row r="4123" spans="1:19" x14ac:dyDescent="0.2">
      <c r="A4123" t="s">
        <v>2608</v>
      </c>
      <c r="B4123">
        <v>122</v>
      </c>
      <c r="C4123">
        <v>2023</v>
      </c>
      <c r="D4123" t="s">
        <v>223</v>
      </c>
      <c r="E4123" t="s">
        <v>920</v>
      </c>
      <c r="F4123" t="s">
        <v>22</v>
      </c>
      <c r="G4123" t="str">
        <f>_xlfn.XLOOKUP(F4123,Regions!$A$2:$A$52,Regions!$B$2:$B$52)</f>
        <v>South</v>
      </c>
      <c r="H4123" t="s">
        <v>1403</v>
      </c>
      <c r="I4123">
        <v>38408</v>
      </c>
      <c r="J4123">
        <v>33428</v>
      </c>
      <c r="K4123">
        <v>1428</v>
      </c>
      <c r="L4123">
        <v>41266</v>
      </c>
      <c r="M4123">
        <v>1551</v>
      </c>
      <c r="N4123" t="s">
        <v>2043</v>
      </c>
      <c r="O4123" t="s">
        <v>2043</v>
      </c>
      <c r="P4123" t="s">
        <v>2043</v>
      </c>
      <c r="Q4123" t="s">
        <v>2043</v>
      </c>
      <c r="R4123" t="str">
        <f>Table1[[#This Row],[year]]&amp;"_"&amp;Table1[[#This Row],[rank]]</f>
        <v>2023_122</v>
      </c>
      <c r="S4123" t="str">
        <f>Table1[[#This Row],[year]]&amp;"_"&amp;Table1[[#This Row],[rank]]</f>
        <v>2023_122</v>
      </c>
    </row>
    <row r="4124" spans="1:19" x14ac:dyDescent="0.2">
      <c r="A4124" t="s">
        <v>2311</v>
      </c>
      <c r="B4124">
        <v>123</v>
      </c>
      <c r="C4124">
        <v>2023</v>
      </c>
      <c r="D4124" t="s">
        <v>974</v>
      </c>
      <c r="E4124" t="s">
        <v>2045</v>
      </c>
      <c r="F4124" t="s">
        <v>55</v>
      </c>
      <c r="G4124" t="str">
        <f>_xlfn.XLOOKUP(F4124,Regions!$A$2:$A$52,Regions!$B$2:$B$52)</f>
        <v>West</v>
      </c>
      <c r="H4124" t="s">
        <v>1456</v>
      </c>
      <c r="I4124">
        <v>267473</v>
      </c>
      <c r="J4124">
        <v>33203</v>
      </c>
      <c r="K4124">
        <v>11495</v>
      </c>
      <c r="L4124">
        <v>73249</v>
      </c>
      <c r="M4124">
        <v>20000</v>
      </c>
      <c r="N4124" t="s">
        <v>2043</v>
      </c>
      <c r="O4124" t="s">
        <v>2043</v>
      </c>
      <c r="P4124" t="s">
        <v>2043</v>
      </c>
      <c r="Q4124" t="s">
        <v>2043</v>
      </c>
      <c r="R4124" t="str">
        <f>Table1[[#This Row],[year]]&amp;"_"&amp;Table1[[#This Row],[rank]]</f>
        <v>2023_123</v>
      </c>
      <c r="S4124" t="str">
        <f>Table1[[#This Row],[year]]&amp;"_"&amp;Table1[[#This Row],[rank]]</f>
        <v>2023_123</v>
      </c>
    </row>
    <row r="4125" spans="1:19" x14ac:dyDescent="0.2">
      <c r="A4125" t="s">
        <v>2222</v>
      </c>
      <c r="B4125">
        <v>124</v>
      </c>
      <c r="C4125">
        <v>2023</v>
      </c>
      <c r="D4125" t="s">
        <v>350</v>
      </c>
      <c r="E4125" t="s">
        <v>2042</v>
      </c>
      <c r="F4125" t="s">
        <v>35</v>
      </c>
      <c r="G4125" t="str">
        <f>_xlfn.XLOOKUP(F4125,Regions!$A$2:$A$52,Regions!$B$2:$B$52)</f>
        <v>South</v>
      </c>
      <c r="H4125" t="s">
        <v>1494</v>
      </c>
      <c r="I4125">
        <v>10158</v>
      </c>
      <c r="J4125">
        <v>33197</v>
      </c>
      <c r="K4125">
        <v>1151</v>
      </c>
      <c r="L4125">
        <v>26338</v>
      </c>
      <c r="M4125">
        <v>32647</v>
      </c>
      <c r="N4125" t="s">
        <v>2043</v>
      </c>
      <c r="O4125" t="s">
        <v>2043</v>
      </c>
      <c r="P4125" t="s">
        <v>2043</v>
      </c>
      <c r="Q4125" t="s">
        <v>2046</v>
      </c>
      <c r="R4125" t="str">
        <f>Table1[[#This Row],[year]]&amp;"_"&amp;Table1[[#This Row],[rank]]</f>
        <v>2023_124</v>
      </c>
      <c r="S4125" t="str">
        <f>Table1[[#This Row],[year]]&amp;"_"&amp;Table1[[#This Row],[rank]]</f>
        <v>2023_124</v>
      </c>
    </row>
    <row r="4126" spans="1:19" x14ac:dyDescent="0.2">
      <c r="A4126" t="s">
        <v>2181</v>
      </c>
      <c r="B4126">
        <v>125</v>
      </c>
      <c r="C4126">
        <v>2023</v>
      </c>
      <c r="D4126" t="s">
        <v>60</v>
      </c>
      <c r="E4126" t="s">
        <v>2114</v>
      </c>
      <c r="F4126" t="s">
        <v>93</v>
      </c>
      <c r="G4126" t="str">
        <f>_xlfn.XLOOKUP(F4126,Regions!$A$2:$A$52,Regions!$B$2:$B$52)</f>
        <v>West</v>
      </c>
      <c r="H4126" t="s">
        <v>1457</v>
      </c>
      <c r="I4126">
        <v>119677</v>
      </c>
      <c r="J4126">
        <v>32250</v>
      </c>
      <c r="K4126">
        <v>3282</v>
      </c>
      <c r="L4126">
        <v>27978</v>
      </c>
      <c r="M4126">
        <v>402000</v>
      </c>
      <c r="N4126" t="s">
        <v>2043</v>
      </c>
      <c r="O4126" t="s">
        <v>2043</v>
      </c>
      <c r="P4126" t="s">
        <v>2043</v>
      </c>
      <c r="Q4126" t="s">
        <v>2046</v>
      </c>
      <c r="R4126" t="str">
        <f>Table1[[#This Row],[year]]&amp;"_"&amp;Table1[[#This Row],[rank]]</f>
        <v>2023_125</v>
      </c>
      <c r="S4126" t="str">
        <f>Table1[[#This Row],[year]]&amp;"_"&amp;Table1[[#This Row],[rank]]</f>
        <v>2023_125</v>
      </c>
    </row>
    <row r="4127" spans="1:19" x14ac:dyDescent="0.2">
      <c r="A4127" t="s">
        <v>2279</v>
      </c>
      <c r="B4127">
        <v>126</v>
      </c>
      <c r="C4127">
        <v>2023</v>
      </c>
      <c r="D4127" t="s">
        <v>1288</v>
      </c>
      <c r="E4127" t="s">
        <v>112</v>
      </c>
      <c r="F4127" t="s">
        <v>55</v>
      </c>
      <c r="G4127" t="str">
        <f>_xlfn.XLOOKUP(F4127,Regions!$A$2:$A$52,Regions!$B$2:$B$52)</f>
        <v>West</v>
      </c>
      <c r="H4127" t="s">
        <v>1936</v>
      </c>
      <c r="I4127">
        <v>15586</v>
      </c>
      <c r="J4127">
        <v>31974</v>
      </c>
      <c r="K4127">
        <v>792</v>
      </c>
      <c r="L4127">
        <v>12314</v>
      </c>
      <c r="M4127">
        <v>15000</v>
      </c>
      <c r="N4127" t="s">
        <v>2043</v>
      </c>
      <c r="O4127" t="s">
        <v>2043</v>
      </c>
      <c r="P4127" t="s">
        <v>2043</v>
      </c>
      <c r="Q4127" t="s">
        <v>2043</v>
      </c>
      <c r="R4127" t="str">
        <f>Table1[[#This Row],[year]]&amp;"_"&amp;Table1[[#This Row],[rank]]</f>
        <v>2023_126</v>
      </c>
      <c r="S4127" t="str">
        <f>Table1[[#This Row],[year]]&amp;"_"&amp;Table1[[#This Row],[rank]]</f>
        <v>2023_126</v>
      </c>
    </row>
    <row r="4128" spans="1:19" x14ac:dyDescent="0.2">
      <c r="A4128" t="s">
        <v>2658</v>
      </c>
      <c r="B4128">
        <v>127</v>
      </c>
      <c r="C4128">
        <v>2023</v>
      </c>
      <c r="D4128" t="s">
        <v>1363</v>
      </c>
      <c r="E4128" t="s">
        <v>2045</v>
      </c>
      <c r="F4128" t="s">
        <v>55</v>
      </c>
      <c r="G4128" t="str">
        <f>_xlfn.XLOOKUP(F4128,Regions!$A$2:$A$52,Regions!$B$2:$B$52)</f>
        <v>West</v>
      </c>
      <c r="H4128" t="s">
        <v>1413</v>
      </c>
      <c r="I4128">
        <v>63840</v>
      </c>
      <c r="J4128">
        <v>31877</v>
      </c>
      <c r="K4128">
        <v>9141</v>
      </c>
      <c r="L4128">
        <v>32109</v>
      </c>
      <c r="M4128">
        <v>32800</v>
      </c>
      <c r="N4128" t="s">
        <v>2043</v>
      </c>
      <c r="O4128" t="s">
        <v>2043</v>
      </c>
      <c r="P4128" t="s">
        <v>2043</v>
      </c>
      <c r="Q4128" t="s">
        <v>2043</v>
      </c>
      <c r="R4128" t="str">
        <f>Table1[[#This Row],[year]]&amp;"_"&amp;Table1[[#This Row],[rank]]</f>
        <v>2023_127</v>
      </c>
      <c r="S4128" t="str">
        <f>Table1[[#This Row],[year]]&amp;"_"&amp;Table1[[#This Row],[rank]]</f>
        <v>2023_127</v>
      </c>
    </row>
    <row r="4129" spans="1:19" x14ac:dyDescent="0.2">
      <c r="A4129" t="s">
        <v>2106</v>
      </c>
      <c r="B4129">
        <v>128</v>
      </c>
      <c r="C4129">
        <v>2023</v>
      </c>
      <c r="D4129" t="s">
        <v>38</v>
      </c>
      <c r="E4129" t="s">
        <v>2055</v>
      </c>
      <c r="F4129" t="s">
        <v>33</v>
      </c>
      <c r="G4129" t="str">
        <f>_xlfn.XLOOKUP(F4129,Regions!$A$2:$A$52,Regions!$B$2:$B$52)</f>
        <v>Northeast</v>
      </c>
      <c r="H4129" t="s">
        <v>1498</v>
      </c>
      <c r="I4129">
        <v>150946</v>
      </c>
      <c r="J4129">
        <v>31762</v>
      </c>
      <c r="K4129">
        <v>9048</v>
      </c>
      <c r="L4129">
        <v>61681</v>
      </c>
      <c r="M4129">
        <v>79800</v>
      </c>
      <c r="N4129" t="s">
        <v>2043</v>
      </c>
      <c r="O4129" t="s">
        <v>2043</v>
      </c>
      <c r="P4129" t="s">
        <v>2043</v>
      </c>
      <c r="Q4129" t="s">
        <v>2046</v>
      </c>
      <c r="R4129" t="str">
        <f>Table1[[#This Row],[year]]&amp;"_"&amp;Table1[[#This Row],[rank]]</f>
        <v>2023_128</v>
      </c>
      <c r="S4129" t="str">
        <f>Table1[[#This Row],[year]]&amp;"_"&amp;Table1[[#This Row],[rank]]</f>
        <v>2023_128</v>
      </c>
    </row>
    <row r="4130" spans="1:19" x14ac:dyDescent="0.2">
      <c r="A4130" t="s">
        <v>2443</v>
      </c>
      <c r="B4130">
        <v>129</v>
      </c>
      <c r="C4130">
        <v>2023</v>
      </c>
      <c r="D4130" t="s">
        <v>175</v>
      </c>
      <c r="E4130" t="s">
        <v>2067</v>
      </c>
      <c r="F4130" t="s">
        <v>55</v>
      </c>
      <c r="G4130" t="str">
        <f>_xlfn.XLOOKUP(F4130,Regions!$A$2:$A$52,Regions!$B$2:$B$52)</f>
        <v>West</v>
      </c>
      <c r="H4130" t="s">
        <v>2444</v>
      </c>
      <c r="I4130">
        <v>153858</v>
      </c>
      <c r="J4130">
        <v>31616</v>
      </c>
      <c r="K4130">
        <v>4492</v>
      </c>
      <c r="L4130">
        <v>48595</v>
      </c>
      <c r="M4130">
        <v>12800</v>
      </c>
      <c r="N4130" t="s">
        <v>2043</v>
      </c>
      <c r="O4130" t="s">
        <v>2043</v>
      </c>
      <c r="P4130" t="s">
        <v>2043</v>
      </c>
      <c r="Q4130" t="s">
        <v>2046</v>
      </c>
      <c r="R4130" t="str">
        <f>Table1[[#This Row],[year]]&amp;"_"&amp;Table1[[#This Row],[rank]]</f>
        <v>2023_129</v>
      </c>
      <c r="S4130" t="str">
        <f>Table1[[#This Row],[year]]&amp;"_"&amp;Table1[[#This Row],[rank]]</f>
        <v>2023_129</v>
      </c>
    </row>
    <row r="4131" spans="1:19" x14ac:dyDescent="0.2">
      <c r="A4131" t="s">
        <v>2189</v>
      </c>
      <c r="B4131">
        <v>130</v>
      </c>
      <c r="C4131">
        <v>2023</v>
      </c>
      <c r="D4131" t="s">
        <v>920</v>
      </c>
      <c r="E4131" t="s">
        <v>920</v>
      </c>
      <c r="F4131" t="s">
        <v>22</v>
      </c>
      <c r="G4131" t="str">
        <f>_xlfn.XLOOKUP(F4131,Regions!$A$2:$A$52,Regions!$B$2:$B$52)</f>
        <v>South</v>
      </c>
      <c r="H4131" t="s">
        <v>1403</v>
      </c>
      <c r="I4131">
        <v>7965</v>
      </c>
      <c r="J4131">
        <v>31543</v>
      </c>
      <c r="K4131">
        <v>1221</v>
      </c>
      <c r="L4131">
        <v>29146</v>
      </c>
      <c r="M4131">
        <v>6603</v>
      </c>
      <c r="N4131" t="s">
        <v>2043</v>
      </c>
      <c r="O4131" t="s">
        <v>2043</v>
      </c>
      <c r="P4131" t="s">
        <v>2043</v>
      </c>
      <c r="Q4131" t="s">
        <v>2043</v>
      </c>
      <c r="R4131" t="str">
        <f>Table1[[#This Row],[year]]&amp;"_"&amp;Table1[[#This Row],[rank]]</f>
        <v>2023_130</v>
      </c>
      <c r="S4131" t="str">
        <f>Table1[[#This Row],[year]]&amp;"_"&amp;Table1[[#This Row],[rank]]</f>
        <v>2023_130</v>
      </c>
    </row>
    <row r="4132" spans="1:19" x14ac:dyDescent="0.2">
      <c r="A4132" t="s">
        <v>2099</v>
      </c>
      <c r="B4132">
        <v>131</v>
      </c>
      <c r="C4132">
        <v>2023</v>
      </c>
      <c r="D4132" t="s">
        <v>980</v>
      </c>
      <c r="E4132" t="s">
        <v>2055</v>
      </c>
      <c r="F4132" t="s">
        <v>44</v>
      </c>
      <c r="G4132" t="str">
        <f>_xlfn.XLOOKUP(F4132,Regions!$A$2:$A$52,Regions!$B$2:$B$52)</f>
        <v>Midwest</v>
      </c>
      <c r="H4132" t="s">
        <v>1417</v>
      </c>
      <c r="I4132">
        <v>95050</v>
      </c>
      <c r="J4132">
        <v>31496</v>
      </c>
      <c r="K4132">
        <v>2717</v>
      </c>
      <c r="L4132">
        <v>71161</v>
      </c>
      <c r="M4132">
        <v>91000</v>
      </c>
      <c r="N4132" t="s">
        <v>2043</v>
      </c>
      <c r="O4132" t="s">
        <v>2043</v>
      </c>
      <c r="P4132" t="s">
        <v>2043</v>
      </c>
      <c r="Q4132" t="s">
        <v>2046</v>
      </c>
      <c r="R4132" t="str">
        <f>Table1[[#This Row],[year]]&amp;"_"&amp;Table1[[#This Row],[rank]]</f>
        <v>2023_131</v>
      </c>
      <c r="S4132" t="str">
        <f>Table1[[#This Row],[year]]&amp;"_"&amp;Table1[[#This Row],[rank]]</f>
        <v>2023_131</v>
      </c>
    </row>
    <row r="4133" spans="1:19" x14ac:dyDescent="0.2">
      <c r="A4133" t="s">
        <v>1259</v>
      </c>
      <c r="B4133">
        <v>132</v>
      </c>
      <c r="C4133">
        <v>2023</v>
      </c>
      <c r="D4133" t="s">
        <v>824</v>
      </c>
      <c r="E4133" t="s">
        <v>112</v>
      </c>
      <c r="F4133" t="s">
        <v>80</v>
      </c>
      <c r="G4133" t="str">
        <f>_xlfn.XLOOKUP(F4133,Regions!$A$2:$A$52,Regions!$B$2:$B$52)</f>
        <v>South</v>
      </c>
      <c r="H4133" t="s">
        <v>1553</v>
      </c>
      <c r="I4133">
        <v>183764</v>
      </c>
      <c r="J4133">
        <v>31471</v>
      </c>
      <c r="K4133">
        <v>7209</v>
      </c>
      <c r="L4133">
        <v>84350</v>
      </c>
      <c r="M4133">
        <v>80000</v>
      </c>
      <c r="N4133" t="s">
        <v>2043</v>
      </c>
      <c r="O4133" t="s">
        <v>2043</v>
      </c>
      <c r="P4133" t="s">
        <v>2043</v>
      </c>
      <c r="Q4133" t="s">
        <v>2046</v>
      </c>
      <c r="R4133" t="str">
        <f>Table1[[#This Row],[year]]&amp;"_"&amp;Table1[[#This Row],[rank]]</f>
        <v>2023_132</v>
      </c>
      <c r="S4133" t="str">
        <f>Table1[[#This Row],[year]]&amp;"_"&amp;Table1[[#This Row],[rank]]</f>
        <v>2023_132</v>
      </c>
    </row>
    <row r="4134" spans="1:19" x14ac:dyDescent="0.2">
      <c r="A4134" t="s">
        <v>2653</v>
      </c>
      <c r="B4134">
        <v>133</v>
      </c>
      <c r="C4134">
        <v>2023</v>
      </c>
      <c r="D4134" t="s">
        <v>636</v>
      </c>
      <c r="E4134" t="s">
        <v>2045</v>
      </c>
      <c r="F4134" t="s">
        <v>55</v>
      </c>
      <c r="G4134" t="str">
        <f>_xlfn.XLOOKUP(F4134,Regions!$A$2:$A$52,Regions!$B$2:$B$52)</f>
        <v>West</v>
      </c>
      <c r="H4134" t="s">
        <v>1413</v>
      </c>
      <c r="I4134">
        <v>199780</v>
      </c>
      <c r="J4134">
        <v>31352</v>
      </c>
      <c r="K4134">
        <v>208</v>
      </c>
      <c r="L4134">
        <v>98849</v>
      </c>
      <c r="M4134">
        <v>79390</v>
      </c>
      <c r="N4134" t="s">
        <v>2046</v>
      </c>
      <c r="O4134" t="s">
        <v>2043</v>
      </c>
      <c r="P4134" t="s">
        <v>2043</v>
      </c>
      <c r="Q4134" t="s">
        <v>2043</v>
      </c>
      <c r="R4134" t="str">
        <f>Table1[[#This Row],[year]]&amp;"_"&amp;Table1[[#This Row],[rank]]</f>
        <v>2023_133</v>
      </c>
      <c r="S4134" t="str">
        <f>Table1[[#This Row],[year]]&amp;"_"&amp;Table1[[#This Row],[rank]]</f>
        <v>2023_133</v>
      </c>
    </row>
    <row r="4135" spans="1:19" x14ac:dyDescent="0.2">
      <c r="A4135" t="s">
        <v>2649</v>
      </c>
      <c r="B4135">
        <v>134</v>
      </c>
      <c r="C4135">
        <v>2023</v>
      </c>
      <c r="D4135" t="s">
        <v>175</v>
      </c>
      <c r="E4135" t="s">
        <v>2067</v>
      </c>
      <c r="F4135" t="s">
        <v>28</v>
      </c>
      <c r="G4135" t="str">
        <f>_xlfn.XLOOKUP(F4135,Regions!$A$2:$A$52,Regions!$B$2:$B$52)</f>
        <v>Northeast</v>
      </c>
      <c r="H4135" t="s">
        <v>1406</v>
      </c>
      <c r="I4135">
        <v>14657</v>
      </c>
      <c r="J4135">
        <v>31331</v>
      </c>
      <c r="K4135">
        <v>1104</v>
      </c>
      <c r="L4135">
        <v>58393</v>
      </c>
      <c r="M4135">
        <v>27400</v>
      </c>
      <c r="N4135" t="s">
        <v>2043</v>
      </c>
      <c r="O4135" t="s">
        <v>2043</v>
      </c>
      <c r="P4135" t="s">
        <v>2043</v>
      </c>
      <c r="Q4135" t="s">
        <v>2046</v>
      </c>
      <c r="R4135" t="str">
        <f>Table1[[#This Row],[year]]&amp;"_"&amp;Table1[[#This Row],[rank]]</f>
        <v>2023_134</v>
      </c>
      <c r="S4135" t="str">
        <f>Table1[[#This Row],[year]]&amp;"_"&amp;Table1[[#This Row],[rank]]</f>
        <v>2023_134</v>
      </c>
    </row>
    <row r="4136" spans="1:19" x14ac:dyDescent="0.2">
      <c r="A4136" t="s">
        <v>2296</v>
      </c>
      <c r="B4136">
        <v>135</v>
      </c>
      <c r="C4136">
        <v>2023</v>
      </c>
      <c r="D4136" t="s">
        <v>1138</v>
      </c>
      <c r="E4136" t="s">
        <v>2044</v>
      </c>
      <c r="F4136" t="s">
        <v>22</v>
      </c>
      <c r="G4136" t="str">
        <f>_xlfn.XLOOKUP(F4136,Regions!$A$2:$A$52,Regions!$B$2:$B$52)</f>
        <v>South</v>
      </c>
      <c r="H4136" t="s">
        <v>1502</v>
      </c>
      <c r="I4136">
        <v>22563</v>
      </c>
      <c r="J4136">
        <v>30828</v>
      </c>
      <c r="K4136">
        <v>1407</v>
      </c>
      <c r="L4136">
        <v>20513</v>
      </c>
      <c r="M4136">
        <v>115000</v>
      </c>
      <c r="N4136" t="s">
        <v>2043</v>
      </c>
      <c r="O4136" t="s">
        <v>2043</v>
      </c>
      <c r="P4136" t="s">
        <v>2043</v>
      </c>
      <c r="Q4136" t="s">
        <v>2043</v>
      </c>
      <c r="R4136" t="str">
        <f>Table1[[#This Row],[year]]&amp;"_"&amp;Table1[[#This Row],[rank]]</f>
        <v>2023_135</v>
      </c>
      <c r="S4136" t="str">
        <f>Table1[[#This Row],[year]]&amp;"_"&amp;Table1[[#This Row],[rank]]</f>
        <v>2023_135</v>
      </c>
    </row>
    <row r="4137" spans="1:19" x14ac:dyDescent="0.2">
      <c r="A4137" t="s">
        <v>2184</v>
      </c>
      <c r="B4137">
        <v>136</v>
      </c>
      <c r="C4137">
        <v>2023</v>
      </c>
      <c r="D4137" t="s">
        <v>974</v>
      </c>
      <c r="E4137" t="s">
        <v>2045</v>
      </c>
      <c r="F4137" t="s">
        <v>168</v>
      </c>
      <c r="G4137" t="str">
        <f>_xlfn.XLOOKUP(F4137,Regions!$A$2:$A$52,Regions!$B$2:$B$52)</f>
        <v>West</v>
      </c>
      <c r="H4137" t="s">
        <v>1614</v>
      </c>
      <c r="I4137">
        <v>66036</v>
      </c>
      <c r="J4137">
        <v>30758</v>
      </c>
      <c r="K4137">
        <v>8687</v>
      </c>
      <c r="L4137">
        <v>66283</v>
      </c>
      <c r="M4137">
        <v>48000</v>
      </c>
      <c r="N4137" t="s">
        <v>2043</v>
      </c>
      <c r="O4137" t="s">
        <v>2043</v>
      </c>
      <c r="P4137" t="s">
        <v>2043</v>
      </c>
      <c r="Q4137" t="s">
        <v>2043</v>
      </c>
      <c r="R4137" t="str">
        <f>Table1[[#This Row],[year]]&amp;"_"&amp;Table1[[#This Row],[rank]]</f>
        <v>2023_136</v>
      </c>
      <c r="S4137" t="str">
        <f>Table1[[#This Row],[year]]&amp;"_"&amp;Table1[[#This Row],[rank]]</f>
        <v>2023_136</v>
      </c>
    </row>
    <row r="4138" spans="1:19" x14ac:dyDescent="0.2">
      <c r="A4138" t="s">
        <v>2228</v>
      </c>
      <c r="B4138">
        <v>137</v>
      </c>
      <c r="C4138">
        <v>2023</v>
      </c>
      <c r="D4138" t="s">
        <v>1359</v>
      </c>
      <c r="E4138" t="s">
        <v>2143</v>
      </c>
      <c r="F4138" t="s">
        <v>55</v>
      </c>
      <c r="G4138" t="str">
        <f>_xlfn.XLOOKUP(F4138,Regions!$A$2:$A$52,Regions!$B$2:$B$52)</f>
        <v>West</v>
      </c>
      <c r="H4138" t="s">
        <v>1413</v>
      </c>
      <c r="I4138">
        <v>475307</v>
      </c>
      <c r="J4138">
        <v>29310</v>
      </c>
      <c r="K4138">
        <v>14957</v>
      </c>
      <c r="L4138">
        <v>85501</v>
      </c>
      <c r="M4138">
        <v>26500</v>
      </c>
      <c r="N4138" t="s">
        <v>2043</v>
      </c>
      <c r="O4138" t="s">
        <v>2043</v>
      </c>
      <c r="P4138" t="s">
        <v>2043</v>
      </c>
      <c r="Q4138" t="s">
        <v>2043</v>
      </c>
      <c r="R4138" t="str">
        <f>Table1[[#This Row],[year]]&amp;"_"&amp;Table1[[#This Row],[rank]]</f>
        <v>2023_137</v>
      </c>
      <c r="S4138" t="str">
        <f>Table1[[#This Row],[year]]&amp;"_"&amp;Table1[[#This Row],[rank]]</f>
        <v>2023_137</v>
      </c>
    </row>
    <row r="4139" spans="1:19" x14ac:dyDescent="0.2">
      <c r="A4139" t="s">
        <v>2160</v>
      </c>
      <c r="B4139">
        <v>138</v>
      </c>
      <c r="C4139">
        <v>2023</v>
      </c>
      <c r="D4139" t="s">
        <v>214</v>
      </c>
      <c r="E4139" t="s">
        <v>920</v>
      </c>
      <c r="F4139" t="s">
        <v>86</v>
      </c>
      <c r="G4139" t="str">
        <f>_xlfn.XLOOKUP(F4139,Regions!$A$2:$A$52,Regions!$B$2:$B$52)</f>
        <v>South</v>
      </c>
      <c r="H4139" t="s">
        <v>1412</v>
      </c>
      <c r="I4139">
        <v>75948</v>
      </c>
      <c r="J4139">
        <v>29279</v>
      </c>
      <c r="K4139">
        <v>3524</v>
      </c>
      <c r="L4139">
        <v>134891</v>
      </c>
      <c r="M4139">
        <v>27562</v>
      </c>
      <c r="N4139" t="s">
        <v>2043</v>
      </c>
      <c r="O4139" t="s">
        <v>2043</v>
      </c>
      <c r="P4139" t="s">
        <v>2043</v>
      </c>
      <c r="Q4139" t="s">
        <v>2043</v>
      </c>
      <c r="R4139" t="str">
        <f>Table1[[#This Row],[year]]&amp;"_"&amp;Table1[[#This Row],[rank]]</f>
        <v>2023_138</v>
      </c>
      <c r="S4139" t="str">
        <f>Table1[[#This Row],[year]]&amp;"_"&amp;Table1[[#This Row],[rank]]</f>
        <v>2023_138</v>
      </c>
    </row>
    <row r="4140" spans="1:19" x14ac:dyDescent="0.2">
      <c r="A4140" t="s">
        <v>2367</v>
      </c>
      <c r="B4140">
        <v>139</v>
      </c>
      <c r="C4140">
        <v>2023</v>
      </c>
      <c r="D4140" t="s">
        <v>985</v>
      </c>
      <c r="E4140" t="s">
        <v>115</v>
      </c>
      <c r="F4140" t="s">
        <v>210</v>
      </c>
      <c r="G4140" t="str">
        <f>_xlfn.XLOOKUP(F4140,Regions!$A$2:$A$52,Regions!$B$2:$B$52)</f>
        <v>Northeast</v>
      </c>
      <c r="H4140" t="s">
        <v>1526</v>
      </c>
      <c r="I4140">
        <v>1565</v>
      </c>
      <c r="J4140">
        <v>28928</v>
      </c>
      <c r="K4140">
        <v>248</v>
      </c>
      <c r="L4140">
        <v>7628</v>
      </c>
      <c r="M4140">
        <v>30300</v>
      </c>
      <c r="N4140" t="s">
        <v>2043</v>
      </c>
      <c r="O4140" t="s">
        <v>2043</v>
      </c>
      <c r="P4140" t="s">
        <v>2043</v>
      </c>
      <c r="Q4140" t="s">
        <v>2043</v>
      </c>
      <c r="R4140" t="str">
        <f>Table1[[#This Row],[year]]&amp;"_"&amp;Table1[[#This Row],[rank]]</f>
        <v>2023_139</v>
      </c>
      <c r="S4140" t="str">
        <f>Table1[[#This Row],[year]]&amp;"_"&amp;Table1[[#This Row],[rank]]</f>
        <v>2023_139</v>
      </c>
    </row>
    <row r="4141" spans="1:19" x14ac:dyDescent="0.2">
      <c r="A4141" t="s">
        <v>2155</v>
      </c>
      <c r="B4141">
        <v>140</v>
      </c>
      <c r="C4141">
        <v>2023</v>
      </c>
      <c r="D4141" t="s">
        <v>17</v>
      </c>
      <c r="E4141" t="s">
        <v>17</v>
      </c>
      <c r="F4141" t="s">
        <v>93</v>
      </c>
      <c r="G4141" t="str">
        <f>_xlfn.XLOOKUP(F4141,Regions!$A$2:$A$52,Regions!$B$2:$B$52)</f>
        <v>West</v>
      </c>
      <c r="H4141" t="s">
        <v>1496</v>
      </c>
      <c r="I4141">
        <v>38251</v>
      </c>
      <c r="J4141">
        <v>28820</v>
      </c>
      <c r="K4141">
        <v>3012</v>
      </c>
      <c r="L4141">
        <v>33276</v>
      </c>
      <c r="M4141">
        <v>31100</v>
      </c>
      <c r="N4141" t="s">
        <v>2043</v>
      </c>
      <c r="O4141" t="s">
        <v>2043</v>
      </c>
      <c r="P4141" t="s">
        <v>2043</v>
      </c>
      <c r="Q4141" t="s">
        <v>2043</v>
      </c>
      <c r="R4141" t="str">
        <f>Table1[[#This Row],[year]]&amp;"_"&amp;Table1[[#This Row],[rank]]</f>
        <v>2023_140</v>
      </c>
      <c r="S4141" t="str">
        <f>Table1[[#This Row],[year]]&amp;"_"&amp;Table1[[#This Row],[rank]]</f>
        <v>2023_140</v>
      </c>
    </row>
    <row r="4142" spans="1:19" x14ac:dyDescent="0.2">
      <c r="A4142" t="s">
        <v>1241</v>
      </c>
      <c r="B4142">
        <v>141</v>
      </c>
      <c r="C4142">
        <v>2023</v>
      </c>
      <c r="D4142" t="s">
        <v>214</v>
      </c>
      <c r="E4142" t="s">
        <v>920</v>
      </c>
      <c r="F4142" t="s">
        <v>125</v>
      </c>
      <c r="G4142" t="str">
        <f>_xlfn.XLOOKUP(F4142,Regions!$A$2:$A$52,Regions!$B$2:$B$52)</f>
        <v>South</v>
      </c>
      <c r="H4142" t="s">
        <v>1407</v>
      </c>
      <c r="I4142">
        <v>74344</v>
      </c>
      <c r="J4142">
        <v>28784</v>
      </c>
      <c r="K4142">
        <v>2550</v>
      </c>
      <c r="L4142">
        <v>178086</v>
      </c>
      <c r="M4142">
        <v>27859</v>
      </c>
      <c r="N4142" t="s">
        <v>2043</v>
      </c>
      <c r="O4142" t="s">
        <v>2046</v>
      </c>
      <c r="P4142" t="s">
        <v>2043</v>
      </c>
      <c r="Q4142" t="s">
        <v>2043</v>
      </c>
      <c r="R4142" t="str">
        <f>Table1[[#This Row],[year]]&amp;"_"&amp;Table1[[#This Row],[rank]]</f>
        <v>2023_141</v>
      </c>
      <c r="S4142" t="str">
        <f>Table1[[#This Row],[year]]&amp;"_"&amp;Table1[[#This Row],[rank]]</f>
        <v>2023_141</v>
      </c>
    </row>
    <row r="4143" spans="1:19" x14ac:dyDescent="0.2">
      <c r="A4143" t="s">
        <v>2149</v>
      </c>
      <c r="B4143">
        <v>142</v>
      </c>
      <c r="C4143">
        <v>2023</v>
      </c>
      <c r="D4143" t="s">
        <v>100</v>
      </c>
      <c r="E4143" t="s">
        <v>112</v>
      </c>
      <c r="F4143" t="s">
        <v>255</v>
      </c>
      <c r="G4143" t="str">
        <f>_xlfn.XLOOKUP(F4143,Regions!$A$2:$A$52,Regions!$B$2:$B$52)</f>
        <v>Midwest</v>
      </c>
      <c r="H4143" t="s">
        <v>1423</v>
      </c>
      <c r="I4143">
        <v>326351</v>
      </c>
      <c r="J4143">
        <v>28541</v>
      </c>
      <c r="K4143">
        <v>6245</v>
      </c>
      <c r="L4143">
        <v>49490</v>
      </c>
      <c r="M4143">
        <v>39000</v>
      </c>
      <c r="N4143" t="s">
        <v>2043</v>
      </c>
      <c r="O4143" t="s">
        <v>2043</v>
      </c>
      <c r="P4143" t="s">
        <v>2043</v>
      </c>
      <c r="Q4143" t="s">
        <v>2043</v>
      </c>
      <c r="R4143" t="str">
        <f>Table1[[#This Row],[year]]&amp;"_"&amp;Table1[[#This Row],[rank]]</f>
        <v>2023_142</v>
      </c>
      <c r="S4143" t="str">
        <f>Table1[[#This Row],[year]]&amp;"_"&amp;Table1[[#This Row],[rank]]</f>
        <v>2023_142</v>
      </c>
    </row>
    <row r="4144" spans="1:19" x14ac:dyDescent="0.2">
      <c r="A4144" t="s">
        <v>2526</v>
      </c>
      <c r="B4144">
        <v>143</v>
      </c>
      <c r="C4144">
        <v>2023</v>
      </c>
      <c r="D4144" t="s">
        <v>30</v>
      </c>
      <c r="E4144" t="s">
        <v>2045</v>
      </c>
      <c r="F4144" t="s">
        <v>22</v>
      </c>
      <c r="G4144" t="str">
        <f>_xlfn.XLOOKUP(F4144,Regions!$A$2:$A$52,Regions!$B$2:$B$52)</f>
        <v>South</v>
      </c>
      <c r="H4144" t="s">
        <v>2759</v>
      </c>
      <c r="I4144">
        <v>20643</v>
      </c>
      <c r="J4144">
        <v>28496</v>
      </c>
      <c r="K4144">
        <v>868</v>
      </c>
      <c r="L4144">
        <v>57123</v>
      </c>
      <c r="M4144">
        <v>60200</v>
      </c>
      <c r="N4144" t="s">
        <v>2043</v>
      </c>
      <c r="O4144" t="s">
        <v>2043</v>
      </c>
      <c r="P4144" t="s">
        <v>2043</v>
      </c>
      <c r="Q4144" t="s">
        <v>2043</v>
      </c>
      <c r="R4144" t="str">
        <f>Table1[[#This Row],[year]]&amp;"_"&amp;Table1[[#This Row],[rank]]</f>
        <v>2023_143</v>
      </c>
      <c r="S4144" t="str">
        <f>Table1[[#This Row],[year]]&amp;"_"&amp;Table1[[#This Row],[rank]]</f>
        <v>2023_143</v>
      </c>
    </row>
    <row r="4145" spans="1:19" x14ac:dyDescent="0.2">
      <c r="A4145" t="s">
        <v>2303</v>
      </c>
      <c r="B4145">
        <v>144</v>
      </c>
      <c r="C4145">
        <v>2023</v>
      </c>
      <c r="D4145" t="s">
        <v>1830</v>
      </c>
      <c r="E4145" t="s">
        <v>2042</v>
      </c>
      <c r="F4145" t="s">
        <v>35</v>
      </c>
      <c r="G4145" t="str">
        <f>_xlfn.XLOOKUP(F4145,Regions!$A$2:$A$52,Regions!$B$2:$B$52)</f>
        <v>South</v>
      </c>
      <c r="H4145" t="s">
        <v>1781</v>
      </c>
      <c r="I4145">
        <v>31757</v>
      </c>
      <c r="J4145">
        <v>28332</v>
      </c>
      <c r="K4145">
        <v>1615</v>
      </c>
      <c r="L4145">
        <v>23022</v>
      </c>
      <c r="M4145">
        <v>136287</v>
      </c>
      <c r="N4145" t="s">
        <v>2043</v>
      </c>
      <c r="O4145" t="s">
        <v>2043</v>
      </c>
      <c r="P4145" t="s">
        <v>2043</v>
      </c>
      <c r="Q4145" t="s">
        <v>2043</v>
      </c>
      <c r="R4145" t="str">
        <f>Table1[[#This Row],[year]]&amp;"_"&amp;Table1[[#This Row],[rank]]</f>
        <v>2023_144</v>
      </c>
      <c r="S4145" t="str">
        <f>Table1[[#This Row],[year]]&amp;"_"&amp;Table1[[#This Row],[rank]]</f>
        <v>2023_144</v>
      </c>
    </row>
    <row r="4146" spans="1:19" x14ac:dyDescent="0.2">
      <c r="A4146" t="s">
        <v>2452</v>
      </c>
      <c r="B4146">
        <v>145</v>
      </c>
      <c r="C4146">
        <v>2023</v>
      </c>
      <c r="D4146" t="s">
        <v>350</v>
      </c>
      <c r="E4146" t="s">
        <v>2042</v>
      </c>
      <c r="F4146" t="s">
        <v>370</v>
      </c>
      <c r="G4146" t="str">
        <f>_xlfn.XLOOKUP(F4146,Regions!$A$2:$A$52,Regions!$B$2:$B$52)</f>
        <v>West</v>
      </c>
      <c r="H4146" t="s">
        <v>2453</v>
      </c>
      <c r="I4146">
        <v>6337</v>
      </c>
      <c r="J4146">
        <v>28188</v>
      </c>
      <c r="K4146">
        <v>1251</v>
      </c>
      <c r="L4146">
        <v>15007</v>
      </c>
      <c r="M4146">
        <v>21875</v>
      </c>
      <c r="N4146" t="s">
        <v>2043</v>
      </c>
      <c r="O4146" t="s">
        <v>2043</v>
      </c>
      <c r="P4146" t="s">
        <v>2043</v>
      </c>
      <c r="Q4146" t="s">
        <v>2043</v>
      </c>
      <c r="R4146" t="str">
        <f>Table1[[#This Row],[year]]&amp;"_"&amp;Table1[[#This Row],[rank]]</f>
        <v>2023_145</v>
      </c>
      <c r="S4146" t="str">
        <f>Table1[[#This Row],[year]]&amp;"_"&amp;Table1[[#This Row],[rank]]</f>
        <v>2023_145</v>
      </c>
    </row>
    <row r="4147" spans="1:19" x14ac:dyDescent="0.2">
      <c r="A4147" t="s">
        <v>1116</v>
      </c>
      <c r="B4147">
        <v>146</v>
      </c>
      <c r="C4147">
        <v>2023</v>
      </c>
      <c r="D4147" t="s">
        <v>1727</v>
      </c>
      <c r="E4147" t="s">
        <v>2064</v>
      </c>
      <c r="F4147" t="s">
        <v>255</v>
      </c>
      <c r="G4147" t="str">
        <f>_xlfn.XLOOKUP(F4147,Regions!$A$2:$A$52,Regions!$B$2:$B$52)</f>
        <v>Midwest</v>
      </c>
      <c r="H4147" t="s">
        <v>1471</v>
      </c>
      <c r="I4147">
        <v>33811</v>
      </c>
      <c r="J4147">
        <v>28074</v>
      </c>
      <c r="K4147">
        <v>2151</v>
      </c>
      <c r="L4147">
        <v>30299</v>
      </c>
      <c r="M4147">
        <v>73600</v>
      </c>
      <c r="N4147" t="s">
        <v>2043</v>
      </c>
      <c r="O4147" t="s">
        <v>2046</v>
      </c>
      <c r="P4147" t="s">
        <v>2043</v>
      </c>
      <c r="Q4147" t="s">
        <v>2043</v>
      </c>
      <c r="R4147" t="str">
        <f>Table1[[#This Row],[year]]&amp;"_"&amp;Table1[[#This Row],[rank]]</f>
        <v>2023_146</v>
      </c>
      <c r="S4147" t="str">
        <f>Table1[[#This Row],[year]]&amp;"_"&amp;Table1[[#This Row],[rank]]</f>
        <v>2023_146</v>
      </c>
    </row>
    <row r="4148" spans="1:19" x14ac:dyDescent="0.2">
      <c r="A4148" t="s">
        <v>2173</v>
      </c>
      <c r="B4148">
        <v>147</v>
      </c>
      <c r="C4148">
        <v>2023</v>
      </c>
      <c r="D4148" t="s">
        <v>350</v>
      </c>
      <c r="E4148" t="s">
        <v>2042</v>
      </c>
      <c r="F4148" t="s">
        <v>18</v>
      </c>
      <c r="G4148" t="str">
        <f>_xlfn.XLOOKUP(F4148,Regions!$A$2:$A$52,Regions!$B$2:$B$52)</f>
        <v>Midwest</v>
      </c>
      <c r="H4148" t="s">
        <v>1510</v>
      </c>
      <c r="I4148">
        <v>9795</v>
      </c>
      <c r="J4148">
        <v>27815</v>
      </c>
      <c r="K4148">
        <v>1380</v>
      </c>
      <c r="L4148">
        <v>14115</v>
      </c>
      <c r="M4148">
        <v>26816</v>
      </c>
      <c r="N4148" t="s">
        <v>2043</v>
      </c>
      <c r="O4148" t="s">
        <v>2043</v>
      </c>
      <c r="P4148" t="s">
        <v>2043</v>
      </c>
      <c r="Q4148" t="s">
        <v>2043</v>
      </c>
      <c r="R4148" t="str">
        <f>Table1[[#This Row],[year]]&amp;"_"&amp;Table1[[#This Row],[rank]]</f>
        <v>2023_147</v>
      </c>
      <c r="S4148" t="str">
        <f>Table1[[#This Row],[year]]&amp;"_"&amp;Table1[[#This Row],[rank]]</f>
        <v>2023_147</v>
      </c>
    </row>
    <row r="4149" spans="1:19" x14ac:dyDescent="0.2">
      <c r="A4149" t="s">
        <v>2487</v>
      </c>
      <c r="B4149">
        <v>148</v>
      </c>
      <c r="C4149">
        <v>2023</v>
      </c>
      <c r="D4149" t="s">
        <v>1359</v>
      </c>
      <c r="E4149" t="s">
        <v>2143</v>
      </c>
      <c r="F4149" t="s">
        <v>55</v>
      </c>
      <c r="G4149" t="str">
        <f>_xlfn.XLOOKUP(F4149,Regions!$A$2:$A$52,Regions!$B$2:$B$52)</f>
        <v>West</v>
      </c>
      <c r="H4149" t="s">
        <v>1456</v>
      </c>
      <c r="I4149">
        <v>85917</v>
      </c>
      <c r="J4149">
        <v>27518</v>
      </c>
      <c r="K4149">
        <v>2419</v>
      </c>
      <c r="L4149">
        <v>78717</v>
      </c>
      <c r="M4149">
        <v>29900</v>
      </c>
      <c r="N4149" t="s">
        <v>2043</v>
      </c>
      <c r="O4149" t="s">
        <v>2043</v>
      </c>
      <c r="P4149" t="s">
        <v>2043</v>
      </c>
      <c r="Q4149" t="s">
        <v>2043</v>
      </c>
      <c r="R4149" t="str">
        <f>Table1[[#This Row],[year]]&amp;"_"&amp;Table1[[#This Row],[rank]]</f>
        <v>2023_148</v>
      </c>
      <c r="S4149" t="str">
        <f>Table1[[#This Row],[year]]&amp;"_"&amp;Table1[[#This Row],[rank]]</f>
        <v>2023_148</v>
      </c>
    </row>
    <row r="4150" spans="1:19" x14ac:dyDescent="0.2">
      <c r="A4150" t="s">
        <v>531</v>
      </c>
      <c r="B4150">
        <v>149</v>
      </c>
      <c r="C4150">
        <v>2023</v>
      </c>
      <c r="D4150" t="s">
        <v>57</v>
      </c>
      <c r="E4150" t="s">
        <v>2044</v>
      </c>
      <c r="F4150" t="s">
        <v>72</v>
      </c>
      <c r="G4150" t="str">
        <f>_xlfn.XLOOKUP(F4150,Regions!$A$2:$A$52,Regions!$B$2:$B$52)</f>
        <v>Midwest</v>
      </c>
      <c r="H4150" t="s">
        <v>1421</v>
      </c>
      <c r="I4150">
        <v>55221</v>
      </c>
      <c r="J4150">
        <v>27401</v>
      </c>
      <c r="K4150">
        <v>5825</v>
      </c>
      <c r="L4150">
        <v>674805</v>
      </c>
      <c r="M4150">
        <v>76646</v>
      </c>
      <c r="N4150" t="s">
        <v>2043</v>
      </c>
      <c r="O4150" t="s">
        <v>2043</v>
      </c>
      <c r="P4150" t="s">
        <v>2043</v>
      </c>
      <c r="Q4150" t="s">
        <v>2043</v>
      </c>
      <c r="R4150" t="str">
        <f>Table1[[#This Row],[year]]&amp;"_"&amp;Table1[[#This Row],[rank]]</f>
        <v>2023_149</v>
      </c>
      <c r="S4150" t="str">
        <f>Table1[[#This Row],[year]]&amp;"_"&amp;Table1[[#This Row],[rank]]</f>
        <v>2023_149</v>
      </c>
    </row>
    <row r="4151" spans="1:19" x14ac:dyDescent="0.2">
      <c r="A4151" t="s">
        <v>2121</v>
      </c>
      <c r="B4151">
        <v>150</v>
      </c>
      <c r="C4151">
        <v>2023</v>
      </c>
      <c r="D4151" t="s">
        <v>100</v>
      </c>
      <c r="E4151" t="s">
        <v>112</v>
      </c>
      <c r="F4151" t="s">
        <v>55</v>
      </c>
      <c r="G4151" t="str">
        <f>_xlfn.XLOOKUP(F4151,Regions!$A$2:$A$52,Regions!$B$2:$B$52)</f>
        <v>West</v>
      </c>
      <c r="H4151" t="s">
        <v>1751</v>
      </c>
      <c r="I4151">
        <v>103614</v>
      </c>
      <c r="J4151">
        <v>27281</v>
      </c>
      <c r="K4151">
        <v>4592</v>
      </c>
      <c r="L4151">
        <v>63171</v>
      </c>
      <c r="M4151">
        <v>17000</v>
      </c>
      <c r="N4151" t="s">
        <v>2043</v>
      </c>
      <c r="O4151" t="s">
        <v>2043</v>
      </c>
      <c r="P4151" t="s">
        <v>2043</v>
      </c>
      <c r="Q4151" t="s">
        <v>2043</v>
      </c>
      <c r="R4151" t="str">
        <f>Table1[[#This Row],[year]]&amp;"_"&amp;Table1[[#This Row],[rank]]</f>
        <v>2023_150</v>
      </c>
      <c r="S4151" t="str">
        <f>Table1[[#This Row],[year]]&amp;"_"&amp;Table1[[#This Row],[rank]]</f>
        <v>2023_150</v>
      </c>
    </row>
    <row r="4152" spans="1:19" x14ac:dyDescent="0.2">
      <c r="A4152" t="s">
        <v>2153</v>
      </c>
      <c r="B4152">
        <v>151</v>
      </c>
      <c r="C4152">
        <v>2023</v>
      </c>
      <c r="D4152" t="s">
        <v>350</v>
      </c>
      <c r="E4152" t="s">
        <v>2042</v>
      </c>
      <c r="F4152" t="s">
        <v>177</v>
      </c>
      <c r="G4152" t="str">
        <f>_xlfn.XLOOKUP(F4152,Regions!$A$2:$A$52,Regions!$B$2:$B$52)</f>
        <v>South</v>
      </c>
      <c r="H4152" t="s">
        <v>1487</v>
      </c>
      <c r="I4152">
        <v>6301</v>
      </c>
      <c r="J4152">
        <v>26985</v>
      </c>
      <c r="K4152">
        <v>1377</v>
      </c>
      <c r="L4152">
        <v>10060</v>
      </c>
      <c r="M4152">
        <v>23600</v>
      </c>
      <c r="N4152" t="s">
        <v>2043</v>
      </c>
      <c r="O4152" t="s">
        <v>2043</v>
      </c>
      <c r="P4152" t="s">
        <v>2043</v>
      </c>
      <c r="Q4152" t="s">
        <v>2043</v>
      </c>
      <c r="R4152" t="str">
        <f>Table1[[#This Row],[year]]&amp;"_"&amp;Table1[[#This Row],[rank]]</f>
        <v>2023_151</v>
      </c>
      <c r="S4152" t="str">
        <f>Table1[[#This Row],[year]]&amp;"_"&amp;Table1[[#This Row],[rank]]</f>
        <v>2023_151</v>
      </c>
    </row>
    <row r="4153" spans="1:19" x14ac:dyDescent="0.2">
      <c r="A4153" t="s">
        <v>2542</v>
      </c>
      <c r="B4153">
        <v>152</v>
      </c>
      <c r="C4153">
        <v>2023</v>
      </c>
      <c r="D4153" t="s">
        <v>974</v>
      </c>
      <c r="E4153" t="s">
        <v>2045</v>
      </c>
      <c r="F4153" t="s">
        <v>55</v>
      </c>
      <c r="G4153" t="str">
        <f>_xlfn.XLOOKUP(F4153,Regions!$A$2:$A$52,Regions!$B$2:$B$52)</f>
        <v>West</v>
      </c>
      <c r="H4153" t="s">
        <v>1444</v>
      </c>
      <c r="I4153">
        <v>686092</v>
      </c>
      <c r="J4153">
        <v>26974</v>
      </c>
      <c r="K4153">
        <v>4368</v>
      </c>
      <c r="L4153">
        <v>41182</v>
      </c>
      <c r="M4153">
        <v>26196</v>
      </c>
      <c r="N4153" t="s">
        <v>2046</v>
      </c>
      <c r="O4153" t="s">
        <v>2043</v>
      </c>
      <c r="P4153" t="s">
        <v>2043</v>
      </c>
      <c r="Q4153" t="s">
        <v>2043</v>
      </c>
      <c r="R4153" t="str">
        <f>Table1[[#This Row],[year]]&amp;"_"&amp;Table1[[#This Row],[rank]]</f>
        <v>2023_152</v>
      </c>
      <c r="S4153" t="str">
        <f>Table1[[#This Row],[year]]&amp;"_"&amp;Table1[[#This Row],[rank]]</f>
        <v>2023_152</v>
      </c>
    </row>
    <row r="4154" spans="1:19" x14ac:dyDescent="0.2">
      <c r="A4154" t="s">
        <v>2481</v>
      </c>
      <c r="B4154">
        <v>153</v>
      </c>
      <c r="C4154">
        <v>2023</v>
      </c>
      <c r="D4154" t="s">
        <v>980</v>
      </c>
      <c r="E4154" t="s">
        <v>2055</v>
      </c>
      <c r="F4154" t="s">
        <v>44</v>
      </c>
      <c r="G4154" t="str">
        <f>_xlfn.XLOOKUP(F4154,Regions!$A$2:$A$52,Regions!$B$2:$B$52)</f>
        <v>Midwest</v>
      </c>
      <c r="H4154" t="s">
        <v>1417</v>
      </c>
      <c r="I4154">
        <v>47448</v>
      </c>
      <c r="J4154">
        <v>26485</v>
      </c>
      <c r="K4154">
        <v>2363</v>
      </c>
      <c r="L4154">
        <v>90513</v>
      </c>
      <c r="M4154">
        <v>37000</v>
      </c>
      <c r="N4154" t="s">
        <v>2043</v>
      </c>
      <c r="O4154" t="s">
        <v>2043</v>
      </c>
      <c r="P4154" t="s">
        <v>2043</v>
      </c>
      <c r="Q4154" t="s">
        <v>2043</v>
      </c>
      <c r="R4154" t="str">
        <f>Table1[[#This Row],[year]]&amp;"_"&amp;Table1[[#This Row],[rank]]</f>
        <v>2023_153</v>
      </c>
      <c r="S4154" t="str">
        <f>Table1[[#This Row],[year]]&amp;"_"&amp;Table1[[#This Row],[rank]]</f>
        <v>2023_153</v>
      </c>
    </row>
    <row r="4155" spans="1:19" x14ac:dyDescent="0.2">
      <c r="A4155" t="s">
        <v>1131</v>
      </c>
      <c r="B4155">
        <v>154</v>
      </c>
      <c r="C4155">
        <v>2023</v>
      </c>
      <c r="D4155" t="s">
        <v>100</v>
      </c>
      <c r="E4155" t="s">
        <v>112</v>
      </c>
      <c r="F4155" t="s">
        <v>55</v>
      </c>
      <c r="G4155" t="str">
        <f>_xlfn.XLOOKUP(F4155,Regions!$A$2:$A$52,Regions!$B$2:$B$52)</f>
        <v>West</v>
      </c>
      <c r="H4155" t="s">
        <v>1511</v>
      </c>
      <c r="I4155">
        <v>129089</v>
      </c>
      <c r="J4155">
        <v>26323</v>
      </c>
      <c r="K4155">
        <v>6552</v>
      </c>
      <c r="L4155">
        <v>65121</v>
      </c>
      <c r="M4155">
        <v>25200</v>
      </c>
      <c r="N4155" t="s">
        <v>2043</v>
      </c>
      <c r="O4155" t="s">
        <v>2043</v>
      </c>
      <c r="P4155" t="s">
        <v>2043</v>
      </c>
      <c r="Q4155" t="s">
        <v>2043</v>
      </c>
      <c r="R4155" t="str">
        <f>Table1[[#This Row],[year]]&amp;"_"&amp;Table1[[#This Row],[rank]]</f>
        <v>2023_154</v>
      </c>
      <c r="S4155" t="str">
        <f>Table1[[#This Row],[year]]&amp;"_"&amp;Table1[[#This Row],[rank]]</f>
        <v>2023_154</v>
      </c>
    </row>
    <row r="4156" spans="1:19" x14ac:dyDescent="0.2">
      <c r="A4156" t="s">
        <v>2294</v>
      </c>
      <c r="B4156">
        <v>155</v>
      </c>
      <c r="C4156">
        <v>2023</v>
      </c>
      <c r="D4156" t="s">
        <v>974</v>
      </c>
      <c r="E4156" t="s">
        <v>2045</v>
      </c>
      <c r="F4156" t="s">
        <v>55</v>
      </c>
      <c r="G4156" t="str">
        <f>_xlfn.XLOOKUP(F4156,Regions!$A$2:$A$52,Regions!$B$2:$B$52)</f>
        <v>West</v>
      </c>
      <c r="H4156" t="s">
        <v>1444</v>
      </c>
      <c r="I4156">
        <v>103806</v>
      </c>
      <c r="J4156">
        <v>25785</v>
      </c>
      <c r="K4156">
        <v>6525</v>
      </c>
      <c r="L4156">
        <v>26726</v>
      </c>
      <c r="M4156">
        <v>33000</v>
      </c>
      <c r="N4156" t="s">
        <v>2043</v>
      </c>
      <c r="O4156" t="s">
        <v>2043</v>
      </c>
      <c r="P4156" t="s">
        <v>2043</v>
      </c>
      <c r="Q4156" t="s">
        <v>2043</v>
      </c>
      <c r="R4156" t="str">
        <f>Table1[[#This Row],[year]]&amp;"_"&amp;Table1[[#This Row],[rank]]</f>
        <v>2023_155</v>
      </c>
      <c r="S4156" t="str">
        <f>Table1[[#This Row],[year]]&amp;"_"&amp;Table1[[#This Row],[rank]]</f>
        <v>2023_155</v>
      </c>
    </row>
    <row r="4157" spans="1:19" x14ac:dyDescent="0.2">
      <c r="A4157" t="s">
        <v>2163</v>
      </c>
      <c r="B4157">
        <v>156</v>
      </c>
      <c r="C4157">
        <v>2023</v>
      </c>
      <c r="D4157" t="s">
        <v>488</v>
      </c>
      <c r="E4157" t="s">
        <v>920</v>
      </c>
      <c r="F4157" t="s">
        <v>22</v>
      </c>
      <c r="G4157" t="str">
        <f>_xlfn.XLOOKUP(F4157,Regions!$A$2:$A$52,Regions!$B$2:$B$52)</f>
        <v>South</v>
      </c>
      <c r="H4157" t="s">
        <v>1403</v>
      </c>
      <c r="I4157">
        <v>67371</v>
      </c>
      <c r="J4157">
        <v>25702</v>
      </c>
      <c r="K4157">
        <v>7759</v>
      </c>
      <c r="L4157">
        <v>41371</v>
      </c>
      <c r="M4157">
        <v>2850</v>
      </c>
      <c r="N4157" t="s">
        <v>2043</v>
      </c>
      <c r="O4157" t="s">
        <v>2043</v>
      </c>
      <c r="P4157" t="s">
        <v>2043</v>
      </c>
      <c r="Q4157" t="s">
        <v>2043</v>
      </c>
      <c r="R4157" t="str">
        <f>Table1[[#This Row],[year]]&amp;"_"&amp;Table1[[#This Row],[rank]]</f>
        <v>2023_156</v>
      </c>
      <c r="S4157" t="str">
        <f>Table1[[#This Row],[year]]&amp;"_"&amp;Table1[[#This Row],[rank]]</f>
        <v>2023_156</v>
      </c>
    </row>
    <row r="4158" spans="1:19" x14ac:dyDescent="0.2">
      <c r="A4158" t="s">
        <v>2656</v>
      </c>
      <c r="B4158">
        <v>157</v>
      </c>
      <c r="C4158">
        <v>2023</v>
      </c>
      <c r="D4158" t="s">
        <v>57</v>
      </c>
      <c r="E4158" t="s">
        <v>2044</v>
      </c>
      <c r="F4158" t="s">
        <v>125</v>
      </c>
      <c r="G4158" t="str">
        <f>_xlfn.XLOOKUP(F4158,Regions!$A$2:$A$52,Regions!$B$2:$B$52)</f>
        <v>South</v>
      </c>
      <c r="H4158" t="s">
        <v>1407</v>
      </c>
      <c r="I4158">
        <v>45290</v>
      </c>
      <c r="J4158">
        <v>25356</v>
      </c>
      <c r="K4158">
        <v>6260</v>
      </c>
      <c r="L4158">
        <v>555255</v>
      </c>
      <c r="M4158">
        <v>53987</v>
      </c>
      <c r="N4158" t="s">
        <v>2043</v>
      </c>
      <c r="O4158" t="s">
        <v>2043</v>
      </c>
      <c r="P4158" t="s">
        <v>2043</v>
      </c>
      <c r="Q4158" t="s">
        <v>2043</v>
      </c>
      <c r="R4158" t="str">
        <f>Table1[[#This Row],[year]]&amp;"_"&amp;Table1[[#This Row],[rank]]</f>
        <v>2023_157</v>
      </c>
      <c r="S4158" t="str">
        <f>Table1[[#This Row],[year]]&amp;"_"&amp;Table1[[#This Row],[rank]]</f>
        <v>2023_157</v>
      </c>
    </row>
    <row r="4159" spans="1:19" x14ac:dyDescent="0.2">
      <c r="A4159" t="s">
        <v>2109</v>
      </c>
      <c r="B4159">
        <v>158</v>
      </c>
      <c r="C4159">
        <v>2023</v>
      </c>
      <c r="D4159" t="s">
        <v>24</v>
      </c>
      <c r="E4159" t="s">
        <v>2042</v>
      </c>
      <c r="F4159" t="s">
        <v>28</v>
      </c>
      <c r="G4159" t="str">
        <f>_xlfn.XLOOKUP(F4159,Regions!$A$2:$A$52,Regions!$B$2:$B$52)</f>
        <v>Northeast</v>
      </c>
      <c r="H4159" t="s">
        <v>1406</v>
      </c>
      <c r="I4159">
        <v>4747</v>
      </c>
      <c r="J4159">
        <v>25305</v>
      </c>
      <c r="K4159">
        <v>1177</v>
      </c>
      <c r="L4159">
        <v>16866</v>
      </c>
      <c r="M4159">
        <v>94570</v>
      </c>
      <c r="N4159" t="s">
        <v>2043</v>
      </c>
      <c r="O4159" t="s">
        <v>2043</v>
      </c>
      <c r="P4159" t="s">
        <v>2043</v>
      </c>
      <c r="Q4159" t="s">
        <v>2043</v>
      </c>
      <c r="R4159" t="str">
        <f>Table1[[#This Row],[year]]&amp;"_"&amp;Table1[[#This Row],[rank]]</f>
        <v>2023_158</v>
      </c>
      <c r="S4159" t="str">
        <f>Table1[[#This Row],[year]]&amp;"_"&amp;Table1[[#This Row],[rank]]</f>
        <v>2023_158</v>
      </c>
    </row>
    <row r="4160" spans="1:19" x14ac:dyDescent="0.2">
      <c r="A4160" t="s">
        <v>742</v>
      </c>
      <c r="B4160">
        <v>159</v>
      </c>
      <c r="C4160">
        <v>2023</v>
      </c>
      <c r="D4160" t="s">
        <v>201</v>
      </c>
      <c r="E4160" t="s">
        <v>2061</v>
      </c>
      <c r="F4160" t="s">
        <v>68</v>
      </c>
      <c r="G4160" t="str">
        <f>_xlfn.XLOOKUP(F4160,Regions!$A$2:$A$52,Regions!$B$2:$B$52)</f>
        <v>Midwest</v>
      </c>
      <c r="H4160" t="s">
        <v>1408</v>
      </c>
      <c r="I4160">
        <v>123146</v>
      </c>
      <c r="J4160">
        <v>24875</v>
      </c>
      <c r="K4160">
        <v>6998</v>
      </c>
      <c r="L4160">
        <v>65449</v>
      </c>
      <c r="M4160">
        <v>33179</v>
      </c>
      <c r="N4160" t="s">
        <v>2043</v>
      </c>
      <c r="O4160" t="s">
        <v>2043</v>
      </c>
      <c r="P4160" t="s">
        <v>2043</v>
      </c>
      <c r="Q4160" t="s">
        <v>2043</v>
      </c>
      <c r="R4160" t="str">
        <f>Table1[[#This Row],[year]]&amp;"_"&amp;Table1[[#This Row],[rank]]</f>
        <v>2023_159</v>
      </c>
      <c r="S4160" t="str">
        <f>Table1[[#This Row],[year]]&amp;"_"&amp;Table1[[#This Row],[rank]]</f>
        <v>2023_159</v>
      </c>
    </row>
    <row r="4161" spans="1:19" x14ac:dyDescent="0.2">
      <c r="A4161" t="s">
        <v>2216</v>
      </c>
      <c r="B4161">
        <v>160</v>
      </c>
      <c r="C4161">
        <v>2023</v>
      </c>
      <c r="D4161" t="s">
        <v>1164</v>
      </c>
      <c r="E4161" t="s">
        <v>2061</v>
      </c>
      <c r="F4161" t="s">
        <v>72</v>
      </c>
      <c r="G4161" t="str">
        <f>_xlfn.XLOOKUP(F4161,Regions!$A$2:$A$52,Regions!$B$2:$B$52)</f>
        <v>Midwest</v>
      </c>
      <c r="H4161" t="s">
        <v>1481</v>
      </c>
      <c r="I4161">
        <v>11417</v>
      </c>
      <c r="J4161">
        <v>24697</v>
      </c>
      <c r="K4161">
        <v>941</v>
      </c>
      <c r="L4161">
        <v>5955</v>
      </c>
      <c r="M4161">
        <v>17399</v>
      </c>
      <c r="N4161" t="s">
        <v>2043</v>
      </c>
      <c r="O4161" t="s">
        <v>2043</v>
      </c>
      <c r="P4161" t="s">
        <v>2043</v>
      </c>
      <c r="Q4161" t="s">
        <v>2043</v>
      </c>
      <c r="R4161" t="str">
        <f>Table1[[#This Row],[year]]&amp;"_"&amp;Table1[[#This Row],[rank]]</f>
        <v>2023_160</v>
      </c>
      <c r="S4161" t="str">
        <f>Table1[[#This Row],[year]]&amp;"_"&amp;Table1[[#This Row],[rank]]</f>
        <v>2023_160</v>
      </c>
    </row>
    <row r="4162" spans="1:19" x14ac:dyDescent="0.2">
      <c r="A4162" t="s">
        <v>2120</v>
      </c>
      <c r="B4162">
        <v>161</v>
      </c>
      <c r="C4162">
        <v>2023</v>
      </c>
      <c r="D4162" t="s">
        <v>70</v>
      </c>
      <c r="E4162" t="s">
        <v>70</v>
      </c>
      <c r="F4162" t="s">
        <v>98</v>
      </c>
      <c r="G4162" t="str">
        <f>_xlfn.XLOOKUP(F4162,Regions!$A$2:$A$52,Regions!$B$2:$B$52)</f>
        <v>Northeast</v>
      </c>
      <c r="H4162" t="s">
        <v>1442</v>
      </c>
      <c r="I4162">
        <v>127</v>
      </c>
      <c r="J4162">
        <v>24568</v>
      </c>
      <c r="K4162">
        <v>539</v>
      </c>
      <c r="L4162">
        <v>8529</v>
      </c>
      <c r="M4162">
        <v>53000</v>
      </c>
      <c r="N4162" t="s">
        <v>2043</v>
      </c>
      <c r="O4162" t="s">
        <v>2046</v>
      </c>
      <c r="P4162" t="s">
        <v>2043</v>
      </c>
      <c r="Q4162" t="s">
        <v>2043</v>
      </c>
      <c r="R4162" t="str">
        <f>Table1[[#This Row],[year]]&amp;"_"&amp;Table1[[#This Row],[rank]]</f>
        <v>2023_161</v>
      </c>
      <c r="S4162" t="str">
        <f>Table1[[#This Row],[year]]&amp;"_"&amp;Table1[[#This Row],[rank]]</f>
        <v>2023_161</v>
      </c>
    </row>
    <row r="4163" spans="1:19" x14ac:dyDescent="0.2">
      <c r="A4163" t="s">
        <v>2765</v>
      </c>
      <c r="B4163">
        <v>162</v>
      </c>
      <c r="C4163">
        <v>2023</v>
      </c>
      <c r="D4163" t="s">
        <v>920</v>
      </c>
      <c r="E4163" t="s">
        <v>920</v>
      </c>
      <c r="F4163" t="s">
        <v>75</v>
      </c>
      <c r="G4163" t="str">
        <f>_xlfn.XLOOKUP(F4163,Regions!$A$2:$A$52,Regions!$B$2:$B$52)</f>
        <v>South</v>
      </c>
      <c r="H4163" t="s">
        <v>1483</v>
      </c>
      <c r="I4163">
        <v>25712</v>
      </c>
      <c r="J4163">
        <v>24440</v>
      </c>
      <c r="K4163">
        <v>160</v>
      </c>
      <c r="L4163">
        <v>46909</v>
      </c>
      <c r="M4163">
        <v>13370</v>
      </c>
      <c r="N4163" t="s">
        <v>2043</v>
      </c>
      <c r="O4163" t="s">
        <v>2043</v>
      </c>
      <c r="P4163" t="s">
        <v>2046</v>
      </c>
      <c r="Q4163" t="s">
        <v>2043</v>
      </c>
      <c r="R4163" t="str">
        <f>Table1[[#This Row],[year]]&amp;"_"&amp;Table1[[#This Row],[rank]]</f>
        <v>2023_162</v>
      </c>
      <c r="S4163" t="str">
        <f>Table1[[#This Row],[year]]&amp;"_"&amp;Table1[[#This Row],[rank]]</f>
        <v>2023_162</v>
      </c>
    </row>
    <row r="4164" spans="1:19" x14ac:dyDescent="0.2">
      <c r="A4164" t="s">
        <v>393</v>
      </c>
      <c r="B4164">
        <v>163</v>
      </c>
      <c r="C4164">
        <v>2023</v>
      </c>
      <c r="D4164" t="s">
        <v>976</v>
      </c>
      <c r="E4164" t="s">
        <v>115</v>
      </c>
      <c r="F4164" t="s">
        <v>398</v>
      </c>
      <c r="G4164" t="str">
        <f>_xlfn.XLOOKUP(F4164,Regions!$A$2:$A$52,Regions!$B$2:$B$52)</f>
        <v>West</v>
      </c>
      <c r="H4164" t="s">
        <v>1512</v>
      </c>
      <c r="I4164">
        <v>4130</v>
      </c>
      <c r="J4164">
        <v>24311</v>
      </c>
      <c r="K4164">
        <v>692</v>
      </c>
      <c r="L4164">
        <v>10389</v>
      </c>
      <c r="M4164">
        <v>15300</v>
      </c>
      <c r="N4164" t="s">
        <v>2043</v>
      </c>
      <c r="O4164" t="s">
        <v>2043</v>
      </c>
      <c r="P4164" t="s">
        <v>2043</v>
      </c>
      <c r="Q4164" t="s">
        <v>2043</v>
      </c>
      <c r="R4164" t="str">
        <f>Table1[[#This Row],[year]]&amp;"_"&amp;Table1[[#This Row],[rank]]</f>
        <v>2023_163</v>
      </c>
      <c r="S4164" t="str">
        <f>Table1[[#This Row],[year]]&amp;"_"&amp;Table1[[#This Row],[rank]]</f>
        <v>2023_163</v>
      </c>
    </row>
    <row r="4165" spans="1:19" x14ac:dyDescent="0.2">
      <c r="A4165" t="s">
        <v>2469</v>
      </c>
      <c r="B4165">
        <v>164</v>
      </c>
      <c r="C4165">
        <v>2023</v>
      </c>
      <c r="D4165" t="s">
        <v>488</v>
      </c>
      <c r="E4165" t="s">
        <v>920</v>
      </c>
      <c r="F4165" t="s">
        <v>22</v>
      </c>
      <c r="G4165" t="str">
        <f>_xlfn.XLOOKUP(F4165,Regions!$A$2:$A$52,Regions!$B$2:$B$52)</f>
        <v>South</v>
      </c>
      <c r="H4165" t="s">
        <v>1400</v>
      </c>
      <c r="I4165">
        <v>47997</v>
      </c>
      <c r="J4165">
        <v>24294</v>
      </c>
      <c r="K4165">
        <v>7845</v>
      </c>
      <c r="L4165">
        <v>35740</v>
      </c>
      <c r="M4165">
        <v>2076</v>
      </c>
      <c r="N4165" t="s">
        <v>2043</v>
      </c>
      <c r="O4165" t="s">
        <v>2043</v>
      </c>
      <c r="P4165" t="s">
        <v>2043</v>
      </c>
      <c r="Q4165" t="s">
        <v>2043</v>
      </c>
      <c r="R4165" t="str">
        <f>Table1[[#This Row],[year]]&amp;"_"&amp;Table1[[#This Row],[rank]]</f>
        <v>2023_164</v>
      </c>
      <c r="S4165" t="str">
        <f>Table1[[#This Row],[year]]&amp;"_"&amp;Table1[[#This Row],[rank]]</f>
        <v>2023_164</v>
      </c>
    </row>
    <row r="4166" spans="1:19" x14ac:dyDescent="0.2">
      <c r="A4166" t="s">
        <v>2158</v>
      </c>
      <c r="B4166">
        <v>165</v>
      </c>
      <c r="C4166">
        <v>2023</v>
      </c>
      <c r="D4166" t="s">
        <v>118</v>
      </c>
      <c r="E4166" t="s">
        <v>2061</v>
      </c>
      <c r="F4166" t="s">
        <v>22</v>
      </c>
      <c r="G4166" t="str">
        <f>_xlfn.XLOOKUP(F4166,Regions!$A$2:$A$52,Regions!$B$2:$B$52)</f>
        <v>South</v>
      </c>
      <c r="H4166" t="s">
        <v>1502</v>
      </c>
      <c r="I4166">
        <v>19338</v>
      </c>
      <c r="J4166">
        <v>23814</v>
      </c>
      <c r="K4166">
        <v>539</v>
      </c>
      <c r="L4166">
        <v>35369</v>
      </c>
      <c r="M4166">
        <v>66656</v>
      </c>
      <c r="N4166" t="s">
        <v>2043</v>
      </c>
      <c r="O4166" t="s">
        <v>2043</v>
      </c>
      <c r="P4166" t="s">
        <v>2043</v>
      </c>
      <c r="Q4166" t="s">
        <v>2043</v>
      </c>
      <c r="R4166" t="str">
        <f>Table1[[#This Row],[year]]&amp;"_"&amp;Table1[[#This Row],[rank]]</f>
        <v>2023_165</v>
      </c>
      <c r="S4166" t="str">
        <f>Table1[[#This Row],[year]]&amp;"_"&amp;Table1[[#This Row],[rank]]</f>
        <v>2023_165</v>
      </c>
    </row>
    <row r="4167" spans="1:19" x14ac:dyDescent="0.2">
      <c r="A4167" t="s">
        <v>2242</v>
      </c>
      <c r="B4167">
        <v>166</v>
      </c>
      <c r="C4167">
        <v>2023</v>
      </c>
      <c r="D4167" t="s">
        <v>1353</v>
      </c>
      <c r="E4167" t="s">
        <v>2045</v>
      </c>
      <c r="F4167" t="s">
        <v>44</v>
      </c>
      <c r="G4167" t="str">
        <f>_xlfn.XLOOKUP(F4167,Regions!$A$2:$A$52,Regions!$B$2:$B$52)</f>
        <v>Midwest</v>
      </c>
      <c r="H4167" t="s">
        <v>2483</v>
      </c>
      <c r="I4167">
        <v>26337</v>
      </c>
      <c r="J4167">
        <v>23749</v>
      </c>
      <c r="K4167">
        <v>1115</v>
      </c>
      <c r="L4167">
        <v>13132</v>
      </c>
      <c r="M4167">
        <v>15100</v>
      </c>
      <c r="N4167" t="s">
        <v>2043</v>
      </c>
      <c r="O4167" t="s">
        <v>2046</v>
      </c>
      <c r="P4167" t="s">
        <v>2043</v>
      </c>
      <c r="Q4167" t="s">
        <v>2043</v>
      </c>
      <c r="R4167" t="str">
        <f>Table1[[#This Row],[year]]&amp;"_"&amp;Table1[[#This Row],[rank]]</f>
        <v>2023_166</v>
      </c>
      <c r="S4167" t="str">
        <f>Table1[[#This Row],[year]]&amp;"_"&amp;Table1[[#This Row],[rank]]</f>
        <v>2023_166</v>
      </c>
    </row>
    <row r="4168" spans="1:19" x14ac:dyDescent="0.2">
      <c r="A4168" t="s">
        <v>2442</v>
      </c>
      <c r="B4168">
        <v>167</v>
      </c>
      <c r="C4168">
        <v>2023</v>
      </c>
      <c r="D4168" t="s">
        <v>974</v>
      </c>
      <c r="E4168" t="s">
        <v>2045</v>
      </c>
      <c r="F4168" t="s">
        <v>55</v>
      </c>
      <c r="G4168" t="str">
        <f>_xlfn.XLOOKUP(F4168,Regions!$A$2:$A$52,Regions!$B$2:$B$52)</f>
        <v>West</v>
      </c>
      <c r="H4168" t="s">
        <v>1444</v>
      </c>
      <c r="I4168">
        <v>157738</v>
      </c>
      <c r="J4168">
        <v>23601</v>
      </c>
      <c r="K4168">
        <v>1320</v>
      </c>
      <c r="L4168">
        <v>67580</v>
      </c>
      <c r="M4168">
        <v>25000</v>
      </c>
      <c r="N4168" t="s">
        <v>2043</v>
      </c>
      <c r="O4168" t="s">
        <v>2046</v>
      </c>
      <c r="P4168" t="s">
        <v>2043</v>
      </c>
      <c r="Q4168" t="s">
        <v>2043</v>
      </c>
      <c r="R4168" t="str">
        <f>Table1[[#This Row],[year]]&amp;"_"&amp;Table1[[#This Row],[rank]]</f>
        <v>2023_167</v>
      </c>
      <c r="S4168" t="str">
        <f>Table1[[#This Row],[year]]&amp;"_"&amp;Table1[[#This Row],[rank]]</f>
        <v>2023_167</v>
      </c>
    </row>
    <row r="4169" spans="1:19" x14ac:dyDescent="0.2">
      <c r="A4169" t="s">
        <v>897</v>
      </c>
      <c r="B4169">
        <v>168</v>
      </c>
      <c r="C4169">
        <v>2023</v>
      </c>
      <c r="D4169" t="s">
        <v>57</v>
      </c>
      <c r="E4169" t="s">
        <v>2044</v>
      </c>
      <c r="F4169" t="s">
        <v>98</v>
      </c>
      <c r="G4169" t="str">
        <f>_xlfn.XLOOKUP(F4169,Regions!$A$2:$A$52,Regions!$B$2:$B$52)</f>
        <v>Northeast</v>
      </c>
      <c r="H4169" t="s">
        <v>1499</v>
      </c>
      <c r="I4169">
        <v>50800</v>
      </c>
      <c r="J4169">
        <v>23542</v>
      </c>
      <c r="K4169">
        <v>6041</v>
      </c>
      <c r="L4169">
        <v>557263</v>
      </c>
      <c r="M4169">
        <v>60720</v>
      </c>
      <c r="N4169" t="s">
        <v>2043</v>
      </c>
      <c r="O4169" t="s">
        <v>2043</v>
      </c>
      <c r="P4169" t="s">
        <v>2043</v>
      </c>
      <c r="Q4169" t="s">
        <v>2043</v>
      </c>
      <c r="R4169" t="str">
        <f>Table1[[#This Row],[year]]&amp;"_"&amp;Table1[[#This Row],[rank]]</f>
        <v>2023_168</v>
      </c>
      <c r="S4169" t="str">
        <f>Table1[[#This Row],[year]]&amp;"_"&amp;Table1[[#This Row],[rank]]</f>
        <v>2023_168</v>
      </c>
    </row>
    <row r="4170" spans="1:19" x14ac:dyDescent="0.2">
      <c r="A4170" t="s">
        <v>2113</v>
      </c>
      <c r="B4170">
        <v>169</v>
      </c>
      <c r="C4170">
        <v>2023</v>
      </c>
      <c r="D4170" t="s">
        <v>60</v>
      </c>
      <c r="E4170" t="s">
        <v>2114</v>
      </c>
      <c r="F4170" t="s">
        <v>44</v>
      </c>
      <c r="G4170" t="str">
        <f>_xlfn.XLOOKUP(F4170,Regions!$A$2:$A$52,Regions!$B$2:$B$52)</f>
        <v>Midwest</v>
      </c>
      <c r="H4170" t="s">
        <v>1417</v>
      </c>
      <c r="I4170">
        <v>204534</v>
      </c>
      <c r="J4170">
        <v>23183</v>
      </c>
      <c r="K4170">
        <v>6177</v>
      </c>
      <c r="L4170">
        <v>50436</v>
      </c>
      <c r="M4170">
        <v>150000</v>
      </c>
      <c r="N4170" t="s">
        <v>2043</v>
      </c>
      <c r="O4170" t="s">
        <v>2043</v>
      </c>
      <c r="P4170" t="s">
        <v>2043</v>
      </c>
      <c r="Q4170" t="s">
        <v>2043</v>
      </c>
      <c r="R4170" t="str">
        <f>Table1[[#This Row],[year]]&amp;"_"&amp;Table1[[#This Row],[rank]]</f>
        <v>2023_169</v>
      </c>
      <c r="S4170" t="str">
        <f>Table1[[#This Row],[year]]&amp;"_"&amp;Table1[[#This Row],[rank]]</f>
        <v>2023_169</v>
      </c>
    </row>
    <row r="4171" spans="1:19" x14ac:dyDescent="0.2">
      <c r="A4171" t="s">
        <v>2743</v>
      </c>
      <c r="B4171">
        <v>170</v>
      </c>
      <c r="C4171">
        <v>2023</v>
      </c>
      <c r="D4171" t="s">
        <v>166</v>
      </c>
      <c r="E4171" t="s">
        <v>2118</v>
      </c>
      <c r="F4171" t="s">
        <v>53</v>
      </c>
      <c r="G4171" t="str">
        <f>_xlfn.XLOOKUP(F4171,Regions!$A$2:$A$52,Regions!$B$2:$B$52)</f>
        <v>Midwest</v>
      </c>
      <c r="H4171" t="s">
        <v>1521</v>
      </c>
      <c r="I4171">
        <v>9436</v>
      </c>
      <c r="J4171">
        <v>22989</v>
      </c>
      <c r="K4171">
        <v>1335</v>
      </c>
      <c r="L4171">
        <v>18755</v>
      </c>
      <c r="M4171">
        <v>27000</v>
      </c>
      <c r="N4171" t="s">
        <v>2043</v>
      </c>
      <c r="O4171" t="s">
        <v>2043</v>
      </c>
      <c r="P4171" t="s">
        <v>2043</v>
      </c>
      <c r="Q4171" t="s">
        <v>2043</v>
      </c>
      <c r="R4171" t="str">
        <f>Table1[[#This Row],[year]]&amp;"_"&amp;Table1[[#This Row],[rank]]</f>
        <v>2023_170</v>
      </c>
      <c r="S4171" t="str">
        <f>Table1[[#This Row],[year]]&amp;"_"&amp;Table1[[#This Row],[rank]]</f>
        <v>2023_170</v>
      </c>
    </row>
    <row r="4172" spans="1:19" x14ac:dyDescent="0.2">
      <c r="A4172" t="s">
        <v>2137</v>
      </c>
      <c r="B4172">
        <v>171</v>
      </c>
      <c r="C4172">
        <v>2023</v>
      </c>
      <c r="D4172" t="s">
        <v>488</v>
      </c>
      <c r="E4172" t="s">
        <v>920</v>
      </c>
      <c r="F4172" t="s">
        <v>398</v>
      </c>
      <c r="G4172" t="str">
        <f>_xlfn.XLOOKUP(F4172,Regions!$A$2:$A$52,Regions!$B$2:$B$52)</f>
        <v>West</v>
      </c>
      <c r="H4172" t="s">
        <v>1512</v>
      </c>
      <c r="I4172">
        <v>58530</v>
      </c>
      <c r="J4172">
        <v>22780</v>
      </c>
      <c r="K4172">
        <v>3468</v>
      </c>
      <c r="L4172">
        <v>51093</v>
      </c>
      <c r="M4172">
        <v>25600</v>
      </c>
      <c r="N4172" t="s">
        <v>2043</v>
      </c>
      <c r="O4172" t="s">
        <v>2043</v>
      </c>
      <c r="P4172" t="s">
        <v>2043</v>
      </c>
      <c r="Q4172" t="s">
        <v>2043</v>
      </c>
      <c r="R4172" t="str">
        <f>Table1[[#This Row],[year]]&amp;"_"&amp;Table1[[#This Row],[rank]]</f>
        <v>2023_171</v>
      </c>
      <c r="S4172" t="str">
        <f>Table1[[#This Row],[year]]&amp;"_"&amp;Table1[[#This Row],[rank]]</f>
        <v>2023_171</v>
      </c>
    </row>
    <row r="4173" spans="1:19" x14ac:dyDescent="0.2">
      <c r="A4173" t="s">
        <v>2549</v>
      </c>
      <c r="B4173">
        <v>172</v>
      </c>
      <c r="C4173">
        <v>2023</v>
      </c>
      <c r="D4173" t="s">
        <v>336</v>
      </c>
      <c r="E4173" t="s">
        <v>2118</v>
      </c>
      <c r="F4173" t="s">
        <v>22</v>
      </c>
      <c r="G4173" t="str">
        <f>_xlfn.XLOOKUP(F4173,Regions!$A$2:$A$52,Regions!$B$2:$B$52)</f>
        <v>South</v>
      </c>
      <c r="H4173" t="s">
        <v>1502</v>
      </c>
      <c r="I4173">
        <v>12253</v>
      </c>
      <c r="J4173">
        <v>22726</v>
      </c>
      <c r="K4173">
        <v>2749</v>
      </c>
      <c r="L4173">
        <v>10595</v>
      </c>
      <c r="M4173">
        <v>29000</v>
      </c>
      <c r="N4173" t="s">
        <v>2043</v>
      </c>
      <c r="O4173" t="s">
        <v>2043</v>
      </c>
      <c r="P4173" t="s">
        <v>2043</v>
      </c>
      <c r="Q4173" t="s">
        <v>2043</v>
      </c>
      <c r="R4173" t="str">
        <f>Table1[[#This Row],[year]]&amp;"_"&amp;Table1[[#This Row],[rank]]</f>
        <v>2023_172</v>
      </c>
      <c r="S4173" t="str">
        <f>Table1[[#This Row],[year]]&amp;"_"&amp;Table1[[#This Row],[rank]]</f>
        <v>2023_172</v>
      </c>
    </row>
    <row r="4174" spans="1:19" x14ac:dyDescent="0.2">
      <c r="A4174" t="s">
        <v>2227</v>
      </c>
      <c r="B4174">
        <v>173</v>
      </c>
      <c r="C4174">
        <v>2023</v>
      </c>
      <c r="D4174" t="s">
        <v>223</v>
      </c>
      <c r="E4174" t="s">
        <v>920</v>
      </c>
      <c r="F4174" t="s">
        <v>116</v>
      </c>
      <c r="G4174" t="str">
        <f>_xlfn.XLOOKUP(F4174,Regions!$A$2:$A$52,Regions!$B$2:$B$52)</f>
        <v>South</v>
      </c>
      <c r="H4174" t="s">
        <v>1529</v>
      </c>
      <c r="I4174">
        <v>28416</v>
      </c>
      <c r="J4174">
        <v>22387</v>
      </c>
      <c r="K4174">
        <v>1722</v>
      </c>
      <c r="L4174">
        <v>24379</v>
      </c>
      <c r="M4174">
        <v>2966</v>
      </c>
      <c r="N4174" t="s">
        <v>2043</v>
      </c>
      <c r="O4174" t="s">
        <v>2043</v>
      </c>
      <c r="P4174" t="s">
        <v>2043</v>
      </c>
      <c r="Q4174" t="s">
        <v>2043</v>
      </c>
      <c r="R4174" t="str">
        <f>Table1[[#This Row],[year]]&amp;"_"&amp;Table1[[#This Row],[rank]]</f>
        <v>2023_173</v>
      </c>
      <c r="S4174" t="str">
        <f>Table1[[#This Row],[year]]&amp;"_"&amp;Table1[[#This Row],[rank]]</f>
        <v>2023_173</v>
      </c>
    </row>
    <row r="4175" spans="1:19" x14ac:dyDescent="0.2">
      <c r="A4175" t="s">
        <v>2157</v>
      </c>
      <c r="B4175">
        <v>174</v>
      </c>
      <c r="C4175">
        <v>2023</v>
      </c>
      <c r="D4175" t="s">
        <v>65</v>
      </c>
      <c r="E4175" t="s">
        <v>2044</v>
      </c>
      <c r="F4175" t="s">
        <v>33</v>
      </c>
      <c r="G4175" t="str">
        <f>_xlfn.XLOOKUP(F4175,Regions!$A$2:$A$52,Regions!$B$2:$B$52)</f>
        <v>Northeast</v>
      </c>
      <c r="H4175" t="s">
        <v>1427</v>
      </c>
      <c r="I4175">
        <v>21817</v>
      </c>
      <c r="J4175">
        <v>22362</v>
      </c>
      <c r="K4175">
        <v>1815</v>
      </c>
      <c r="L4175">
        <v>73022</v>
      </c>
      <c r="M4175">
        <v>18800</v>
      </c>
      <c r="N4175" t="s">
        <v>2043</v>
      </c>
      <c r="O4175" t="s">
        <v>2043</v>
      </c>
      <c r="P4175" t="s">
        <v>2043</v>
      </c>
      <c r="Q4175" t="s">
        <v>2043</v>
      </c>
      <c r="R4175" t="str">
        <f>Table1[[#This Row],[year]]&amp;"_"&amp;Table1[[#This Row],[rank]]</f>
        <v>2023_174</v>
      </c>
      <c r="S4175" t="str">
        <f>Table1[[#This Row],[year]]&amp;"_"&amp;Table1[[#This Row],[rank]]</f>
        <v>2023_174</v>
      </c>
    </row>
    <row r="4176" spans="1:19" x14ac:dyDescent="0.2">
      <c r="A4176" t="s">
        <v>2403</v>
      </c>
      <c r="B4176">
        <v>175</v>
      </c>
      <c r="C4176">
        <v>2023</v>
      </c>
      <c r="D4176" t="s">
        <v>609</v>
      </c>
      <c r="E4176" t="s">
        <v>2044</v>
      </c>
      <c r="F4176" t="s">
        <v>22</v>
      </c>
      <c r="G4176" t="str">
        <f>_xlfn.XLOOKUP(F4176,Regions!$A$2:$A$52,Regions!$B$2:$B$52)</f>
        <v>South</v>
      </c>
      <c r="H4176" t="s">
        <v>1700</v>
      </c>
      <c r="I4176">
        <v>95264</v>
      </c>
      <c r="J4176">
        <v>22307</v>
      </c>
      <c r="K4176">
        <v>7183</v>
      </c>
      <c r="L4176">
        <v>551772</v>
      </c>
      <c r="M4176">
        <v>35300</v>
      </c>
      <c r="N4176" t="s">
        <v>2043</v>
      </c>
      <c r="O4176" t="s">
        <v>2043</v>
      </c>
      <c r="P4176" t="s">
        <v>2043</v>
      </c>
      <c r="Q4176" t="s">
        <v>2043</v>
      </c>
      <c r="R4176" t="str">
        <f>Table1[[#This Row],[year]]&amp;"_"&amp;Table1[[#This Row],[rank]]</f>
        <v>2023_175</v>
      </c>
      <c r="S4176" t="str">
        <f>Table1[[#This Row],[year]]&amp;"_"&amp;Table1[[#This Row],[rank]]</f>
        <v>2023_175</v>
      </c>
    </row>
    <row r="4177" spans="1:19" x14ac:dyDescent="0.2">
      <c r="A4177" t="s">
        <v>2300</v>
      </c>
      <c r="B4177">
        <v>176</v>
      </c>
      <c r="C4177">
        <v>2023</v>
      </c>
      <c r="D4177" t="s">
        <v>166</v>
      </c>
      <c r="E4177" t="s">
        <v>2118</v>
      </c>
      <c r="F4177" t="s">
        <v>255</v>
      </c>
      <c r="G4177" t="str">
        <f>_xlfn.XLOOKUP(F4177,Regions!$A$2:$A$52,Regions!$B$2:$B$52)</f>
        <v>Midwest</v>
      </c>
      <c r="H4177" t="s">
        <v>1733</v>
      </c>
      <c r="I4177">
        <v>19286</v>
      </c>
      <c r="J4177">
        <v>22261</v>
      </c>
      <c r="K4177">
        <v>3863</v>
      </c>
      <c r="L4177">
        <v>14160</v>
      </c>
      <c r="M4177">
        <v>12060</v>
      </c>
      <c r="N4177" t="s">
        <v>2046</v>
      </c>
      <c r="O4177" t="s">
        <v>2043</v>
      </c>
      <c r="P4177" t="s">
        <v>2043</v>
      </c>
      <c r="Q4177" t="s">
        <v>2043</v>
      </c>
      <c r="R4177" t="str">
        <f>Table1[[#This Row],[year]]&amp;"_"&amp;Table1[[#This Row],[rank]]</f>
        <v>2023_176</v>
      </c>
      <c r="S4177" t="str">
        <f>Table1[[#This Row],[year]]&amp;"_"&amp;Table1[[#This Row],[rank]]</f>
        <v>2023_176</v>
      </c>
    </row>
    <row r="4178" spans="1:19" x14ac:dyDescent="0.2">
      <c r="A4178" t="s">
        <v>2534</v>
      </c>
      <c r="B4178">
        <v>177</v>
      </c>
      <c r="C4178">
        <v>2023</v>
      </c>
      <c r="D4178" t="s">
        <v>1359</v>
      </c>
      <c r="E4178" t="s">
        <v>2143</v>
      </c>
      <c r="F4178" t="s">
        <v>28</v>
      </c>
      <c r="G4178" t="str">
        <f>_xlfn.XLOOKUP(F4178,Regions!$A$2:$A$52,Regions!$B$2:$B$52)</f>
        <v>Northeast</v>
      </c>
      <c r="H4178" t="s">
        <v>1445</v>
      </c>
      <c r="I4178">
        <v>346418</v>
      </c>
      <c r="J4178">
        <v>22237</v>
      </c>
      <c r="K4178">
        <v>9930</v>
      </c>
      <c r="L4178">
        <v>38724</v>
      </c>
      <c r="M4178">
        <v>29900</v>
      </c>
      <c r="N4178" t="s">
        <v>2043</v>
      </c>
      <c r="O4178" t="s">
        <v>2043</v>
      </c>
      <c r="P4178" t="s">
        <v>2043</v>
      </c>
      <c r="Q4178" t="s">
        <v>2043</v>
      </c>
      <c r="R4178" t="str">
        <f>Table1[[#This Row],[year]]&amp;"_"&amp;Table1[[#This Row],[rank]]</f>
        <v>2023_177</v>
      </c>
      <c r="S4178" t="str">
        <f>Table1[[#This Row],[year]]&amp;"_"&amp;Table1[[#This Row],[rank]]</f>
        <v>2023_177</v>
      </c>
    </row>
    <row r="4179" spans="1:19" x14ac:dyDescent="0.2">
      <c r="A4179" t="s">
        <v>2252</v>
      </c>
      <c r="B4179">
        <v>178</v>
      </c>
      <c r="C4179">
        <v>2023</v>
      </c>
      <c r="D4179" t="s">
        <v>46</v>
      </c>
      <c r="E4179" t="s">
        <v>46</v>
      </c>
      <c r="F4179" t="s">
        <v>53</v>
      </c>
      <c r="G4179" t="str">
        <f>_xlfn.XLOOKUP(F4179,Regions!$A$2:$A$52,Regions!$B$2:$B$52)</f>
        <v>Midwest</v>
      </c>
      <c r="H4179" t="s">
        <v>1521</v>
      </c>
      <c r="I4179">
        <v>58090</v>
      </c>
      <c r="J4179">
        <v>22149</v>
      </c>
      <c r="K4179">
        <v>2020</v>
      </c>
      <c r="L4179">
        <v>22594</v>
      </c>
      <c r="M4179">
        <v>64366</v>
      </c>
      <c r="N4179" t="s">
        <v>2043</v>
      </c>
      <c r="O4179" t="s">
        <v>2043</v>
      </c>
      <c r="P4179" t="s">
        <v>2043</v>
      </c>
      <c r="Q4179" t="s">
        <v>2043</v>
      </c>
      <c r="R4179" t="str">
        <f>Table1[[#This Row],[year]]&amp;"_"&amp;Table1[[#This Row],[rank]]</f>
        <v>2023_178</v>
      </c>
      <c r="S4179" t="str">
        <f>Table1[[#This Row],[year]]&amp;"_"&amp;Table1[[#This Row],[rank]]</f>
        <v>2023_178</v>
      </c>
    </row>
    <row r="4180" spans="1:19" x14ac:dyDescent="0.2">
      <c r="A4180" t="s">
        <v>2192</v>
      </c>
      <c r="B4180">
        <v>179</v>
      </c>
      <c r="C4180">
        <v>2023</v>
      </c>
      <c r="D4180" t="s">
        <v>998</v>
      </c>
      <c r="E4180" t="s">
        <v>115</v>
      </c>
      <c r="F4180" t="s">
        <v>86</v>
      </c>
      <c r="G4180" t="str">
        <f>_xlfn.XLOOKUP(F4180,Regions!$A$2:$A$52,Regions!$B$2:$B$52)</f>
        <v>South</v>
      </c>
      <c r="H4180" t="s">
        <v>1412</v>
      </c>
      <c r="I4180">
        <v>23559</v>
      </c>
      <c r="J4180">
        <v>22096</v>
      </c>
      <c r="K4180">
        <v>1183</v>
      </c>
      <c r="L4180">
        <v>16495</v>
      </c>
      <c r="M4180">
        <v>58000</v>
      </c>
      <c r="N4180" t="s">
        <v>2043</v>
      </c>
      <c r="O4180" t="s">
        <v>2043</v>
      </c>
      <c r="P4180" t="s">
        <v>2043</v>
      </c>
      <c r="Q4180" t="s">
        <v>2043</v>
      </c>
      <c r="R4180" t="str">
        <f>Table1[[#This Row],[year]]&amp;"_"&amp;Table1[[#This Row],[rank]]</f>
        <v>2023_179</v>
      </c>
      <c r="S4180" t="str">
        <f>Table1[[#This Row],[year]]&amp;"_"&amp;Table1[[#This Row],[rank]]</f>
        <v>2023_179</v>
      </c>
    </row>
    <row r="4181" spans="1:19" x14ac:dyDescent="0.2">
      <c r="A4181" t="s">
        <v>2618</v>
      </c>
      <c r="B4181">
        <v>180</v>
      </c>
      <c r="C4181">
        <v>2023</v>
      </c>
      <c r="D4181" t="s">
        <v>214</v>
      </c>
      <c r="E4181" t="s">
        <v>920</v>
      </c>
      <c r="F4181" t="s">
        <v>55</v>
      </c>
      <c r="G4181" t="str">
        <f>_xlfn.XLOOKUP(F4181,Regions!$A$2:$A$52,Regions!$B$2:$B$52)</f>
        <v>West</v>
      </c>
      <c r="H4181" t="s">
        <v>1652</v>
      </c>
      <c r="I4181">
        <v>32154</v>
      </c>
      <c r="J4181">
        <v>21680</v>
      </c>
      <c r="K4181">
        <v>1800</v>
      </c>
      <c r="L4181">
        <v>118644</v>
      </c>
      <c r="M4181">
        <v>26010</v>
      </c>
      <c r="N4181" t="s">
        <v>2043</v>
      </c>
      <c r="O4181" t="s">
        <v>2046</v>
      </c>
      <c r="P4181" t="s">
        <v>2043</v>
      </c>
      <c r="Q4181" t="s">
        <v>2043</v>
      </c>
      <c r="R4181" t="str">
        <f>Table1[[#This Row],[year]]&amp;"_"&amp;Table1[[#This Row],[rank]]</f>
        <v>2023_180</v>
      </c>
      <c r="S4181" t="str">
        <f>Table1[[#This Row],[year]]&amp;"_"&amp;Table1[[#This Row],[rank]]</f>
        <v>2023_180</v>
      </c>
    </row>
    <row r="4182" spans="1:19" x14ac:dyDescent="0.2">
      <c r="A4182" t="s">
        <v>2331</v>
      </c>
      <c r="B4182">
        <v>181</v>
      </c>
      <c r="C4182">
        <v>2023</v>
      </c>
      <c r="D4182" t="s">
        <v>998</v>
      </c>
      <c r="E4182" t="s">
        <v>115</v>
      </c>
      <c r="F4182" t="s">
        <v>98</v>
      </c>
      <c r="G4182" t="str">
        <f>_xlfn.XLOOKUP(F4182,Regions!$A$2:$A$52,Regions!$B$2:$B$52)</f>
        <v>Northeast</v>
      </c>
      <c r="H4182" t="s">
        <v>1499</v>
      </c>
      <c r="I4182">
        <v>7897</v>
      </c>
      <c r="J4182">
        <v>21420</v>
      </c>
      <c r="K4182">
        <v>861</v>
      </c>
      <c r="L4182">
        <v>14812</v>
      </c>
      <c r="M4182">
        <v>20000</v>
      </c>
      <c r="N4182" t="s">
        <v>2043</v>
      </c>
      <c r="O4182" t="s">
        <v>2043</v>
      </c>
      <c r="P4182" t="s">
        <v>2043</v>
      </c>
      <c r="Q4182" t="s">
        <v>2043</v>
      </c>
      <c r="R4182" t="str">
        <f>Table1[[#This Row],[year]]&amp;"_"&amp;Table1[[#This Row],[rank]]</f>
        <v>2023_181</v>
      </c>
      <c r="S4182" t="str">
        <f>Table1[[#This Row],[year]]&amp;"_"&amp;Table1[[#This Row],[rank]]</f>
        <v>2023_181</v>
      </c>
    </row>
    <row r="4183" spans="1:19" x14ac:dyDescent="0.2">
      <c r="A4183" t="s">
        <v>2195</v>
      </c>
      <c r="B4183">
        <v>182</v>
      </c>
      <c r="C4183">
        <v>2023</v>
      </c>
      <c r="D4183" t="s">
        <v>1830</v>
      </c>
      <c r="E4183" t="s">
        <v>2042</v>
      </c>
      <c r="F4183" t="s">
        <v>25</v>
      </c>
      <c r="G4183" t="str">
        <f>_xlfn.XLOOKUP(F4183,Regions!$A$2:$A$52,Regions!$B$2:$B$52)</f>
        <v>South</v>
      </c>
      <c r="H4183" t="s">
        <v>1509</v>
      </c>
      <c r="I4183">
        <v>5621</v>
      </c>
      <c r="J4183">
        <v>21266</v>
      </c>
      <c r="K4183">
        <v>673</v>
      </c>
      <c r="L4183">
        <v>4123</v>
      </c>
      <c r="M4183">
        <v>10550</v>
      </c>
      <c r="N4183" t="s">
        <v>2043</v>
      </c>
      <c r="O4183" t="s">
        <v>2043</v>
      </c>
      <c r="P4183" t="s">
        <v>2043</v>
      </c>
      <c r="Q4183" t="s">
        <v>2043</v>
      </c>
      <c r="R4183" t="str">
        <f>Table1[[#This Row],[year]]&amp;"_"&amp;Table1[[#This Row],[rank]]</f>
        <v>2023_182</v>
      </c>
      <c r="S4183" t="str">
        <f>Table1[[#This Row],[year]]&amp;"_"&amp;Table1[[#This Row],[rank]]</f>
        <v>2023_182</v>
      </c>
    </row>
    <row r="4184" spans="1:19" x14ac:dyDescent="0.2">
      <c r="A4184" t="s">
        <v>2272</v>
      </c>
      <c r="B4184">
        <v>183</v>
      </c>
      <c r="C4184">
        <v>2023</v>
      </c>
      <c r="D4184" t="s">
        <v>1103</v>
      </c>
      <c r="E4184" t="s">
        <v>2118</v>
      </c>
      <c r="F4184" t="s">
        <v>86</v>
      </c>
      <c r="G4184" t="str">
        <f>_xlfn.XLOOKUP(F4184,Regions!$A$2:$A$52,Regions!$B$2:$B$52)</f>
        <v>South</v>
      </c>
      <c r="H4184" t="s">
        <v>1412</v>
      </c>
      <c r="I4184">
        <v>7759</v>
      </c>
      <c r="J4184">
        <v>21257</v>
      </c>
      <c r="K4184">
        <v>945</v>
      </c>
      <c r="L4184">
        <v>28406</v>
      </c>
      <c r="M4184">
        <v>50500</v>
      </c>
      <c r="N4184" t="s">
        <v>2043</v>
      </c>
      <c r="O4184" t="s">
        <v>2043</v>
      </c>
      <c r="P4184" t="s">
        <v>2043</v>
      </c>
      <c r="Q4184" t="s">
        <v>2043</v>
      </c>
      <c r="R4184" t="str">
        <f>Table1[[#This Row],[year]]&amp;"_"&amp;Table1[[#This Row],[rank]]</f>
        <v>2023_183</v>
      </c>
      <c r="S4184" t="str">
        <f>Table1[[#This Row],[year]]&amp;"_"&amp;Table1[[#This Row],[rank]]</f>
        <v>2023_183</v>
      </c>
    </row>
    <row r="4185" spans="1:19" x14ac:dyDescent="0.2">
      <c r="A4185" t="s">
        <v>2117</v>
      </c>
      <c r="B4185">
        <v>184</v>
      </c>
      <c r="C4185">
        <v>2023</v>
      </c>
      <c r="D4185" t="s">
        <v>1103</v>
      </c>
      <c r="E4185" t="s">
        <v>2118</v>
      </c>
      <c r="F4185" t="s">
        <v>113</v>
      </c>
      <c r="G4185" t="str">
        <f>_xlfn.XLOOKUP(F4185,Regions!$A$2:$A$52,Regions!$B$2:$B$52)</f>
        <v>South</v>
      </c>
      <c r="H4185" t="s">
        <v>1449</v>
      </c>
      <c r="I4185">
        <v>12598</v>
      </c>
      <c r="J4185">
        <v>21161</v>
      </c>
      <c r="K4185">
        <v>1504</v>
      </c>
      <c r="L4185">
        <v>23940</v>
      </c>
      <c r="M4185">
        <v>39000</v>
      </c>
      <c r="N4185" t="s">
        <v>2043</v>
      </c>
      <c r="O4185" t="s">
        <v>2043</v>
      </c>
      <c r="P4185" t="s">
        <v>2043</v>
      </c>
      <c r="Q4185" t="s">
        <v>2043</v>
      </c>
      <c r="R4185" t="str">
        <f>Table1[[#This Row],[year]]&amp;"_"&amp;Table1[[#This Row],[rank]]</f>
        <v>2023_184</v>
      </c>
      <c r="S4185" t="str">
        <f>Table1[[#This Row],[year]]&amp;"_"&amp;Table1[[#This Row],[rank]]</f>
        <v>2023_184</v>
      </c>
    </row>
    <row r="4186" spans="1:19" x14ac:dyDescent="0.2">
      <c r="A4186" t="s">
        <v>2122</v>
      </c>
      <c r="B4186">
        <v>185</v>
      </c>
      <c r="C4186">
        <v>2023</v>
      </c>
      <c r="D4186" t="s">
        <v>1095</v>
      </c>
      <c r="E4186" t="s">
        <v>920</v>
      </c>
      <c r="F4186" t="s">
        <v>22</v>
      </c>
      <c r="G4186" t="str">
        <f>_xlfn.XLOOKUP(F4186,Regions!$A$2:$A$52,Regions!$B$2:$B$52)</f>
        <v>South</v>
      </c>
      <c r="H4186" t="s">
        <v>1403</v>
      </c>
      <c r="I4186">
        <v>29386</v>
      </c>
      <c r="J4186">
        <v>21156</v>
      </c>
      <c r="K4186">
        <v>601</v>
      </c>
      <c r="L4186">
        <v>34181</v>
      </c>
      <c r="M4186">
        <v>55000</v>
      </c>
      <c r="N4186" t="s">
        <v>2043</v>
      </c>
      <c r="O4186" t="s">
        <v>2043</v>
      </c>
      <c r="P4186" t="s">
        <v>2043</v>
      </c>
      <c r="Q4186" t="s">
        <v>2043</v>
      </c>
      <c r="R4186" t="str">
        <f>Table1[[#This Row],[year]]&amp;"_"&amp;Table1[[#This Row],[rank]]</f>
        <v>2023_185</v>
      </c>
      <c r="S4186" t="str">
        <f>Table1[[#This Row],[year]]&amp;"_"&amp;Table1[[#This Row],[rank]]</f>
        <v>2023_185</v>
      </c>
    </row>
    <row r="4187" spans="1:19" x14ac:dyDescent="0.2">
      <c r="A4187" t="s">
        <v>2172</v>
      </c>
      <c r="B4187">
        <v>186</v>
      </c>
      <c r="C4187">
        <v>2023</v>
      </c>
      <c r="D4187" t="s">
        <v>166</v>
      </c>
      <c r="E4187" t="s">
        <v>2118</v>
      </c>
      <c r="F4187" t="s">
        <v>98</v>
      </c>
      <c r="G4187" t="str">
        <f>_xlfn.XLOOKUP(F4187,Regions!$A$2:$A$52,Regions!$B$2:$B$52)</f>
        <v>Northeast</v>
      </c>
      <c r="H4187" t="s">
        <v>1499</v>
      </c>
      <c r="I4187">
        <v>5930</v>
      </c>
      <c r="J4187">
        <v>21065</v>
      </c>
      <c r="K4187">
        <v>2524</v>
      </c>
      <c r="L4187">
        <v>19458</v>
      </c>
      <c r="M4187">
        <v>22740</v>
      </c>
      <c r="N4187" t="s">
        <v>2043</v>
      </c>
      <c r="O4187" t="s">
        <v>2043</v>
      </c>
      <c r="P4187" t="s">
        <v>2043</v>
      </c>
      <c r="Q4187" t="s">
        <v>2043</v>
      </c>
      <c r="R4187" t="str">
        <f>Table1[[#This Row],[year]]&amp;"_"&amp;Table1[[#This Row],[rank]]</f>
        <v>2023_186</v>
      </c>
      <c r="S4187" t="str">
        <f>Table1[[#This Row],[year]]&amp;"_"&amp;Table1[[#This Row],[rank]]</f>
        <v>2023_186</v>
      </c>
    </row>
    <row r="4188" spans="1:19" x14ac:dyDescent="0.2">
      <c r="A4188" t="s">
        <v>2178</v>
      </c>
      <c r="B4188">
        <v>187</v>
      </c>
      <c r="C4188">
        <v>2023</v>
      </c>
      <c r="D4188" t="s">
        <v>214</v>
      </c>
      <c r="E4188" t="s">
        <v>920</v>
      </c>
      <c r="F4188" t="s">
        <v>177</v>
      </c>
      <c r="G4188" t="str">
        <f>_xlfn.XLOOKUP(F4188,Regions!$A$2:$A$52,Regions!$B$2:$B$52)</f>
        <v>South</v>
      </c>
      <c r="H4188" t="s">
        <v>1500</v>
      </c>
      <c r="I4188">
        <v>153196</v>
      </c>
      <c r="J4188">
        <v>20956</v>
      </c>
      <c r="K4188">
        <v>4147</v>
      </c>
      <c r="L4188">
        <v>158935</v>
      </c>
      <c r="M4188">
        <v>15300</v>
      </c>
      <c r="N4188" t="s">
        <v>2043</v>
      </c>
      <c r="O4188" t="s">
        <v>2043</v>
      </c>
      <c r="P4188" t="s">
        <v>2043</v>
      </c>
      <c r="Q4188" t="s">
        <v>2043</v>
      </c>
      <c r="R4188" t="str">
        <f>Table1[[#This Row],[year]]&amp;"_"&amp;Table1[[#This Row],[rank]]</f>
        <v>2023_187</v>
      </c>
      <c r="S4188" t="str">
        <f>Table1[[#This Row],[year]]&amp;"_"&amp;Table1[[#This Row],[rank]]</f>
        <v>2023_187</v>
      </c>
    </row>
    <row r="4189" spans="1:19" x14ac:dyDescent="0.2">
      <c r="A4189" t="s">
        <v>2302</v>
      </c>
      <c r="B4189">
        <v>188</v>
      </c>
      <c r="C4189">
        <v>2023</v>
      </c>
      <c r="D4189" t="s">
        <v>223</v>
      </c>
      <c r="E4189" t="s">
        <v>920</v>
      </c>
      <c r="F4189" t="s">
        <v>22</v>
      </c>
      <c r="G4189" t="str">
        <f>_xlfn.XLOOKUP(F4189,Regions!$A$2:$A$52,Regions!$B$2:$B$52)</f>
        <v>South</v>
      </c>
      <c r="H4189" t="s">
        <v>1403</v>
      </c>
      <c r="I4189">
        <v>16507</v>
      </c>
      <c r="J4189">
        <v>20930</v>
      </c>
      <c r="K4189">
        <v>1196</v>
      </c>
      <c r="L4189">
        <v>19560</v>
      </c>
      <c r="M4189">
        <v>2850</v>
      </c>
      <c r="N4189" t="s">
        <v>2043</v>
      </c>
      <c r="O4189" t="s">
        <v>2043</v>
      </c>
      <c r="P4189" t="s">
        <v>2043</v>
      </c>
      <c r="Q4189" t="s">
        <v>2043</v>
      </c>
      <c r="R4189" t="str">
        <f>Table1[[#This Row],[year]]&amp;"_"&amp;Table1[[#This Row],[rank]]</f>
        <v>2023_188</v>
      </c>
      <c r="S4189" t="str">
        <f>Table1[[#This Row],[year]]&amp;"_"&amp;Table1[[#This Row],[rank]]</f>
        <v>2023_188</v>
      </c>
    </row>
    <row r="4190" spans="1:19" x14ac:dyDescent="0.2">
      <c r="A4190" t="s">
        <v>2170</v>
      </c>
      <c r="B4190">
        <v>189</v>
      </c>
      <c r="C4190">
        <v>2023</v>
      </c>
      <c r="D4190" t="s">
        <v>17</v>
      </c>
      <c r="E4190" t="s">
        <v>17</v>
      </c>
      <c r="F4190" t="s">
        <v>18</v>
      </c>
      <c r="G4190" t="str">
        <f>_xlfn.XLOOKUP(F4190,Regions!$A$2:$A$52,Regions!$B$2:$B$52)</f>
        <v>Midwest</v>
      </c>
      <c r="H4190" t="s">
        <v>1491</v>
      </c>
      <c r="I4190">
        <v>8248</v>
      </c>
      <c r="J4190">
        <v>20892</v>
      </c>
      <c r="K4190">
        <v>328</v>
      </c>
      <c r="L4190">
        <v>13763</v>
      </c>
      <c r="M4190">
        <v>168700</v>
      </c>
      <c r="N4190" t="s">
        <v>2043</v>
      </c>
      <c r="O4190" t="s">
        <v>2043</v>
      </c>
      <c r="P4190" t="s">
        <v>2043</v>
      </c>
      <c r="Q4190" t="s">
        <v>2043</v>
      </c>
      <c r="R4190" t="str">
        <f>Table1[[#This Row],[year]]&amp;"_"&amp;Table1[[#This Row],[rank]]</f>
        <v>2023_189</v>
      </c>
      <c r="S4190" t="str">
        <f>Table1[[#This Row],[year]]&amp;"_"&amp;Table1[[#This Row],[rank]]</f>
        <v>2023_189</v>
      </c>
    </row>
    <row r="4191" spans="1:19" x14ac:dyDescent="0.2">
      <c r="A4191" t="s">
        <v>2449</v>
      </c>
      <c r="B4191">
        <v>190</v>
      </c>
      <c r="C4191">
        <v>2023</v>
      </c>
      <c r="D4191" t="s">
        <v>1138</v>
      </c>
      <c r="E4191" t="s">
        <v>2044</v>
      </c>
      <c r="F4191" t="s">
        <v>44</v>
      </c>
      <c r="G4191" t="str">
        <f>_xlfn.XLOOKUP(F4191,Regions!$A$2:$A$52,Regions!$B$2:$B$52)</f>
        <v>Midwest</v>
      </c>
      <c r="H4191" t="s">
        <v>1417</v>
      </c>
      <c r="I4191">
        <v>6926</v>
      </c>
      <c r="J4191">
        <v>20862</v>
      </c>
      <c r="K4191">
        <v>655</v>
      </c>
      <c r="L4191">
        <v>15594</v>
      </c>
      <c r="M4191">
        <v>103300</v>
      </c>
      <c r="N4191" t="s">
        <v>2043</v>
      </c>
      <c r="O4191" t="s">
        <v>2043</v>
      </c>
      <c r="P4191" t="s">
        <v>2043</v>
      </c>
      <c r="Q4191" t="s">
        <v>2043</v>
      </c>
      <c r="R4191" t="str">
        <f>Table1[[#This Row],[year]]&amp;"_"&amp;Table1[[#This Row],[rank]]</f>
        <v>2023_190</v>
      </c>
      <c r="S4191" t="str">
        <f>Table1[[#This Row],[year]]&amp;"_"&amp;Table1[[#This Row],[rank]]</f>
        <v>2023_190</v>
      </c>
    </row>
    <row r="4192" spans="1:19" x14ac:dyDescent="0.2">
      <c r="A4192" t="s">
        <v>1178</v>
      </c>
      <c r="B4192">
        <v>191</v>
      </c>
      <c r="C4192">
        <v>2023</v>
      </c>
      <c r="D4192" t="s">
        <v>17</v>
      </c>
      <c r="E4192" t="s">
        <v>17</v>
      </c>
      <c r="F4192" t="s">
        <v>53</v>
      </c>
      <c r="G4192" t="str">
        <f>_xlfn.XLOOKUP(F4192,Regions!$A$2:$A$52,Regions!$B$2:$B$52)</f>
        <v>Midwest</v>
      </c>
      <c r="H4192" t="s">
        <v>1479</v>
      </c>
      <c r="I4192">
        <v>3122</v>
      </c>
      <c r="J4192">
        <v>20805</v>
      </c>
      <c r="K4192">
        <v>202</v>
      </c>
      <c r="L4192">
        <v>22431</v>
      </c>
      <c r="M4192">
        <v>74000</v>
      </c>
      <c r="N4192" t="s">
        <v>2043</v>
      </c>
      <c r="O4192" t="s">
        <v>2043</v>
      </c>
      <c r="P4192" t="s">
        <v>2043</v>
      </c>
      <c r="Q4192" t="s">
        <v>2043</v>
      </c>
      <c r="R4192" t="str">
        <f>Table1[[#This Row],[year]]&amp;"_"&amp;Table1[[#This Row],[rank]]</f>
        <v>2023_191</v>
      </c>
      <c r="S4192" t="str">
        <f>Table1[[#This Row],[year]]&amp;"_"&amp;Table1[[#This Row],[rank]]</f>
        <v>2023_191</v>
      </c>
    </row>
    <row r="4193" spans="1:19" x14ac:dyDescent="0.2">
      <c r="A4193" t="s">
        <v>229</v>
      </c>
      <c r="B4193">
        <v>192</v>
      </c>
      <c r="C4193">
        <v>2023</v>
      </c>
      <c r="D4193" t="s">
        <v>230</v>
      </c>
      <c r="E4193" t="s">
        <v>2114</v>
      </c>
      <c r="F4193" t="s">
        <v>75</v>
      </c>
      <c r="G4193" t="str">
        <f>_xlfn.XLOOKUP(F4193,Regions!$A$2:$A$52,Regions!$B$2:$B$52)</f>
        <v>South</v>
      </c>
      <c r="H4193" t="s">
        <v>1439</v>
      </c>
      <c r="I4193">
        <v>51287</v>
      </c>
      <c r="J4193">
        <v>20773</v>
      </c>
      <c r="K4193">
        <v>2358</v>
      </c>
      <c r="L4193">
        <v>24815</v>
      </c>
      <c r="M4193">
        <v>140000</v>
      </c>
      <c r="N4193" t="s">
        <v>2043</v>
      </c>
      <c r="O4193" t="s">
        <v>2043</v>
      </c>
      <c r="P4193" t="s">
        <v>2043</v>
      </c>
      <c r="Q4193" t="s">
        <v>2043</v>
      </c>
      <c r="R4193" t="str">
        <f>Table1[[#This Row],[year]]&amp;"_"&amp;Table1[[#This Row],[rank]]</f>
        <v>2023_192</v>
      </c>
      <c r="S4193" t="str">
        <f>Table1[[#This Row],[year]]&amp;"_"&amp;Table1[[#This Row],[rank]]</f>
        <v>2023_192</v>
      </c>
    </row>
    <row r="4194" spans="1:19" x14ac:dyDescent="0.2">
      <c r="A4194" t="s">
        <v>2225</v>
      </c>
      <c r="B4194">
        <v>193</v>
      </c>
      <c r="C4194">
        <v>2023</v>
      </c>
      <c r="D4194" t="s">
        <v>79</v>
      </c>
      <c r="E4194" t="s">
        <v>2044</v>
      </c>
      <c r="F4194" t="s">
        <v>28</v>
      </c>
      <c r="G4194" t="str">
        <f>_xlfn.XLOOKUP(F4194,Regions!$A$2:$A$52,Regions!$B$2:$B$52)</f>
        <v>Northeast</v>
      </c>
      <c r="H4194" t="s">
        <v>1406</v>
      </c>
      <c r="I4194">
        <v>82371</v>
      </c>
      <c r="J4194">
        <v>20720</v>
      </c>
      <c r="K4194">
        <v>3050</v>
      </c>
      <c r="L4194">
        <v>33454</v>
      </c>
      <c r="M4194">
        <v>85000</v>
      </c>
      <c r="N4194" t="s">
        <v>2043</v>
      </c>
      <c r="O4194" t="s">
        <v>2043</v>
      </c>
      <c r="P4194" t="s">
        <v>2043</v>
      </c>
      <c r="Q4194" t="s">
        <v>2043</v>
      </c>
      <c r="R4194" t="str">
        <f>Table1[[#This Row],[year]]&amp;"_"&amp;Table1[[#This Row],[rank]]</f>
        <v>2023_193</v>
      </c>
      <c r="S4194" t="str">
        <f>Table1[[#This Row],[year]]&amp;"_"&amp;Table1[[#This Row],[rank]]</f>
        <v>2023_193</v>
      </c>
    </row>
    <row r="4195" spans="1:19" x14ac:dyDescent="0.2">
      <c r="A4195" t="s">
        <v>2165</v>
      </c>
      <c r="B4195">
        <v>194</v>
      </c>
      <c r="C4195">
        <v>2023</v>
      </c>
      <c r="D4195" t="s">
        <v>38</v>
      </c>
      <c r="E4195" t="s">
        <v>2055</v>
      </c>
      <c r="F4195" t="s">
        <v>35</v>
      </c>
      <c r="G4195" t="str">
        <f>_xlfn.XLOOKUP(F4195,Regions!$A$2:$A$52,Regions!$B$2:$B$52)</f>
        <v>South</v>
      </c>
      <c r="H4195" t="s">
        <v>1494</v>
      </c>
      <c r="I4195">
        <v>79672</v>
      </c>
      <c r="J4195">
        <v>20688</v>
      </c>
      <c r="K4195">
        <v>5764</v>
      </c>
      <c r="L4195">
        <v>36954</v>
      </c>
      <c r="M4195">
        <v>6300</v>
      </c>
      <c r="N4195" t="s">
        <v>2043</v>
      </c>
      <c r="O4195" t="s">
        <v>2043</v>
      </c>
      <c r="P4195" t="s">
        <v>2043</v>
      </c>
      <c r="Q4195" t="s">
        <v>2043</v>
      </c>
      <c r="R4195" t="str">
        <f>Table1[[#This Row],[year]]&amp;"_"&amp;Table1[[#This Row],[rank]]</f>
        <v>2023_194</v>
      </c>
      <c r="S4195" t="str">
        <f>Table1[[#This Row],[year]]&amp;"_"&amp;Table1[[#This Row],[rank]]</f>
        <v>2023_194</v>
      </c>
    </row>
    <row r="4196" spans="1:19" x14ac:dyDescent="0.2">
      <c r="A4196" t="s">
        <v>2766</v>
      </c>
      <c r="B4196">
        <v>195</v>
      </c>
      <c r="C4196">
        <v>2023</v>
      </c>
      <c r="D4196" t="s">
        <v>1363</v>
      </c>
      <c r="E4196" t="s">
        <v>2042</v>
      </c>
      <c r="F4196" t="s">
        <v>93</v>
      </c>
      <c r="G4196" t="str">
        <f>_xlfn.XLOOKUP(F4196,Regions!$A$2:$A$52,Regions!$B$2:$B$52)</f>
        <v>West</v>
      </c>
      <c r="H4196" t="s">
        <v>1457</v>
      </c>
      <c r="I4196">
        <v>28388</v>
      </c>
      <c r="J4196">
        <v>20583</v>
      </c>
      <c r="K4196">
        <v>92</v>
      </c>
      <c r="L4196">
        <v>9513</v>
      </c>
      <c r="M4196">
        <v>63000</v>
      </c>
      <c r="N4196" t="s">
        <v>2046</v>
      </c>
      <c r="O4196" t="s">
        <v>2043</v>
      </c>
      <c r="P4196" t="s">
        <v>2046</v>
      </c>
      <c r="Q4196" t="s">
        <v>2043</v>
      </c>
      <c r="R4196" t="str">
        <f>Table1[[#This Row],[year]]&amp;"_"&amp;Table1[[#This Row],[rank]]</f>
        <v>2023_195</v>
      </c>
      <c r="S4196" t="str">
        <f>Table1[[#This Row],[year]]&amp;"_"&amp;Table1[[#This Row],[rank]]</f>
        <v>2023_195</v>
      </c>
    </row>
    <row r="4197" spans="1:19" x14ac:dyDescent="0.2">
      <c r="A4197" t="s">
        <v>2699</v>
      </c>
      <c r="B4197">
        <v>196</v>
      </c>
      <c r="C4197">
        <v>2023</v>
      </c>
      <c r="D4197" t="s">
        <v>1727</v>
      </c>
      <c r="E4197" t="s">
        <v>2064</v>
      </c>
      <c r="F4197" t="s">
        <v>177</v>
      </c>
      <c r="G4197" t="str">
        <f>_xlfn.XLOOKUP(F4197,Regions!$A$2:$A$52,Regions!$B$2:$B$52)</f>
        <v>South</v>
      </c>
      <c r="H4197" t="s">
        <v>2700</v>
      </c>
      <c r="I4197">
        <v>38199</v>
      </c>
      <c r="J4197">
        <v>20421</v>
      </c>
      <c r="K4197">
        <v>3534</v>
      </c>
      <c r="L4197">
        <v>26086</v>
      </c>
      <c r="M4197">
        <v>52000</v>
      </c>
      <c r="N4197" t="s">
        <v>2043</v>
      </c>
      <c r="O4197" t="s">
        <v>2043</v>
      </c>
      <c r="P4197" t="s">
        <v>2043</v>
      </c>
      <c r="Q4197" t="s">
        <v>2043</v>
      </c>
      <c r="R4197" t="str">
        <f>Table1[[#This Row],[year]]&amp;"_"&amp;Table1[[#This Row],[rank]]</f>
        <v>2023_196</v>
      </c>
      <c r="S4197" t="str">
        <f>Table1[[#This Row],[year]]&amp;"_"&amp;Table1[[#This Row],[rank]]</f>
        <v>2023_196</v>
      </c>
    </row>
    <row r="4198" spans="1:19" x14ac:dyDescent="0.2">
      <c r="A4198" t="s">
        <v>989</v>
      </c>
      <c r="B4198">
        <v>197</v>
      </c>
      <c r="C4198">
        <v>2023</v>
      </c>
      <c r="D4198" t="s">
        <v>1095</v>
      </c>
      <c r="E4198" t="s">
        <v>920</v>
      </c>
      <c r="F4198" t="s">
        <v>22</v>
      </c>
      <c r="G4198" t="str">
        <f>_xlfn.XLOOKUP(F4198,Regions!$A$2:$A$52,Regions!$B$2:$B$52)</f>
        <v>South</v>
      </c>
      <c r="H4198" t="s">
        <v>1403</v>
      </c>
      <c r="I4198">
        <v>28605</v>
      </c>
      <c r="J4198">
        <v>20297</v>
      </c>
      <c r="K4198">
        <v>1572</v>
      </c>
      <c r="L4198">
        <v>23255</v>
      </c>
      <c r="M4198">
        <v>45000</v>
      </c>
      <c r="N4198" t="s">
        <v>2043</v>
      </c>
      <c r="O4198" t="s">
        <v>2043</v>
      </c>
      <c r="P4198" t="s">
        <v>2043</v>
      </c>
      <c r="Q4198" t="s">
        <v>2043</v>
      </c>
      <c r="R4198" t="str">
        <f>Table1[[#This Row],[year]]&amp;"_"&amp;Table1[[#This Row],[rank]]</f>
        <v>2023_197</v>
      </c>
      <c r="S4198" t="str">
        <f>Table1[[#This Row],[year]]&amp;"_"&amp;Table1[[#This Row],[rank]]</f>
        <v>2023_197</v>
      </c>
    </row>
    <row r="4199" spans="1:19" x14ac:dyDescent="0.2">
      <c r="A4199" t="s">
        <v>2316</v>
      </c>
      <c r="B4199">
        <v>198</v>
      </c>
      <c r="C4199">
        <v>2023</v>
      </c>
      <c r="D4199" t="s">
        <v>21</v>
      </c>
      <c r="E4199" t="s">
        <v>920</v>
      </c>
      <c r="F4199" t="s">
        <v>113</v>
      </c>
      <c r="G4199" t="str">
        <f>_xlfn.XLOOKUP(F4199,Regions!$A$2:$A$52,Regions!$B$2:$B$52)</f>
        <v>South</v>
      </c>
      <c r="H4199" t="s">
        <v>2317</v>
      </c>
      <c r="I4199">
        <v>1538</v>
      </c>
      <c r="J4199">
        <v>20246</v>
      </c>
      <c r="K4199">
        <v>257</v>
      </c>
      <c r="L4199">
        <v>8193</v>
      </c>
      <c r="M4199">
        <v>3746</v>
      </c>
      <c r="N4199" t="s">
        <v>2043</v>
      </c>
      <c r="O4199" t="s">
        <v>2043</v>
      </c>
      <c r="P4199" t="s">
        <v>2043</v>
      </c>
      <c r="Q4199" t="s">
        <v>2043</v>
      </c>
      <c r="R4199" t="str">
        <f>Table1[[#This Row],[year]]&amp;"_"&amp;Table1[[#This Row],[rank]]</f>
        <v>2023_198</v>
      </c>
      <c r="S4199" t="str">
        <f>Table1[[#This Row],[year]]&amp;"_"&amp;Table1[[#This Row],[rank]]</f>
        <v>2023_198</v>
      </c>
    </row>
    <row r="4200" spans="1:19" x14ac:dyDescent="0.2">
      <c r="A4200" t="s">
        <v>2138</v>
      </c>
      <c r="B4200">
        <v>199</v>
      </c>
      <c r="C4200">
        <v>2023</v>
      </c>
      <c r="D4200" t="s">
        <v>1077</v>
      </c>
      <c r="E4200" t="s">
        <v>2054</v>
      </c>
      <c r="F4200" t="s">
        <v>22</v>
      </c>
      <c r="G4200" t="str">
        <f>_xlfn.XLOOKUP(F4200,Regions!$A$2:$A$52,Regions!$B$2:$B$52)</f>
        <v>South</v>
      </c>
      <c r="H4200" t="s">
        <v>1400</v>
      </c>
      <c r="I4200">
        <v>45293</v>
      </c>
      <c r="J4200">
        <v>20175</v>
      </c>
      <c r="K4200">
        <v>1934</v>
      </c>
      <c r="L4200">
        <v>17970</v>
      </c>
      <c r="M4200">
        <v>44000</v>
      </c>
      <c r="N4200" t="s">
        <v>2043</v>
      </c>
      <c r="O4200" t="s">
        <v>2043</v>
      </c>
      <c r="P4200" t="s">
        <v>2043</v>
      </c>
      <c r="Q4200" t="s">
        <v>2043</v>
      </c>
      <c r="R4200" t="str">
        <f>Table1[[#This Row],[year]]&amp;"_"&amp;Table1[[#This Row],[rank]]</f>
        <v>2023_199</v>
      </c>
      <c r="S4200" t="str">
        <f>Table1[[#This Row],[year]]&amp;"_"&amp;Table1[[#This Row],[rank]]</f>
        <v>2023_199</v>
      </c>
    </row>
    <row r="4201" spans="1:19" x14ac:dyDescent="0.2">
      <c r="A4201" t="s">
        <v>2223</v>
      </c>
      <c r="B4201">
        <v>200</v>
      </c>
      <c r="C4201">
        <v>2023</v>
      </c>
      <c r="D4201" t="s">
        <v>974</v>
      </c>
      <c r="E4201" t="s">
        <v>2045</v>
      </c>
      <c r="F4201" t="s">
        <v>22</v>
      </c>
      <c r="G4201" t="str">
        <f>_xlfn.XLOOKUP(F4201,Regions!$A$2:$A$52,Regions!$B$2:$B$52)</f>
        <v>South</v>
      </c>
      <c r="H4201" t="s">
        <v>1502</v>
      </c>
      <c r="I4201">
        <v>168775</v>
      </c>
      <c r="J4201">
        <v>20028</v>
      </c>
      <c r="K4201">
        <v>8749</v>
      </c>
      <c r="L4201">
        <v>27207</v>
      </c>
      <c r="M4201">
        <v>33000</v>
      </c>
      <c r="N4201" t="s">
        <v>2043</v>
      </c>
      <c r="O4201" t="s">
        <v>2043</v>
      </c>
      <c r="P4201" t="s">
        <v>2043</v>
      </c>
      <c r="Q4201" t="s">
        <v>2043</v>
      </c>
      <c r="R4201" t="str">
        <f>Table1[[#This Row],[year]]&amp;"_"&amp;Table1[[#This Row],[rank]]</f>
        <v>2023_200</v>
      </c>
      <c r="S4201" t="str">
        <f>Table1[[#This Row],[year]]&amp;"_"&amp;Table1[[#This Row],[rank]]</f>
        <v>2023_200</v>
      </c>
    </row>
    <row r="4202" spans="1:19" x14ac:dyDescent="0.2">
      <c r="A4202" t="s">
        <v>2529</v>
      </c>
      <c r="B4202">
        <v>201</v>
      </c>
      <c r="C4202">
        <v>2023</v>
      </c>
      <c r="D4202" t="s">
        <v>57</v>
      </c>
      <c r="E4202" t="s">
        <v>2044</v>
      </c>
      <c r="F4202" t="s">
        <v>28</v>
      </c>
      <c r="G4202" t="str">
        <f>_xlfn.XLOOKUP(F4202,Regions!$A$2:$A$52,Regions!$B$2:$B$52)</f>
        <v>Northeast</v>
      </c>
      <c r="H4202" t="s">
        <v>1406</v>
      </c>
      <c r="I4202">
        <v>36736</v>
      </c>
      <c r="J4202">
        <v>19991</v>
      </c>
      <c r="K4202">
        <v>2573</v>
      </c>
      <c r="L4202">
        <v>405783</v>
      </c>
      <c r="M4202">
        <v>51700</v>
      </c>
      <c r="N4202" t="s">
        <v>2043</v>
      </c>
      <c r="O4202" t="s">
        <v>2043</v>
      </c>
      <c r="P4202" t="s">
        <v>2043</v>
      </c>
      <c r="Q4202" t="s">
        <v>2043</v>
      </c>
      <c r="R4202" t="str">
        <f>Table1[[#This Row],[year]]&amp;"_"&amp;Table1[[#This Row],[rank]]</f>
        <v>2023_201</v>
      </c>
      <c r="S4202" t="str">
        <f>Table1[[#This Row],[year]]&amp;"_"&amp;Table1[[#This Row],[rank]]</f>
        <v>2023_201</v>
      </c>
    </row>
    <row r="4203" spans="1:19" x14ac:dyDescent="0.2">
      <c r="A4203" t="s">
        <v>2142</v>
      </c>
      <c r="B4203">
        <v>202</v>
      </c>
      <c r="C4203">
        <v>2023</v>
      </c>
      <c r="D4203" t="s">
        <v>330</v>
      </c>
      <c r="E4203" t="s">
        <v>2143</v>
      </c>
      <c r="F4203" t="s">
        <v>187</v>
      </c>
      <c r="G4203" t="str">
        <f>_xlfn.XLOOKUP(F4203,Regions!$A$2:$A$52,Regions!$B$2:$B$52)</f>
        <v>Midwest</v>
      </c>
      <c r="H4203" t="s">
        <v>1448</v>
      </c>
      <c r="I4203">
        <v>4191</v>
      </c>
      <c r="J4203">
        <v>19828</v>
      </c>
      <c r="K4203">
        <v>374</v>
      </c>
      <c r="L4203">
        <v>9130</v>
      </c>
      <c r="M4203">
        <v>30900</v>
      </c>
      <c r="N4203" t="s">
        <v>2043</v>
      </c>
      <c r="O4203" t="s">
        <v>2043</v>
      </c>
      <c r="P4203" t="s">
        <v>2043</v>
      </c>
      <c r="Q4203" t="s">
        <v>2043</v>
      </c>
      <c r="R4203" t="str">
        <f>Table1[[#This Row],[year]]&amp;"_"&amp;Table1[[#This Row],[rank]]</f>
        <v>2023_202</v>
      </c>
      <c r="S4203" t="str">
        <f>Table1[[#This Row],[year]]&amp;"_"&amp;Table1[[#This Row],[rank]]</f>
        <v>2023_202</v>
      </c>
    </row>
    <row r="4204" spans="1:19" x14ac:dyDescent="0.2">
      <c r="A4204" t="s">
        <v>2146</v>
      </c>
      <c r="B4204">
        <v>203</v>
      </c>
      <c r="C4204">
        <v>2023</v>
      </c>
      <c r="D4204" t="s">
        <v>32</v>
      </c>
      <c r="E4204" t="s">
        <v>2064</v>
      </c>
      <c r="F4204" t="s">
        <v>18</v>
      </c>
      <c r="G4204" t="str">
        <f>_xlfn.XLOOKUP(F4204,Regions!$A$2:$A$52,Regions!$B$2:$B$52)</f>
        <v>Midwest</v>
      </c>
      <c r="H4204" t="s">
        <v>1490</v>
      </c>
      <c r="I4204">
        <v>7197</v>
      </c>
      <c r="J4204">
        <v>19724</v>
      </c>
      <c r="K4204">
        <v>1519</v>
      </c>
      <c r="L4204">
        <v>17124</v>
      </c>
      <c r="M4204">
        <v>61000</v>
      </c>
      <c r="N4204" t="s">
        <v>2043</v>
      </c>
      <c r="O4204" t="s">
        <v>2043</v>
      </c>
      <c r="P4204" t="s">
        <v>2043</v>
      </c>
      <c r="Q4204" t="s">
        <v>2043</v>
      </c>
      <c r="R4204" t="str">
        <f>Table1[[#This Row],[year]]&amp;"_"&amp;Table1[[#This Row],[rank]]</f>
        <v>2023_203</v>
      </c>
      <c r="S4204" t="str">
        <f>Table1[[#This Row],[year]]&amp;"_"&amp;Table1[[#This Row],[rank]]</f>
        <v>2023_203</v>
      </c>
    </row>
    <row r="4205" spans="1:19" x14ac:dyDescent="0.2">
      <c r="A4205" t="s">
        <v>193</v>
      </c>
      <c r="B4205">
        <v>204</v>
      </c>
      <c r="C4205">
        <v>2023</v>
      </c>
      <c r="D4205" t="s">
        <v>193</v>
      </c>
      <c r="E4205" t="s">
        <v>2143</v>
      </c>
      <c r="F4205" t="s">
        <v>22</v>
      </c>
      <c r="G4205" t="str">
        <f>_xlfn.XLOOKUP(F4205,Regions!$A$2:$A$52,Regions!$B$2:$B$52)</f>
        <v>South</v>
      </c>
      <c r="H4205" t="s">
        <v>1403</v>
      </c>
      <c r="I4205">
        <v>66372</v>
      </c>
      <c r="J4205">
        <v>19698</v>
      </c>
      <c r="K4205">
        <v>2238</v>
      </c>
      <c r="L4205">
        <v>31367</v>
      </c>
      <c r="M4205">
        <v>49500</v>
      </c>
      <c r="N4205" t="s">
        <v>2043</v>
      </c>
      <c r="O4205" t="s">
        <v>2043</v>
      </c>
      <c r="P4205" t="s">
        <v>2043</v>
      </c>
      <c r="Q4205" t="s">
        <v>2043</v>
      </c>
      <c r="R4205" t="str">
        <f>Table1[[#This Row],[year]]&amp;"_"&amp;Table1[[#This Row],[rank]]</f>
        <v>2023_204</v>
      </c>
      <c r="S4205" t="str">
        <f>Table1[[#This Row],[year]]&amp;"_"&amp;Table1[[#This Row],[rank]]</f>
        <v>2023_204</v>
      </c>
    </row>
    <row r="4206" spans="1:19" x14ac:dyDescent="0.2">
      <c r="A4206" t="s">
        <v>2179</v>
      </c>
      <c r="B4206">
        <v>205</v>
      </c>
      <c r="C4206">
        <v>2023</v>
      </c>
      <c r="D4206" t="s">
        <v>214</v>
      </c>
      <c r="E4206" t="s">
        <v>920</v>
      </c>
      <c r="F4206" t="s">
        <v>53</v>
      </c>
      <c r="G4206" t="str">
        <f>_xlfn.XLOOKUP(F4206,Regions!$A$2:$A$52,Regions!$B$2:$B$52)</f>
        <v>Midwest</v>
      </c>
      <c r="H4206" t="s">
        <v>1471</v>
      </c>
      <c r="I4206">
        <v>46806</v>
      </c>
      <c r="J4206">
        <v>19640</v>
      </c>
      <c r="K4206">
        <v>2307</v>
      </c>
      <c r="L4206">
        <v>93469</v>
      </c>
      <c r="M4206">
        <v>16974</v>
      </c>
      <c r="N4206" t="s">
        <v>2043</v>
      </c>
      <c r="O4206" t="s">
        <v>2046</v>
      </c>
      <c r="P4206" t="s">
        <v>2043</v>
      </c>
      <c r="Q4206" t="s">
        <v>2043</v>
      </c>
      <c r="R4206" t="str">
        <f>Table1[[#This Row],[year]]&amp;"_"&amp;Table1[[#This Row],[rank]]</f>
        <v>2023_205</v>
      </c>
      <c r="S4206" t="str">
        <f>Table1[[#This Row],[year]]&amp;"_"&amp;Table1[[#This Row],[rank]]</f>
        <v>2023_205</v>
      </c>
    </row>
    <row r="4207" spans="1:19" x14ac:dyDescent="0.2">
      <c r="A4207" t="s">
        <v>2123</v>
      </c>
      <c r="B4207">
        <v>206</v>
      </c>
      <c r="C4207">
        <v>2023</v>
      </c>
      <c r="D4207" t="s">
        <v>1727</v>
      </c>
      <c r="E4207" t="s">
        <v>2064</v>
      </c>
      <c r="F4207" t="s">
        <v>142</v>
      </c>
      <c r="G4207" t="str">
        <f>_xlfn.XLOOKUP(F4207,Regions!$A$2:$A$52,Regions!$B$2:$B$52)</f>
        <v>Midwest</v>
      </c>
      <c r="H4207" t="s">
        <v>1480</v>
      </c>
      <c r="I4207">
        <v>49792</v>
      </c>
      <c r="J4207">
        <v>19629</v>
      </c>
      <c r="K4207">
        <v>3231</v>
      </c>
      <c r="L4207">
        <v>35672</v>
      </c>
      <c r="M4207">
        <v>85500</v>
      </c>
      <c r="N4207" t="s">
        <v>2043</v>
      </c>
      <c r="O4207" t="s">
        <v>2043</v>
      </c>
      <c r="P4207" t="s">
        <v>2043</v>
      </c>
      <c r="Q4207" t="s">
        <v>2043</v>
      </c>
      <c r="R4207" t="str">
        <f>Table1[[#This Row],[year]]&amp;"_"&amp;Table1[[#This Row],[rank]]</f>
        <v>2023_206</v>
      </c>
      <c r="S4207" t="str">
        <f>Table1[[#This Row],[year]]&amp;"_"&amp;Table1[[#This Row],[rank]]</f>
        <v>2023_206</v>
      </c>
    </row>
    <row r="4208" spans="1:19" x14ac:dyDescent="0.2">
      <c r="A4208" t="s">
        <v>2134</v>
      </c>
      <c r="B4208">
        <v>207</v>
      </c>
      <c r="C4208">
        <v>2023</v>
      </c>
      <c r="D4208" t="s">
        <v>97</v>
      </c>
      <c r="E4208" t="s">
        <v>2044</v>
      </c>
      <c r="F4208" t="s">
        <v>86</v>
      </c>
      <c r="G4208" t="str">
        <f>_xlfn.XLOOKUP(F4208,Regions!$A$2:$A$52,Regions!$B$2:$B$52)</f>
        <v>South</v>
      </c>
      <c r="H4208" t="s">
        <v>1471</v>
      </c>
      <c r="I4208">
        <v>39467</v>
      </c>
      <c r="J4208">
        <v>19502</v>
      </c>
      <c r="K4208">
        <v>4201</v>
      </c>
      <c r="L4208">
        <v>131017</v>
      </c>
      <c r="M4208">
        <v>12882</v>
      </c>
      <c r="N4208" t="s">
        <v>2043</v>
      </c>
      <c r="O4208" t="s">
        <v>2043</v>
      </c>
      <c r="P4208" t="s">
        <v>2043</v>
      </c>
      <c r="Q4208" t="s">
        <v>2043</v>
      </c>
      <c r="R4208" t="str">
        <f>Table1[[#This Row],[year]]&amp;"_"&amp;Table1[[#This Row],[rank]]</f>
        <v>2023_207</v>
      </c>
      <c r="S4208" t="str">
        <f>Table1[[#This Row],[year]]&amp;"_"&amp;Table1[[#This Row],[rank]]</f>
        <v>2023_207</v>
      </c>
    </row>
    <row r="4209" spans="1:19" x14ac:dyDescent="0.2">
      <c r="A4209" t="s">
        <v>2269</v>
      </c>
      <c r="B4209">
        <v>208</v>
      </c>
      <c r="C4209">
        <v>2023</v>
      </c>
      <c r="D4209" t="s">
        <v>1353</v>
      </c>
      <c r="E4209" t="s">
        <v>2045</v>
      </c>
      <c r="F4209" t="s">
        <v>41</v>
      </c>
      <c r="G4209" t="str">
        <f>_xlfn.XLOOKUP(F4209,Regions!$A$2:$A$52,Regions!$B$2:$B$52)</f>
        <v>Northeast</v>
      </c>
      <c r="H4209" t="s">
        <v>1880</v>
      </c>
      <c r="I4209">
        <v>31031</v>
      </c>
      <c r="J4209">
        <v>19428</v>
      </c>
      <c r="K4209">
        <v>2290</v>
      </c>
      <c r="L4209">
        <v>17852</v>
      </c>
      <c r="M4209">
        <v>355300</v>
      </c>
      <c r="N4209" t="s">
        <v>2043</v>
      </c>
      <c r="O4209" t="s">
        <v>2043</v>
      </c>
      <c r="P4209" t="s">
        <v>2043</v>
      </c>
      <c r="Q4209" t="s">
        <v>2043</v>
      </c>
      <c r="R4209" t="str">
        <f>Table1[[#This Row],[year]]&amp;"_"&amp;Table1[[#This Row],[rank]]</f>
        <v>2023_208</v>
      </c>
      <c r="S4209" t="str">
        <f>Table1[[#This Row],[year]]&amp;"_"&amp;Table1[[#This Row],[rank]]</f>
        <v>2023_208</v>
      </c>
    </row>
    <row r="4210" spans="1:19" x14ac:dyDescent="0.2">
      <c r="A4210" t="s">
        <v>2309</v>
      </c>
      <c r="B4210">
        <v>209</v>
      </c>
      <c r="C4210">
        <v>2023</v>
      </c>
      <c r="D4210" t="s">
        <v>824</v>
      </c>
      <c r="E4210" t="s">
        <v>112</v>
      </c>
      <c r="F4210" t="s">
        <v>41</v>
      </c>
      <c r="G4210" t="str">
        <f>_xlfn.XLOOKUP(F4210,Regions!$A$2:$A$52,Regions!$B$2:$B$52)</f>
        <v>Northeast</v>
      </c>
      <c r="H4210" t="s">
        <v>1436</v>
      </c>
      <c r="I4210">
        <v>70277</v>
      </c>
      <c r="J4210">
        <v>19408</v>
      </c>
      <c r="K4210">
        <v>1779</v>
      </c>
      <c r="L4210">
        <v>52934</v>
      </c>
      <c r="M4210">
        <v>77000</v>
      </c>
      <c r="N4210" t="s">
        <v>2043</v>
      </c>
      <c r="O4210" t="s">
        <v>2043</v>
      </c>
      <c r="P4210" t="s">
        <v>2043</v>
      </c>
      <c r="Q4210" t="s">
        <v>2043</v>
      </c>
      <c r="R4210" t="str">
        <f>Table1[[#This Row],[year]]&amp;"_"&amp;Table1[[#This Row],[rank]]</f>
        <v>2023_209</v>
      </c>
      <c r="S4210" t="str">
        <f>Table1[[#This Row],[year]]&amp;"_"&amp;Table1[[#This Row],[rank]]</f>
        <v>2023_209</v>
      </c>
    </row>
    <row r="4211" spans="1:19" x14ac:dyDescent="0.2">
      <c r="A4211" t="s">
        <v>2619</v>
      </c>
      <c r="B4211">
        <v>210</v>
      </c>
      <c r="C4211">
        <v>2023</v>
      </c>
      <c r="D4211" t="s">
        <v>24</v>
      </c>
      <c r="E4211" t="s">
        <v>2042</v>
      </c>
      <c r="F4211" t="s">
        <v>146</v>
      </c>
      <c r="G4211" t="str">
        <f>_xlfn.XLOOKUP(F4211,Regions!$A$2:$A$52,Regions!$B$2:$B$52)</f>
        <v>Northeast</v>
      </c>
      <c r="H4211" t="s">
        <v>2348</v>
      </c>
      <c r="I4211">
        <v>10186</v>
      </c>
      <c r="J4211">
        <v>19315</v>
      </c>
      <c r="K4211">
        <v>513</v>
      </c>
      <c r="L4211">
        <v>6350</v>
      </c>
      <c r="M4211">
        <v>34000</v>
      </c>
      <c r="N4211" t="s">
        <v>2043</v>
      </c>
      <c r="O4211" t="s">
        <v>2043</v>
      </c>
      <c r="P4211" t="s">
        <v>2043</v>
      </c>
      <c r="Q4211" t="s">
        <v>2043</v>
      </c>
      <c r="R4211" t="str">
        <f>Table1[[#This Row],[year]]&amp;"_"&amp;Table1[[#This Row],[rank]]</f>
        <v>2023_210</v>
      </c>
      <c r="S4211" t="str">
        <f>Table1[[#This Row],[year]]&amp;"_"&amp;Table1[[#This Row],[rank]]</f>
        <v>2023_210</v>
      </c>
    </row>
    <row r="4212" spans="1:19" x14ac:dyDescent="0.2">
      <c r="A4212" t="s">
        <v>2744</v>
      </c>
      <c r="B4212">
        <v>211</v>
      </c>
      <c r="C4212">
        <v>2023</v>
      </c>
      <c r="D4212" t="s">
        <v>100</v>
      </c>
      <c r="E4212" t="s">
        <v>112</v>
      </c>
      <c r="F4212" t="s">
        <v>146</v>
      </c>
      <c r="G4212" t="str">
        <f>_xlfn.XLOOKUP(F4212,Regions!$A$2:$A$52,Regions!$B$2:$B$52)</f>
        <v>Northeast</v>
      </c>
      <c r="H4212" t="s">
        <v>1813</v>
      </c>
      <c r="I4212">
        <v>59232</v>
      </c>
      <c r="J4212">
        <v>19263</v>
      </c>
      <c r="K4212">
        <v>8362</v>
      </c>
      <c r="L4212">
        <v>25858</v>
      </c>
      <c r="M4212">
        <v>3900</v>
      </c>
      <c r="N4212" t="s">
        <v>2043</v>
      </c>
      <c r="O4212" t="s">
        <v>2043</v>
      </c>
      <c r="P4212" t="s">
        <v>2043</v>
      </c>
      <c r="Q4212" t="s">
        <v>2043</v>
      </c>
      <c r="R4212" t="str">
        <f>Table1[[#This Row],[year]]&amp;"_"&amp;Table1[[#This Row],[rank]]</f>
        <v>2023_211</v>
      </c>
      <c r="S4212" t="str">
        <f>Table1[[#This Row],[year]]&amp;"_"&amp;Table1[[#This Row],[rank]]</f>
        <v>2023_211</v>
      </c>
    </row>
    <row r="4213" spans="1:19" x14ac:dyDescent="0.2">
      <c r="A4213" t="s">
        <v>2235</v>
      </c>
      <c r="B4213">
        <v>212</v>
      </c>
      <c r="C4213">
        <v>2023</v>
      </c>
      <c r="D4213" t="s">
        <v>214</v>
      </c>
      <c r="E4213" t="s">
        <v>920</v>
      </c>
      <c r="F4213" t="s">
        <v>18</v>
      </c>
      <c r="G4213" t="str">
        <f>_xlfn.XLOOKUP(F4213,Regions!$A$2:$A$52,Regions!$B$2:$B$52)</f>
        <v>Midwest</v>
      </c>
      <c r="H4213" t="s">
        <v>1401</v>
      </c>
      <c r="I4213">
        <v>22577</v>
      </c>
      <c r="J4213">
        <v>19228</v>
      </c>
      <c r="K4213">
        <v>1083</v>
      </c>
      <c r="L4213">
        <v>42683</v>
      </c>
      <c r="M4213">
        <v>10250</v>
      </c>
      <c r="N4213" t="s">
        <v>2043</v>
      </c>
      <c r="O4213" t="s">
        <v>2043</v>
      </c>
      <c r="P4213" t="s">
        <v>2043</v>
      </c>
      <c r="Q4213" t="s">
        <v>2043</v>
      </c>
      <c r="R4213" t="str">
        <f>Table1[[#This Row],[year]]&amp;"_"&amp;Table1[[#This Row],[rank]]</f>
        <v>2023_212</v>
      </c>
      <c r="S4213" t="str">
        <f>Table1[[#This Row],[year]]&amp;"_"&amp;Table1[[#This Row],[rank]]</f>
        <v>2023_212</v>
      </c>
    </row>
    <row r="4214" spans="1:19" x14ac:dyDescent="0.2">
      <c r="A4214" t="s">
        <v>2196</v>
      </c>
      <c r="B4214">
        <v>213</v>
      </c>
      <c r="C4214">
        <v>2023</v>
      </c>
      <c r="D4214" t="s">
        <v>980</v>
      </c>
      <c r="E4214" t="s">
        <v>2055</v>
      </c>
      <c r="F4214" t="s">
        <v>72</v>
      </c>
      <c r="G4214" t="str">
        <f>_xlfn.XLOOKUP(F4214,Regions!$A$2:$A$52,Regions!$B$2:$B$52)</f>
        <v>Midwest</v>
      </c>
      <c r="H4214" t="s">
        <v>1583</v>
      </c>
      <c r="J4214">
        <v>19226</v>
      </c>
      <c r="K4214">
        <v>241</v>
      </c>
      <c r="L4214">
        <v>9770</v>
      </c>
      <c r="M4214">
        <v>9000</v>
      </c>
      <c r="N4214" t="s">
        <v>2043</v>
      </c>
      <c r="O4214" t="s">
        <v>2046</v>
      </c>
      <c r="P4214" t="s">
        <v>2043</v>
      </c>
      <c r="Q4214" t="s">
        <v>2043</v>
      </c>
      <c r="R4214" t="str">
        <f>Table1[[#This Row],[year]]&amp;"_"&amp;Table1[[#This Row],[rank]]</f>
        <v>2023_213</v>
      </c>
      <c r="S4214" t="str">
        <f>Table1[[#This Row],[year]]&amp;"_"&amp;Table1[[#This Row],[rank]]</f>
        <v>2023_213</v>
      </c>
    </row>
    <row r="4215" spans="1:19" x14ac:dyDescent="0.2">
      <c r="A4215" t="s">
        <v>2186</v>
      </c>
      <c r="B4215">
        <v>214</v>
      </c>
      <c r="C4215">
        <v>2023</v>
      </c>
      <c r="D4215" t="s">
        <v>223</v>
      </c>
      <c r="E4215" t="s">
        <v>920</v>
      </c>
      <c r="F4215" t="s">
        <v>22</v>
      </c>
      <c r="G4215" t="str">
        <f>_xlfn.XLOOKUP(F4215,Regions!$A$2:$A$52,Regions!$B$2:$B$52)</f>
        <v>South</v>
      </c>
      <c r="H4215" t="s">
        <v>1403</v>
      </c>
      <c r="I4215">
        <v>39363</v>
      </c>
      <c r="J4215">
        <v>19200</v>
      </c>
      <c r="K4215">
        <v>2548</v>
      </c>
      <c r="L4215">
        <v>70078</v>
      </c>
      <c r="M4215">
        <v>10525</v>
      </c>
      <c r="N4215" t="s">
        <v>2043</v>
      </c>
      <c r="O4215" t="s">
        <v>2043</v>
      </c>
      <c r="P4215" t="s">
        <v>2043</v>
      </c>
      <c r="Q4215" t="s">
        <v>2043</v>
      </c>
      <c r="R4215" t="str">
        <f>Table1[[#This Row],[year]]&amp;"_"&amp;Table1[[#This Row],[rank]]</f>
        <v>2023_214</v>
      </c>
      <c r="S4215" t="str">
        <f>Table1[[#This Row],[year]]&amp;"_"&amp;Table1[[#This Row],[rank]]</f>
        <v>2023_214</v>
      </c>
    </row>
    <row r="4216" spans="1:19" x14ac:dyDescent="0.2">
      <c r="A4216" t="s">
        <v>2166</v>
      </c>
      <c r="B4216">
        <v>215</v>
      </c>
      <c r="C4216">
        <v>2023</v>
      </c>
      <c r="D4216" t="s">
        <v>1294</v>
      </c>
      <c r="E4216" t="s">
        <v>112</v>
      </c>
      <c r="F4216" t="s">
        <v>22</v>
      </c>
      <c r="G4216" t="str">
        <f>_xlfn.XLOOKUP(F4216,Regions!$A$2:$A$52,Regions!$B$2:$B$52)</f>
        <v>South</v>
      </c>
      <c r="H4216" t="s">
        <v>1502</v>
      </c>
      <c r="I4216">
        <v>6077</v>
      </c>
      <c r="J4216">
        <v>19174</v>
      </c>
      <c r="K4216">
        <v>411</v>
      </c>
      <c r="L4216">
        <v>27156</v>
      </c>
      <c r="M4216">
        <v>89088</v>
      </c>
      <c r="N4216" t="s">
        <v>2043</v>
      </c>
      <c r="O4216" t="s">
        <v>2043</v>
      </c>
      <c r="P4216" t="s">
        <v>2043</v>
      </c>
      <c r="Q4216" t="s">
        <v>2043</v>
      </c>
      <c r="R4216" t="str">
        <f>Table1[[#This Row],[year]]&amp;"_"&amp;Table1[[#This Row],[rank]]</f>
        <v>2023_215</v>
      </c>
      <c r="S4216" t="str">
        <f>Table1[[#This Row],[year]]&amp;"_"&amp;Table1[[#This Row],[rank]]</f>
        <v>2023_215</v>
      </c>
    </row>
    <row r="4217" spans="1:19" x14ac:dyDescent="0.2">
      <c r="A4217" t="s">
        <v>2150</v>
      </c>
      <c r="B4217">
        <v>216</v>
      </c>
      <c r="C4217">
        <v>2023</v>
      </c>
      <c r="D4217" t="s">
        <v>488</v>
      </c>
      <c r="E4217" t="s">
        <v>920</v>
      </c>
      <c r="F4217" t="s">
        <v>116</v>
      </c>
      <c r="G4217" t="str">
        <f>_xlfn.XLOOKUP(F4217,Regions!$A$2:$A$52,Regions!$B$2:$B$52)</f>
        <v>South</v>
      </c>
      <c r="H4217" t="s">
        <v>1542</v>
      </c>
      <c r="I4217">
        <v>33099</v>
      </c>
      <c r="J4217">
        <v>19169</v>
      </c>
      <c r="K4217">
        <v>6015</v>
      </c>
      <c r="L4217">
        <v>23721</v>
      </c>
      <c r="M4217">
        <v>1800</v>
      </c>
      <c r="N4217" t="s">
        <v>2043</v>
      </c>
      <c r="O4217" t="s">
        <v>2043</v>
      </c>
      <c r="P4217" t="s">
        <v>2043</v>
      </c>
      <c r="Q4217" t="s">
        <v>2043</v>
      </c>
      <c r="R4217" t="str">
        <f>Table1[[#This Row],[year]]&amp;"_"&amp;Table1[[#This Row],[rank]]</f>
        <v>2023_216</v>
      </c>
      <c r="S4217" t="str">
        <f>Table1[[#This Row],[year]]&amp;"_"&amp;Table1[[#This Row],[rank]]</f>
        <v>2023_216</v>
      </c>
    </row>
    <row r="4218" spans="1:19" x14ac:dyDescent="0.2">
      <c r="A4218" t="s">
        <v>2295</v>
      </c>
      <c r="B4218">
        <v>217</v>
      </c>
      <c r="C4218">
        <v>2023</v>
      </c>
      <c r="D4218" t="s">
        <v>46</v>
      </c>
      <c r="E4218" t="s">
        <v>46</v>
      </c>
      <c r="F4218" t="s">
        <v>177</v>
      </c>
      <c r="G4218" t="str">
        <f>_xlfn.XLOOKUP(F4218,Regions!$A$2:$A$52,Regions!$B$2:$B$52)</f>
        <v>South</v>
      </c>
      <c r="H4218" t="s">
        <v>1741</v>
      </c>
      <c r="I4218">
        <v>15438</v>
      </c>
      <c r="J4218">
        <v>19125</v>
      </c>
      <c r="K4218">
        <v>3583</v>
      </c>
      <c r="L4218">
        <v>23386</v>
      </c>
      <c r="M4218">
        <v>13570</v>
      </c>
      <c r="N4218" t="s">
        <v>2043</v>
      </c>
      <c r="O4218" t="s">
        <v>2043</v>
      </c>
      <c r="P4218" t="s">
        <v>2043</v>
      </c>
      <c r="Q4218" t="s">
        <v>2043</v>
      </c>
      <c r="R4218" t="str">
        <f>Table1[[#This Row],[year]]&amp;"_"&amp;Table1[[#This Row],[rank]]</f>
        <v>2023_217</v>
      </c>
      <c r="S4218" t="str">
        <f>Table1[[#This Row],[year]]&amp;"_"&amp;Table1[[#This Row],[rank]]</f>
        <v>2023_217</v>
      </c>
    </row>
    <row r="4219" spans="1:19" x14ac:dyDescent="0.2">
      <c r="A4219" t="s">
        <v>2115</v>
      </c>
      <c r="B4219">
        <v>218</v>
      </c>
      <c r="C4219">
        <v>2023</v>
      </c>
      <c r="D4219" t="s">
        <v>214</v>
      </c>
      <c r="E4219" t="s">
        <v>920</v>
      </c>
      <c r="F4219" t="s">
        <v>44</v>
      </c>
      <c r="G4219" t="str">
        <f>_xlfn.XLOOKUP(F4219,Regions!$A$2:$A$52,Regions!$B$2:$B$52)</f>
        <v>Midwest</v>
      </c>
      <c r="H4219" t="s">
        <v>1417</v>
      </c>
      <c r="I4219">
        <v>41651</v>
      </c>
      <c r="J4219">
        <v>19078</v>
      </c>
      <c r="K4219">
        <v>2170</v>
      </c>
      <c r="L4219">
        <v>95349</v>
      </c>
      <c r="M4219">
        <v>19063</v>
      </c>
      <c r="N4219" t="s">
        <v>2043</v>
      </c>
      <c r="O4219" t="s">
        <v>2043</v>
      </c>
      <c r="P4219" t="s">
        <v>2043</v>
      </c>
      <c r="Q4219" t="s">
        <v>2046</v>
      </c>
      <c r="R4219" t="str">
        <f>Table1[[#This Row],[year]]&amp;"_"&amp;Table1[[#This Row],[rank]]</f>
        <v>2023_218</v>
      </c>
      <c r="S4219" t="str">
        <f>Table1[[#This Row],[year]]&amp;"_"&amp;Table1[[#This Row],[rank]]</f>
        <v>2023_218</v>
      </c>
    </row>
    <row r="4220" spans="1:19" x14ac:dyDescent="0.2">
      <c r="A4220" t="s">
        <v>2167</v>
      </c>
      <c r="B4220">
        <v>219</v>
      </c>
      <c r="C4220">
        <v>2023</v>
      </c>
      <c r="D4220" t="s">
        <v>980</v>
      </c>
      <c r="E4220" t="s">
        <v>2055</v>
      </c>
      <c r="F4220" t="s">
        <v>72</v>
      </c>
      <c r="G4220" t="str">
        <f>_xlfn.XLOOKUP(F4220,Regions!$A$2:$A$52,Regions!$B$2:$B$52)</f>
        <v>Midwest</v>
      </c>
      <c r="H4220" t="s">
        <v>1421</v>
      </c>
      <c r="I4220">
        <v>50195</v>
      </c>
      <c r="J4220">
        <v>18993</v>
      </c>
      <c r="K4220">
        <v>2707</v>
      </c>
      <c r="L4220">
        <v>31090</v>
      </c>
      <c r="M4220">
        <v>32500</v>
      </c>
      <c r="N4220" t="s">
        <v>2043</v>
      </c>
      <c r="O4220" t="s">
        <v>2043</v>
      </c>
      <c r="P4220" t="s">
        <v>2043</v>
      </c>
      <c r="Q4220" t="s">
        <v>2043</v>
      </c>
      <c r="R4220" t="str">
        <f>Table1[[#This Row],[year]]&amp;"_"&amp;Table1[[#This Row],[rank]]</f>
        <v>2023_219</v>
      </c>
      <c r="S4220" t="str">
        <f>Table1[[#This Row],[year]]&amp;"_"&amp;Table1[[#This Row],[rank]]</f>
        <v>2023_219</v>
      </c>
    </row>
    <row r="4221" spans="1:19" x14ac:dyDescent="0.2">
      <c r="A4221" t="s">
        <v>2176</v>
      </c>
      <c r="B4221">
        <v>220</v>
      </c>
      <c r="C4221">
        <v>2023</v>
      </c>
      <c r="D4221" t="s">
        <v>998</v>
      </c>
      <c r="E4221" t="s">
        <v>115</v>
      </c>
      <c r="F4221" t="s">
        <v>146</v>
      </c>
      <c r="G4221" t="str">
        <f>_xlfn.XLOOKUP(F4221,Regions!$A$2:$A$52,Regions!$B$2:$B$52)</f>
        <v>Northeast</v>
      </c>
      <c r="H4221" t="s">
        <v>1466</v>
      </c>
      <c r="I4221">
        <v>1055</v>
      </c>
      <c r="J4221">
        <v>18878</v>
      </c>
      <c r="K4221">
        <v>362</v>
      </c>
      <c r="L4221">
        <v>3161</v>
      </c>
      <c r="M4221">
        <v>3585</v>
      </c>
      <c r="N4221" t="s">
        <v>2043</v>
      </c>
      <c r="O4221" t="s">
        <v>2043</v>
      </c>
      <c r="P4221" t="s">
        <v>2043</v>
      </c>
      <c r="Q4221" t="s">
        <v>2043</v>
      </c>
      <c r="R4221" t="str">
        <f>Table1[[#This Row],[year]]&amp;"_"&amp;Table1[[#This Row],[rank]]</f>
        <v>2023_220</v>
      </c>
      <c r="S4221" t="str">
        <f>Table1[[#This Row],[year]]&amp;"_"&amp;Table1[[#This Row],[rank]]</f>
        <v>2023_220</v>
      </c>
    </row>
    <row r="4222" spans="1:19" x14ac:dyDescent="0.2">
      <c r="A4222" t="s">
        <v>2198</v>
      </c>
      <c r="B4222">
        <v>221</v>
      </c>
      <c r="C4222">
        <v>2023</v>
      </c>
      <c r="D4222" t="s">
        <v>30</v>
      </c>
      <c r="E4222" t="s">
        <v>2045</v>
      </c>
      <c r="F4222" t="s">
        <v>55</v>
      </c>
      <c r="G4222" t="str">
        <f>_xlfn.XLOOKUP(F4222,Regions!$A$2:$A$52,Regions!$B$2:$B$52)</f>
        <v>West</v>
      </c>
      <c r="H4222" t="s">
        <v>1456</v>
      </c>
      <c r="I4222">
        <v>12029</v>
      </c>
      <c r="J4222">
        <v>18793</v>
      </c>
      <c r="K4222">
        <v>1500</v>
      </c>
      <c r="L4222">
        <v>26259</v>
      </c>
      <c r="M4222">
        <v>65000</v>
      </c>
      <c r="N4222" t="s">
        <v>2043</v>
      </c>
      <c r="O4222" t="s">
        <v>2043</v>
      </c>
      <c r="P4222" t="s">
        <v>2043</v>
      </c>
      <c r="Q4222" t="s">
        <v>2043</v>
      </c>
      <c r="R4222" t="str">
        <f>Table1[[#This Row],[year]]&amp;"_"&amp;Table1[[#This Row],[rank]]</f>
        <v>2023_221</v>
      </c>
      <c r="S4222" t="str">
        <f>Table1[[#This Row],[year]]&amp;"_"&amp;Table1[[#This Row],[rank]]</f>
        <v>2023_221</v>
      </c>
    </row>
    <row r="4223" spans="1:19" x14ac:dyDescent="0.2">
      <c r="A4223" t="s">
        <v>2214</v>
      </c>
      <c r="B4223">
        <v>222</v>
      </c>
      <c r="C4223">
        <v>2023</v>
      </c>
      <c r="D4223" t="s">
        <v>97</v>
      </c>
      <c r="E4223" t="s">
        <v>2044</v>
      </c>
      <c r="F4223" t="s">
        <v>98</v>
      </c>
      <c r="G4223" t="str">
        <f>_xlfn.XLOOKUP(F4223,Regions!$A$2:$A$52,Regions!$B$2:$B$52)</f>
        <v>Northeast</v>
      </c>
      <c r="H4223" t="s">
        <v>1684</v>
      </c>
      <c r="I4223">
        <v>3802</v>
      </c>
      <c r="J4223">
        <v>18766</v>
      </c>
      <c r="K4223">
        <v>2241</v>
      </c>
      <c r="L4223">
        <v>335108</v>
      </c>
      <c r="M4223">
        <v>11316</v>
      </c>
      <c r="N4223" t="s">
        <v>2043</v>
      </c>
      <c r="O4223" t="s">
        <v>2046</v>
      </c>
      <c r="P4223" t="s">
        <v>2043</v>
      </c>
      <c r="Q4223" t="s">
        <v>2043</v>
      </c>
      <c r="R4223" t="str">
        <f>Table1[[#This Row],[year]]&amp;"_"&amp;Table1[[#This Row],[rank]]</f>
        <v>2023_222</v>
      </c>
      <c r="S4223" t="str">
        <f>Table1[[#This Row],[year]]&amp;"_"&amp;Table1[[#This Row],[rank]]</f>
        <v>2023_222</v>
      </c>
    </row>
    <row r="4224" spans="1:19" x14ac:dyDescent="0.2">
      <c r="A4224" t="s">
        <v>2255</v>
      </c>
      <c r="B4224">
        <v>223</v>
      </c>
      <c r="C4224">
        <v>2023</v>
      </c>
      <c r="D4224" t="s">
        <v>1838</v>
      </c>
      <c r="E4224" t="s">
        <v>2042</v>
      </c>
      <c r="F4224" t="s">
        <v>55</v>
      </c>
      <c r="G4224" t="str">
        <f>_xlfn.XLOOKUP(F4224,Regions!$A$2:$A$52,Regions!$B$2:$B$52)</f>
        <v>West</v>
      </c>
      <c r="H4224" t="s">
        <v>1414</v>
      </c>
      <c r="I4224">
        <v>36302</v>
      </c>
      <c r="J4224">
        <v>18696</v>
      </c>
      <c r="K4224">
        <v>1512</v>
      </c>
      <c r="L4224">
        <v>13417</v>
      </c>
      <c r="M4224">
        <v>101000</v>
      </c>
      <c r="N4224" t="s">
        <v>2043</v>
      </c>
      <c r="O4224" t="s">
        <v>2046</v>
      </c>
      <c r="P4224" t="s">
        <v>2043</v>
      </c>
      <c r="Q4224" t="s">
        <v>2043</v>
      </c>
      <c r="R4224" t="str">
        <f>Table1[[#This Row],[year]]&amp;"_"&amp;Table1[[#This Row],[rank]]</f>
        <v>2023_223</v>
      </c>
      <c r="S4224" t="str">
        <f>Table1[[#This Row],[year]]&amp;"_"&amp;Table1[[#This Row],[rank]]</f>
        <v>2023_223</v>
      </c>
    </row>
    <row r="4225" spans="1:19" x14ac:dyDescent="0.2">
      <c r="A4225" t="s">
        <v>2278</v>
      </c>
      <c r="B4225">
        <v>224</v>
      </c>
      <c r="C4225">
        <v>2023</v>
      </c>
      <c r="D4225" t="s">
        <v>824</v>
      </c>
      <c r="E4225" t="s">
        <v>112</v>
      </c>
      <c r="F4225" t="s">
        <v>18</v>
      </c>
      <c r="G4225" t="str">
        <f>_xlfn.XLOOKUP(F4225,Regions!$A$2:$A$52,Regions!$B$2:$B$52)</f>
        <v>Midwest</v>
      </c>
      <c r="H4225" t="s">
        <v>1623</v>
      </c>
      <c r="I4225">
        <v>108228</v>
      </c>
      <c r="J4225">
        <v>18449</v>
      </c>
      <c r="K4225">
        <v>2358</v>
      </c>
      <c r="L4225">
        <v>36884</v>
      </c>
      <c r="M4225">
        <v>51000</v>
      </c>
      <c r="N4225" t="s">
        <v>2043</v>
      </c>
      <c r="O4225" t="s">
        <v>2043</v>
      </c>
      <c r="P4225" t="s">
        <v>2043</v>
      </c>
      <c r="Q4225" t="s">
        <v>2043</v>
      </c>
      <c r="R4225" t="str">
        <f>Table1[[#This Row],[year]]&amp;"_"&amp;Table1[[#This Row],[rank]]</f>
        <v>2023_224</v>
      </c>
      <c r="S4225" t="str">
        <f>Table1[[#This Row],[year]]&amp;"_"&amp;Table1[[#This Row],[rank]]</f>
        <v>2023_224</v>
      </c>
    </row>
    <row r="4226" spans="1:19" x14ac:dyDescent="0.2">
      <c r="A4226" t="s">
        <v>2767</v>
      </c>
      <c r="B4226">
        <v>225</v>
      </c>
      <c r="C4226">
        <v>2023</v>
      </c>
      <c r="D4226" t="s">
        <v>1353</v>
      </c>
      <c r="E4226" t="s">
        <v>2045</v>
      </c>
      <c r="F4226" t="s">
        <v>28</v>
      </c>
      <c r="G4226" t="str">
        <f>_xlfn.XLOOKUP(F4226,Regions!$A$2:$A$52,Regions!$B$2:$B$52)</f>
        <v>Northeast</v>
      </c>
      <c r="H4226" t="s">
        <v>1406</v>
      </c>
      <c r="I4226">
        <v>3358</v>
      </c>
      <c r="J4226">
        <v>18317</v>
      </c>
      <c r="K4226">
        <v>2054</v>
      </c>
      <c r="L4226">
        <v>13442</v>
      </c>
      <c r="M4226">
        <v>90000</v>
      </c>
      <c r="N4226" t="s">
        <v>2043</v>
      </c>
      <c r="O4226" t="s">
        <v>2043</v>
      </c>
      <c r="P4226" t="s">
        <v>2046</v>
      </c>
      <c r="Q4226" t="s">
        <v>2043</v>
      </c>
      <c r="R4226" t="str">
        <f>Table1[[#This Row],[year]]&amp;"_"&amp;Table1[[#This Row],[rank]]</f>
        <v>2023_225</v>
      </c>
      <c r="S4226" t="str">
        <f>Table1[[#This Row],[year]]&amp;"_"&amp;Table1[[#This Row],[rank]]</f>
        <v>2023_225</v>
      </c>
    </row>
    <row r="4227" spans="1:19" x14ac:dyDescent="0.2">
      <c r="A4227" t="s">
        <v>2154</v>
      </c>
      <c r="B4227">
        <v>226</v>
      </c>
      <c r="C4227">
        <v>2023</v>
      </c>
      <c r="D4227" t="s">
        <v>24</v>
      </c>
      <c r="E4227" t="s">
        <v>2042</v>
      </c>
      <c r="F4227" t="s">
        <v>187</v>
      </c>
      <c r="G4227" t="str">
        <f>_xlfn.XLOOKUP(F4227,Regions!$A$2:$A$52,Regions!$B$2:$B$52)</f>
        <v>Midwest</v>
      </c>
      <c r="H4227" t="s">
        <v>1501</v>
      </c>
      <c r="I4227">
        <v>2607</v>
      </c>
      <c r="J4227">
        <v>18098</v>
      </c>
      <c r="K4227">
        <v>19</v>
      </c>
      <c r="L4227">
        <v>14345</v>
      </c>
      <c r="M4227">
        <v>66500</v>
      </c>
      <c r="N4227" t="s">
        <v>2043</v>
      </c>
      <c r="O4227" t="s">
        <v>2043</v>
      </c>
      <c r="P4227" t="s">
        <v>2043</v>
      </c>
      <c r="Q4227" t="s">
        <v>2043</v>
      </c>
      <c r="R4227" t="str">
        <f>Table1[[#This Row],[year]]&amp;"_"&amp;Table1[[#This Row],[rank]]</f>
        <v>2023_226</v>
      </c>
      <c r="S4227" t="str">
        <f>Table1[[#This Row],[year]]&amp;"_"&amp;Table1[[#This Row],[rank]]</f>
        <v>2023_226</v>
      </c>
    </row>
    <row r="4228" spans="1:19" x14ac:dyDescent="0.2">
      <c r="A4228" t="s">
        <v>1849</v>
      </c>
      <c r="B4228">
        <v>227</v>
      </c>
      <c r="C4228">
        <v>2023</v>
      </c>
      <c r="D4228" t="s">
        <v>1104</v>
      </c>
      <c r="E4228" t="s">
        <v>2054</v>
      </c>
      <c r="F4228" t="s">
        <v>33</v>
      </c>
      <c r="G4228" t="str">
        <f>_xlfn.XLOOKUP(F4228,Regions!$A$2:$A$52,Regions!$B$2:$B$52)</f>
        <v>Northeast</v>
      </c>
      <c r="H4228" t="s">
        <v>1850</v>
      </c>
      <c r="I4228">
        <v>12333</v>
      </c>
      <c r="J4228">
        <v>18004</v>
      </c>
      <c r="K4228">
        <v>1063</v>
      </c>
      <c r="L4228">
        <v>24963</v>
      </c>
      <c r="M4228">
        <v>54200</v>
      </c>
      <c r="N4228" t="s">
        <v>2043</v>
      </c>
      <c r="O4228" t="s">
        <v>2043</v>
      </c>
      <c r="P4228" t="s">
        <v>2043</v>
      </c>
      <c r="Q4228" t="s">
        <v>2043</v>
      </c>
      <c r="R4228" t="str">
        <f>Table1[[#This Row],[year]]&amp;"_"&amp;Table1[[#This Row],[rank]]</f>
        <v>2023_227</v>
      </c>
      <c r="S4228" t="str">
        <f>Table1[[#This Row],[year]]&amp;"_"&amp;Table1[[#This Row],[rank]]</f>
        <v>2023_227</v>
      </c>
    </row>
    <row r="4229" spans="1:19" x14ac:dyDescent="0.2">
      <c r="A4229" t="s">
        <v>2175</v>
      </c>
      <c r="B4229">
        <v>228</v>
      </c>
      <c r="C4229">
        <v>2023</v>
      </c>
      <c r="D4229" t="s">
        <v>1077</v>
      </c>
      <c r="E4229" t="s">
        <v>2054</v>
      </c>
      <c r="F4229" t="s">
        <v>28</v>
      </c>
      <c r="G4229" t="str">
        <f>_xlfn.XLOOKUP(F4229,Regions!$A$2:$A$52,Regions!$B$2:$B$52)</f>
        <v>Northeast</v>
      </c>
      <c r="H4229" t="s">
        <v>1406</v>
      </c>
      <c r="I4229">
        <v>62535</v>
      </c>
      <c r="J4229">
        <v>17967</v>
      </c>
      <c r="K4229">
        <v>1785</v>
      </c>
      <c r="L4229">
        <v>15731</v>
      </c>
      <c r="M4229">
        <v>33800</v>
      </c>
      <c r="N4229" t="s">
        <v>2043</v>
      </c>
      <c r="O4229" t="s">
        <v>2043</v>
      </c>
      <c r="P4229" t="s">
        <v>2043</v>
      </c>
      <c r="Q4229" t="s">
        <v>2043</v>
      </c>
      <c r="R4229" t="str">
        <f>Table1[[#This Row],[year]]&amp;"_"&amp;Table1[[#This Row],[rank]]</f>
        <v>2023_228</v>
      </c>
      <c r="S4229" t="str">
        <f>Table1[[#This Row],[year]]&amp;"_"&amp;Table1[[#This Row],[rank]]</f>
        <v>2023_228</v>
      </c>
    </row>
    <row r="4230" spans="1:19" x14ac:dyDescent="0.2">
      <c r="A4230" t="s">
        <v>2253</v>
      </c>
      <c r="B4230">
        <v>229</v>
      </c>
      <c r="C4230">
        <v>2023</v>
      </c>
      <c r="D4230" t="s">
        <v>609</v>
      </c>
      <c r="E4230" t="s">
        <v>2044</v>
      </c>
      <c r="F4230" t="s">
        <v>28</v>
      </c>
      <c r="G4230" t="str">
        <f>_xlfn.XLOOKUP(F4230,Regions!$A$2:$A$52,Regions!$B$2:$B$52)</f>
        <v>Northeast</v>
      </c>
      <c r="H4230" t="s">
        <v>1406</v>
      </c>
      <c r="I4230">
        <v>100526</v>
      </c>
      <c r="J4230">
        <v>17873</v>
      </c>
      <c r="K4230">
        <v>5178</v>
      </c>
      <c r="L4230">
        <v>117628</v>
      </c>
      <c r="M4230">
        <v>19800</v>
      </c>
      <c r="N4230" t="s">
        <v>2043</v>
      </c>
      <c r="O4230" t="s">
        <v>2043</v>
      </c>
      <c r="P4230" t="s">
        <v>2043</v>
      </c>
      <c r="Q4230" t="s">
        <v>2043</v>
      </c>
      <c r="R4230" t="str">
        <f>Table1[[#This Row],[year]]&amp;"_"&amp;Table1[[#This Row],[rank]]</f>
        <v>2023_229</v>
      </c>
      <c r="S4230" t="str">
        <f>Table1[[#This Row],[year]]&amp;"_"&amp;Table1[[#This Row],[rank]]</f>
        <v>2023_229</v>
      </c>
    </row>
    <row r="4231" spans="1:19" x14ac:dyDescent="0.2">
      <c r="A4231" t="s">
        <v>2517</v>
      </c>
      <c r="B4231">
        <v>230</v>
      </c>
      <c r="C4231">
        <v>2023</v>
      </c>
      <c r="D4231" t="s">
        <v>1359</v>
      </c>
      <c r="E4231" t="s">
        <v>2143</v>
      </c>
      <c r="F4231" t="s">
        <v>187</v>
      </c>
      <c r="G4231" t="str">
        <f>_xlfn.XLOOKUP(F4231,Regions!$A$2:$A$52,Regions!$B$2:$B$52)</f>
        <v>Midwest</v>
      </c>
      <c r="H4231" t="s">
        <v>1659</v>
      </c>
      <c r="I4231">
        <v>70997</v>
      </c>
      <c r="J4231">
        <v>17737</v>
      </c>
      <c r="K4231">
        <v>2530</v>
      </c>
      <c r="L4231">
        <v>83869</v>
      </c>
      <c r="M4231">
        <v>41000</v>
      </c>
      <c r="N4231" t="s">
        <v>2043</v>
      </c>
      <c r="O4231" t="s">
        <v>2043</v>
      </c>
      <c r="P4231" t="s">
        <v>2043</v>
      </c>
      <c r="Q4231" t="s">
        <v>2043</v>
      </c>
      <c r="R4231" t="str">
        <f>Table1[[#This Row],[year]]&amp;"_"&amp;Table1[[#This Row],[rank]]</f>
        <v>2023_230</v>
      </c>
      <c r="S4231" t="str">
        <f>Table1[[#This Row],[year]]&amp;"_"&amp;Table1[[#This Row],[rank]]</f>
        <v>2023_230</v>
      </c>
    </row>
    <row r="4232" spans="1:19" x14ac:dyDescent="0.2">
      <c r="A4232" t="s">
        <v>1788</v>
      </c>
      <c r="B4232">
        <v>230</v>
      </c>
      <c r="C4232">
        <v>2023</v>
      </c>
      <c r="D4232" t="s">
        <v>1077</v>
      </c>
      <c r="E4232" t="s">
        <v>2054</v>
      </c>
      <c r="F4232" t="s">
        <v>28</v>
      </c>
      <c r="G4232" t="str">
        <f>_xlfn.XLOOKUP(F4232,Regions!$A$2:$A$52,Regions!$B$2:$B$52)</f>
        <v>Northeast</v>
      </c>
      <c r="H4232" t="s">
        <v>1406</v>
      </c>
      <c r="I4232">
        <v>88041</v>
      </c>
      <c r="J4232">
        <v>17737</v>
      </c>
      <c r="K4232">
        <v>2390</v>
      </c>
      <c r="L4232">
        <v>20910</v>
      </c>
      <c r="M4232">
        <v>53865</v>
      </c>
      <c r="N4232" t="s">
        <v>2043</v>
      </c>
      <c r="O4232" t="s">
        <v>2043</v>
      </c>
      <c r="P4232" t="s">
        <v>2043</v>
      </c>
      <c r="Q4232" t="s">
        <v>2043</v>
      </c>
      <c r="R4232" t="str">
        <f>Table1[[#This Row],[year]]&amp;"_"&amp;Table1[[#This Row],[rank]]</f>
        <v>2023_230</v>
      </c>
      <c r="S4232" t="str">
        <f>Table1[[#This Row],[year]]&amp;"_"&amp;Table1[[#This Row],[rank]]</f>
        <v>2023_230</v>
      </c>
    </row>
    <row r="4233" spans="1:19" x14ac:dyDescent="0.2">
      <c r="A4233" t="s">
        <v>2191</v>
      </c>
      <c r="B4233">
        <v>232</v>
      </c>
      <c r="C4233">
        <v>2023</v>
      </c>
      <c r="D4233" t="s">
        <v>46</v>
      </c>
      <c r="E4233" t="s">
        <v>46</v>
      </c>
      <c r="F4233" t="s">
        <v>98</v>
      </c>
      <c r="G4233" t="str">
        <f>_xlfn.XLOOKUP(F4233,Regions!$A$2:$A$52,Regions!$B$2:$B$52)</f>
        <v>Northeast</v>
      </c>
      <c r="H4233" t="s">
        <v>1499</v>
      </c>
      <c r="I4233">
        <v>31439</v>
      </c>
      <c r="J4233">
        <v>17652</v>
      </c>
      <c r="K4233">
        <v>1026</v>
      </c>
      <c r="L4233">
        <v>20744</v>
      </c>
      <c r="M4233">
        <v>52000</v>
      </c>
      <c r="N4233" t="s">
        <v>2043</v>
      </c>
      <c r="O4233" t="s">
        <v>2043</v>
      </c>
      <c r="P4233" t="s">
        <v>2043</v>
      </c>
      <c r="Q4233" t="s">
        <v>2043</v>
      </c>
      <c r="R4233" t="str">
        <f>Table1[[#This Row],[year]]&amp;"_"&amp;Table1[[#This Row],[rank]]</f>
        <v>2023_232</v>
      </c>
      <c r="S4233" t="str">
        <f>Table1[[#This Row],[year]]&amp;"_"&amp;Table1[[#This Row],[rank]]</f>
        <v>2023_232</v>
      </c>
    </row>
    <row r="4234" spans="1:19" x14ac:dyDescent="0.2">
      <c r="A4234" t="s">
        <v>2622</v>
      </c>
      <c r="B4234">
        <v>233</v>
      </c>
      <c r="C4234">
        <v>2023</v>
      </c>
      <c r="D4234" t="s">
        <v>636</v>
      </c>
      <c r="E4234" t="s">
        <v>2045</v>
      </c>
      <c r="F4234" t="s">
        <v>55</v>
      </c>
      <c r="G4234" t="str">
        <f>_xlfn.XLOOKUP(F4234,Regions!$A$2:$A$52,Regions!$B$2:$B$52)</f>
        <v>West</v>
      </c>
      <c r="H4234" t="s">
        <v>1456</v>
      </c>
      <c r="I4234">
        <v>176769</v>
      </c>
      <c r="J4234">
        <v>17606</v>
      </c>
      <c r="K4234">
        <v>4756</v>
      </c>
      <c r="L4234">
        <v>27165</v>
      </c>
      <c r="M4234">
        <v>29239</v>
      </c>
      <c r="N4234" t="s">
        <v>2043</v>
      </c>
      <c r="O4234" t="s">
        <v>2043</v>
      </c>
      <c r="P4234" t="s">
        <v>2043</v>
      </c>
      <c r="Q4234" t="s">
        <v>2043</v>
      </c>
      <c r="R4234" t="str">
        <f>Table1[[#This Row],[year]]&amp;"_"&amp;Table1[[#This Row],[rank]]</f>
        <v>2023_233</v>
      </c>
      <c r="S4234" t="str">
        <f>Table1[[#This Row],[year]]&amp;"_"&amp;Table1[[#This Row],[rank]]</f>
        <v>2023_233</v>
      </c>
    </row>
    <row r="4235" spans="1:19" x14ac:dyDescent="0.2">
      <c r="A4235" t="s">
        <v>2705</v>
      </c>
      <c r="B4235">
        <v>234</v>
      </c>
      <c r="C4235">
        <v>2023</v>
      </c>
      <c r="D4235" t="s">
        <v>1359</v>
      </c>
      <c r="E4235" t="s">
        <v>2143</v>
      </c>
      <c r="F4235" t="s">
        <v>55</v>
      </c>
      <c r="G4235" t="str">
        <f>_xlfn.XLOOKUP(F4235,Regions!$A$2:$A$52,Regions!$B$2:$B$52)</f>
        <v>West</v>
      </c>
      <c r="H4235" t="s">
        <v>1413</v>
      </c>
      <c r="I4235">
        <v>41329</v>
      </c>
      <c r="J4235">
        <v>17532</v>
      </c>
      <c r="K4235">
        <v>541</v>
      </c>
      <c r="L4235">
        <v>31364</v>
      </c>
      <c r="M4235">
        <v>12428</v>
      </c>
      <c r="N4235" t="s">
        <v>2046</v>
      </c>
      <c r="O4235" t="s">
        <v>2043</v>
      </c>
      <c r="P4235" t="s">
        <v>2043</v>
      </c>
      <c r="Q4235" t="s">
        <v>2043</v>
      </c>
      <c r="R4235" t="str">
        <f>Table1[[#This Row],[year]]&amp;"_"&amp;Table1[[#This Row],[rank]]</f>
        <v>2023_234</v>
      </c>
      <c r="S4235" t="str">
        <f>Table1[[#This Row],[year]]&amp;"_"&amp;Table1[[#This Row],[rank]]</f>
        <v>2023_234</v>
      </c>
    </row>
    <row r="4236" spans="1:19" x14ac:dyDescent="0.2">
      <c r="A4236" t="s">
        <v>2530</v>
      </c>
      <c r="B4236">
        <v>235</v>
      </c>
      <c r="C4236">
        <v>2023</v>
      </c>
      <c r="D4236" t="s">
        <v>79</v>
      </c>
      <c r="E4236" t="s">
        <v>2044</v>
      </c>
      <c r="F4236" t="s">
        <v>33</v>
      </c>
      <c r="G4236" t="str">
        <f>_xlfn.XLOOKUP(F4236,Regions!$A$2:$A$52,Regions!$B$2:$B$52)</f>
        <v>Northeast</v>
      </c>
      <c r="H4236" t="s">
        <v>1498</v>
      </c>
      <c r="I4236">
        <v>12709</v>
      </c>
      <c r="J4236">
        <v>17526</v>
      </c>
      <c r="K4236">
        <v>3016</v>
      </c>
      <c r="L4236">
        <v>104564</v>
      </c>
      <c r="M4236">
        <v>18500</v>
      </c>
      <c r="N4236" t="s">
        <v>2043</v>
      </c>
      <c r="O4236" t="s">
        <v>2043</v>
      </c>
      <c r="P4236" t="s">
        <v>2043</v>
      </c>
      <c r="Q4236" t="s">
        <v>2043</v>
      </c>
      <c r="R4236" t="str">
        <f>Table1[[#This Row],[year]]&amp;"_"&amp;Table1[[#This Row],[rank]]</f>
        <v>2023_235</v>
      </c>
      <c r="S4236" t="str">
        <f>Table1[[#This Row],[year]]&amp;"_"&amp;Table1[[#This Row],[rank]]</f>
        <v>2023_235</v>
      </c>
    </row>
    <row r="4237" spans="1:19" x14ac:dyDescent="0.2">
      <c r="A4237" t="s">
        <v>2264</v>
      </c>
      <c r="B4237">
        <v>236</v>
      </c>
      <c r="C4237">
        <v>2023</v>
      </c>
      <c r="D4237" t="s">
        <v>97</v>
      </c>
      <c r="E4237" t="s">
        <v>2044</v>
      </c>
      <c r="F4237" t="s">
        <v>199</v>
      </c>
      <c r="G4237" t="str">
        <f>_xlfn.XLOOKUP(F4237,Regions!$A$2:$A$52,Regions!$B$2:$B$52)</f>
        <v>Midwest</v>
      </c>
      <c r="H4237" t="s">
        <v>1548</v>
      </c>
      <c r="I4237">
        <v>18068</v>
      </c>
      <c r="J4237">
        <v>17492</v>
      </c>
      <c r="K4237">
        <v>4812</v>
      </c>
      <c r="L4237">
        <v>292240</v>
      </c>
      <c r="M4237">
        <v>19300</v>
      </c>
      <c r="N4237" t="s">
        <v>2043</v>
      </c>
      <c r="O4237" t="s">
        <v>2043</v>
      </c>
      <c r="P4237" t="s">
        <v>2043</v>
      </c>
      <c r="Q4237" t="s">
        <v>2043</v>
      </c>
      <c r="R4237" t="str">
        <f>Table1[[#This Row],[year]]&amp;"_"&amp;Table1[[#This Row],[rank]]</f>
        <v>2023_236</v>
      </c>
      <c r="S4237" t="str">
        <f>Table1[[#This Row],[year]]&amp;"_"&amp;Table1[[#This Row],[rank]]</f>
        <v>2023_236</v>
      </c>
    </row>
    <row r="4238" spans="1:19" x14ac:dyDescent="0.2">
      <c r="A4238" t="s">
        <v>2651</v>
      </c>
      <c r="B4238">
        <v>237</v>
      </c>
      <c r="C4238">
        <v>2023</v>
      </c>
      <c r="D4238" t="s">
        <v>27</v>
      </c>
      <c r="E4238" t="s">
        <v>27</v>
      </c>
      <c r="F4238" t="s">
        <v>297</v>
      </c>
      <c r="G4238" t="str">
        <f>_xlfn.XLOOKUP(F4238,Regions!$A$2:$A$52,Regions!$B$2:$B$52)</f>
        <v>South</v>
      </c>
      <c r="H4238" t="s">
        <v>1801</v>
      </c>
      <c r="I4238">
        <v>2654</v>
      </c>
      <c r="J4238">
        <v>17478</v>
      </c>
      <c r="K4238">
        <v>1548</v>
      </c>
      <c r="L4238">
        <v>45581</v>
      </c>
      <c r="M4238">
        <v>29000</v>
      </c>
      <c r="N4238" t="s">
        <v>2043</v>
      </c>
      <c r="O4238" t="s">
        <v>2046</v>
      </c>
      <c r="P4238" t="s">
        <v>2043</v>
      </c>
      <c r="Q4238" t="s">
        <v>2043</v>
      </c>
      <c r="R4238" t="str">
        <f>Table1[[#This Row],[year]]&amp;"_"&amp;Table1[[#This Row],[rank]]</f>
        <v>2023_237</v>
      </c>
      <c r="S4238" t="str">
        <f>Table1[[#This Row],[year]]&amp;"_"&amp;Table1[[#This Row],[rank]]</f>
        <v>2023_237</v>
      </c>
    </row>
    <row r="4239" spans="1:19" x14ac:dyDescent="0.2">
      <c r="A4239" t="s">
        <v>2659</v>
      </c>
      <c r="B4239">
        <v>238</v>
      </c>
      <c r="C4239">
        <v>2023</v>
      </c>
      <c r="D4239" t="s">
        <v>987</v>
      </c>
      <c r="E4239" t="s">
        <v>2055</v>
      </c>
      <c r="F4239" t="s">
        <v>255</v>
      </c>
      <c r="G4239" t="str">
        <f>_xlfn.XLOOKUP(F4239,Regions!$A$2:$A$52,Regions!$B$2:$B$52)</f>
        <v>Midwest</v>
      </c>
      <c r="H4239" t="s">
        <v>1423</v>
      </c>
      <c r="I4239">
        <v>42977</v>
      </c>
      <c r="J4239">
        <v>17455</v>
      </c>
      <c r="K4239">
        <v>1147</v>
      </c>
      <c r="L4239">
        <v>42618</v>
      </c>
      <c r="M4239">
        <v>21000</v>
      </c>
      <c r="N4239" t="s">
        <v>2043</v>
      </c>
      <c r="O4239" t="s">
        <v>2043</v>
      </c>
      <c r="P4239" t="s">
        <v>2043</v>
      </c>
      <c r="Q4239" t="s">
        <v>2043</v>
      </c>
      <c r="R4239" t="str">
        <f>Table1[[#This Row],[year]]&amp;"_"&amp;Table1[[#This Row],[rank]]</f>
        <v>2023_238</v>
      </c>
      <c r="S4239" t="str">
        <f>Table1[[#This Row],[year]]&amp;"_"&amp;Table1[[#This Row],[rank]]</f>
        <v>2023_238</v>
      </c>
    </row>
    <row r="4240" spans="1:19" x14ac:dyDescent="0.2">
      <c r="A4240" t="s">
        <v>2677</v>
      </c>
      <c r="B4240">
        <v>239</v>
      </c>
      <c r="C4240">
        <v>2023</v>
      </c>
      <c r="D4240" t="s">
        <v>987</v>
      </c>
      <c r="E4240" t="s">
        <v>2055</v>
      </c>
      <c r="F4240" t="s">
        <v>53</v>
      </c>
      <c r="G4240" t="str">
        <f>_xlfn.XLOOKUP(F4240,Regions!$A$2:$A$52,Regions!$B$2:$B$52)</f>
        <v>Midwest</v>
      </c>
      <c r="H4240" t="s">
        <v>1793</v>
      </c>
      <c r="I4240">
        <v>1396</v>
      </c>
      <c r="J4240">
        <v>17351</v>
      </c>
      <c r="K4240">
        <v>131</v>
      </c>
      <c r="L4240">
        <v>4608</v>
      </c>
      <c r="M4240">
        <v>2244</v>
      </c>
      <c r="N4240" t="s">
        <v>2043</v>
      </c>
      <c r="O4240" t="s">
        <v>2043</v>
      </c>
      <c r="P4240" t="s">
        <v>2043</v>
      </c>
      <c r="Q4240" t="s">
        <v>2043</v>
      </c>
      <c r="R4240" t="str">
        <f>Table1[[#This Row],[year]]&amp;"_"&amp;Table1[[#This Row],[rank]]</f>
        <v>2023_239</v>
      </c>
      <c r="S4240" t="str">
        <f>Table1[[#This Row],[year]]&amp;"_"&amp;Table1[[#This Row],[rank]]</f>
        <v>2023_239</v>
      </c>
    </row>
    <row r="4241" spans="1:19" x14ac:dyDescent="0.2">
      <c r="A4241" t="s">
        <v>2516</v>
      </c>
      <c r="B4241">
        <v>240</v>
      </c>
      <c r="C4241">
        <v>2023</v>
      </c>
      <c r="D4241" t="s">
        <v>974</v>
      </c>
      <c r="E4241" t="s">
        <v>2045</v>
      </c>
      <c r="F4241" t="s">
        <v>55</v>
      </c>
      <c r="G4241" t="str">
        <f>_xlfn.XLOOKUP(F4241,Regions!$A$2:$A$52,Regions!$B$2:$B$52)</f>
        <v>West</v>
      </c>
      <c r="H4241" t="s">
        <v>1599</v>
      </c>
      <c r="I4241">
        <v>71532</v>
      </c>
      <c r="J4241">
        <v>17227</v>
      </c>
      <c r="K4241">
        <v>4605</v>
      </c>
      <c r="L4241">
        <v>17196</v>
      </c>
      <c r="M4241">
        <v>17700</v>
      </c>
      <c r="N4241" t="s">
        <v>2043</v>
      </c>
      <c r="O4241" t="s">
        <v>2043</v>
      </c>
      <c r="P4241" t="s">
        <v>2043</v>
      </c>
      <c r="Q4241" t="s">
        <v>2043</v>
      </c>
      <c r="R4241" t="str">
        <f>Table1[[#This Row],[year]]&amp;"_"&amp;Table1[[#This Row],[rank]]</f>
        <v>2023_240</v>
      </c>
      <c r="S4241" t="str">
        <f>Table1[[#This Row],[year]]&amp;"_"&amp;Table1[[#This Row],[rank]]</f>
        <v>2023_240</v>
      </c>
    </row>
    <row r="4242" spans="1:19" x14ac:dyDescent="0.2">
      <c r="A4242" t="s">
        <v>238</v>
      </c>
      <c r="B4242">
        <v>241</v>
      </c>
      <c r="C4242">
        <v>2023</v>
      </c>
      <c r="D4242" t="s">
        <v>214</v>
      </c>
      <c r="E4242" t="s">
        <v>920</v>
      </c>
      <c r="F4242" t="s">
        <v>55</v>
      </c>
      <c r="G4242" t="str">
        <f>_xlfn.XLOOKUP(F4242,Regions!$A$2:$A$52,Regions!$B$2:$B$52)</f>
        <v>West</v>
      </c>
      <c r="H4242" t="s">
        <v>1525</v>
      </c>
      <c r="I4242">
        <v>27010</v>
      </c>
      <c r="J4242">
        <v>17220</v>
      </c>
      <c r="K4242">
        <v>612</v>
      </c>
      <c r="L4242">
        <v>78041</v>
      </c>
      <c r="M4242">
        <v>13110</v>
      </c>
      <c r="N4242" t="s">
        <v>2043</v>
      </c>
      <c r="O4242" t="s">
        <v>2043</v>
      </c>
      <c r="P4242" t="s">
        <v>2043</v>
      </c>
      <c r="Q4242" t="s">
        <v>2043</v>
      </c>
      <c r="R4242" t="str">
        <f>Table1[[#This Row],[year]]&amp;"_"&amp;Table1[[#This Row],[rank]]</f>
        <v>2023_241</v>
      </c>
      <c r="S4242" t="str">
        <f>Table1[[#This Row],[year]]&amp;"_"&amp;Table1[[#This Row],[rank]]</f>
        <v>2023_241</v>
      </c>
    </row>
    <row r="4243" spans="1:19" x14ac:dyDescent="0.2">
      <c r="A4243" t="s">
        <v>2533</v>
      </c>
      <c r="B4243">
        <v>242</v>
      </c>
      <c r="C4243">
        <v>2023</v>
      </c>
      <c r="D4243" t="s">
        <v>214</v>
      </c>
      <c r="E4243" t="s">
        <v>920</v>
      </c>
      <c r="F4243" t="s">
        <v>35</v>
      </c>
      <c r="G4243" t="str">
        <f>_xlfn.XLOOKUP(F4243,Regions!$A$2:$A$52,Regions!$B$2:$B$52)</f>
        <v>South</v>
      </c>
      <c r="H4243" t="s">
        <v>1494</v>
      </c>
      <c r="I4243">
        <v>46699</v>
      </c>
      <c r="J4243">
        <v>17174</v>
      </c>
      <c r="K4243">
        <v>994</v>
      </c>
      <c r="L4243">
        <v>104243</v>
      </c>
      <c r="M4243">
        <v>17200</v>
      </c>
      <c r="N4243" t="s">
        <v>2043</v>
      </c>
      <c r="O4243" t="s">
        <v>2043</v>
      </c>
      <c r="P4243" t="s">
        <v>2043</v>
      </c>
      <c r="Q4243" t="s">
        <v>2043</v>
      </c>
      <c r="R4243" t="str">
        <f>Table1[[#This Row],[year]]&amp;"_"&amp;Table1[[#This Row],[rank]]</f>
        <v>2023_242</v>
      </c>
      <c r="S4243" t="str">
        <f>Table1[[#This Row],[year]]&amp;"_"&amp;Table1[[#This Row],[rank]]</f>
        <v>2023_242</v>
      </c>
    </row>
    <row r="4244" spans="1:19" x14ac:dyDescent="0.2">
      <c r="A4244" t="s">
        <v>2573</v>
      </c>
      <c r="B4244">
        <v>243</v>
      </c>
      <c r="C4244">
        <v>2023</v>
      </c>
      <c r="D4244" t="s">
        <v>1363</v>
      </c>
      <c r="E4244" t="s">
        <v>2045</v>
      </c>
      <c r="F4244" t="s">
        <v>33</v>
      </c>
      <c r="G4244" t="str">
        <f>_xlfn.XLOOKUP(F4244,Regions!$A$2:$A$52,Regions!$B$2:$B$52)</f>
        <v>Northeast</v>
      </c>
      <c r="H4244" t="s">
        <v>1642</v>
      </c>
      <c r="I4244">
        <v>99859</v>
      </c>
      <c r="J4244">
        <v>17090</v>
      </c>
      <c r="K4244">
        <v>3058</v>
      </c>
      <c r="L4244">
        <v>25361</v>
      </c>
      <c r="M4244">
        <v>21492</v>
      </c>
      <c r="N4244" t="s">
        <v>2043</v>
      </c>
      <c r="O4244" t="s">
        <v>2043</v>
      </c>
      <c r="P4244" t="s">
        <v>2043</v>
      </c>
      <c r="Q4244" t="s">
        <v>2043</v>
      </c>
      <c r="R4244" t="str">
        <f>Table1[[#This Row],[year]]&amp;"_"&amp;Table1[[#This Row],[rank]]</f>
        <v>2023_243</v>
      </c>
      <c r="S4244" t="str">
        <f>Table1[[#This Row],[year]]&amp;"_"&amp;Table1[[#This Row],[rank]]</f>
        <v>2023_243</v>
      </c>
    </row>
    <row r="4245" spans="1:19" x14ac:dyDescent="0.2">
      <c r="A4245" t="s">
        <v>2332</v>
      </c>
      <c r="B4245">
        <v>244</v>
      </c>
      <c r="C4245">
        <v>2023</v>
      </c>
      <c r="D4245" t="s">
        <v>221</v>
      </c>
      <c r="E4245" t="s">
        <v>221</v>
      </c>
      <c r="F4245" t="s">
        <v>22</v>
      </c>
      <c r="G4245" t="str">
        <f>_xlfn.XLOOKUP(F4245,Regions!$A$2:$A$52,Regions!$B$2:$B$52)</f>
        <v>South</v>
      </c>
      <c r="H4245" t="s">
        <v>1403</v>
      </c>
      <c r="I4245">
        <v>23996</v>
      </c>
      <c r="J4245">
        <v>17074</v>
      </c>
      <c r="K4245">
        <v>491</v>
      </c>
      <c r="L4245">
        <v>13464</v>
      </c>
      <c r="M4245">
        <v>47300</v>
      </c>
      <c r="N4245" t="s">
        <v>2043</v>
      </c>
      <c r="O4245" t="s">
        <v>2043</v>
      </c>
      <c r="P4245" t="s">
        <v>2043</v>
      </c>
      <c r="Q4245" t="s">
        <v>2043</v>
      </c>
      <c r="R4245" t="str">
        <f>Table1[[#This Row],[year]]&amp;"_"&amp;Table1[[#This Row],[rank]]</f>
        <v>2023_244</v>
      </c>
      <c r="S4245" t="str">
        <f>Table1[[#This Row],[year]]&amp;"_"&amp;Table1[[#This Row],[rank]]</f>
        <v>2023_244</v>
      </c>
    </row>
    <row r="4246" spans="1:19" x14ac:dyDescent="0.2">
      <c r="A4246" t="s">
        <v>2586</v>
      </c>
      <c r="B4246">
        <v>245</v>
      </c>
      <c r="C4246">
        <v>2023</v>
      </c>
      <c r="D4246" t="s">
        <v>1164</v>
      </c>
      <c r="E4246" t="s">
        <v>2061</v>
      </c>
      <c r="F4246" t="s">
        <v>93</v>
      </c>
      <c r="G4246" t="str">
        <f>_xlfn.XLOOKUP(F4246,Regions!$A$2:$A$52,Regions!$B$2:$B$52)</f>
        <v>West</v>
      </c>
      <c r="H4246" t="s">
        <v>1457</v>
      </c>
      <c r="I4246">
        <v>17009</v>
      </c>
      <c r="J4246">
        <v>17071</v>
      </c>
      <c r="K4246">
        <v>1357</v>
      </c>
      <c r="L4246">
        <v>5590</v>
      </c>
      <c r="M4246">
        <v>20302</v>
      </c>
      <c r="N4246" t="s">
        <v>2043</v>
      </c>
      <c r="O4246" t="s">
        <v>2043</v>
      </c>
      <c r="P4246" t="s">
        <v>2043</v>
      </c>
      <c r="Q4246" t="s">
        <v>2043</v>
      </c>
      <c r="R4246" t="str">
        <f>Table1[[#This Row],[year]]&amp;"_"&amp;Table1[[#This Row],[rank]]</f>
        <v>2023_245</v>
      </c>
      <c r="S4246" t="str">
        <f>Table1[[#This Row],[year]]&amp;"_"&amp;Table1[[#This Row],[rank]]</f>
        <v>2023_245</v>
      </c>
    </row>
    <row r="4247" spans="1:19" x14ac:dyDescent="0.2">
      <c r="A4247" t="s">
        <v>2635</v>
      </c>
      <c r="B4247">
        <v>246</v>
      </c>
      <c r="C4247">
        <v>2023</v>
      </c>
      <c r="D4247" t="s">
        <v>74</v>
      </c>
      <c r="E4247" t="s">
        <v>74</v>
      </c>
      <c r="F4247" t="s">
        <v>177</v>
      </c>
      <c r="G4247" t="str">
        <f>_xlfn.XLOOKUP(F4247,Regions!$A$2:$A$52,Regions!$B$2:$B$52)</f>
        <v>South</v>
      </c>
      <c r="H4247" t="s">
        <v>1752</v>
      </c>
      <c r="I4247">
        <v>37277</v>
      </c>
      <c r="J4247">
        <v>17062</v>
      </c>
      <c r="K4247">
        <v>1062</v>
      </c>
      <c r="L4247">
        <v>33524</v>
      </c>
      <c r="M4247">
        <v>46000</v>
      </c>
      <c r="N4247" t="s">
        <v>2043</v>
      </c>
      <c r="O4247" t="s">
        <v>2043</v>
      </c>
      <c r="P4247" t="s">
        <v>2043</v>
      </c>
      <c r="Q4247" t="s">
        <v>2043</v>
      </c>
      <c r="R4247" t="str">
        <f>Table1[[#This Row],[year]]&amp;"_"&amp;Table1[[#This Row],[rank]]</f>
        <v>2023_246</v>
      </c>
      <c r="S4247" t="str">
        <f>Table1[[#This Row],[year]]&amp;"_"&amp;Table1[[#This Row],[rank]]</f>
        <v>2023_246</v>
      </c>
    </row>
    <row r="4248" spans="1:19" x14ac:dyDescent="0.2">
      <c r="A4248" t="s">
        <v>2265</v>
      </c>
      <c r="B4248">
        <v>247</v>
      </c>
      <c r="C4248">
        <v>2023</v>
      </c>
      <c r="D4248" t="s">
        <v>166</v>
      </c>
      <c r="E4248" t="s">
        <v>2118</v>
      </c>
      <c r="F4248" t="s">
        <v>398</v>
      </c>
      <c r="G4248" t="str">
        <f>_xlfn.XLOOKUP(F4248,Regions!$A$2:$A$52,Regions!$B$2:$B$52)</f>
        <v>West</v>
      </c>
      <c r="H4248" t="s">
        <v>2603</v>
      </c>
      <c r="I4248">
        <v>15142</v>
      </c>
      <c r="J4248">
        <v>17025</v>
      </c>
      <c r="K4248">
        <v>1840</v>
      </c>
      <c r="L4248">
        <v>10330</v>
      </c>
      <c r="M4248">
        <v>14750</v>
      </c>
      <c r="N4248" t="s">
        <v>2043</v>
      </c>
      <c r="O4248" t="s">
        <v>2046</v>
      </c>
      <c r="P4248" t="s">
        <v>2043</v>
      </c>
      <c r="Q4248" t="s">
        <v>2043</v>
      </c>
      <c r="R4248" t="str">
        <f>Table1[[#This Row],[year]]&amp;"_"&amp;Table1[[#This Row],[rank]]</f>
        <v>2023_247</v>
      </c>
      <c r="S4248" t="str">
        <f>Table1[[#This Row],[year]]&amp;"_"&amp;Table1[[#This Row],[rank]]</f>
        <v>2023_247</v>
      </c>
    </row>
    <row r="4249" spans="1:19" x14ac:dyDescent="0.2">
      <c r="A4249" t="s">
        <v>2362</v>
      </c>
      <c r="B4249">
        <v>248</v>
      </c>
      <c r="C4249">
        <v>2023</v>
      </c>
      <c r="D4249" t="s">
        <v>175</v>
      </c>
      <c r="E4249" t="s">
        <v>2067</v>
      </c>
      <c r="F4249" t="s">
        <v>55</v>
      </c>
      <c r="G4249" t="str">
        <f>_xlfn.XLOOKUP(F4249,Regions!$A$2:$A$52,Regions!$B$2:$B$52)</f>
        <v>West</v>
      </c>
      <c r="H4249" t="s">
        <v>1567</v>
      </c>
      <c r="I4249">
        <v>16211</v>
      </c>
      <c r="J4249">
        <v>16681</v>
      </c>
      <c r="K4249">
        <v>296</v>
      </c>
      <c r="L4249">
        <v>16461</v>
      </c>
      <c r="M4249">
        <v>20550</v>
      </c>
      <c r="N4249" t="s">
        <v>2043</v>
      </c>
      <c r="O4249" t="s">
        <v>2043</v>
      </c>
      <c r="P4249" t="s">
        <v>2046</v>
      </c>
      <c r="Q4249" t="s">
        <v>2043</v>
      </c>
      <c r="R4249" t="str">
        <f>Table1[[#This Row],[year]]&amp;"_"&amp;Table1[[#This Row],[rank]]</f>
        <v>2023_248</v>
      </c>
      <c r="S4249" t="str">
        <f>Table1[[#This Row],[year]]&amp;"_"&amp;Table1[[#This Row],[rank]]</f>
        <v>2023_248</v>
      </c>
    </row>
    <row r="4250" spans="1:19" x14ac:dyDescent="0.2">
      <c r="A4250" t="s">
        <v>2201</v>
      </c>
      <c r="B4250">
        <v>249</v>
      </c>
      <c r="C4250">
        <v>2023</v>
      </c>
      <c r="D4250" t="s">
        <v>27</v>
      </c>
      <c r="E4250" t="s">
        <v>27</v>
      </c>
      <c r="F4250" t="s">
        <v>181</v>
      </c>
      <c r="G4250" t="str">
        <f>_xlfn.XLOOKUP(F4250,Regions!$A$2:$A$52,Regions!$B$2:$B$52)</f>
        <v>West</v>
      </c>
      <c r="H4250" t="s">
        <v>1549</v>
      </c>
      <c r="I4250">
        <v>4956</v>
      </c>
      <c r="J4250">
        <v>16679</v>
      </c>
      <c r="K4250">
        <v>2303</v>
      </c>
      <c r="L4250">
        <v>52607</v>
      </c>
      <c r="M4250">
        <v>14200</v>
      </c>
      <c r="N4250" t="s">
        <v>2043</v>
      </c>
      <c r="O4250" t="s">
        <v>2043</v>
      </c>
      <c r="P4250" t="s">
        <v>2043</v>
      </c>
      <c r="Q4250" t="s">
        <v>2043</v>
      </c>
      <c r="R4250" t="str">
        <f>Table1[[#This Row],[year]]&amp;"_"&amp;Table1[[#This Row],[rank]]</f>
        <v>2023_249</v>
      </c>
      <c r="S4250" t="str">
        <f>Table1[[#This Row],[year]]&amp;"_"&amp;Table1[[#This Row],[rank]]</f>
        <v>2023_249</v>
      </c>
    </row>
    <row r="4251" spans="1:19" x14ac:dyDescent="0.2">
      <c r="A4251" t="s">
        <v>2095</v>
      </c>
      <c r="B4251">
        <v>250</v>
      </c>
      <c r="C4251">
        <v>2023</v>
      </c>
      <c r="D4251" t="s">
        <v>46</v>
      </c>
      <c r="E4251" t="s">
        <v>46</v>
      </c>
      <c r="F4251" t="s">
        <v>47</v>
      </c>
      <c r="G4251" t="str">
        <f>_xlfn.XLOOKUP(F4251,Regions!$A$2:$A$52,Regions!$B$2:$B$52)</f>
        <v>South</v>
      </c>
      <c r="H4251" t="s">
        <v>1454</v>
      </c>
      <c r="I4251">
        <v>32895</v>
      </c>
      <c r="J4251">
        <v>16549</v>
      </c>
      <c r="K4251">
        <v>5868</v>
      </c>
      <c r="L4251">
        <v>41355</v>
      </c>
      <c r="M4251">
        <v>23000</v>
      </c>
      <c r="N4251" t="s">
        <v>2043</v>
      </c>
      <c r="O4251" t="s">
        <v>2043</v>
      </c>
      <c r="P4251" t="s">
        <v>2043</v>
      </c>
      <c r="Q4251" t="s">
        <v>2043</v>
      </c>
      <c r="R4251" t="str">
        <f>Table1[[#This Row],[year]]&amp;"_"&amp;Table1[[#This Row],[rank]]</f>
        <v>2023_250</v>
      </c>
      <c r="S4251" t="str">
        <f>Table1[[#This Row],[year]]&amp;"_"&amp;Table1[[#This Row],[rank]]</f>
        <v>2023_250</v>
      </c>
    </row>
    <row r="4252" spans="1:19" x14ac:dyDescent="0.2">
      <c r="A4252" t="s">
        <v>2240</v>
      </c>
      <c r="B4252">
        <v>251</v>
      </c>
      <c r="C4252">
        <v>2023</v>
      </c>
      <c r="D4252" t="s">
        <v>757</v>
      </c>
      <c r="E4252" t="s">
        <v>2143</v>
      </c>
      <c r="F4252" t="s">
        <v>41</v>
      </c>
      <c r="G4252" t="str">
        <f>_xlfn.XLOOKUP(F4252,Regions!$A$2:$A$52,Regions!$B$2:$B$52)</f>
        <v>Northeast</v>
      </c>
      <c r="H4252" t="s">
        <v>1559</v>
      </c>
      <c r="I4252">
        <v>92247</v>
      </c>
      <c r="J4252">
        <v>16498</v>
      </c>
      <c r="K4252">
        <v>2949</v>
      </c>
      <c r="L4252">
        <v>63068</v>
      </c>
      <c r="M4252">
        <v>60000</v>
      </c>
      <c r="N4252" t="s">
        <v>2043</v>
      </c>
      <c r="O4252" t="s">
        <v>2046</v>
      </c>
      <c r="P4252" t="s">
        <v>2043</v>
      </c>
      <c r="Q4252" t="s">
        <v>2043</v>
      </c>
      <c r="R4252" t="str">
        <f>Table1[[#This Row],[year]]&amp;"_"&amp;Table1[[#This Row],[rank]]</f>
        <v>2023_251</v>
      </c>
      <c r="S4252" t="str">
        <f>Table1[[#This Row],[year]]&amp;"_"&amp;Table1[[#This Row],[rank]]</f>
        <v>2023_251</v>
      </c>
    </row>
    <row r="4253" spans="1:19" x14ac:dyDescent="0.2">
      <c r="A4253" t="s">
        <v>2271</v>
      </c>
      <c r="B4253">
        <v>252</v>
      </c>
      <c r="C4253">
        <v>2023</v>
      </c>
      <c r="D4253" t="s">
        <v>350</v>
      </c>
      <c r="E4253" t="s">
        <v>2042</v>
      </c>
      <c r="F4253" t="s">
        <v>22</v>
      </c>
      <c r="G4253" t="str">
        <f>_xlfn.XLOOKUP(F4253,Regions!$A$2:$A$52,Regions!$B$2:$B$52)</f>
        <v>South</v>
      </c>
      <c r="H4253" t="s">
        <v>1403</v>
      </c>
      <c r="I4253">
        <v>3194</v>
      </c>
      <c r="J4253">
        <v>16412</v>
      </c>
      <c r="K4253">
        <v>752</v>
      </c>
      <c r="L4253">
        <v>6718</v>
      </c>
      <c r="M4253">
        <v>15491</v>
      </c>
      <c r="N4253" t="s">
        <v>2043</v>
      </c>
      <c r="O4253" t="s">
        <v>2043</v>
      </c>
      <c r="P4253" t="s">
        <v>2043</v>
      </c>
      <c r="Q4253" t="s">
        <v>2043</v>
      </c>
      <c r="R4253" t="str">
        <f>Table1[[#This Row],[year]]&amp;"_"&amp;Table1[[#This Row],[rank]]</f>
        <v>2023_252</v>
      </c>
      <c r="S4253" t="str">
        <f>Table1[[#This Row],[year]]&amp;"_"&amp;Table1[[#This Row],[rank]]</f>
        <v>2023_252</v>
      </c>
    </row>
    <row r="4254" spans="1:19" x14ac:dyDescent="0.2">
      <c r="A4254" t="s">
        <v>2200</v>
      </c>
      <c r="B4254">
        <v>253</v>
      </c>
      <c r="C4254">
        <v>2023</v>
      </c>
      <c r="D4254" t="s">
        <v>757</v>
      </c>
      <c r="E4254" t="s">
        <v>2143</v>
      </c>
      <c r="F4254" t="s">
        <v>98</v>
      </c>
      <c r="G4254" t="str">
        <f>_xlfn.XLOOKUP(F4254,Regions!$A$2:$A$52,Regions!$B$2:$B$52)</f>
        <v>Northeast</v>
      </c>
      <c r="H4254" t="s">
        <v>1442</v>
      </c>
      <c r="I4254">
        <v>9326</v>
      </c>
      <c r="J4254">
        <v>16327</v>
      </c>
      <c r="K4254">
        <v>195</v>
      </c>
      <c r="L4254">
        <v>15082</v>
      </c>
      <c r="M4254">
        <v>273875</v>
      </c>
      <c r="N4254" t="s">
        <v>2043</v>
      </c>
      <c r="O4254" t="s">
        <v>2043</v>
      </c>
      <c r="P4254" t="s">
        <v>2043</v>
      </c>
      <c r="Q4254" t="s">
        <v>2043</v>
      </c>
      <c r="R4254" t="str">
        <f>Table1[[#This Row],[year]]&amp;"_"&amp;Table1[[#This Row],[rank]]</f>
        <v>2023_253</v>
      </c>
      <c r="S4254" t="str">
        <f>Table1[[#This Row],[year]]&amp;"_"&amp;Table1[[#This Row],[rank]]</f>
        <v>2023_253</v>
      </c>
    </row>
    <row r="4255" spans="1:19" x14ac:dyDescent="0.2">
      <c r="A4255" t="s">
        <v>2584</v>
      </c>
      <c r="B4255">
        <v>254</v>
      </c>
      <c r="C4255">
        <v>2023</v>
      </c>
      <c r="D4255" t="s">
        <v>17</v>
      </c>
      <c r="E4255" t="s">
        <v>17</v>
      </c>
      <c r="F4255" t="s">
        <v>255</v>
      </c>
      <c r="G4255" t="str">
        <f>_xlfn.XLOOKUP(F4255,Regions!$A$2:$A$52,Regions!$B$2:$B$52)</f>
        <v>Midwest</v>
      </c>
      <c r="H4255" t="s">
        <v>2585</v>
      </c>
      <c r="I4255">
        <v>4262</v>
      </c>
      <c r="J4255">
        <v>16313</v>
      </c>
      <c r="K4255">
        <v>1138</v>
      </c>
      <c r="L4255">
        <v>7408</v>
      </c>
      <c r="M4255">
        <v>32000</v>
      </c>
      <c r="N4255" t="s">
        <v>2043</v>
      </c>
      <c r="O4255" t="s">
        <v>2043</v>
      </c>
      <c r="P4255" t="s">
        <v>2043</v>
      </c>
      <c r="Q4255" t="s">
        <v>2043</v>
      </c>
      <c r="R4255" t="str">
        <f>Table1[[#This Row],[year]]&amp;"_"&amp;Table1[[#This Row],[rank]]</f>
        <v>2023_254</v>
      </c>
      <c r="S4255" t="str">
        <f>Table1[[#This Row],[year]]&amp;"_"&amp;Table1[[#This Row],[rank]]</f>
        <v>2023_254</v>
      </c>
    </row>
    <row r="4256" spans="1:19" x14ac:dyDescent="0.2">
      <c r="A4256" t="s">
        <v>2583</v>
      </c>
      <c r="B4256">
        <v>255</v>
      </c>
      <c r="C4256">
        <v>2023</v>
      </c>
      <c r="D4256" t="s">
        <v>1353</v>
      </c>
      <c r="E4256" t="s">
        <v>2045</v>
      </c>
      <c r="F4256" t="s">
        <v>35</v>
      </c>
      <c r="G4256" t="str">
        <f>_xlfn.XLOOKUP(F4256,Regions!$A$2:$A$52,Regions!$B$2:$B$52)</f>
        <v>South</v>
      </c>
      <c r="H4256" t="s">
        <v>2768</v>
      </c>
      <c r="I4256">
        <v>5820</v>
      </c>
      <c r="J4256">
        <v>16265</v>
      </c>
      <c r="K4256">
        <v>718</v>
      </c>
      <c r="L4256">
        <v>20139</v>
      </c>
      <c r="M4256">
        <v>130000</v>
      </c>
      <c r="N4256" t="s">
        <v>2043</v>
      </c>
      <c r="O4256" t="s">
        <v>2043</v>
      </c>
      <c r="P4256" t="s">
        <v>2043</v>
      </c>
      <c r="Q4256" t="s">
        <v>2043</v>
      </c>
      <c r="R4256" t="str">
        <f>Table1[[#This Row],[year]]&amp;"_"&amp;Table1[[#This Row],[rank]]</f>
        <v>2023_255</v>
      </c>
      <c r="S4256" t="str">
        <f>Table1[[#This Row],[year]]&amp;"_"&amp;Table1[[#This Row],[rank]]</f>
        <v>2023_255</v>
      </c>
    </row>
    <row r="4257" spans="1:19" x14ac:dyDescent="0.2">
      <c r="A4257" t="s">
        <v>2703</v>
      </c>
      <c r="B4257">
        <v>256</v>
      </c>
      <c r="C4257">
        <v>2023</v>
      </c>
      <c r="D4257" t="s">
        <v>100</v>
      </c>
      <c r="E4257" t="s">
        <v>112</v>
      </c>
      <c r="F4257" t="s">
        <v>98</v>
      </c>
      <c r="G4257" t="str">
        <f>_xlfn.XLOOKUP(F4257,Regions!$A$2:$A$52,Regions!$B$2:$B$52)</f>
        <v>Northeast</v>
      </c>
      <c r="H4257" t="s">
        <v>1756</v>
      </c>
      <c r="I4257">
        <v>11513</v>
      </c>
      <c r="J4257">
        <v>16263</v>
      </c>
      <c r="K4257">
        <v>2079</v>
      </c>
      <c r="L4257">
        <v>50022</v>
      </c>
      <c r="M4257">
        <v>37000</v>
      </c>
      <c r="N4257" t="s">
        <v>2043</v>
      </c>
      <c r="O4257" t="s">
        <v>2043</v>
      </c>
      <c r="P4257" t="s">
        <v>2043</v>
      </c>
      <c r="Q4257" t="s">
        <v>2043</v>
      </c>
      <c r="R4257" t="str">
        <f>Table1[[#This Row],[year]]&amp;"_"&amp;Table1[[#This Row],[rank]]</f>
        <v>2023_256</v>
      </c>
      <c r="S4257" t="str">
        <f>Table1[[#This Row],[year]]&amp;"_"&amp;Table1[[#This Row],[rank]]</f>
        <v>2023_256</v>
      </c>
    </row>
    <row r="4258" spans="1:19" x14ac:dyDescent="0.2">
      <c r="A4258" t="s">
        <v>2257</v>
      </c>
      <c r="B4258">
        <v>257</v>
      </c>
      <c r="C4258">
        <v>2023</v>
      </c>
      <c r="D4258" t="s">
        <v>97</v>
      </c>
      <c r="E4258" t="s">
        <v>2044</v>
      </c>
      <c r="F4258" t="s">
        <v>142</v>
      </c>
      <c r="G4258" t="str">
        <f>_xlfn.XLOOKUP(F4258,Regions!$A$2:$A$52,Regions!$B$2:$B$52)</f>
        <v>Midwest</v>
      </c>
      <c r="H4258" t="s">
        <v>1790</v>
      </c>
      <c r="I4258">
        <v>8876</v>
      </c>
      <c r="J4258">
        <v>16258</v>
      </c>
      <c r="K4258">
        <v>623</v>
      </c>
      <c r="L4258">
        <v>84706</v>
      </c>
      <c r="M4258">
        <v>3800</v>
      </c>
      <c r="N4258" t="s">
        <v>2043</v>
      </c>
      <c r="O4258" t="s">
        <v>2046</v>
      </c>
      <c r="P4258" t="s">
        <v>2043</v>
      </c>
      <c r="Q4258" t="s">
        <v>2043</v>
      </c>
      <c r="R4258" t="str">
        <f>Table1[[#This Row],[year]]&amp;"_"&amp;Table1[[#This Row],[rank]]</f>
        <v>2023_257</v>
      </c>
      <c r="S4258" t="str">
        <f>Table1[[#This Row],[year]]&amp;"_"&amp;Table1[[#This Row],[rank]]</f>
        <v>2023_257</v>
      </c>
    </row>
    <row r="4259" spans="1:19" x14ac:dyDescent="0.2">
      <c r="A4259" t="s">
        <v>2283</v>
      </c>
      <c r="B4259">
        <v>258</v>
      </c>
      <c r="C4259">
        <v>2023</v>
      </c>
      <c r="D4259" t="s">
        <v>1830</v>
      </c>
      <c r="E4259" t="s">
        <v>2042</v>
      </c>
      <c r="F4259" t="s">
        <v>113</v>
      </c>
      <c r="G4259" t="str">
        <f>_xlfn.XLOOKUP(F4259,Regions!$A$2:$A$52,Regions!$B$2:$B$52)</f>
        <v>South</v>
      </c>
      <c r="H4259" t="s">
        <v>1449</v>
      </c>
      <c r="I4259">
        <v>45224</v>
      </c>
      <c r="J4259">
        <v>16252</v>
      </c>
      <c r="K4259">
        <v>2430</v>
      </c>
      <c r="L4259">
        <v>15275</v>
      </c>
      <c r="M4259">
        <v>90720</v>
      </c>
      <c r="N4259" t="s">
        <v>2043</v>
      </c>
      <c r="O4259" t="s">
        <v>2043</v>
      </c>
      <c r="P4259" t="s">
        <v>2043</v>
      </c>
      <c r="Q4259" t="s">
        <v>2043</v>
      </c>
      <c r="R4259" t="str">
        <f>Table1[[#This Row],[year]]&amp;"_"&amp;Table1[[#This Row],[rank]]</f>
        <v>2023_258</v>
      </c>
      <c r="S4259" t="str">
        <f>Table1[[#This Row],[year]]&amp;"_"&amp;Table1[[#This Row],[rank]]</f>
        <v>2023_258</v>
      </c>
    </row>
    <row r="4260" spans="1:19" x14ac:dyDescent="0.2">
      <c r="A4260" t="s">
        <v>2421</v>
      </c>
      <c r="B4260">
        <v>259</v>
      </c>
      <c r="C4260">
        <v>2023</v>
      </c>
      <c r="D4260" t="s">
        <v>1111</v>
      </c>
      <c r="E4260" t="s">
        <v>221</v>
      </c>
      <c r="F4260" t="s">
        <v>86</v>
      </c>
      <c r="G4260" t="str">
        <f>_xlfn.XLOOKUP(F4260,Regions!$A$2:$A$52,Regions!$B$2:$B$52)</f>
        <v>South</v>
      </c>
      <c r="H4260" t="s">
        <v>1412</v>
      </c>
      <c r="I4260">
        <v>13073</v>
      </c>
      <c r="J4260">
        <v>16229</v>
      </c>
      <c r="K4260">
        <v>2617</v>
      </c>
      <c r="L4260">
        <v>14797</v>
      </c>
      <c r="M4260">
        <v>6524</v>
      </c>
      <c r="N4260" t="s">
        <v>2043</v>
      </c>
      <c r="O4260" t="s">
        <v>2043</v>
      </c>
      <c r="P4260" t="s">
        <v>2043</v>
      </c>
      <c r="Q4260" t="s">
        <v>2043</v>
      </c>
      <c r="R4260" t="str">
        <f>Table1[[#This Row],[year]]&amp;"_"&amp;Table1[[#This Row],[rank]]</f>
        <v>2023_259</v>
      </c>
      <c r="S4260" t="str">
        <f>Table1[[#This Row],[year]]&amp;"_"&amp;Table1[[#This Row],[rank]]</f>
        <v>2023_259</v>
      </c>
    </row>
    <row r="4261" spans="1:19" x14ac:dyDescent="0.2">
      <c r="A4261" t="s">
        <v>2194</v>
      </c>
      <c r="B4261">
        <v>260</v>
      </c>
      <c r="C4261">
        <v>2023</v>
      </c>
      <c r="D4261" t="s">
        <v>1727</v>
      </c>
      <c r="E4261" t="s">
        <v>2064</v>
      </c>
      <c r="F4261" t="s">
        <v>44</v>
      </c>
      <c r="G4261" t="str">
        <f>_xlfn.XLOOKUP(F4261,Regions!$A$2:$A$52,Regions!$B$2:$B$52)</f>
        <v>Midwest</v>
      </c>
      <c r="H4261" t="s">
        <v>1513</v>
      </c>
      <c r="I4261">
        <v>74209</v>
      </c>
      <c r="J4261">
        <v>15932</v>
      </c>
      <c r="K4261">
        <v>3034</v>
      </c>
      <c r="L4261">
        <v>15422</v>
      </c>
      <c r="M4261">
        <v>46000</v>
      </c>
      <c r="N4261" t="s">
        <v>2043</v>
      </c>
      <c r="O4261" t="s">
        <v>2043</v>
      </c>
      <c r="P4261" t="s">
        <v>2043</v>
      </c>
      <c r="Q4261" t="s">
        <v>2043</v>
      </c>
      <c r="R4261" t="str">
        <f>Table1[[#This Row],[year]]&amp;"_"&amp;Table1[[#This Row],[rank]]</f>
        <v>2023_260</v>
      </c>
      <c r="S4261" t="str">
        <f>Table1[[#This Row],[year]]&amp;"_"&amp;Table1[[#This Row],[rank]]</f>
        <v>2023_260</v>
      </c>
    </row>
    <row r="4262" spans="1:19" x14ac:dyDescent="0.2">
      <c r="A4262" t="s">
        <v>2220</v>
      </c>
      <c r="B4262">
        <v>261</v>
      </c>
      <c r="C4262">
        <v>2023</v>
      </c>
      <c r="D4262" t="s">
        <v>1727</v>
      </c>
      <c r="E4262" t="s">
        <v>2064</v>
      </c>
      <c r="F4262" t="s">
        <v>53</v>
      </c>
      <c r="G4262" t="str">
        <f>_xlfn.XLOOKUP(F4262,Regions!$A$2:$A$52,Regions!$B$2:$B$52)</f>
        <v>Midwest</v>
      </c>
      <c r="H4262" t="s">
        <v>1521</v>
      </c>
      <c r="I4262">
        <v>43112</v>
      </c>
      <c r="J4262">
        <v>15862</v>
      </c>
      <c r="K4262">
        <v>1316</v>
      </c>
      <c r="L4262">
        <v>25944</v>
      </c>
      <c r="M4262">
        <v>55090</v>
      </c>
      <c r="N4262" t="s">
        <v>2043</v>
      </c>
      <c r="O4262" t="s">
        <v>2046</v>
      </c>
      <c r="P4262" t="s">
        <v>2043</v>
      </c>
      <c r="Q4262" t="s">
        <v>2043</v>
      </c>
      <c r="R4262" t="str">
        <f>Table1[[#This Row],[year]]&amp;"_"&amp;Table1[[#This Row],[rank]]</f>
        <v>2023_261</v>
      </c>
      <c r="S4262" t="str">
        <f>Table1[[#This Row],[year]]&amp;"_"&amp;Table1[[#This Row],[rank]]</f>
        <v>2023_261</v>
      </c>
    </row>
    <row r="4263" spans="1:19" x14ac:dyDescent="0.2">
      <c r="A4263" t="s">
        <v>2319</v>
      </c>
      <c r="B4263">
        <v>262</v>
      </c>
      <c r="C4263">
        <v>2023</v>
      </c>
      <c r="D4263" t="s">
        <v>17</v>
      </c>
      <c r="E4263" t="s">
        <v>17</v>
      </c>
      <c r="F4263" t="s">
        <v>18</v>
      </c>
      <c r="G4263" t="str">
        <f>_xlfn.XLOOKUP(F4263,Regions!$A$2:$A$52,Regions!$B$2:$B$52)</f>
        <v>Midwest</v>
      </c>
      <c r="H4263" t="s">
        <v>1605</v>
      </c>
      <c r="I4263">
        <v>11481</v>
      </c>
      <c r="J4263">
        <v>15801</v>
      </c>
      <c r="K4263">
        <v>944</v>
      </c>
      <c r="L4263">
        <v>16994</v>
      </c>
      <c r="M4263">
        <v>52700</v>
      </c>
      <c r="N4263" t="s">
        <v>2043</v>
      </c>
      <c r="O4263" t="s">
        <v>2043</v>
      </c>
      <c r="P4263" t="s">
        <v>2043</v>
      </c>
      <c r="Q4263" t="s">
        <v>2043</v>
      </c>
      <c r="R4263" t="str">
        <f>Table1[[#This Row],[year]]&amp;"_"&amp;Table1[[#This Row],[rank]]</f>
        <v>2023_262</v>
      </c>
      <c r="S4263" t="str">
        <f>Table1[[#This Row],[year]]&amp;"_"&amp;Table1[[#This Row],[rank]]</f>
        <v>2023_262</v>
      </c>
    </row>
    <row r="4264" spans="1:19" x14ac:dyDescent="0.2">
      <c r="A4264" t="s">
        <v>1700</v>
      </c>
      <c r="B4264">
        <v>263</v>
      </c>
      <c r="C4264">
        <v>2023</v>
      </c>
      <c r="D4264" t="s">
        <v>46</v>
      </c>
      <c r="E4264" t="s">
        <v>46</v>
      </c>
      <c r="F4264" t="s">
        <v>22</v>
      </c>
      <c r="G4264" t="str">
        <f>_xlfn.XLOOKUP(F4264,Regions!$A$2:$A$52,Regions!$B$2:$B$52)</f>
        <v>South</v>
      </c>
      <c r="H4264" t="s">
        <v>1403</v>
      </c>
      <c r="I4264">
        <v>14812</v>
      </c>
      <c r="J4264">
        <v>15794</v>
      </c>
      <c r="K4264">
        <v>2247</v>
      </c>
      <c r="L4264">
        <v>20550</v>
      </c>
      <c r="M4264">
        <v>15920</v>
      </c>
      <c r="N4264" t="s">
        <v>2043</v>
      </c>
      <c r="O4264" t="s">
        <v>2043</v>
      </c>
      <c r="P4264" t="s">
        <v>2043</v>
      </c>
      <c r="Q4264" t="s">
        <v>2043</v>
      </c>
      <c r="R4264" t="str">
        <f>Table1[[#This Row],[year]]&amp;"_"&amp;Table1[[#This Row],[rank]]</f>
        <v>2023_263</v>
      </c>
      <c r="S4264" t="str">
        <f>Table1[[#This Row],[year]]&amp;"_"&amp;Table1[[#This Row],[rank]]</f>
        <v>2023_263</v>
      </c>
    </row>
    <row r="4265" spans="1:19" x14ac:dyDescent="0.2">
      <c r="A4265" t="s">
        <v>2226</v>
      </c>
      <c r="B4265">
        <v>264</v>
      </c>
      <c r="C4265">
        <v>2023</v>
      </c>
      <c r="D4265" t="s">
        <v>214</v>
      </c>
      <c r="E4265" t="s">
        <v>920</v>
      </c>
      <c r="F4265" t="s">
        <v>28</v>
      </c>
      <c r="G4265" t="str">
        <f>_xlfn.XLOOKUP(F4265,Regions!$A$2:$A$52,Regions!$B$2:$B$52)</f>
        <v>Northeast</v>
      </c>
      <c r="H4265" t="s">
        <v>1406</v>
      </c>
      <c r="I4265">
        <v>33967</v>
      </c>
      <c r="J4265">
        <v>15670</v>
      </c>
      <c r="K4265">
        <v>1660</v>
      </c>
      <c r="L4265">
        <v>69065</v>
      </c>
      <c r="M4265">
        <v>14319</v>
      </c>
      <c r="N4265" t="s">
        <v>2043</v>
      </c>
      <c r="O4265" t="s">
        <v>2043</v>
      </c>
      <c r="P4265" t="s">
        <v>2043</v>
      </c>
      <c r="Q4265" t="s">
        <v>2043</v>
      </c>
      <c r="R4265" t="str">
        <f>Table1[[#This Row],[year]]&amp;"_"&amp;Table1[[#This Row],[rank]]</f>
        <v>2023_264</v>
      </c>
      <c r="S4265" t="str">
        <f>Table1[[#This Row],[year]]&amp;"_"&amp;Table1[[#This Row],[rank]]</f>
        <v>2023_264</v>
      </c>
    </row>
    <row r="4266" spans="1:19" x14ac:dyDescent="0.2">
      <c r="A4266" t="s">
        <v>2182</v>
      </c>
      <c r="B4266">
        <v>265</v>
      </c>
      <c r="C4266">
        <v>2023</v>
      </c>
      <c r="D4266" t="s">
        <v>1838</v>
      </c>
      <c r="E4266" t="s">
        <v>2042</v>
      </c>
      <c r="F4266" t="s">
        <v>55</v>
      </c>
      <c r="G4266" t="str">
        <f>_xlfn.XLOOKUP(F4266,Regions!$A$2:$A$52,Regions!$B$2:$B$52)</f>
        <v>West</v>
      </c>
      <c r="H4266" t="s">
        <v>1413</v>
      </c>
      <c r="I4266">
        <v>3693</v>
      </c>
      <c r="J4266">
        <v>15616</v>
      </c>
      <c r="K4266">
        <v>202</v>
      </c>
      <c r="L4266">
        <v>11386</v>
      </c>
      <c r="M4266">
        <v>95000</v>
      </c>
      <c r="N4266" t="s">
        <v>2043</v>
      </c>
      <c r="O4266" t="s">
        <v>2043</v>
      </c>
      <c r="P4266" t="s">
        <v>2043</v>
      </c>
      <c r="Q4266" t="s">
        <v>2043</v>
      </c>
      <c r="R4266" t="str">
        <f>Table1[[#This Row],[year]]&amp;"_"&amp;Table1[[#This Row],[rank]]</f>
        <v>2023_265</v>
      </c>
      <c r="S4266" t="str">
        <f>Table1[[#This Row],[year]]&amp;"_"&amp;Table1[[#This Row],[rank]]</f>
        <v>2023_265</v>
      </c>
    </row>
    <row r="4267" spans="1:19" x14ac:dyDescent="0.2">
      <c r="A4267" t="s">
        <v>2752</v>
      </c>
      <c r="B4267">
        <v>266</v>
      </c>
      <c r="C4267">
        <v>2023</v>
      </c>
      <c r="D4267" t="s">
        <v>1363</v>
      </c>
      <c r="E4267" t="s">
        <v>2045</v>
      </c>
      <c r="F4267" t="s">
        <v>398</v>
      </c>
      <c r="G4267" t="str">
        <f>_xlfn.XLOOKUP(F4267,Regions!$A$2:$A$52,Regions!$B$2:$B$52)</f>
        <v>West</v>
      </c>
      <c r="H4267" t="s">
        <v>1531</v>
      </c>
      <c r="I4267">
        <v>1131</v>
      </c>
      <c r="J4267">
        <v>15567</v>
      </c>
      <c r="K4267">
        <v>1353</v>
      </c>
      <c r="L4267">
        <v>6608</v>
      </c>
      <c r="M4267">
        <v>2570</v>
      </c>
      <c r="N4267" t="s">
        <v>2043</v>
      </c>
      <c r="O4267" t="s">
        <v>2046</v>
      </c>
      <c r="P4267" t="s">
        <v>2043</v>
      </c>
      <c r="Q4267" t="s">
        <v>2043</v>
      </c>
      <c r="R4267" t="str">
        <f>Table1[[#This Row],[year]]&amp;"_"&amp;Table1[[#This Row],[rank]]</f>
        <v>2023_266</v>
      </c>
      <c r="S4267" t="str">
        <f>Table1[[#This Row],[year]]&amp;"_"&amp;Table1[[#This Row],[rank]]</f>
        <v>2023_266</v>
      </c>
    </row>
    <row r="4268" spans="1:19" x14ac:dyDescent="0.2">
      <c r="A4268" t="s">
        <v>2215</v>
      </c>
      <c r="B4268">
        <v>267</v>
      </c>
      <c r="C4268">
        <v>2023</v>
      </c>
      <c r="D4268" t="s">
        <v>24</v>
      </c>
      <c r="E4268" t="s">
        <v>2042</v>
      </c>
      <c r="F4268" t="s">
        <v>93</v>
      </c>
      <c r="G4268" t="str">
        <f>_xlfn.XLOOKUP(F4268,Regions!$A$2:$A$52,Regions!$B$2:$B$52)</f>
        <v>West</v>
      </c>
      <c r="H4268" t="s">
        <v>1457</v>
      </c>
      <c r="I4268">
        <v>2606</v>
      </c>
      <c r="J4268">
        <v>15530</v>
      </c>
      <c r="K4268">
        <v>245</v>
      </c>
      <c r="L4268">
        <v>8745</v>
      </c>
      <c r="M4268">
        <v>60000</v>
      </c>
      <c r="N4268" t="s">
        <v>2043</v>
      </c>
      <c r="O4268" t="s">
        <v>2043</v>
      </c>
      <c r="P4268" t="s">
        <v>2043</v>
      </c>
      <c r="Q4268" t="s">
        <v>2043</v>
      </c>
      <c r="R4268" t="str">
        <f>Table1[[#This Row],[year]]&amp;"_"&amp;Table1[[#This Row],[rank]]</f>
        <v>2023_267</v>
      </c>
      <c r="S4268" t="str">
        <f>Table1[[#This Row],[year]]&amp;"_"&amp;Table1[[#This Row],[rank]]</f>
        <v>2023_267</v>
      </c>
    </row>
    <row r="4269" spans="1:19" x14ac:dyDescent="0.2">
      <c r="A4269" t="s">
        <v>2418</v>
      </c>
      <c r="B4269">
        <v>268</v>
      </c>
      <c r="C4269">
        <v>2023</v>
      </c>
      <c r="D4269" t="s">
        <v>350</v>
      </c>
      <c r="E4269" t="s">
        <v>2042</v>
      </c>
      <c r="F4269" t="s">
        <v>86</v>
      </c>
      <c r="G4269" t="str">
        <f>_xlfn.XLOOKUP(F4269,Regions!$A$2:$A$52,Regions!$B$2:$B$52)</f>
        <v>South</v>
      </c>
      <c r="H4269" t="s">
        <v>1622</v>
      </c>
      <c r="I4269">
        <v>4557</v>
      </c>
      <c r="J4269">
        <v>15434</v>
      </c>
      <c r="K4269">
        <v>997</v>
      </c>
      <c r="L4269">
        <v>8021</v>
      </c>
      <c r="M4269">
        <v>13000</v>
      </c>
      <c r="N4269" t="s">
        <v>2043</v>
      </c>
      <c r="O4269" t="s">
        <v>2043</v>
      </c>
      <c r="P4269" t="s">
        <v>2043</v>
      </c>
      <c r="Q4269" t="s">
        <v>2043</v>
      </c>
      <c r="R4269" t="str">
        <f>Table1[[#This Row],[year]]&amp;"_"&amp;Table1[[#This Row],[rank]]</f>
        <v>2023_268</v>
      </c>
      <c r="S4269" t="str">
        <f>Table1[[#This Row],[year]]&amp;"_"&amp;Table1[[#This Row],[rank]]</f>
        <v>2023_268</v>
      </c>
    </row>
    <row r="4270" spans="1:19" x14ac:dyDescent="0.2">
      <c r="A4270" t="s">
        <v>2305</v>
      </c>
      <c r="B4270">
        <v>269</v>
      </c>
      <c r="C4270">
        <v>2023</v>
      </c>
      <c r="D4270" t="s">
        <v>1103</v>
      </c>
      <c r="E4270" t="s">
        <v>2118</v>
      </c>
      <c r="F4270" t="s">
        <v>181</v>
      </c>
      <c r="G4270" t="str">
        <f>_xlfn.XLOOKUP(F4270,Regions!$A$2:$A$52,Regions!$B$2:$B$52)</f>
        <v>West</v>
      </c>
      <c r="H4270" t="s">
        <v>2704</v>
      </c>
      <c r="I4270">
        <v>17326</v>
      </c>
      <c r="J4270">
        <v>15349</v>
      </c>
      <c r="K4270">
        <v>719</v>
      </c>
      <c r="L4270">
        <v>19909</v>
      </c>
      <c r="M4270">
        <v>21000</v>
      </c>
      <c r="N4270" t="s">
        <v>2043</v>
      </c>
      <c r="O4270" t="s">
        <v>2043</v>
      </c>
      <c r="P4270" t="s">
        <v>2043</v>
      </c>
      <c r="Q4270" t="s">
        <v>2043</v>
      </c>
      <c r="R4270" t="str">
        <f>Table1[[#This Row],[year]]&amp;"_"&amp;Table1[[#This Row],[rank]]</f>
        <v>2023_269</v>
      </c>
      <c r="S4270" t="str">
        <f>Table1[[#This Row],[year]]&amp;"_"&amp;Table1[[#This Row],[rank]]</f>
        <v>2023_269</v>
      </c>
    </row>
    <row r="4271" spans="1:19" x14ac:dyDescent="0.2">
      <c r="A4271" t="s">
        <v>2203</v>
      </c>
      <c r="B4271">
        <v>270</v>
      </c>
      <c r="C4271">
        <v>2023</v>
      </c>
      <c r="D4271" t="s">
        <v>980</v>
      </c>
      <c r="E4271" t="s">
        <v>2055</v>
      </c>
      <c r="F4271" t="s">
        <v>18</v>
      </c>
      <c r="G4271" t="str">
        <f>_xlfn.XLOOKUP(F4271,Regions!$A$2:$A$52,Regions!$B$2:$B$52)</f>
        <v>Midwest</v>
      </c>
      <c r="H4271" t="s">
        <v>1537</v>
      </c>
      <c r="I4271">
        <v>22945</v>
      </c>
      <c r="J4271">
        <v>15315</v>
      </c>
      <c r="K4271">
        <v>960</v>
      </c>
      <c r="L4271">
        <v>18496</v>
      </c>
      <c r="M4271">
        <v>30000</v>
      </c>
      <c r="N4271" t="s">
        <v>2043</v>
      </c>
      <c r="O4271" t="s">
        <v>2043</v>
      </c>
      <c r="P4271" t="s">
        <v>2043</v>
      </c>
      <c r="Q4271" t="s">
        <v>2043</v>
      </c>
      <c r="R4271" t="str">
        <f>Table1[[#This Row],[year]]&amp;"_"&amp;Table1[[#This Row],[rank]]</f>
        <v>2023_270</v>
      </c>
      <c r="S4271" t="str">
        <f>Table1[[#This Row],[year]]&amp;"_"&amp;Table1[[#This Row],[rank]]</f>
        <v>2023_270</v>
      </c>
    </row>
    <row r="4272" spans="1:19" x14ac:dyDescent="0.2">
      <c r="A4272" t="s">
        <v>2243</v>
      </c>
      <c r="B4272">
        <v>271</v>
      </c>
      <c r="C4272">
        <v>2023</v>
      </c>
      <c r="D4272" t="s">
        <v>214</v>
      </c>
      <c r="E4272" t="s">
        <v>920</v>
      </c>
      <c r="F4272" t="s">
        <v>72</v>
      </c>
      <c r="G4272" t="str">
        <f>_xlfn.XLOOKUP(F4272,Regions!$A$2:$A$52,Regions!$B$2:$B$52)</f>
        <v>Midwest</v>
      </c>
      <c r="H4272" t="s">
        <v>1421</v>
      </c>
      <c r="I4272">
        <v>37082</v>
      </c>
      <c r="J4272">
        <v>15310</v>
      </c>
      <c r="K4272">
        <v>1736</v>
      </c>
      <c r="L4272">
        <v>61188</v>
      </c>
      <c r="M4272">
        <v>11982</v>
      </c>
      <c r="N4272" t="s">
        <v>2043</v>
      </c>
      <c r="O4272" t="s">
        <v>2043</v>
      </c>
      <c r="P4272" t="s">
        <v>2043</v>
      </c>
      <c r="Q4272" t="s">
        <v>2043</v>
      </c>
      <c r="R4272" t="str">
        <f>Table1[[#This Row],[year]]&amp;"_"&amp;Table1[[#This Row],[rank]]</f>
        <v>2023_271</v>
      </c>
      <c r="S4272" t="str">
        <f>Table1[[#This Row],[year]]&amp;"_"&amp;Table1[[#This Row],[rank]]</f>
        <v>2023_271</v>
      </c>
    </row>
    <row r="4273" spans="1:19" x14ac:dyDescent="0.2">
      <c r="A4273" t="s">
        <v>2270</v>
      </c>
      <c r="B4273">
        <v>272</v>
      </c>
      <c r="C4273">
        <v>2023</v>
      </c>
      <c r="D4273" t="s">
        <v>998</v>
      </c>
      <c r="E4273" t="s">
        <v>115</v>
      </c>
      <c r="F4273" t="s">
        <v>44</v>
      </c>
      <c r="G4273" t="str">
        <f>_xlfn.XLOOKUP(F4273,Regions!$A$2:$A$52,Regions!$B$2:$B$52)</f>
        <v>Midwest</v>
      </c>
      <c r="H4273" t="s">
        <v>1608</v>
      </c>
      <c r="I4273">
        <v>34622</v>
      </c>
      <c r="J4273">
        <v>15228</v>
      </c>
      <c r="K4273">
        <v>1547</v>
      </c>
      <c r="L4273">
        <v>7588</v>
      </c>
      <c r="M4273">
        <v>24500</v>
      </c>
      <c r="N4273" t="s">
        <v>2043</v>
      </c>
      <c r="O4273" t="s">
        <v>2043</v>
      </c>
      <c r="P4273" t="s">
        <v>2043</v>
      </c>
      <c r="Q4273" t="s">
        <v>2043</v>
      </c>
      <c r="R4273" t="str">
        <f>Table1[[#This Row],[year]]&amp;"_"&amp;Table1[[#This Row],[rank]]</f>
        <v>2023_272</v>
      </c>
      <c r="S4273" t="str">
        <f>Table1[[#This Row],[year]]&amp;"_"&amp;Table1[[#This Row],[rank]]</f>
        <v>2023_272</v>
      </c>
    </row>
    <row r="4274" spans="1:19" x14ac:dyDescent="0.2">
      <c r="A4274" t="s">
        <v>1735</v>
      </c>
      <c r="B4274">
        <v>273</v>
      </c>
      <c r="C4274">
        <v>2023</v>
      </c>
      <c r="D4274" t="s">
        <v>57</v>
      </c>
      <c r="E4274" t="s">
        <v>2044</v>
      </c>
      <c r="F4274" t="s">
        <v>44</v>
      </c>
      <c r="G4274" t="str">
        <f>_xlfn.XLOOKUP(F4274,Regions!$A$2:$A$52,Regions!$B$2:$B$52)</f>
        <v>Midwest</v>
      </c>
      <c r="H4274" t="s">
        <v>1736</v>
      </c>
      <c r="I4274">
        <v>25635</v>
      </c>
      <c r="J4274">
        <v>15202</v>
      </c>
      <c r="K4274">
        <v>4392</v>
      </c>
      <c r="L4274">
        <v>131628</v>
      </c>
      <c r="M4274">
        <v>20200</v>
      </c>
      <c r="N4274" t="s">
        <v>2043</v>
      </c>
      <c r="O4274" t="s">
        <v>2043</v>
      </c>
      <c r="P4274" t="s">
        <v>2043</v>
      </c>
      <c r="Q4274" t="s">
        <v>2043</v>
      </c>
      <c r="R4274" t="str">
        <f>Table1[[#This Row],[year]]&amp;"_"&amp;Table1[[#This Row],[rank]]</f>
        <v>2023_273</v>
      </c>
      <c r="S4274" t="str">
        <f>Table1[[#This Row],[year]]&amp;"_"&amp;Table1[[#This Row],[rank]]</f>
        <v>2023_273</v>
      </c>
    </row>
    <row r="4275" spans="1:19" x14ac:dyDescent="0.2">
      <c r="A4275" t="s">
        <v>1249</v>
      </c>
      <c r="B4275">
        <v>274</v>
      </c>
      <c r="C4275">
        <v>2023</v>
      </c>
      <c r="D4275" t="s">
        <v>824</v>
      </c>
      <c r="E4275" t="s">
        <v>112</v>
      </c>
      <c r="F4275" t="s">
        <v>44</v>
      </c>
      <c r="G4275" t="str">
        <f>_xlfn.XLOOKUP(F4275,Regions!$A$2:$A$52,Regions!$B$2:$B$52)</f>
        <v>Midwest</v>
      </c>
      <c r="H4275" t="s">
        <v>1428</v>
      </c>
      <c r="I4275">
        <v>20504</v>
      </c>
      <c r="J4275">
        <v>15113</v>
      </c>
      <c r="K4275">
        <v>2433</v>
      </c>
      <c r="L4275">
        <v>28287</v>
      </c>
      <c r="M4275">
        <v>60000</v>
      </c>
      <c r="N4275" t="s">
        <v>2043</v>
      </c>
      <c r="O4275" t="s">
        <v>2043</v>
      </c>
      <c r="P4275" t="s">
        <v>2043</v>
      </c>
      <c r="Q4275" t="s">
        <v>2043</v>
      </c>
      <c r="R4275" t="str">
        <f>Table1[[#This Row],[year]]&amp;"_"&amp;Table1[[#This Row],[rank]]</f>
        <v>2023_274</v>
      </c>
      <c r="S4275" t="str">
        <f>Table1[[#This Row],[year]]&amp;"_"&amp;Table1[[#This Row],[rank]]</f>
        <v>2023_274</v>
      </c>
    </row>
    <row r="4276" spans="1:19" x14ac:dyDescent="0.2">
      <c r="A4276" t="s">
        <v>2758</v>
      </c>
      <c r="B4276">
        <v>275</v>
      </c>
      <c r="C4276">
        <v>2023</v>
      </c>
      <c r="D4276" t="s">
        <v>488</v>
      </c>
      <c r="E4276" t="s">
        <v>920</v>
      </c>
      <c r="F4276" t="s">
        <v>22</v>
      </c>
      <c r="G4276" t="str">
        <f>_xlfn.XLOOKUP(F4276,Regions!$A$2:$A$52,Regions!$B$2:$B$52)</f>
        <v>South</v>
      </c>
      <c r="H4276" t="s">
        <v>2759</v>
      </c>
      <c r="I4276">
        <v>5506</v>
      </c>
      <c r="J4276">
        <v>15002</v>
      </c>
      <c r="K4276">
        <v>1849</v>
      </c>
      <c r="L4276">
        <v>12926</v>
      </c>
      <c r="M4276">
        <v>1118</v>
      </c>
      <c r="N4276" t="s">
        <v>2043</v>
      </c>
      <c r="O4276" t="s">
        <v>2043</v>
      </c>
      <c r="P4276" t="s">
        <v>2043</v>
      </c>
      <c r="Q4276" t="s">
        <v>2043</v>
      </c>
      <c r="R4276" t="str">
        <f>Table1[[#This Row],[year]]&amp;"_"&amp;Table1[[#This Row],[rank]]</f>
        <v>2023_275</v>
      </c>
      <c r="S4276" t="str">
        <f>Table1[[#This Row],[year]]&amp;"_"&amp;Table1[[#This Row],[rank]]</f>
        <v>2023_275</v>
      </c>
    </row>
    <row r="4277" spans="1:19" x14ac:dyDescent="0.2">
      <c r="A4277" t="s">
        <v>2579</v>
      </c>
      <c r="B4277">
        <v>276</v>
      </c>
      <c r="C4277">
        <v>2023</v>
      </c>
      <c r="D4277" t="s">
        <v>223</v>
      </c>
      <c r="E4277" t="s">
        <v>920</v>
      </c>
      <c r="F4277" t="s">
        <v>181</v>
      </c>
      <c r="G4277" t="str">
        <f>_xlfn.XLOOKUP(F4277,Regions!$A$2:$A$52,Regions!$B$2:$B$52)</f>
        <v>West</v>
      </c>
      <c r="H4277" t="s">
        <v>1516</v>
      </c>
      <c r="I4277">
        <v>8701</v>
      </c>
      <c r="J4277">
        <v>14993</v>
      </c>
      <c r="K4277">
        <v>1052</v>
      </c>
      <c r="L4277">
        <v>13334</v>
      </c>
      <c r="M4277">
        <v>1910</v>
      </c>
      <c r="N4277" t="s">
        <v>2043</v>
      </c>
      <c r="O4277" t="s">
        <v>2043</v>
      </c>
      <c r="P4277" t="s">
        <v>2043</v>
      </c>
      <c r="Q4277" t="s">
        <v>2043</v>
      </c>
      <c r="R4277" t="str">
        <f>Table1[[#This Row],[year]]&amp;"_"&amp;Table1[[#This Row],[rank]]</f>
        <v>2023_276</v>
      </c>
      <c r="S4277" t="str">
        <f>Table1[[#This Row],[year]]&amp;"_"&amp;Table1[[#This Row],[rank]]</f>
        <v>2023_276</v>
      </c>
    </row>
    <row r="4278" spans="1:19" x14ac:dyDescent="0.2">
      <c r="A4278" t="s">
        <v>2655</v>
      </c>
      <c r="B4278">
        <v>277</v>
      </c>
      <c r="C4278">
        <v>2023</v>
      </c>
      <c r="D4278" t="s">
        <v>221</v>
      </c>
      <c r="E4278" t="s">
        <v>221</v>
      </c>
      <c r="F4278" t="s">
        <v>22</v>
      </c>
      <c r="G4278" t="str">
        <f>_xlfn.XLOOKUP(F4278,Regions!$A$2:$A$52,Regions!$B$2:$B$52)</f>
        <v>South</v>
      </c>
      <c r="H4278" t="s">
        <v>1502</v>
      </c>
      <c r="I4278">
        <v>14890</v>
      </c>
      <c r="J4278">
        <v>14923</v>
      </c>
      <c r="K4278">
        <v>644</v>
      </c>
      <c r="L4278">
        <v>14660</v>
      </c>
      <c r="M4278">
        <v>58350</v>
      </c>
      <c r="N4278" t="s">
        <v>2043</v>
      </c>
      <c r="O4278" t="s">
        <v>2043</v>
      </c>
      <c r="P4278" t="s">
        <v>2043</v>
      </c>
      <c r="Q4278" t="s">
        <v>2043</v>
      </c>
      <c r="R4278" t="str">
        <f>Table1[[#This Row],[year]]&amp;"_"&amp;Table1[[#This Row],[rank]]</f>
        <v>2023_277</v>
      </c>
      <c r="S4278" t="str">
        <f>Table1[[#This Row],[year]]&amp;"_"&amp;Table1[[#This Row],[rank]]</f>
        <v>2023_277</v>
      </c>
    </row>
    <row r="4279" spans="1:19" x14ac:dyDescent="0.2">
      <c r="A4279" t="s">
        <v>2407</v>
      </c>
      <c r="B4279">
        <v>278</v>
      </c>
      <c r="C4279">
        <v>2023</v>
      </c>
      <c r="D4279" t="s">
        <v>1291</v>
      </c>
      <c r="E4279" t="s">
        <v>112</v>
      </c>
      <c r="F4279" t="s">
        <v>125</v>
      </c>
      <c r="G4279" t="str">
        <f>_xlfn.XLOOKUP(F4279,Regions!$A$2:$A$52,Regions!$B$2:$B$52)</f>
        <v>South</v>
      </c>
      <c r="H4279" t="s">
        <v>1804</v>
      </c>
      <c r="I4279">
        <v>20304</v>
      </c>
      <c r="J4279">
        <v>14877</v>
      </c>
      <c r="K4279">
        <v>1279</v>
      </c>
      <c r="L4279">
        <v>20155</v>
      </c>
      <c r="M4279">
        <v>75200</v>
      </c>
      <c r="N4279" t="s">
        <v>2043</v>
      </c>
      <c r="O4279" t="s">
        <v>2043</v>
      </c>
      <c r="P4279" t="s">
        <v>2043</v>
      </c>
      <c r="Q4279" t="s">
        <v>2043</v>
      </c>
      <c r="R4279" t="str">
        <f>Table1[[#This Row],[year]]&amp;"_"&amp;Table1[[#This Row],[rank]]</f>
        <v>2023_278</v>
      </c>
      <c r="S4279" t="str">
        <f>Table1[[#This Row],[year]]&amp;"_"&amp;Table1[[#This Row],[rank]]</f>
        <v>2023_278</v>
      </c>
    </row>
    <row r="4280" spans="1:19" x14ac:dyDescent="0.2">
      <c r="A4280" t="s">
        <v>1105</v>
      </c>
      <c r="B4280">
        <v>279</v>
      </c>
      <c r="C4280">
        <v>2023</v>
      </c>
      <c r="D4280" t="s">
        <v>201</v>
      </c>
      <c r="E4280" t="s">
        <v>2061</v>
      </c>
      <c r="F4280" t="s">
        <v>177</v>
      </c>
      <c r="G4280" t="str">
        <f>_xlfn.XLOOKUP(F4280,Regions!$A$2:$A$52,Regions!$B$2:$B$52)</f>
        <v>South</v>
      </c>
      <c r="H4280" t="s">
        <v>1554</v>
      </c>
      <c r="I4280">
        <v>61330</v>
      </c>
      <c r="J4280">
        <v>14853</v>
      </c>
      <c r="K4280">
        <v>4166</v>
      </c>
      <c r="L4280">
        <v>41912</v>
      </c>
      <c r="M4280">
        <v>22542</v>
      </c>
      <c r="N4280" t="s">
        <v>2043</v>
      </c>
      <c r="O4280" t="s">
        <v>2043</v>
      </c>
      <c r="P4280" t="s">
        <v>2043</v>
      </c>
      <c r="Q4280" t="s">
        <v>2043</v>
      </c>
      <c r="R4280" t="str">
        <f>Table1[[#This Row],[year]]&amp;"_"&amp;Table1[[#This Row],[rank]]</f>
        <v>2023_279</v>
      </c>
      <c r="S4280" t="str">
        <f>Table1[[#This Row],[year]]&amp;"_"&amp;Table1[[#This Row],[rank]]</f>
        <v>2023_279</v>
      </c>
    </row>
    <row r="4281" spans="1:19" x14ac:dyDescent="0.2">
      <c r="A4281" t="s">
        <v>2401</v>
      </c>
      <c r="B4281">
        <v>280</v>
      </c>
      <c r="C4281">
        <v>2023</v>
      </c>
      <c r="D4281" t="s">
        <v>1010</v>
      </c>
      <c r="E4281" t="s">
        <v>2061</v>
      </c>
      <c r="F4281" t="s">
        <v>25</v>
      </c>
      <c r="G4281" t="str">
        <f>_xlfn.XLOOKUP(F4281,Regions!$A$2:$A$52,Regions!$B$2:$B$52)</f>
        <v>South</v>
      </c>
      <c r="H4281" t="s">
        <v>2402</v>
      </c>
      <c r="I4281">
        <v>18208</v>
      </c>
      <c r="J4281">
        <v>14814</v>
      </c>
      <c r="K4281">
        <v>969</v>
      </c>
      <c r="L4281">
        <v>7787</v>
      </c>
      <c r="M4281">
        <v>37151</v>
      </c>
      <c r="N4281" t="s">
        <v>2043</v>
      </c>
      <c r="O4281" t="s">
        <v>2043</v>
      </c>
      <c r="P4281" t="s">
        <v>2043</v>
      </c>
      <c r="Q4281" t="s">
        <v>2043</v>
      </c>
      <c r="R4281" t="str">
        <f>Table1[[#This Row],[year]]&amp;"_"&amp;Table1[[#This Row],[rank]]</f>
        <v>2023_280</v>
      </c>
      <c r="S4281" t="str">
        <f>Table1[[#This Row],[year]]&amp;"_"&amp;Table1[[#This Row],[rank]]</f>
        <v>2023_280</v>
      </c>
    </row>
    <row r="4282" spans="1:19" x14ac:dyDescent="0.2">
      <c r="A4282" t="s">
        <v>1311</v>
      </c>
      <c r="B4282">
        <v>281</v>
      </c>
      <c r="C4282">
        <v>2023</v>
      </c>
      <c r="D4282" t="s">
        <v>40</v>
      </c>
      <c r="E4282" t="s">
        <v>2044</v>
      </c>
      <c r="F4282" t="s">
        <v>28</v>
      </c>
      <c r="G4282" t="str">
        <f>_xlfn.XLOOKUP(F4282,Regions!$A$2:$A$52,Regions!$B$2:$B$52)</f>
        <v>Northeast</v>
      </c>
      <c r="H4282" t="s">
        <v>1406</v>
      </c>
      <c r="J4282">
        <v>14653</v>
      </c>
      <c r="K4282">
        <v>71</v>
      </c>
      <c r="L4282">
        <v>91620</v>
      </c>
      <c r="M4282">
        <v>8025</v>
      </c>
      <c r="N4282" t="s">
        <v>2043</v>
      </c>
      <c r="O4282" t="s">
        <v>2043</v>
      </c>
      <c r="P4282" t="s">
        <v>2043</v>
      </c>
      <c r="Q4282" t="s">
        <v>2043</v>
      </c>
      <c r="R4282" t="str">
        <f>Table1[[#This Row],[year]]&amp;"_"&amp;Table1[[#This Row],[rank]]</f>
        <v>2023_281</v>
      </c>
      <c r="S4282" t="str">
        <f>Table1[[#This Row],[year]]&amp;"_"&amp;Table1[[#This Row],[rank]]</f>
        <v>2023_281</v>
      </c>
    </row>
    <row r="4283" spans="1:19" x14ac:dyDescent="0.2">
      <c r="A4283" t="s">
        <v>2748</v>
      </c>
      <c r="B4283">
        <v>282</v>
      </c>
      <c r="C4283">
        <v>2023</v>
      </c>
      <c r="D4283" t="s">
        <v>97</v>
      </c>
      <c r="E4283" t="s">
        <v>2044</v>
      </c>
      <c r="F4283" t="s">
        <v>18</v>
      </c>
      <c r="G4283" t="str">
        <f>_xlfn.XLOOKUP(F4283,Regions!$A$2:$A$52,Regions!$B$2:$B$52)</f>
        <v>Midwest</v>
      </c>
      <c r="H4283" t="s">
        <v>1640</v>
      </c>
      <c r="I4283">
        <v>3078</v>
      </c>
      <c r="J4283">
        <v>14551</v>
      </c>
      <c r="K4283">
        <v>5697</v>
      </c>
      <c r="L4283">
        <v>311058</v>
      </c>
      <c r="M4283">
        <v>3435</v>
      </c>
      <c r="N4283" t="s">
        <v>2043</v>
      </c>
      <c r="O4283" t="s">
        <v>2046</v>
      </c>
      <c r="P4283" t="s">
        <v>2043</v>
      </c>
      <c r="Q4283" t="s">
        <v>2043</v>
      </c>
      <c r="R4283" t="str">
        <f>Table1[[#This Row],[year]]&amp;"_"&amp;Table1[[#This Row],[rank]]</f>
        <v>2023_282</v>
      </c>
      <c r="S4283" t="str">
        <f>Table1[[#This Row],[year]]&amp;"_"&amp;Table1[[#This Row],[rank]]</f>
        <v>2023_282</v>
      </c>
    </row>
    <row r="4284" spans="1:19" x14ac:dyDescent="0.2">
      <c r="A4284" t="s">
        <v>2387</v>
      </c>
      <c r="B4284">
        <v>283</v>
      </c>
      <c r="C4284">
        <v>2023</v>
      </c>
      <c r="D4284" t="s">
        <v>1359</v>
      </c>
      <c r="E4284" t="s">
        <v>2143</v>
      </c>
      <c r="F4284" t="s">
        <v>177</v>
      </c>
      <c r="G4284" t="str">
        <f>_xlfn.XLOOKUP(F4284,Regions!$A$2:$A$52,Regions!$B$2:$B$52)</f>
        <v>South</v>
      </c>
      <c r="H4284" t="s">
        <v>1554</v>
      </c>
      <c r="I4284">
        <v>32160</v>
      </c>
      <c r="J4284">
        <v>14528</v>
      </c>
      <c r="K4284">
        <v>16720</v>
      </c>
      <c r="L4284">
        <v>63278</v>
      </c>
      <c r="M4284">
        <v>69000</v>
      </c>
      <c r="N4284" t="s">
        <v>2043</v>
      </c>
      <c r="O4284" t="s">
        <v>2046</v>
      </c>
      <c r="P4284" t="s">
        <v>2043</v>
      </c>
      <c r="Q4284" t="s">
        <v>2043</v>
      </c>
      <c r="R4284" t="str">
        <f>Table1[[#This Row],[year]]&amp;"_"&amp;Table1[[#This Row],[rank]]</f>
        <v>2023_283</v>
      </c>
      <c r="S4284" t="str">
        <f>Table1[[#This Row],[year]]&amp;"_"&amp;Table1[[#This Row],[rank]]</f>
        <v>2023_283</v>
      </c>
    </row>
    <row r="4285" spans="1:19" x14ac:dyDescent="0.2">
      <c r="A4285" t="s">
        <v>2546</v>
      </c>
      <c r="B4285">
        <v>284</v>
      </c>
      <c r="C4285">
        <v>2023</v>
      </c>
      <c r="D4285" t="s">
        <v>1103</v>
      </c>
      <c r="E4285" t="s">
        <v>2118</v>
      </c>
      <c r="F4285" t="s">
        <v>255</v>
      </c>
      <c r="G4285" t="str">
        <f>_xlfn.XLOOKUP(F4285,Regions!$A$2:$A$52,Regions!$B$2:$B$52)</f>
        <v>Midwest</v>
      </c>
      <c r="H4285" t="s">
        <v>2547</v>
      </c>
      <c r="I4285">
        <v>7151</v>
      </c>
      <c r="J4285">
        <v>14495</v>
      </c>
      <c r="K4285">
        <v>766</v>
      </c>
      <c r="L4285">
        <v>16956</v>
      </c>
      <c r="M4285">
        <v>46000</v>
      </c>
      <c r="N4285" t="s">
        <v>2043</v>
      </c>
      <c r="O4285" t="s">
        <v>2043</v>
      </c>
      <c r="P4285" t="s">
        <v>2043</v>
      </c>
      <c r="Q4285" t="s">
        <v>2043</v>
      </c>
      <c r="R4285" t="str">
        <f>Table1[[#This Row],[year]]&amp;"_"&amp;Table1[[#This Row],[rank]]</f>
        <v>2023_284</v>
      </c>
      <c r="S4285" t="str">
        <f>Table1[[#This Row],[year]]&amp;"_"&amp;Table1[[#This Row],[rank]]</f>
        <v>2023_284</v>
      </c>
    </row>
    <row r="4286" spans="1:19" x14ac:dyDescent="0.2">
      <c r="A4286" t="s">
        <v>2662</v>
      </c>
      <c r="B4286">
        <v>285</v>
      </c>
      <c r="C4286">
        <v>2023</v>
      </c>
      <c r="D4286" t="s">
        <v>214</v>
      </c>
      <c r="E4286" t="s">
        <v>920</v>
      </c>
      <c r="F4286" t="s">
        <v>55</v>
      </c>
      <c r="G4286" t="str">
        <f>_xlfn.XLOOKUP(F4286,Regions!$A$2:$A$52,Regions!$B$2:$B$52)</f>
        <v>West</v>
      </c>
      <c r="H4286" t="s">
        <v>1530</v>
      </c>
      <c r="I4286">
        <v>47563</v>
      </c>
      <c r="J4286">
        <v>14439</v>
      </c>
      <c r="K4286">
        <v>2138</v>
      </c>
      <c r="L4286">
        <v>78574</v>
      </c>
      <c r="M4286">
        <v>15785</v>
      </c>
      <c r="N4286" t="s">
        <v>2043</v>
      </c>
      <c r="O4286" t="s">
        <v>2043</v>
      </c>
      <c r="P4286" t="s">
        <v>2043</v>
      </c>
      <c r="Q4286" t="s">
        <v>2043</v>
      </c>
      <c r="R4286" t="str">
        <f>Table1[[#This Row],[year]]&amp;"_"&amp;Table1[[#This Row],[rank]]</f>
        <v>2023_285</v>
      </c>
      <c r="S4286" t="str">
        <f>Table1[[#This Row],[year]]&amp;"_"&amp;Table1[[#This Row],[rank]]</f>
        <v>2023_285</v>
      </c>
    </row>
    <row r="4287" spans="1:19" x14ac:dyDescent="0.2">
      <c r="A4287" t="s">
        <v>2578</v>
      </c>
      <c r="B4287">
        <v>286</v>
      </c>
      <c r="C4287">
        <v>2023</v>
      </c>
      <c r="D4287" t="s">
        <v>1291</v>
      </c>
      <c r="E4287" t="s">
        <v>112</v>
      </c>
      <c r="F4287" t="s">
        <v>125</v>
      </c>
      <c r="G4287" t="str">
        <f>_xlfn.XLOOKUP(F4287,Regions!$A$2:$A$52,Regions!$B$2:$B$52)</f>
        <v>South</v>
      </c>
      <c r="H4287" t="s">
        <v>2447</v>
      </c>
      <c r="I4287">
        <v>37022</v>
      </c>
      <c r="J4287">
        <v>14410</v>
      </c>
      <c r="K4287">
        <v>1091</v>
      </c>
      <c r="L4287">
        <v>25337</v>
      </c>
      <c r="M4287">
        <v>86000</v>
      </c>
      <c r="N4287" t="s">
        <v>2043</v>
      </c>
      <c r="O4287" t="s">
        <v>2043</v>
      </c>
      <c r="P4287" t="s">
        <v>2043</v>
      </c>
      <c r="Q4287" t="s">
        <v>2043</v>
      </c>
      <c r="R4287" t="str">
        <f>Table1[[#This Row],[year]]&amp;"_"&amp;Table1[[#This Row],[rank]]</f>
        <v>2023_286</v>
      </c>
      <c r="S4287" t="str">
        <f>Table1[[#This Row],[year]]&amp;"_"&amp;Table1[[#This Row],[rank]]</f>
        <v>2023_286</v>
      </c>
    </row>
    <row r="4288" spans="1:19" x14ac:dyDescent="0.2">
      <c r="A4288" t="s">
        <v>2351</v>
      </c>
      <c r="B4288">
        <v>287</v>
      </c>
      <c r="C4288">
        <v>2023</v>
      </c>
      <c r="D4288" t="s">
        <v>1830</v>
      </c>
      <c r="E4288" t="s">
        <v>2042</v>
      </c>
      <c r="F4288" t="s">
        <v>142</v>
      </c>
      <c r="G4288" t="str">
        <f>_xlfn.XLOOKUP(F4288,Regions!$A$2:$A$52,Regions!$B$2:$B$52)</f>
        <v>Midwest</v>
      </c>
      <c r="H4288" t="s">
        <v>1462</v>
      </c>
      <c r="I4288">
        <v>52269</v>
      </c>
      <c r="J4288">
        <v>14410</v>
      </c>
      <c r="K4288">
        <v>2173</v>
      </c>
      <c r="L4288">
        <v>12628</v>
      </c>
      <c r="M4288">
        <v>79679</v>
      </c>
      <c r="N4288" t="s">
        <v>2043</v>
      </c>
      <c r="O4288" t="s">
        <v>2043</v>
      </c>
      <c r="P4288" t="s">
        <v>2043</v>
      </c>
      <c r="Q4288" t="s">
        <v>2043</v>
      </c>
      <c r="R4288" t="str">
        <f>Table1[[#This Row],[year]]&amp;"_"&amp;Table1[[#This Row],[rank]]</f>
        <v>2023_287</v>
      </c>
      <c r="S4288" t="str">
        <f>Table1[[#This Row],[year]]&amp;"_"&amp;Table1[[#This Row],[rank]]</f>
        <v>2023_287</v>
      </c>
    </row>
    <row r="4289" spans="1:19" x14ac:dyDescent="0.2">
      <c r="A4289" t="s">
        <v>2538</v>
      </c>
      <c r="B4289">
        <v>288</v>
      </c>
      <c r="C4289">
        <v>2023</v>
      </c>
      <c r="D4289" t="s">
        <v>1353</v>
      </c>
      <c r="E4289" t="s">
        <v>2045</v>
      </c>
      <c r="F4289" t="s">
        <v>35</v>
      </c>
      <c r="G4289" t="str">
        <f>_xlfn.XLOOKUP(F4289,Regions!$A$2:$A$52,Regions!$B$2:$B$52)</f>
        <v>South</v>
      </c>
      <c r="H4289" t="s">
        <v>1435</v>
      </c>
      <c r="I4289">
        <v>12630</v>
      </c>
      <c r="J4289">
        <v>14396</v>
      </c>
      <c r="K4289">
        <v>685</v>
      </c>
      <c r="L4289">
        <v>13071</v>
      </c>
      <c r="M4289">
        <v>45000</v>
      </c>
      <c r="N4289" t="s">
        <v>2043</v>
      </c>
      <c r="O4289" t="s">
        <v>2043</v>
      </c>
      <c r="P4289" t="s">
        <v>2043</v>
      </c>
      <c r="Q4289" t="s">
        <v>2043</v>
      </c>
      <c r="R4289" t="str">
        <f>Table1[[#This Row],[year]]&amp;"_"&amp;Table1[[#This Row],[rank]]</f>
        <v>2023_288</v>
      </c>
      <c r="S4289" t="str">
        <f>Table1[[#This Row],[year]]&amp;"_"&amp;Table1[[#This Row],[rank]]</f>
        <v>2023_288</v>
      </c>
    </row>
    <row r="4290" spans="1:19" x14ac:dyDescent="0.2">
      <c r="A4290" t="s">
        <v>2236</v>
      </c>
      <c r="B4290">
        <v>289</v>
      </c>
      <c r="C4290">
        <v>2023</v>
      </c>
      <c r="D4290" t="s">
        <v>79</v>
      </c>
      <c r="E4290" t="s">
        <v>2044</v>
      </c>
      <c r="F4290" t="s">
        <v>72</v>
      </c>
      <c r="G4290" t="str">
        <f>_xlfn.XLOOKUP(F4290,Regions!$A$2:$A$52,Regions!$B$2:$B$52)</f>
        <v>Midwest</v>
      </c>
      <c r="H4290" t="s">
        <v>1421</v>
      </c>
      <c r="I4290">
        <v>32228</v>
      </c>
      <c r="J4290">
        <v>14347</v>
      </c>
      <c r="K4290">
        <v>2559</v>
      </c>
      <c r="L4290">
        <v>158468</v>
      </c>
      <c r="M4290">
        <v>13500</v>
      </c>
      <c r="N4290" t="s">
        <v>2043</v>
      </c>
      <c r="O4290" t="s">
        <v>2043</v>
      </c>
      <c r="P4290" t="s">
        <v>2043</v>
      </c>
      <c r="Q4290" t="s">
        <v>2043</v>
      </c>
      <c r="R4290" t="str">
        <f>Table1[[#This Row],[year]]&amp;"_"&amp;Table1[[#This Row],[rank]]</f>
        <v>2023_289</v>
      </c>
      <c r="S4290" t="str">
        <f>Table1[[#This Row],[year]]&amp;"_"&amp;Table1[[#This Row],[rank]]</f>
        <v>2023_289</v>
      </c>
    </row>
    <row r="4291" spans="1:19" x14ac:dyDescent="0.2">
      <c r="A4291" t="s">
        <v>2193</v>
      </c>
      <c r="B4291">
        <v>290</v>
      </c>
      <c r="C4291">
        <v>2023</v>
      </c>
      <c r="D4291" t="s">
        <v>715</v>
      </c>
      <c r="E4291" t="s">
        <v>2143</v>
      </c>
      <c r="F4291" t="s">
        <v>28</v>
      </c>
      <c r="G4291" t="str">
        <f>_xlfn.XLOOKUP(F4291,Regions!$A$2:$A$52,Regions!$B$2:$B$52)</f>
        <v>Northeast</v>
      </c>
      <c r="H4291" t="s">
        <v>1406</v>
      </c>
      <c r="I4291">
        <v>19001</v>
      </c>
      <c r="J4291">
        <v>14289</v>
      </c>
      <c r="K4291">
        <v>1317</v>
      </c>
      <c r="L4291">
        <v>27003</v>
      </c>
      <c r="M4291">
        <v>74200</v>
      </c>
      <c r="N4291" t="s">
        <v>2043</v>
      </c>
      <c r="O4291" t="s">
        <v>2043</v>
      </c>
      <c r="P4291" t="s">
        <v>2043</v>
      </c>
      <c r="Q4291" t="s">
        <v>2043</v>
      </c>
      <c r="R4291" t="str">
        <f>Table1[[#This Row],[year]]&amp;"_"&amp;Table1[[#This Row],[rank]]</f>
        <v>2023_290</v>
      </c>
      <c r="S4291" t="str">
        <f>Table1[[#This Row],[year]]&amp;"_"&amp;Table1[[#This Row],[rank]]</f>
        <v>2023_290</v>
      </c>
    </row>
    <row r="4292" spans="1:19" x14ac:dyDescent="0.2">
      <c r="A4292" t="s">
        <v>2428</v>
      </c>
      <c r="B4292">
        <v>291</v>
      </c>
      <c r="C4292">
        <v>2023</v>
      </c>
      <c r="D4292" t="s">
        <v>1830</v>
      </c>
      <c r="E4292" t="s">
        <v>2042</v>
      </c>
      <c r="F4292" t="s">
        <v>113</v>
      </c>
      <c r="G4292" t="str">
        <f>_xlfn.XLOOKUP(F4292,Regions!$A$2:$A$52,Regions!$B$2:$B$52)</f>
        <v>South</v>
      </c>
      <c r="H4292" t="s">
        <v>2317</v>
      </c>
      <c r="I4292">
        <v>25830</v>
      </c>
      <c r="J4292">
        <v>14205</v>
      </c>
      <c r="K4292">
        <v>1089</v>
      </c>
      <c r="L4292">
        <v>8490</v>
      </c>
      <c r="M4292">
        <v>36500</v>
      </c>
      <c r="N4292" t="s">
        <v>2043</v>
      </c>
      <c r="O4292" t="s">
        <v>2043</v>
      </c>
      <c r="P4292" t="s">
        <v>2043</v>
      </c>
      <c r="Q4292" t="s">
        <v>2043</v>
      </c>
      <c r="R4292" t="str">
        <f>Table1[[#This Row],[year]]&amp;"_"&amp;Table1[[#This Row],[rank]]</f>
        <v>2023_291</v>
      </c>
      <c r="S4292" t="str">
        <f>Table1[[#This Row],[year]]&amp;"_"&amp;Table1[[#This Row],[rank]]</f>
        <v>2023_291</v>
      </c>
    </row>
    <row r="4293" spans="1:19" x14ac:dyDescent="0.2">
      <c r="A4293" t="s">
        <v>1636</v>
      </c>
      <c r="B4293">
        <v>292</v>
      </c>
      <c r="C4293">
        <v>2023</v>
      </c>
      <c r="D4293" t="s">
        <v>32</v>
      </c>
      <c r="E4293" t="s">
        <v>2064</v>
      </c>
      <c r="F4293" t="s">
        <v>28</v>
      </c>
      <c r="G4293" t="str">
        <f>_xlfn.XLOOKUP(F4293,Regions!$A$2:$A$52,Regions!$B$2:$B$52)</f>
        <v>Northeast</v>
      </c>
      <c r="H4293" t="s">
        <v>1636</v>
      </c>
      <c r="I4293">
        <v>29890</v>
      </c>
      <c r="J4293">
        <v>14189</v>
      </c>
      <c r="K4293">
        <v>1316</v>
      </c>
      <c r="L4293">
        <v>29499</v>
      </c>
      <c r="M4293">
        <v>57500</v>
      </c>
      <c r="N4293" t="s">
        <v>2043</v>
      </c>
      <c r="O4293" t="s">
        <v>2043</v>
      </c>
      <c r="P4293" t="s">
        <v>2043</v>
      </c>
      <c r="Q4293" t="s">
        <v>2043</v>
      </c>
      <c r="R4293" t="str">
        <f>Table1[[#This Row],[year]]&amp;"_"&amp;Table1[[#This Row],[rank]]</f>
        <v>2023_292</v>
      </c>
      <c r="S4293" t="str">
        <f>Table1[[#This Row],[year]]&amp;"_"&amp;Table1[[#This Row],[rank]]</f>
        <v>2023_292</v>
      </c>
    </row>
    <row r="4294" spans="1:19" x14ac:dyDescent="0.2">
      <c r="A4294" t="s">
        <v>2206</v>
      </c>
      <c r="B4294">
        <v>293</v>
      </c>
      <c r="C4294">
        <v>2023</v>
      </c>
      <c r="D4294" t="s">
        <v>46</v>
      </c>
      <c r="E4294" t="s">
        <v>46</v>
      </c>
      <c r="F4294" t="s">
        <v>72</v>
      </c>
      <c r="G4294" t="str">
        <f>_xlfn.XLOOKUP(F4294,Regions!$A$2:$A$52,Regions!$B$2:$B$52)</f>
        <v>Midwest</v>
      </c>
      <c r="H4294" t="s">
        <v>1461</v>
      </c>
      <c r="I4294">
        <v>47121</v>
      </c>
      <c r="J4294">
        <v>14188</v>
      </c>
      <c r="K4294">
        <v>1092</v>
      </c>
      <c r="L4294">
        <v>21464</v>
      </c>
      <c r="M4294">
        <v>47000</v>
      </c>
      <c r="N4294" t="s">
        <v>2043</v>
      </c>
      <c r="O4294" t="s">
        <v>2043</v>
      </c>
      <c r="P4294" t="s">
        <v>2043</v>
      </c>
      <c r="Q4294" t="s">
        <v>2043</v>
      </c>
      <c r="R4294" t="str">
        <f>Table1[[#This Row],[year]]&amp;"_"&amp;Table1[[#This Row],[rank]]</f>
        <v>2023_293</v>
      </c>
      <c r="S4294" t="str">
        <f>Table1[[#This Row],[year]]&amp;"_"&amp;Table1[[#This Row],[rank]]</f>
        <v>2023_293</v>
      </c>
    </row>
    <row r="4295" spans="1:19" x14ac:dyDescent="0.2">
      <c r="A4295" t="s">
        <v>2152</v>
      </c>
      <c r="B4295">
        <v>294</v>
      </c>
      <c r="C4295">
        <v>2023</v>
      </c>
      <c r="D4295" t="s">
        <v>79</v>
      </c>
      <c r="E4295" t="s">
        <v>2044</v>
      </c>
      <c r="F4295" t="s">
        <v>177</v>
      </c>
      <c r="G4295" t="str">
        <f>_xlfn.XLOOKUP(F4295,Regions!$A$2:$A$52,Regions!$B$2:$B$52)</f>
        <v>South</v>
      </c>
      <c r="H4295" t="s">
        <v>2714</v>
      </c>
      <c r="I4295">
        <v>18283</v>
      </c>
      <c r="J4295">
        <v>14101</v>
      </c>
      <c r="K4295">
        <v>183</v>
      </c>
      <c r="L4295">
        <v>27914</v>
      </c>
      <c r="M4295">
        <v>20041</v>
      </c>
      <c r="N4295" t="s">
        <v>2043</v>
      </c>
      <c r="O4295" t="s">
        <v>2043</v>
      </c>
      <c r="P4295" t="s">
        <v>2043</v>
      </c>
      <c r="Q4295" t="s">
        <v>2043</v>
      </c>
      <c r="R4295" t="str">
        <f>Table1[[#This Row],[year]]&amp;"_"&amp;Table1[[#This Row],[rank]]</f>
        <v>2023_294</v>
      </c>
      <c r="S4295" t="str">
        <f>Table1[[#This Row],[year]]&amp;"_"&amp;Table1[[#This Row],[rank]]</f>
        <v>2023_294</v>
      </c>
    </row>
    <row r="4296" spans="1:19" x14ac:dyDescent="0.2">
      <c r="A4296" t="s">
        <v>2250</v>
      </c>
      <c r="B4296">
        <v>295</v>
      </c>
      <c r="C4296">
        <v>2023</v>
      </c>
      <c r="D4296" t="s">
        <v>43</v>
      </c>
      <c r="E4296" t="s">
        <v>2044</v>
      </c>
      <c r="F4296" t="s">
        <v>55</v>
      </c>
      <c r="G4296" t="str">
        <f>_xlfn.XLOOKUP(F4296,Regions!$A$2:$A$52,Regions!$B$2:$B$52)</f>
        <v>West</v>
      </c>
      <c r="H4296" t="s">
        <v>1522</v>
      </c>
      <c r="J4296">
        <v>14092</v>
      </c>
      <c r="K4296">
        <v>314</v>
      </c>
      <c r="L4296">
        <v>22979</v>
      </c>
      <c r="M4296">
        <v>11344</v>
      </c>
      <c r="N4296" t="s">
        <v>2043</v>
      </c>
      <c r="O4296" t="s">
        <v>2043</v>
      </c>
      <c r="P4296" t="s">
        <v>2043</v>
      </c>
      <c r="Q4296" t="s">
        <v>2043</v>
      </c>
      <c r="R4296" t="str">
        <f>Table1[[#This Row],[year]]&amp;"_"&amp;Table1[[#This Row],[rank]]</f>
        <v>2023_295</v>
      </c>
      <c r="S4296" t="str">
        <f>Table1[[#This Row],[year]]&amp;"_"&amp;Table1[[#This Row],[rank]]</f>
        <v>2023_295</v>
      </c>
    </row>
    <row r="4297" spans="1:19" x14ac:dyDescent="0.2">
      <c r="A4297" t="s">
        <v>2627</v>
      </c>
      <c r="B4297">
        <v>296</v>
      </c>
      <c r="C4297">
        <v>2023</v>
      </c>
      <c r="D4297" t="s">
        <v>108</v>
      </c>
      <c r="E4297" t="s">
        <v>2055</v>
      </c>
      <c r="F4297" t="s">
        <v>146</v>
      </c>
      <c r="G4297" t="str">
        <f>_xlfn.XLOOKUP(F4297,Regions!$A$2:$A$52,Regions!$B$2:$B$52)</f>
        <v>Northeast</v>
      </c>
      <c r="H4297" t="s">
        <v>1804</v>
      </c>
      <c r="I4297">
        <v>49620</v>
      </c>
      <c r="J4297">
        <v>14057</v>
      </c>
      <c r="K4297">
        <v>1436</v>
      </c>
      <c r="L4297">
        <v>51837</v>
      </c>
      <c r="M4297">
        <v>28000</v>
      </c>
      <c r="N4297" t="s">
        <v>2043</v>
      </c>
      <c r="O4297" t="s">
        <v>2043</v>
      </c>
      <c r="P4297" t="s">
        <v>2043</v>
      </c>
      <c r="Q4297" t="s">
        <v>2043</v>
      </c>
      <c r="R4297" t="str">
        <f>Table1[[#This Row],[year]]&amp;"_"&amp;Table1[[#This Row],[rank]]</f>
        <v>2023_296</v>
      </c>
      <c r="S4297" t="str">
        <f>Table1[[#This Row],[year]]&amp;"_"&amp;Table1[[#This Row],[rank]]</f>
        <v>2023_296</v>
      </c>
    </row>
    <row r="4298" spans="1:19" x14ac:dyDescent="0.2">
      <c r="A4298" t="s">
        <v>2204</v>
      </c>
      <c r="B4298">
        <v>297</v>
      </c>
      <c r="C4298">
        <v>2023</v>
      </c>
      <c r="D4298" t="s">
        <v>65</v>
      </c>
      <c r="E4298" t="s">
        <v>2044</v>
      </c>
      <c r="F4298" t="s">
        <v>28</v>
      </c>
      <c r="G4298" t="str">
        <f>_xlfn.XLOOKUP(F4298,Regions!$A$2:$A$52,Regions!$B$2:$B$52)</f>
        <v>Northeast</v>
      </c>
      <c r="H4298" t="s">
        <v>1406</v>
      </c>
      <c r="I4298">
        <v>13395</v>
      </c>
      <c r="J4298">
        <v>14044</v>
      </c>
      <c r="K4298">
        <v>1012</v>
      </c>
      <c r="L4298">
        <v>75494</v>
      </c>
      <c r="M4298">
        <v>12050</v>
      </c>
      <c r="N4298" t="s">
        <v>2043</v>
      </c>
      <c r="O4298" t="s">
        <v>2043</v>
      </c>
      <c r="P4298" t="s">
        <v>2043</v>
      </c>
      <c r="Q4298" t="s">
        <v>2043</v>
      </c>
      <c r="R4298" t="str">
        <f>Table1[[#This Row],[year]]&amp;"_"&amp;Table1[[#This Row],[rank]]</f>
        <v>2023_297</v>
      </c>
      <c r="S4298" t="str">
        <f>Table1[[#This Row],[year]]&amp;"_"&amp;Table1[[#This Row],[rank]]</f>
        <v>2023_297</v>
      </c>
    </row>
    <row r="4299" spans="1:19" x14ac:dyDescent="0.2">
      <c r="A4299" t="s">
        <v>2669</v>
      </c>
      <c r="B4299">
        <v>298</v>
      </c>
      <c r="C4299">
        <v>2023</v>
      </c>
      <c r="D4299" t="s">
        <v>97</v>
      </c>
      <c r="E4299" t="s">
        <v>2044</v>
      </c>
      <c r="F4299" t="s">
        <v>28</v>
      </c>
      <c r="G4299" t="str">
        <f>_xlfn.XLOOKUP(F4299,Regions!$A$2:$A$52,Regions!$B$2:$B$52)</f>
        <v>Northeast</v>
      </c>
      <c r="H4299" t="s">
        <v>1406</v>
      </c>
      <c r="I4299">
        <v>9186</v>
      </c>
      <c r="J4299">
        <v>14017</v>
      </c>
      <c r="K4299">
        <v>1785</v>
      </c>
      <c r="L4299">
        <v>253468</v>
      </c>
      <c r="M4299">
        <v>10250</v>
      </c>
      <c r="N4299" t="s">
        <v>2043</v>
      </c>
      <c r="O4299" t="s">
        <v>2043</v>
      </c>
      <c r="P4299" t="s">
        <v>2043</v>
      </c>
      <c r="Q4299" t="s">
        <v>2043</v>
      </c>
      <c r="R4299" t="str">
        <f>Table1[[#This Row],[year]]&amp;"_"&amp;Table1[[#This Row],[rank]]</f>
        <v>2023_298</v>
      </c>
      <c r="S4299" t="str">
        <f>Table1[[#This Row],[year]]&amp;"_"&amp;Table1[[#This Row],[rank]]</f>
        <v>2023_298</v>
      </c>
    </row>
    <row r="4300" spans="1:19" x14ac:dyDescent="0.2">
      <c r="A4300" t="s">
        <v>1251</v>
      </c>
      <c r="B4300">
        <v>299</v>
      </c>
      <c r="C4300">
        <v>2023</v>
      </c>
      <c r="D4300" t="s">
        <v>350</v>
      </c>
      <c r="E4300" t="s">
        <v>2042</v>
      </c>
      <c r="F4300" t="s">
        <v>125</v>
      </c>
      <c r="G4300" t="str">
        <f>_xlfn.XLOOKUP(F4300,Regions!$A$2:$A$52,Regions!$B$2:$B$52)</f>
        <v>South</v>
      </c>
      <c r="H4300" t="s">
        <v>1407</v>
      </c>
      <c r="I4300">
        <v>1930</v>
      </c>
      <c r="J4300">
        <v>14001</v>
      </c>
      <c r="K4300">
        <v>89</v>
      </c>
      <c r="L4300">
        <v>4978</v>
      </c>
      <c r="M4300">
        <v>10300</v>
      </c>
      <c r="N4300" t="s">
        <v>2043</v>
      </c>
      <c r="O4300" t="s">
        <v>2043</v>
      </c>
      <c r="P4300" t="s">
        <v>2043</v>
      </c>
      <c r="Q4300" t="s">
        <v>2043</v>
      </c>
      <c r="R4300" t="str">
        <f>Table1[[#This Row],[year]]&amp;"_"&amp;Table1[[#This Row],[rank]]</f>
        <v>2023_299</v>
      </c>
      <c r="S4300" t="str">
        <f>Table1[[#This Row],[year]]&amp;"_"&amp;Table1[[#This Row],[rank]]</f>
        <v>2023_299</v>
      </c>
    </row>
    <row r="4301" spans="1:19" x14ac:dyDescent="0.2">
      <c r="A4301" t="s">
        <v>2664</v>
      </c>
      <c r="B4301">
        <v>300</v>
      </c>
      <c r="C4301">
        <v>2023</v>
      </c>
      <c r="D4301" t="s">
        <v>175</v>
      </c>
      <c r="E4301" t="s">
        <v>2067</v>
      </c>
      <c r="F4301" t="s">
        <v>28</v>
      </c>
      <c r="G4301" t="str">
        <f>_xlfn.XLOOKUP(F4301,Regions!$A$2:$A$52,Regions!$B$2:$B$52)</f>
        <v>Northeast</v>
      </c>
      <c r="H4301" t="s">
        <v>1406</v>
      </c>
      <c r="I4301">
        <v>17551</v>
      </c>
      <c r="J4301">
        <v>13974</v>
      </c>
      <c r="K4301">
        <v>1205</v>
      </c>
      <c r="L4301">
        <v>22185</v>
      </c>
      <c r="M4301">
        <v>10600</v>
      </c>
      <c r="N4301" t="s">
        <v>2043</v>
      </c>
      <c r="O4301" t="s">
        <v>2043</v>
      </c>
      <c r="P4301" t="s">
        <v>2043</v>
      </c>
      <c r="Q4301" t="s">
        <v>2043</v>
      </c>
      <c r="R4301" t="str">
        <f>Table1[[#This Row],[year]]&amp;"_"&amp;Table1[[#This Row],[rank]]</f>
        <v>2023_300</v>
      </c>
      <c r="S4301" t="str">
        <f>Table1[[#This Row],[year]]&amp;"_"&amp;Table1[[#This Row],[rank]]</f>
        <v>2023_300</v>
      </c>
    </row>
    <row r="4302" spans="1:19" x14ac:dyDescent="0.2">
      <c r="A4302" t="s">
        <v>681</v>
      </c>
      <c r="B4302">
        <v>301</v>
      </c>
      <c r="C4302">
        <v>2023</v>
      </c>
      <c r="D4302" t="s">
        <v>65</v>
      </c>
      <c r="E4302" t="s">
        <v>2044</v>
      </c>
      <c r="F4302" t="s">
        <v>187</v>
      </c>
      <c r="G4302" t="str">
        <f>_xlfn.XLOOKUP(F4302,Regions!$A$2:$A$52,Regions!$B$2:$B$52)</f>
        <v>Midwest</v>
      </c>
      <c r="H4302" t="s">
        <v>1478</v>
      </c>
      <c r="J4302">
        <v>13814</v>
      </c>
      <c r="K4302">
        <v>1904</v>
      </c>
      <c r="L4302">
        <v>36088</v>
      </c>
      <c r="M4302">
        <v>12990</v>
      </c>
      <c r="N4302" t="s">
        <v>2043</v>
      </c>
      <c r="O4302" t="s">
        <v>2043</v>
      </c>
      <c r="P4302" t="s">
        <v>2043</v>
      </c>
      <c r="Q4302" t="s">
        <v>2043</v>
      </c>
      <c r="R4302" t="str">
        <f>Table1[[#This Row],[year]]&amp;"_"&amp;Table1[[#This Row],[rank]]</f>
        <v>2023_301</v>
      </c>
      <c r="S4302" t="str">
        <f>Table1[[#This Row],[year]]&amp;"_"&amp;Table1[[#This Row],[rank]]</f>
        <v>2023_301</v>
      </c>
    </row>
    <row r="4303" spans="1:19" x14ac:dyDescent="0.2">
      <c r="A4303" t="s">
        <v>2230</v>
      </c>
      <c r="B4303">
        <v>302</v>
      </c>
      <c r="C4303">
        <v>2023</v>
      </c>
      <c r="D4303" t="s">
        <v>214</v>
      </c>
      <c r="E4303" t="s">
        <v>920</v>
      </c>
      <c r="F4303" t="s">
        <v>297</v>
      </c>
      <c r="G4303" t="str">
        <f>_xlfn.XLOOKUP(F4303,Regions!$A$2:$A$52,Regions!$B$2:$B$52)</f>
        <v>South</v>
      </c>
      <c r="H4303" t="s">
        <v>1536</v>
      </c>
      <c r="I4303">
        <v>22851</v>
      </c>
      <c r="J4303">
        <v>13764</v>
      </c>
      <c r="K4303">
        <v>1103</v>
      </c>
      <c r="L4303">
        <v>58595</v>
      </c>
      <c r="M4303">
        <v>11707</v>
      </c>
      <c r="N4303" t="s">
        <v>2043</v>
      </c>
      <c r="O4303" t="s">
        <v>2043</v>
      </c>
      <c r="P4303" t="s">
        <v>2043</v>
      </c>
      <c r="Q4303" t="s">
        <v>2043</v>
      </c>
      <c r="R4303" t="str">
        <f>Table1[[#This Row],[year]]&amp;"_"&amp;Table1[[#This Row],[rank]]</f>
        <v>2023_302</v>
      </c>
      <c r="S4303" t="str">
        <f>Table1[[#This Row],[year]]&amp;"_"&amp;Table1[[#This Row],[rank]]</f>
        <v>2023_302</v>
      </c>
    </row>
    <row r="4304" spans="1:19" x14ac:dyDescent="0.2">
      <c r="A4304" t="s">
        <v>1250</v>
      </c>
      <c r="B4304">
        <v>303</v>
      </c>
      <c r="C4304">
        <v>2023</v>
      </c>
      <c r="D4304" t="s">
        <v>221</v>
      </c>
      <c r="E4304" t="s">
        <v>221</v>
      </c>
      <c r="F4304" t="s">
        <v>22</v>
      </c>
      <c r="G4304" t="str">
        <f>_xlfn.XLOOKUP(F4304,Regions!$A$2:$A$52,Regions!$B$2:$B$52)</f>
        <v>South</v>
      </c>
      <c r="H4304" t="s">
        <v>1400</v>
      </c>
      <c r="I4304">
        <v>4392</v>
      </c>
      <c r="J4304">
        <v>13744</v>
      </c>
      <c r="K4304">
        <v>145</v>
      </c>
      <c r="L4304">
        <v>6827</v>
      </c>
      <c r="M4304">
        <v>39576</v>
      </c>
      <c r="N4304" t="s">
        <v>2043</v>
      </c>
      <c r="O4304" t="s">
        <v>2043</v>
      </c>
      <c r="P4304" t="s">
        <v>2043</v>
      </c>
      <c r="Q4304" t="s">
        <v>2043</v>
      </c>
      <c r="R4304" t="str">
        <f>Table1[[#This Row],[year]]&amp;"_"&amp;Table1[[#This Row],[rank]]</f>
        <v>2023_303</v>
      </c>
      <c r="S4304" t="str">
        <f>Table1[[#This Row],[year]]&amp;"_"&amp;Table1[[#This Row],[rank]]</f>
        <v>2023_303</v>
      </c>
    </row>
    <row r="4305" spans="1:19" x14ac:dyDescent="0.2">
      <c r="A4305" t="s">
        <v>2663</v>
      </c>
      <c r="B4305">
        <v>304</v>
      </c>
      <c r="C4305">
        <v>2023</v>
      </c>
      <c r="D4305" t="s">
        <v>920</v>
      </c>
      <c r="E4305" t="s">
        <v>920</v>
      </c>
      <c r="F4305" t="s">
        <v>22</v>
      </c>
      <c r="G4305" t="str">
        <f>_xlfn.XLOOKUP(F4305,Regions!$A$2:$A$52,Regions!$B$2:$B$52)</f>
        <v>South</v>
      </c>
      <c r="H4305" t="s">
        <v>1400</v>
      </c>
      <c r="I4305">
        <v>9155</v>
      </c>
      <c r="J4305">
        <v>13728</v>
      </c>
      <c r="K4305">
        <v>1227</v>
      </c>
      <c r="L4305">
        <v>32787</v>
      </c>
      <c r="M4305">
        <v>4910</v>
      </c>
      <c r="N4305" t="s">
        <v>2043</v>
      </c>
      <c r="O4305" t="s">
        <v>2043</v>
      </c>
      <c r="P4305" t="s">
        <v>2043</v>
      </c>
      <c r="Q4305" t="s">
        <v>2043</v>
      </c>
      <c r="R4305" t="str">
        <f>Table1[[#This Row],[year]]&amp;"_"&amp;Table1[[#This Row],[rank]]</f>
        <v>2023_304</v>
      </c>
      <c r="S4305" t="str">
        <f>Table1[[#This Row],[year]]&amp;"_"&amp;Table1[[#This Row],[rank]]</f>
        <v>2023_304</v>
      </c>
    </row>
    <row r="4306" spans="1:19" x14ac:dyDescent="0.2">
      <c r="A4306" t="s">
        <v>2660</v>
      </c>
      <c r="B4306">
        <v>305</v>
      </c>
      <c r="C4306">
        <v>2023</v>
      </c>
      <c r="D4306" t="s">
        <v>57</v>
      </c>
      <c r="E4306" t="s">
        <v>2044</v>
      </c>
      <c r="F4306" t="s">
        <v>146</v>
      </c>
      <c r="G4306" t="str">
        <f>_xlfn.XLOOKUP(F4306,Regions!$A$2:$A$52,Regions!$B$2:$B$52)</f>
        <v>Northeast</v>
      </c>
      <c r="H4306" t="s">
        <v>1465</v>
      </c>
      <c r="I4306">
        <v>26074</v>
      </c>
      <c r="J4306">
        <v>13692</v>
      </c>
      <c r="K4306">
        <v>2774</v>
      </c>
      <c r="L4306">
        <v>301450</v>
      </c>
      <c r="M4306">
        <v>42226</v>
      </c>
      <c r="N4306" t="s">
        <v>2043</v>
      </c>
      <c r="O4306" t="s">
        <v>2043</v>
      </c>
      <c r="P4306" t="s">
        <v>2043</v>
      </c>
      <c r="Q4306" t="s">
        <v>2043</v>
      </c>
      <c r="R4306" t="str">
        <f>Table1[[#This Row],[year]]&amp;"_"&amp;Table1[[#This Row],[rank]]</f>
        <v>2023_305</v>
      </c>
      <c r="S4306" t="str">
        <f>Table1[[#This Row],[year]]&amp;"_"&amp;Table1[[#This Row],[rank]]</f>
        <v>2023_305</v>
      </c>
    </row>
    <row r="4307" spans="1:19" x14ac:dyDescent="0.2">
      <c r="A4307" t="s">
        <v>2702</v>
      </c>
      <c r="B4307">
        <v>306</v>
      </c>
      <c r="C4307">
        <v>2023</v>
      </c>
      <c r="D4307" t="s">
        <v>1727</v>
      </c>
      <c r="E4307" t="s">
        <v>2064</v>
      </c>
      <c r="F4307" t="s">
        <v>33</v>
      </c>
      <c r="G4307" t="str">
        <f>_xlfn.XLOOKUP(F4307,Regions!$A$2:$A$52,Regions!$B$2:$B$52)</f>
        <v>Northeast</v>
      </c>
      <c r="H4307" t="s">
        <v>2475</v>
      </c>
      <c r="I4307">
        <v>35015</v>
      </c>
      <c r="J4307">
        <v>13685</v>
      </c>
      <c r="K4307">
        <v>1253</v>
      </c>
      <c r="L4307">
        <v>9819</v>
      </c>
      <c r="M4307">
        <v>69000</v>
      </c>
      <c r="N4307" t="s">
        <v>2043</v>
      </c>
      <c r="O4307" t="s">
        <v>2046</v>
      </c>
      <c r="P4307" t="s">
        <v>2043</v>
      </c>
      <c r="Q4307" t="s">
        <v>2043</v>
      </c>
      <c r="R4307" t="str">
        <f>Table1[[#This Row],[year]]&amp;"_"&amp;Table1[[#This Row],[rank]]</f>
        <v>2023_306</v>
      </c>
      <c r="S4307" t="str">
        <f>Table1[[#This Row],[year]]&amp;"_"&amp;Table1[[#This Row],[rank]]</f>
        <v>2023_306</v>
      </c>
    </row>
    <row r="4308" spans="1:19" x14ac:dyDescent="0.2">
      <c r="A4308" t="s">
        <v>2267</v>
      </c>
      <c r="B4308">
        <v>307</v>
      </c>
      <c r="C4308">
        <v>2023</v>
      </c>
      <c r="D4308" t="s">
        <v>221</v>
      </c>
      <c r="E4308" t="s">
        <v>221</v>
      </c>
      <c r="F4308" t="s">
        <v>68</v>
      </c>
      <c r="G4308" t="str">
        <f>_xlfn.XLOOKUP(F4308,Regions!$A$2:$A$52,Regions!$B$2:$B$52)</f>
        <v>Midwest</v>
      </c>
      <c r="H4308" t="s">
        <v>1408</v>
      </c>
      <c r="J4308">
        <v>13663</v>
      </c>
      <c r="K4308">
        <v>710</v>
      </c>
      <c r="L4308">
        <v>7220</v>
      </c>
      <c r="M4308">
        <v>25700</v>
      </c>
      <c r="N4308" t="s">
        <v>2043</v>
      </c>
      <c r="O4308" t="s">
        <v>2043</v>
      </c>
      <c r="P4308" t="s">
        <v>2043</v>
      </c>
      <c r="Q4308" t="s">
        <v>2043</v>
      </c>
      <c r="R4308" t="str">
        <f>Table1[[#This Row],[year]]&amp;"_"&amp;Table1[[#This Row],[rank]]</f>
        <v>2023_307</v>
      </c>
      <c r="S4308" t="str">
        <f>Table1[[#This Row],[year]]&amp;"_"&amp;Table1[[#This Row],[rank]]</f>
        <v>2023_307</v>
      </c>
    </row>
    <row r="4309" spans="1:19" x14ac:dyDescent="0.2">
      <c r="A4309" t="s">
        <v>2729</v>
      </c>
      <c r="B4309">
        <v>308</v>
      </c>
      <c r="C4309">
        <v>2023</v>
      </c>
      <c r="D4309" t="s">
        <v>350</v>
      </c>
      <c r="E4309" t="s">
        <v>2042</v>
      </c>
      <c r="F4309" t="s">
        <v>398</v>
      </c>
      <c r="G4309" t="str">
        <f>_xlfn.XLOOKUP(F4309,Regions!$A$2:$A$52,Regions!$B$2:$B$52)</f>
        <v>West</v>
      </c>
      <c r="H4309" t="s">
        <v>1531</v>
      </c>
      <c r="I4309">
        <v>1761</v>
      </c>
      <c r="J4309">
        <v>13604</v>
      </c>
      <c r="K4309">
        <v>1587</v>
      </c>
      <c r="L4309">
        <v>8698</v>
      </c>
      <c r="M4309">
        <v>16600</v>
      </c>
      <c r="N4309" t="s">
        <v>2046</v>
      </c>
      <c r="O4309" t="s">
        <v>2043</v>
      </c>
      <c r="P4309" t="s">
        <v>2043</v>
      </c>
      <c r="Q4309" t="s">
        <v>2043</v>
      </c>
      <c r="R4309" t="str">
        <f>Table1[[#This Row],[year]]&amp;"_"&amp;Table1[[#This Row],[rank]]</f>
        <v>2023_308</v>
      </c>
      <c r="S4309" t="str">
        <f>Table1[[#This Row],[year]]&amp;"_"&amp;Table1[[#This Row],[rank]]</f>
        <v>2023_308</v>
      </c>
    </row>
    <row r="4310" spans="1:19" x14ac:dyDescent="0.2">
      <c r="A4310" t="s">
        <v>2298</v>
      </c>
      <c r="B4310">
        <v>309</v>
      </c>
      <c r="C4310">
        <v>2023</v>
      </c>
      <c r="D4310" t="s">
        <v>193</v>
      </c>
      <c r="E4310" t="s">
        <v>2143</v>
      </c>
      <c r="F4310" t="s">
        <v>398</v>
      </c>
      <c r="G4310" t="str">
        <f>_xlfn.XLOOKUP(F4310,Regions!$A$2:$A$52,Regions!$B$2:$B$52)</f>
        <v>West</v>
      </c>
      <c r="H4310" t="s">
        <v>1512</v>
      </c>
      <c r="I4310">
        <v>42763</v>
      </c>
      <c r="J4310">
        <v>13511</v>
      </c>
      <c r="K4310">
        <v>1488</v>
      </c>
      <c r="L4310">
        <v>29053</v>
      </c>
      <c r="M4310">
        <v>40000</v>
      </c>
      <c r="N4310" t="s">
        <v>2043</v>
      </c>
      <c r="O4310" t="s">
        <v>2043</v>
      </c>
      <c r="P4310" t="s">
        <v>2043</v>
      </c>
      <c r="Q4310" t="s">
        <v>2043</v>
      </c>
      <c r="R4310" t="str">
        <f>Table1[[#This Row],[year]]&amp;"_"&amp;Table1[[#This Row],[rank]]</f>
        <v>2023_309</v>
      </c>
      <c r="S4310" t="str">
        <f>Table1[[#This Row],[year]]&amp;"_"&amp;Table1[[#This Row],[rank]]</f>
        <v>2023_309</v>
      </c>
    </row>
    <row r="4311" spans="1:19" x14ac:dyDescent="0.2">
      <c r="A4311" t="s">
        <v>2314</v>
      </c>
      <c r="B4311">
        <v>310</v>
      </c>
      <c r="C4311">
        <v>2023</v>
      </c>
      <c r="D4311" t="s">
        <v>221</v>
      </c>
      <c r="E4311" t="s">
        <v>221</v>
      </c>
      <c r="F4311" t="s">
        <v>22</v>
      </c>
      <c r="G4311" t="str">
        <f>_xlfn.XLOOKUP(F4311,Regions!$A$2:$A$52,Regions!$B$2:$B$52)</f>
        <v>South</v>
      </c>
      <c r="H4311" t="s">
        <v>1502</v>
      </c>
      <c r="I4311">
        <v>11716</v>
      </c>
      <c r="J4311">
        <v>13496</v>
      </c>
      <c r="K4311">
        <v>311</v>
      </c>
      <c r="L4311">
        <v>11139</v>
      </c>
      <c r="M4311">
        <v>50000</v>
      </c>
      <c r="N4311" t="s">
        <v>2043</v>
      </c>
      <c r="O4311" t="s">
        <v>2043</v>
      </c>
      <c r="P4311" t="s">
        <v>2043</v>
      </c>
      <c r="Q4311" t="s">
        <v>2043</v>
      </c>
      <c r="R4311" t="str">
        <f>Table1[[#This Row],[year]]&amp;"_"&amp;Table1[[#This Row],[rank]]</f>
        <v>2023_310</v>
      </c>
      <c r="S4311" t="str">
        <f>Table1[[#This Row],[year]]&amp;"_"&amp;Table1[[#This Row],[rank]]</f>
        <v>2023_310</v>
      </c>
    </row>
    <row r="4312" spans="1:19" x14ac:dyDescent="0.2">
      <c r="A4312" t="s">
        <v>2299</v>
      </c>
      <c r="B4312">
        <v>311</v>
      </c>
      <c r="C4312">
        <v>2023</v>
      </c>
      <c r="D4312" t="s">
        <v>1294</v>
      </c>
      <c r="E4312" t="s">
        <v>112</v>
      </c>
      <c r="F4312" t="s">
        <v>98</v>
      </c>
      <c r="G4312" t="str">
        <f>_xlfn.XLOOKUP(F4312,Regions!$A$2:$A$52,Regions!$B$2:$B$52)</f>
        <v>Northeast</v>
      </c>
      <c r="H4312" t="s">
        <v>1631</v>
      </c>
      <c r="I4312">
        <v>8982</v>
      </c>
      <c r="J4312">
        <v>13399</v>
      </c>
      <c r="K4312">
        <v>676</v>
      </c>
      <c r="L4312">
        <v>13494</v>
      </c>
      <c r="M4312">
        <v>82500</v>
      </c>
      <c r="N4312" t="s">
        <v>2043</v>
      </c>
      <c r="O4312" t="s">
        <v>2043</v>
      </c>
      <c r="P4312" t="s">
        <v>2043</v>
      </c>
      <c r="Q4312" t="s">
        <v>2043</v>
      </c>
      <c r="R4312" t="str">
        <f>Table1[[#This Row],[year]]&amp;"_"&amp;Table1[[#This Row],[rank]]</f>
        <v>2023_311</v>
      </c>
      <c r="S4312" t="str">
        <f>Table1[[#This Row],[year]]&amp;"_"&amp;Table1[[#This Row],[rank]]</f>
        <v>2023_311</v>
      </c>
    </row>
    <row r="4313" spans="1:19" x14ac:dyDescent="0.2">
      <c r="A4313" t="s">
        <v>1379</v>
      </c>
      <c r="B4313">
        <v>312</v>
      </c>
      <c r="C4313">
        <v>2023</v>
      </c>
      <c r="D4313" t="s">
        <v>97</v>
      </c>
      <c r="E4313" t="s">
        <v>2044</v>
      </c>
      <c r="F4313" t="s">
        <v>55</v>
      </c>
      <c r="G4313" t="str">
        <f>_xlfn.XLOOKUP(F4313,Regions!$A$2:$A$52,Regions!$B$2:$B$52)</f>
        <v>West</v>
      </c>
      <c r="H4313" t="s">
        <v>1634</v>
      </c>
      <c r="J4313">
        <v>13360</v>
      </c>
      <c r="K4313">
        <v>763</v>
      </c>
      <c r="L4313">
        <v>199324</v>
      </c>
      <c r="M4313">
        <v>3950</v>
      </c>
      <c r="N4313" t="s">
        <v>2043</v>
      </c>
      <c r="O4313" t="s">
        <v>2043</v>
      </c>
      <c r="P4313" t="s">
        <v>2043</v>
      </c>
      <c r="Q4313" t="s">
        <v>2043</v>
      </c>
      <c r="R4313" t="str">
        <f>Table1[[#This Row],[year]]&amp;"_"&amp;Table1[[#This Row],[rank]]</f>
        <v>2023_312</v>
      </c>
      <c r="S4313" t="str">
        <f>Table1[[#This Row],[year]]&amp;"_"&amp;Table1[[#This Row],[rank]]</f>
        <v>2023_312</v>
      </c>
    </row>
    <row r="4314" spans="1:19" x14ac:dyDescent="0.2">
      <c r="A4314" t="s">
        <v>2769</v>
      </c>
      <c r="B4314">
        <v>313</v>
      </c>
      <c r="C4314">
        <v>2023</v>
      </c>
      <c r="D4314" t="s">
        <v>636</v>
      </c>
      <c r="E4314" t="s">
        <v>2045</v>
      </c>
      <c r="F4314" t="s">
        <v>55</v>
      </c>
      <c r="G4314" t="str">
        <f>_xlfn.XLOOKUP(F4314,Regions!$A$2:$A$52,Regions!$B$2:$B$52)</f>
        <v>West</v>
      </c>
      <c r="H4314" t="s">
        <v>1409</v>
      </c>
      <c r="I4314">
        <v>53496</v>
      </c>
      <c r="J4314">
        <v>13350</v>
      </c>
      <c r="K4314">
        <v>1314</v>
      </c>
      <c r="L4314">
        <v>31237</v>
      </c>
      <c r="M4314">
        <v>38300</v>
      </c>
      <c r="N4314" t="s">
        <v>2043</v>
      </c>
      <c r="O4314" t="s">
        <v>2043</v>
      </c>
      <c r="P4314" t="s">
        <v>2046</v>
      </c>
      <c r="Q4314" t="s">
        <v>2043</v>
      </c>
      <c r="R4314" t="str">
        <f>Table1[[#This Row],[year]]&amp;"_"&amp;Table1[[#This Row],[rank]]</f>
        <v>2023_313</v>
      </c>
      <c r="S4314" t="str">
        <f>Table1[[#This Row],[year]]&amp;"_"&amp;Table1[[#This Row],[rank]]</f>
        <v>2023_313</v>
      </c>
    </row>
    <row r="4315" spans="1:19" x14ac:dyDescent="0.2">
      <c r="A4315" t="s">
        <v>2451</v>
      </c>
      <c r="B4315">
        <v>314</v>
      </c>
      <c r="C4315">
        <v>2023</v>
      </c>
      <c r="D4315" t="s">
        <v>40</v>
      </c>
      <c r="E4315" t="s">
        <v>2044</v>
      </c>
      <c r="F4315" t="s">
        <v>53</v>
      </c>
      <c r="G4315" t="str">
        <f>_xlfn.XLOOKUP(F4315,Regions!$A$2:$A$52,Regions!$B$2:$B$52)</f>
        <v>Midwest</v>
      </c>
      <c r="H4315" t="s">
        <v>1416</v>
      </c>
      <c r="J4315">
        <v>13156</v>
      </c>
      <c r="K4315">
        <v>309</v>
      </c>
      <c r="L4315">
        <v>69147</v>
      </c>
      <c r="M4315">
        <v>2594</v>
      </c>
      <c r="N4315" t="s">
        <v>2043</v>
      </c>
      <c r="O4315" t="s">
        <v>2043</v>
      </c>
      <c r="P4315" t="s">
        <v>2043</v>
      </c>
      <c r="Q4315" t="s">
        <v>2043</v>
      </c>
      <c r="R4315" t="str">
        <f>Table1[[#This Row],[year]]&amp;"_"&amp;Table1[[#This Row],[rank]]</f>
        <v>2023_314</v>
      </c>
      <c r="S4315" t="str">
        <f>Table1[[#This Row],[year]]&amp;"_"&amp;Table1[[#This Row],[rank]]</f>
        <v>2023_314</v>
      </c>
    </row>
    <row r="4316" spans="1:19" x14ac:dyDescent="0.2">
      <c r="A4316" t="s">
        <v>1856</v>
      </c>
      <c r="B4316">
        <v>315</v>
      </c>
      <c r="C4316">
        <v>2023</v>
      </c>
      <c r="D4316" t="s">
        <v>230</v>
      </c>
      <c r="E4316" t="s">
        <v>2114</v>
      </c>
      <c r="F4316" t="s">
        <v>954</v>
      </c>
      <c r="G4316" t="str">
        <f>_xlfn.XLOOKUP(F4316,Regions!$A$2:$A$52,Regions!$B$2:$B$52)</f>
        <v>West</v>
      </c>
      <c r="H4316" t="s">
        <v>1550</v>
      </c>
      <c r="I4316">
        <v>16564</v>
      </c>
      <c r="J4316">
        <v>13128</v>
      </c>
      <c r="K4316">
        <v>1473</v>
      </c>
      <c r="L4316">
        <v>45692</v>
      </c>
      <c r="M4316">
        <v>66000</v>
      </c>
      <c r="N4316" t="s">
        <v>2043</v>
      </c>
      <c r="O4316" t="s">
        <v>2043</v>
      </c>
      <c r="P4316" t="s">
        <v>2043</v>
      </c>
      <c r="Q4316" t="s">
        <v>2043</v>
      </c>
      <c r="R4316" t="str">
        <f>Table1[[#This Row],[year]]&amp;"_"&amp;Table1[[#This Row],[rank]]</f>
        <v>2023_315</v>
      </c>
      <c r="S4316" t="str">
        <f>Table1[[#This Row],[year]]&amp;"_"&amp;Table1[[#This Row],[rank]]</f>
        <v>2023_315</v>
      </c>
    </row>
    <row r="4317" spans="1:19" x14ac:dyDescent="0.2">
      <c r="A4317" t="s">
        <v>2352</v>
      </c>
      <c r="B4317">
        <v>316</v>
      </c>
      <c r="C4317">
        <v>2023</v>
      </c>
      <c r="D4317" t="s">
        <v>1830</v>
      </c>
      <c r="E4317" t="s">
        <v>2042</v>
      </c>
      <c r="F4317" t="s">
        <v>199</v>
      </c>
      <c r="G4317" t="str">
        <f>_xlfn.XLOOKUP(F4317,Regions!$A$2:$A$52,Regions!$B$2:$B$52)</f>
        <v>Midwest</v>
      </c>
      <c r="H4317" t="s">
        <v>1825</v>
      </c>
      <c r="I4317">
        <v>8066</v>
      </c>
      <c r="J4317">
        <v>12953</v>
      </c>
      <c r="K4317">
        <v>340</v>
      </c>
      <c r="L4317">
        <v>5506</v>
      </c>
      <c r="M4317">
        <v>31466</v>
      </c>
      <c r="N4317" t="s">
        <v>2043</v>
      </c>
      <c r="O4317" t="s">
        <v>2043</v>
      </c>
      <c r="P4317" t="s">
        <v>2043</v>
      </c>
      <c r="Q4317" t="s">
        <v>2043</v>
      </c>
      <c r="R4317" t="str">
        <f>Table1[[#This Row],[year]]&amp;"_"&amp;Table1[[#This Row],[rank]]</f>
        <v>2023_316</v>
      </c>
      <c r="S4317" t="str">
        <f>Table1[[#This Row],[year]]&amp;"_"&amp;Table1[[#This Row],[rank]]</f>
        <v>2023_316</v>
      </c>
    </row>
    <row r="4318" spans="1:19" x14ac:dyDescent="0.2">
      <c r="A4318" t="s">
        <v>2293</v>
      </c>
      <c r="B4318">
        <v>317</v>
      </c>
      <c r="C4318">
        <v>2023</v>
      </c>
      <c r="D4318" t="s">
        <v>1103</v>
      </c>
      <c r="E4318" t="s">
        <v>2118</v>
      </c>
      <c r="F4318" t="s">
        <v>177</v>
      </c>
      <c r="G4318" t="str">
        <f>_xlfn.XLOOKUP(F4318,Regions!$A$2:$A$52,Regions!$B$2:$B$52)</f>
        <v>South</v>
      </c>
      <c r="H4318" t="s">
        <v>1741</v>
      </c>
      <c r="I4318">
        <v>9934</v>
      </c>
      <c r="J4318">
        <v>12943</v>
      </c>
      <c r="K4318">
        <v>727</v>
      </c>
      <c r="L4318">
        <v>14301</v>
      </c>
      <c r="M4318">
        <v>26000</v>
      </c>
      <c r="N4318" t="s">
        <v>2043</v>
      </c>
      <c r="O4318" t="s">
        <v>2043</v>
      </c>
      <c r="P4318" t="s">
        <v>2043</v>
      </c>
      <c r="Q4318" t="s">
        <v>2043</v>
      </c>
      <c r="R4318" t="str">
        <f>Table1[[#This Row],[year]]&amp;"_"&amp;Table1[[#This Row],[rank]]</f>
        <v>2023_317</v>
      </c>
      <c r="S4318" t="str">
        <f>Table1[[#This Row],[year]]&amp;"_"&amp;Table1[[#This Row],[rank]]</f>
        <v>2023_317</v>
      </c>
    </row>
    <row r="4319" spans="1:19" x14ac:dyDescent="0.2">
      <c r="A4319" t="s">
        <v>2211</v>
      </c>
      <c r="B4319">
        <v>318</v>
      </c>
      <c r="C4319">
        <v>2023</v>
      </c>
      <c r="D4319" t="s">
        <v>74</v>
      </c>
      <c r="E4319" t="s">
        <v>74</v>
      </c>
      <c r="F4319" t="s">
        <v>210</v>
      </c>
      <c r="G4319" t="str">
        <f>_xlfn.XLOOKUP(F4319,Regions!$A$2:$A$52,Regions!$B$2:$B$52)</f>
        <v>Northeast</v>
      </c>
      <c r="H4319" t="s">
        <v>1526</v>
      </c>
      <c r="I4319">
        <v>14385</v>
      </c>
      <c r="J4319">
        <v>12869</v>
      </c>
      <c r="K4319">
        <v>861</v>
      </c>
      <c r="L4319">
        <v>16293</v>
      </c>
      <c r="M4319">
        <v>34000</v>
      </c>
      <c r="N4319" t="s">
        <v>2043</v>
      </c>
      <c r="O4319" t="s">
        <v>2043</v>
      </c>
      <c r="P4319" t="s">
        <v>2043</v>
      </c>
      <c r="Q4319" t="s">
        <v>2043</v>
      </c>
      <c r="R4319" t="str">
        <f>Table1[[#This Row],[year]]&amp;"_"&amp;Table1[[#This Row],[rank]]</f>
        <v>2023_318</v>
      </c>
      <c r="S4319" t="str">
        <f>Table1[[#This Row],[year]]&amp;"_"&amp;Table1[[#This Row],[rank]]</f>
        <v>2023_318</v>
      </c>
    </row>
    <row r="4320" spans="1:19" x14ac:dyDescent="0.2">
      <c r="A4320" t="s">
        <v>2372</v>
      </c>
      <c r="B4320">
        <v>319</v>
      </c>
      <c r="C4320">
        <v>2023</v>
      </c>
      <c r="D4320" t="s">
        <v>998</v>
      </c>
      <c r="E4320" t="s">
        <v>115</v>
      </c>
      <c r="F4320" t="s">
        <v>44</v>
      </c>
      <c r="G4320" t="str">
        <f>_xlfn.XLOOKUP(F4320,Regions!$A$2:$A$52,Regions!$B$2:$B$52)</f>
        <v>Midwest</v>
      </c>
      <c r="H4320" t="s">
        <v>1417</v>
      </c>
      <c r="I4320">
        <v>15171</v>
      </c>
      <c r="J4320">
        <v>12794</v>
      </c>
      <c r="K4320">
        <v>1149</v>
      </c>
      <c r="L4320">
        <v>12038</v>
      </c>
      <c r="M4320">
        <v>45000</v>
      </c>
      <c r="N4320" t="s">
        <v>2043</v>
      </c>
      <c r="O4320" t="s">
        <v>2043</v>
      </c>
      <c r="P4320" t="s">
        <v>2043</v>
      </c>
      <c r="Q4320" t="s">
        <v>2043</v>
      </c>
      <c r="R4320" t="str">
        <f>Table1[[#This Row],[year]]&amp;"_"&amp;Table1[[#This Row],[rank]]</f>
        <v>2023_319</v>
      </c>
      <c r="S4320" t="str">
        <f>Table1[[#This Row],[year]]&amp;"_"&amp;Table1[[#This Row],[rank]]</f>
        <v>2023_319</v>
      </c>
    </row>
    <row r="4321" spans="1:19" x14ac:dyDescent="0.2">
      <c r="A4321" t="s">
        <v>2244</v>
      </c>
      <c r="B4321">
        <v>320</v>
      </c>
      <c r="C4321">
        <v>2023</v>
      </c>
      <c r="D4321" t="s">
        <v>201</v>
      </c>
      <c r="E4321" t="s">
        <v>2061</v>
      </c>
      <c r="F4321" t="s">
        <v>86</v>
      </c>
      <c r="G4321" t="str">
        <f>_xlfn.XLOOKUP(F4321,Regions!$A$2:$A$52,Regions!$B$2:$B$52)</f>
        <v>South</v>
      </c>
      <c r="H4321" t="s">
        <v>1412</v>
      </c>
      <c r="I4321">
        <v>48257</v>
      </c>
      <c r="J4321">
        <v>12745</v>
      </c>
      <c r="K4321">
        <v>3270</v>
      </c>
      <c r="L4321">
        <v>38885</v>
      </c>
      <c r="M4321">
        <v>19300</v>
      </c>
      <c r="N4321" t="s">
        <v>2043</v>
      </c>
      <c r="O4321" t="s">
        <v>2043</v>
      </c>
      <c r="P4321" t="s">
        <v>2043</v>
      </c>
      <c r="Q4321" t="s">
        <v>2043</v>
      </c>
      <c r="R4321" t="str">
        <f>Table1[[#This Row],[year]]&amp;"_"&amp;Table1[[#This Row],[rank]]</f>
        <v>2023_320</v>
      </c>
      <c r="S4321" t="str">
        <f>Table1[[#This Row],[year]]&amp;"_"&amp;Table1[[#This Row],[rank]]</f>
        <v>2023_320</v>
      </c>
    </row>
    <row r="4322" spans="1:19" x14ac:dyDescent="0.2">
      <c r="A4322" t="s">
        <v>2637</v>
      </c>
      <c r="B4322">
        <v>321</v>
      </c>
      <c r="C4322">
        <v>2023</v>
      </c>
      <c r="D4322" t="s">
        <v>636</v>
      </c>
      <c r="E4322" t="s">
        <v>2045</v>
      </c>
      <c r="F4322" t="s">
        <v>55</v>
      </c>
      <c r="G4322" t="str">
        <f>_xlfn.XLOOKUP(F4322,Regions!$A$2:$A$52,Regions!$B$2:$B$52)</f>
        <v>West</v>
      </c>
      <c r="H4322" t="s">
        <v>1543</v>
      </c>
      <c r="I4322">
        <v>125076</v>
      </c>
      <c r="J4322">
        <v>12726</v>
      </c>
      <c r="K4322">
        <v>2066</v>
      </c>
      <c r="L4322">
        <v>27734</v>
      </c>
      <c r="M4322">
        <v>21850</v>
      </c>
      <c r="N4322" t="s">
        <v>2043</v>
      </c>
      <c r="O4322" t="s">
        <v>2043</v>
      </c>
      <c r="P4322" t="s">
        <v>2043</v>
      </c>
      <c r="Q4322" t="s">
        <v>2043</v>
      </c>
      <c r="R4322" t="str">
        <f>Table1[[#This Row],[year]]&amp;"_"&amp;Table1[[#This Row],[rank]]</f>
        <v>2023_321</v>
      </c>
      <c r="S4322" t="str">
        <f>Table1[[#This Row],[year]]&amp;"_"&amp;Table1[[#This Row],[rank]]</f>
        <v>2023_321</v>
      </c>
    </row>
    <row r="4323" spans="1:19" x14ac:dyDescent="0.2">
      <c r="A4323" t="s">
        <v>762</v>
      </c>
      <c r="B4323">
        <v>322</v>
      </c>
      <c r="C4323">
        <v>2023</v>
      </c>
      <c r="D4323" t="s">
        <v>46</v>
      </c>
      <c r="E4323" t="s">
        <v>46</v>
      </c>
      <c r="F4323" t="s">
        <v>98</v>
      </c>
      <c r="G4323" t="str">
        <f>_xlfn.XLOOKUP(F4323,Regions!$A$2:$A$52,Regions!$B$2:$B$52)</f>
        <v>Northeast</v>
      </c>
      <c r="H4323" t="s">
        <v>1561</v>
      </c>
      <c r="I4323">
        <v>63784</v>
      </c>
      <c r="J4323">
        <v>12699</v>
      </c>
      <c r="K4323">
        <v>2256</v>
      </c>
      <c r="L4323">
        <v>27193</v>
      </c>
      <c r="M4323">
        <v>20805</v>
      </c>
      <c r="N4323" t="s">
        <v>2043</v>
      </c>
      <c r="O4323" t="s">
        <v>2043</v>
      </c>
      <c r="P4323" t="s">
        <v>2043</v>
      </c>
      <c r="Q4323" t="s">
        <v>2043</v>
      </c>
      <c r="R4323" t="str">
        <f>Table1[[#This Row],[year]]&amp;"_"&amp;Table1[[#This Row],[rank]]</f>
        <v>2023_322</v>
      </c>
      <c r="S4323" t="str">
        <f>Table1[[#This Row],[year]]&amp;"_"&amp;Table1[[#This Row],[rank]]</f>
        <v>2023_322</v>
      </c>
    </row>
    <row r="4324" spans="1:19" x14ac:dyDescent="0.2">
      <c r="A4324" t="s">
        <v>2347</v>
      </c>
      <c r="B4324">
        <v>323</v>
      </c>
      <c r="C4324">
        <v>2023</v>
      </c>
      <c r="D4324" t="s">
        <v>824</v>
      </c>
      <c r="E4324" t="s">
        <v>112</v>
      </c>
      <c r="F4324" t="s">
        <v>146</v>
      </c>
      <c r="G4324" t="str">
        <f>_xlfn.XLOOKUP(F4324,Regions!$A$2:$A$52,Regions!$B$2:$B$52)</f>
        <v>Northeast</v>
      </c>
      <c r="H4324" t="s">
        <v>2348</v>
      </c>
      <c r="I4324">
        <v>71910</v>
      </c>
      <c r="J4324">
        <v>12682</v>
      </c>
      <c r="K4324">
        <v>698</v>
      </c>
      <c r="L4324">
        <v>32469</v>
      </c>
      <c r="M4324">
        <v>45000</v>
      </c>
      <c r="N4324" t="s">
        <v>2043</v>
      </c>
      <c r="O4324" t="s">
        <v>2043</v>
      </c>
      <c r="P4324" t="s">
        <v>2043</v>
      </c>
      <c r="Q4324" t="s">
        <v>2043</v>
      </c>
      <c r="R4324" t="str">
        <f>Table1[[#This Row],[year]]&amp;"_"&amp;Table1[[#This Row],[rank]]</f>
        <v>2023_323</v>
      </c>
      <c r="S4324" t="str">
        <f>Table1[[#This Row],[year]]&amp;"_"&amp;Table1[[#This Row],[rank]]</f>
        <v>2023_323</v>
      </c>
    </row>
    <row r="4325" spans="1:19" x14ac:dyDescent="0.2">
      <c r="A4325" t="s">
        <v>2275</v>
      </c>
      <c r="B4325">
        <v>324</v>
      </c>
      <c r="C4325">
        <v>2023</v>
      </c>
      <c r="D4325" t="s">
        <v>1722</v>
      </c>
      <c r="E4325" t="s">
        <v>2064</v>
      </c>
      <c r="F4325" t="s">
        <v>86</v>
      </c>
      <c r="G4325" t="str">
        <f>_xlfn.XLOOKUP(F4325,Regions!$A$2:$A$52,Regions!$B$2:$B$52)</f>
        <v>South</v>
      </c>
      <c r="H4325" t="s">
        <v>1622</v>
      </c>
      <c r="I4325">
        <v>10119</v>
      </c>
      <c r="J4325">
        <v>12651</v>
      </c>
      <c r="K4325">
        <v>890</v>
      </c>
      <c r="L4325">
        <v>10104</v>
      </c>
      <c r="M4325">
        <v>25600</v>
      </c>
      <c r="N4325" t="s">
        <v>2043</v>
      </c>
      <c r="O4325" t="s">
        <v>2043</v>
      </c>
      <c r="P4325" t="s">
        <v>2043</v>
      </c>
      <c r="Q4325" t="s">
        <v>2043</v>
      </c>
      <c r="R4325" t="str">
        <f>Table1[[#This Row],[year]]&amp;"_"&amp;Table1[[#This Row],[rank]]</f>
        <v>2023_324</v>
      </c>
      <c r="S4325" t="str">
        <f>Table1[[#This Row],[year]]&amp;"_"&amp;Table1[[#This Row],[rank]]</f>
        <v>2023_324</v>
      </c>
    </row>
    <row r="4326" spans="1:19" x14ac:dyDescent="0.2">
      <c r="A4326" t="s">
        <v>2268</v>
      </c>
      <c r="B4326">
        <v>325</v>
      </c>
      <c r="C4326">
        <v>2023</v>
      </c>
      <c r="D4326" t="s">
        <v>972</v>
      </c>
      <c r="E4326" t="s">
        <v>112</v>
      </c>
      <c r="F4326" t="s">
        <v>28</v>
      </c>
      <c r="G4326" t="str">
        <f>_xlfn.XLOOKUP(F4326,Regions!$A$2:$A$52,Regions!$B$2:$B$52)</f>
        <v>Northeast</v>
      </c>
      <c r="H4326" t="s">
        <v>1517</v>
      </c>
      <c r="I4326">
        <v>10705</v>
      </c>
      <c r="J4326">
        <v>12647</v>
      </c>
      <c r="K4326">
        <v>538</v>
      </c>
      <c r="L4326">
        <v>8607</v>
      </c>
      <c r="M4326">
        <v>22000</v>
      </c>
      <c r="N4326" t="s">
        <v>2043</v>
      </c>
      <c r="O4326" t="s">
        <v>2043</v>
      </c>
      <c r="P4326" t="s">
        <v>2043</v>
      </c>
      <c r="Q4326" t="s">
        <v>2043</v>
      </c>
      <c r="R4326" t="str">
        <f>Table1[[#This Row],[year]]&amp;"_"&amp;Table1[[#This Row],[rank]]</f>
        <v>2023_325</v>
      </c>
      <c r="S4326" t="str">
        <f>Table1[[#This Row],[year]]&amp;"_"&amp;Table1[[#This Row],[rank]]</f>
        <v>2023_325</v>
      </c>
    </row>
    <row r="4327" spans="1:19" x14ac:dyDescent="0.2">
      <c r="A4327" t="s">
        <v>2458</v>
      </c>
      <c r="B4327">
        <v>326</v>
      </c>
      <c r="C4327">
        <v>2023</v>
      </c>
      <c r="D4327" t="s">
        <v>970</v>
      </c>
      <c r="E4327" t="s">
        <v>2045</v>
      </c>
      <c r="F4327" t="s">
        <v>33</v>
      </c>
      <c r="G4327" t="str">
        <f>_xlfn.XLOOKUP(F4327,Regions!$A$2:$A$52,Regions!$B$2:$B$52)</f>
        <v>Northeast</v>
      </c>
      <c r="H4327" t="s">
        <v>2459</v>
      </c>
      <c r="I4327">
        <v>48591</v>
      </c>
      <c r="J4327">
        <v>12623</v>
      </c>
      <c r="K4327">
        <v>1902</v>
      </c>
      <c r="L4327">
        <v>15326</v>
      </c>
      <c r="M4327">
        <v>91000</v>
      </c>
      <c r="N4327" t="s">
        <v>2043</v>
      </c>
      <c r="O4327" t="s">
        <v>2043</v>
      </c>
      <c r="P4327" t="s">
        <v>2043</v>
      </c>
      <c r="Q4327" t="s">
        <v>2043</v>
      </c>
      <c r="R4327" t="str">
        <f>Table1[[#This Row],[year]]&amp;"_"&amp;Table1[[#This Row],[rank]]</f>
        <v>2023_326</v>
      </c>
      <c r="S4327" t="str">
        <f>Table1[[#This Row],[year]]&amp;"_"&amp;Table1[[#This Row],[rank]]</f>
        <v>2023_326</v>
      </c>
    </row>
    <row r="4328" spans="1:19" x14ac:dyDescent="0.2">
      <c r="A4328" t="s">
        <v>2174</v>
      </c>
      <c r="B4328">
        <v>327</v>
      </c>
      <c r="C4328">
        <v>2023</v>
      </c>
      <c r="D4328" t="s">
        <v>214</v>
      </c>
      <c r="E4328" t="s">
        <v>920</v>
      </c>
      <c r="F4328" t="s">
        <v>35</v>
      </c>
      <c r="G4328" t="str">
        <f>_xlfn.XLOOKUP(F4328,Regions!$A$2:$A$52,Regions!$B$2:$B$52)</f>
        <v>South</v>
      </c>
      <c r="H4328" t="s">
        <v>1678</v>
      </c>
      <c r="I4328">
        <v>16110</v>
      </c>
      <c r="J4328">
        <v>12617</v>
      </c>
      <c r="K4328">
        <v>546</v>
      </c>
      <c r="L4328">
        <v>38363</v>
      </c>
      <c r="M4328">
        <v>9100</v>
      </c>
      <c r="N4328" t="s">
        <v>2043</v>
      </c>
      <c r="O4328" t="s">
        <v>2043</v>
      </c>
      <c r="P4328" t="s">
        <v>2043</v>
      </c>
      <c r="Q4328" t="s">
        <v>2043</v>
      </c>
      <c r="R4328" t="str">
        <f>Table1[[#This Row],[year]]&amp;"_"&amp;Table1[[#This Row],[rank]]</f>
        <v>2023_327</v>
      </c>
      <c r="S4328" t="str">
        <f>Table1[[#This Row],[year]]&amp;"_"&amp;Table1[[#This Row],[rank]]</f>
        <v>2023_327</v>
      </c>
    </row>
    <row r="4329" spans="1:19" x14ac:dyDescent="0.2">
      <c r="A4329" t="s">
        <v>2770</v>
      </c>
      <c r="B4329">
        <v>328</v>
      </c>
      <c r="C4329">
        <v>2023</v>
      </c>
      <c r="D4329" t="s">
        <v>40</v>
      </c>
      <c r="E4329" t="s">
        <v>2044</v>
      </c>
      <c r="F4329" t="s">
        <v>68</v>
      </c>
      <c r="G4329" t="str">
        <f>_xlfn.XLOOKUP(F4329,Regions!$A$2:$A$52,Regions!$B$2:$B$52)</f>
        <v>Midwest</v>
      </c>
      <c r="H4329" t="s">
        <v>1408</v>
      </c>
      <c r="J4329">
        <v>12531</v>
      </c>
      <c r="K4329">
        <v>177</v>
      </c>
      <c r="L4329">
        <v>45140</v>
      </c>
      <c r="M4329">
        <v>6350</v>
      </c>
      <c r="N4329" t="s">
        <v>2043</v>
      </c>
      <c r="O4329" t="s">
        <v>2043</v>
      </c>
      <c r="P4329" t="s">
        <v>2043</v>
      </c>
      <c r="Q4329" t="s">
        <v>2043</v>
      </c>
      <c r="R4329" t="str">
        <f>Table1[[#This Row],[year]]&amp;"_"&amp;Table1[[#This Row],[rank]]</f>
        <v>2023_328</v>
      </c>
      <c r="S4329" t="str">
        <f>Table1[[#This Row],[year]]&amp;"_"&amp;Table1[[#This Row],[rank]]</f>
        <v>2023_328</v>
      </c>
    </row>
    <row r="4330" spans="1:19" x14ac:dyDescent="0.2">
      <c r="A4330" t="s">
        <v>2683</v>
      </c>
      <c r="B4330">
        <v>329</v>
      </c>
      <c r="C4330">
        <v>2023</v>
      </c>
      <c r="D4330" t="s">
        <v>488</v>
      </c>
      <c r="E4330" t="s">
        <v>920</v>
      </c>
      <c r="F4330" t="s">
        <v>181</v>
      </c>
      <c r="G4330" t="str">
        <f>_xlfn.XLOOKUP(F4330,Regions!$A$2:$A$52,Regions!$B$2:$B$52)</f>
        <v>West</v>
      </c>
      <c r="H4330" t="s">
        <v>1516</v>
      </c>
      <c r="I4330">
        <v>8772</v>
      </c>
      <c r="J4330">
        <v>12464</v>
      </c>
      <c r="K4330">
        <v>3637</v>
      </c>
      <c r="L4330">
        <v>15056</v>
      </c>
      <c r="M4330">
        <v>1744</v>
      </c>
      <c r="N4330" t="s">
        <v>2043</v>
      </c>
      <c r="O4330" t="s">
        <v>2043</v>
      </c>
      <c r="P4330" t="s">
        <v>2043</v>
      </c>
      <c r="Q4330" t="s">
        <v>2043</v>
      </c>
      <c r="R4330" t="str">
        <f>Table1[[#This Row],[year]]&amp;"_"&amp;Table1[[#This Row],[rank]]</f>
        <v>2023_329</v>
      </c>
      <c r="S4330" t="str">
        <f>Table1[[#This Row],[year]]&amp;"_"&amp;Table1[[#This Row],[rank]]</f>
        <v>2023_329</v>
      </c>
    </row>
    <row r="4331" spans="1:19" x14ac:dyDescent="0.2">
      <c r="A4331" t="s">
        <v>2286</v>
      </c>
      <c r="B4331">
        <v>330</v>
      </c>
      <c r="C4331">
        <v>2023</v>
      </c>
      <c r="D4331" t="s">
        <v>980</v>
      </c>
      <c r="E4331" t="s">
        <v>2055</v>
      </c>
      <c r="F4331" t="s">
        <v>72</v>
      </c>
      <c r="G4331" t="str">
        <f>_xlfn.XLOOKUP(F4331,Regions!$A$2:$A$52,Regions!$B$2:$B$52)</f>
        <v>Midwest</v>
      </c>
      <c r="H4331" t="s">
        <v>1617</v>
      </c>
      <c r="I4331">
        <v>21796</v>
      </c>
      <c r="J4331">
        <v>12459</v>
      </c>
      <c r="K4331">
        <v>1000</v>
      </c>
      <c r="L4331">
        <v>13307</v>
      </c>
      <c r="M4331">
        <v>20000</v>
      </c>
      <c r="N4331" t="s">
        <v>2043</v>
      </c>
      <c r="O4331" t="s">
        <v>2043</v>
      </c>
      <c r="P4331" t="s">
        <v>2043</v>
      </c>
      <c r="Q4331" t="s">
        <v>2043</v>
      </c>
      <c r="R4331" t="str">
        <f>Table1[[#This Row],[year]]&amp;"_"&amp;Table1[[#This Row],[rank]]</f>
        <v>2023_330</v>
      </c>
      <c r="S4331" t="str">
        <f>Table1[[#This Row],[year]]&amp;"_"&amp;Table1[[#This Row],[rank]]</f>
        <v>2023_330</v>
      </c>
    </row>
    <row r="4332" spans="1:19" x14ac:dyDescent="0.2">
      <c r="A4332" t="s">
        <v>165</v>
      </c>
      <c r="B4332">
        <v>331</v>
      </c>
      <c r="C4332">
        <v>2023</v>
      </c>
      <c r="D4332" t="s">
        <v>166</v>
      </c>
      <c r="E4332" t="s">
        <v>2118</v>
      </c>
      <c r="F4332" t="s">
        <v>98</v>
      </c>
      <c r="G4332" t="str">
        <f>_xlfn.XLOOKUP(F4332,Regions!$A$2:$A$52,Regions!$B$2:$B$52)</f>
        <v>Northeast</v>
      </c>
      <c r="H4332" t="s">
        <v>1499</v>
      </c>
      <c r="I4332">
        <v>7591</v>
      </c>
      <c r="J4332">
        <v>12451</v>
      </c>
      <c r="K4332">
        <v>123</v>
      </c>
      <c r="L4332">
        <v>14756</v>
      </c>
      <c r="M4332">
        <v>13100</v>
      </c>
      <c r="N4332" t="s">
        <v>2043</v>
      </c>
      <c r="O4332" t="s">
        <v>2043</v>
      </c>
      <c r="P4332" t="s">
        <v>2043</v>
      </c>
      <c r="Q4332" t="s">
        <v>2043</v>
      </c>
      <c r="R4332" t="str">
        <f>Table1[[#This Row],[year]]&amp;"_"&amp;Table1[[#This Row],[rank]]</f>
        <v>2023_331</v>
      </c>
      <c r="S4332" t="str">
        <f>Table1[[#This Row],[year]]&amp;"_"&amp;Table1[[#This Row],[rank]]</f>
        <v>2023_331</v>
      </c>
    </row>
    <row r="4333" spans="1:19" x14ac:dyDescent="0.2">
      <c r="A4333" t="s">
        <v>2745</v>
      </c>
      <c r="B4333">
        <v>332</v>
      </c>
      <c r="C4333">
        <v>2023</v>
      </c>
      <c r="D4333" t="s">
        <v>46</v>
      </c>
      <c r="E4333" t="s">
        <v>46</v>
      </c>
      <c r="F4333" t="s">
        <v>28</v>
      </c>
      <c r="G4333" t="str">
        <f>_xlfn.XLOOKUP(F4333,Regions!$A$2:$A$52,Regions!$B$2:$B$52)</f>
        <v>Northeast</v>
      </c>
      <c r="H4333" t="s">
        <v>1406</v>
      </c>
      <c r="I4333">
        <v>23456</v>
      </c>
      <c r="J4333">
        <v>12440</v>
      </c>
      <c r="K4333">
        <v>1871</v>
      </c>
      <c r="L4333">
        <v>35407</v>
      </c>
      <c r="M4333">
        <v>24600</v>
      </c>
      <c r="N4333" t="s">
        <v>2043</v>
      </c>
      <c r="O4333" t="s">
        <v>2043</v>
      </c>
      <c r="P4333" t="s">
        <v>2043</v>
      </c>
      <c r="Q4333" t="s">
        <v>2043</v>
      </c>
      <c r="R4333" t="str">
        <f>Table1[[#This Row],[year]]&amp;"_"&amp;Table1[[#This Row],[rank]]</f>
        <v>2023_332</v>
      </c>
      <c r="S4333" t="str">
        <f>Table1[[#This Row],[year]]&amp;"_"&amp;Table1[[#This Row],[rank]]</f>
        <v>2023_332</v>
      </c>
    </row>
    <row r="4334" spans="1:19" x14ac:dyDescent="0.2">
      <c r="A4334" t="s">
        <v>2544</v>
      </c>
      <c r="B4334">
        <v>333</v>
      </c>
      <c r="C4334">
        <v>2023</v>
      </c>
      <c r="D4334" t="s">
        <v>609</v>
      </c>
      <c r="E4334" t="s">
        <v>2044</v>
      </c>
      <c r="F4334" t="s">
        <v>142</v>
      </c>
      <c r="G4334" t="str">
        <f>_xlfn.XLOOKUP(F4334,Regions!$A$2:$A$52,Regions!$B$2:$B$52)</f>
        <v>Midwest</v>
      </c>
      <c r="H4334" t="s">
        <v>2392</v>
      </c>
      <c r="J4334">
        <v>12411</v>
      </c>
      <c r="K4334">
        <v>1404</v>
      </c>
      <c r="L4334">
        <v>29892</v>
      </c>
      <c r="M4334">
        <v>52000</v>
      </c>
      <c r="N4334" t="s">
        <v>2043</v>
      </c>
      <c r="O4334" t="s">
        <v>2046</v>
      </c>
      <c r="P4334" t="s">
        <v>2043</v>
      </c>
      <c r="Q4334" t="s">
        <v>2043</v>
      </c>
      <c r="R4334" t="str">
        <f>Table1[[#This Row],[year]]&amp;"_"&amp;Table1[[#This Row],[rank]]</f>
        <v>2023_333</v>
      </c>
      <c r="S4334" t="str">
        <f>Table1[[#This Row],[year]]&amp;"_"&amp;Table1[[#This Row],[rank]]</f>
        <v>2023_333</v>
      </c>
    </row>
    <row r="4335" spans="1:19" x14ac:dyDescent="0.2">
      <c r="A4335" t="s">
        <v>2363</v>
      </c>
      <c r="B4335">
        <v>334</v>
      </c>
      <c r="C4335">
        <v>2023</v>
      </c>
      <c r="D4335" t="s">
        <v>1830</v>
      </c>
      <c r="E4335" t="s">
        <v>2042</v>
      </c>
      <c r="F4335" t="s">
        <v>98</v>
      </c>
      <c r="G4335" t="str">
        <f>_xlfn.XLOOKUP(F4335,Regions!$A$2:$A$52,Regions!$B$2:$B$52)</f>
        <v>Northeast</v>
      </c>
      <c r="H4335" t="s">
        <v>1816</v>
      </c>
      <c r="I4335">
        <v>12148</v>
      </c>
      <c r="J4335">
        <v>12368</v>
      </c>
      <c r="K4335">
        <v>1043</v>
      </c>
      <c r="L4335">
        <v>8992</v>
      </c>
      <c r="M4335">
        <v>35800</v>
      </c>
      <c r="N4335" t="s">
        <v>2043</v>
      </c>
      <c r="O4335" t="s">
        <v>2046</v>
      </c>
      <c r="P4335" t="s">
        <v>2043</v>
      </c>
      <c r="Q4335" t="s">
        <v>2043</v>
      </c>
      <c r="R4335" t="str">
        <f>Table1[[#This Row],[year]]&amp;"_"&amp;Table1[[#This Row],[rank]]</f>
        <v>2023_334</v>
      </c>
      <c r="S4335" t="str">
        <f>Table1[[#This Row],[year]]&amp;"_"&amp;Table1[[#This Row],[rank]]</f>
        <v>2023_334</v>
      </c>
    </row>
    <row r="4336" spans="1:19" x14ac:dyDescent="0.2">
      <c r="A4336" t="s">
        <v>2338</v>
      </c>
      <c r="B4336">
        <v>335</v>
      </c>
      <c r="C4336">
        <v>2023</v>
      </c>
      <c r="D4336" t="s">
        <v>214</v>
      </c>
      <c r="E4336" t="s">
        <v>920</v>
      </c>
      <c r="F4336" t="s">
        <v>146</v>
      </c>
      <c r="G4336" t="str">
        <f>_xlfn.XLOOKUP(F4336,Regions!$A$2:$A$52,Regions!$B$2:$B$52)</f>
        <v>Northeast</v>
      </c>
      <c r="H4336" t="s">
        <v>1462</v>
      </c>
      <c r="I4336">
        <v>27287</v>
      </c>
      <c r="J4336">
        <v>12289</v>
      </c>
      <c r="K4336">
        <v>1405</v>
      </c>
      <c r="L4336">
        <v>53231</v>
      </c>
      <c r="M4336">
        <v>9626</v>
      </c>
      <c r="N4336" t="s">
        <v>2043</v>
      </c>
      <c r="O4336" t="s">
        <v>2043</v>
      </c>
      <c r="P4336" t="s">
        <v>2043</v>
      </c>
      <c r="Q4336" t="s">
        <v>2043</v>
      </c>
      <c r="R4336" t="str">
        <f>Table1[[#This Row],[year]]&amp;"_"&amp;Table1[[#This Row],[rank]]</f>
        <v>2023_335</v>
      </c>
      <c r="S4336" t="str">
        <f>Table1[[#This Row],[year]]&amp;"_"&amp;Table1[[#This Row],[rank]]</f>
        <v>2023_335</v>
      </c>
    </row>
    <row r="4337" spans="1:19" x14ac:dyDescent="0.2">
      <c r="A4337" t="s">
        <v>2629</v>
      </c>
      <c r="B4337">
        <v>336</v>
      </c>
      <c r="C4337">
        <v>2023</v>
      </c>
      <c r="D4337" t="s">
        <v>1363</v>
      </c>
      <c r="E4337" t="s">
        <v>2042</v>
      </c>
      <c r="F4337" t="s">
        <v>146</v>
      </c>
      <c r="G4337" t="str">
        <f>_xlfn.XLOOKUP(F4337,Regions!$A$2:$A$52,Regions!$B$2:$B$52)</f>
        <v>Northeast</v>
      </c>
      <c r="H4337" t="s">
        <v>1465</v>
      </c>
      <c r="I4337">
        <v>3796</v>
      </c>
      <c r="J4337">
        <v>12218</v>
      </c>
      <c r="K4337">
        <v>1331</v>
      </c>
      <c r="L4337">
        <v>3580</v>
      </c>
      <c r="M4337">
        <v>15745</v>
      </c>
      <c r="N4337" t="s">
        <v>2046</v>
      </c>
      <c r="O4337" t="s">
        <v>2043</v>
      </c>
      <c r="P4337" t="s">
        <v>2043</v>
      </c>
      <c r="Q4337" t="s">
        <v>2043</v>
      </c>
      <c r="R4337" t="str">
        <f>Table1[[#This Row],[year]]&amp;"_"&amp;Table1[[#This Row],[rank]]</f>
        <v>2023_336</v>
      </c>
      <c r="S4337" t="str">
        <f>Table1[[#This Row],[year]]&amp;"_"&amp;Table1[[#This Row],[rank]]</f>
        <v>2023_336</v>
      </c>
    </row>
    <row r="4338" spans="1:19" x14ac:dyDescent="0.2">
      <c r="A4338" t="s">
        <v>2136</v>
      </c>
      <c r="B4338">
        <v>337</v>
      </c>
      <c r="C4338">
        <v>2023</v>
      </c>
      <c r="D4338" t="s">
        <v>1294</v>
      </c>
      <c r="E4338" t="s">
        <v>112</v>
      </c>
      <c r="F4338" t="s">
        <v>113</v>
      </c>
      <c r="G4338" t="str">
        <f>_xlfn.XLOOKUP(F4338,Regions!$A$2:$A$52,Regions!$B$2:$B$52)</f>
        <v>South</v>
      </c>
      <c r="H4338" t="s">
        <v>1664</v>
      </c>
      <c r="I4338">
        <v>670</v>
      </c>
      <c r="J4338">
        <v>12211</v>
      </c>
      <c r="K4338">
        <v>46</v>
      </c>
      <c r="L4338">
        <v>14669</v>
      </c>
      <c r="M4338">
        <v>58500</v>
      </c>
      <c r="N4338" t="s">
        <v>2043</v>
      </c>
      <c r="O4338" t="s">
        <v>2043</v>
      </c>
      <c r="P4338" t="s">
        <v>2043</v>
      </c>
      <c r="Q4338" t="s">
        <v>2043</v>
      </c>
      <c r="R4338" t="str">
        <f>Table1[[#This Row],[year]]&amp;"_"&amp;Table1[[#This Row],[rank]]</f>
        <v>2023_337</v>
      </c>
      <c r="S4338" t="str">
        <f>Table1[[#This Row],[year]]&amp;"_"&amp;Table1[[#This Row],[rank]]</f>
        <v>2023_337</v>
      </c>
    </row>
    <row r="4339" spans="1:19" x14ac:dyDescent="0.2">
      <c r="A4339" t="s">
        <v>2274</v>
      </c>
      <c r="B4339">
        <v>338</v>
      </c>
      <c r="C4339">
        <v>2023</v>
      </c>
      <c r="D4339" t="s">
        <v>79</v>
      </c>
      <c r="E4339" t="s">
        <v>2044</v>
      </c>
      <c r="F4339" t="s">
        <v>18</v>
      </c>
      <c r="G4339" t="str">
        <f>_xlfn.XLOOKUP(F4339,Regions!$A$2:$A$52,Regions!$B$2:$B$52)</f>
        <v>Midwest</v>
      </c>
      <c r="H4339" t="s">
        <v>1401</v>
      </c>
      <c r="I4339">
        <v>7668</v>
      </c>
      <c r="J4339">
        <v>12199</v>
      </c>
      <c r="K4339">
        <v>1714</v>
      </c>
      <c r="L4339">
        <v>191826</v>
      </c>
      <c r="M4339">
        <v>11600</v>
      </c>
      <c r="N4339" t="s">
        <v>2043</v>
      </c>
      <c r="O4339" t="s">
        <v>2043</v>
      </c>
      <c r="P4339" t="s">
        <v>2043</v>
      </c>
      <c r="Q4339" t="s">
        <v>2043</v>
      </c>
      <c r="R4339" t="str">
        <f>Table1[[#This Row],[year]]&amp;"_"&amp;Table1[[#This Row],[rank]]</f>
        <v>2023_338</v>
      </c>
      <c r="S4339" t="str">
        <f>Table1[[#This Row],[year]]&amp;"_"&amp;Table1[[#This Row],[rank]]</f>
        <v>2023_338</v>
      </c>
    </row>
    <row r="4340" spans="1:19" x14ac:dyDescent="0.2">
      <c r="A4340" t="s">
        <v>2600</v>
      </c>
      <c r="B4340">
        <v>339</v>
      </c>
      <c r="C4340">
        <v>2023</v>
      </c>
      <c r="D4340" t="s">
        <v>100</v>
      </c>
      <c r="E4340" t="s">
        <v>112</v>
      </c>
      <c r="F4340" t="s">
        <v>28</v>
      </c>
      <c r="G4340" t="str">
        <f>_xlfn.XLOOKUP(F4340,Regions!$A$2:$A$52,Regions!$B$2:$B$52)</f>
        <v>Northeast</v>
      </c>
      <c r="H4340" t="s">
        <v>2601</v>
      </c>
      <c r="I4340">
        <v>89830</v>
      </c>
      <c r="J4340">
        <v>12173</v>
      </c>
      <c r="K4340">
        <v>4338</v>
      </c>
      <c r="L4340">
        <v>29215</v>
      </c>
      <c r="M4340">
        <v>11851</v>
      </c>
      <c r="N4340" t="s">
        <v>2046</v>
      </c>
      <c r="O4340" t="s">
        <v>2043</v>
      </c>
      <c r="P4340" t="s">
        <v>2043</v>
      </c>
      <c r="Q4340" t="s">
        <v>2043</v>
      </c>
      <c r="R4340" t="str">
        <f>Table1[[#This Row],[year]]&amp;"_"&amp;Table1[[#This Row],[rank]]</f>
        <v>2023_339</v>
      </c>
      <c r="S4340" t="str">
        <f>Table1[[#This Row],[year]]&amp;"_"&amp;Table1[[#This Row],[rank]]</f>
        <v>2023_339</v>
      </c>
    </row>
    <row r="4341" spans="1:19" x14ac:dyDescent="0.2">
      <c r="A4341" t="s">
        <v>2561</v>
      </c>
      <c r="B4341">
        <v>340</v>
      </c>
      <c r="C4341">
        <v>2023</v>
      </c>
      <c r="D4341" t="s">
        <v>175</v>
      </c>
      <c r="E4341" t="s">
        <v>2067</v>
      </c>
      <c r="F4341" t="s">
        <v>181</v>
      </c>
      <c r="G4341" t="str">
        <f>_xlfn.XLOOKUP(F4341,Regions!$A$2:$A$52,Regions!$B$2:$B$52)</f>
        <v>West</v>
      </c>
      <c r="H4341" t="s">
        <v>1549</v>
      </c>
      <c r="I4341">
        <v>9130</v>
      </c>
      <c r="J4341">
        <v>12164</v>
      </c>
      <c r="K4341">
        <v>1815</v>
      </c>
      <c r="L4341">
        <v>42464</v>
      </c>
      <c r="M4341">
        <v>7283</v>
      </c>
      <c r="N4341" t="s">
        <v>2043</v>
      </c>
      <c r="O4341" t="s">
        <v>2043</v>
      </c>
      <c r="P4341" t="s">
        <v>2043</v>
      </c>
      <c r="Q4341" t="s">
        <v>2043</v>
      </c>
      <c r="R4341" t="str">
        <f>Table1[[#This Row],[year]]&amp;"_"&amp;Table1[[#This Row],[rank]]</f>
        <v>2023_340</v>
      </c>
      <c r="S4341" t="str">
        <f>Table1[[#This Row],[year]]&amp;"_"&amp;Table1[[#This Row],[rank]]</f>
        <v>2023_340</v>
      </c>
    </row>
    <row r="4342" spans="1:19" x14ac:dyDescent="0.2">
      <c r="A4342" t="s">
        <v>2686</v>
      </c>
      <c r="B4342">
        <v>341</v>
      </c>
      <c r="C4342">
        <v>2023</v>
      </c>
      <c r="D4342" t="s">
        <v>488</v>
      </c>
      <c r="E4342" t="s">
        <v>920</v>
      </c>
      <c r="F4342" t="s">
        <v>22</v>
      </c>
      <c r="G4342" t="str">
        <f>_xlfn.XLOOKUP(F4342,Regions!$A$2:$A$52,Regions!$B$2:$B$52)</f>
        <v>South</v>
      </c>
      <c r="H4342" t="s">
        <v>1403</v>
      </c>
      <c r="I4342">
        <v>11213</v>
      </c>
      <c r="J4342">
        <v>12132</v>
      </c>
      <c r="K4342">
        <v>3674</v>
      </c>
      <c r="L4342">
        <v>13147</v>
      </c>
      <c r="M4342">
        <v>2273</v>
      </c>
      <c r="N4342" t="s">
        <v>2043</v>
      </c>
      <c r="O4342" t="s">
        <v>2043</v>
      </c>
      <c r="P4342" t="s">
        <v>2043</v>
      </c>
      <c r="Q4342" t="s">
        <v>2043</v>
      </c>
      <c r="R4342" t="str">
        <f>Table1[[#This Row],[year]]&amp;"_"&amp;Table1[[#This Row],[rank]]</f>
        <v>2023_341</v>
      </c>
      <c r="S4342" t="str">
        <f>Table1[[#This Row],[year]]&amp;"_"&amp;Table1[[#This Row],[rank]]</f>
        <v>2023_341</v>
      </c>
    </row>
    <row r="4343" spans="1:19" x14ac:dyDescent="0.2">
      <c r="A4343" t="s">
        <v>2576</v>
      </c>
      <c r="B4343">
        <v>342</v>
      </c>
      <c r="C4343">
        <v>2023</v>
      </c>
      <c r="D4343" t="s">
        <v>1363</v>
      </c>
      <c r="E4343" t="s">
        <v>2042</v>
      </c>
      <c r="F4343" t="s">
        <v>181</v>
      </c>
      <c r="G4343" t="str">
        <f>_xlfn.XLOOKUP(F4343,Regions!$A$2:$A$52,Regions!$B$2:$B$52)</f>
        <v>West</v>
      </c>
      <c r="H4343" t="s">
        <v>1549</v>
      </c>
      <c r="I4343">
        <v>406</v>
      </c>
      <c r="J4343">
        <v>12106</v>
      </c>
      <c r="K4343">
        <v>2594</v>
      </c>
      <c r="L4343">
        <v>12571</v>
      </c>
      <c r="M4343">
        <v>24683</v>
      </c>
      <c r="N4343" t="s">
        <v>2043</v>
      </c>
      <c r="O4343" t="s">
        <v>2043</v>
      </c>
      <c r="P4343" t="s">
        <v>2043</v>
      </c>
      <c r="Q4343" t="s">
        <v>2043</v>
      </c>
      <c r="R4343" t="str">
        <f>Table1[[#This Row],[year]]&amp;"_"&amp;Table1[[#This Row],[rank]]</f>
        <v>2023_342</v>
      </c>
      <c r="S4343" t="str">
        <f>Table1[[#This Row],[year]]&amp;"_"&amp;Table1[[#This Row],[rank]]</f>
        <v>2023_342</v>
      </c>
    </row>
    <row r="4344" spans="1:19" x14ac:dyDescent="0.2">
      <c r="A4344" t="s">
        <v>2199</v>
      </c>
      <c r="B4344">
        <v>343</v>
      </c>
      <c r="C4344">
        <v>2023</v>
      </c>
      <c r="D4344" t="s">
        <v>214</v>
      </c>
      <c r="E4344" t="s">
        <v>920</v>
      </c>
      <c r="F4344" t="s">
        <v>53</v>
      </c>
      <c r="G4344" t="str">
        <f>_xlfn.XLOOKUP(F4344,Regions!$A$2:$A$52,Regions!$B$2:$B$52)</f>
        <v>Midwest</v>
      </c>
      <c r="H4344" t="s">
        <v>1479</v>
      </c>
      <c r="I4344">
        <v>22924</v>
      </c>
      <c r="J4344">
        <v>12053</v>
      </c>
      <c r="K4344">
        <v>406</v>
      </c>
      <c r="L4344">
        <v>46108</v>
      </c>
      <c r="M4344">
        <v>12335</v>
      </c>
      <c r="N4344" t="s">
        <v>2043</v>
      </c>
      <c r="O4344" t="s">
        <v>2043</v>
      </c>
      <c r="P4344" t="s">
        <v>2043</v>
      </c>
      <c r="Q4344" t="s">
        <v>2043</v>
      </c>
      <c r="R4344" t="str">
        <f>Table1[[#This Row],[year]]&amp;"_"&amp;Table1[[#This Row],[rank]]</f>
        <v>2023_343</v>
      </c>
      <c r="S4344" t="str">
        <f>Table1[[#This Row],[year]]&amp;"_"&amp;Table1[[#This Row],[rank]]</f>
        <v>2023_343</v>
      </c>
    </row>
    <row r="4345" spans="1:19" x14ac:dyDescent="0.2">
      <c r="A4345" t="s">
        <v>2633</v>
      </c>
      <c r="B4345">
        <v>344</v>
      </c>
      <c r="C4345">
        <v>2023</v>
      </c>
      <c r="D4345" t="s">
        <v>974</v>
      </c>
      <c r="E4345" t="s">
        <v>2045</v>
      </c>
      <c r="F4345" t="s">
        <v>146</v>
      </c>
      <c r="G4345" t="str">
        <f>_xlfn.XLOOKUP(F4345,Regions!$A$2:$A$52,Regions!$B$2:$B$52)</f>
        <v>Northeast</v>
      </c>
      <c r="H4345" t="s">
        <v>1454</v>
      </c>
      <c r="I4345">
        <v>99764</v>
      </c>
      <c r="J4345">
        <v>12014</v>
      </c>
      <c r="K4345">
        <v>2749</v>
      </c>
      <c r="L4345">
        <v>50302</v>
      </c>
      <c r="M4345">
        <v>24450</v>
      </c>
      <c r="N4345" t="s">
        <v>2043</v>
      </c>
      <c r="O4345" t="s">
        <v>2043</v>
      </c>
      <c r="P4345" t="s">
        <v>2043</v>
      </c>
      <c r="Q4345" t="s">
        <v>2043</v>
      </c>
      <c r="R4345" t="str">
        <f>Table1[[#This Row],[year]]&amp;"_"&amp;Table1[[#This Row],[rank]]</f>
        <v>2023_344</v>
      </c>
      <c r="S4345" t="str">
        <f>Table1[[#This Row],[year]]&amp;"_"&amp;Table1[[#This Row],[rank]]</f>
        <v>2023_344</v>
      </c>
    </row>
    <row r="4346" spans="1:19" x14ac:dyDescent="0.2">
      <c r="A4346" t="s">
        <v>349</v>
      </c>
      <c r="B4346">
        <v>345</v>
      </c>
      <c r="C4346">
        <v>2023</v>
      </c>
      <c r="D4346" t="s">
        <v>1164</v>
      </c>
      <c r="E4346" t="s">
        <v>2061</v>
      </c>
      <c r="F4346" t="s">
        <v>177</v>
      </c>
      <c r="G4346" t="str">
        <f>_xlfn.XLOOKUP(F4346,Regions!$A$2:$A$52,Regions!$B$2:$B$52)</f>
        <v>South</v>
      </c>
      <c r="H4346" t="s">
        <v>1497</v>
      </c>
      <c r="I4346">
        <v>4147</v>
      </c>
      <c r="J4346">
        <v>12011</v>
      </c>
      <c r="K4346">
        <v>867</v>
      </c>
      <c r="L4346">
        <v>14395</v>
      </c>
      <c r="M4346">
        <v>48300</v>
      </c>
      <c r="N4346" t="s">
        <v>2043</v>
      </c>
      <c r="O4346" t="s">
        <v>2043</v>
      </c>
      <c r="P4346" t="s">
        <v>2043</v>
      </c>
      <c r="Q4346" t="s">
        <v>2043</v>
      </c>
      <c r="R4346" t="str">
        <f>Table1[[#This Row],[year]]&amp;"_"&amp;Table1[[#This Row],[rank]]</f>
        <v>2023_345</v>
      </c>
      <c r="S4346" t="str">
        <f>Table1[[#This Row],[year]]&amp;"_"&amp;Table1[[#This Row],[rank]]</f>
        <v>2023_345</v>
      </c>
    </row>
    <row r="4347" spans="1:19" x14ac:dyDescent="0.2">
      <c r="A4347" t="s">
        <v>2307</v>
      </c>
      <c r="B4347">
        <v>346</v>
      </c>
      <c r="C4347">
        <v>2023</v>
      </c>
      <c r="D4347" t="s">
        <v>350</v>
      </c>
      <c r="E4347" t="s">
        <v>2042</v>
      </c>
      <c r="F4347" t="s">
        <v>41</v>
      </c>
      <c r="G4347" t="str">
        <f>_xlfn.XLOOKUP(F4347,Regions!$A$2:$A$52,Regions!$B$2:$B$52)</f>
        <v>Northeast</v>
      </c>
      <c r="H4347" t="s">
        <v>1594</v>
      </c>
      <c r="I4347">
        <v>7689</v>
      </c>
      <c r="J4347">
        <v>11994</v>
      </c>
      <c r="K4347">
        <v>2764</v>
      </c>
      <c r="L4347">
        <v>25927</v>
      </c>
      <c r="M4347">
        <v>21500</v>
      </c>
      <c r="N4347" t="s">
        <v>2043</v>
      </c>
      <c r="O4347" t="s">
        <v>2043</v>
      </c>
      <c r="P4347" t="s">
        <v>2043</v>
      </c>
      <c r="Q4347" t="s">
        <v>2043</v>
      </c>
      <c r="R4347" t="str">
        <f>Table1[[#This Row],[year]]&amp;"_"&amp;Table1[[#This Row],[rank]]</f>
        <v>2023_346</v>
      </c>
      <c r="S4347" t="str">
        <f>Table1[[#This Row],[year]]&amp;"_"&amp;Table1[[#This Row],[rank]]</f>
        <v>2023_346</v>
      </c>
    </row>
    <row r="4348" spans="1:19" x14ac:dyDescent="0.2">
      <c r="A4348" t="s">
        <v>1539</v>
      </c>
      <c r="B4348">
        <v>347</v>
      </c>
      <c r="C4348">
        <v>2023</v>
      </c>
      <c r="D4348" t="s">
        <v>97</v>
      </c>
      <c r="E4348" t="s">
        <v>2044</v>
      </c>
      <c r="F4348" t="s">
        <v>113</v>
      </c>
      <c r="G4348" t="str">
        <f>_xlfn.XLOOKUP(F4348,Regions!$A$2:$A$52,Regions!$B$2:$B$52)</f>
        <v>South</v>
      </c>
      <c r="H4348" t="s">
        <v>1540</v>
      </c>
      <c r="I4348">
        <v>7805</v>
      </c>
      <c r="J4348">
        <v>11991</v>
      </c>
      <c r="K4348">
        <v>1314</v>
      </c>
      <c r="L4348">
        <v>61435</v>
      </c>
      <c r="M4348">
        <v>10801</v>
      </c>
      <c r="N4348" t="s">
        <v>2043</v>
      </c>
      <c r="O4348" t="s">
        <v>2043</v>
      </c>
      <c r="P4348" t="s">
        <v>2043</v>
      </c>
      <c r="Q4348" t="s">
        <v>2043</v>
      </c>
      <c r="R4348" t="str">
        <f>Table1[[#This Row],[year]]&amp;"_"&amp;Table1[[#This Row],[rank]]</f>
        <v>2023_347</v>
      </c>
      <c r="S4348" t="str">
        <f>Table1[[#This Row],[year]]&amp;"_"&amp;Table1[[#This Row],[rank]]</f>
        <v>2023_347</v>
      </c>
    </row>
    <row r="4349" spans="1:19" x14ac:dyDescent="0.2">
      <c r="A4349" t="s">
        <v>2668</v>
      </c>
      <c r="B4349">
        <v>348</v>
      </c>
      <c r="C4349">
        <v>2023</v>
      </c>
      <c r="D4349" t="s">
        <v>488</v>
      </c>
      <c r="E4349" t="s">
        <v>920</v>
      </c>
      <c r="F4349" t="s">
        <v>181</v>
      </c>
      <c r="G4349" t="str">
        <f>_xlfn.XLOOKUP(F4349,Regions!$A$2:$A$52,Regions!$B$2:$B$52)</f>
        <v>West</v>
      </c>
      <c r="H4349" t="s">
        <v>1516</v>
      </c>
      <c r="I4349">
        <v>38947</v>
      </c>
      <c r="J4349">
        <v>11915</v>
      </c>
      <c r="K4349">
        <v>429</v>
      </c>
      <c r="L4349">
        <v>38482</v>
      </c>
      <c r="M4349">
        <v>14600</v>
      </c>
      <c r="N4349" t="s">
        <v>2043</v>
      </c>
      <c r="O4349" t="s">
        <v>2043</v>
      </c>
      <c r="P4349" t="s">
        <v>2043</v>
      </c>
      <c r="Q4349" t="s">
        <v>2043</v>
      </c>
      <c r="R4349" t="str">
        <f>Table1[[#This Row],[year]]&amp;"_"&amp;Table1[[#This Row],[rank]]</f>
        <v>2023_348</v>
      </c>
      <c r="S4349" t="str">
        <f>Table1[[#This Row],[year]]&amp;"_"&amp;Table1[[#This Row],[rank]]</f>
        <v>2023_348</v>
      </c>
    </row>
    <row r="4350" spans="1:19" x14ac:dyDescent="0.2">
      <c r="A4350" t="s">
        <v>2237</v>
      </c>
      <c r="B4350">
        <v>349</v>
      </c>
      <c r="C4350">
        <v>2023</v>
      </c>
      <c r="D4350" t="s">
        <v>283</v>
      </c>
      <c r="E4350" t="s">
        <v>283</v>
      </c>
      <c r="F4350" t="s">
        <v>181</v>
      </c>
      <c r="G4350" t="str">
        <f>_xlfn.XLOOKUP(F4350,Regions!$A$2:$A$52,Regions!$B$2:$B$52)</f>
        <v>West</v>
      </c>
      <c r="H4350" t="s">
        <v>1516</v>
      </c>
      <c r="I4350">
        <v>8904</v>
      </c>
      <c r="J4350">
        <v>11842</v>
      </c>
      <c r="K4350">
        <v>1387</v>
      </c>
      <c r="L4350">
        <v>13342</v>
      </c>
      <c r="M4350">
        <v>27650</v>
      </c>
      <c r="N4350" t="s">
        <v>2043</v>
      </c>
      <c r="O4350" t="s">
        <v>2043</v>
      </c>
      <c r="P4350" t="s">
        <v>2043</v>
      </c>
      <c r="Q4350" t="s">
        <v>2043</v>
      </c>
      <c r="R4350" t="str">
        <f>Table1[[#This Row],[year]]&amp;"_"&amp;Table1[[#This Row],[rank]]</f>
        <v>2023_349</v>
      </c>
      <c r="S4350" t="str">
        <f>Table1[[#This Row],[year]]&amp;"_"&amp;Table1[[#This Row],[rank]]</f>
        <v>2023_349</v>
      </c>
    </row>
    <row r="4351" spans="1:19" x14ac:dyDescent="0.2">
      <c r="A4351" t="s">
        <v>2140</v>
      </c>
      <c r="B4351">
        <v>350</v>
      </c>
      <c r="C4351">
        <v>2023</v>
      </c>
      <c r="D4351" t="s">
        <v>488</v>
      </c>
      <c r="E4351" t="s">
        <v>920</v>
      </c>
      <c r="F4351" t="s">
        <v>116</v>
      </c>
      <c r="G4351" t="str">
        <f>_xlfn.XLOOKUP(F4351,Regions!$A$2:$A$52,Regions!$B$2:$B$52)</f>
        <v>South</v>
      </c>
      <c r="H4351" t="s">
        <v>1542</v>
      </c>
      <c r="I4351">
        <v>10244</v>
      </c>
      <c r="J4351">
        <v>11743</v>
      </c>
      <c r="K4351">
        <v>4936</v>
      </c>
      <c r="L4351">
        <v>15468</v>
      </c>
      <c r="M4351">
        <v>1200</v>
      </c>
      <c r="N4351" t="s">
        <v>2043</v>
      </c>
      <c r="O4351" t="s">
        <v>2043</v>
      </c>
      <c r="P4351" t="s">
        <v>2046</v>
      </c>
      <c r="Q4351" t="s">
        <v>2043</v>
      </c>
      <c r="R4351" t="str">
        <f>Table1[[#This Row],[year]]&amp;"_"&amp;Table1[[#This Row],[rank]]</f>
        <v>2023_350</v>
      </c>
      <c r="S4351" t="str">
        <f>Table1[[#This Row],[year]]&amp;"_"&amp;Table1[[#This Row],[rank]]</f>
        <v>2023_350</v>
      </c>
    </row>
    <row r="4352" spans="1:19" x14ac:dyDescent="0.2">
      <c r="A4352" t="s">
        <v>2333</v>
      </c>
      <c r="B4352">
        <v>351</v>
      </c>
      <c r="C4352">
        <v>2023</v>
      </c>
      <c r="D4352" t="s">
        <v>1104</v>
      </c>
      <c r="E4352" t="s">
        <v>2054</v>
      </c>
      <c r="F4352" t="s">
        <v>86</v>
      </c>
      <c r="G4352" t="str">
        <f>_xlfn.XLOOKUP(F4352,Regions!$A$2:$A$52,Regions!$B$2:$B$52)</f>
        <v>South</v>
      </c>
      <c r="H4352" t="s">
        <v>1572</v>
      </c>
      <c r="I4352">
        <v>6368</v>
      </c>
      <c r="J4352">
        <v>11737</v>
      </c>
      <c r="K4352">
        <v>25</v>
      </c>
      <c r="L4352">
        <v>14120</v>
      </c>
      <c r="M4352">
        <v>40900</v>
      </c>
      <c r="N4352" t="s">
        <v>2043</v>
      </c>
      <c r="O4352" t="s">
        <v>2043</v>
      </c>
      <c r="P4352" t="s">
        <v>2043</v>
      </c>
      <c r="Q4352" t="s">
        <v>2043</v>
      </c>
      <c r="R4352" t="str">
        <f>Table1[[#This Row],[year]]&amp;"_"&amp;Table1[[#This Row],[rank]]</f>
        <v>2023_351</v>
      </c>
      <c r="S4352" t="str">
        <f>Table1[[#This Row],[year]]&amp;"_"&amp;Table1[[#This Row],[rank]]</f>
        <v>2023_351</v>
      </c>
    </row>
    <row r="4353" spans="1:19" x14ac:dyDescent="0.2">
      <c r="A4353" t="s">
        <v>2508</v>
      </c>
      <c r="B4353">
        <v>352</v>
      </c>
      <c r="C4353">
        <v>2023</v>
      </c>
      <c r="D4353" t="s">
        <v>65</v>
      </c>
      <c r="E4353" t="s">
        <v>2044</v>
      </c>
      <c r="F4353" t="s">
        <v>35</v>
      </c>
      <c r="G4353" t="str">
        <f>_xlfn.XLOOKUP(F4353,Regions!$A$2:$A$52,Regions!$B$2:$B$52)</f>
        <v>South</v>
      </c>
      <c r="H4353" t="s">
        <v>1592</v>
      </c>
      <c r="I4353">
        <v>17094</v>
      </c>
      <c r="J4353">
        <v>11675</v>
      </c>
      <c r="K4353">
        <v>214</v>
      </c>
      <c r="L4353">
        <v>49791</v>
      </c>
      <c r="M4353">
        <v>20900</v>
      </c>
      <c r="N4353" t="s">
        <v>2043</v>
      </c>
      <c r="O4353" t="s">
        <v>2043</v>
      </c>
      <c r="P4353" t="s">
        <v>2043</v>
      </c>
      <c r="Q4353" t="s">
        <v>2043</v>
      </c>
      <c r="R4353" t="str">
        <f>Table1[[#This Row],[year]]&amp;"_"&amp;Table1[[#This Row],[rank]]</f>
        <v>2023_352</v>
      </c>
      <c r="S4353" t="str">
        <f>Table1[[#This Row],[year]]&amp;"_"&amp;Table1[[#This Row],[rank]]</f>
        <v>2023_352</v>
      </c>
    </row>
    <row r="4354" spans="1:19" x14ac:dyDescent="0.2">
      <c r="A4354" t="s">
        <v>2577</v>
      </c>
      <c r="B4354">
        <v>353</v>
      </c>
      <c r="C4354">
        <v>2023</v>
      </c>
      <c r="D4354" t="s">
        <v>1363</v>
      </c>
      <c r="E4354" t="s">
        <v>2042</v>
      </c>
      <c r="F4354" t="s">
        <v>93</v>
      </c>
      <c r="G4354" t="str">
        <f>_xlfn.XLOOKUP(F4354,Regions!$A$2:$A$52,Regions!$B$2:$B$52)</f>
        <v>West</v>
      </c>
      <c r="H4354" t="s">
        <v>1457</v>
      </c>
      <c r="I4354">
        <v>14879</v>
      </c>
      <c r="J4354">
        <v>11667</v>
      </c>
      <c r="K4354">
        <v>352</v>
      </c>
      <c r="L4354">
        <v>21561</v>
      </c>
      <c r="M4354">
        <v>16500</v>
      </c>
      <c r="N4354" t="s">
        <v>2043</v>
      </c>
      <c r="O4354" t="s">
        <v>2043</v>
      </c>
      <c r="P4354" t="s">
        <v>2043</v>
      </c>
      <c r="Q4354" t="s">
        <v>2043</v>
      </c>
      <c r="R4354" t="str">
        <f>Table1[[#This Row],[year]]&amp;"_"&amp;Table1[[#This Row],[rank]]</f>
        <v>2023_353</v>
      </c>
      <c r="S4354" t="str">
        <f>Table1[[#This Row],[year]]&amp;"_"&amp;Table1[[#This Row],[rank]]</f>
        <v>2023_353</v>
      </c>
    </row>
    <row r="4355" spans="1:19" x14ac:dyDescent="0.2">
      <c r="A4355" t="s">
        <v>1260</v>
      </c>
      <c r="B4355">
        <v>354</v>
      </c>
      <c r="C4355">
        <v>2023</v>
      </c>
      <c r="D4355" t="s">
        <v>230</v>
      </c>
      <c r="E4355" t="s">
        <v>2114</v>
      </c>
      <c r="F4355" t="s">
        <v>954</v>
      </c>
      <c r="G4355" t="str">
        <f>_xlfn.XLOOKUP(F4355,Regions!$A$2:$A$52,Regions!$B$2:$B$52)</f>
        <v>West</v>
      </c>
      <c r="H4355" t="s">
        <v>2746</v>
      </c>
      <c r="I4355">
        <v>10503</v>
      </c>
      <c r="J4355">
        <v>11647</v>
      </c>
      <c r="K4355">
        <v>899</v>
      </c>
      <c r="L4355">
        <v>33527</v>
      </c>
      <c r="M4355">
        <v>49000</v>
      </c>
      <c r="N4355" t="s">
        <v>2043</v>
      </c>
      <c r="O4355" t="s">
        <v>2043</v>
      </c>
      <c r="P4355" t="s">
        <v>2043</v>
      </c>
      <c r="Q4355" t="s">
        <v>2043</v>
      </c>
      <c r="R4355" t="str">
        <f>Table1[[#This Row],[year]]&amp;"_"&amp;Table1[[#This Row],[rank]]</f>
        <v>2023_354</v>
      </c>
      <c r="S4355" t="str">
        <f>Table1[[#This Row],[year]]&amp;"_"&amp;Table1[[#This Row],[rank]]</f>
        <v>2023_354</v>
      </c>
    </row>
    <row r="4356" spans="1:19" x14ac:dyDescent="0.2">
      <c r="A4356" t="s">
        <v>2429</v>
      </c>
      <c r="B4356">
        <v>355</v>
      </c>
      <c r="C4356">
        <v>2023</v>
      </c>
      <c r="D4356" t="s">
        <v>2625</v>
      </c>
      <c r="E4356" t="s">
        <v>2143</v>
      </c>
      <c r="F4356" t="s">
        <v>33</v>
      </c>
      <c r="G4356" t="str">
        <f>_xlfn.XLOOKUP(F4356,Regions!$A$2:$A$52,Regions!$B$2:$B$52)</f>
        <v>Northeast</v>
      </c>
      <c r="H4356" t="s">
        <v>1498</v>
      </c>
      <c r="I4356">
        <v>27460</v>
      </c>
      <c r="J4356">
        <v>11642</v>
      </c>
      <c r="K4356">
        <v>2105</v>
      </c>
      <c r="L4356">
        <v>24183</v>
      </c>
      <c r="M4356">
        <v>24600</v>
      </c>
      <c r="N4356" t="s">
        <v>2043</v>
      </c>
      <c r="O4356" t="s">
        <v>2043</v>
      </c>
      <c r="P4356" t="s">
        <v>2043</v>
      </c>
      <c r="Q4356" t="s">
        <v>2043</v>
      </c>
      <c r="R4356" t="str">
        <f>Table1[[#This Row],[year]]&amp;"_"&amp;Table1[[#This Row],[rank]]</f>
        <v>2023_355</v>
      </c>
      <c r="S4356" t="str">
        <f>Table1[[#This Row],[year]]&amp;"_"&amp;Table1[[#This Row],[rank]]</f>
        <v>2023_355</v>
      </c>
    </row>
    <row r="4357" spans="1:19" x14ac:dyDescent="0.2">
      <c r="A4357" t="s">
        <v>2747</v>
      </c>
      <c r="B4357">
        <v>356</v>
      </c>
      <c r="C4357">
        <v>2023</v>
      </c>
      <c r="D4357" t="s">
        <v>609</v>
      </c>
      <c r="E4357" t="s">
        <v>2044</v>
      </c>
      <c r="F4357" t="s">
        <v>28</v>
      </c>
      <c r="G4357" t="str">
        <f>_xlfn.XLOOKUP(F4357,Regions!$A$2:$A$52,Regions!$B$2:$B$52)</f>
        <v>Northeast</v>
      </c>
      <c r="H4357" t="s">
        <v>1406</v>
      </c>
      <c r="I4357">
        <v>36042</v>
      </c>
      <c r="J4357">
        <v>11627</v>
      </c>
      <c r="K4357">
        <v>3213</v>
      </c>
      <c r="L4357">
        <v>259333</v>
      </c>
      <c r="M4357">
        <v>4258</v>
      </c>
      <c r="N4357" t="s">
        <v>2046</v>
      </c>
      <c r="O4357" t="s">
        <v>2043</v>
      </c>
      <c r="P4357" t="s">
        <v>2043</v>
      </c>
      <c r="Q4357" t="s">
        <v>2043</v>
      </c>
      <c r="R4357" t="str">
        <f>Table1[[#This Row],[year]]&amp;"_"&amp;Table1[[#This Row],[rank]]</f>
        <v>2023_356</v>
      </c>
      <c r="S4357" t="str">
        <f>Table1[[#This Row],[year]]&amp;"_"&amp;Table1[[#This Row],[rank]]</f>
        <v>2023_356</v>
      </c>
    </row>
    <row r="4358" spans="1:19" x14ac:dyDescent="0.2">
      <c r="A4358" t="s">
        <v>1646</v>
      </c>
      <c r="B4358">
        <v>357</v>
      </c>
      <c r="C4358">
        <v>2023</v>
      </c>
      <c r="D4358" t="s">
        <v>1294</v>
      </c>
      <c r="E4358" t="s">
        <v>112</v>
      </c>
      <c r="F4358" t="s">
        <v>181</v>
      </c>
      <c r="G4358" t="str">
        <f>_xlfn.XLOOKUP(F4358,Regions!$A$2:$A$52,Regions!$B$2:$B$52)</f>
        <v>West</v>
      </c>
      <c r="H4358" t="s">
        <v>1516</v>
      </c>
      <c r="I4358">
        <v>7332</v>
      </c>
      <c r="J4358">
        <v>11610</v>
      </c>
      <c r="K4358">
        <v>560</v>
      </c>
      <c r="L4358">
        <v>16928</v>
      </c>
      <c r="M4358">
        <v>70000</v>
      </c>
      <c r="N4358" t="s">
        <v>2043</v>
      </c>
      <c r="O4358" t="s">
        <v>2043</v>
      </c>
      <c r="P4358" t="s">
        <v>2043</v>
      </c>
      <c r="Q4358" t="s">
        <v>2043</v>
      </c>
      <c r="R4358" t="str">
        <f>Table1[[#This Row],[year]]&amp;"_"&amp;Table1[[#This Row],[rank]]</f>
        <v>2023_357</v>
      </c>
      <c r="S4358" t="str">
        <f>Table1[[#This Row],[year]]&amp;"_"&amp;Table1[[#This Row],[rank]]</f>
        <v>2023_357</v>
      </c>
    </row>
    <row r="4359" spans="1:19" x14ac:dyDescent="0.2">
      <c r="A4359" t="s">
        <v>2139</v>
      </c>
      <c r="B4359">
        <v>358</v>
      </c>
      <c r="C4359">
        <v>2023</v>
      </c>
      <c r="D4359" t="s">
        <v>488</v>
      </c>
      <c r="E4359" t="s">
        <v>920</v>
      </c>
      <c r="F4359" t="s">
        <v>28</v>
      </c>
      <c r="G4359" t="str">
        <f>_xlfn.XLOOKUP(F4359,Regions!$A$2:$A$52,Regions!$B$2:$B$52)</f>
        <v>Northeast</v>
      </c>
      <c r="H4359" t="s">
        <v>1406</v>
      </c>
      <c r="I4359">
        <v>40520</v>
      </c>
      <c r="J4359">
        <v>11570</v>
      </c>
      <c r="K4359">
        <v>2096</v>
      </c>
      <c r="L4359">
        <v>21695</v>
      </c>
      <c r="M4359">
        <v>1623</v>
      </c>
      <c r="N4359" t="s">
        <v>2043</v>
      </c>
      <c r="O4359" t="s">
        <v>2043</v>
      </c>
      <c r="P4359" t="s">
        <v>2043</v>
      </c>
      <c r="Q4359" t="s">
        <v>2043</v>
      </c>
      <c r="R4359" t="str">
        <f>Table1[[#This Row],[year]]&amp;"_"&amp;Table1[[#This Row],[rank]]</f>
        <v>2023_358</v>
      </c>
      <c r="S4359" t="str">
        <f>Table1[[#This Row],[year]]&amp;"_"&amp;Table1[[#This Row],[rank]]</f>
        <v>2023_358</v>
      </c>
    </row>
    <row r="4360" spans="1:19" x14ac:dyDescent="0.2">
      <c r="A4360" t="s">
        <v>2290</v>
      </c>
      <c r="B4360">
        <v>359</v>
      </c>
      <c r="C4360">
        <v>2023</v>
      </c>
      <c r="D4360" t="s">
        <v>65</v>
      </c>
      <c r="E4360" t="s">
        <v>2044</v>
      </c>
      <c r="F4360" t="s">
        <v>177</v>
      </c>
      <c r="G4360" t="str">
        <f>_xlfn.XLOOKUP(F4360,Regions!$A$2:$A$52,Regions!$B$2:$B$52)</f>
        <v>South</v>
      </c>
      <c r="H4360" t="s">
        <v>1554</v>
      </c>
      <c r="I4360">
        <v>9508</v>
      </c>
      <c r="J4360">
        <v>11556</v>
      </c>
      <c r="K4360">
        <v>1136</v>
      </c>
      <c r="L4360">
        <v>65589</v>
      </c>
      <c r="M4360">
        <v>21759</v>
      </c>
      <c r="N4360" t="s">
        <v>2043</v>
      </c>
      <c r="O4360" t="s">
        <v>2043</v>
      </c>
      <c r="P4360" t="s">
        <v>2043</v>
      </c>
      <c r="Q4360" t="s">
        <v>2043</v>
      </c>
      <c r="R4360" t="str">
        <f>Table1[[#This Row],[year]]&amp;"_"&amp;Table1[[#This Row],[rank]]</f>
        <v>2023_359</v>
      </c>
      <c r="S4360" t="str">
        <f>Table1[[#This Row],[year]]&amp;"_"&amp;Table1[[#This Row],[rank]]</f>
        <v>2023_359</v>
      </c>
    </row>
    <row r="4361" spans="1:19" x14ac:dyDescent="0.2">
      <c r="A4361" t="s">
        <v>2531</v>
      </c>
      <c r="B4361">
        <v>360</v>
      </c>
      <c r="C4361">
        <v>2023</v>
      </c>
      <c r="D4361" t="s">
        <v>980</v>
      </c>
      <c r="E4361" t="s">
        <v>2055</v>
      </c>
      <c r="F4361" t="s">
        <v>44</v>
      </c>
      <c r="G4361" t="str">
        <f>_xlfn.XLOOKUP(F4361,Regions!$A$2:$A$52,Regions!$B$2:$B$52)</f>
        <v>Midwest</v>
      </c>
      <c r="H4361" t="s">
        <v>1417</v>
      </c>
      <c r="I4361">
        <v>17902</v>
      </c>
      <c r="J4361">
        <v>11536</v>
      </c>
      <c r="K4361">
        <v>888</v>
      </c>
      <c r="L4361">
        <v>22435</v>
      </c>
      <c r="M4361">
        <v>18000</v>
      </c>
      <c r="N4361" t="s">
        <v>2043</v>
      </c>
      <c r="O4361" t="s">
        <v>2043</v>
      </c>
      <c r="P4361" t="s">
        <v>2043</v>
      </c>
      <c r="Q4361" t="s">
        <v>2043</v>
      </c>
      <c r="R4361" t="str">
        <f>Table1[[#This Row],[year]]&amp;"_"&amp;Table1[[#This Row],[rank]]</f>
        <v>2023_360</v>
      </c>
      <c r="S4361" t="str">
        <f>Table1[[#This Row],[year]]&amp;"_"&amp;Table1[[#This Row],[rank]]</f>
        <v>2023_360</v>
      </c>
    </row>
    <row r="4362" spans="1:19" x14ac:dyDescent="0.2">
      <c r="A4362" t="s">
        <v>2670</v>
      </c>
      <c r="B4362">
        <v>361</v>
      </c>
      <c r="C4362">
        <v>2023</v>
      </c>
      <c r="D4362" t="s">
        <v>998</v>
      </c>
      <c r="E4362" t="s">
        <v>115</v>
      </c>
      <c r="F4362" t="s">
        <v>44</v>
      </c>
      <c r="G4362" t="str">
        <f>_xlfn.XLOOKUP(F4362,Regions!$A$2:$A$52,Regions!$B$2:$B$52)</f>
        <v>Midwest</v>
      </c>
      <c r="H4362" t="s">
        <v>1488</v>
      </c>
      <c r="I4362">
        <v>5521</v>
      </c>
      <c r="J4362">
        <v>11475</v>
      </c>
      <c r="K4362">
        <v>545</v>
      </c>
      <c r="L4362">
        <v>7146</v>
      </c>
      <c r="M4362">
        <v>9746</v>
      </c>
      <c r="N4362" t="s">
        <v>2043</v>
      </c>
      <c r="O4362" t="s">
        <v>2043</v>
      </c>
      <c r="P4362" t="s">
        <v>2043</v>
      </c>
      <c r="Q4362" t="s">
        <v>2043</v>
      </c>
      <c r="R4362" t="str">
        <f>Table1[[#This Row],[year]]&amp;"_"&amp;Table1[[#This Row],[rank]]</f>
        <v>2023_361</v>
      </c>
      <c r="S4362" t="str">
        <f>Table1[[#This Row],[year]]&amp;"_"&amp;Table1[[#This Row],[rank]]</f>
        <v>2023_361</v>
      </c>
    </row>
    <row r="4363" spans="1:19" x14ac:dyDescent="0.2">
      <c r="A4363" t="s">
        <v>2390</v>
      </c>
      <c r="B4363">
        <v>362</v>
      </c>
      <c r="C4363">
        <v>2023</v>
      </c>
      <c r="D4363" t="s">
        <v>43</v>
      </c>
      <c r="E4363" t="s">
        <v>2044</v>
      </c>
      <c r="F4363" t="s">
        <v>18</v>
      </c>
      <c r="G4363" t="str">
        <f>_xlfn.XLOOKUP(F4363,Regions!$A$2:$A$52,Regions!$B$2:$B$52)</f>
        <v>Midwest</v>
      </c>
      <c r="H4363" t="s">
        <v>1640</v>
      </c>
      <c r="J4363">
        <v>11407</v>
      </c>
      <c r="K4363">
        <v>55</v>
      </c>
      <c r="L4363">
        <v>33219</v>
      </c>
      <c r="M4363">
        <v>6733</v>
      </c>
      <c r="N4363" t="s">
        <v>2043</v>
      </c>
      <c r="O4363" t="s">
        <v>2043</v>
      </c>
      <c r="P4363" t="s">
        <v>2043</v>
      </c>
      <c r="Q4363" t="s">
        <v>2043</v>
      </c>
      <c r="R4363" t="str">
        <f>Table1[[#This Row],[year]]&amp;"_"&amp;Table1[[#This Row],[rank]]</f>
        <v>2023_362</v>
      </c>
      <c r="S4363" t="str">
        <f>Table1[[#This Row],[year]]&amp;"_"&amp;Table1[[#This Row],[rank]]</f>
        <v>2023_362</v>
      </c>
    </row>
    <row r="4364" spans="1:19" x14ac:dyDescent="0.2">
      <c r="A4364" t="s">
        <v>2510</v>
      </c>
      <c r="B4364">
        <v>363</v>
      </c>
      <c r="C4364">
        <v>2023</v>
      </c>
      <c r="D4364" t="s">
        <v>609</v>
      </c>
      <c r="E4364" t="s">
        <v>2044</v>
      </c>
      <c r="F4364" t="s">
        <v>177</v>
      </c>
      <c r="G4364" t="str">
        <f>_xlfn.XLOOKUP(F4364,Regions!$A$2:$A$52,Regions!$B$2:$B$52)</f>
        <v>South</v>
      </c>
      <c r="H4364" t="s">
        <v>1680</v>
      </c>
      <c r="I4364">
        <v>20086</v>
      </c>
      <c r="J4364">
        <v>11308</v>
      </c>
      <c r="K4364">
        <v>1509</v>
      </c>
      <c r="L4364">
        <v>80951</v>
      </c>
      <c r="M4364">
        <v>17000</v>
      </c>
      <c r="N4364" t="s">
        <v>2043</v>
      </c>
      <c r="O4364" t="s">
        <v>2043</v>
      </c>
      <c r="P4364" t="s">
        <v>2043</v>
      </c>
      <c r="Q4364" t="s">
        <v>2043</v>
      </c>
      <c r="R4364" t="str">
        <f>Table1[[#This Row],[year]]&amp;"_"&amp;Table1[[#This Row],[rank]]</f>
        <v>2023_363</v>
      </c>
      <c r="S4364" t="str">
        <f>Table1[[#This Row],[year]]&amp;"_"&amp;Table1[[#This Row],[rank]]</f>
        <v>2023_363</v>
      </c>
    </row>
    <row r="4365" spans="1:19" x14ac:dyDescent="0.2">
      <c r="A4365" t="s">
        <v>2383</v>
      </c>
      <c r="B4365">
        <v>364</v>
      </c>
      <c r="C4365">
        <v>2023</v>
      </c>
      <c r="D4365" t="s">
        <v>987</v>
      </c>
      <c r="E4365" t="s">
        <v>2055</v>
      </c>
      <c r="F4365" t="s">
        <v>150</v>
      </c>
      <c r="G4365" t="str">
        <f>_xlfn.XLOOKUP(F4365,Regions!$A$2:$A$52,Regions!$B$2:$B$52)</f>
        <v>Midwest</v>
      </c>
      <c r="H4365" t="s">
        <v>2503</v>
      </c>
      <c r="I4365">
        <v>4376</v>
      </c>
      <c r="J4365">
        <v>11243</v>
      </c>
      <c r="K4365">
        <v>580</v>
      </c>
      <c r="L4365">
        <v>7902</v>
      </c>
      <c r="M4365">
        <v>12614</v>
      </c>
      <c r="N4365" t="s">
        <v>2043</v>
      </c>
      <c r="O4365" t="s">
        <v>2043</v>
      </c>
      <c r="P4365" t="s">
        <v>2043</v>
      </c>
      <c r="Q4365" t="s">
        <v>2043</v>
      </c>
      <c r="R4365" t="str">
        <f>Table1[[#This Row],[year]]&amp;"_"&amp;Table1[[#This Row],[rank]]</f>
        <v>2023_364</v>
      </c>
      <c r="S4365" t="str">
        <f>Table1[[#This Row],[year]]&amp;"_"&amp;Table1[[#This Row],[rank]]</f>
        <v>2023_364</v>
      </c>
    </row>
    <row r="4366" spans="1:19" x14ac:dyDescent="0.2">
      <c r="A4366" t="s">
        <v>2761</v>
      </c>
      <c r="B4366">
        <v>365</v>
      </c>
      <c r="C4366">
        <v>2023</v>
      </c>
      <c r="D4366" t="s">
        <v>46</v>
      </c>
      <c r="E4366" t="s">
        <v>46</v>
      </c>
      <c r="F4366" t="s">
        <v>44</v>
      </c>
      <c r="G4366" t="str">
        <f>_xlfn.XLOOKUP(F4366,Regions!$A$2:$A$52,Regions!$B$2:$B$52)</f>
        <v>Midwest</v>
      </c>
      <c r="H4366" t="s">
        <v>1428</v>
      </c>
      <c r="I4366">
        <v>14206</v>
      </c>
      <c r="J4366">
        <v>11186</v>
      </c>
      <c r="K4366">
        <v>3346</v>
      </c>
      <c r="L4366">
        <v>13313</v>
      </c>
      <c r="M4366">
        <v>2659</v>
      </c>
      <c r="N4366" t="s">
        <v>2043</v>
      </c>
      <c r="O4366" t="s">
        <v>2043</v>
      </c>
      <c r="P4366" t="s">
        <v>2043</v>
      </c>
      <c r="Q4366" t="s">
        <v>2043</v>
      </c>
      <c r="R4366" t="str">
        <f>Table1[[#This Row],[year]]&amp;"_"&amp;Table1[[#This Row],[rank]]</f>
        <v>2023_365</v>
      </c>
      <c r="S4366" t="str">
        <f>Table1[[#This Row],[year]]&amp;"_"&amp;Table1[[#This Row],[rank]]</f>
        <v>2023_365</v>
      </c>
    </row>
    <row r="4367" spans="1:19" x14ac:dyDescent="0.2">
      <c r="A4367" t="s">
        <v>2509</v>
      </c>
      <c r="B4367">
        <v>366</v>
      </c>
      <c r="C4367">
        <v>2023</v>
      </c>
      <c r="D4367" t="s">
        <v>1359</v>
      </c>
      <c r="E4367" t="s">
        <v>2143</v>
      </c>
      <c r="F4367" t="s">
        <v>28</v>
      </c>
      <c r="G4367" t="str">
        <f>_xlfn.XLOOKUP(F4367,Regions!$A$2:$A$52,Regions!$B$2:$B$52)</f>
        <v>Northeast</v>
      </c>
      <c r="H4367" t="s">
        <v>1406</v>
      </c>
      <c r="I4367">
        <v>113066</v>
      </c>
      <c r="J4367">
        <v>11181</v>
      </c>
      <c r="K4367">
        <v>3248</v>
      </c>
      <c r="L4367">
        <v>61784</v>
      </c>
      <c r="M4367">
        <v>39950</v>
      </c>
      <c r="N4367" t="s">
        <v>2043</v>
      </c>
      <c r="O4367" t="s">
        <v>2043</v>
      </c>
      <c r="P4367" t="s">
        <v>2043</v>
      </c>
      <c r="Q4367" t="s">
        <v>2043</v>
      </c>
      <c r="R4367" t="str">
        <f>Table1[[#This Row],[year]]&amp;"_"&amp;Table1[[#This Row],[rank]]</f>
        <v>2023_366</v>
      </c>
      <c r="S4367" t="str">
        <f>Table1[[#This Row],[year]]&amp;"_"&amp;Table1[[#This Row],[rank]]</f>
        <v>2023_366</v>
      </c>
    </row>
    <row r="4368" spans="1:19" x14ac:dyDescent="0.2">
      <c r="A4368" t="s">
        <v>2355</v>
      </c>
      <c r="B4368">
        <v>367</v>
      </c>
      <c r="C4368">
        <v>2023</v>
      </c>
      <c r="D4368" t="s">
        <v>65</v>
      </c>
      <c r="E4368" t="s">
        <v>2044</v>
      </c>
      <c r="F4368" t="s">
        <v>33</v>
      </c>
      <c r="G4368" t="str">
        <f>_xlfn.XLOOKUP(F4368,Regions!$A$2:$A$52,Regions!$B$2:$B$52)</f>
        <v>Northeast</v>
      </c>
      <c r="H4368" t="s">
        <v>1624</v>
      </c>
      <c r="I4368">
        <v>16402</v>
      </c>
      <c r="J4368">
        <v>11167</v>
      </c>
      <c r="K4368">
        <v>1381</v>
      </c>
      <c r="L4368">
        <v>33861</v>
      </c>
      <c r="M4368">
        <v>8186</v>
      </c>
      <c r="N4368" t="s">
        <v>2043</v>
      </c>
      <c r="O4368" t="s">
        <v>2043</v>
      </c>
      <c r="P4368" t="s">
        <v>2043</v>
      </c>
      <c r="Q4368" t="s">
        <v>2043</v>
      </c>
      <c r="R4368" t="str">
        <f>Table1[[#This Row],[year]]&amp;"_"&amp;Table1[[#This Row],[rank]]</f>
        <v>2023_367</v>
      </c>
      <c r="S4368" t="str">
        <f>Table1[[#This Row],[year]]&amp;"_"&amp;Table1[[#This Row],[rank]]</f>
        <v>2023_367</v>
      </c>
    </row>
    <row r="4369" spans="1:19" x14ac:dyDescent="0.2">
      <c r="A4369" t="s">
        <v>2273</v>
      </c>
      <c r="B4369">
        <v>368</v>
      </c>
      <c r="C4369">
        <v>2023</v>
      </c>
      <c r="D4369" t="s">
        <v>1830</v>
      </c>
      <c r="E4369" t="s">
        <v>2042</v>
      </c>
      <c r="F4369" t="s">
        <v>125</v>
      </c>
      <c r="G4369" t="str">
        <f>_xlfn.XLOOKUP(F4369,Regions!$A$2:$A$52,Regions!$B$2:$B$52)</f>
        <v>South</v>
      </c>
      <c r="H4369" t="s">
        <v>1541</v>
      </c>
      <c r="I4369">
        <v>7208</v>
      </c>
      <c r="J4369">
        <v>11155</v>
      </c>
      <c r="K4369">
        <v>502</v>
      </c>
      <c r="L4369">
        <v>12019</v>
      </c>
      <c r="M4369">
        <v>53500</v>
      </c>
      <c r="N4369" t="s">
        <v>2043</v>
      </c>
      <c r="O4369" t="s">
        <v>2043</v>
      </c>
      <c r="P4369" t="s">
        <v>2043</v>
      </c>
      <c r="Q4369" t="s">
        <v>2043</v>
      </c>
      <c r="R4369" t="str">
        <f>Table1[[#This Row],[year]]&amp;"_"&amp;Table1[[#This Row],[rank]]</f>
        <v>2023_368</v>
      </c>
      <c r="S4369" t="str">
        <f>Table1[[#This Row],[year]]&amp;"_"&amp;Table1[[#This Row],[rank]]</f>
        <v>2023_368</v>
      </c>
    </row>
    <row r="4370" spans="1:19" x14ac:dyDescent="0.2">
      <c r="A4370" t="s">
        <v>2386</v>
      </c>
      <c r="B4370">
        <v>369</v>
      </c>
      <c r="C4370">
        <v>2023</v>
      </c>
      <c r="D4370" t="s">
        <v>221</v>
      </c>
      <c r="E4370" t="s">
        <v>221</v>
      </c>
      <c r="F4370" t="s">
        <v>33</v>
      </c>
      <c r="G4370" t="str">
        <f>_xlfn.XLOOKUP(F4370,Regions!$A$2:$A$52,Regions!$B$2:$B$52)</f>
        <v>Northeast</v>
      </c>
      <c r="H4370" t="s">
        <v>1642</v>
      </c>
      <c r="I4370">
        <v>7754</v>
      </c>
      <c r="J4370">
        <v>11076</v>
      </c>
      <c r="K4370">
        <v>406</v>
      </c>
      <c r="L4370">
        <v>5525</v>
      </c>
      <c r="M4370">
        <v>35500</v>
      </c>
      <c r="N4370" t="s">
        <v>2043</v>
      </c>
      <c r="O4370" t="s">
        <v>2043</v>
      </c>
      <c r="P4370" t="s">
        <v>2043</v>
      </c>
      <c r="Q4370" t="s">
        <v>2043</v>
      </c>
      <c r="R4370" t="str">
        <f>Table1[[#This Row],[year]]&amp;"_"&amp;Table1[[#This Row],[rank]]</f>
        <v>2023_369</v>
      </c>
      <c r="S4370" t="str">
        <f>Table1[[#This Row],[year]]&amp;"_"&amp;Table1[[#This Row],[rank]]</f>
        <v>2023_369</v>
      </c>
    </row>
    <row r="4371" spans="1:19" x14ac:dyDescent="0.2">
      <c r="A4371" t="s">
        <v>2341</v>
      </c>
      <c r="B4371">
        <v>370</v>
      </c>
      <c r="C4371">
        <v>2023</v>
      </c>
      <c r="D4371" t="s">
        <v>223</v>
      </c>
      <c r="E4371" t="s">
        <v>920</v>
      </c>
      <c r="F4371" t="s">
        <v>116</v>
      </c>
      <c r="G4371" t="str">
        <f>_xlfn.XLOOKUP(F4371,Regions!$A$2:$A$52,Regions!$B$2:$B$52)</f>
        <v>South</v>
      </c>
      <c r="H4371" t="s">
        <v>1529</v>
      </c>
      <c r="I4371">
        <v>36394</v>
      </c>
      <c r="J4371">
        <v>10965</v>
      </c>
      <c r="K4371">
        <v>2049</v>
      </c>
      <c r="L4371">
        <v>48433</v>
      </c>
      <c r="M4371">
        <v>5043</v>
      </c>
      <c r="N4371" t="s">
        <v>2043</v>
      </c>
      <c r="O4371" t="s">
        <v>2043</v>
      </c>
      <c r="P4371" t="s">
        <v>2043</v>
      </c>
      <c r="Q4371" t="s">
        <v>2043</v>
      </c>
      <c r="R4371" t="str">
        <f>Table1[[#This Row],[year]]&amp;"_"&amp;Table1[[#This Row],[rank]]</f>
        <v>2023_370</v>
      </c>
      <c r="S4371" t="str">
        <f>Table1[[#This Row],[year]]&amp;"_"&amp;Table1[[#This Row],[rank]]</f>
        <v>2023_370</v>
      </c>
    </row>
    <row r="4372" spans="1:19" x14ac:dyDescent="0.2">
      <c r="A4372" t="s">
        <v>790</v>
      </c>
      <c r="B4372">
        <v>371</v>
      </c>
      <c r="C4372">
        <v>2023</v>
      </c>
      <c r="D4372" t="s">
        <v>715</v>
      </c>
      <c r="E4372" t="s">
        <v>2143</v>
      </c>
      <c r="F4372" t="s">
        <v>28</v>
      </c>
      <c r="G4372" t="str">
        <f>_xlfn.XLOOKUP(F4372,Regions!$A$2:$A$52,Regions!$B$2:$B$52)</f>
        <v>Northeast</v>
      </c>
      <c r="H4372" t="s">
        <v>1406</v>
      </c>
      <c r="I4372">
        <v>14341</v>
      </c>
      <c r="J4372">
        <v>10928</v>
      </c>
      <c r="K4372">
        <v>938</v>
      </c>
      <c r="L4372">
        <v>18845</v>
      </c>
      <c r="M4372">
        <v>58400</v>
      </c>
      <c r="N4372" t="s">
        <v>2043</v>
      </c>
      <c r="O4372" t="s">
        <v>2043</v>
      </c>
      <c r="P4372" t="s">
        <v>2043</v>
      </c>
      <c r="Q4372" t="s">
        <v>2043</v>
      </c>
      <c r="R4372" t="str">
        <f>Table1[[#This Row],[year]]&amp;"_"&amp;Table1[[#This Row],[rank]]</f>
        <v>2023_371</v>
      </c>
      <c r="S4372" t="str">
        <f>Table1[[#This Row],[year]]&amp;"_"&amp;Table1[[#This Row],[rank]]</f>
        <v>2023_371</v>
      </c>
    </row>
    <row r="4373" spans="1:19" x14ac:dyDescent="0.2">
      <c r="A4373" t="s">
        <v>2336</v>
      </c>
      <c r="B4373">
        <v>372</v>
      </c>
      <c r="C4373">
        <v>2023</v>
      </c>
      <c r="D4373" t="s">
        <v>1830</v>
      </c>
      <c r="E4373" t="s">
        <v>2042</v>
      </c>
      <c r="F4373" t="s">
        <v>53</v>
      </c>
      <c r="G4373" t="str">
        <f>_xlfn.XLOOKUP(F4373,Regions!$A$2:$A$52,Regions!$B$2:$B$52)</f>
        <v>Midwest</v>
      </c>
      <c r="H4373" t="s">
        <v>1700</v>
      </c>
      <c r="I4373">
        <v>1306</v>
      </c>
      <c r="J4373">
        <v>10845</v>
      </c>
      <c r="K4373">
        <v>164</v>
      </c>
      <c r="L4373">
        <v>3653</v>
      </c>
      <c r="M4373">
        <v>17195</v>
      </c>
      <c r="N4373" t="s">
        <v>2043</v>
      </c>
      <c r="O4373" t="s">
        <v>2043</v>
      </c>
      <c r="P4373" t="s">
        <v>2043</v>
      </c>
      <c r="Q4373" t="s">
        <v>2043</v>
      </c>
      <c r="R4373" t="str">
        <f>Table1[[#This Row],[year]]&amp;"_"&amp;Table1[[#This Row],[rank]]</f>
        <v>2023_372</v>
      </c>
      <c r="S4373" t="str">
        <f>Table1[[#This Row],[year]]&amp;"_"&amp;Table1[[#This Row],[rank]]</f>
        <v>2023_372</v>
      </c>
    </row>
    <row r="4374" spans="1:19" x14ac:dyDescent="0.2">
      <c r="A4374" t="s">
        <v>2554</v>
      </c>
      <c r="B4374">
        <v>373</v>
      </c>
      <c r="C4374">
        <v>2023</v>
      </c>
      <c r="D4374" t="s">
        <v>1138</v>
      </c>
      <c r="E4374" t="s">
        <v>2044</v>
      </c>
      <c r="F4374" t="s">
        <v>146</v>
      </c>
      <c r="G4374" t="str">
        <f>_xlfn.XLOOKUP(F4374,Regions!$A$2:$A$52,Regions!$B$2:$B$52)</f>
        <v>Northeast</v>
      </c>
      <c r="H4374" t="s">
        <v>1465</v>
      </c>
      <c r="I4374">
        <v>95150</v>
      </c>
      <c r="J4374">
        <v>10711</v>
      </c>
      <c r="K4374">
        <v>1766</v>
      </c>
      <c r="L4374">
        <v>67195</v>
      </c>
      <c r="M4374">
        <v>6391</v>
      </c>
      <c r="N4374" t="s">
        <v>2043</v>
      </c>
      <c r="O4374" t="s">
        <v>2043</v>
      </c>
      <c r="P4374" t="s">
        <v>2043</v>
      </c>
      <c r="Q4374" t="s">
        <v>2043</v>
      </c>
      <c r="R4374" t="str">
        <f>Table1[[#This Row],[year]]&amp;"_"&amp;Table1[[#This Row],[rank]]</f>
        <v>2023_373</v>
      </c>
      <c r="S4374" t="str">
        <f>Table1[[#This Row],[year]]&amp;"_"&amp;Table1[[#This Row],[rank]]</f>
        <v>2023_373</v>
      </c>
    </row>
    <row r="4375" spans="1:19" x14ac:dyDescent="0.2">
      <c r="A4375" t="s">
        <v>2667</v>
      </c>
      <c r="B4375">
        <v>374</v>
      </c>
      <c r="C4375">
        <v>2023</v>
      </c>
      <c r="D4375" t="s">
        <v>108</v>
      </c>
      <c r="E4375" t="s">
        <v>2055</v>
      </c>
      <c r="F4375" t="s">
        <v>44</v>
      </c>
      <c r="G4375" t="str">
        <f>_xlfn.XLOOKUP(F4375,Regions!$A$2:$A$52,Regions!$B$2:$B$52)</f>
        <v>Midwest</v>
      </c>
      <c r="H4375" t="s">
        <v>1417</v>
      </c>
      <c r="I4375">
        <v>11360</v>
      </c>
      <c r="J4375">
        <v>10701</v>
      </c>
      <c r="K4375">
        <v>175</v>
      </c>
      <c r="L4375">
        <v>25868</v>
      </c>
      <c r="M4375">
        <v>16600</v>
      </c>
      <c r="N4375" t="s">
        <v>2043</v>
      </c>
      <c r="O4375" t="s">
        <v>2043</v>
      </c>
      <c r="P4375" t="s">
        <v>2043</v>
      </c>
      <c r="Q4375" t="s">
        <v>2043</v>
      </c>
      <c r="R4375" t="str">
        <f>Table1[[#This Row],[year]]&amp;"_"&amp;Table1[[#This Row],[rank]]</f>
        <v>2023_374</v>
      </c>
      <c r="S4375" t="str">
        <f>Table1[[#This Row],[year]]&amp;"_"&amp;Table1[[#This Row],[rank]]</f>
        <v>2023_374</v>
      </c>
    </row>
    <row r="4376" spans="1:19" x14ac:dyDescent="0.2">
      <c r="A4376" t="s">
        <v>2359</v>
      </c>
      <c r="B4376">
        <v>375</v>
      </c>
      <c r="C4376">
        <v>2023</v>
      </c>
      <c r="D4376" t="s">
        <v>74</v>
      </c>
      <c r="E4376" t="s">
        <v>74</v>
      </c>
      <c r="F4376" t="s">
        <v>35</v>
      </c>
      <c r="G4376" t="str">
        <f>_xlfn.XLOOKUP(F4376,Regions!$A$2:$A$52,Regions!$B$2:$B$52)</f>
        <v>South</v>
      </c>
      <c r="H4376" t="s">
        <v>2360</v>
      </c>
      <c r="I4376">
        <v>8265</v>
      </c>
      <c r="J4376">
        <v>10676</v>
      </c>
      <c r="K4376">
        <v>579</v>
      </c>
      <c r="L4376">
        <v>10857</v>
      </c>
      <c r="M4376">
        <v>43000</v>
      </c>
      <c r="N4376" t="s">
        <v>2043</v>
      </c>
      <c r="O4376" t="s">
        <v>2043</v>
      </c>
      <c r="P4376" t="s">
        <v>2043</v>
      </c>
      <c r="Q4376" t="s">
        <v>2043</v>
      </c>
      <c r="R4376" t="str">
        <f>Table1[[#This Row],[year]]&amp;"_"&amp;Table1[[#This Row],[rank]]</f>
        <v>2023_375</v>
      </c>
      <c r="S4376" t="str">
        <f>Table1[[#This Row],[year]]&amp;"_"&amp;Table1[[#This Row],[rank]]</f>
        <v>2023_375</v>
      </c>
    </row>
    <row r="4377" spans="1:19" x14ac:dyDescent="0.2">
      <c r="A4377" t="s">
        <v>2521</v>
      </c>
      <c r="B4377">
        <v>376</v>
      </c>
      <c r="C4377">
        <v>2023</v>
      </c>
      <c r="D4377" t="s">
        <v>1111</v>
      </c>
      <c r="E4377" t="s">
        <v>221</v>
      </c>
      <c r="F4377" t="s">
        <v>35</v>
      </c>
      <c r="G4377" t="str">
        <f>_xlfn.XLOOKUP(F4377,Regions!$A$2:$A$52,Regions!$B$2:$B$52)</f>
        <v>South</v>
      </c>
      <c r="H4377" t="s">
        <v>1435</v>
      </c>
      <c r="I4377">
        <v>18096</v>
      </c>
      <c r="J4377">
        <v>10580</v>
      </c>
      <c r="K4377">
        <v>1726</v>
      </c>
      <c r="L4377">
        <v>5661</v>
      </c>
      <c r="M4377">
        <v>6550</v>
      </c>
      <c r="N4377" t="s">
        <v>2043</v>
      </c>
      <c r="O4377" t="s">
        <v>2043</v>
      </c>
      <c r="P4377" t="s">
        <v>2043</v>
      </c>
      <c r="Q4377" t="s">
        <v>2043</v>
      </c>
      <c r="R4377" t="str">
        <f>Table1[[#This Row],[year]]&amp;"_"&amp;Table1[[#This Row],[rank]]</f>
        <v>2023_376</v>
      </c>
      <c r="S4377" t="str">
        <f>Table1[[#This Row],[year]]&amp;"_"&amp;Table1[[#This Row],[rank]]</f>
        <v>2023_376</v>
      </c>
    </row>
    <row r="4378" spans="1:19" x14ac:dyDescent="0.2">
      <c r="A4378" t="s">
        <v>1195</v>
      </c>
      <c r="B4378">
        <v>377</v>
      </c>
      <c r="C4378">
        <v>2023</v>
      </c>
      <c r="D4378" t="s">
        <v>46</v>
      </c>
      <c r="E4378" t="s">
        <v>46</v>
      </c>
      <c r="F4378" t="s">
        <v>113</v>
      </c>
      <c r="G4378" t="str">
        <f>_xlfn.XLOOKUP(F4378,Regions!$A$2:$A$52,Regions!$B$2:$B$52)</f>
        <v>South</v>
      </c>
      <c r="H4378" t="s">
        <v>1580</v>
      </c>
      <c r="I4378">
        <v>10048</v>
      </c>
      <c r="J4378">
        <v>10580</v>
      </c>
      <c r="K4378">
        <v>793</v>
      </c>
      <c r="L4378">
        <v>14667</v>
      </c>
      <c r="M4378">
        <v>14500</v>
      </c>
      <c r="N4378" t="s">
        <v>2043</v>
      </c>
      <c r="O4378" t="s">
        <v>2043</v>
      </c>
      <c r="P4378" t="s">
        <v>2043</v>
      </c>
      <c r="Q4378" t="s">
        <v>2043</v>
      </c>
      <c r="R4378" t="str">
        <f>Table1[[#This Row],[year]]&amp;"_"&amp;Table1[[#This Row],[rank]]</f>
        <v>2023_377</v>
      </c>
      <c r="S4378" t="str">
        <f>Table1[[#This Row],[year]]&amp;"_"&amp;Table1[[#This Row],[rank]]</f>
        <v>2023_377</v>
      </c>
    </row>
    <row r="4379" spans="1:19" x14ac:dyDescent="0.2">
      <c r="A4379" t="s">
        <v>2413</v>
      </c>
      <c r="B4379">
        <v>378</v>
      </c>
      <c r="C4379">
        <v>2023</v>
      </c>
      <c r="D4379" t="s">
        <v>998</v>
      </c>
      <c r="E4379" t="s">
        <v>115</v>
      </c>
      <c r="F4379" t="s">
        <v>142</v>
      </c>
      <c r="G4379" t="str">
        <f>_xlfn.XLOOKUP(F4379,Regions!$A$2:$A$52,Regions!$B$2:$B$52)</f>
        <v>Midwest</v>
      </c>
      <c r="H4379" t="s">
        <v>1480</v>
      </c>
      <c r="J4379">
        <v>10534</v>
      </c>
      <c r="K4379">
        <v>453</v>
      </c>
      <c r="L4379">
        <v>3749</v>
      </c>
      <c r="M4379">
        <v>9400</v>
      </c>
      <c r="N4379" t="s">
        <v>2043</v>
      </c>
      <c r="O4379" t="s">
        <v>2046</v>
      </c>
      <c r="P4379" t="s">
        <v>2043</v>
      </c>
      <c r="Q4379" t="s">
        <v>2043</v>
      </c>
      <c r="R4379" t="str">
        <f>Table1[[#This Row],[year]]&amp;"_"&amp;Table1[[#This Row],[rank]]</f>
        <v>2023_378</v>
      </c>
      <c r="S4379" t="str">
        <f>Table1[[#This Row],[year]]&amp;"_"&amp;Table1[[#This Row],[rank]]</f>
        <v>2023_378</v>
      </c>
    </row>
    <row r="4380" spans="1:19" x14ac:dyDescent="0.2">
      <c r="A4380" t="s">
        <v>2466</v>
      </c>
      <c r="B4380">
        <v>379</v>
      </c>
      <c r="C4380">
        <v>2023</v>
      </c>
      <c r="D4380" t="s">
        <v>1353</v>
      </c>
      <c r="E4380" t="s">
        <v>2045</v>
      </c>
      <c r="F4380" t="s">
        <v>398</v>
      </c>
      <c r="G4380" t="str">
        <f>_xlfn.XLOOKUP(F4380,Regions!$A$2:$A$52,Regions!$B$2:$B$52)</f>
        <v>West</v>
      </c>
      <c r="H4380" t="s">
        <v>2771</v>
      </c>
      <c r="I4380">
        <v>4833</v>
      </c>
      <c r="J4380">
        <v>10431</v>
      </c>
      <c r="K4380">
        <v>281</v>
      </c>
      <c r="L4380">
        <v>5113</v>
      </c>
      <c r="M4380">
        <v>13448</v>
      </c>
      <c r="N4380" t="s">
        <v>2043</v>
      </c>
      <c r="O4380" t="s">
        <v>2046</v>
      </c>
      <c r="P4380" t="s">
        <v>2043</v>
      </c>
      <c r="Q4380" t="s">
        <v>2043</v>
      </c>
      <c r="R4380" t="str">
        <f>Table1[[#This Row],[year]]&amp;"_"&amp;Table1[[#This Row],[rank]]</f>
        <v>2023_379</v>
      </c>
      <c r="S4380" t="str">
        <f>Table1[[#This Row],[year]]&amp;"_"&amp;Table1[[#This Row],[rank]]</f>
        <v>2023_379</v>
      </c>
    </row>
    <row r="4381" spans="1:19" x14ac:dyDescent="0.2">
      <c r="A4381" t="s">
        <v>1644</v>
      </c>
      <c r="B4381">
        <v>380</v>
      </c>
      <c r="C4381">
        <v>2023</v>
      </c>
      <c r="D4381" t="s">
        <v>980</v>
      </c>
      <c r="E4381" t="s">
        <v>2055</v>
      </c>
      <c r="F4381" t="s">
        <v>98</v>
      </c>
      <c r="G4381" t="str">
        <f>_xlfn.XLOOKUP(F4381,Regions!$A$2:$A$52,Regions!$B$2:$B$52)</f>
        <v>Northeast</v>
      </c>
      <c r="H4381" t="s">
        <v>1644</v>
      </c>
      <c r="I4381">
        <v>51909</v>
      </c>
      <c r="J4381">
        <v>10419</v>
      </c>
      <c r="K4381">
        <v>1645</v>
      </c>
      <c r="L4381">
        <v>10949</v>
      </c>
      <c r="M4381">
        <v>18970</v>
      </c>
      <c r="N4381" t="s">
        <v>2043</v>
      </c>
      <c r="O4381" t="s">
        <v>2046</v>
      </c>
      <c r="P4381" t="s">
        <v>2043</v>
      </c>
      <c r="Q4381" t="s">
        <v>2043</v>
      </c>
      <c r="R4381" t="str">
        <f>Table1[[#This Row],[year]]&amp;"_"&amp;Table1[[#This Row],[rank]]</f>
        <v>2023_380</v>
      </c>
      <c r="S4381" t="str">
        <f>Table1[[#This Row],[year]]&amp;"_"&amp;Table1[[#This Row],[rank]]</f>
        <v>2023_380</v>
      </c>
    </row>
    <row r="4382" spans="1:19" x14ac:dyDescent="0.2">
      <c r="A4382" t="s">
        <v>2304</v>
      </c>
      <c r="B4382">
        <v>381</v>
      </c>
      <c r="C4382">
        <v>2023</v>
      </c>
      <c r="D4382" t="s">
        <v>287</v>
      </c>
      <c r="E4382" t="s">
        <v>2067</v>
      </c>
      <c r="F4382" t="s">
        <v>28</v>
      </c>
      <c r="G4382" t="str">
        <f>_xlfn.XLOOKUP(F4382,Regions!$A$2:$A$52,Regions!$B$2:$B$52)</f>
        <v>Northeast</v>
      </c>
      <c r="H4382" t="s">
        <v>1406</v>
      </c>
      <c r="I4382">
        <v>9972</v>
      </c>
      <c r="J4382">
        <v>10385</v>
      </c>
      <c r="K4382">
        <v>623</v>
      </c>
      <c r="L4382">
        <v>17221</v>
      </c>
      <c r="M4382">
        <v>25500</v>
      </c>
      <c r="N4382" t="s">
        <v>2043</v>
      </c>
      <c r="O4382" t="s">
        <v>2043</v>
      </c>
      <c r="P4382" t="s">
        <v>2043</v>
      </c>
      <c r="Q4382" t="s">
        <v>2043</v>
      </c>
      <c r="R4382" t="str">
        <f>Table1[[#This Row],[year]]&amp;"_"&amp;Table1[[#This Row],[rank]]</f>
        <v>2023_381</v>
      </c>
      <c r="S4382" t="str">
        <f>Table1[[#This Row],[year]]&amp;"_"&amp;Table1[[#This Row],[rank]]</f>
        <v>2023_381</v>
      </c>
    </row>
    <row r="4383" spans="1:19" x14ac:dyDescent="0.2">
      <c r="A4383" t="s">
        <v>2564</v>
      </c>
      <c r="B4383">
        <v>382</v>
      </c>
      <c r="C4383">
        <v>2023</v>
      </c>
      <c r="D4383" t="s">
        <v>1111</v>
      </c>
      <c r="E4383" t="s">
        <v>221</v>
      </c>
      <c r="F4383" t="s">
        <v>98</v>
      </c>
      <c r="G4383" t="str">
        <f>_xlfn.XLOOKUP(F4383,Regions!$A$2:$A$52,Regions!$B$2:$B$52)</f>
        <v>Northeast</v>
      </c>
      <c r="H4383" t="s">
        <v>2709</v>
      </c>
      <c r="I4383">
        <v>6647</v>
      </c>
      <c r="J4383">
        <v>10276</v>
      </c>
      <c r="K4383">
        <v>1287</v>
      </c>
      <c r="L4383">
        <v>12289</v>
      </c>
      <c r="M4383">
        <v>5200</v>
      </c>
      <c r="N4383" t="s">
        <v>2043</v>
      </c>
      <c r="O4383" t="s">
        <v>2043</v>
      </c>
      <c r="P4383" t="s">
        <v>2043</v>
      </c>
      <c r="Q4383" t="s">
        <v>2043</v>
      </c>
      <c r="R4383" t="str">
        <f>Table1[[#This Row],[year]]&amp;"_"&amp;Table1[[#This Row],[rank]]</f>
        <v>2023_382</v>
      </c>
      <c r="S4383" t="str">
        <f>Table1[[#This Row],[year]]&amp;"_"&amp;Table1[[#This Row],[rank]]</f>
        <v>2023_382</v>
      </c>
    </row>
    <row r="4384" spans="1:19" x14ac:dyDescent="0.2">
      <c r="A4384" t="s">
        <v>2598</v>
      </c>
      <c r="B4384">
        <v>383</v>
      </c>
      <c r="C4384">
        <v>2023</v>
      </c>
      <c r="D4384" t="s">
        <v>1830</v>
      </c>
      <c r="E4384" t="s">
        <v>2042</v>
      </c>
      <c r="F4384" t="s">
        <v>44</v>
      </c>
      <c r="G4384" t="str">
        <f>_xlfn.XLOOKUP(F4384,Regions!$A$2:$A$52,Regions!$B$2:$B$52)</f>
        <v>Midwest</v>
      </c>
      <c r="H4384" t="s">
        <v>2599</v>
      </c>
      <c r="I4384">
        <v>27390</v>
      </c>
      <c r="J4384">
        <v>10209</v>
      </c>
      <c r="K4384">
        <v>1242</v>
      </c>
      <c r="L4384">
        <v>5370</v>
      </c>
      <c r="M4384">
        <v>35750</v>
      </c>
      <c r="N4384" t="s">
        <v>2043</v>
      </c>
      <c r="O4384" t="s">
        <v>2043</v>
      </c>
      <c r="P4384" t="s">
        <v>2043</v>
      </c>
      <c r="Q4384" t="s">
        <v>2043</v>
      </c>
      <c r="R4384" t="str">
        <f>Table1[[#This Row],[year]]&amp;"_"&amp;Table1[[#This Row],[rank]]</f>
        <v>2023_383</v>
      </c>
      <c r="S4384" t="str">
        <f>Table1[[#This Row],[year]]&amp;"_"&amp;Table1[[#This Row],[rank]]</f>
        <v>2023_383</v>
      </c>
    </row>
    <row r="4385" spans="1:19" x14ac:dyDescent="0.2">
      <c r="A4385" t="s">
        <v>2266</v>
      </c>
      <c r="B4385">
        <v>384</v>
      </c>
      <c r="C4385">
        <v>2023</v>
      </c>
      <c r="D4385" t="s">
        <v>65</v>
      </c>
      <c r="E4385" t="s">
        <v>2044</v>
      </c>
      <c r="F4385" t="s">
        <v>86</v>
      </c>
      <c r="G4385" t="str">
        <f>_xlfn.XLOOKUP(F4385,Regions!$A$2:$A$52,Regions!$B$2:$B$52)</f>
        <v>South</v>
      </c>
      <c r="H4385" t="s">
        <v>1412</v>
      </c>
      <c r="I4385">
        <v>6354</v>
      </c>
      <c r="J4385">
        <v>10193</v>
      </c>
      <c r="K4385">
        <v>277</v>
      </c>
      <c r="L4385">
        <v>33124</v>
      </c>
      <c r="M4385">
        <v>13700</v>
      </c>
      <c r="N4385" t="s">
        <v>2043</v>
      </c>
      <c r="O4385" t="s">
        <v>2043</v>
      </c>
      <c r="P4385" t="s">
        <v>2043</v>
      </c>
      <c r="Q4385" t="s">
        <v>2043</v>
      </c>
      <c r="R4385" t="str">
        <f>Table1[[#This Row],[year]]&amp;"_"&amp;Table1[[#This Row],[rank]]</f>
        <v>2023_384</v>
      </c>
      <c r="S4385" t="str">
        <f>Table1[[#This Row],[year]]&amp;"_"&amp;Table1[[#This Row],[rank]]</f>
        <v>2023_384</v>
      </c>
    </row>
    <row r="4386" spans="1:19" x14ac:dyDescent="0.2">
      <c r="A4386" t="s">
        <v>2326</v>
      </c>
      <c r="B4386">
        <v>385</v>
      </c>
      <c r="C4386">
        <v>2023</v>
      </c>
      <c r="D4386" t="s">
        <v>91</v>
      </c>
      <c r="E4386" t="s">
        <v>2118</v>
      </c>
      <c r="F4386" t="s">
        <v>93</v>
      </c>
      <c r="G4386" t="str">
        <f>_xlfn.XLOOKUP(F4386,Regions!$A$2:$A$52,Regions!$B$2:$B$52)</f>
        <v>West</v>
      </c>
      <c r="H4386" t="s">
        <v>1457</v>
      </c>
      <c r="I4386">
        <v>22082</v>
      </c>
      <c r="J4386">
        <v>10184</v>
      </c>
      <c r="K4386">
        <v>1880</v>
      </c>
      <c r="L4386">
        <v>17340</v>
      </c>
      <c r="M4386">
        <v>9264</v>
      </c>
      <c r="N4386" t="s">
        <v>2043</v>
      </c>
      <c r="O4386" t="s">
        <v>2043</v>
      </c>
      <c r="P4386" t="s">
        <v>2043</v>
      </c>
      <c r="Q4386" t="s">
        <v>2043</v>
      </c>
      <c r="R4386" t="str">
        <f>Table1[[#This Row],[year]]&amp;"_"&amp;Table1[[#This Row],[rank]]</f>
        <v>2023_385</v>
      </c>
      <c r="S4386" t="str">
        <f>Table1[[#This Row],[year]]&amp;"_"&amp;Table1[[#This Row],[rank]]</f>
        <v>2023_385</v>
      </c>
    </row>
    <row r="4387" spans="1:19" x14ac:dyDescent="0.2">
      <c r="A4387" t="s">
        <v>2276</v>
      </c>
      <c r="B4387">
        <v>386</v>
      </c>
      <c r="C4387">
        <v>2023</v>
      </c>
      <c r="D4387" t="s">
        <v>100</v>
      </c>
      <c r="E4387" t="s">
        <v>112</v>
      </c>
      <c r="F4387" t="s">
        <v>146</v>
      </c>
      <c r="G4387" t="str">
        <f>_xlfn.XLOOKUP(F4387,Regions!$A$2:$A$52,Regions!$B$2:$B$52)</f>
        <v>Northeast</v>
      </c>
      <c r="H4387" t="s">
        <v>1813</v>
      </c>
      <c r="I4387">
        <v>40171</v>
      </c>
      <c r="J4387">
        <v>10173</v>
      </c>
      <c r="K4387">
        <v>3047</v>
      </c>
      <c r="L4387">
        <v>24554</v>
      </c>
      <c r="M4387">
        <v>8725</v>
      </c>
      <c r="N4387" t="s">
        <v>2043</v>
      </c>
      <c r="O4387" t="s">
        <v>2043</v>
      </c>
      <c r="P4387" t="s">
        <v>2043</v>
      </c>
      <c r="Q4387" t="s">
        <v>2043</v>
      </c>
      <c r="R4387" t="str">
        <f>Table1[[#This Row],[year]]&amp;"_"&amp;Table1[[#This Row],[rank]]</f>
        <v>2023_386</v>
      </c>
      <c r="S4387" t="str">
        <f>Table1[[#This Row],[year]]&amp;"_"&amp;Table1[[#This Row],[rank]]</f>
        <v>2023_386</v>
      </c>
    </row>
    <row r="4388" spans="1:19" x14ac:dyDescent="0.2">
      <c r="A4388" t="s">
        <v>2553</v>
      </c>
      <c r="B4388">
        <v>387</v>
      </c>
      <c r="C4388">
        <v>2023</v>
      </c>
      <c r="D4388" t="s">
        <v>17</v>
      </c>
      <c r="E4388" t="s">
        <v>17</v>
      </c>
      <c r="F4388" t="s">
        <v>53</v>
      </c>
      <c r="G4388" t="str">
        <f>_xlfn.XLOOKUP(F4388,Regions!$A$2:$A$52,Regions!$B$2:$B$52)</f>
        <v>Midwest</v>
      </c>
      <c r="H4388" t="s">
        <v>1793</v>
      </c>
      <c r="I4388">
        <v>2172</v>
      </c>
      <c r="J4388">
        <v>10156</v>
      </c>
      <c r="K4388">
        <v>242</v>
      </c>
      <c r="L4388">
        <v>7449</v>
      </c>
      <c r="M4388">
        <v>41800</v>
      </c>
      <c r="N4388" t="s">
        <v>2043</v>
      </c>
      <c r="O4388" t="s">
        <v>2043</v>
      </c>
      <c r="P4388" t="s">
        <v>2043</v>
      </c>
      <c r="Q4388" t="s">
        <v>2043</v>
      </c>
      <c r="R4388" t="str">
        <f>Table1[[#This Row],[year]]&amp;"_"&amp;Table1[[#This Row],[rank]]</f>
        <v>2023_387</v>
      </c>
      <c r="S4388" t="str">
        <f>Table1[[#This Row],[year]]&amp;"_"&amp;Table1[[#This Row],[rank]]</f>
        <v>2023_387</v>
      </c>
    </row>
    <row r="4389" spans="1:19" x14ac:dyDescent="0.2">
      <c r="A4389" t="s">
        <v>2321</v>
      </c>
      <c r="B4389">
        <v>388</v>
      </c>
      <c r="C4389">
        <v>2023</v>
      </c>
      <c r="D4389" t="s">
        <v>214</v>
      </c>
      <c r="E4389" t="s">
        <v>920</v>
      </c>
      <c r="F4389" t="s">
        <v>98</v>
      </c>
      <c r="G4389" t="str">
        <f>_xlfn.XLOOKUP(F4389,Regions!$A$2:$A$52,Regions!$B$2:$B$52)</f>
        <v>Northeast</v>
      </c>
      <c r="H4389" t="s">
        <v>1631</v>
      </c>
      <c r="I4389">
        <v>7284</v>
      </c>
      <c r="J4389">
        <v>10106</v>
      </c>
      <c r="K4389">
        <v>1073</v>
      </c>
      <c r="L4389">
        <v>17575</v>
      </c>
      <c r="M4389">
        <v>10000</v>
      </c>
      <c r="N4389" t="s">
        <v>2043</v>
      </c>
      <c r="O4389" t="s">
        <v>2043</v>
      </c>
      <c r="P4389" t="s">
        <v>2043</v>
      </c>
      <c r="Q4389" t="s">
        <v>2043</v>
      </c>
      <c r="R4389" t="str">
        <f>Table1[[#This Row],[year]]&amp;"_"&amp;Table1[[#This Row],[rank]]</f>
        <v>2023_388</v>
      </c>
      <c r="S4389" t="str">
        <f>Table1[[#This Row],[year]]&amp;"_"&amp;Table1[[#This Row],[rank]]</f>
        <v>2023_388</v>
      </c>
    </row>
    <row r="4390" spans="1:19" x14ac:dyDescent="0.2">
      <c r="A4390" t="s">
        <v>2707</v>
      </c>
      <c r="B4390">
        <v>389</v>
      </c>
      <c r="C4390">
        <v>2023</v>
      </c>
      <c r="D4390" t="s">
        <v>1363</v>
      </c>
      <c r="E4390" t="s">
        <v>2042</v>
      </c>
      <c r="F4390" t="s">
        <v>177</v>
      </c>
      <c r="G4390" t="str">
        <f>_xlfn.XLOOKUP(F4390,Regions!$A$2:$A$52,Regions!$B$2:$B$52)</f>
        <v>South</v>
      </c>
      <c r="H4390" t="s">
        <v>2772</v>
      </c>
      <c r="I4390">
        <v>15959</v>
      </c>
      <c r="J4390">
        <v>10099</v>
      </c>
      <c r="K4390">
        <v>49</v>
      </c>
      <c r="L4390">
        <v>2515</v>
      </c>
      <c r="M4390">
        <v>19400</v>
      </c>
      <c r="N4390" t="s">
        <v>2043</v>
      </c>
      <c r="O4390" t="s">
        <v>2043</v>
      </c>
      <c r="P4390" t="s">
        <v>2043</v>
      </c>
      <c r="Q4390" t="s">
        <v>2043</v>
      </c>
      <c r="R4390" t="str">
        <f>Table1[[#This Row],[year]]&amp;"_"&amp;Table1[[#This Row],[rank]]</f>
        <v>2023_389</v>
      </c>
      <c r="S4390" t="str">
        <f>Table1[[#This Row],[year]]&amp;"_"&amp;Table1[[#This Row],[rank]]</f>
        <v>2023_389</v>
      </c>
    </row>
    <row r="4391" spans="1:19" x14ac:dyDescent="0.2">
      <c r="A4391" t="s">
        <v>2285</v>
      </c>
      <c r="B4391">
        <v>390</v>
      </c>
      <c r="C4391">
        <v>2023</v>
      </c>
      <c r="D4391" t="s">
        <v>972</v>
      </c>
      <c r="E4391" t="s">
        <v>112</v>
      </c>
      <c r="F4391" t="s">
        <v>35</v>
      </c>
      <c r="G4391" t="str">
        <f>_xlfn.XLOOKUP(F4391,Regions!$A$2:$A$52,Regions!$B$2:$B$52)</f>
        <v>South</v>
      </c>
      <c r="H4391" t="s">
        <v>1620</v>
      </c>
      <c r="I4391">
        <v>1109</v>
      </c>
      <c r="J4391">
        <v>9956</v>
      </c>
      <c r="K4391">
        <v>22</v>
      </c>
      <c r="L4391">
        <v>5386</v>
      </c>
      <c r="M4391">
        <v>22500</v>
      </c>
      <c r="N4391" t="s">
        <v>2043</v>
      </c>
      <c r="O4391" t="s">
        <v>2043</v>
      </c>
      <c r="P4391" t="s">
        <v>2043</v>
      </c>
      <c r="Q4391" t="s">
        <v>2043</v>
      </c>
      <c r="R4391" t="str">
        <f>Table1[[#This Row],[year]]&amp;"_"&amp;Table1[[#This Row],[rank]]</f>
        <v>2023_390</v>
      </c>
      <c r="S4391" t="str">
        <f>Table1[[#This Row],[year]]&amp;"_"&amp;Table1[[#This Row],[rank]]</f>
        <v>2023_390</v>
      </c>
    </row>
    <row r="4392" spans="1:19" x14ac:dyDescent="0.2">
      <c r="A4392" t="s">
        <v>2345</v>
      </c>
      <c r="B4392">
        <v>391</v>
      </c>
      <c r="C4392">
        <v>2023</v>
      </c>
      <c r="D4392" t="s">
        <v>1291</v>
      </c>
      <c r="E4392" t="s">
        <v>112</v>
      </c>
      <c r="F4392" t="s">
        <v>41</v>
      </c>
      <c r="G4392" t="str">
        <f>_xlfn.XLOOKUP(F4392,Regions!$A$2:$A$52,Regions!$B$2:$B$52)</f>
        <v>Northeast</v>
      </c>
      <c r="H4392" t="s">
        <v>2581</v>
      </c>
      <c r="I4392">
        <v>15750</v>
      </c>
      <c r="J4392">
        <v>9883</v>
      </c>
      <c r="K4392">
        <v>946</v>
      </c>
      <c r="L4392">
        <v>12837</v>
      </c>
      <c r="M4392">
        <v>44500</v>
      </c>
      <c r="N4392" t="s">
        <v>2043</v>
      </c>
      <c r="O4392" t="s">
        <v>2043</v>
      </c>
      <c r="P4392" t="s">
        <v>2043</v>
      </c>
      <c r="Q4392" t="s">
        <v>2043</v>
      </c>
      <c r="R4392" t="str">
        <f>Table1[[#This Row],[year]]&amp;"_"&amp;Table1[[#This Row],[rank]]</f>
        <v>2023_391</v>
      </c>
      <c r="S4392" t="str">
        <f>Table1[[#This Row],[year]]&amp;"_"&amp;Table1[[#This Row],[rank]]</f>
        <v>2023_391</v>
      </c>
    </row>
    <row r="4393" spans="1:19" x14ac:dyDescent="0.2">
      <c r="A4393" t="s">
        <v>2258</v>
      </c>
      <c r="B4393">
        <v>392</v>
      </c>
      <c r="C4393">
        <v>2023</v>
      </c>
      <c r="D4393" t="s">
        <v>214</v>
      </c>
      <c r="E4393" t="s">
        <v>920</v>
      </c>
      <c r="F4393" t="s">
        <v>41</v>
      </c>
      <c r="G4393" t="str">
        <f>_xlfn.XLOOKUP(F4393,Regions!$A$2:$A$52,Regions!$B$2:$B$52)</f>
        <v>Northeast</v>
      </c>
      <c r="H4393" t="s">
        <v>1447</v>
      </c>
      <c r="I4393">
        <v>31148</v>
      </c>
      <c r="J4393">
        <v>9800</v>
      </c>
      <c r="K4393">
        <v>1031</v>
      </c>
      <c r="L4393">
        <v>48718</v>
      </c>
      <c r="M4393">
        <v>12525</v>
      </c>
      <c r="N4393" t="s">
        <v>2043</v>
      </c>
      <c r="O4393" t="s">
        <v>2043</v>
      </c>
      <c r="P4393" t="s">
        <v>2043</v>
      </c>
      <c r="Q4393" t="s">
        <v>2043</v>
      </c>
      <c r="R4393" t="str">
        <f>Table1[[#This Row],[year]]&amp;"_"&amp;Table1[[#This Row],[rank]]</f>
        <v>2023_392</v>
      </c>
      <c r="S4393" t="str">
        <f>Table1[[#This Row],[year]]&amp;"_"&amp;Table1[[#This Row],[rank]]</f>
        <v>2023_392</v>
      </c>
    </row>
    <row r="4394" spans="1:19" x14ac:dyDescent="0.2">
      <c r="A4394" t="s">
        <v>2168</v>
      </c>
      <c r="B4394">
        <v>393</v>
      </c>
      <c r="C4394">
        <v>2023</v>
      </c>
      <c r="D4394" t="s">
        <v>1363</v>
      </c>
      <c r="E4394" t="s">
        <v>2045</v>
      </c>
      <c r="F4394" t="s">
        <v>55</v>
      </c>
      <c r="G4394" t="str">
        <f>_xlfn.XLOOKUP(F4394,Regions!$A$2:$A$52,Regions!$B$2:$B$52)</f>
        <v>West</v>
      </c>
      <c r="H4394" t="s">
        <v>1456</v>
      </c>
      <c r="I4394">
        <v>23821</v>
      </c>
      <c r="J4394">
        <v>9795</v>
      </c>
      <c r="K4394">
        <v>1269</v>
      </c>
      <c r="L4394">
        <v>20850</v>
      </c>
      <c r="M4394">
        <v>11600</v>
      </c>
      <c r="N4394" t="s">
        <v>2043</v>
      </c>
      <c r="O4394" t="s">
        <v>2043</v>
      </c>
      <c r="P4394" t="s">
        <v>2043</v>
      </c>
      <c r="Q4394" t="s">
        <v>2043</v>
      </c>
      <c r="R4394" t="str">
        <f>Table1[[#This Row],[year]]&amp;"_"&amp;Table1[[#This Row],[rank]]</f>
        <v>2023_393</v>
      </c>
      <c r="S4394" t="str">
        <f>Table1[[#This Row],[year]]&amp;"_"&amp;Table1[[#This Row],[rank]]</f>
        <v>2023_393</v>
      </c>
    </row>
    <row r="4395" spans="1:19" x14ac:dyDescent="0.2">
      <c r="A4395" t="s">
        <v>2591</v>
      </c>
      <c r="B4395">
        <v>394</v>
      </c>
      <c r="C4395">
        <v>2023</v>
      </c>
      <c r="D4395" t="s">
        <v>221</v>
      </c>
      <c r="E4395" t="s">
        <v>221</v>
      </c>
      <c r="F4395" t="s">
        <v>177</v>
      </c>
      <c r="G4395" t="str">
        <f>_xlfn.XLOOKUP(F4395,Regions!$A$2:$A$52,Regions!$B$2:$B$52)</f>
        <v>South</v>
      </c>
      <c r="H4395" t="s">
        <v>2592</v>
      </c>
      <c r="I4395">
        <v>7441</v>
      </c>
      <c r="J4395">
        <v>9778</v>
      </c>
      <c r="K4395">
        <v>33</v>
      </c>
      <c r="L4395">
        <v>9293</v>
      </c>
      <c r="M4395">
        <v>32000</v>
      </c>
      <c r="N4395" t="s">
        <v>2043</v>
      </c>
      <c r="O4395" t="s">
        <v>2043</v>
      </c>
      <c r="P4395" t="s">
        <v>2043</v>
      </c>
      <c r="Q4395" t="s">
        <v>2043</v>
      </c>
      <c r="R4395" t="str">
        <f>Table1[[#This Row],[year]]&amp;"_"&amp;Table1[[#This Row],[rank]]</f>
        <v>2023_394</v>
      </c>
      <c r="S4395" t="str">
        <f>Table1[[#This Row],[year]]&amp;"_"&amp;Table1[[#This Row],[rank]]</f>
        <v>2023_394</v>
      </c>
    </row>
    <row r="4396" spans="1:19" x14ac:dyDescent="0.2">
      <c r="A4396" t="s">
        <v>763</v>
      </c>
      <c r="B4396">
        <v>395</v>
      </c>
      <c r="C4396">
        <v>2023</v>
      </c>
      <c r="D4396" t="s">
        <v>336</v>
      </c>
      <c r="E4396" t="s">
        <v>2118</v>
      </c>
      <c r="F4396" t="s">
        <v>53</v>
      </c>
      <c r="G4396" t="str">
        <f>_xlfn.XLOOKUP(F4396,Regions!$A$2:$A$52,Regions!$B$2:$B$52)</f>
        <v>Midwest</v>
      </c>
      <c r="H4396" t="s">
        <v>1551</v>
      </c>
      <c r="I4396">
        <v>8697</v>
      </c>
      <c r="J4396">
        <v>9761</v>
      </c>
      <c r="K4396">
        <v>1241</v>
      </c>
      <c r="L4396">
        <v>10752</v>
      </c>
      <c r="M4396">
        <v>19000</v>
      </c>
      <c r="N4396" t="s">
        <v>2043</v>
      </c>
      <c r="O4396" t="s">
        <v>2043</v>
      </c>
      <c r="P4396" t="s">
        <v>2043</v>
      </c>
      <c r="Q4396" t="s">
        <v>2043</v>
      </c>
      <c r="R4396" t="str">
        <f>Table1[[#This Row],[year]]&amp;"_"&amp;Table1[[#This Row],[rank]]</f>
        <v>2023_395</v>
      </c>
      <c r="S4396" t="str">
        <f>Table1[[#This Row],[year]]&amp;"_"&amp;Table1[[#This Row],[rank]]</f>
        <v>2023_395</v>
      </c>
    </row>
    <row r="4397" spans="1:19" x14ac:dyDescent="0.2">
      <c r="A4397" t="s">
        <v>2364</v>
      </c>
      <c r="B4397">
        <v>396</v>
      </c>
      <c r="C4397">
        <v>2023</v>
      </c>
      <c r="D4397" t="s">
        <v>46</v>
      </c>
      <c r="E4397" t="s">
        <v>46</v>
      </c>
      <c r="F4397" t="s">
        <v>22</v>
      </c>
      <c r="G4397" t="str">
        <f>_xlfn.XLOOKUP(F4397,Regions!$A$2:$A$52,Regions!$B$2:$B$52)</f>
        <v>South</v>
      </c>
      <c r="H4397" t="s">
        <v>1400</v>
      </c>
      <c r="I4397">
        <v>12068</v>
      </c>
      <c r="J4397">
        <v>9673</v>
      </c>
      <c r="K4397">
        <v>1894</v>
      </c>
      <c r="L4397">
        <v>26272</v>
      </c>
      <c r="M4397">
        <v>13263</v>
      </c>
      <c r="N4397" t="s">
        <v>2043</v>
      </c>
      <c r="O4397" t="s">
        <v>2046</v>
      </c>
      <c r="P4397" t="s">
        <v>2043</v>
      </c>
      <c r="Q4397" t="s">
        <v>2043</v>
      </c>
      <c r="R4397" t="str">
        <f>Table1[[#This Row],[year]]&amp;"_"&amp;Table1[[#This Row],[rank]]</f>
        <v>2023_396</v>
      </c>
      <c r="S4397" t="str">
        <f>Table1[[#This Row],[year]]&amp;"_"&amp;Table1[[#This Row],[rank]]</f>
        <v>2023_396</v>
      </c>
    </row>
    <row r="4398" spans="1:19" x14ac:dyDescent="0.2">
      <c r="A4398" t="s">
        <v>2621</v>
      </c>
      <c r="B4398">
        <v>397</v>
      </c>
      <c r="C4398">
        <v>2023</v>
      </c>
      <c r="D4398" t="s">
        <v>27</v>
      </c>
      <c r="E4398" t="s">
        <v>27</v>
      </c>
      <c r="F4398" t="s">
        <v>28</v>
      </c>
      <c r="G4398" t="str">
        <f>_xlfn.XLOOKUP(F4398,Regions!$A$2:$A$52,Regions!$B$2:$B$52)</f>
        <v>Northeast</v>
      </c>
      <c r="H4398" t="s">
        <v>2423</v>
      </c>
      <c r="I4398">
        <v>1560</v>
      </c>
      <c r="J4398">
        <v>9648</v>
      </c>
      <c r="K4398">
        <v>195</v>
      </c>
      <c r="L4398">
        <v>33665</v>
      </c>
      <c r="M4398">
        <v>11000</v>
      </c>
      <c r="N4398" t="s">
        <v>2043</v>
      </c>
      <c r="O4398" t="s">
        <v>2043</v>
      </c>
      <c r="P4398" t="s">
        <v>2043</v>
      </c>
      <c r="Q4398" t="s">
        <v>2043</v>
      </c>
      <c r="R4398" t="str">
        <f>Table1[[#This Row],[year]]&amp;"_"&amp;Table1[[#This Row],[rank]]</f>
        <v>2023_397</v>
      </c>
      <c r="S4398" t="str">
        <f>Table1[[#This Row],[year]]&amp;"_"&amp;Table1[[#This Row],[rank]]</f>
        <v>2023_397</v>
      </c>
    </row>
    <row r="4399" spans="1:19" x14ac:dyDescent="0.2">
      <c r="A4399" t="s">
        <v>2455</v>
      </c>
      <c r="B4399">
        <v>398</v>
      </c>
      <c r="C4399">
        <v>2023</v>
      </c>
      <c r="D4399" t="s">
        <v>118</v>
      </c>
      <c r="E4399" t="s">
        <v>2061</v>
      </c>
      <c r="F4399" t="s">
        <v>93</v>
      </c>
      <c r="G4399" t="str">
        <f>_xlfn.XLOOKUP(F4399,Regions!$A$2:$A$52,Regions!$B$2:$B$52)</f>
        <v>West</v>
      </c>
      <c r="H4399" t="s">
        <v>1457</v>
      </c>
      <c r="I4399">
        <v>5348</v>
      </c>
      <c r="J4399">
        <v>9646</v>
      </c>
      <c r="K4399">
        <v>58</v>
      </c>
      <c r="L4399">
        <v>14186</v>
      </c>
      <c r="M4399">
        <v>24196</v>
      </c>
      <c r="N4399" t="s">
        <v>2043</v>
      </c>
      <c r="O4399" t="s">
        <v>2043</v>
      </c>
      <c r="P4399" t="s">
        <v>2046</v>
      </c>
      <c r="Q4399" t="s">
        <v>2043</v>
      </c>
      <c r="R4399" t="str">
        <f>Table1[[#This Row],[year]]&amp;"_"&amp;Table1[[#This Row],[rank]]</f>
        <v>2023_398</v>
      </c>
      <c r="S4399" t="str">
        <f>Table1[[#This Row],[year]]&amp;"_"&amp;Table1[[#This Row],[rank]]</f>
        <v>2023_398</v>
      </c>
    </row>
    <row r="4400" spans="1:19" x14ac:dyDescent="0.2">
      <c r="A4400" t="s">
        <v>2329</v>
      </c>
      <c r="B4400">
        <v>399</v>
      </c>
      <c r="C4400">
        <v>2023</v>
      </c>
      <c r="D4400" t="s">
        <v>985</v>
      </c>
      <c r="E4400" t="s">
        <v>115</v>
      </c>
      <c r="F4400" t="s">
        <v>18</v>
      </c>
      <c r="G4400" t="str">
        <f>_xlfn.XLOOKUP(F4400,Regions!$A$2:$A$52,Regions!$B$2:$B$52)</f>
        <v>Midwest</v>
      </c>
      <c r="H4400" t="s">
        <v>2490</v>
      </c>
      <c r="I4400">
        <v>870</v>
      </c>
      <c r="J4400">
        <v>9643</v>
      </c>
      <c r="K4400">
        <v>35</v>
      </c>
      <c r="L4400">
        <v>2307</v>
      </c>
      <c r="M4400">
        <v>14000</v>
      </c>
      <c r="N4400" t="s">
        <v>2043</v>
      </c>
      <c r="O4400" t="s">
        <v>2043</v>
      </c>
      <c r="P4400" t="s">
        <v>2043</v>
      </c>
      <c r="Q4400" t="s">
        <v>2043</v>
      </c>
      <c r="R4400" t="str">
        <f>Table1[[#This Row],[year]]&amp;"_"&amp;Table1[[#This Row],[rank]]</f>
        <v>2023_399</v>
      </c>
      <c r="S4400" t="str">
        <f>Table1[[#This Row],[year]]&amp;"_"&amp;Table1[[#This Row],[rank]]</f>
        <v>2023_399</v>
      </c>
    </row>
    <row r="4401" spans="1:19" x14ac:dyDescent="0.2">
      <c r="A4401" t="s">
        <v>2755</v>
      </c>
      <c r="B4401">
        <v>400</v>
      </c>
      <c r="C4401">
        <v>2023</v>
      </c>
      <c r="D4401" t="s">
        <v>488</v>
      </c>
      <c r="E4401" t="s">
        <v>920</v>
      </c>
      <c r="F4401" t="s">
        <v>22</v>
      </c>
      <c r="G4401" t="str">
        <f>_xlfn.XLOOKUP(F4401,Regions!$A$2:$A$52,Regions!$B$2:$B$52)</f>
        <v>South</v>
      </c>
      <c r="H4401" t="s">
        <v>1426</v>
      </c>
      <c r="I4401">
        <v>24816</v>
      </c>
      <c r="J4401">
        <v>9643</v>
      </c>
      <c r="K4401">
        <v>4386</v>
      </c>
      <c r="L4401">
        <v>26209</v>
      </c>
      <c r="M4401">
        <v>972</v>
      </c>
      <c r="N4401" t="s">
        <v>2043</v>
      </c>
      <c r="O4401" t="s">
        <v>2043</v>
      </c>
      <c r="P4401" t="s">
        <v>2043</v>
      </c>
      <c r="Q4401" t="s">
        <v>2043</v>
      </c>
      <c r="R4401" t="str">
        <f>Table1[[#This Row],[year]]&amp;"_"&amp;Table1[[#This Row],[rank]]</f>
        <v>2023_400</v>
      </c>
      <c r="S4401" t="str">
        <f>Table1[[#This Row],[year]]&amp;"_"&amp;Table1[[#This Row],[rank]]</f>
        <v>2023_400</v>
      </c>
    </row>
    <row r="4402" spans="1:19" x14ac:dyDescent="0.2">
      <c r="A4402" t="s">
        <v>2551</v>
      </c>
      <c r="B4402">
        <v>401</v>
      </c>
      <c r="C4402">
        <v>2023</v>
      </c>
      <c r="D4402" t="s">
        <v>609</v>
      </c>
      <c r="E4402" t="s">
        <v>2044</v>
      </c>
      <c r="F4402" t="s">
        <v>86</v>
      </c>
      <c r="G4402" t="str">
        <f>_xlfn.XLOOKUP(F4402,Regions!$A$2:$A$52,Regions!$B$2:$B$52)</f>
        <v>South</v>
      </c>
      <c r="H4402" t="s">
        <v>1412</v>
      </c>
      <c r="I4402">
        <v>58372</v>
      </c>
      <c r="J4402">
        <v>9636</v>
      </c>
      <c r="K4402">
        <v>1446</v>
      </c>
      <c r="L4402">
        <v>194338</v>
      </c>
      <c r="M4402">
        <v>8911</v>
      </c>
      <c r="N4402" t="s">
        <v>2046</v>
      </c>
      <c r="O4402" t="s">
        <v>2043</v>
      </c>
      <c r="P4402" t="s">
        <v>2043</v>
      </c>
      <c r="Q4402" t="s">
        <v>2043</v>
      </c>
      <c r="R4402" t="str">
        <f>Table1[[#This Row],[year]]&amp;"_"&amp;Table1[[#This Row],[rank]]</f>
        <v>2023_401</v>
      </c>
      <c r="S4402" t="str">
        <f>Table1[[#This Row],[year]]&amp;"_"&amp;Table1[[#This Row],[rank]]</f>
        <v>2023_401</v>
      </c>
    </row>
    <row r="4403" spans="1:19" x14ac:dyDescent="0.2">
      <c r="A4403" t="s">
        <v>854</v>
      </c>
      <c r="B4403">
        <v>402</v>
      </c>
      <c r="C4403">
        <v>2023</v>
      </c>
      <c r="D4403" t="s">
        <v>60</v>
      </c>
      <c r="E4403" t="s">
        <v>2114</v>
      </c>
      <c r="F4403" t="s">
        <v>177</v>
      </c>
      <c r="G4403" t="str">
        <f>_xlfn.XLOOKUP(F4403,Regions!$A$2:$A$52,Regions!$B$2:$B$52)</f>
        <v>South</v>
      </c>
      <c r="H4403" t="s">
        <v>1618</v>
      </c>
      <c r="I4403">
        <v>18884</v>
      </c>
      <c r="J4403">
        <v>9630</v>
      </c>
      <c r="K4403">
        <v>953</v>
      </c>
      <c r="L4403">
        <v>10136</v>
      </c>
      <c r="M4403">
        <v>178956</v>
      </c>
      <c r="N4403" t="s">
        <v>2043</v>
      </c>
      <c r="O4403" t="s">
        <v>2043</v>
      </c>
      <c r="P4403" t="s">
        <v>2043</v>
      </c>
      <c r="Q4403" t="s">
        <v>2043</v>
      </c>
      <c r="R4403" t="str">
        <f>Table1[[#This Row],[year]]&amp;"_"&amp;Table1[[#This Row],[rank]]</f>
        <v>2023_402</v>
      </c>
      <c r="S4403" t="str">
        <f>Table1[[#This Row],[year]]&amp;"_"&amp;Table1[[#This Row],[rank]]</f>
        <v>2023_402</v>
      </c>
    </row>
    <row r="4404" spans="1:19" x14ac:dyDescent="0.2">
      <c r="A4404" t="s">
        <v>2750</v>
      </c>
      <c r="B4404">
        <v>403</v>
      </c>
      <c r="C4404">
        <v>2023</v>
      </c>
      <c r="D4404" t="s">
        <v>336</v>
      </c>
      <c r="E4404" t="s">
        <v>2118</v>
      </c>
      <c r="F4404" t="s">
        <v>18</v>
      </c>
      <c r="G4404" t="str">
        <f>_xlfn.XLOOKUP(F4404,Regions!$A$2:$A$52,Regions!$B$2:$B$52)</f>
        <v>Midwest</v>
      </c>
      <c r="H4404" t="s">
        <v>2330</v>
      </c>
      <c r="I4404">
        <v>4964</v>
      </c>
      <c r="J4404">
        <v>9627</v>
      </c>
      <c r="K4404">
        <v>693</v>
      </c>
      <c r="L4404">
        <v>3672</v>
      </c>
      <c r="M4404">
        <v>15500</v>
      </c>
      <c r="N4404" t="s">
        <v>2043</v>
      </c>
      <c r="O4404" t="s">
        <v>2043</v>
      </c>
      <c r="P4404" t="s">
        <v>2043</v>
      </c>
      <c r="Q4404" t="s">
        <v>2043</v>
      </c>
      <c r="R4404" t="str">
        <f>Table1[[#This Row],[year]]&amp;"_"&amp;Table1[[#This Row],[rank]]</f>
        <v>2023_403</v>
      </c>
      <c r="S4404" t="str">
        <f>Table1[[#This Row],[year]]&amp;"_"&amp;Table1[[#This Row],[rank]]</f>
        <v>2023_403</v>
      </c>
    </row>
    <row r="4405" spans="1:19" x14ac:dyDescent="0.2">
      <c r="A4405" t="s">
        <v>2499</v>
      </c>
      <c r="B4405">
        <v>404</v>
      </c>
      <c r="C4405">
        <v>2023</v>
      </c>
      <c r="D4405" t="s">
        <v>214</v>
      </c>
      <c r="E4405" t="s">
        <v>920</v>
      </c>
      <c r="F4405" t="s">
        <v>187</v>
      </c>
      <c r="G4405" t="str">
        <f>_xlfn.XLOOKUP(F4405,Regions!$A$2:$A$52,Regions!$B$2:$B$52)</f>
        <v>Midwest</v>
      </c>
      <c r="H4405" t="s">
        <v>1448</v>
      </c>
      <c r="I4405">
        <v>29900</v>
      </c>
      <c r="J4405">
        <v>9597</v>
      </c>
      <c r="K4405">
        <v>1408</v>
      </c>
      <c r="L4405">
        <v>41872</v>
      </c>
      <c r="M4405">
        <v>7022</v>
      </c>
      <c r="N4405" t="s">
        <v>2043</v>
      </c>
      <c r="O4405" t="s">
        <v>2043</v>
      </c>
      <c r="P4405" t="s">
        <v>2043</v>
      </c>
      <c r="Q4405" t="s">
        <v>2043</v>
      </c>
      <c r="R4405" t="str">
        <f>Table1[[#This Row],[year]]&amp;"_"&amp;Table1[[#This Row],[rank]]</f>
        <v>2023_404</v>
      </c>
      <c r="S4405" t="str">
        <f>Table1[[#This Row],[year]]&amp;"_"&amp;Table1[[#This Row],[rank]]</f>
        <v>2023_404</v>
      </c>
    </row>
    <row r="4406" spans="1:19" x14ac:dyDescent="0.2">
      <c r="A4406" t="s">
        <v>2543</v>
      </c>
      <c r="B4406">
        <v>405</v>
      </c>
      <c r="C4406">
        <v>2023</v>
      </c>
      <c r="D4406" t="s">
        <v>60</v>
      </c>
      <c r="E4406" t="s">
        <v>2114</v>
      </c>
      <c r="F4406" t="s">
        <v>22</v>
      </c>
      <c r="G4406" t="str">
        <f>_xlfn.XLOOKUP(F4406,Regions!$A$2:$A$52,Regions!$B$2:$B$52)</f>
        <v>South</v>
      </c>
      <c r="H4406" t="s">
        <v>1477</v>
      </c>
      <c r="I4406">
        <v>26517</v>
      </c>
      <c r="J4406">
        <v>9569</v>
      </c>
      <c r="K4406">
        <v>442</v>
      </c>
      <c r="L4406">
        <v>11826</v>
      </c>
      <c r="M4406">
        <v>275500</v>
      </c>
      <c r="N4406" t="s">
        <v>2043</v>
      </c>
      <c r="O4406" t="s">
        <v>2046</v>
      </c>
      <c r="P4406" t="s">
        <v>2043</v>
      </c>
      <c r="Q4406" t="s">
        <v>2043</v>
      </c>
      <c r="R4406" t="str">
        <f>Table1[[#This Row],[year]]&amp;"_"&amp;Table1[[#This Row],[rank]]</f>
        <v>2023_405</v>
      </c>
      <c r="S4406" t="str">
        <f>Table1[[#This Row],[year]]&amp;"_"&amp;Table1[[#This Row],[rank]]</f>
        <v>2023_405</v>
      </c>
    </row>
    <row r="4407" spans="1:19" x14ac:dyDescent="0.2">
      <c r="A4407" t="s">
        <v>2626</v>
      </c>
      <c r="B4407">
        <v>406</v>
      </c>
      <c r="C4407">
        <v>2023</v>
      </c>
      <c r="D4407" t="s">
        <v>223</v>
      </c>
      <c r="E4407" t="s">
        <v>920</v>
      </c>
      <c r="F4407" t="s">
        <v>22</v>
      </c>
      <c r="G4407" t="str">
        <f>_xlfn.XLOOKUP(F4407,Regions!$A$2:$A$52,Regions!$B$2:$B$52)</f>
        <v>South</v>
      </c>
      <c r="H4407" t="s">
        <v>1502</v>
      </c>
      <c r="I4407">
        <v>5102</v>
      </c>
      <c r="J4407">
        <v>9542</v>
      </c>
      <c r="K4407">
        <v>361</v>
      </c>
      <c r="L4407">
        <v>8651</v>
      </c>
      <c r="M4407">
        <v>1132</v>
      </c>
      <c r="N4407" t="s">
        <v>2043</v>
      </c>
      <c r="O4407" t="s">
        <v>2043</v>
      </c>
      <c r="P4407" t="s">
        <v>2043</v>
      </c>
      <c r="Q4407" t="s">
        <v>2043</v>
      </c>
      <c r="R4407" t="str">
        <f>Table1[[#This Row],[year]]&amp;"_"&amp;Table1[[#This Row],[rank]]</f>
        <v>2023_406</v>
      </c>
      <c r="S4407" t="str">
        <f>Table1[[#This Row],[year]]&amp;"_"&amp;Table1[[#This Row],[rank]]</f>
        <v>2023_406</v>
      </c>
    </row>
    <row r="4408" spans="1:19" x14ac:dyDescent="0.2">
      <c r="A4408" t="s">
        <v>2773</v>
      </c>
      <c r="B4408">
        <v>407</v>
      </c>
      <c r="C4408">
        <v>2023</v>
      </c>
      <c r="D4408" t="s">
        <v>488</v>
      </c>
      <c r="E4408" t="s">
        <v>920</v>
      </c>
      <c r="F4408" t="s">
        <v>116</v>
      </c>
      <c r="G4408" t="str">
        <f>_xlfn.XLOOKUP(F4408,Regions!$A$2:$A$52,Regions!$B$2:$B$52)</f>
        <v>South</v>
      </c>
      <c r="H4408" t="s">
        <v>1542</v>
      </c>
      <c r="J4408">
        <v>9474</v>
      </c>
      <c r="K4408">
        <v>4025</v>
      </c>
      <c r="L4408">
        <v>20878</v>
      </c>
      <c r="M4408">
        <v>1404</v>
      </c>
      <c r="N4408" t="s">
        <v>2043</v>
      </c>
      <c r="O4408" t="s">
        <v>2043</v>
      </c>
      <c r="P4408" t="s">
        <v>2046</v>
      </c>
      <c r="Q4408" t="s">
        <v>2043</v>
      </c>
      <c r="R4408" t="str">
        <f>Table1[[#This Row],[year]]&amp;"_"&amp;Table1[[#This Row],[rank]]</f>
        <v>2023_407</v>
      </c>
      <c r="S4408" t="str">
        <f>Table1[[#This Row],[year]]&amp;"_"&amp;Table1[[#This Row],[rank]]</f>
        <v>2023_407</v>
      </c>
    </row>
    <row r="4409" spans="1:19" x14ac:dyDescent="0.2">
      <c r="A4409" t="s">
        <v>2424</v>
      </c>
      <c r="B4409">
        <v>408</v>
      </c>
      <c r="C4409">
        <v>2023</v>
      </c>
      <c r="D4409" t="s">
        <v>1104</v>
      </c>
      <c r="E4409" t="s">
        <v>2054</v>
      </c>
      <c r="F4409" t="s">
        <v>86</v>
      </c>
      <c r="G4409" t="str">
        <f>_xlfn.XLOOKUP(F4409,Regions!$A$2:$A$52,Regions!$B$2:$B$52)</f>
        <v>South</v>
      </c>
      <c r="H4409" t="s">
        <v>1412</v>
      </c>
      <c r="I4409">
        <v>5145</v>
      </c>
      <c r="J4409">
        <v>9459</v>
      </c>
      <c r="K4409">
        <v>197</v>
      </c>
      <c r="L4409">
        <v>13262</v>
      </c>
      <c r="M4409">
        <v>28000</v>
      </c>
      <c r="N4409" t="s">
        <v>2043</v>
      </c>
      <c r="O4409" t="s">
        <v>2043</v>
      </c>
      <c r="P4409" t="s">
        <v>2043</v>
      </c>
      <c r="Q4409" t="s">
        <v>2043</v>
      </c>
      <c r="R4409" t="str">
        <f>Table1[[#This Row],[year]]&amp;"_"&amp;Table1[[#This Row],[rank]]</f>
        <v>2023_408</v>
      </c>
      <c r="S4409" t="str">
        <f>Table1[[#This Row],[year]]&amp;"_"&amp;Table1[[#This Row],[rank]]</f>
        <v>2023_408</v>
      </c>
    </row>
    <row r="4410" spans="1:19" x14ac:dyDescent="0.2">
      <c r="A4410" t="s">
        <v>2636</v>
      </c>
      <c r="B4410">
        <v>409</v>
      </c>
      <c r="C4410">
        <v>2023</v>
      </c>
      <c r="D4410" t="s">
        <v>1103</v>
      </c>
      <c r="E4410" t="s">
        <v>2118</v>
      </c>
      <c r="F4410" t="s">
        <v>86</v>
      </c>
      <c r="G4410" t="str">
        <f>_xlfn.XLOOKUP(F4410,Regions!$A$2:$A$52,Regions!$B$2:$B$52)</f>
        <v>South</v>
      </c>
      <c r="H4410" t="s">
        <v>1412</v>
      </c>
      <c r="I4410">
        <v>7829</v>
      </c>
      <c r="J4410">
        <v>9440</v>
      </c>
      <c r="K4410">
        <v>522</v>
      </c>
      <c r="L4410">
        <v>10328</v>
      </c>
      <c r="M4410">
        <v>24000</v>
      </c>
      <c r="N4410" t="s">
        <v>2043</v>
      </c>
      <c r="O4410" t="s">
        <v>2043</v>
      </c>
      <c r="P4410" t="s">
        <v>2043</v>
      </c>
      <c r="Q4410" t="s">
        <v>2043</v>
      </c>
      <c r="R4410" t="str">
        <f>Table1[[#This Row],[year]]&amp;"_"&amp;Table1[[#This Row],[rank]]</f>
        <v>2023_409</v>
      </c>
      <c r="S4410" t="str">
        <f>Table1[[#This Row],[year]]&amp;"_"&amp;Table1[[#This Row],[rank]]</f>
        <v>2023_409</v>
      </c>
    </row>
    <row r="4411" spans="1:19" x14ac:dyDescent="0.2">
      <c r="A4411" t="s">
        <v>2557</v>
      </c>
      <c r="B4411">
        <v>410</v>
      </c>
      <c r="C4411">
        <v>2023</v>
      </c>
      <c r="D4411" t="s">
        <v>46</v>
      </c>
      <c r="E4411" t="s">
        <v>46</v>
      </c>
      <c r="F4411" t="s">
        <v>142</v>
      </c>
      <c r="G4411" t="str">
        <f>_xlfn.XLOOKUP(F4411,Regions!$A$2:$A$52,Regions!$B$2:$B$52)</f>
        <v>Midwest</v>
      </c>
      <c r="H4411" t="s">
        <v>2558</v>
      </c>
      <c r="I4411">
        <v>7263</v>
      </c>
      <c r="J4411">
        <v>9376</v>
      </c>
      <c r="K4411">
        <v>1327</v>
      </c>
      <c r="L4411">
        <v>8044</v>
      </c>
      <c r="M4411">
        <v>7780</v>
      </c>
      <c r="N4411" t="s">
        <v>2043</v>
      </c>
      <c r="O4411" t="s">
        <v>2043</v>
      </c>
      <c r="P4411" t="s">
        <v>2043</v>
      </c>
      <c r="Q4411" t="s">
        <v>2043</v>
      </c>
      <c r="R4411" t="str">
        <f>Table1[[#This Row],[year]]&amp;"_"&amp;Table1[[#This Row],[rank]]</f>
        <v>2023_410</v>
      </c>
      <c r="S4411" t="str">
        <f>Table1[[#This Row],[year]]&amp;"_"&amp;Table1[[#This Row],[rank]]</f>
        <v>2023_410</v>
      </c>
    </row>
    <row r="4412" spans="1:19" x14ac:dyDescent="0.2">
      <c r="A4412" t="s">
        <v>938</v>
      </c>
      <c r="B4412">
        <v>411</v>
      </c>
      <c r="C4412">
        <v>2023</v>
      </c>
      <c r="D4412" t="s">
        <v>57</v>
      </c>
      <c r="E4412" t="s">
        <v>2044</v>
      </c>
      <c r="F4412" t="s">
        <v>53</v>
      </c>
      <c r="G4412" t="str">
        <f>_xlfn.XLOOKUP(F4412,Regions!$A$2:$A$52,Regions!$B$2:$B$52)</f>
        <v>Midwest</v>
      </c>
      <c r="H4412" t="s">
        <v>1416</v>
      </c>
      <c r="I4412">
        <v>18143</v>
      </c>
      <c r="J4412">
        <v>9353</v>
      </c>
      <c r="K4412">
        <v>2446</v>
      </c>
      <c r="L4412">
        <v>207452</v>
      </c>
      <c r="M4412">
        <v>19319</v>
      </c>
      <c r="N4412" t="s">
        <v>2043</v>
      </c>
      <c r="O4412" t="s">
        <v>2043</v>
      </c>
      <c r="P4412" t="s">
        <v>2043</v>
      </c>
      <c r="Q4412" t="s">
        <v>2043</v>
      </c>
      <c r="R4412" t="str">
        <f>Table1[[#This Row],[year]]&amp;"_"&amp;Table1[[#This Row],[rank]]</f>
        <v>2023_411</v>
      </c>
      <c r="S4412" t="str">
        <f>Table1[[#This Row],[year]]&amp;"_"&amp;Table1[[#This Row],[rank]]</f>
        <v>2023_411</v>
      </c>
    </row>
    <row r="4413" spans="1:19" x14ac:dyDescent="0.2">
      <c r="A4413" t="s">
        <v>1191</v>
      </c>
      <c r="B4413">
        <v>412</v>
      </c>
      <c r="C4413">
        <v>2023</v>
      </c>
      <c r="D4413" t="s">
        <v>40</v>
      </c>
      <c r="E4413" t="s">
        <v>2044</v>
      </c>
      <c r="F4413" t="s">
        <v>72</v>
      </c>
      <c r="G4413" t="str">
        <f>_xlfn.XLOOKUP(F4413,Regions!$A$2:$A$52,Regions!$B$2:$B$52)</f>
        <v>Midwest</v>
      </c>
      <c r="H4413" t="s">
        <v>1421</v>
      </c>
      <c r="J4413">
        <v>9347</v>
      </c>
      <c r="K4413">
        <v>1085</v>
      </c>
      <c r="L4413">
        <v>110100</v>
      </c>
      <c r="M4413">
        <v>3692</v>
      </c>
      <c r="N4413" t="s">
        <v>2043</v>
      </c>
      <c r="O4413" t="s">
        <v>2046</v>
      </c>
      <c r="P4413" t="s">
        <v>2043</v>
      </c>
      <c r="Q4413" t="s">
        <v>2043</v>
      </c>
      <c r="R4413" t="str">
        <f>Table1[[#This Row],[year]]&amp;"_"&amp;Table1[[#This Row],[rank]]</f>
        <v>2023_412</v>
      </c>
      <c r="S4413" t="str">
        <f>Table1[[#This Row],[year]]&amp;"_"&amp;Table1[[#This Row],[rank]]</f>
        <v>2023_412</v>
      </c>
    </row>
    <row r="4414" spans="1:19" x14ac:dyDescent="0.2">
      <c r="A4414" t="s">
        <v>2289</v>
      </c>
      <c r="B4414">
        <v>413</v>
      </c>
      <c r="C4414">
        <v>2023</v>
      </c>
      <c r="D4414" t="s">
        <v>214</v>
      </c>
      <c r="E4414" t="s">
        <v>920</v>
      </c>
      <c r="F4414" t="s">
        <v>22</v>
      </c>
      <c r="G4414" t="str">
        <f>_xlfn.XLOOKUP(F4414,Regions!$A$2:$A$52,Regions!$B$2:$B$52)</f>
        <v>South</v>
      </c>
      <c r="H4414" t="s">
        <v>1403</v>
      </c>
      <c r="I4414">
        <v>18589</v>
      </c>
      <c r="J4414">
        <v>9321</v>
      </c>
      <c r="K4414">
        <v>1057</v>
      </c>
      <c r="L4414">
        <v>38546</v>
      </c>
      <c r="M4414">
        <v>8986</v>
      </c>
      <c r="N4414" t="s">
        <v>2043</v>
      </c>
      <c r="O4414" t="s">
        <v>2043</v>
      </c>
      <c r="P4414" t="s">
        <v>2043</v>
      </c>
      <c r="Q4414" t="s">
        <v>2043</v>
      </c>
      <c r="R4414" t="str">
        <f>Table1[[#This Row],[year]]&amp;"_"&amp;Table1[[#This Row],[rank]]</f>
        <v>2023_413</v>
      </c>
      <c r="S4414" t="str">
        <f>Table1[[#This Row],[year]]&amp;"_"&amp;Table1[[#This Row],[rank]]</f>
        <v>2023_413</v>
      </c>
    </row>
    <row r="4415" spans="1:19" x14ac:dyDescent="0.2">
      <c r="A4415" t="s">
        <v>1216</v>
      </c>
      <c r="B4415">
        <v>414</v>
      </c>
      <c r="C4415">
        <v>2023</v>
      </c>
      <c r="D4415" t="s">
        <v>43</v>
      </c>
      <c r="E4415" t="s">
        <v>2044</v>
      </c>
      <c r="F4415" t="s">
        <v>98</v>
      </c>
      <c r="G4415" t="str">
        <f>_xlfn.XLOOKUP(F4415,Regions!$A$2:$A$52,Regions!$B$2:$B$52)</f>
        <v>Northeast</v>
      </c>
      <c r="H4415" t="s">
        <v>1648</v>
      </c>
      <c r="J4415">
        <v>9296</v>
      </c>
      <c r="K4415">
        <v>577</v>
      </c>
      <c r="L4415">
        <v>26598</v>
      </c>
      <c r="M4415">
        <v>5997</v>
      </c>
      <c r="N4415" t="s">
        <v>2043</v>
      </c>
      <c r="O4415" t="s">
        <v>2043</v>
      </c>
      <c r="P4415" t="s">
        <v>2043</v>
      </c>
      <c r="Q4415" t="s">
        <v>2043</v>
      </c>
      <c r="R4415" t="str">
        <f>Table1[[#This Row],[year]]&amp;"_"&amp;Table1[[#This Row],[rank]]</f>
        <v>2023_414</v>
      </c>
      <c r="S4415" t="str">
        <f>Table1[[#This Row],[year]]&amp;"_"&amp;Table1[[#This Row],[rank]]</f>
        <v>2023_414</v>
      </c>
    </row>
    <row r="4416" spans="1:19" x14ac:dyDescent="0.2">
      <c r="A4416" t="s">
        <v>2674</v>
      </c>
      <c r="B4416">
        <v>415</v>
      </c>
      <c r="C4416">
        <v>2023</v>
      </c>
      <c r="D4416" t="s">
        <v>970</v>
      </c>
      <c r="E4416" t="s">
        <v>2045</v>
      </c>
      <c r="F4416" t="s">
        <v>125</v>
      </c>
      <c r="G4416" t="str">
        <f>_xlfn.XLOOKUP(F4416,Regions!$A$2:$A$52,Regions!$B$2:$B$52)</f>
        <v>South</v>
      </c>
      <c r="H4416" t="s">
        <v>2675</v>
      </c>
      <c r="I4416">
        <v>1336</v>
      </c>
      <c r="J4416">
        <v>9228</v>
      </c>
      <c r="K4416">
        <v>1287</v>
      </c>
      <c r="L4416">
        <v>11685</v>
      </c>
      <c r="M4416">
        <v>30000</v>
      </c>
      <c r="N4416" t="s">
        <v>2043</v>
      </c>
      <c r="O4416" t="s">
        <v>2043</v>
      </c>
      <c r="P4416" t="s">
        <v>2043</v>
      </c>
      <c r="Q4416" t="s">
        <v>2043</v>
      </c>
      <c r="R4416" t="str">
        <f>Table1[[#This Row],[year]]&amp;"_"&amp;Table1[[#This Row],[rank]]</f>
        <v>2023_415</v>
      </c>
      <c r="S4416" t="str">
        <f>Table1[[#This Row],[year]]&amp;"_"&amp;Table1[[#This Row],[rank]]</f>
        <v>2023_415</v>
      </c>
    </row>
    <row r="4417" spans="1:19" x14ac:dyDescent="0.2">
      <c r="A4417" t="s">
        <v>2721</v>
      </c>
      <c r="B4417">
        <v>416</v>
      </c>
      <c r="C4417">
        <v>2023</v>
      </c>
      <c r="D4417" t="s">
        <v>974</v>
      </c>
      <c r="E4417" t="s">
        <v>2045</v>
      </c>
      <c r="F4417" t="s">
        <v>55</v>
      </c>
      <c r="G4417" t="str">
        <f>_xlfn.XLOOKUP(F4417,Regions!$A$2:$A$52,Regions!$B$2:$B$52)</f>
        <v>West</v>
      </c>
      <c r="H4417" t="s">
        <v>1545</v>
      </c>
      <c r="I4417">
        <v>55277</v>
      </c>
      <c r="J4417">
        <v>9212</v>
      </c>
      <c r="K4417">
        <v>3322</v>
      </c>
      <c r="L4417">
        <v>12597</v>
      </c>
      <c r="M4417">
        <v>14140</v>
      </c>
      <c r="N4417" t="s">
        <v>2043</v>
      </c>
      <c r="O4417" t="s">
        <v>2043</v>
      </c>
      <c r="P4417" t="s">
        <v>2043</v>
      </c>
      <c r="Q4417" t="s">
        <v>2043</v>
      </c>
      <c r="R4417" t="str">
        <f>Table1[[#This Row],[year]]&amp;"_"&amp;Table1[[#This Row],[rank]]</f>
        <v>2023_416</v>
      </c>
      <c r="S4417" t="str">
        <f>Table1[[#This Row],[year]]&amp;"_"&amp;Table1[[#This Row],[rank]]</f>
        <v>2023_416</v>
      </c>
    </row>
    <row r="4418" spans="1:19" x14ac:dyDescent="0.2">
      <c r="A4418" t="s">
        <v>2422</v>
      </c>
      <c r="B4418">
        <v>417</v>
      </c>
      <c r="C4418">
        <v>2023</v>
      </c>
      <c r="D4418" t="s">
        <v>118</v>
      </c>
      <c r="E4418" t="s">
        <v>2061</v>
      </c>
      <c r="F4418" t="s">
        <v>28</v>
      </c>
      <c r="G4418" t="str">
        <f>_xlfn.XLOOKUP(F4418,Regions!$A$2:$A$52,Regions!$B$2:$B$52)</f>
        <v>Northeast</v>
      </c>
      <c r="H4418" t="s">
        <v>2423</v>
      </c>
      <c r="I4418">
        <v>2383</v>
      </c>
      <c r="J4418">
        <v>9158</v>
      </c>
      <c r="K4418">
        <v>362</v>
      </c>
      <c r="L4418">
        <v>13045</v>
      </c>
      <c r="M4418">
        <v>18785</v>
      </c>
      <c r="N4418" t="s">
        <v>2043</v>
      </c>
      <c r="O4418" t="s">
        <v>2043</v>
      </c>
      <c r="P4418" t="s">
        <v>2046</v>
      </c>
      <c r="Q4418" t="s">
        <v>2043</v>
      </c>
      <c r="R4418" t="str">
        <f>Table1[[#This Row],[year]]&amp;"_"&amp;Table1[[#This Row],[rank]]</f>
        <v>2023_417</v>
      </c>
      <c r="S4418" t="str">
        <f>Table1[[#This Row],[year]]&amp;"_"&amp;Table1[[#This Row],[rank]]</f>
        <v>2023_417</v>
      </c>
    </row>
    <row r="4419" spans="1:19" x14ac:dyDescent="0.2">
      <c r="A4419" t="s">
        <v>2334</v>
      </c>
      <c r="B4419">
        <v>418</v>
      </c>
      <c r="C4419">
        <v>2023</v>
      </c>
      <c r="D4419" t="s">
        <v>970</v>
      </c>
      <c r="E4419" t="s">
        <v>2045</v>
      </c>
      <c r="F4419" t="s">
        <v>44</v>
      </c>
      <c r="G4419" t="str">
        <f>_xlfn.XLOOKUP(F4419,Regions!$A$2:$A$52,Regions!$B$2:$B$52)</f>
        <v>Midwest</v>
      </c>
      <c r="H4419" t="s">
        <v>1417</v>
      </c>
      <c r="I4419">
        <v>47917</v>
      </c>
      <c r="J4419">
        <v>9112</v>
      </c>
      <c r="K4419">
        <v>1363</v>
      </c>
      <c r="L4419">
        <v>12814</v>
      </c>
      <c r="M4419">
        <v>20000</v>
      </c>
      <c r="N4419" t="s">
        <v>2043</v>
      </c>
      <c r="O4419" t="s">
        <v>2043</v>
      </c>
      <c r="P4419" t="s">
        <v>2043</v>
      </c>
      <c r="Q4419" t="s">
        <v>2043</v>
      </c>
      <c r="R4419" t="str">
        <f>Table1[[#This Row],[year]]&amp;"_"&amp;Table1[[#This Row],[rank]]</f>
        <v>2023_418</v>
      </c>
      <c r="S4419" t="str">
        <f>Table1[[#This Row],[year]]&amp;"_"&amp;Table1[[#This Row],[rank]]</f>
        <v>2023_418</v>
      </c>
    </row>
    <row r="4420" spans="1:19" x14ac:dyDescent="0.2">
      <c r="A4420" t="s">
        <v>2513</v>
      </c>
      <c r="B4420">
        <v>419</v>
      </c>
      <c r="C4420">
        <v>2023</v>
      </c>
      <c r="D4420" t="s">
        <v>57</v>
      </c>
      <c r="E4420" t="s">
        <v>2044</v>
      </c>
      <c r="F4420" t="s">
        <v>210</v>
      </c>
      <c r="G4420" t="str">
        <f>_xlfn.XLOOKUP(F4420,Regions!$A$2:$A$52,Regions!$B$2:$B$52)</f>
        <v>Northeast</v>
      </c>
      <c r="H4420" t="s">
        <v>1526</v>
      </c>
      <c r="I4420">
        <v>14709</v>
      </c>
      <c r="J4420">
        <v>9069</v>
      </c>
      <c r="K4420">
        <v>2073</v>
      </c>
      <c r="L4420">
        <v>226733</v>
      </c>
      <c r="M4420">
        <v>18889</v>
      </c>
      <c r="N4420" t="s">
        <v>2043</v>
      </c>
      <c r="O4420" t="s">
        <v>2043</v>
      </c>
      <c r="P4420" t="s">
        <v>2043</v>
      </c>
      <c r="Q4420" t="s">
        <v>2043</v>
      </c>
      <c r="R4420" t="str">
        <f>Table1[[#This Row],[year]]&amp;"_"&amp;Table1[[#This Row],[rank]]</f>
        <v>2023_419</v>
      </c>
      <c r="S4420" t="str">
        <f>Table1[[#This Row],[year]]&amp;"_"&amp;Table1[[#This Row],[rank]]</f>
        <v>2023_419</v>
      </c>
    </row>
    <row r="4421" spans="1:19" x14ac:dyDescent="0.2">
      <c r="A4421" t="s">
        <v>2774</v>
      </c>
      <c r="B4421">
        <v>420</v>
      </c>
      <c r="C4421">
        <v>2023</v>
      </c>
      <c r="D4421" t="s">
        <v>488</v>
      </c>
      <c r="E4421" t="s">
        <v>920</v>
      </c>
      <c r="F4421" t="s">
        <v>22</v>
      </c>
      <c r="G4421" t="str">
        <f>_xlfn.XLOOKUP(F4421,Regions!$A$2:$A$52,Regions!$B$2:$B$52)</f>
        <v>South</v>
      </c>
      <c r="H4421" t="s">
        <v>1403</v>
      </c>
      <c r="I4421">
        <v>18786</v>
      </c>
      <c r="J4421">
        <v>9051</v>
      </c>
      <c r="K4421">
        <v>4065</v>
      </c>
      <c r="L4421">
        <v>20154</v>
      </c>
      <c r="M4421">
        <v>1225</v>
      </c>
      <c r="N4421" t="s">
        <v>2043</v>
      </c>
      <c r="O4421" t="s">
        <v>2043</v>
      </c>
      <c r="P4421" t="s">
        <v>2046</v>
      </c>
      <c r="Q4421" t="s">
        <v>2043</v>
      </c>
      <c r="R4421" t="str">
        <f>Table1[[#This Row],[year]]&amp;"_"&amp;Table1[[#This Row],[rank]]</f>
        <v>2023_420</v>
      </c>
      <c r="S4421" t="str">
        <f>Table1[[#This Row],[year]]&amp;"_"&amp;Table1[[#This Row],[rank]]</f>
        <v>2023_420</v>
      </c>
    </row>
    <row r="4422" spans="1:19" x14ac:dyDescent="0.2">
      <c r="A4422" t="s">
        <v>2393</v>
      </c>
      <c r="B4422">
        <v>421</v>
      </c>
      <c r="C4422">
        <v>2023</v>
      </c>
      <c r="D4422" t="s">
        <v>1103</v>
      </c>
      <c r="E4422" t="s">
        <v>2118</v>
      </c>
      <c r="F4422" t="s">
        <v>53</v>
      </c>
      <c r="G4422" t="str">
        <f>_xlfn.XLOOKUP(F4422,Regions!$A$2:$A$52,Regions!$B$2:$B$52)</f>
        <v>Midwest</v>
      </c>
      <c r="H4422" t="s">
        <v>2775</v>
      </c>
      <c r="I4422">
        <v>14513</v>
      </c>
      <c r="J4422">
        <v>9039</v>
      </c>
      <c r="K4422">
        <v>757</v>
      </c>
      <c r="L4422">
        <v>7951</v>
      </c>
      <c r="M4422">
        <v>36000</v>
      </c>
      <c r="N4422" t="s">
        <v>2043</v>
      </c>
      <c r="O4422" t="s">
        <v>2043</v>
      </c>
      <c r="P4422" t="s">
        <v>2043</v>
      </c>
      <c r="Q4422" t="s">
        <v>2043</v>
      </c>
      <c r="R4422" t="str">
        <f>Table1[[#This Row],[year]]&amp;"_"&amp;Table1[[#This Row],[rank]]</f>
        <v>2023_421</v>
      </c>
      <c r="S4422" t="str">
        <f>Table1[[#This Row],[year]]&amp;"_"&amp;Table1[[#This Row],[rank]]</f>
        <v>2023_421</v>
      </c>
    </row>
    <row r="4423" spans="1:19" x14ac:dyDescent="0.2">
      <c r="A4423" t="s">
        <v>2323</v>
      </c>
      <c r="B4423">
        <v>422</v>
      </c>
      <c r="C4423">
        <v>2023</v>
      </c>
      <c r="D4423" t="s">
        <v>283</v>
      </c>
      <c r="E4423" t="s">
        <v>283</v>
      </c>
      <c r="F4423" t="s">
        <v>28</v>
      </c>
      <c r="G4423" t="str">
        <f>_xlfn.XLOOKUP(F4423,Regions!$A$2:$A$52,Regions!$B$2:$B$52)</f>
        <v>Northeast</v>
      </c>
      <c r="H4423" t="s">
        <v>1406</v>
      </c>
      <c r="I4423">
        <v>5592</v>
      </c>
      <c r="J4423">
        <v>9024</v>
      </c>
      <c r="K4423">
        <v>200</v>
      </c>
      <c r="L4423">
        <v>11768</v>
      </c>
      <c r="M4423">
        <v>25000</v>
      </c>
      <c r="N4423" t="s">
        <v>2043</v>
      </c>
      <c r="O4423" t="s">
        <v>2043</v>
      </c>
      <c r="P4423" t="s">
        <v>2043</v>
      </c>
      <c r="Q4423" t="s">
        <v>2043</v>
      </c>
      <c r="R4423" t="str">
        <f>Table1[[#This Row],[year]]&amp;"_"&amp;Table1[[#This Row],[rank]]</f>
        <v>2023_422</v>
      </c>
      <c r="S4423" t="str">
        <f>Table1[[#This Row],[year]]&amp;"_"&amp;Table1[[#This Row],[rank]]</f>
        <v>2023_422</v>
      </c>
    </row>
    <row r="4424" spans="1:19" x14ac:dyDescent="0.2">
      <c r="A4424" t="s">
        <v>2753</v>
      </c>
      <c r="B4424">
        <v>423</v>
      </c>
      <c r="C4424">
        <v>2023</v>
      </c>
      <c r="D4424" t="s">
        <v>1164</v>
      </c>
      <c r="E4424" t="s">
        <v>2061</v>
      </c>
      <c r="F4424" t="s">
        <v>33</v>
      </c>
      <c r="G4424" t="str">
        <f>_xlfn.XLOOKUP(F4424,Regions!$A$2:$A$52,Regions!$B$2:$B$52)</f>
        <v>Northeast</v>
      </c>
      <c r="H4424" t="s">
        <v>1624</v>
      </c>
      <c r="I4424">
        <v>5993</v>
      </c>
      <c r="J4424">
        <v>8993</v>
      </c>
      <c r="K4424">
        <v>197</v>
      </c>
      <c r="L4424">
        <v>9219</v>
      </c>
      <c r="M4424">
        <v>112000</v>
      </c>
      <c r="N4424" t="s">
        <v>2043</v>
      </c>
      <c r="O4424" t="s">
        <v>2043</v>
      </c>
      <c r="P4424" t="s">
        <v>2043</v>
      </c>
      <c r="Q4424" t="s">
        <v>2043</v>
      </c>
      <c r="R4424" t="str">
        <f>Table1[[#This Row],[year]]&amp;"_"&amp;Table1[[#This Row],[rank]]</f>
        <v>2023_423</v>
      </c>
      <c r="S4424" t="str">
        <f>Table1[[#This Row],[year]]&amp;"_"&amp;Table1[[#This Row],[rank]]</f>
        <v>2023_423</v>
      </c>
    </row>
    <row r="4425" spans="1:19" x14ac:dyDescent="0.2">
      <c r="A4425" t="s">
        <v>2680</v>
      </c>
      <c r="B4425">
        <v>424</v>
      </c>
      <c r="C4425">
        <v>2023</v>
      </c>
      <c r="D4425" t="s">
        <v>686</v>
      </c>
      <c r="E4425" t="s">
        <v>2061</v>
      </c>
      <c r="F4425" t="s">
        <v>72</v>
      </c>
      <c r="G4425" t="str">
        <f>_xlfn.XLOOKUP(F4425,Regions!$A$2:$A$52,Regions!$B$2:$B$52)</f>
        <v>Midwest</v>
      </c>
      <c r="H4425" t="s">
        <v>2611</v>
      </c>
      <c r="I4425">
        <v>6304</v>
      </c>
      <c r="J4425">
        <v>8987</v>
      </c>
      <c r="K4425">
        <v>447</v>
      </c>
      <c r="L4425">
        <v>5218</v>
      </c>
      <c r="M4425">
        <v>16200</v>
      </c>
      <c r="N4425" t="s">
        <v>2043</v>
      </c>
      <c r="O4425" t="s">
        <v>2043</v>
      </c>
      <c r="P4425" t="s">
        <v>2043</v>
      </c>
      <c r="Q4425" t="s">
        <v>2043</v>
      </c>
      <c r="R4425" t="str">
        <f>Table1[[#This Row],[year]]&amp;"_"&amp;Table1[[#This Row],[rank]]</f>
        <v>2023_424</v>
      </c>
      <c r="S4425" t="str">
        <f>Table1[[#This Row],[year]]&amp;"_"&amp;Table1[[#This Row],[rank]]</f>
        <v>2023_424</v>
      </c>
    </row>
    <row r="4426" spans="1:19" x14ac:dyDescent="0.2">
      <c r="A4426" t="s">
        <v>2706</v>
      </c>
      <c r="B4426">
        <v>425</v>
      </c>
      <c r="C4426">
        <v>2023</v>
      </c>
      <c r="D4426" t="s">
        <v>1359</v>
      </c>
      <c r="E4426" t="s">
        <v>2143</v>
      </c>
      <c r="F4426" t="s">
        <v>86</v>
      </c>
      <c r="G4426" t="str">
        <f>_xlfn.XLOOKUP(F4426,Regions!$A$2:$A$52,Regions!$B$2:$B$52)</f>
        <v>South</v>
      </c>
      <c r="H4426" t="s">
        <v>1412</v>
      </c>
      <c r="I4426">
        <v>27761</v>
      </c>
      <c r="J4426">
        <v>8976</v>
      </c>
      <c r="K4426">
        <v>112</v>
      </c>
      <c r="L4426">
        <v>44809</v>
      </c>
      <c r="M4426">
        <v>25000</v>
      </c>
      <c r="N4426" t="s">
        <v>2043</v>
      </c>
      <c r="O4426" t="s">
        <v>2043</v>
      </c>
      <c r="P4426" t="s">
        <v>2043</v>
      </c>
      <c r="Q4426" t="s">
        <v>2043</v>
      </c>
      <c r="R4426" t="str">
        <f>Table1[[#This Row],[year]]&amp;"_"&amp;Table1[[#This Row],[rank]]</f>
        <v>2023_425</v>
      </c>
      <c r="S4426" t="str">
        <f>Table1[[#This Row],[year]]&amp;"_"&amp;Table1[[#This Row],[rank]]</f>
        <v>2023_425</v>
      </c>
    </row>
    <row r="4427" spans="1:19" x14ac:dyDescent="0.2">
      <c r="A4427" t="s">
        <v>2480</v>
      </c>
      <c r="B4427">
        <v>426</v>
      </c>
      <c r="C4427">
        <v>2023</v>
      </c>
      <c r="D4427" t="s">
        <v>166</v>
      </c>
      <c r="E4427" t="s">
        <v>2118</v>
      </c>
      <c r="F4427" t="s">
        <v>98</v>
      </c>
      <c r="G4427" t="str">
        <f>_xlfn.XLOOKUP(F4427,Regions!$A$2:$A$52,Regions!$B$2:$B$52)</f>
        <v>Northeast</v>
      </c>
      <c r="H4427" t="s">
        <v>1499</v>
      </c>
      <c r="I4427">
        <v>2607</v>
      </c>
      <c r="J4427">
        <v>8961</v>
      </c>
      <c r="K4427">
        <v>182</v>
      </c>
      <c r="L4427">
        <v>6015</v>
      </c>
      <c r="M4427">
        <v>11550</v>
      </c>
      <c r="N4427" t="s">
        <v>2043</v>
      </c>
      <c r="O4427" t="s">
        <v>2043</v>
      </c>
      <c r="P4427" t="s">
        <v>2043</v>
      </c>
      <c r="Q4427" t="s">
        <v>2043</v>
      </c>
      <c r="R4427" t="str">
        <f>Table1[[#This Row],[year]]&amp;"_"&amp;Table1[[#This Row],[rank]]</f>
        <v>2023_426</v>
      </c>
      <c r="S4427" t="str">
        <f>Table1[[#This Row],[year]]&amp;"_"&amp;Table1[[#This Row],[rank]]</f>
        <v>2023_426</v>
      </c>
    </row>
    <row r="4428" spans="1:19" x14ac:dyDescent="0.2">
      <c r="A4428" t="s">
        <v>2712</v>
      </c>
      <c r="B4428">
        <v>427</v>
      </c>
      <c r="C4428">
        <v>2023</v>
      </c>
      <c r="D4428" t="s">
        <v>100</v>
      </c>
      <c r="E4428" t="s">
        <v>112</v>
      </c>
      <c r="F4428" t="s">
        <v>146</v>
      </c>
      <c r="G4428" t="str">
        <f>_xlfn.XLOOKUP(F4428,Regions!$A$2:$A$52,Regions!$B$2:$B$52)</f>
        <v>Northeast</v>
      </c>
      <c r="H4428" t="s">
        <v>1465</v>
      </c>
      <c r="I4428">
        <v>81002</v>
      </c>
      <c r="J4428">
        <v>8931</v>
      </c>
      <c r="K4428">
        <v>3322</v>
      </c>
      <c r="L4428">
        <v>18151</v>
      </c>
      <c r="M4428">
        <v>4800</v>
      </c>
      <c r="N4428" t="s">
        <v>2043</v>
      </c>
      <c r="O4428" t="s">
        <v>2046</v>
      </c>
      <c r="P4428" t="s">
        <v>2043</v>
      </c>
      <c r="Q4428" t="s">
        <v>2043</v>
      </c>
      <c r="R4428" t="str">
        <f>Table1[[#This Row],[year]]&amp;"_"&amp;Table1[[#This Row],[rank]]</f>
        <v>2023_427</v>
      </c>
      <c r="S4428" t="str">
        <f>Table1[[#This Row],[year]]&amp;"_"&amp;Table1[[#This Row],[rank]]</f>
        <v>2023_427</v>
      </c>
    </row>
    <row r="4429" spans="1:19" x14ac:dyDescent="0.2">
      <c r="A4429" t="s">
        <v>2357</v>
      </c>
      <c r="B4429">
        <v>428</v>
      </c>
      <c r="C4429">
        <v>2023</v>
      </c>
      <c r="D4429" t="s">
        <v>166</v>
      </c>
      <c r="E4429" t="s">
        <v>2118</v>
      </c>
      <c r="F4429" t="s">
        <v>22</v>
      </c>
      <c r="G4429" t="str">
        <f>_xlfn.XLOOKUP(F4429,Regions!$A$2:$A$52,Regions!$B$2:$B$52)</f>
        <v>South</v>
      </c>
      <c r="H4429" t="s">
        <v>1400</v>
      </c>
      <c r="I4429">
        <v>5727</v>
      </c>
      <c r="J4429">
        <v>8914</v>
      </c>
      <c r="K4429">
        <v>1217</v>
      </c>
      <c r="L4429">
        <v>6237</v>
      </c>
      <c r="M4429">
        <v>12483</v>
      </c>
      <c r="N4429" t="s">
        <v>2043</v>
      </c>
      <c r="O4429" t="s">
        <v>2046</v>
      </c>
      <c r="P4429" t="s">
        <v>2043</v>
      </c>
      <c r="Q4429" t="s">
        <v>2043</v>
      </c>
      <c r="R4429" t="str">
        <f>Table1[[#This Row],[year]]&amp;"_"&amp;Table1[[#This Row],[rank]]</f>
        <v>2023_428</v>
      </c>
      <c r="S4429" t="str">
        <f>Table1[[#This Row],[year]]&amp;"_"&amp;Table1[[#This Row],[rank]]</f>
        <v>2023_428</v>
      </c>
    </row>
    <row r="4430" spans="1:19" x14ac:dyDescent="0.2">
      <c r="A4430" t="s">
        <v>2288</v>
      </c>
      <c r="B4430">
        <v>429</v>
      </c>
      <c r="C4430">
        <v>2023</v>
      </c>
      <c r="D4430" t="s">
        <v>17</v>
      </c>
      <c r="E4430" t="s">
        <v>17</v>
      </c>
      <c r="F4430" t="s">
        <v>18</v>
      </c>
      <c r="G4430" t="str">
        <f>_xlfn.XLOOKUP(F4430,Regions!$A$2:$A$52,Regions!$B$2:$B$52)</f>
        <v>Midwest</v>
      </c>
      <c r="H4430" t="s">
        <v>1605</v>
      </c>
      <c r="I4430">
        <v>8013</v>
      </c>
      <c r="J4430">
        <v>8842</v>
      </c>
      <c r="K4430">
        <v>423</v>
      </c>
      <c r="L4430">
        <v>7717</v>
      </c>
      <c r="M4430">
        <v>65300</v>
      </c>
      <c r="N4430" t="s">
        <v>2043</v>
      </c>
      <c r="O4430" t="s">
        <v>2043</v>
      </c>
      <c r="P4430" t="s">
        <v>2043</v>
      </c>
      <c r="Q4430" t="s">
        <v>2043</v>
      </c>
      <c r="R4430" t="str">
        <f>Table1[[#This Row],[year]]&amp;"_"&amp;Table1[[#This Row],[rank]]</f>
        <v>2023_429</v>
      </c>
      <c r="S4430" t="str">
        <f>Table1[[#This Row],[year]]&amp;"_"&amp;Table1[[#This Row],[rank]]</f>
        <v>2023_429</v>
      </c>
    </row>
    <row r="4431" spans="1:19" x14ac:dyDescent="0.2">
      <c r="A4431" t="s">
        <v>2495</v>
      </c>
      <c r="B4431">
        <v>430</v>
      </c>
      <c r="C4431">
        <v>2023</v>
      </c>
      <c r="D4431" t="s">
        <v>108</v>
      </c>
      <c r="E4431" t="s">
        <v>2055</v>
      </c>
      <c r="F4431" t="s">
        <v>28</v>
      </c>
      <c r="G4431" t="str">
        <f>_xlfn.XLOOKUP(F4431,Regions!$A$2:$A$52,Regions!$B$2:$B$52)</f>
        <v>Northeast</v>
      </c>
      <c r="H4431" t="s">
        <v>2496</v>
      </c>
      <c r="I4431">
        <v>41688</v>
      </c>
      <c r="J4431">
        <v>8821</v>
      </c>
      <c r="K4431">
        <v>40</v>
      </c>
      <c r="L4431">
        <v>25856</v>
      </c>
      <c r="M4431">
        <v>10000</v>
      </c>
      <c r="N4431" t="s">
        <v>2043</v>
      </c>
      <c r="O4431" t="s">
        <v>2043</v>
      </c>
      <c r="P4431" t="s">
        <v>2043</v>
      </c>
      <c r="Q4431" t="s">
        <v>2043</v>
      </c>
      <c r="R4431" t="str">
        <f>Table1[[#This Row],[year]]&amp;"_"&amp;Table1[[#This Row],[rank]]</f>
        <v>2023_430</v>
      </c>
      <c r="S4431" t="str">
        <f>Table1[[#This Row],[year]]&amp;"_"&amp;Table1[[#This Row],[rank]]</f>
        <v>2023_430</v>
      </c>
    </row>
    <row r="4432" spans="1:19" x14ac:dyDescent="0.2">
      <c r="A4432" t="s">
        <v>2262</v>
      </c>
      <c r="B4432">
        <v>431</v>
      </c>
      <c r="C4432">
        <v>2023</v>
      </c>
      <c r="D4432" t="s">
        <v>230</v>
      </c>
      <c r="E4432" t="s">
        <v>2114</v>
      </c>
      <c r="F4432" t="s">
        <v>35</v>
      </c>
      <c r="G4432" t="str">
        <f>_xlfn.XLOOKUP(F4432,Regions!$A$2:$A$52,Regions!$B$2:$B$52)</f>
        <v>South</v>
      </c>
      <c r="H4432" t="s">
        <v>1431</v>
      </c>
      <c r="I4432">
        <v>37535</v>
      </c>
      <c r="J4432">
        <v>8773</v>
      </c>
      <c r="K4432">
        <v>1255</v>
      </c>
      <c r="L4432">
        <v>15512</v>
      </c>
      <c r="M4432">
        <v>159000</v>
      </c>
      <c r="N4432" t="s">
        <v>2043</v>
      </c>
      <c r="O4432" t="s">
        <v>2043</v>
      </c>
      <c r="P4432" t="s">
        <v>2046</v>
      </c>
      <c r="Q4432" t="s">
        <v>2043</v>
      </c>
      <c r="R4432" t="str">
        <f>Table1[[#This Row],[year]]&amp;"_"&amp;Table1[[#This Row],[rank]]</f>
        <v>2023_431</v>
      </c>
      <c r="S4432" t="str">
        <f>Table1[[#This Row],[year]]&amp;"_"&amp;Table1[[#This Row],[rank]]</f>
        <v>2023_431</v>
      </c>
    </row>
    <row r="4433" spans="1:19" x14ac:dyDescent="0.2">
      <c r="A4433" t="s">
        <v>2354</v>
      </c>
      <c r="B4433">
        <v>432</v>
      </c>
      <c r="C4433">
        <v>2023</v>
      </c>
      <c r="D4433" t="s">
        <v>1838</v>
      </c>
      <c r="E4433" t="s">
        <v>2042</v>
      </c>
      <c r="F4433" t="s">
        <v>28</v>
      </c>
      <c r="G4433" t="str">
        <f>_xlfn.XLOOKUP(F4433,Regions!$A$2:$A$52,Regions!$B$2:$B$52)</f>
        <v>Northeast</v>
      </c>
      <c r="H4433" t="s">
        <v>1406</v>
      </c>
      <c r="I4433">
        <v>3708</v>
      </c>
      <c r="J4433">
        <v>8759</v>
      </c>
      <c r="K4433">
        <v>342</v>
      </c>
      <c r="L4433">
        <v>7907</v>
      </c>
      <c r="M4433">
        <v>31040</v>
      </c>
      <c r="N4433" t="s">
        <v>2043</v>
      </c>
      <c r="O4433" t="s">
        <v>2046</v>
      </c>
      <c r="P4433" t="s">
        <v>2043</v>
      </c>
      <c r="Q4433" t="s">
        <v>2043</v>
      </c>
      <c r="R4433" t="str">
        <f>Table1[[#This Row],[year]]&amp;"_"&amp;Table1[[#This Row],[rank]]</f>
        <v>2023_432</v>
      </c>
      <c r="S4433" t="str">
        <f>Table1[[#This Row],[year]]&amp;"_"&amp;Table1[[#This Row],[rank]]</f>
        <v>2023_432</v>
      </c>
    </row>
    <row r="4434" spans="1:19" x14ac:dyDescent="0.2">
      <c r="A4434" t="s">
        <v>2246</v>
      </c>
      <c r="B4434">
        <v>433</v>
      </c>
      <c r="C4434">
        <v>2023</v>
      </c>
      <c r="D4434" t="s">
        <v>46</v>
      </c>
      <c r="E4434" t="s">
        <v>46</v>
      </c>
      <c r="F4434" t="s">
        <v>22</v>
      </c>
      <c r="G4434" t="str">
        <f>_xlfn.XLOOKUP(F4434,Regions!$A$2:$A$52,Regions!$B$2:$B$52)</f>
        <v>South</v>
      </c>
      <c r="H4434" t="s">
        <v>1538</v>
      </c>
      <c r="I4434">
        <v>5025</v>
      </c>
      <c r="J4434">
        <v>8715</v>
      </c>
      <c r="K4434">
        <v>460</v>
      </c>
      <c r="L4434">
        <v>8220</v>
      </c>
      <c r="M4434">
        <v>7000</v>
      </c>
      <c r="N4434" t="s">
        <v>2043</v>
      </c>
      <c r="O4434" t="s">
        <v>2043</v>
      </c>
      <c r="P4434" t="s">
        <v>2043</v>
      </c>
      <c r="Q4434" t="s">
        <v>2043</v>
      </c>
      <c r="R4434" t="str">
        <f>Table1[[#This Row],[year]]&amp;"_"&amp;Table1[[#This Row],[rank]]</f>
        <v>2023_433</v>
      </c>
      <c r="S4434" t="str">
        <f>Table1[[#This Row],[year]]&amp;"_"&amp;Table1[[#This Row],[rank]]</f>
        <v>2023_433</v>
      </c>
    </row>
    <row r="4435" spans="1:19" x14ac:dyDescent="0.2">
      <c r="A4435" t="s">
        <v>2523</v>
      </c>
      <c r="B4435">
        <v>434</v>
      </c>
      <c r="C4435">
        <v>2023</v>
      </c>
      <c r="D4435" t="s">
        <v>1838</v>
      </c>
      <c r="E4435" t="s">
        <v>2042</v>
      </c>
      <c r="F4435" t="s">
        <v>41</v>
      </c>
      <c r="G4435" t="str">
        <f>_xlfn.XLOOKUP(F4435,Regions!$A$2:$A$52,Regions!$B$2:$B$52)</f>
        <v>Northeast</v>
      </c>
      <c r="H4435" t="s">
        <v>1804</v>
      </c>
      <c r="I4435">
        <v>13123</v>
      </c>
      <c r="J4435">
        <v>8703</v>
      </c>
      <c r="K4435">
        <v>230</v>
      </c>
      <c r="L4435">
        <v>7270</v>
      </c>
      <c r="M4435">
        <v>38018</v>
      </c>
      <c r="N4435" t="s">
        <v>2043</v>
      </c>
      <c r="O4435" t="s">
        <v>2043</v>
      </c>
      <c r="P4435" t="s">
        <v>2043</v>
      </c>
      <c r="Q4435" t="s">
        <v>2043</v>
      </c>
      <c r="R4435" t="str">
        <f>Table1[[#This Row],[year]]&amp;"_"&amp;Table1[[#This Row],[rank]]</f>
        <v>2023_434</v>
      </c>
      <c r="S4435" t="str">
        <f>Table1[[#This Row],[year]]&amp;"_"&amp;Table1[[#This Row],[rank]]</f>
        <v>2023_434</v>
      </c>
    </row>
    <row r="4436" spans="1:19" x14ac:dyDescent="0.2">
      <c r="A4436" t="s">
        <v>2485</v>
      </c>
      <c r="B4436">
        <v>435</v>
      </c>
      <c r="C4436">
        <v>2023</v>
      </c>
      <c r="D4436" t="s">
        <v>350</v>
      </c>
      <c r="E4436" t="s">
        <v>2042</v>
      </c>
      <c r="F4436" t="s">
        <v>177</v>
      </c>
      <c r="G4436" t="str">
        <f>_xlfn.XLOOKUP(F4436,Regions!$A$2:$A$52,Regions!$B$2:$B$52)</f>
        <v>South</v>
      </c>
      <c r="H4436" t="s">
        <v>2486</v>
      </c>
      <c r="I4436">
        <v>5252</v>
      </c>
      <c r="J4436">
        <v>8685</v>
      </c>
      <c r="K4436">
        <v>2059</v>
      </c>
      <c r="L4436">
        <v>22497</v>
      </c>
      <c r="M4436">
        <v>25000</v>
      </c>
      <c r="N4436" t="s">
        <v>2043</v>
      </c>
      <c r="O4436" t="s">
        <v>2043</v>
      </c>
      <c r="P4436" t="s">
        <v>2043</v>
      </c>
      <c r="Q4436" t="s">
        <v>2043</v>
      </c>
      <c r="R4436" t="str">
        <f>Table1[[#This Row],[year]]&amp;"_"&amp;Table1[[#This Row],[rank]]</f>
        <v>2023_435</v>
      </c>
      <c r="S4436" t="str">
        <f>Table1[[#This Row],[year]]&amp;"_"&amp;Table1[[#This Row],[rank]]</f>
        <v>2023_435</v>
      </c>
    </row>
    <row r="4437" spans="1:19" x14ac:dyDescent="0.2">
      <c r="A4437" t="s">
        <v>368</v>
      </c>
      <c r="B4437">
        <v>436</v>
      </c>
      <c r="C4437">
        <v>2023</v>
      </c>
      <c r="D4437" t="s">
        <v>1104</v>
      </c>
      <c r="E4437" t="s">
        <v>2054</v>
      </c>
      <c r="F4437" t="s">
        <v>18</v>
      </c>
      <c r="G4437" t="str">
        <f>_xlfn.XLOOKUP(F4437,Regions!$A$2:$A$52,Regions!$B$2:$B$52)</f>
        <v>Midwest</v>
      </c>
      <c r="H4437" t="s">
        <v>1520</v>
      </c>
      <c r="I4437">
        <v>11207</v>
      </c>
      <c r="J4437">
        <v>8680</v>
      </c>
      <c r="K4437">
        <v>844</v>
      </c>
      <c r="L4437">
        <v>5187</v>
      </c>
      <c r="M4437">
        <v>19000</v>
      </c>
      <c r="N4437" t="s">
        <v>2043</v>
      </c>
      <c r="O4437" t="s">
        <v>2043</v>
      </c>
      <c r="P4437" t="s">
        <v>2043</v>
      </c>
      <c r="Q4437" t="s">
        <v>2043</v>
      </c>
      <c r="R4437" t="str">
        <f>Table1[[#This Row],[year]]&amp;"_"&amp;Table1[[#This Row],[rank]]</f>
        <v>2023_436</v>
      </c>
      <c r="S4437" t="str">
        <f>Table1[[#This Row],[year]]&amp;"_"&amp;Table1[[#This Row],[rank]]</f>
        <v>2023_436</v>
      </c>
    </row>
    <row r="4438" spans="1:19" x14ac:dyDescent="0.2">
      <c r="A4438" t="s">
        <v>2640</v>
      </c>
      <c r="B4438">
        <v>437</v>
      </c>
      <c r="C4438">
        <v>2023</v>
      </c>
      <c r="D4438" t="s">
        <v>1830</v>
      </c>
      <c r="E4438" t="s">
        <v>2042</v>
      </c>
      <c r="F4438" t="s">
        <v>55</v>
      </c>
      <c r="G4438" t="str">
        <f>_xlfn.XLOOKUP(F4438,Regions!$A$2:$A$52,Regions!$B$2:$B$52)</f>
        <v>West</v>
      </c>
      <c r="H4438" t="s">
        <v>1413</v>
      </c>
      <c r="I4438">
        <v>8057</v>
      </c>
      <c r="J4438">
        <v>8674</v>
      </c>
      <c r="K4438">
        <v>1128</v>
      </c>
      <c r="L4438">
        <v>4663</v>
      </c>
      <c r="M4438">
        <v>16800</v>
      </c>
      <c r="N4438" t="s">
        <v>2043</v>
      </c>
      <c r="O4438" t="s">
        <v>2046</v>
      </c>
      <c r="P4438" t="s">
        <v>2043</v>
      </c>
      <c r="Q4438" t="s">
        <v>2043</v>
      </c>
      <c r="R4438" t="str">
        <f>Table1[[#This Row],[year]]&amp;"_"&amp;Table1[[#This Row],[rank]]</f>
        <v>2023_437</v>
      </c>
      <c r="S4438" t="str">
        <f>Table1[[#This Row],[year]]&amp;"_"&amp;Table1[[#This Row],[rank]]</f>
        <v>2023_437</v>
      </c>
    </row>
    <row r="4439" spans="1:19" x14ac:dyDescent="0.2">
      <c r="A4439" t="s">
        <v>2717</v>
      </c>
      <c r="B4439">
        <v>438</v>
      </c>
      <c r="C4439">
        <v>2023</v>
      </c>
      <c r="D4439" t="s">
        <v>60</v>
      </c>
      <c r="E4439" t="s">
        <v>2114</v>
      </c>
      <c r="F4439" t="s">
        <v>55</v>
      </c>
      <c r="G4439" t="str">
        <f>_xlfn.XLOOKUP(F4439,Regions!$A$2:$A$52,Regions!$B$2:$B$52)</f>
        <v>West</v>
      </c>
      <c r="H4439" t="s">
        <v>1634</v>
      </c>
      <c r="I4439">
        <v>47186</v>
      </c>
      <c r="J4439">
        <v>8635</v>
      </c>
      <c r="K4439">
        <v>899</v>
      </c>
      <c r="L4439">
        <v>6928</v>
      </c>
      <c r="M4439">
        <v>104958</v>
      </c>
      <c r="N4439" t="s">
        <v>2043</v>
      </c>
      <c r="O4439" t="s">
        <v>2043</v>
      </c>
      <c r="P4439" t="s">
        <v>2043</v>
      </c>
      <c r="Q4439" t="s">
        <v>2043</v>
      </c>
      <c r="R4439" t="str">
        <f>Table1[[#This Row],[year]]&amp;"_"&amp;Table1[[#This Row],[rank]]</f>
        <v>2023_438</v>
      </c>
      <c r="S4439" t="str">
        <f>Table1[[#This Row],[year]]&amp;"_"&amp;Table1[[#This Row],[rank]]</f>
        <v>2023_438</v>
      </c>
    </row>
    <row r="4440" spans="1:19" x14ac:dyDescent="0.2">
      <c r="A4440" t="s">
        <v>2679</v>
      </c>
      <c r="B4440">
        <v>439</v>
      </c>
      <c r="C4440">
        <v>2023</v>
      </c>
      <c r="D4440" t="s">
        <v>57</v>
      </c>
      <c r="E4440" t="s">
        <v>2044</v>
      </c>
      <c r="F4440" t="s">
        <v>28</v>
      </c>
      <c r="G4440" t="str">
        <f>_xlfn.XLOOKUP(F4440,Regions!$A$2:$A$52,Regions!$B$2:$B$52)</f>
        <v>Northeast</v>
      </c>
      <c r="H4440" t="s">
        <v>1667</v>
      </c>
      <c r="I4440">
        <v>20093</v>
      </c>
      <c r="J4440">
        <v>8604</v>
      </c>
      <c r="K4440">
        <v>1992</v>
      </c>
      <c r="L4440">
        <v>200730</v>
      </c>
      <c r="M4440">
        <v>22509</v>
      </c>
      <c r="N4440" t="s">
        <v>2043</v>
      </c>
      <c r="O4440" t="s">
        <v>2043</v>
      </c>
      <c r="P4440" t="s">
        <v>2046</v>
      </c>
      <c r="Q4440" t="s">
        <v>2043</v>
      </c>
      <c r="R4440" t="str">
        <f>Table1[[#This Row],[year]]&amp;"_"&amp;Table1[[#This Row],[rank]]</f>
        <v>2023_439</v>
      </c>
      <c r="S4440" t="str">
        <f>Table1[[#This Row],[year]]&amp;"_"&amp;Table1[[#This Row],[rank]]</f>
        <v>2023_439</v>
      </c>
    </row>
    <row r="4441" spans="1:19" x14ac:dyDescent="0.2">
      <c r="A4441" t="s">
        <v>2720</v>
      </c>
      <c r="B4441">
        <v>440</v>
      </c>
      <c r="C4441">
        <v>2023</v>
      </c>
      <c r="D4441" t="s">
        <v>609</v>
      </c>
      <c r="E4441" t="s">
        <v>2044</v>
      </c>
      <c r="F4441" t="s">
        <v>55</v>
      </c>
      <c r="G4441" t="str">
        <f>_xlfn.XLOOKUP(F4441,Regions!$A$2:$A$52,Regions!$B$2:$B$52)</f>
        <v>West</v>
      </c>
      <c r="H4441" t="s">
        <v>1530</v>
      </c>
      <c r="I4441">
        <v>15914</v>
      </c>
      <c r="J4441">
        <v>8601</v>
      </c>
      <c r="K4441">
        <v>846</v>
      </c>
      <c r="L4441">
        <v>9482</v>
      </c>
      <c r="M4441">
        <v>6415</v>
      </c>
      <c r="N4441" t="s">
        <v>2043</v>
      </c>
      <c r="O4441" t="s">
        <v>2043</v>
      </c>
      <c r="P4441" t="s">
        <v>2043</v>
      </c>
      <c r="Q4441" t="s">
        <v>2043</v>
      </c>
      <c r="R4441" t="str">
        <f>Table1[[#This Row],[year]]&amp;"_"&amp;Table1[[#This Row],[rank]]</f>
        <v>2023_440</v>
      </c>
      <c r="S4441" t="str">
        <f>Table1[[#This Row],[year]]&amp;"_"&amp;Table1[[#This Row],[rank]]</f>
        <v>2023_440</v>
      </c>
    </row>
    <row r="4442" spans="1:19" x14ac:dyDescent="0.2">
      <c r="A4442" t="s">
        <v>2353</v>
      </c>
      <c r="B4442">
        <v>441</v>
      </c>
      <c r="C4442">
        <v>2023</v>
      </c>
      <c r="D4442" t="s">
        <v>214</v>
      </c>
      <c r="E4442" t="s">
        <v>920</v>
      </c>
      <c r="F4442" t="s">
        <v>18</v>
      </c>
      <c r="G4442" t="str">
        <f>_xlfn.XLOOKUP(F4442,Regions!$A$2:$A$52,Regions!$B$2:$B$52)</f>
        <v>Midwest</v>
      </c>
      <c r="H4442" t="s">
        <v>1588</v>
      </c>
      <c r="I4442">
        <v>17902</v>
      </c>
      <c r="J4442">
        <v>8596</v>
      </c>
      <c r="K4442">
        <v>837</v>
      </c>
      <c r="L4442">
        <v>31353</v>
      </c>
      <c r="M4442">
        <v>8817</v>
      </c>
      <c r="N4442" t="s">
        <v>2043</v>
      </c>
      <c r="O4442" t="s">
        <v>2043</v>
      </c>
      <c r="P4442" t="s">
        <v>2043</v>
      </c>
      <c r="Q4442" t="s">
        <v>2043</v>
      </c>
      <c r="R4442" t="str">
        <f>Table1[[#This Row],[year]]&amp;"_"&amp;Table1[[#This Row],[rank]]</f>
        <v>2023_441</v>
      </c>
      <c r="S4442" t="str">
        <f>Table1[[#This Row],[year]]&amp;"_"&amp;Table1[[#This Row],[rank]]</f>
        <v>2023_441</v>
      </c>
    </row>
    <row r="4443" spans="1:19" x14ac:dyDescent="0.2">
      <c r="A4443" t="s">
        <v>2313</v>
      </c>
      <c r="B4443">
        <v>442</v>
      </c>
      <c r="C4443">
        <v>2023</v>
      </c>
      <c r="D4443" t="s">
        <v>980</v>
      </c>
      <c r="E4443" t="s">
        <v>2055</v>
      </c>
      <c r="F4443" t="s">
        <v>41</v>
      </c>
      <c r="G4443" t="str">
        <f>_xlfn.XLOOKUP(F4443,Regions!$A$2:$A$52,Regions!$B$2:$B$52)</f>
        <v>Northeast</v>
      </c>
      <c r="H4443" t="s">
        <v>1574</v>
      </c>
      <c r="I4443">
        <v>16465</v>
      </c>
      <c r="J4443">
        <v>8562</v>
      </c>
      <c r="K4443">
        <v>757</v>
      </c>
      <c r="L4443">
        <v>11892</v>
      </c>
      <c r="M4443">
        <v>14700</v>
      </c>
      <c r="N4443" t="s">
        <v>2043</v>
      </c>
      <c r="O4443" t="s">
        <v>2043</v>
      </c>
      <c r="P4443" t="s">
        <v>2043</v>
      </c>
      <c r="Q4443" t="s">
        <v>2043</v>
      </c>
      <c r="R4443" t="str">
        <f>Table1[[#This Row],[year]]&amp;"_"&amp;Table1[[#This Row],[rank]]</f>
        <v>2023_442</v>
      </c>
      <c r="S4443" t="str">
        <f>Table1[[#This Row],[year]]&amp;"_"&amp;Table1[[#This Row],[rank]]</f>
        <v>2023_442</v>
      </c>
    </row>
    <row r="4444" spans="1:19" x14ac:dyDescent="0.2">
      <c r="A4444" t="s">
        <v>2506</v>
      </c>
      <c r="B4444">
        <v>443</v>
      </c>
      <c r="C4444">
        <v>2023</v>
      </c>
      <c r="D4444" t="s">
        <v>79</v>
      </c>
      <c r="E4444" t="s">
        <v>2044</v>
      </c>
      <c r="F4444" t="s">
        <v>44</v>
      </c>
      <c r="G4444" t="str">
        <f>_xlfn.XLOOKUP(F4444,Regions!$A$2:$A$52,Regions!$B$2:$B$52)</f>
        <v>Midwest</v>
      </c>
      <c r="H4444" t="s">
        <v>2594</v>
      </c>
      <c r="I4444">
        <v>40955</v>
      </c>
      <c r="J4444">
        <v>8551</v>
      </c>
      <c r="K4444">
        <v>1114</v>
      </c>
      <c r="L4444">
        <v>38908</v>
      </c>
      <c r="M4444">
        <v>43640</v>
      </c>
      <c r="N4444" t="s">
        <v>2043</v>
      </c>
      <c r="O4444" t="s">
        <v>2043</v>
      </c>
      <c r="P4444" t="s">
        <v>2043</v>
      </c>
      <c r="Q4444" t="s">
        <v>2043</v>
      </c>
      <c r="R4444" t="str">
        <f>Table1[[#This Row],[year]]&amp;"_"&amp;Table1[[#This Row],[rank]]</f>
        <v>2023_443</v>
      </c>
      <c r="S4444" t="str">
        <f>Table1[[#This Row],[year]]&amp;"_"&amp;Table1[[#This Row],[rank]]</f>
        <v>2023_443</v>
      </c>
    </row>
    <row r="4445" spans="1:19" x14ac:dyDescent="0.2">
      <c r="A4445" t="s">
        <v>2678</v>
      </c>
      <c r="B4445">
        <v>444</v>
      </c>
      <c r="C4445">
        <v>2023</v>
      </c>
      <c r="D4445" t="s">
        <v>79</v>
      </c>
      <c r="E4445" t="s">
        <v>2044</v>
      </c>
      <c r="F4445" t="s">
        <v>28</v>
      </c>
      <c r="G4445" t="str">
        <f>_xlfn.XLOOKUP(F4445,Regions!$A$2:$A$52,Regions!$B$2:$B$52)</f>
        <v>Northeast</v>
      </c>
      <c r="H4445" t="s">
        <v>1406</v>
      </c>
      <c r="I4445">
        <v>62048</v>
      </c>
      <c r="J4445">
        <v>8518</v>
      </c>
      <c r="K4445">
        <v>1748</v>
      </c>
      <c r="L4445">
        <v>42524</v>
      </c>
      <c r="M4445">
        <v>4695</v>
      </c>
      <c r="N4445" t="s">
        <v>2046</v>
      </c>
      <c r="O4445" t="s">
        <v>2043</v>
      </c>
      <c r="P4445" t="s">
        <v>2043</v>
      </c>
      <c r="Q4445" t="s">
        <v>2043</v>
      </c>
      <c r="R4445" t="str">
        <f>Table1[[#This Row],[year]]&amp;"_"&amp;Table1[[#This Row],[rank]]</f>
        <v>2023_444</v>
      </c>
      <c r="S4445" t="str">
        <f>Table1[[#This Row],[year]]&amp;"_"&amp;Table1[[#This Row],[rank]]</f>
        <v>2023_444</v>
      </c>
    </row>
    <row r="4446" spans="1:19" x14ac:dyDescent="0.2">
      <c r="A4446" t="s">
        <v>2318</v>
      </c>
      <c r="B4446">
        <v>445</v>
      </c>
      <c r="C4446">
        <v>2023</v>
      </c>
      <c r="D4446" t="s">
        <v>1727</v>
      </c>
      <c r="E4446" t="s">
        <v>2064</v>
      </c>
      <c r="F4446" t="s">
        <v>44</v>
      </c>
      <c r="G4446" t="str">
        <f>_xlfn.XLOOKUP(F4446,Regions!$A$2:$A$52,Regions!$B$2:$B$52)</f>
        <v>Midwest</v>
      </c>
      <c r="H4446" t="s">
        <v>1488</v>
      </c>
      <c r="I4446">
        <v>21237</v>
      </c>
      <c r="J4446">
        <v>8508</v>
      </c>
      <c r="K4446">
        <v>1065</v>
      </c>
      <c r="L4446">
        <v>10897</v>
      </c>
      <c r="M4446">
        <v>25000</v>
      </c>
      <c r="N4446" t="s">
        <v>2043</v>
      </c>
      <c r="O4446" t="s">
        <v>2043</v>
      </c>
      <c r="P4446" t="s">
        <v>2043</v>
      </c>
      <c r="Q4446" t="s">
        <v>2043</v>
      </c>
      <c r="R4446" t="str">
        <f>Table1[[#This Row],[year]]&amp;"_"&amp;Table1[[#This Row],[rank]]</f>
        <v>2023_445</v>
      </c>
      <c r="S4446" t="str">
        <f>Table1[[#This Row],[year]]&amp;"_"&amp;Table1[[#This Row],[rank]]</f>
        <v>2023_445</v>
      </c>
    </row>
    <row r="4447" spans="1:19" x14ac:dyDescent="0.2">
      <c r="A4447" t="s">
        <v>2666</v>
      </c>
      <c r="B4447">
        <v>446</v>
      </c>
      <c r="C4447">
        <v>2023</v>
      </c>
      <c r="D4447" t="s">
        <v>1830</v>
      </c>
      <c r="E4447" t="s">
        <v>2042</v>
      </c>
      <c r="F4447" t="s">
        <v>177</v>
      </c>
      <c r="G4447" t="str">
        <f>_xlfn.XLOOKUP(F4447,Regions!$A$2:$A$52,Regions!$B$2:$B$52)</f>
        <v>South</v>
      </c>
      <c r="H4447" t="s">
        <v>1729</v>
      </c>
      <c r="I4447">
        <v>1806</v>
      </c>
      <c r="J4447">
        <v>8491</v>
      </c>
      <c r="K4447">
        <v>166</v>
      </c>
      <c r="L4447">
        <v>4149</v>
      </c>
      <c r="M4447">
        <v>25000</v>
      </c>
      <c r="N4447" t="s">
        <v>2043</v>
      </c>
      <c r="O4447" t="s">
        <v>2043</v>
      </c>
      <c r="P4447" t="s">
        <v>2043</v>
      </c>
      <c r="Q4447" t="s">
        <v>2043</v>
      </c>
      <c r="R4447" t="str">
        <f>Table1[[#This Row],[year]]&amp;"_"&amp;Table1[[#This Row],[rank]]</f>
        <v>2023_446</v>
      </c>
      <c r="S4447" t="str">
        <f>Table1[[#This Row],[year]]&amp;"_"&amp;Table1[[#This Row],[rank]]</f>
        <v>2023_446</v>
      </c>
    </row>
    <row r="4448" spans="1:19" x14ac:dyDescent="0.2">
      <c r="A4448" t="s">
        <v>2419</v>
      </c>
      <c r="B4448">
        <v>447</v>
      </c>
      <c r="C4448">
        <v>2023</v>
      </c>
      <c r="D4448" t="s">
        <v>1103</v>
      </c>
      <c r="E4448" t="s">
        <v>2118</v>
      </c>
      <c r="F4448" t="s">
        <v>44</v>
      </c>
      <c r="G4448" t="str">
        <f>_xlfn.XLOOKUP(F4448,Regions!$A$2:$A$52,Regions!$B$2:$B$52)</f>
        <v>Midwest</v>
      </c>
      <c r="H4448" t="s">
        <v>1608</v>
      </c>
      <c r="I4448">
        <v>12479</v>
      </c>
      <c r="J4448">
        <v>8478</v>
      </c>
      <c r="K4448">
        <v>1030</v>
      </c>
      <c r="L4448">
        <v>8004</v>
      </c>
      <c r="M4448">
        <v>15100</v>
      </c>
      <c r="N4448" t="s">
        <v>2043</v>
      </c>
      <c r="O4448" t="s">
        <v>2043</v>
      </c>
      <c r="P4448" t="s">
        <v>2043</v>
      </c>
      <c r="Q4448" t="s">
        <v>2043</v>
      </c>
      <c r="R4448" t="str">
        <f>Table1[[#This Row],[year]]&amp;"_"&amp;Table1[[#This Row],[rank]]</f>
        <v>2023_447</v>
      </c>
      <c r="S4448" t="str">
        <f>Table1[[#This Row],[year]]&amp;"_"&amp;Table1[[#This Row],[rank]]</f>
        <v>2023_447</v>
      </c>
    </row>
    <row r="4449" spans="1:19" x14ac:dyDescent="0.2">
      <c r="A4449" t="s">
        <v>2623</v>
      </c>
      <c r="B4449">
        <v>448</v>
      </c>
      <c r="C4449">
        <v>2023</v>
      </c>
      <c r="D4449" t="s">
        <v>97</v>
      </c>
      <c r="E4449" t="s">
        <v>2044</v>
      </c>
      <c r="F4449" t="s">
        <v>125</v>
      </c>
      <c r="G4449" t="str">
        <f>_xlfn.XLOOKUP(F4449,Regions!$A$2:$A$52,Regions!$B$2:$B$52)</f>
        <v>South</v>
      </c>
      <c r="H4449" t="s">
        <v>1407</v>
      </c>
      <c r="I4449">
        <v>2986</v>
      </c>
      <c r="J4449">
        <v>8473</v>
      </c>
      <c r="K4449">
        <v>5</v>
      </c>
      <c r="L4449">
        <v>225580</v>
      </c>
      <c r="M4449">
        <v>1500</v>
      </c>
      <c r="N4449" t="s">
        <v>2043</v>
      </c>
      <c r="O4449" t="s">
        <v>2043</v>
      </c>
      <c r="P4449" t="s">
        <v>2043</v>
      </c>
      <c r="Q4449" t="s">
        <v>2043</v>
      </c>
      <c r="R4449" t="str">
        <f>Table1[[#This Row],[year]]&amp;"_"&amp;Table1[[#This Row],[rank]]</f>
        <v>2023_448</v>
      </c>
      <c r="S4449" t="str">
        <f>Table1[[#This Row],[year]]&amp;"_"&amp;Table1[[#This Row],[rank]]</f>
        <v>2023_448</v>
      </c>
    </row>
    <row r="4450" spans="1:19" x14ac:dyDescent="0.2">
      <c r="A4450" t="s">
        <v>2630</v>
      </c>
      <c r="B4450">
        <v>449</v>
      </c>
      <c r="C4450">
        <v>2023</v>
      </c>
      <c r="D4450" t="s">
        <v>998</v>
      </c>
      <c r="E4450" t="s">
        <v>115</v>
      </c>
      <c r="F4450" t="s">
        <v>35</v>
      </c>
      <c r="G4450" t="str">
        <f>_xlfn.XLOOKUP(F4450,Regions!$A$2:$A$52,Regions!$B$2:$B$52)</f>
        <v>South</v>
      </c>
      <c r="H4450" t="s">
        <v>2631</v>
      </c>
      <c r="I4450">
        <v>3781</v>
      </c>
      <c r="J4450">
        <v>8430</v>
      </c>
      <c r="K4450">
        <v>458</v>
      </c>
      <c r="L4450">
        <v>6004</v>
      </c>
      <c r="M4450">
        <v>7478</v>
      </c>
      <c r="N4450" t="s">
        <v>2043</v>
      </c>
      <c r="O4450" t="s">
        <v>2043</v>
      </c>
      <c r="P4450" t="s">
        <v>2043</v>
      </c>
      <c r="Q4450" t="s">
        <v>2043</v>
      </c>
      <c r="R4450" t="str">
        <f>Table1[[#This Row],[year]]&amp;"_"&amp;Table1[[#This Row],[rank]]</f>
        <v>2023_449</v>
      </c>
      <c r="S4450" t="str">
        <f>Table1[[#This Row],[year]]&amp;"_"&amp;Table1[[#This Row],[rank]]</f>
        <v>2023_449</v>
      </c>
    </row>
    <row r="4451" spans="1:19" x14ac:dyDescent="0.2">
      <c r="A4451" t="s">
        <v>2776</v>
      </c>
      <c r="B4451">
        <v>450</v>
      </c>
      <c r="C4451">
        <v>2023</v>
      </c>
      <c r="D4451" t="s">
        <v>1363</v>
      </c>
      <c r="E4451" t="s">
        <v>2045</v>
      </c>
      <c r="F4451" t="s">
        <v>55</v>
      </c>
      <c r="G4451" t="str">
        <f>_xlfn.XLOOKUP(F4451,Regions!$A$2:$A$52,Regions!$B$2:$B$52)</f>
        <v>West</v>
      </c>
      <c r="H4451" t="s">
        <v>1413</v>
      </c>
      <c r="I4451">
        <v>79682</v>
      </c>
      <c r="J4451">
        <v>8399</v>
      </c>
      <c r="K4451">
        <v>1893</v>
      </c>
      <c r="L4451">
        <v>16038</v>
      </c>
      <c r="M4451">
        <v>6811</v>
      </c>
      <c r="N4451" t="s">
        <v>2046</v>
      </c>
      <c r="O4451" t="s">
        <v>2043</v>
      </c>
      <c r="P4451" t="s">
        <v>2046</v>
      </c>
      <c r="Q4451" t="s">
        <v>2043</v>
      </c>
      <c r="R4451" t="str">
        <f>Table1[[#This Row],[year]]&amp;"_"&amp;Table1[[#This Row],[rank]]</f>
        <v>2023_450</v>
      </c>
      <c r="S4451" t="str">
        <f>Table1[[#This Row],[year]]&amp;"_"&amp;Table1[[#This Row],[rank]]</f>
        <v>2023_450</v>
      </c>
    </row>
    <row r="4452" spans="1:19" x14ac:dyDescent="0.2">
      <c r="A4452" t="s">
        <v>2737</v>
      </c>
      <c r="B4452">
        <v>451</v>
      </c>
      <c r="C4452">
        <v>2023</v>
      </c>
      <c r="D4452" t="s">
        <v>998</v>
      </c>
      <c r="E4452" t="s">
        <v>115</v>
      </c>
      <c r="F4452" t="s">
        <v>168</v>
      </c>
      <c r="G4452" t="str">
        <f>_xlfn.XLOOKUP(F4452,Regions!$A$2:$A$52,Regions!$B$2:$B$52)</f>
        <v>West</v>
      </c>
      <c r="H4452" t="s">
        <v>1614</v>
      </c>
      <c r="I4452">
        <v>2506</v>
      </c>
      <c r="J4452">
        <v>8387</v>
      </c>
      <c r="K4452">
        <v>858</v>
      </c>
      <c r="L4452">
        <v>3241</v>
      </c>
      <c r="M4452">
        <v>6840</v>
      </c>
      <c r="N4452" t="s">
        <v>2043</v>
      </c>
      <c r="O4452" t="s">
        <v>2043</v>
      </c>
      <c r="P4452" t="s">
        <v>2043</v>
      </c>
      <c r="Q4452" t="s">
        <v>2043</v>
      </c>
      <c r="R4452" t="str">
        <f>Table1[[#This Row],[year]]&amp;"_"&amp;Table1[[#This Row],[rank]]</f>
        <v>2023_451</v>
      </c>
      <c r="S4452" t="str">
        <f>Table1[[#This Row],[year]]&amp;"_"&amp;Table1[[#This Row],[rank]]</f>
        <v>2023_451</v>
      </c>
    </row>
    <row r="4453" spans="1:19" x14ac:dyDescent="0.2">
      <c r="A4453" t="s">
        <v>2445</v>
      </c>
      <c r="B4453">
        <v>452</v>
      </c>
      <c r="C4453">
        <v>2023</v>
      </c>
      <c r="D4453" t="s">
        <v>1353</v>
      </c>
      <c r="E4453" t="s">
        <v>2045</v>
      </c>
      <c r="F4453" t="s">
        <v>35</v>
      </c>
      <c r="G4453" t="str">
        <f>_xlfn.XLOOKUP(F4453,Regions!$A$2:$A$52,Regions!$B$2:$B$52)</f>
        <v>South</v>
      </c>
      <c r="H4453" t="s">
        <v>1431</v>
      </c>
      <c r="I4453">
        <v>12261</v>
      </c>
      <c r="J4453">
        <v>8364</v>
      </c>
      <c r="K4453">
        <v>467</v>
      </c>
      <c r="L4453">
        <v>6026</v>
      </c>
      <c r="M4453">
        <v>29300</v>
      </c>
      <c r="N4453" t="s">
        <v>2043</v>
      </c>
      <c r="O4453" t="s">
        <v>2043</v>
      </c>
      <c r="P4453" t="s">
        <v>2043</v>
      </c>
      <c r="Q4453" t="s">
        <v>2043</v>
      </c>
      <c r="R4453" t="str">
        <f>Table1[[#This Row],[year]]&amp;"_"&amp;Table1[[#This Row],[rank]]</f>
        <v>2023_452</v>
      </c>
      <c r="S4453" t="str">
        <f>Table1[[#This Row],[year]]&amp;"_"&amp;Table1[[#This Row],[rank]]</f>
        <v>2023_452</v>
      </c>
    </row>
    <row r="4454" spans="1:19" x14ac:dyDescent="0.2">
      <c r="A4454" t="s">
        <v>2676</v>
      </c>
      <c r="B4454">
        <v>453</v>
      </c>
      <c r="C4454">
        <v>2023</v>
      </c>
      <c r="D4454" t="s">
        <v>1727</v>
      </c>
      <c r="E4454" t="s">
        <v>2064</v>
      </c>
      <c r="F4454" t="s">
        <v>98</v>
      </c>
      <c r="G4454" t="str">
        <f>_xlfn.XLOOKUP(F4454,Regions!$A$2:$A$52,Regions!$B$2:$B$52)</f>
        <v>Northeast</v>
      </c>
      <c r="H4454" t="s">
        <v>1499</v>
      </c>
      <c r="I4454">
        <v>18226</v>
      </c>
      <c r="J4454">
        <v>8362</v>
      </c>
      <c r="K4454">
        <v>633</v>
      </c>
      <c r="L4454">
        <v>18516</v>
      </c>
      <c r="M4454">
        <v>27000</v>
      </c>
      <c r="N4454" t="s">
        <v>2043</v>
      </c>
      <c r="O4454" t="s">
        <v>2043</v>
      </c>
      <c r="P4454" t="s">
        <v>2043</v>
      </c>
      <c r="Q4454" t="s">
        <v>2043</v>
      </c>
      <c r="R4454" t="str">
        <f>Table1[[#This Row],[year]]&amp;"_"&amp;Table1[[#This Row],[rank]]</f>
        <v>2023_453</v>
      </c>
      <c r="S4454" t="str">
        <f>Table1[[#This Row],[year]]&amp;"_"&amp;Table1[[#This Row],[rank]]</f>
        <v>2023_453</v>
      </c>
    </row>
    <row r="4455" spans="1:19" x14ac:dyDescent="0.2">
      <c r="A4455" t="s">
        <v>2609</v>
      </c>
      <c r="B4455">
        <v>454</v>
      </c>
      <c r="C4455">
        <v>2023</v>
      </c>
      <c r="D4455" t="s">
        <v>974</v>
      </c>
      <c r="E4455" t="s">
        <v>2045</v>
      </c>
      <c r="F4455" t="s">
        <v>398</v>
      </c>
      <c r="G4455" t="str">
        <f>_xlfn.XLOOKUP(F4455,Regions!$A$2:$A$52,Regions!$B$2:$B$52)</f>
        <v>West</v>
      </c>
      <c r="H4455" t="s">
        <v>2603</v>
      </c>
      <c r="I4455">
        <v>35560</v>
      </c>
      <c r="J4455">
        <v>8326</v>
      </c>
      <c r="K4455">
        <v>1902</v>
      </c>
      <c r="L4455">
        <v>11979</v>
      </c>
      <c r="M4455">
        <v>31055</v>
      </c>
      <c r="N4455" t="s">
        <v>2043</v>
      </c>
      <c r="O4455" t="s">
        <v>2043</v>
      </c>
      <c r="P4455" t="s">
        <v>2043</v>
      </c>
      <c r="Q4455" t="s">
        <v>2043</v>
      </c>
      <c r="R4455" t="str">
        <f>Table1[[#This Row],[year]]&amp;"_"&amp;Table1[[#This Row],[rank]]</f>
        <v>2023_454</v>
      </c>
      <c r="S4455" t="str">
        <f>Table1[[#This Row],[year]]&amp;"_"&amp;Table1[[#This Row],[rank]]</f>
        <v>2023_454</v>
      </c>
    </row>
    <row r="4456" spans="1:19" x14ac:dyDescent="0.2">
      <c r="A4456" t="s">
        <v>1697</v>
      </c>
      <c r="B4456">
        <v>455</v>
      </c>
      <c r="C4456">
        <v>2023</v>
      </c>
      <c r="D4456" t="s">
        <v>1722</v>
      </c>
      <c r="E4456" t="s">
        <v>2064</v>
      </c>
      <c r="F4456" t="s">
        <v>187</v>
      </c>
      <c r="G4456" t="str">
        <f>_xlfn.XLOOKUP(F4456,Regions!$A$2:$A$52,Regions!$B$2:$B$52)</f>
        <v>Midwest</v>
      </c>
      <c r="H4456" t="s">
        <v>1697</v>
      </c>
      <c r="I4456">
        <v>5445</v>
      </c>
      <c r="J4456">
        <v>8282</v>
      </c>
      <c r="K4456">
        <v>174</v>
      </c>
      <c r="L4456">
        <v>7729</v>
      </c>
      <c r="M4456">
        <v>15000</v>
      </c>
      <c r="N4456" t="s">
        <v>2043</v>
      </c>
      <c r="O4456" t="s">
        <v>2043</v>
      </c>
      <c r="P4456" t="s">
        <v>2043</v>
      </c>
      <c r="Q4456" t="s">
        <v>2043</v>
      </c>
      <c r="R4456" t="str">
        <f>Table1[[#This Row],[year]]&amp;"_"&amp;Table1[[#This Row],[rank]]</f>
        <v>2023_455</v>
      </c>
      <c r="S4456" t="str">
        <f>Table1[[#This Row],[year]]&amp;"_"&amp;Table1[[#This Row],[rank]]</f>
        <v>2023_455</v>
      </c>
    </row>
    <row r="4457" spans="1:19" x14ac:dyDescent="0.2">
      <c r="A4457" t="s">
        <v>2306</v>
      </c>
      <c r="B4457">
        <v>456</v>
      </c>
      <c r="C4457">
        <v>2023</v>
      </c>
      <c r="D4457" t="s">
        <v>609</v>
      </c>
      <c r="E4457" t="s">
        <v>2044</v>
      </c>
      <c r="F4457" t="s">
        <v>55</v>
      </c>
      <c r="G4457" t="str">
        <f>_xlfn.XLOOKUP(F4457,Regions!$A$2:$A$52,Regions!$B$2:$B$52)</f>
        <v>West</v>
      </c>
      <c r="H4457" t="s">
        <v>1641</v>
      </c>
      <c r="I4457">
        <v>13480</v>
      </c>
      <c r="J4457">
        <v>8275</v>
      </c>
      <c r="K4457">
        <v>1292</v>
      </c>
      <c r="L4457">
        <v>28061</v>
      </c>
      <c r="M4457">
        <v>9800</v>
      </c>
      <c r="N4457" t="s">
        <v>2043</v>
      </c>
      <c r="O4457" t="s">
        <v>2046</v>
      </c>
      <c r="P4457" t="s">
        <v>2043</v>
      </c>
      <c r="Q4457" t="s">
        <v>2043</v>
      </c>
      <c r="R4457" t="str">
        <f>Table1[[#This Row],[year]]&amp;"_"&amp;Table1[[#This Row],[rank]]</f>
        <v>2023_456</v>
      </c>
      <c r="S4457" t="str">
        <f>Table1[[#This Row],[year]]&amp;"_"&amp;Table1[[#This Row],[rank]]</f>
        <v>2023_456</v>
      </c>
    </row>
    <row r="4458" spans="1:19" x14ac:dyDescent="0.2">
      <c r="A4458" t="s">
        <v>2713</v>
      </c>
      <c r="B4458">
        <v>457</v>
      </c>
      <c r="C4458">
        <v>2023</v>
      </c>
      <c r="D4458" t="s">
        <v>1111</v>
      </c>
      <c r="E4458" t="s">
        <v>221</v>
      </c>
      <c r="F4458" t="s">
        <v>398</v>
      </c>
      <c r="G4458" t="str">
        <f>_xlfn.XLOOKUP(F4458,Regions!$A$2:$A$52,Regions!$B$2:$B$52)</f>
        <v>West</v>
      </c>
      <c r="H4458" t="s">
        <v>2603</v>
      </c>
      <c r="I4458">
        <v>4144</v>
      </c>
      <c r="J4458">
        <v>8225</v>
      </c>
      <c r="K4458">
        <v>1053</v>
      </c>
      <c r="L4458">
        <v>8471</v>
      </c>
      <c r="M4458">
        <v>3000</v>
      </c>
      <c r="N4458" t="s">
        <v>2043</v>
      </c>
      <c r="O4458" t="s">
        <v>2046</v>
      </c>
      <c r="P4458" t="s">
        <v>2043</v>
      </c>
      <c r="Q4458" t="s">
        <v>2043</v>
      </c>
      <c r="R4458" t="str">
        <f>Table1[[#This Row],[year]]&amp;"_"&amp;Table1[[#This Row],[rank]]</f>
        <v>2023_457</v>
      </c>
      <c r="S4458" t="str">
        <f>Table1[[#This Row],[year]]&amp;"_"&amp;Table1[[#This Row],[rank]]</f>
        <v>2023_457</v>
      </c>
    </row>
    <row r="4459" spans="1:19" x14ac:dyDescent="0.2">
      <c r="A4459" t="s">
        <v>2411</v>
      </c>
      <c r="B4459">
        <v>458</v>
      </c>
      <c r="C4459">
        <v>2023</v>
      </c>
      <c r="D4459" t="s">
        <v>998</v>
      </c>
      <c r="E4459" t="s">
        <v>115</v>
      </c>
      <c r="F4459" t="s">
        <v>55</v>
      </c>
      <c r="G4459" t="str">
        <f>_xlfn.XLOOKUP(F4459,Regions!$A$2:$A$52,Regions!$B$2:$B$52)</f>
        <v>West</v>
      </c>
      <c r="H4459" t="s">
        <v>1506</v>
      </c>
      <c r="I4459">
        <v>815</v>
      </c>
      <c r="J4459">
        <v>8159</v>
      </c>
      <c r="K4459">
        <v>133</v>
      </c>
      <c r="L4459">
        <v>1443</v>
      </c>
      <c r="M4459">
        <v>381</v>
      </c>
      <c r="N4459" t="s">
        <v>2043</v>
      </c>
      <c r="O4459" t="s">
        <v>2043</v>
      </c>
      <c r="P4459" t="s">
        <v>2043</v>
      </c>
      <c r="Q4459" t="s">
        <v>2043</v>
      </c>
      <c r="R4459" t="str">
        <f>Table1[[#This Row],[year]]&amp;"_"&amp;Table1[[#This Row],[rank]]</f>
        <v>2023_458</v>
      </c>
      <c r="S4459" t="str">
        <f>Table1[[#This Row],[year]]&amp;"_"&amp;Table1[[#This Row],[rank]]</f>
        <v>2023_458</v>
      </c>
    </row>
    <row r="4460" spans="1:19" x14ac:dyDescent="0.2">
      <c r="A4460" t="s">
        <v>304</v>
      </c>
      <c r="B4460">
        <v>459</v>
      </c>
      <c r="C4460">
        <v>2023</v>
      </c>
      <c r="D4460" t="s">
        <v>57</v>
      </c>
      <c r="E4460" t="s">
        <v>2044</v>
      </c>
      <c r="F4460" t="s">
        <v>53</v>
      </c>
      <c r="G4460" t="str">
        <f>_xlfn.XLOOKUP(F4460,Regions!$A$2:$A$52,Regions!$B$2:$B$52)</f>
        <v>Midwest</v>
      </c>
      <c r="H4460" t="s">
        <v>1521</v>
      </c>
      <c r="I4460">
        <v>11579</v>
      </c>
      <c r="J4460">
        <v>8130</v>
      </c>
      <c r="K4460">
        <v>1917</v>
      </c>
      <c r="L4460">
        <v>189813</v>
      </c>
      <c r="M4460">
        <v>17660</v>
      </c>
      <c r="N4460" t="s">
        <v>2043</v>
      </c>
      <c r="O4460" t="s">
        <v>2043</v>
      </c>
      <c r="P4460" t="s">
        <v>2043</v>
      </c>
      <c r="Q4460" t="s">
        <v>2043</v>
      </c>
      <c r="R4460" t="str">
        <f>Table1[[#This Row],[year]]&amp;"_"&amp;Table1[[#This Row],[rank]]</f>
        <v>2023_459</v>
      </c>
      <c r="S4460" t="str">
        <f>Table1[[#This Row],[year]]&amp;"_"&amp;Table1[[#This Row],[rank]]</f>
        <v>2023_459</v>
      </c>
    </row>
    <row r="4461" spans="1:19" x14ac:dyDescent="0.2">
      <c r="A4461" t="s">
        <v>2763</v>
      </c>
      <c r="B4461">
        <v>460</v>
      </c>
      <c r="C4461">
        <v>2023</v>
      </c>
      <c r="D4461" t="s">
        <v>1830</v>
      </c>
      <c r="E4461" t="s">
        <v>2042</v>
      </c>
      <c r="F4461" t="s">
        <v>35</v>
      </c>
      <c r="G4461" t="str">
        <f>_xlfn.XLOOKUP(F4461,Regions!$A$2:$A$52,Regions!$B$2:$B$52)</f>
        <v>South</v>
      </c>
      <c r="H4461" t="s">
        <v>1494</v>
      </c>
      <c r="I4461">
        <v>1020</v>
      </c>
      <c r="J4461">
        <v>8128</v>
      </c>
      <c r="K4461">
        <v>72</v>
      </c>
      <c r="L4461">
        <v>3255</v>
      </c>
      <c r="M4461">
        <v>12223</v>
      </c>
      <c r="N4461" t="s">
        <v>2043</v>
      </c>
      <c r="O4461" t="s">
        <v>2043</v>
      </c>
      <c r="P4461" t="s">
        <v>2043</v>
      </c>
      <c r="Q4461" t="s">
        <v>2043</v>
      </c>
      <c r="R4461" t="str">
        <f>Table1[[#This Row],[year]]&amp;"_"&amp;Table1[[#This Row],[rank]]</f>
        <v>2023_460</v>
      </c>
      <c r="S4461" t="str">
        <f>Table1[[#This Row],[year]]&amp;"_"&amp;Table1[[#This Row],[rank]]</f>
        <v>2023_460</v>
      </c>
    </row>
    <row r="4462" spans="1:19" x14ac:dyDescent="0.2">
      <c r="A4462" t="s">
        <v>2777</v>
      </c>
      <c r="B4462">
        <v>461</v>
      </c>
      <c r="C4462">
        <v>2023</v>
      </c>
      <c r="D4462" t="s">
        <v>1838</v>
      </c>
      <c r="E4462" t="s">
        <v>2042</v>
      </c>
      <c r="F4462" t="s">
        <v>93</v>
      </c>
      <c r="G4462" t="str">
        <f>_xlfn.XLOOKUP(F4462,Regions!$A$2:$A$52,Regions!$B$2:$B$52)</f>
        <v>West</v>
      </c>
      <c r="H4462" t="s">
        <v>2778</v>
      </c>
      <c r="I4462">
        <v>46312</v>
      </c>
      <c r="J4462">
        <v>8111</v>
      </c>
      <c r="K4462">
        <v>855</v>
      </c>
      <c r="L4462">
        <v>5607</v>
      </c>
      <c r="M4462">
        <v>34000</v>
      </c>
      <c r="N4462" t="s">
        <v>2043</v>
      </c>
      <c r="O4462" t="s">
        <v>2043</v>
      </c>
      <c r="P4462" t="s">
        <v>2046</v>
      </c>
      <c r="Q4462" t="s">
        <v>2043</v>
      </c>
      <c r="R4462" t="str">
        <f>Table1[[#This Row],[year]]&amp;"_"&amp;Table1[[#This Row],[rank]]</f>
        <v>2023_461</v>
      </c>
      <c r="S4462" t="str">
        <f>Table1[[#This Row],[year]]&amp;"_"&amp;Table1[[#This Row],[rank]]</f>
        <v>2023_461</v>
      </c>
    </row>
    <row r="4463" spans="1:19" x14ac:dyDescent="0.2">
      <c r="A4463" t="s">
        <v>2441</v>
      </c>
      <c r="B4463">
        <v>462</v>
      </c>
      <c r="C4463">
        <v>2023</v>
      </c>
      <c r="D4463" t="s">
        <v>65</v>
      </c>
      <c r="E4463" t="s">
        <v>2044</v>
      </c>
      <c r="F4463" t="s">
        <v>44</v>
      </c>
      <c r="G4463" t="str">
        <f>_xlfn.XLOOKUP(F4463,Regions!$A$2:$A$52,Regions!$B$2:$B$52)</f>
        <v>Midwest</v>
      </c>
      <c r="H4463" t="s">
        <v>1417</v>
      </c>
      <c r="I4463">
        <v>7399</v>
      </c>
      <c r="J4463">
        <v>8084</v>
      </c>
      <c r="K4463">
        <v>686</v>
      </c>
      <c r="L4463">
        <v>25159</v>
      </c>
      <c r="M4463">
        <v>9500</v>
      </c>
      <c r="N4463" t="s">
        <v>2043</v>
      </c>
      <c r="O4463" t="s">
        <v>2043</v>
      </c>
      <c r="P4463" t="s">
        <v>2043</v>
      </c>
      <c r="Q4463" t="s">
        <v>2043</v>
      </c>
      <c r="R4463" t="str">
        <f>Table1[[#This Row],[year]]&amp;"_"&amp;Table1[[#This Row],[rank]]</f>
        <v>2023_462</v>
      </c>
      <c r="S4463" t="str">
        <f>Table1[[#This Row],[year]]&amp;"_"&amp;Table1[[#This Row],[rank]]</f>
        <v>2023_462</v>
      </c>
    </row>
    <row r="4464" spans="1:19" x14ac:dyDescent="0.2">
      <c r="A4464" t="s">
        <v>2639</v>
      </c>
      <c r="B4464">
        <v>463</v>
      </c>
      <c r="C4464">
        <v>2023</v>
      </c>
      <c r="D4464" t="s">
        <v>100</v>
      </c>
      <c r="E4464" t="s">
        <v>112</v>
      </c>
      <c r="F4464" t="s">
        <v>41</v>
      </c>
      <c r="G4464" t="str">
        <f>_xlfn.XLOOKUP(F4464,Regions!$A$2:$A$52,Regions!$B$2:$B$52)</f>
        <v>Northeast</v>
      </c>
      <c r="H4464" t="s">
        <v>1594</v>
      </c>
      <c r="I4464">
        <v>77053</v>
      </c>
      <c r="J4464">
        <v>8080</v>
      </c>
      <c r="K4464">
        <v>2114</v>
      </c>
      <c r="L4464">
        <v>14925</v>
      </c>
      <c r="M4464">
        <v>13800</v>
      </c>
      <c r="N4464" t="s">
        <v>2043</v>
      </c>
      <c r="O4464" t="s">
        <v>2046</v>
      </c>
      <c r="P4464" t="s">
        <v>2043</v>
      </c>
      <c r="Q4464" t="s">
        <v>2043</v>
      </c>
      <c r="R4464" t="str">
        <f>Table1[[#This Row],[year]]&amp;"_"&amp;Table1[[#This Row],[rank]]</f>
        <v>2023_463</v>
      </c>
      <c r="S4464" t="str">
        <f>Table1[[#This Row],[year]]&amp;"_"&amp;Table1[[#This Row],[rank]]</f>
        <v>2023_463</v>
      </c>
    </row>
    <row r="4465" spans="1:19" x14ac:dyDescent="0.2">
      <c r="A4465" t="s">
        <v>2217</v>
      </c>
      <c r="B4465">
        <v>464</v>
      </c>
      <c r="C4465">
        <v>2023</v>
      </c>
      <c r="D4465" t="s">
        <v>488</v>
      </c>
      <c r="E4465" t="s">
        <v>920</v>
      </c>
      <c r="F4465" t="s">
        <v>22</v>
      </c>
      <c r="G4465" t="str">
        <f>_xlfn.XLOOKUP(F4465,Regions!$A$2:$A$52,Regions!$B$2:$B$52)</f>
        <v>South</v>
      </c>
      <c r="H4465" t="s">
        <v>1403</v>
      </c>
      <c r="I4465">
        <v>15087</v>
      </c>
      <c r="J4465">
        <v>8036</v>
      </c>
      <c r="K4465">
        <v>3612</v>
      </c>
      <c r="L4465">
        <v>19940</v>
      </c>
      <c r="M4465">
        <v>1570</v>
      </c>
      <c r="N4465" t="s">
        <v>2043</v>
      </c>
      <c r="O4465" t="s">
        <v>2043</v>
      </c>
      <c r="P4465" t="s">
        <v>2046</v>
      </c>
      <c r="Q4465" t="s">
        <v>2043</v>
      </c>
      <c r="R4465" t="str">
        <f>Table1[[#This Row],[year]]&amp;"_"&amp;Table1[[#This Row],[rank]]</f>
        <v>2023_464</v>
      </c>
      <c r="S4465" t="str">
        <f>Table1[[#This Row],[year]]&amp;"_"&amp;Table1[[#This Row],[rank]]</f>
        <v>2023_464</v>
      </c>
    </row>
    <row r="4466" spans="1:19" x14ac:dyDescent="0.2">
      <c r="A4466" t="s">
        <v>2436</v>
      </c>
      <c r="B4466">
        <v>465</v>
      </c>
      <c r="C4466">
        <v>2023</v>
      </c>
      <c r="D4466" t="s">
        <v>980</v>
      </c>
      <c r="E4466" t="s">
        <v>2055</v>
      </c>
      <c r="F4466" t="s">
        <v>53</v>
      </c>
      <c r="G4466" t="str">
        <f>_xlfn.XLOOKUP(F4466,Regions!$A$2:$A$52,Regions!$B$2:$B$52)</f>
        <v>Midwest</v>
      </c>
      <c r="H4466" t="s">
        <v>1878</v>
      </c>
      <c r="I4466">
        <v>16781</v>
      </c>
      <c r="J4466">
        <v>7999</v>
      </c>
      <c r="K4466">
        <v>632</v>
      </c>
      <c r="L4466">
        <v>16055</v>
      </c>
      <c r="M4466">
        <v>6700</v>
      </c>
      <c r="N4466" t="s">
        <v>2043</v>
      </c>
      <c r="O4466" t="s">
        <v>2043</v>
      </c>
      <c r="P4466" t="s">
        <v>2043</v>
      </c>
      <c r="Q4466" t="s">
        <v>2043</v>
      </c>
      <c r="R4466" t="str">
        <f>Table1[[#This Row],[year]]&amp;"_"&amp;Table1[[#This Row],[rank]]</f>
        <v>2023_465</v>
      </c>
      <c r="S4466" t="str">
        <f>Table1[[#This Row],[year]]&amp;"_"&amp;Table1[[#This Row],[rank]]</f>
        <v>2023_465</v>
      </c>
    </row>
    <row r="4467" spans="1:19" x14ac:dyDescent="0.2">
      <c r="A4467" t="s">
        <v>2698</v>
      </c>
      <c r="B4467">
        <v>466</v>
      </c>
      <c r="C4467">
        <v>2023</v>
      </c>
      <c r="D4467" t="s">
        <v>57</v>
      </c>
      <c r="E4467" t="s">
        <v>2044</v>
      </c>
      <c r="F4467" t="s">
        <v>53</v>
      </c>
      <c r="G4467" t="str">
        <f>_xlfn.XLOOKUP(F4467,Regions!$A$2:$A$52,Regions!$B$2:$B$52)</f>
        <v>Midwest</v>
      </c>
      <c r="H4467" t="s">
        <v>1471</v>
      </c>
      <c r="I4467">
        <v>16236</v>
      </c>
      <c r="J4467">
        <v>7950</v>
      </c>
      <c r="K4467">
        <v>2238</v>
      </c>
      <c r="L4467">
        <v>182906</v>
      </c>
      <c r="M4467">
        <v>19920</v>
      </c>
      <c r="N4467" t="s">
        <v>2043</v>
      </c>
      <c r="O4467" t="s">
        <v>2043</v>
      </c>
      <c r="P4467" t="s">
        <v>2046</v>
      </c>
      <c r="Q4467" t="s">
        <v>2043</v>
      </c>
      <c r="R4467" t="str">
        <f>Table1[[#This Row],[year]]&amp;"_"&amp;Table1[[#This Row],[rank]]</f>
        <v>2023_466</v>
      </c>
      <c r="S4467" t="str">
        <f>Table1[[#This Row],[year]]&amp;"_"&amp;Table1[[#This Row],[rank]]</f>
        <v>2023_466</v>
      </c>
    </row>
    <row r="4468" spans="1:19" x14ac:dyDescent="0.2">
      <c r="A4468" t="s">
        <v>2277</v>
      </c>
      <c r="B4468">
        <v>467</v>
      </c>
      <c r="C4468">
        <v>2023</v>
      </c>
      <c r="D4468" t="s">
        <v>223</v>
      </c>
      <c r="E4468" t="s">
        <v>920</v>
      </c>
      <c r="F4468" t="s">
        <v>116</v>
      </c>
      <c r="G4468" t="str">
        <f>_xlfn.XLOOKUP(F4468,Regions!$A$2:$A$52,Regions!$B$2:$B$52)</f>
        <v>South</v>
      </c>
      <c r="H4468" t="s">
        <v>1529</v>
      </c>
      <c r="I4468">
        <v>381</v>
      </c>
      <c r="J4468">
        <v>7948</v>
      </c>
      <c r="K4468">
        <v>185</v>
      </c>
      <c r="L4468">
        <v>6070</v>
      </c>
      <c r="M4468">
        <v>842</v>
      </c>
      <c r="N4468" t="s">
        <v>2043</v>
      </c>
      <c r="O4468" t="s">
        <v>2043</v>
      </c>
      <c r="P4468" t="s">
        <v>2046</v>
      </c>
      <c r="Q4468" t="s">
        <v>2043</v>
      </c>
      <c r="R4468" t="str">
        <f>Table1[[#This Row],[year]]&amp;"_"&amp;Table1[[#This Row],[rank]]</f>
        <v>2023_467</v>
      </c>
      <c r="S4468" t="str">
        <f>Table1[[#This Row],[year]]&amp;"_"&amp;Table1[[#This Row],[rank]]</f>
        <v>2023_467</v>
      </c>
    </row>
    <row r="4469" spans="1:19" x14ac:dyDescent="0.2">
      <c r="A4469" t="s">
        <v>2431</v>
      </c>
      <c r="B4469">
        <v>468</v>
      </c>
      <c r="C4469">
        <v>2023</v>
      </c>
      <c r="D4469" t="s">
        <v>987</v>
      </c>
      <c r="E4469" t="s">
        <v>2055</v>
      </c>
      <c r="F4469" t="s">
        <v>44</v>
      </c>
      <c r="G4469" t="str">
        <f>_xlfn.XLOOKUP(F4469,Regions!$A$2:$A$52,Regions!$B$2:$B$52)</f>
        <v>Midwest</v>
      </c>
      <c r="H4469" t="s">
        <v>1910</v>
      </c>
      <c r="I4469">
        <v>6711</v>
      </c>
      <c r="J4469">
        <v>7946</v>
      </c>
      <c r="K4469">
        <v>492</v>
      </c>
      <c r="L4469">
        <v>7561</v>
      </c>
      <c r="M4469">
        <v>11700</v>
      </c>
      <c r="N4469" t="s">
        <v>2043</v>
      </c>
      <c r="O4469" t="s">
        <v>2043</v>
      </c>
      <c r="P4469" t="s">
        <v>2043</v>
      </c>
      <c r="Q4469" t="s">
        <v>2043</v>
      </c>
      <c r="R4469" t="str">
        <f>Table1[[#This Row],[year]]&amp;"_"&amp;Table1[[#This Row],[rank]]</f>
        <v>2023_468</v>
      </c>
      <c r="S4469" t="str">
        <f>Table1[[#This Row],[year]]&amp;"_"&amp;Table1[[#This Row],[rank]]</f>
        <v>2023_468</v>
      </c>
    </row>
    <row r="4470" spans="1:19" x14ac:dyDescent="0.2">
      <c r="A4470" t="s">
        <v>2694</v>
      </c>
      <c r="B4470">
        <v>469</v>
      </c>
      <c r="C4470">
        <v>2023</v>
      </c>
      <c r="D4470" t="s">
        <v>336</v>
      </c>
      <c r="E4470" t="s">
        <v>2118</v>
      </c>
      <c r="F4470" t="s">
        <v>44</v>
      </c>
      <c r="G4470" t="str">
        <f>_xlfn.XLOOKUP(F4470,Regions!$A$2:$A$52,Regions!$B$2:$B$52)</f>
        <v>Midwest</v>
      </c>
      <c r="H4470" t="s">
        <v>1428</v>
      </c>
      <c r="I4470">
        <v>7457</v>
      </c>
      <c r="J4470">
        <v>7923</v>
      </c>
      <c r="K4470">
        <v>687</v>
      </c>
      <c r="L4470">
        <v>6121</v>
      </c>
      <c r="M4470">
        <v>11200</v>
      </c>
      <c r="N4470" t="s">
        <v>2043</v>
      </c>
      <c r="O4470" t="s">
        <v>2043</v>
      </c>
      <c r="P4470" t="s">
        <v>2043</v>
      </c>
      <c r="Q4470" t="s">
        <v>2043</v>
      </c>
      <c r="R4470" t="str">
        <f>Table1[[#This Row],[year]]&amp;"_"&amp;Table1[[#This Row],[rank]]</f>
        <v>2023_469</v>
      </c>
      <c r="S4470" t="str">
        <f>Table1[[#This Row],[year]]&amp;"_"&amp;Table1[[#This Row],[rank]]</f>
        <v>2023_469</v>
      </c>
    </row>
    <row r="4471" spans="1:19" x14ac:dyDescent="0.2">
      <c r="A4471" t="s">
        <v>2245</v>
      </c>
      <c r="B4471">
        <v>470</v>
      </c>
      <c r="C4471">
        <v>2023</v>
      </c>
      <c r="D4471" t="s">
        <v>214</v>
      </c>
      <c r="E4471" t="s">
        <v>920</v>
      </c>
      <c r="F4471" t="s">
        <v>98</v>
      </c>
      <c r="G4471" t="str">
        <f>_xlfn.XLOOKUP(F4471,Regions!$A$2:$A$52,Regions!$B$2:$B$52)</f>
        <v>Northeast</v>
      </c>
      <c r="H4471" t="s">
        <v>1561</v>
      </c>
      <c r="I4471">
        <v>20472</v>
      </c>
      <c r="J4471">
        <v>7902</v>
      </c>
      <c r="K4471">
        <v>756</v>
      </c>
      <c r="L4471">
        <v>37837</v>
      </c>
      <c r="M4471">
        <v>6527</v>
      </c>
      <c r="N4471" t="s">
        <v>2043</v>
      </c>
      <c r="O4471" t="s">
        <v>2043</v>
      </c>
      <c r="P4471" t="s">
        <v>2043</v>
      </c>
      <c r="Q4471" t="s">
        <v>2043</v>
      </c>
      <c r="R4471" t="str">
        <f>Table1[[#This Row],[year]]&amp;"_"&amp;Table1[[#This Row],[rank]]</f>
        <v>2023_470</v>
      </c>
      <c r="S4471" t="str">
        <f>Table1[[#This Row],[year]]&amp;"_"&amp;Table1[[#This Row],[rank]]</f>
        <v>2023_470</v>
      </c>
    </row>
    <row r="4472" spans="1:19" x14ac:dyDescent="0.2">
      <c r="A4472" t="s">
        <v>1954</v>
      </c>
      <c r="B4472">
        <v>471</v>
      </c>
      <c r="C4472">
        <v>2023</v>
      </c>
      <c r="D4472" t="s">
        <v>974</v>
      </c>
      <c r="E4472" t="s">
        <v>2045</v>
      </c>
      <c r="F4472" t="s">
        <v>55</v>
      </c>
      <c r="G4472" t="str">
        <f>_xlfn.XLOOKUP(F4472,Regions!$A$2:$A$52,Regions!$B$2:$B$52)</f>
        <v>West</v>
      </c>
      <c r="H4472" t="s">
        <v>1456</v>
      </c>
      <c r="I4472">
        <v>3559</v>
      </c>
      <c r="J4472">
        <v>7891</v>
      </c>
      <c r="K4472">
        <v>256</v>
      </c>
      <c r="L4472">
        <v>4860</v>
      </c>
      <c r="M4472">
        <v>36000</v>
      </c>
      <c r="N4472" t="s">
        <v>2046</v>
      </c>
      <c r="O4472" t="s">
        <v>2043</v>
      </c>
      <c r="P4472" t="s">
        <v>2043</v>
      </c>
      <c r="Q4472" t="s">
        <v>2043</v>
      </c>
      <c r="R4472" t="str">
        <f>Table1[[#This Row],[year]]&amp;"_"&amp;Table1[[#This Row],[rank]]</f>
        <v>2023_471</v>
      </c>
      <c r="S4472" t="str">
        <f>Table1[[#This Row],[year]]&amp;"_"&amp;Table1[[#This Row],[rank]]</f>
        <v>2023_471</v>
      </c>
    </row>
    <row r="4473" spans="1:19" x14ac:dyDescent="0.2">
      <c r="A4473" t="s">
        <v>2247</v>
      </c>
      <c r="B4473">
        <v>472</v>
      </c>
      <c r="C4473">
        <v>2023</v>
      </c>
      <c r="D4473" t="s">
        <v>1830</v>
      </c>
      <c r="E4473" t="s">
        <v>2042</v>
      </c>
      <c r="F4473" t="s">
        <v>41</v>
      </c>
      <c r="G4473" t="str">
        <f>_xlfn.XLOOKUP(F4473,Regions!$A$2:$A$52,Regions!$B$2:$B$52)</f>
        <v>Northeast</v>
      </c>
      <c r="H4473" t="s">
        <v>1612</v>
      </c>
      <c r="I4473">
        <v>183</v>
      </c>
      <c r="J4473">
        <v>7868</v>
      </c>
      <c r="K4473">
        <v>560</v>
      </c>
      <c r="L4473">
        <v>5131</v>
      </c>
      <c r="M4473">
        <v>32000</v>
      </c>
      <c r="N4473" t="s">
        <v>2043</v>
      </c>
      <c r="O4473" t="s">
        <v>2046</v>
      </c>
      <c r="P4473" t="s">
        <v>2043</v>
      </c>
      <c r="Q4473" t="s">
        <v>2043</v>
      </c>
      <c r="R4473" t="str">
        <f>Table1[[#This Row],[year]]&amp;"_"&amp;Table1[[#This Row],[rank]]</f>
        <v>2023_472</v>
      </c>
      <c r="S4473" t="str">
        <f>Table1[[#This Row],[year]]&amp;"_"&amp;Table1[[#This Row],[rank]]</f>
        <v>2023_472</v>
      </c>
    </row>
    <row r="4474" spans="1:19" x14ac:dyDescent="0.2">
      <c r="A4474" t="s">
        <v>2612</v>
      </c>
      <c r="B4474">
        <v>473</v>
      </c>
      <c r="C4474">
        <v>2023</v>
      </c>
      <c r="D4474" t="s">
        <v>757</v>
      </c>
      <c r="E4474" t="s">
        <v>2143</v>
      </c>
      <c r="F4474" t="s">
        <v>53</v>
      </c>
      <c r="G4474" t="str">
        <f>_xlfn.XLOOKUP(F4474,Regions!$A$2:$A$52,Regions!$B$2:$B$52)</f>
        <v>Midwest</v>
      </c>
      <c r="H4474" t="s">
        <v>1416</v>
      </c>
      <c r="I4474">
        <v>47042</v>
      </c>
      <c r="J4474">
        <v>7855</v>
      </c>
      <c r="K4474">
        <v>1236</v>
      </c>
      <c r="L4474">
        <v>8147</v>
      </c>
      <c r="M4474">
        <v>43000</v>
      </c>
      <c r="N4474" t="s">
        <v>2043</v>
      </c>
      <c r="O4474" t="s">
        <v>2043</v>
      </c>
      <c r="P4474" t="s">
        <v>2043</v>
      </c>
      <c r="Q4474" t="s">
        <v>2043</v>
      </c>
      <c r="R4474" t="str">
        <f>Table1[[#This Row],[year]]&amp;"_"&amp;Table1[[#This Row],[rank]]</f>
        <v>2023_473</v>
      </c>
      <c r="S4474" t="str">
        <f>Table1[[#This Row],[year]]&amp;"_"&amp;Table1[[#This Row],[rank]]</f>
        <v>2023_473</v>
      </c>
    </row>
    <row r="4475" spans="1:19" x14ac:dyDescent="0.2">
      <c r="A4475" t="s">
        <v>2380</v>
      </c>
      <c r="B4475">
        <v>474</v>
      </c>
      <c r="C4475">
        <v>2023</v>
      </c>
      <c r="D4475" t="s">
        <v>30</v>
      </c>
      <c r="E4475" t="s">
        <v>2045</v>
      </c>
      <c r="F4475" t="s">
        <v>86</v>
      </c>
      <c r="G4475" t="str">
        <f>_xlfn.XLOOKUP(F4475,Regions!$A$2:$A$52,Regions!$B$2:$B$52)</f>
        <v>South</v>
      </c>
      <c r="H4475" t="s">
        <v>1412</v>
      </c>
      <c r="I4475">
        <v>3304</v>
      </c>
      <c r="J4475">
        <v>7844</v>
      </c>
      <c r="K4475">
        <v>60</v>
      </c>
      <c r="L4475">
        <v>11507</v>
      </c>
      <c r="M4475">
        <v>35000</v>
      </c>
      <c r="N4475" t="s">
        <v>2043</v>
      </c>
      <c r="O4475" t="s">
        <v>2043</v>
      </c>
      <c r="P4475" t="s">
        <v>2043</v>
      </c>
      <c r="Q4475" t="s">
        <v>2043</v>
      </c>
      <c r="R4475" t="str">
        <f>Table1[[#This Row],[year]]&amp;"_"&amp;Table1[[#This Row],[rank]]</f>
        <v>2023_474</v>
      </c>
      <c r="S4475" t="str">
        <f>Table1[[#This Row],[year]]&amp;"_"&amp;Table1[[#This Row],[rank]]</f>
        <v>2023_474</v>
      </c>
    </row>
    <row r="4476" spans="1:19" x14ac:dyDescent="0.2">
      <c r="A4476" t="s">
        <v>2512</v>
      </c>
      <c r="B4476">
        <v>475</v>
      </c>
      <c r="C4476">
        <v>2023</v>
      </c>
      <c r="D4476" t="s">
        <v>757</v>
      </c>
      <c r="E4476" t="s">
        <v>2143</v>
      </c>
      <c r="F4476" t="s">
        <v>28</v>
      </c>
      <c r="G4476" t="str">
        <f>_xlfn.XLOOKUP(F4476,Regions!$A$2:$A$52,Regions!$B$2:$B$52)</f>
        <v>Northeast</v>
      </c>
      <c r="H4476" t="s">
        <v>1406</v>
      </c>
      <c r="I4476">
        <v>2971</v>
      </c>
      <c r="J4476">
        <v>7807</v>
      </c>
      <c r="K4476">
        <v>230</v>
      </c>
      <c r="L4476">
        <v>4869</v>
      </c>
      <c r="M4476">
        <v>127000</v>
      </c>
      <c r="N4476" t="s">
        <v>2043</v>
      </c>
      <c r="O4476" t="s">
        <v>2043</v>
      </c>
      <c r="P4476" t="s">
        <v>2046</v>
      </c>
      <c r="Q4476" t="s">
        <v>2043</v>
      </c>
      <c r="R4476" t="str">
        <f>Table1[[#This Row],[year]]&amp;"_"&amp;Table1[[#This Row],[rank]]</f>
        <v>2023_475</v>
      </c>
      <c r="S4476" t="str">
        <f>Table1[[#This Row],[year]]&amp;"_"&amp;Table1[[#This Row],[rank]]</f>
        <v>2023_475</v>
      </c>
    </row>
    <row r="4477" spans="1:19" x14ac:dyDescent="0.2">
      <c r="A4477" t="s">
        <v>2377</v>
      </c>
      <c r="B4477">
        <v>476</v>
      </c>
      <c r="C4477">
        <v>2023</v>
      </c>
      <c r="D4477" t="s">
        <v>32</v>
      </c>
      <c r="E4477" t="s">
        <v>2064</v>
      </c>
      <c r="F4477" t="s">
        <v>187</v>
      </c>
      <c r="G4477" t="str">
        <f>_xlfn.XLOOKUP(F4477,Regions!$A$2:$A$52,Regions!$B$2:$B$52)</f>
        <v>Midwest</v>
      </c>
      <c r="H4477" t="s">
        <v>1448</v>
      </c>
      <c r="I4477">
        <v>33683</v>
      </c>
      <c r="J4477">
        <v>7760</v>
      </c>
      <c r="K4477">
        <v>932</v>
      </c>
      <c r="L4477">
        <v>10759</v>
      </c>
      <c r="M4477">
        <v>26000</v>
      </c>
      <c r="N4477" t="s">
        <v>2043</v>
      </c>
      <c r="O4477" t="s">
        <v>2043</v>
      </c>
      <c r="P4477" t="s">
        <v>2043</v>
      </c>
      <c r="Q4477" t="s">
        <v>2043</v>
      </c>
      <c r="R4477" t="str">
        <f>Table1[[#This Row],[year]]&amp;"_"&amp;Table1[[#This Row],[rank]]</f>
        <v>2023_476</v>
      </c>
      <c r="S4477" t="str">
        <f>Table1[[#This Row],[year]]&amp;"_"&amp;Table1[[#This Row],[rank]]</f>
        <v>2023_476</v>
      </c>
    </row>
    <row r="4478" spans="1:19" x14ac:dyDescent="0.2">
      <c r="A4478" t="s">
        <v>2607</v>
      </c>
      <c r="B4478">
        <v>477</v>
      </c>
      <c r="C4478">
        <v>2023</v>
      </c>
      <c r="D4478" t="s">
        <v>57</v>
      </c>
      <c r="E4478" t="s">
        <v>2044</v>
      </c>
      <c r="F4478" t="s">
        <v>44</v>
      </c>
      <c r="G4478" t="str">
        <f>_xlfn.XLOOKUP(F4478,Regions!$A$2:$A$52,Regions!$B$2:$B$52)</f>
        <v>Midwest</v>
      </c>
      <c r="H4478" t="s">
        <v>1417</v>
      </c>
      <c r="I4478">
        <v>18309</v>
      </c>
      <c r="J4478">
        <v>7752</v>
      </c>
      <c r="K4478">
        <v>1336</v>
      </c>
      <c r="L4478">
        <v>155037</v>
      </c>
      <c r="M4478">
        <v>23600</v>
      </c>
      <c r="N4478" t="s">
        <v>2043</v>
      </c>
      <c r="O4478" t="s">
        <v>2043</v>
      </c>
      <c r="P4478" t="s">
        <v>2043</v>
      </c>
      <c r="Q4478" t="s">
        <v>2043</v>
      </c>
      <c r="R4478" t="str">
        <f>Table1[[#This Row],[year]]&amp;"_"&amp;Table1[[#This Row],[rank]]</f>
        <v>2023_477</v>
      </c>
      <c r="S4478" t="str">
        <f>Table1[[#This Row],[year]]&amp;"_"&amp;Table1[[#This Row],[rank]]</f>
        <v>2023_477</v>
      </c>
    </row>
    <row r="4479" spans="1:19" x14ac:dyDescent="0.2">
      <c r="A4479" t="s">
        <v>2654</v>
      </c>
      <c r="B4479">
        <v>478</v>
      </c>
      <c r="C4479">
        <v>2023</v>
      </c>
      <c r="D4479" t="s">
        <v>1164</v>
      </c>
      <c r="E4479" t="s">
        <v>2061</v>
      </c>
      <c r="F4479" t="s">
        <v>33</v>
      </c>
      <c r="G4479" t="str">
        <f>_xlfn.XLOOKUP(F4479,Regions!$A$2:$A$52,Regions!$B$2:$B$52)</f>
        <v>Northeast</v>
      </c>
      <c r="H4479" t="s">
        <v>1624</v>
      </c>
      <c r="I4479">
        <v>3685</v>
      </c>
      <c r="J4479">
        <v>7718</v>
      </c>
      <c r="K4479">
        <v>666</v>
      </c>
      <c r="L4479">
        <v>6269</v>
      </c>
      <c r="M4479">
        <v>39500</v>
      </c>
      <c r="N4479" t="s">
        <v>2043</v>
      </c>
      <c r="O4479" t="s">
        <v>2043</v>
      </c>
      <c r="P4479" t="s">
        <v>2043</v>
      </c>
      <c r="Q4479" t="s">
        <v>2043</v>
      </c>
      <c r="R4479" t="str">
        <f>Table1[[#This Row],[year]]&amp;"_"&amp;Table1[[#This Row],[rank]]</f>
        <v>2023_478</v>
      </c>
      <c r="S4479" t="str">
        <f>Table1[[#This Row],[year]]&amp;"_"&amp;Table1[[#This Row],[rank]]</f>
        <v>2023_478</v>
      </c>
    </row>
    <row r="4480" spans="1:19" x14ac:dyDescent="0.2">
      <c r="A4480" t="s">
        <v>2687</v>
      </c>
      <c r="B4480">
        <v>479</v>
      </c>
      <c r="C4480">
        <v>2023</v>
      </c>
      <c r="D4480" t="s">
        <v>1353</v>
      </c>
      <c r="E4480" t="s">
        <v>2045</v>
      </c>
      <c r="F4480" t="s">
        <v>35</v>
      </c>
      <c r="G4480" t="str">
        <f>_xlfn.XLOOKUP(F4480,Regions!$A$2:$A$52,Regions!$B$2:$B$52)</f>
        <v>South</v>
      </c>
      <c r="H4480" t="s">
        <v>1435</v>
      </c>
      <c r="I4480">
        <v>5871</v>
      </c>
      <c r="J4480">
        <v>7704</v>
      </c>
      <c r="K4480">
        <v>300</v>
      </c>
      <c r="L4480">
        <v>5543</v>
      </c>
      <c r="M4480">
        <v>25000</v>
      </c>
      <c r="N4480" t="s">
        <v>2043</v>
      </c>
      <c r="O4480" t="s">
        <v>2046</v>
      </c>
      <c r="P4480" t="s">
        <v>2043</v>
      </c>
      <c r="Q4480" t="s">
        <v>2043</v>
      </c>
      <c r="R4480" t="str">
        <f>Table1[[#This Row],[year]]&amp;"_"&amp;Table1[[#This Row],[rank]]</f>
        <v>2023_479</v>
      </c>
      <c r="S4480" t="str">
        <f>Table1[[#This Row],[year]]&amp;"_"&amp;Table1[[#This Row],[rank]]</f>
        <v>2023_479</v>
      </c>
    </row>
    <row r="4481" spans="1:19" x14ac:dyDescent="0.2">
      <c r="A4481" t="s">
        <v>2405</v>
      </c>
      <c r="B4481">
        <v>480</v>
      </c>
      <c r="C4481">
        <v>2023</v>
      </c>
      <c r="D4481" t="s">
        <v>214</v>
      </c>
      <c r="E4481" t="s">
        <v>920</v>
      </c>
      <c r="F4481" t="s">
        <v>142</v>
      </c>
      <c r="G4481" t="str">
        <f>_xlfn.XLOOKUP(F4481,Regions!$A$2:$A$52,Regions!$B$2:$B$52)</f>
        <v>Midwest</v>
      </c>
      <c r="H4481" t="s">
        <v>1480</v>
      </c>
      <c r="I4481">
        <v>22675</v>
      </c>
      <c r="J4481">
        <v>7662</v>
      </c>
      <c r="K4481">
        <v>1074</v>
      </c>
      <c r="L4481">
        <v>37904</v>
      </c>
      <c r="M4481">
        <v>9244</v>
      </c>
      <c r="N4481" t="s">
        <v>2043</v>
      </c>
      <c r="O4481" t="s">
        <v>2043</v>
      </c>
      <c r="P4481" t="s">
        <v>2043</v>
      </c>
      <c r="Q4481" t="s">
        <v>2043</v>
      </c>
      <c r="R4481" t="str">
        <f>Table1[[#This Row],[year]]&amp;"_"&amp;Table1[[#This Row],[rank]]</f>
        <v>2023_480</v>
      </c>
      <c r="S4481" t="str">
        <f>Table1[[#This Row],[year]]&amp;"_"&amp;Table1[[#This Row],[rank]]</f>
        <v>2023_480</v>
      </c>
    </row>
    <row r="4482" spans="1:19" x14ac:dyDescent="0.2">
      <c r="A4482" t="s">
        <v>2520</v>
      </c>
      <c r="B4482">
        <v>481</v>
      </c>
      <c r="C4482">
        <v>2023</v>
      </c>
      <c r="D4482" t="s">
        <v>65</v>
      </c>
      <c r="E4482" t="s">
        <v>2044</v>
      </c>
      <c r="F4482" t="s">
        <v>55</v>
      </c>
      <c r="G4482" t="str">
        <f>_xlfn.XLOOKUP(F4482,Regions!$A$2:$A$52,Regions!$B$2:$B$52)</f>
        <v>West</v>
      </c>
      <c r="H4482" t="s">
        <v>1451</v>
      </c>
      <c r="I4482">
        <v>5750</v>
      </c>
      <c r="J4482">
        <v>7605</v>
      </c>
      <c r="K4482">
        <v>263</v>
      </c>
      <c r="L4482">
        <v>14955</v>
      </c>
      <c r="M4482">
        <v>21153</v>
      </c>
      <c r="N4482" t="s">
        <v>2043</v>
      </c>
      <c r="O4482" t="s">
        <v>2043</v>
      </c>
      <c r="P4482" t="s">
        <v>2043</v>
      </c>
      <c r="Q4482" t="s">
        <v>2043</v>
      </c>
      <c r="R4482" t="str">
        <f>Table1[[#This Row],[year]]&amp;"_"&amp;Table1[[#This Row],[rank]]</f>
        <v>2023_481</v>
      </c>
      <c r="S4482" t="str">
        <f>Table1[[#This Row],[year]]&amp;"_"&amp;Table1[[#This Row],[rank]]</f>
        <v>2023_481</v>
      </c>
    </row>
    <row r="4483" spans="1:19" x14ac:dyDescent="0.2">
      <c r="A4483" t="s">
        <v>2661</v>
      </c>
      <c r="B4483">
        <v>482</v>
      </c>
      <c r="C4483">
        <v>2023</v>
      </c>
      <c r="D4483" t="s">
        <v>1830</v>
      </c>
      <c r="E4483" t="s">
        <v>2042</v>
      </c>
      <c r="F4483" t="s">
        <v>53</v>
      </c>
      <c r="G4483" t="str">
        <f>_xlfn.XLOOKUP(F4483,Regions!$A$2:$A$52,Regions!$B$2:$B$52)</f>
        <v>Midwest</v>
      </c>
      <c r="H4483" t="s">
        <v>1471</v>
      </c>
      <c r="I4483">
        <v>8368</v>
      </c>
      <c r="J4483">
        <v>7560</v>
      </c>
      <c r="K4483">
        <v>800</v>
      </c>
      <c r="L4483">
        <v>5494</v>
      </c>
      <c r="M4483">
        <v>33000</v>
      </c>
      <c r="N4483" t="s">
        <v>2043</v>
      </c>
      <c r="O4483" t="s">
        <v>2046</v>
      </c>
      <c r="P4483" t="s">
        <v>2043</v>
      </c>
      <c r="Q4483" t="s">
        <v>2043</v>
      </c>
      <c r="R4483" t="str">
        <f>Table1[[#This Row],[year]]&amp;"_"&amp;Table1[[#This Row],[rank]]</f>
        <v>2023_482</v>
      </c>
      <c r="S4483" t="str">
        <f>Table1[[#This Row],[year]]&amp;"_"&amp;Table1[[#This Row],[rank]]</f>
        <v>2023_482</v>
      </c>
    </row>
    <row r="4484" spans="1:19" x14ac:dyDescent="0.2">
      <c r="A4484" t="s">
        <v>861</v>
      </c>
      <c r="B4484">
        <v>483</v>
      </c>
      <c r="C4484">
        <v>2023</v>
      </c>
      <c r="D4484" t="s">
        <v>57</v>
      </c>
      <c r="E4484" t="s">
        <v>2044</v>
      </c>
      <c r="F4484" t="s">
        <v>542</v>
      </c>
      <c r="G4484" t="str">
        <f>_xlfn.XLOOKUP(F4484,Regions!$A$2:$A$52,Regions!$B$2:$B$52)</f>
        <v>South</v>
      </c>
      <c r="H4484" t="s">
        <v>1575</v>
      </c>
      <c r="I4484">
        <v>17346</v>
      </c>
      <c r="J4484">
        <v>7531</v>
      </c>
      <c r="K4484">
        <v>2245</v>
      </c>
      <c r="L4484">
        <v>155220</v>
      </c>
      <c r="M4484">
        <v>20073</v>
      </c>
      <c r="N4484" t="s">
        <v>2043</v>
      </c>
      <c r="O4484" t="s">
        <v>2043</v>
      </c>
      <c r="P4484" t="s">
        <v>2043</v>
      </c>
      <c r="Q4484" t="s">
        <v>2043</v>
      </c>
      <c r="R4484" t="str">
        <f>Table1[[#This Row],[year]]&amp;"_"&amp;Table1[[#This Row],[rank]]</f>
        <v>2023_483</v>
      </c>
      <c r="S4484" t="str">
        <f>Table1[[#This Row],[year]]&amp;"_"&amp;Table1[[#This Row],[rank]]</f>
        <v>2023_483</v>
      </c>
    </row>
    <row r="4485" spans="1:19" x14ac:dyDescent="0.2">
      <c r="A4485" t="s">
        <v>2545</v>
      </c>
      <c r="B4485">
        <v>484</v>
      </c>
      <c r="C4485">
        <v>2023</v>
      </c>
      <c r="D4485" t="s">
        <v>175</v>
      </c>
      <c r="E4485" t="s">
        <v>2067</v>
      </c>
      <c r="F4485" t="s">
        <v>55</v>
      </c>
      <c r="G4485" t="str">
        <f>_xlfn.XLOOKUP(F4485,Regions!$A$2:$A$52,Regions!$B$2:$B$52)</f>
        <v>West</v>
      </c>
      <c r="H4485" t="s">
        <v>2412</v>
      </c>
      <c r="I4485">
        <v>67126</v>
      </c>
      <c r="J4485">
        <v>7528</v>
      </c>
      <c r="K4485">
        <v>1513</v>
      </c>
      <c r="L4485">
        <v>27383</v>
      </c>
      <c r="M4485">
        <v>13000</v>
      </c>
      <c r="N4485" t="s">
        <v>2043</v>
      </c>
      <c r="O4485" t="s">
        <v>2043</v>
      </c>
      <c r="P4485" t="s">
        <v>2043</v>
      </c>
      <c r="Q4485" t="s">
        <v>2043</v>
      </c>
      <c r="R4485" t="str">
        <f>Table1[[#This Row],[year]]&amp;"_"&amp;Table1[[#This Row],[rank]]</f>
        <v>2023_484</v>
      </c>
      <c r="S4485" t="str">
        <f>Table1[[#This Row],[year]]&amp;"_"&amp;Table1[[#This Row],[rank]]</f>
        <v>2023_484</v>
      </c>
    </row>
    <row r="4486" spans="1:19" x14ac:dyDescent="0.2">
      <c r="A4486" t="s">
        <v>2689</v>
      </c>
      <c r="B4486">
        <v>485</v>
      </c>
      <c r="C4486">
        <v>2023</v>
      </c>
      <c r="D4486" t="s">
        <v>95</v>
      </c>
      <c r="E4486" t="s">
        <v>2045</v>
      </c>
      <c r="F4486" t="s">
        <v>98</v>
      </c>
      <c r="G4486" t="str">
        <f>_xlfn.XLOOKUP(F4486,Regions!$A$2:$A$52,Regions!$B$2:$B$52)</f>
        <v>Northeast</v>
      </c>
      <c r="H4486" t="s">
        <v>1684</v>
      </c>
      <c r="I4486">
        <v>14271</v>
      </c>
      <c r="J4486">
        <v>7512</v>
      </c>
      <c r="K4486">
        <v>687</v>
      </c>
      <c r="L4486">
        <v>13464</v>
      </c>
      <c r="M4486">
        <v>14500</v>
      </c>
      <c r="N4486" t="s">
        <v>2043</v>
      </c>
      <c r="O4486" t="s">
        <v>2043</v>
      </c>
      <c r="P4486" t="s">
        <v>2043</v>
      </c>
      <c r="Q4486" t="s">
        <v>2043</v>
      </c>
      <c r="R4486" t="str">
        <f>Table1[[#This Row],[year]]&amp;"_"&amp;Table1[[#This Row],[rank]]</f>
        <v>2023_485</v>
      </c>
      <c r="S4486" t="str">
        <f>Table1[[#This Row],[year]]&amp;"_"&amp;Table1[[#This Row],[rank]]</f>
        <v>2023_485</v>
      </c>
    </row>
    <row r="4487" spans="1:19" x14ac:dyDescent="0.2">
      <c r="A4487" t="s">
        <v>2281</v>
      </c>
      <c r="B4487">
        <v>486</v>
      </c>
      <c r="C4487">
        <v>2023</v>
      </c>
      <c r="D4487" t="s">
        <v>97</v>
      </c>
      <c r="E4487" t="s">
        <v>2044</v>
      </c>
      <c r="F4487" t="s">
        <v>35</v>
      </c>
      <c r="G4487" t="str">
        <f>_xlfn.XLOOKUP(F4487,Regions!$A$2:$A$52,Regions!$B$2:$B$52)</f>
        <v>South</v>
      </c>
      <c r="H4487" t="s">
        <v>1494</v>
      </c>
      <c r="I4487">
        <v>2477</v>
      </c>
      <c r="J4487">
        <v>7507</v>
      </c>
      <c r="K4487">
        <v>609</v>
      </c>
      <c r="L4487">
        <v>86442</v>
      </c>
      <c r="M4487">
        <v>2500</v>
      </c>
      <c r="N4487" t="s">
        <v>2043</v>
      </c>
      <c r="O4487" t="s">
        <v>2043</v>
      </c>
      <c r="P4487" t="s">
        <v>2043</v>
      </c>
      <c r="Q4487" t="s">
        <v>2043</v>
      </c>
      <c r="R4487" t="str">
        <f>Table1[[#This Row],[year]]&amp;"_"&amp;Table1[[#This Row],[rank]]</f>
        <v>2023_486</v>
      </c>
      <c r="S4487" t="str">
        <f>Table1[[#This Row],[year]]&amp;"_"&amp;Table1[[#This Row],[rank]]</f>
        <v>2023_486</v>
      </c>
    </row>
    <row r="4488" spans="1:19" x14ac:dyDescent="0.2">
      <c r="A4488" t="s">
        <v>2779</v>
      </c>
      <c r="B4488">
        <v>487</v>
      </c>
      <c r="C4488">
        <v>2023</v>
      </c>
      <c r="D4488" t="s">
        <v>920</v>
      </c>
      <c r="E4488" t="s">
        <v>920</v>
      </c>
      <c r="F4488" t="s">
        <v>98</v>
      </c>
      <c r="G4488" t="str">
        <f>_xlfn.XLOOKUP(F4488,Regions!$A$2:$A$52,Regions!$B$2:$B$52)</f>
        <v>Northeast</v>
      </c>
      <c r="H4488" t="s">
        <v>1499</v>
      </c>
      <c r="I4488">
        <v>11499</v>
      </c>
      <c r="J4488">
        <v>7498</v>
      </c>
      <c r="K4488">
        <v>1771</v>
      </c>
      <c r="L4488">
        <v>22670</v>
      </c>
      <c r="M4488">
        <v>744</v>
      </c>
      <c r="N4488" t="s">
        <v>2043</v>
      </c>
      <c r="O4488" t="s">
        <v>2043</v>
      </c>
      <c r="P4488" t="s">
        <v>2046</v>
      </c>
      <c r="Q4488" t="s">
        <v>2043</v>
      </c>
      <c r="R4488" t="str">
        <f>Table1[[#This Row],[year]]&amp;"_"&amp;Table1[[#This Row],[rank]]</f>
        <v>2023_487</v>
      </c>
      <c r="S4488" t="str">
        <f>Table1[[#This Row],[year]]&amp;"_"&amp;Table1[[#This Row],[rank]]</f>
        <v>2023_487</v>
      </c>
    </row>
    <row r="4489" spans="1:19" x14ac:dyDescent="0.2">
      <c r="A4489" t="s">
        <v>2780</v>
      </c>
      <c r="B4489">
        <v>488</v>
      </c>
      <c r="C4489">
        <v>2023</v>
      </c>
      <c r="D4489" t="s">
        <v>283</v>
      </c>
      <c r="E4489" t="s">
        <v>283</v>
      </c>
      <c r="F4489" t="s">
        <v>55</v>
      </c>
      <c r="G4489" t="str">
        <f>_xlfn.XLOOKUP(F4489,Regions!$A$2:$A$52,Regions!$B$2:$B$52)</f>
        <v>West</v>
      </c>
      <c r="H4489" t="s">
        <v>2781</v>
      </c>
      <c r="I4489">
        <v>7379</v>
      </c>
      <c r="J4489">
        <v>7445</v>
      </c>
      <c r="K4489">
        <v>373</v>
      </c>
      <c r="L4489">
        <v>6894</v>
      </c>
      <c r="M4489">
        <v>11450</v>
      </c>
      <c r="N4489" t="s">
        <v>2046</v>
      </c>
      <c r="O4489" t="s">
        <v>2043</v>
      </c>
      <c r="P4489" t="s">
        <v>2046</v>
      </c>
      <c r="Q4489" t="s">
        <v>2043</v>
      </c>
      <c r="R4489" t="str">
        <f>Table1[[#This Row],[year]]&amp;"_"&amp;Table1[[#This Row],[rank]]</f>
        <v>2023_488</v>
      </c>
      <c r="S4489" t="str">
        <f>Table1[[#This Row],[year]]&amp;"_"&amp;Table1[[#This Row],[rank]]</f>
        <v>2023_488</v>
      </c>
    </row>
    <row r="4490" spans="1:19" x14ac:dyDescent="0.2">
      <c r="A4490" t="s">
        <v>2760</v>
      </c>
      <c r="B4490">
        <v>489</v>
      </c>
      <c r="C4490">
        <v>2023</v>
      </c>
      <c r="D4490" t="s">
        <v>1010</v>
      </c>
      <c r="E4490" t="s">
        <v>2061</v>
      </c>
      <c r="F4490" t="s">
        <v>177</v>
      </c>
      <c r="G4490" t="str">
        <f>_xlfn.XLOOKUP(F4490,Regions!$A$2:$A$52,Regions!$B$2:$B$52)</f>
        <v>South</v>
      </c>
      <c r="H4490" t="s">
        <v>1554</v>
      </c>
      <c r="I4490">
        <v>6457</v>
      </c>
      <c r="J4490">
        <v>7440</v>
      </c>
      <c r="K4490">
        <v>431</v>
      </c>
      <c r="L4490">
        <v>1932</v>
      </c>
      <c r="M4490">
        <v>1449</v>
      </c>
      <c r="N4490" t="s">
        <v>2043</v>
      </c>
      <c r="O4490" t="s">
        <v>2043</v>
      </c>
      <c r="P4490" t="s">
        <v>2043</v>
      </c>
      <c r="Q4490" t="s">
        <v>2043</v>
      </c>
      <c r="R4490" t="str">
        <f>Table1[[#This Row],[year]]&amp;"_"&amp;Table1[[#This Row],[rank]]</f>
        <v>2023_489</v>
      </c>
      <c r="S4490" t="str">
        <f>Table1[[#This Row],[year]]&amp;"_"&amp;Table1[[#This Row],[rank]]</f>
        <v>2023_489</v>
      </c>
    </row>
    <row r="4491" spans="1:19" x14ac:dyDescent="0.2">
      <c r="A4491" t="s">
        <v>2782</v>
      </c>
      <c r="B4491">
        <v>490</v>
      </c>
      <c r="C4491">
        <v>2023</v>
      </c>
      <c r="D4491" t="s">
        <v>1010</v>
      </c>
      <c r="E4491" t="s">
        <v>2061</v>
      </c>
      <c r="F4491" t="s">
        <v>398</v>
      </c>
      <c r="G4491" t="str">
        <f>_xlfn.XLOOKUP(F4491,Regions!$A$2:$A$52,Regions!$B$2:$B$52)</f>
        <v>West</v>
      </c>
      <c r="H4491" t="s">
        <v>1512</v>
      </c>
      <c r="I4491">
        <v>9106</v>
      </c>
      <c r="J4491">
        <v>7429</v>
      </c>
      <c r="K4491">
        <v>771</v>
      </c>
      <c r="L4491">
        <v>10952</v>
      </c>
      <c r="M4491">
        <v>28300</v>
      </c>
      <c r="N4491" t="s">
        <v>2043</v>
      </c>
      <c r="O4491" t="s">
        <v>2043</v>
      </c>
      <c r="P4491" t="s">
        <v>2046</v>
      </c>
      <c r="Q4491" t="s">
        <v>2043</v>
      </c>
      <c r="R4491" t="str">
        <f>Table1[[#This Row],[year]]&amp;"_"&amp;Table1[[#This Row],[rank]]</f>
        <v>2023_490</v>
      </c>
      <c r="S4491" t="str">
        <f>Table1[[#This Row],[year]]&amp;"_"&amp;Table1[[#This Row],[rank]]</f>
        <v>2023_490</v>
      </c>
    </row>
    <row r="4492" spans="1:19" x14ac:dyDescent="0.2">
      <c r="A4492" t="s">
        <v>2783</v>
      </c>
      <c r="B4492">
        <v>491</v>
      </c>
      <c r="C4492">
        <v>2023</v>
      </c>
      <c r="D4492" t="s">
        <v>57</v>
      </c>
      <c r="E4492" t="s">
        <v>2044</v>
      </c>
      <c r="F4492" t="s">
        <v>55</v>
      </c>
      <c r="G4492" t="str">
        <f>_xlfn.XLOOKUP(F4492,Regions!$A$2:$A$52,Regions!$B$2:$B$52)</f>
        <v>West</v>
      </c>
      <c r="H4492" t="s">
        <v>1444</v>
      </c>
      <c r="I4492">
        <v>54</v>
      </c>
      <c r="J4492">
        <v>7401</v>
      </c>
      <c r="K4492">
        <v>1672</v>
      </c>
      <c r="L4492">
        <v>211793</v>
      </c>
      <c r="M4492">
        <v>8553</v>
      </c>
      <c r="N4492" t="s">
        <v>2043</v>
      </c>
      <c r="O4492" t="s">
        <v>2043</v>
      </c>
      <c r="P4492" t="s">
        <v>2046</v>
      </c>
      <c r="Q4492" t="s">
        <v>2043</v>
      </c>
      <c r="R4492" t="str">
        <f>Table1[[#This Row],[year]]&amp;"_"&amp;Table1[[#This Row],[rank]]</f>
        <v>2023_491</v>
      </c>
      <c r="S4492" t="str">
        <f>Table1[[#This Row],[year]]&amp;"_"&amp;Table1[[#This Row],[rank]]</f>
        <v>2023_491</v>
      </c>
    </row>
    <row r="4493" spans="1:19" x14ac:dyDescent="0.2">
      <c r="A4493" t="s">
        <v>2784</v>
      </c>
      <c r="B4493">
        <v>492</v>
      </c>
      <c r="C4493">
        <v>2023</v>
      </c>
      <c r="D4493" t="s">
        <v>21</v>
      </c>
      <c r="E4493" t="s">
        <v>920</v>
      </c>
      <c r="F4493" t="s">
        <v>22</v>
      </c>
      <c r="G4493" t="str">
        <f>_xlfn.XLOOKUP(F4493,Regions!$A$2:$A$52,Regions!$B$2:$B$52)</f>
        <v>South</v>
      </c>
      <c r="H4493" t="s">
        <v>1403</v>
      </c>
      <c r="I4493">
        <v>1773</v>
      </c>
      <c r="J4493">
        <v>7322</v>
      </c>
      <c r="K4493">
        <v>364</v>
      </c>
      <c r="L4493">
        <v>3281</v>
      </c>
      <c r="M4493">
        <v>1397</v>
      </c>
      <c r="N4493" t="s">
        <v>2043</v>
      </c>
      <c r="O4493" t="s">
        <v>2043</v>
      </c>
      <c r="P4493" t="s">
        <v>2046</v>
      </c>
      <c r="Q4493" t="s">
        <v>2043</v>
      </c>
      <c r="R4493" t="str">
        <f>Table1[[#This Row],[year]]&amp;"_"&amp;Table1[[#This Row],[rank]]</f>
        <v>2023_492</v>
      </c>
      <c r="S4493" t="str">
        <f>Table1[[#This Row],[year]]&amp;"_"&amp;Table1[[#This Row],[rank]]</f>
        <v>2023_492</v>
      </c>
    </row>
    <row r="4494" spans="1:19" x14ac:dyDescent="0.2">
      <c r="A4494" t="s">
        <v>2785</v>
      </c>
      <c r="B4494">
        <v>493</v>
      </c>
      <c r="C4494">
        <v>2023</v>
      </c>
      <c r="D4494" t="s">
        <v>46</v>
      </c>
      <c r="E4494" t="s">
        <v>46</v>
      </c>
      <c r="F4494" t="s">
        <v>125</v>
      </c>
      <c r="G4494" t="str">
        <f>_xlfn.XLOOKUP(F4494,Regions!$A$2:$A$52,Regions!$B$2:$B$52)</f>
        <v>South</v>
      </c>
      <c r="H4494" t="s">
        <v>1407</v>
      </c>
      <c r="I4494">
        <v>25928</v>
      </c>
      <c r="J4494">
        <v>7320</v>
      </c>
      <c r="K4494">
        <v>2690</v>
      </c>
      <c r="L4494">
        <v>15457</v>
      </c>
      <c r="M4494">
        <v>7400</v>
      </c>
      <c r="N4494" t="s">
        <v>2043</v>
      </c>
      <c r="O4494" t="s">
        <v>2043</v>
      </c>
      <c r="P4494" t="s">
        <v>2046</v>
      </c>
      <c r="Q4494" t="s">
        <v>2043</v>
      </c>
      <c r="R4494" t="str">
        <f>Table1[[#This Row],[year]]&amp;"_"&amp;Table1[[#This Row],[rank]]</f>
        <v>2023_493</v>
      </c>
      <c r="S4494" t="str">
        <f>Table1[[#This Row],[year]]&amp;"_"&amp;Table1[[#This Row],[rank]]</f>
        <v>2023_493</v>
      </c>
    </row>
    <row r="4495" spans="1:19" x14ac:dyDescent="0.2">
      <c r="A4495" t="s">
        <v>2786</v>
      </c>
      <c r="B4495">
        <v>494</v>
      </c>
      <c r="C4495">
        <v>2023</v>
      </c>
      <c r="D4495" t="s">
        <v>336</v>
      </c>
      <c r="E4495" t="s">
        <v>2118</v>
      </c>
      <c r="F4495" t="s">
        <v>542</v>
      </c>
      <c r="G4495" t="str">
        <f>_xlfn.XLOOKUP(F4495,Regions!$A$2:$A$52,Regions!$B$2:$B$52)</f>
        <v>South</v>
      </c>
      <c r="H4495" t="s">
        <v>1575</v>
      </c>
      <c r="I4495">
        <v>22827</v>
      </c>
      <c r="J4495">
        <v>7315</v>
      </c>
      <c r="K4495">
        <v>576</v>
      </c>
      <c r="L4495">
        <v>14235</v>
      </c>
      <c r="M4495">
        <v>11974</v>
      </c>
      <c r="N4495" t="s">
        <v>2043</v>
      </c>
      <c r="O4495" t="s">
        <v>2043</v>
      </c>
      <c r="P4495" t="s">
        <v>2046</v>
      </c>
      <c r="Q4495" t="s">
        <v>2043</v>
      </c>
      <c r="R4495" t="str">
        <f>Table1[[#This Row],[year]]&amp;"_"&amp;Table1[[#This Row],[rank]]</f>
        <v>2023_494</v>
      </c>
      <c r="S4495" t="str">
        <f>Table1[[#This Row],[year]]&amp;"_"&amp;Table1[[#This Row],[rank]]</f>
        <v>2023_494</v>
      </c>
    </row>
    <row r="4496" spans="1:19" x14ac:dyDescent="0.2">
      <c r="A4496" t="s">
        <v>2787</v>
      </c>
      <c r="B4496">
        <v>495</v>
      </c>
      <c r="C4496">
        <v>2023</v>
      </c>
      <c r="D4496" t="s">
        <v>998</v>
      </c>
      <c r="E4496" t="s">
        <v>115</v>
      </c>
      <c r="F4496" t="s">
        <v>177</v>
      </c>
      <c r="G4496" t="str">
        <f>_xlfn.XLOOKUP(F4496,Regions!$A$2:$A$52,Regions!$B$2:$B$52)</f>
        <v>South</v>
      </c>
      <c r="H4496" t="s">
        <v>1497</v>
      </c>
      <c r="I4496">
        <v>12354</v>
      </c>
      <c r="J4496">
        <v>7274</v>
      </c>
      <c r="K4496">
        <v>601</v>
      </c>
      <c r="L4496">
        <v>3488</v>
      </c>
      <c r="M4496">
        <v>7238</v>
      </c>
      <c r="N4496" t="s">
        <v>2043</v>
      </c>
      <c r="O4496" t="s">
        <v>2043</v>
      </c>
      <c r="P4496" t="s">
        <v>2046</v>
      </c>
      <c r="Q4496" t="s">
        <v>2043</v>
      </c>
      <c r="R4496" t="str">
        <f>Table1[[#This Row],[year]]&amp;"_"&amp;Table1[[#This Row],[rank]]</f>
        <v>2023_495</v>
      </c>
      <c r="S4496" t="str">
        <f>Table1[[#This Row],[year]]&amp;"_"&amp;Table1[[#This Row],[rank]]</f>
        <v>2023_495</v>
      </c>
    </row>
    <row r="4497" spans="1:19" x14ac:dyDescent="0.2">
      <c r="A4497" t="s">
        <v>2327</v>
      </c>
      <c r="B4497">
        <v>496</v>
      </c>
      <c r="C4497">
        <v>2023</v>
      </c>
      <c r="D4497" t="s">
        <v>609</v>
      </c>
      <c r="E4497" t="s">
        <v>2044</v>
      </c>
      <c r="F4497" t="s">
        <v>28</v>
      </c>
      <c r="G4497" t="str">
        <f>_xlfn.XLOOKUP(F4497,Regions!$A$2:$A$52,Regions!$B$2:$B$52)</f>
        <v>Northeast</v>
      </c>
      <c r="H4497" t="s">
        <v>1406</v>
      </c>
      <c r="I4497">
        <v>45225</v>
      </c>
      <c r="J4497">
        <v>7273</v>
      </c>
      <c r="K4497">
        <v>841</v>
      </c>
      <c r="L4497">
        <v>277077</v>
      </c>
      <c r="M4497">
        <v>4150</v>
      </c>
      <c r="N4497" t="s">
        <v>2043</v>
      </c>
      <c r="O4497" t="s">
        <v>2043</v>
      </c>
      <c r="P4497" t="s">
        <v>2043</v>
      </c>
      <c r="Q4497" t="s">
        <v>2043</v>
      </c>
      <c r="R4497" t="str">
        <f>Table1[[#This Row],[year]]&amp;"_"&amp;Table1[[#This Row],[rank]]</f>
        <v>2023_496</v>
      </c>
      <c r="S4497" t="str">
        <f>Table1[[#This Row],[year]]&amp;"_"&amp;Table1[[#This Row],[rank]]</f>
        <v>2023_496</v>
      </c>
    </row>
    <row r="4498" spans="1:19" x14ac:dyDescent="0.2">
      <c r="A4498" t="s">
        <v>2716</v>
      </c>
      <c r="B4498">
        <v>497</v>
      </c>
      <c r="C4498">
        <v>2023</v>
      </c>
      <c r="D4498" t="s">
        <v>1138</v>
      </c>
      <c r="E4498" t="s">
        <v>2044</v>
      </c>
      <c r="F4498" t="s">
        <v>55</v>
      </c>
      <c r="G4498" t="str">
        <f>_xlfn.XLOOKUP(F4498,Regions!$A$2:$A$52,Regions!$B$2:$B$52)</f>
        <v>West</v>
      </c>
      <c r="H4498" t="s">
        <v>1508</v>
      </c>
      <c r="I4498">
        <v>66873</v>
      </c>
      <c r="J4498">
        <v>7263</v>
      </c>
      <c r="K4498">
        <v>704</v>
      </c>
      <c r="L4498">
        <v>30311</v>
      </c>
      <c r="M4498">
        <v>12097</v>
      </c>
      <c r="N4498" t="s">
        <v>2043</v>
      </c>
      <c r="O4498" t="s">
        <v>2043</v>
      </c>
      <c r="P4498" t="s">
        <v>2043</v>
      </c>
      <c r="Q4498" t="s">
        <v>2043</v>
      </c>
      <c r="R4498" t="str">
        <f>Table1[[#This Row],[year]]&amp;"_"&amp;Table1[[#This Row],[rank]]</f>
        <v>2023_497</v>
      </c>
      <c r="S4498" t="str">
        <f>Table1[[#This Row],[year]]&amp;"_"&amp;Table1[[#This Row],[rank]]</f>
        <v>2023_497</v>
      </c>
    </row>
    <row r="4499" spans="1:19" x14ac:dyDescent="0.2">
      <c r="A4499" t="s">
        <v>2788</v>
      </c>
      <c r="B4499">
        <v>498</v>
      </c>
      <c r="C4499">
        <v>2023</v>
      </c>
      <c r="D4499" t="s">
        <v>1103</v>
      </c>
      <c r="E4499" t="s">
        <v>2118</v>
      </c>
      <c r="F4499" t="s">
        <v>535</v>
      </c>
      <c r="G4499" t="str">
        <f>_xlfn.XLOOKUP(F4499,Regions!$A$2:$A$52,Regions!$B$2:$B$52)</f>
        <v>South</v>
      </c>
      <c r="H4499" t="s">
        <v>2789</v>
      </c>
      <c r="I4499">
        <v>5975</v>
      </c>
      <c r="J4499">
        <v>7251</v>
      </c>
      <c r="K4499">
        <v>466</v>
      </c>
      <c r="L4499">
        <v>7053</v>
      </c>
      <c r="M4499">
        <v>22000</v>
      </c>
      <c r="N4499" t="s">
        <v>2043</v>
      </c>
      <c r="O4499" t="s">
        <v>2043</v>
      </c>
      <c r="P4499" t="s">
        <v>2046</v>
      </c>
      <c r="Q4499" t="s">
        <v>2043</v>
      </c>
      <c r="R4499" t="str">
        <f>Table1[[#This Row],[year]]&amp;"_"&amp;Table1[[#This Row],[rank]]</f>
        <v>2023_498</v>
      </c>
      <c r="S4499" t="str">
        <f>Table1[[#This Row],[year]]&amp;"_"&amp;Table1[[#This Row],[rank]]</f>
        <v>2023_498</v>
      </c>
    </row>
    <row r="4500" spans="1:19" x14ac:dyDescent="0.2">
      <c r="A4500" t="s">
        <v>2790</v>
      </c>
      <c r="B4500">
        <v>499</v>
      </c>
      <c r="C4500">
        <v>2023</v>
      </c>
      <c r="D4500" t="s">
        <v>636</v>
      </c>
      <c r="E4500" t="s">
        <v>2045</v>
      </c>
      <c r="F4500" t="s">
        <v>55</v>
      </c>
      <c r="G4500" t="str">
        <f>_xlfn.XLOOKUP(F4500,Regions!$A$2:$A$52,Regions!$B$2:$B$52)</f>
        <v>West</v>
      </c>
      <c r="H4500" t="s">
        <v>1444</v>
      </c>
      <c r="I4500">
        <v>94338</v>
      </c>
      <c r="J4500">
        <v>7245</v>
      </c>
      <c r="K4500">
        <v>325</v>
      </c>
      <c r="L4500">
        <v>13299</v>
      </c>
      <c r="M4500">
        <v>20433</v>
      </c>
      <c r="N4500" t="s">
        <v>2043</v>
      </c>
      <c r="O4500" t="s">
        <v>2043</v>
      </c>
      <c r="P4500" t="s">
        <v>2046</v>
      </c>
      <c r="Q4500" t="s">
        <v>2043</v>
      </c>
      <c r="R4500" t="str">
        <f>Table1[[#This Row],[year]]&amp;"_"&amp;Table1[[#This Row],[rank]]</f>
        <v>2023_499</v>
      </c>
      <c r="S4500" t="str">
        <f>Table1[[#This Row],[year]]&amp;"_"&amp;Table1[[#This Row],[rank]]</f>
        <v>2023_499</v>
      </c>
    </row>
    <row r="4501" spans="1:19" x14ac:dyDescent="0.2">
      <c r="A4501" t="s">
        <v>2562</v>
      </c>
      <c r="B4501">
        <v>500</v>
      </c>
      <c r="C4501">
        <v>2023</v>
      </c>
      <c r="D4501" t="s">
        <v>330</v>
      </c>
      <c r="E4501" t="s">
        <v>2143</v>
      </c>
      <c r="F4501" t="s">
        <v>55</v>
      </c>
      <c r="G4501" t="str">
        <f>_xlfn.XLOOKUP(F4501,Regions!$A$2:$A$52,Regions!$B$2:$B$52)</f>
        <v>West</v>
      </c>
      <c r="H4501" t="s">
        <v>1718</v>
      </c>
      <c r="I4501">
        <v>8677</v>
      </c>
      <c r="J4501">
        <v>7238</v>
      </c>
      <c r="K4501">
        <v>658</v>
      </c>
      <c r="L4501">
        <v>2965</v>
      </c>
      <c r="M4501">
        <v>16300</v>
      </c>
      <c r="N4501" t="s">
        <v>2043</v>
      </c>
      <c r="O4501" t="s">
        <v>2043</v>
      </c>
      <c r="P4501" t="s">
        <v>2043</v>
      </c>
      <c r="Q4501" t="s">
        <v>2043</v>
      </c>
      <c r="R4501" t="str">
        <f>Table1[[#This Row],[year]]&amp;"_"&amp;Table1[[#This Row],[rank]]</f>
        <v>2023_500</v>
      </c>
      <c r="S4501" t="str">
        <f>Table1[[#This Row],[year]]&amp;"_"&amp;Table1[[#This Row],[rank]]</f>
        <v>2023_500</v>
      </c>
    </row>
  </sheetData>
  <phoneticPr fontId="18" type="noConversion"/>
  <pageMargins left="0.75" right="0.75" top="1" bottom="1" header="0.5" footer="0.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941"/>
  <sheetViews>
    <sheetView workbookViewId="0"/>
  </sheetViews>
  <sheetFormatPr baseColWidth="10" defaultRowHeight="16" x14ac:dyDescent="0.2"/>
  <cols>
    <col min="1" max="1" width="21.1640625" customWidth="1"/>
    <col min="2" max="2" width="13.5" customWidth="1"/>
    <col min="3" max="3" width="12.5" customWidth="1"/>
    <col min="4" max="4" width="13.5" customWidth="1"/>
    <col min="5" max="5" width="10.83203125" customWidth="1"/>
    <col min="13" max="13" width="14.5" customWidth="1"/>
    <col min="14" max="14" width="14.33203125" customWidth="1"/>
    <col min="16" max="16" width="28.832031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>
        <v>1</v>
      </c>
      <c r="C2">
        <v>1996</v>
      </c>
      <c r="D2" t="s">
        <v>17</v>
      </c>
      <c r="F2" t="s">
        <v>18</v>
      </c>
      <c r="I2">
        <v>168828.6</v>
      </c>
    </row>
    <row r="3" spans="1:16" x14ac:dyDescent="0.2">
      <c r="A3" t="s">
        <v>19</v>
      </c>
      <c r="B3">
        <v>2</v>
      </c>
      <c r="C3">
        <v>1996</v>
      </c>
      <c r="D3" t="s">
        <v>17</v>
      </c>
      <c r="F3" t="s">
        <v>18</v>
      </c>
      <c r="I3">
        <v>137137</v>
      </c>
    </row>
    <row r="4" spans="1:16" x14ac:dyDescent="0.2">
      <c r="A4" t="s">
        <v>20</v>
      </c>
      <c r="B4">
        <v>3</v>
      </c>
      <c r="C4">
        <v>1996</v>
      </c>
      <c r="D4" t="s">
        <v>21</v>
      </c>
      <c r="F4" t="s">
        <v>22</v>
      </c>
      <c r="I4">
        <v>110009</v>
      </c>
    </row>
    <row r="5" spans="1:16" x14ac:dyDescent="0.2">
      <c r="A5" t="s">
        <v>23</v>
      </c>
      <c r="B5">
        <v>4</v>
      </c>
      <c r="C5">
        <v>1996</v>
      </c>
      <c r="D5" t="s">
        <v>24</v>
      </c>
      <c r="F5" t="s">
        <v>25</v>
      </c>
      <c r="I5">
        <v>93627</v>
      </c>
    </row>
    <row r="6" spans="1:16" x14ac:dyDescent="0.2">
      <c r="A6" t="s">
        <v>26</v>
      </c>
      <c r="B6">
        <v>5</v>
      </c>
      <c r="C6">
        <v>1996</v>
      </c>
      <c r="D6" t="s">
        <v>27</v>
      </c>
      <c r="F6" t="s">
        <v>28</v>
      </c>
      <c r="I6">
        <v>79609</v>
      </c>
    </row>
    <row r="7" spans="1:16" x14ac:dyDescent="0.2">
      <c r="A7" t="s">
        <v>29</v>
      </c>
      <c r="B7">
        <v>6</v>
      </c>
      <c r="C7">
        <v>1996</v>
      </c>
      <c r="D7" t="s">
        <v>30</v>
      </c>
      <c r="F7" t="s">
        <v>28</v>
      </c>
      <c r="I7">
        <v>71940</v>
      </c>
    </row>
    <row r="8" spans="1:16" x14ac:dyDescent="0.2">
      <c r="A8" t="s">
        <v>31</v>
      </c>
      <c r="B8">
        <v>7</v>
      </c>
      <c r="C8">
        <v>1996</v>
      </c>
      <c r="D8" t="s">
        <v>32</v>
      </c>
      <c r="F8" t="s">
        <v>33</v>
      </c>
      <c r="I8">
        <v>70028</v>
      </c>
    </row>
    <row r="9" spans="1:16" x14ac:dyDescent="0.2">
      <c r="A9" t="s">
        <v>34</v>
      </c>
      <c r="B9">
        <v>8</v>
      </c>
      <c r="C9">
        <v>1996</v>
      </c>
      <c r="D9" t="s">
        <v>21</v>
      </c>
      <c r="F9" t="s">
        <v>35</v>
      </c>
      <c r="I9">
        <v>66724</v>
      </c>
    </row>
    <row r="10" spans="1:16" x14ac:dyDescent="0.2">
      <c r="A10" t="s">
        <v>36</v>
      </c>
      <c r="B10">
        <v>9</v>
      </c>
      <c r="C10">
        <v>1996</v>
      </c>
      <c r="D10" t="s">
        <v>17</v>
      </c>
      <c r="F10" t="s">
        <v>18</v>
      </c>
      <c r="I10">
        <v>53195</v>
      </c>
    </row>
    <row r="11" spans="1:16" x14ac:dyDescent="0.2">
      <c r="A11" t="s">
        <v>37</v>
      </c>
      <c r="B11">
        <v>10</v>
      </c>
      <c r="C11">
        <v>1996</v>
      </c>
      <c r="D11" t="s">
        <v>38</v>
      </c>
      <c r="F11" t="s">
        <v>28</v>
      </c>
      <c r="I11">
        <v>53139</v>
      </c>
    </row>
    <row r="12" spans="1:16" x14ac:dyDescent="0.2">
      <c r="A12" t="s">
        <v>39</v>
      </c>
      <c r="B12">
        <v>11</v>
      </c>
      <c r="C12">
        <v>1996</v>
      </c>
      <c r="D12" t="s">
        <v>40</v>
      </c>
      <c r="F12" t="s">
        <v>41</v>
      </c>
      <c r="I12">
        <v>41330</v>
      </c>
    </row>
    <row r="13" spans="1:16" x14ac:dyDescent="0.2">
      <c r="A13" t="s">
        <v>42</v>
      </c>
      <c r="B13">
        <v>12</v>
      </c>
      <c r="C13">
        <v>1996</v>
      </c>
      <c r="D13" t="s">
        <v>43</v>
      </c>
      <c r="F13" t="s">
        <v>44</v>
      </c>
      <c r="I13">
        <v>40809.9</v>
      </c>
    </row>
    <row r="14" spans="1:16" x14ac:dyDescent="0.2">
      <c r="A14" t="s">
        <v>45</v>
      </c>
      <c r="B14">
        <v>13</v>
      </c>
      <c r="C14">
        <v>1996</v>
      </c>
      <c r="D14" t="s">
        <v>46</v>
      </c>
      <c r="F14" t="s">
        <v>47</v>
      </c>
      <c r="I14">
        <v>37607</v>
      </c>
    </row>
    <row r="15" spans="1:16" x14ac:dyDescent="0.2">
      <c r="A15" t="s">
        <v>48</v>
      </c>
      <c r="B15">
        <v>14</v>
      </c>
      <c r="C15">
        <v>1996</v>
      </c>
      <c r="D15" t="s">
        <v>21</v>
      </c>
      <c r="F15" t="s">
        <v>28</v>
      </c>
      <c r="I15">
        <v>36787</v>
      </c>
    </row>
    <row r="16" spans="1:16" x14ac:dyDescent="0.2">
      <c r="A16" t="s">
        <v>49</v>
      </c>
      <c r="B16">
        <v>15</v>
      </c>
      <c r="C16">
        <v>1996</v>
      </c>
      <c r="D16" t="s">
        <v>24</v>
      </c>
      <c r="F16" t="s">
        <v>44</v>
      </c>
      <c r="I16">
        <v>35181</v>
      </c>
    </row>
    <row r="17" spans="1:9" x14ac:dyDescent="0.2">
      <c r="A17" t="s">
        <v>50</v>
      </c>
      <c r="B17">
        <v>16</v>
      </c>
      <c r="C17">
        <v>1996</v>
      </c>
      <c r="D17" t="s">
        <v>24</v>
      </c>
      <c r="F17" t="s">
        <v>18</v>
      </c>
      <c r="I17">
        <v>34654</v>
      </c>
    </row>
    <row r="18" spans="1:9" x14ac:dyDescent="0.2">
      <c r="A18" t="s">
        <v>51</v>
      </c>
      <c r="B18">
        <v>17</v>
      </c>
      <c r="C18">
        <v>1996</v>
      </c>
      <c r="D18" t="s">
        <v>52</v>
      </c>
      <c r="F18" t="s">
        <v>53</v>
      </c>
      <c r="I18">
        <v>33434</v>
      </c>
    </row>
    <row r="19" spans="1:9" x14ac:dyDescent="0.2">
      <c r="A19" t="s">
        <v>54</v>
      </c>
      <c r="B19">
        <v>18</v>
      </c>
      <c r="C19">
        <v>1996</v>
      </c>
      <c r="D19" t="s">
        <v>21</v>
      </c>
      <c r="F19" t="s">
        <v>55</v>
      </c>
      <c r="I19">
        <v>32094</v>
      </c>
    </row>
    <row r="20" spans="1:9" x14ac:dyDescent="0.2">
      <c r="A20" t="s">
        <v>56</v>
      </c>
      <c r="B20">
        <v>19</v>
      </c>
      <c r="C20">
        <v>1996</v>
      </c>
      <c r="D20" t="s">
        <v>57</v>
      </c>
      <c r="F20" t="s">
        <v>28</v>
      </c>
      <c r="I20">
        <v>31690</v>
      </c>
    </row>
    <row r="21" spans="1:9" x14ac:dyDescent="0.2">
      <c r="A21" t="s">
        <v>58</v>
      </c>
      <c r="B21">
        <v>20</v>
      </c>
      <c r="C21">
        <v>1996</v>
      </c>
      <c r="D21" t="s">
        <v>30</v>
      </c>
      <c r="F21" t="s">
        <v>55</v>
      </c>
      <c r="I21">
        <v>31519</v>
      </c>
    </row>
    <row r="22" spans="1:9" x14ac:dyDescent="0.2">
      <c r="A22" t="s">
        <v>59</v>
      </c>
      <c r="B22">
        <v>21</v>
      </c>
      <c r="C22">
        <v>1996</v>
      </c>
      <c r="D22" t="s">
        <v>60</v>
      </c>
      <c r="F22" t="s">
        <v>28</v>
      </c>
      <c r="I22">
        <v>30421</v>
      </c>
    </row>
    <row r="23" spans="1:9" x14ac:dyDescent="0.2">
      <c r="A23" t="s">
        <v>61</v>
      </c>
      <c r="B23">
        <v>22</v>
      </c>
      <c r="C23">
        <v>1996</v>
      </c>
      <c r="D23" t="s">
        <v>40</v>
      </c>
      <c r="F23" t="s">
        <v>28</v>
      </c>
      <c r="I23">
        <v>27977</v>
      </c>
    </row>
    <row r="24" spans="1:9" x14ac:dyDescent="0.2">
      <c r="A24" t="s">
        <v>62</v>
      </c>
      <c r="B24">
        <v>23</v>
      </c>
      <c r="C24">
        <v>1996</v>
      </c>
      <c r="D24" t="s">
        <v>21</v>
      </c>
      <c r="F24" t="s">
        <v>44</v>
      </c>
      <c r="I24">
        <v>27665</v>
      </c>
    </row>
    <row r="25" spans="1:9" x14ac:dyDescent="0.2">
      <c r="A25" t="s">
        <v>63</v>
      </c>
      <c r="B25">
        <v>24</v>
      </c>
      <c r="C25">
        <v>1996</v>
      </c>
      <c r="D25" t="s">
        <v>32</v>
      </c>
      <c r="F25" t="s">
        <v>44</v>
      </c>
      <c r="I25">
        <v>27037</v>
      </c>
    </row>
    <row r="26" spans="1:9" x14ac:dyDescent="0.2">
      <c r="A26" t="s">
        <v>64</v>
      </c>
      <c r="B26">
        <v>25</v>
      </c>
      <c r="C26">
        <v>1996</v>
      </c>
      <c r="D26" t="s">
        <v>65</v>
      </c>
      <c r="F26" t="s">
        <v>28</v>
      </c>
      <c r="I26">
        <v>25874</v>
      </c>
    </row>
    <row r="27" spans="1:9" x14ac:dyDescent="0.2">
      <c r="A27" t="s">
        <v>66</v>
      </c>
      <c r="B27">
        <v>26</v>
      </c>
      <c r="C27">
        <v>1996</v>
      </c>
      <c r="D27" t="s">
        <v>67</v>
      </c>
      <c r="F27" t="s">
        <v>68</v>
      </c>
      <c r="I27">
        <v>24108.9</v>
      </c>
    </row>
    <row r="28" spans="1:9" x14ac:dyDescent="0.2">
      <c r="A28" t="s">
        <v>69</v>
      </c>
      <c r="B28">
        <v>27</v>
      </c>
      <c r="C28">
        <v>1996</v>
      </c>
      <c r="D28" t="s">
        <v>70</v>
      </c>
      <c r="F28" t="s">
        <v>53</v>
      </c>
      <c r="I28">
        <v>23937.8</v>
      </c>
    </row>
    <row r="29" spans="1:9" x14ac:dyDescent="0.2">
      <c r="A29" t="s">
        <v>71</v>
      </c>
      <c r="B29">
        <v>28</v>
      </c>
      <c r="C29">
        <v>1996</v>
      </c>
      <c r="D29" t="s">
        <v>24</v>
      </c>
      <c r="F29" t="s">
        <v>72</v>
      </c>
      <c r="I29">
        <v>23516</v>
      </c>
    </row>
    <row r="30" spans="1:9" x14ac:dyDescent="0.2">
      <c r="A30" t="s">
        <v>73</v>
      </c>
      <c r="B30">
        <v>29</v>
      </c>
      <c r="C30">
        <v>1996</v>
      </c>
      <c r="D30" t="s">
        <v>74</v>
      </c>
      <c r="F30" t="s">
        <v>75</v>
      </c>
      <c r="I30">
        <v>22853</v>
      </c>
    </row>
    <row r="31" spans="1:9" x14ac:dyDescent="0.2">
      <c r="A31" t="s">
        <v>76</v>
      </c>
      <c r="B31">
        <v>30</v>
      </c>
      <c r="C31">
        <v>1996</v>
      </c>
      <c r="D31" t="s">
        <v>74</v>
      </c>
      <c r="F31" t="s">
        <v>33</v>
      </c>
      <c r="I31">
        <v>22802</v>
      </c>
    </row>
    <row r="32" spans="1:9" x14ac:dyDescent="0.2">
      <c r="A32" t="s">
        <v>77</v>
      </c>
      <c r="B32">
        <v>31</v>
      </c>
      <c r="C32">
        <v>1996</v>
      </c>
      <c r="D32" t="s">
        <v>65</v>
      </c>
      <c r="F32" t="s">
        <v>44</v>
      </c>
      <c r="I32">
        <v>22793</v>
      </c>
    </row>
    <row r="33" spans="1:9" x14ac:dyDescent="0.2">
      <c r="A33" t="s">
        <v>78</v>
      </c>
      <c r="B33">
        <v>32</v>
      </c>
      <c r="C33">
        <v>1996</v>
      </c>
      <c r="D33" t="s">
        <v>79</v>
      </c>
      <c r="F33" t="s">
        <v>80</v>
      </c>
      <c r="I33">
        <v>22246</v>
      </c>
    </row>
    <row r="34" spans="1:9" x14ac:dyDescent="0.2">
      <c r="A34" t="s">
        <v>81</v>
      </c>
      <c r="B34">
        <v>33</v>
      </c>
      <c r="C34">
        <v>1996</v>
      </c>
      <c r="D34" t="s">
        <v>82</v>
      </c>
      <c r="F34" t="s">
        <v>28</v>
      </c>
      <c r="I34">
        <v>21513</v>
      </c>
    </row>
    <row r="35" spans="1:9" x14ac:dyDescent="0.2">
      <c r="A35" t="s">
        <v>83</v>
      </c>
      <c r="B35">
        <v>34</v>
      </c>
      <c r="C35">
        <v>1996</v>
      </c>
      <c r="D35" t="s">
        <v>24</v>
      </c>
      <c r="F35" t="s">
        <v>22</v>
      </c>
      <c r="I35">
        <v>21419</v>
      </c>
    </row>
    <row r="36" spans="1:9" x14ac:dyDescent="0.2">
      <c r="A36" t="s">
        <v>84</v>
      </c>
      <c r="B36">
        <v>35</v>
      </c>
      <c r="C36">
        <v>1996</v>
      </c>
      <c r="D36" t="s">
        <v>85</v>
      </c>
      <c r="F36" t="s">
        <v>86</v>
      </c>
      <c r="I36">
        <v>21045</v>
      </c>
    </row>
    <row r="37" spans="1:9" x14ac:dyDescent="0.2">
      <c r="A37" t="s">
        <v>87</v>
      </c>
      <c r="B37">
        <v>36</v>
      </c>
      <c r="C37">
        <v>1996</v>
      </c>
      <c r="D37" t="s">
        <v>46</v>
      </c>
      <c r="F37" t="s">
        <v>18</v>
      </c>
      <c r="I37">
        <v>20957</v>
      </c>
    </row>
    <row r="38" spans="1:9" x14ac:dyDescent="0.2">
      <c r="A38" t="s">
        <v>88</v>
      </c>
      <c r="B38">
        <v>37</v>
      </c>
      <c r="C38">
        <v>1996</v>
      </c>
      <c r="D38" t="s">
        <v>57</v>
      </c>
      <c r="F38" t="s">
        <v>55</v>
      </c>
      <c r="I38">
        <v>20386</v>
      </c>
    </row>
    <row r="39" spans="1:9" x14ac:dyDescent="0.2">
      <c r="A39" t="s">
        <v>89</v>
      </c>
      <c r="B39">
        <v>38</v>
      </c>
      <c r="C39">
        <v>1996</v>
      </c>
      <c r="D39" t="s">
        <v>27</v>
      </c>
      <c r="F39" t="s">
        <v>33</v>
      </c>
      <c r="I39">
        <v>19957</v>
      </c>
    </row>
    <row r="40" spans="1:9" x14ac:dyDescent="0.2">
      <c r="A40" t="s">
        <v>90</v>
      </c>
      <c r="B40">
        <v>39</v>
      </c>
      <c r="C40">
        <v>1996</v>
      </c>
      <c r="D40" t="s">
        <v>91</v>
      </c>
      <c r="F40" t="s">
        <v>28</v>
      </c>
      <c r="I40">
        <v>19797</v>
      </c>
    </row>
    <row r="41" spans="1:9" x14ac:dyDescent="0.2">
      <c r="A41" t="s">
        <v>92</v>
      </c>
      <c r="B41">
        <v>40</v>
      </c>
      <c r="C41">
        <v>1996</v>
      </c>
      <c r="D41" t="s">
        <v>74</v>
      </c>
      <c r="F41" t="s">
        <v>93</v>
      </c>
      <c r="I41">
        <v>19515</v>
      </c>
    </row>
    <row r="42" spans="1:9" x14ac:dyDescent="0.2">
      <c r="A42" t="s">
        <v>94</v>
      </c>
      <c r="B42">
        <v>41</v>
      </c>
      <c r="C42">
        <v>1996</v>
      </c>
      <c r="D42" t="s">
        <v>95</v>
      </c>
      <c r="F42" t="s">
        <v>33</v>
      </c>
      <c r="I42">
        <v>18963</v>
      </c>
    </row>
    <row r="43" spans="1:9" x14ac:dyDescent="0.2">
      <c r="A43" t="s">
        <v>96</v>
      </c>
      <c r="B43">
        <v>42</v>
      </c>
      <c r="C43">
        <v>1996</v>
      </c>
      <c r="D43" t="s">
        <v>97</v>
      </c>
      <c r="F43" t="s">
        <v>98</v>
      </c>
      <c r="I43">
        <v>18955</v>
      </c>
    </row>
    <row r="44" spans="1:9" x14ac:dyDescent="0.2">
      <c r="A44" t="s">
        <v>99</v>
      </c>
      <c r="B44">
        <v>43</v>
      </c>
      <c r="C44">
        <v>1996</v>
      </c>
      <c r="D44" t="s">
        <v>100</v>
      </c>
      <c r="F44" t="s">
        <v>41</v>
      </c>
      <c r="I44">
        <v>18842</v>
      </c>
    </row>
    <row r="45" spans="1:9" x14ac:dyDescent="0.2">
      <c r="A45" t="s">
        <v>101</v>
      </c>
      <c r="B45">
        <v>44</v>
      </c>
      <c r="C45">
        <v>1996</v>
      </c>
      <c r="D45" t="s">
        <v>65</v>
      </c>
      <c r="F45" t="s">
        <v>28</v>
      </c>
      <c r="I45">
        <v>18770</v>
      </c>
    </row>
    <row r="46" spans="1:9" x14ac:dyDescent="0.2">
      <c r="A46" t="s">
        <v>102</v>
      </c>
      <c r="B46">
        <v>45</v>
      </c>
      <c r="C46">
        <v>1996</v>
      </c>
      <c r="D46" t="s">
        <v>70</v>
      </c>
      <c r="F46" t="s">
        <v>103</v>
      </c>
      <c r="I46">
        <v>18308.900000000001</v>
      </c>
    </row>
    <row r="47" spans="1:9" x14ac:dyDescent="0.2">
      <c r="A47" t="s">
        <v>104</v>
      </c>
      <c r="B47">
        <v>46</v>
      </c>
      <c r="C47">
        <v>1996</v>
      </c>
      <c r="D47" t="s">
        <v>105</v>
      </c>
      <c r="F47" t="s">
        <v>93</v>
      </c>
      <c r="I47">
        <v>18247.3</v>
      </c>
    </row>
    <row r="48" spans="1:9" x14ac:dyDescent="0.2">
      <c r="A48" t="s">
        <v>106</v>
      </c>
      <c r="B48">
        <v>47</v>
      </c>
      <c r="C48">
        <v>1996</v>
      </c>
      <c r="D48" t="s">
        <v>21</v>
      </c>
      <c r="F48" t="s">
        <v>98</v>
      </c>
      <c r="I48">
        <v>18214</v>
      </c>
    </row>
    <row r="49" spans="1:9" x14ac:dyDescent="0.2">
      <c r="A49" t="s">
        <v>107</v>
      </c>
      <c r="B49">
        <v>48</v>
      </c>
      <c r="C49">
        <v>1996</v>
      </c>
      <c r="D49" t="s">
        <v>108</v>
      </c>
      <c r="F49" t="s">
        <v>86</v>
      </c>
      <c r="I49">
        <v>18018</v>
      </c>
    </row>
    <row r="50" spans="1:9" x14ac:dyDescent="0.2">
      <c r="A50" t="s">
        <v>109</v>
      </c>
      <c r="B50">
        <v>49</v>
      </c>
      <c r="C50">
        <v>1996</v>
      </c>
      <c r="D50" t="s">
        <v>27</v>
      </c>
      <c r="F50" t="s">
        <v>86</v>
      </c>
      <c r="I50">
        <v>17886</v>
      </c>
    </row>
    <row r="51" spans="1:9" x14ac:dyDescent="0.2">
      <c r="A51" t="s">
        <v>110</v>
      </c>
      <c r="B51">
        <v>50</v>
      </c>
      <c r="C51">
        <v>1996</v>
      </c>
      <c r="D51" t="s">
        <v>67</v>
      </c>
      <c r="F51" t="s">
        <v>44</v>
      </c>
      <c r="I51">
        <v>17719</v>
      </c>
    </row>
    <row r="52" spans="1:9" x14ac:dyDescent="0.2">
      <c r="A52" t="s">
        <v>111</v>
      </c>
      <c r="B52">
        <v>51</v>
      </c>
      <c r="C52">
        <v>1996</v>
      </c>
      <c r="D52" t="s">
        <v>112</v>
      </c>
      <c r="F52" t="s">
        <v>113</v>
      </c>
      <c r="I52">
        <v>17695</v>
      </c>
    </row>
    <row r="53" spans="1:9" x14ac:dyDescent="0.2">
      <c r="A53" t="s">
        <v>114</v>
      </c>
      <c r="B53">
        <v>52</v>
      </c>
      <c r="C53">
        <v>1996</v>
      </c>
      <c r="D53" t="s">
        <v>115</v>
      </c>
      <c r="F53" t="s">
        <v>116</v>
      </c>
      <c r="I53">
        <v>17501.599999999999</v>
      </c>
    </row>
    <row r="54" spans="1:9" x14ac:dyDescent="0.2">
      <c r="A54" t="s">
        <v>117</v>
      </c>
      <c r="B54">
        <v>53</v>
      </c>
      <c r="C54">
        <v>1996</v>
      </c>
      <c r="D54" t="s">
        <v>118</v>
      </c>
      <c r="F54" t="s">
        <v>22</v>
      </c>
      <c r="I54">
        <v>16910</v>
      </c>
    </row>
    <row r="55" spans="1:9" x14ac:dyDescent="0.2">
      <c r="A55" t="s">
        <v>119</v>
      </c>
      <c r="B55">
        <v>54</v>
      </c>
      <c r="C55">
        <v>1996</v>
      </c>
      <c r="D55" t="s">
        <v>21</v>
      </c>
      <c r="F55" t="s">
        <v>55</v>
      </c>
      <c r="I55">
        <v>16739</v>
      </c>
    </row>
    <row r="56" spans="1:9" x14ac:dyDescent="0.2">
      <c r="A56" t="s">
        <v>120</v>
      </c>
      <c r="B56">
        <v>55</v>
      </c>
      <c r="C56">
        <v>1996</v>
      </c>
      <c r="D56" t="s">
        <v>100</v>
      </c>
      <c r="F56" t="s">
        <v>41</v>
      </c>
      <c r="I56">
        <v>16681.099999999999</v>
      </c>
    </row>
    <row r="57" spans="1:9" x14ac:dyDescent="0.2">
      <c r="A57" t="s">
        <v>121</v>
      </c>
      <c r="B57">
        <v>56</v>
      </c>
      <c r="C57">
        <v>1996</v>
      </c>
      <c r="D57" t="s">
        <v>65</v>
      </c>
      <c r="F57" t="s">
        <v>28</v>
      </c>
      <c r="I57">
        <v>16583</v>
      </c>
    </row>
    <row r="58" spans="1:9" x14ac:dyDescent="0.2">
      <c r="A58" t="s">
        <v>122</v>
      </c>
      <c r="B58">
        <v>57</v>
      </c>
      <c r="C58">
        <v>1996</v>
      </c>
      <c r="D58" t="s">
        <v>115</v>
      </c>
      <c r="F58" t="s">
        <v>72</v>
      </c>
      <c r="I58">
        <v>16563.8</v>
      </c>
    </row>
    <row r="59" spans="1:9" x14ac:dyDescent="0.2">
      <c r="A59" t="s">
        <v>123</v>
      </c>
      <c r="B59">
        <v>58</v>
      </c>
      <c r="C59">
        <v>1996</v>
      </c>
      <c r="D59" t="s">
        <v>70</v>
      </c>
      <c r="F59" t="s">
        <v>55</v>
      </c>
      <c r="I59">
        <v>16397.5</v>
      </c>
    </row>
    <row r="60" spans="1:9" x14ac:dyDescent="0.2">
      <c r="A60" t="s">
        <v>124</v>
      </c>
      <c r="B60">
        <v>59</v>
      </c>
      <c r="C60">
        <v>1996</v>
      </c>
      <c r="D60" t="s">
        <v>57</v>
      </c>
      <c r="F60" t="s">
        <v>125</v>
      </c>
      <c r="I60">
        <v>16298</v>
      </c>
    </row>
    <row r="61" spans="1:9" x14ac:dyDescent="0.2">
      <c r="A61" t="s">
        <v>126</v>
      </c>
      <c r="B61">
        <v>60</v>
      </c>
      <c r="C61">
        <v>1996</v>
      </c>
      <c r="D61" t="s">
        <v>32</v>
      </c>
      <c r="F61" t="s">
        <v>55</v>
      </c>
      <c r="I61">
        <v>16202</v>
      </c>
    </row>
    <row r="62" spans="1:9" x14ac:dyDescent="0.2">
      <c r="A62" t="s">
        <v>127</v>
      </c>
      <c r="B62">
        <v>61</v>
      </c>
      <c r="C62">
        <v>1996</v>
      </c>
      <c r="D62" t="s">
        <v>40</v>
      </c>
      <c r="F62" t="s">
        <v>28</v>
      </c>
      <c r="I62">
        <v>16201.7</v>
      </c>
    </row>
    <row r="63" spans="1:9" x14ac:dyDescent="0.2">
      <c r="A63" t="s">
        <v>128</v>
      </c>
      <c r="B63">
        <v>62</v>
      </c>
      <c r="C63">
        <v>1996</v>
      </c>
      <c r="D63" t="s">
        <v>95</v>
      </c>
      <c r="F63" t="s">
        <v>72</v>
      </c>
      <c r="I63">
        <v>16105</v>
      </c>
    </row>
    <row r="64" spans="1:9" x14ac:dyDescent="0.2">
      <c r="A64" t="s">
        <v>129</v>
      </c>
      <c r="B64">
        <v>63</v>
      </c>
      <c r="C64">
        <v>1996</v>
      </c>
      <c r="D64" t="s">
        <v>130</v>
      </c>
      <c r="F64" t="s">
        <v>44</v>
      </c>
      <c r="I64">
        <v>16072</v>
      </c>
    </row>
    <row r="65" spans="1:9" x14ac:dyDescent="0.2">
      <c r="A65" t="s">
        <v>131</v>
      </c>
      <c r="B65">
        <v>64</v>
      </c>
      <c r="C65">
        <v>1996</v>
      </c>
      <c r="D65" t="s">
        <v>67</v>
      </c>
      <c r="F65" t="s">
        <v>28</v>
      </c>
      <c r="I65">
        <v>16008</v>
      </c>
    </row>
    <row r="66" spans="1:9" x14ac:dyDescent="0.2">
      <c r="A66" t="s">
        <v>132</v>
      </c>
      <c r="B66">
        <v>65</v>
      </c>
      <c r="C66">
        <v>1996</v>
      </c>
      <c r="D66" t="s">
        <v>79</v>
      </c>
      <c r="F66" t="s">
        <v>28</v>
      </c>
      <c r="I66">
        <v>15841</v>
      </c>
    </row>
    <row r="67" spans="1:9" x14ac:dyDescent="0.2">
      <c r="A67" t="s">
        <v>133</v>
      </c>
      <c r="B67">
        <v>66</v>
      </c>
      <c r="C67">
        <v>1996</v>
      </c>
      <c r="D67" t="s">
        <v>105</v>
      </c>
      <c r="F67" t="s">
        <v>86</v>
      </c>
      <c r="I67">
        <v>15470.4</v>
      </c>
    </row>
    <row r="68" spans="1:9" x14ac:dyDescent="0.2">
      <c r="A68" t="s">
        <v>134</v>
      </c>
      <c r="B68">
        <v>67</v>
      </c>
      <c r="C68">
        <v>1996</v>
      </c>
      <c r="D68" t="s">
        <v>95</v>
      </c>
      <c r="F68" t="s">
        <v>28</v>
      </c>
      <c r="I68">
        <v>15269</v>
      </c>
    </row>
    <row r="69" spans="1:9" x14ac:dyDescent="0.2">
      <c r="A69" t="s">
        <v>135</v>
      </c>
      <c r="B69">
        <v>68</v>
      </c>
      <c r="C69">
        <v>1996</v>
      </c>
      <c r="D69" t="s">
        <v>27</v>
      </c>
      <c r="F69" t="s">
        <v>80</v>
      </c>
      <c r="I69">
        <v>15265</v>
      </c>
    </row>
    <row r="70" spans="1:9" x14ac:dyDescent="0.2">
      <c r="A70" t="s">
        <v>136</v>
      </c>
      <c r="B70">
        <v>69</v>
      </c>
      <c r="C70">
        <v>1996</v>
      </c>
      <c r="D70" t="s">
        <v>24</v>
      </c>
      <c r="F70" t="s">
        <v>53</v>
      </c>
      <c r="I70">
        <v>15048.5</v>
      </c>
    </row>
    <row r="71" spans="1:9" x14ac:dyDescent="0.2">
      <c r="A71" t="s">
        <v>137</v>
      </c>
      <c r="B71">
        <v>70</v>
      </c>
      <c r="C71">
        <v>1996</v>
      </c>
      <c r="D71" t="s">
        <v>118</v>
      </c>
      <c r="F71" t="s">
        <v>44</v>
      </c>
      <c r="I71">
        <v>14943</v>
      </c>
    </row>
    <row r="72" spans="1:9" x14ac:dyDescent="0.2">
      <c r="A72" t="s">
        <v>138</v>
      </c>
      <c r="B72">
        <v>71</v>
      </c>
      <c r="C72">
        <v>1996</v>
      </c>
      <c r="D72" t="s">
        <v>57</v>
      </c>
      <c r="F72" t="s">
        <v>28</v>
      </c>
      <c r="I72">
        <v>14884</v>
      </c>
    </row>
    <row r="73" spans="1:9" x14ac:dyDescent="0.2">
      <c r="A73" t="s">
        <v>139</v>
      </c>
      <c r="B73">
        <v>72</v>
      </c>
      <c r="C73">
        <v>1996</v>
      </c>
      <c r="D73" t="s">
        <v>30</v>
      </c>
      <c r="F73" t="s">
        <v>22</v>
      </c>
      <c r="I73">
        <v>14755</v>
      </c>
    </row>
    <row r="74" spans="1:9" x14ac:dyDescent="0.2">
      <c r="A74" t="s">
        <v>140</v>
      </c>
      <c r="B74">
        <v>73</v>
      </c>
      <c r="C74">
        <v>1996</v>
      </c>
      <c r="D74" t="s">
        <v>74</v>
      </c>
      <c r="F74" t="s">
        <v>41</v>
      </c>
      <c r="I74">
        <v>14346</v>
      </c>
    </row>
    <row r="75" spans="1:9" x14ac:dyDescent="0.2">
      <c r="A75" t="s">
        <v>141</v>
      </c>
      <c r="B75">
        <v>74</v>
      </c>
      <c r="C75">
        <v>1996</v>
      </c>
      <c r="D75" t="s">
        <v>74</v>
      </c>
      <c r="F75" t="s">
        <v>142</v>
      </c>
      <c r="I75">
        <v>14332</v>
      </c>
    </row>
    <row r="76" spans="1:9" x14ac:dyDescent="0.2">
      <c r="A76" t="s">
        <v>143</v>
      </c>
      <c r="B76">
        <v>75</v>
      </c>
      <c r="C76">
        <v>1996</v>
      </c>
      <c r="D76" t="s">
        <v>91</v>
      </c>
      <c r="F76" t="s">
        <v>86</v>
      </c>
      <c r="I76">
        <v>14292</v>
      </c>
    </row>
    <row r="77" spans="1:9" x14ac:dyDescent="0.2">
      <c r="A77" t="s">
        <v>144</v>
      </c>
      <c r="B77">
        <v>76</v>
      </c>
      <c r="C77">
        <v>1996</v>
      </c>
      <c r="D77" t="s">
        <v>57</v>
      </c>
      <c r="F77" t="s">
        <v>28</v>
      </c>
      <c r="I77">
        <v>13838</v>
      </c>
    </row>
    <row r="78" spans="1:9" x14ac:dyDescent="0.2">
      <c r="A78" t="s">
        <v>145</v>
      </c>
      <c r="B78">
        <v>77</v>
      </c>
      <c r="C78">
        <v>1996</v>
      </c>
      <c r="D78" t="s">
        <v>30</v>
      </c>
      <c r="F78" t="s">
        <v>146</v>
      </c>
      <c r="I78">
        <v>13813.1</v>
      </c>
    </row>
    <row r="79" spans="1:9" x14ac:dyDescent="0.2">
      <c r="A79" t="s">
        <v>147</v>
      </c>
      <c r="B79">
        <v>78</v>
      </c>
      <c r="C79">
        <v>1996</v>
      </c>
      <c r="D79" t="s">
        <v>91</v>
      </c>
      <c r="F79" t="s">
        <v>22</v>
      </c>
      <c r="I79">
        <v>13788.6</v>
      </c>
    </row>
    <row r="80" spans="1:9" x14ac:dyDescent="0.2">
      <c r="A80" t="s">
        <v>148</v>
      </c>
      <c r="B80">
        <v>79</v>
      </c>
      <c r="C80">
        <v>1996</v>
      </c>
      <c r="D80" t="s">
        <v>100</v>
      </c>
      <c r="F80" t="s">
        <v>28</v>
      </c>
      <c r="I80">
        <v>13767</v>
      </c>
    </row>
    <row r="81" spans="1:9" x14ac:dyDescent="0.2">
      <c r="A81" t="s">
        <v>149</v>
      </c>
      <c r="B81">
        <v>80</v>
      </c>
      <c r="C81">
        <v>1996</v>
      </c>
      <c r="D81" t="s">
        <v>27</v>
      </c>
      <c r="F81" t="s">
        <v>150</v>
      </c>
      <c r="I81">
        <v>13599.5</v>
      </c>
    </row>
    <row r="82" spans="1:9" x14ac:dyDescent="0.2">
      <c r="A82" t="s">
        <v>151</v>
      </c>
      <c r="B82">
        <v>81</v>
      </c>
      <c r="C82">
        <v>1996</v>
      </c>
      <c r="D82" t="s">
        <v>21</v>
      </c>
      <c r="F82" t="s">
        <v>116</v>
      </c>
      <c r="I82">
        <v>13521</v>
      </c>
    </row>
    <row r="83" spans="1:9" x14ac:dyDescent="0.2">
      <c r="A83" t="s">
        <v>152</v>
      </c>
      <c r="B83">
        <v>82</v>
      </c>
      <c r="C83">
        <v>1996</v>
      </c>
      <c r="D83" t="s">
        <v>82</v>
      </c>
      <c r="F83" t="s">
        <v>28</v>
      </c>
      <c r="I83">
        <v>13476</v>
      </c>
    </row>
    <row r="84" spans="1:9" x14ac:dyDescent="0.2">
      <c r="A84" t="s">
        <v>153</v>
      </c>
      <c r="B84">
        <v>83</v>
      </c>
      <c r="C84">
        <v>1996</v>
      </c>
      <c r="D84" t="s">
        <v>27</v>
      </c>
      <c r="F84" t="s">
        <v>98</v>
      </c>
      <c r="I84">
        <v>13429.5</v>
      </c>
    </row>
    <row r="85" spans="1:9" x14ac:dyDescent="0.2">
      <c r="A85" t="s">
        <v>154</v>
      </c>
      <c r="B85">
        <v>84</v>
      </c>
      <c r="C85">
        <v>1996</v>
      </c>
      <c r="D85" t="s">
        <v>27</v>
      </c>
      <c r="F85" t="s">
        <v>44</v>
      </c>
      <c r="I85">
        <v>13427.8</v>
      </c>
    </row>
    <row r="86" spans="1:9" x14ac:dyDescent="0.2">
      <c r="A86" t="s">
        <v>155</v>
      </c>
      <c r="B86">
        <v>85</v>
      </c>
      <c r="C86">
        <v>1996</v>
      </c>
      <c r="D86" t="s">
        <v>27</v>
      </c>
      <c r="F86" t="s">
        <v>28</v>
      </c>
      <c r="I86">
        <v>13406.9</v>
      </c>
    </row>
    <row r="87" spans="1:9" x14ac:dyDescent="0.2">
      <c r="A87" t="s">
        <v>156</v>
      </c>
      <c r="B87">
        <v>86</v>
      </c>
      <c r="C87">
        <v>1996</v>
      </c>
      <c r="D87" t="s">
        <v>100</v>
      </c>
      <c r="F87" t="s">
        <v>41</v>
      </c>
      <c r="I87">
        <v>13376.1</v>
      </c>
    </row>
    <row r="88" spans="1:9" x14ac:dyDescent="0.2">
      <c r="A88" t="s">
        <v>157</v>
      </c>
      <c r="B88">
        <v>87</v>
      </c>
      <c r="C88">
        <v>1996</v>
      </c>
      <c r="D88" t="s">
        <v>115</v>
      </c>
      <c r="F88" t="s">
        <v>55</v>
      </c>
      <c r="I88">
        <v>13325.5</v>
      </c>
    </row>
    <row r="89" spans="1:9" x14ac:dyDescent="0.2">
      <c r="A89" t="s">
        <v>158</v>
      </c>
      <c r="B89">
        <v>88</v>
      </c>
      <c r="C89">
        <v>1996</v>
      </c>
      <c r="D89" t="s">
        <v>159</v>
      </c>
      <c r="F89" t="s">
        <v>53</v>
      </c>
      <c r="I89">
        <v>13165.9</v>
      </c>
    </row>
    <row r="90" spans="1:9" x14ac:dyDescent="0.2">
      <c r="A90" t="s">
        <v>160</v>
      </c>
      <c r="B90">
        <v>89</v>
      </c>
      <c r="C90">
        <v>1996</v>
      </c>
      <c r="D90" t="s">
        <v>32</v>
      </c>
      <c r="F90" t="s">
        <v>22</v>
      </c>
      <c r="I90">
        <v>13128</v>
      </c>
    </row>
    <row r="91" spans="1:9" x14ac:dyDescent="0.2">
      <c r="A91" t="s">
        <v>161</v>
      </c>
      <c r="B91">
        <v>90</v>
      </c>
      <c r="C91">
        <v>1996</v>
      </c>
      <c r="D91" t="s">
        <v>32</v>
      </c>
      <c r="F91" t="s">
        <v>55</v>
      </c>
      <c r="I91">
        <v>13009</v>
      </c>
    </row>
    <row r="92" spans="1:9" x14ac:dyDescent="0.2">
      <c r="A92" t="s">
        <v>162</v>
      </c>
      <c r="B92">
        <v>91</v>
      </c>
      <c r="C92">
        <v>1996</v>
      </c>
      <c r="D92" t="s">
        <v>97</v>
      </c>
      <c r="F92" t="s">
        <v>33</v>
      </c>
      <c r="I92">
        <v>12978</v>
      </c>
    </row>
    <row r="93" spans="1:9" x14ac:dyDescent="0.2">
      <c r="A93" t="s">
        <v>163</v>
      </c>
      <c r="B93">
        <v>92</v>
      </c>
      <c r="C93">
        <v>1996</v>
      </c>
      <c r="D93" t="s">
        <v>67</v>
      </c>
      <c r="F93" t="s">
        <v>44</v>
      </c>
      <c r="I93">
        <v>12671.9</v>
      </c>
    </row>
    <row r="94" spans="1:9" x14ac:dyDescent="0.2">
      <c r="A94" t="s">
        <v>164</v>
      </c>
      <c r="B94">
        <v>94</v>
      </c>
      <c r="C94">
        <v>1996</v>
      </c>
      <c r="D94" t="s">
        <v>67</v>
      </c>
      <c r="F94" t="s">
        <v>68</v>
      </c>
      <c r="I94">
        <v>12667.6</v>
      </c>
    </row>
    <row r="95" spans="1:9" x14ac:dyDescent="0.2">
      <c r="A95" t="s">
        <v>165</v>
      </c>
      <c r="B95">
        <v>95</v>
      </c>
      <c r="C95">
        <v>1996</v>
      </c>
      <c r="D95" t="s">
        <v>166</v>
      </c>
      <c r="F95" t="s">
        <v>98</v>
      </c>
      <c r="I95">
        <v>12654.9</v>
      </c>
    </row>
    <row r="96" spans="1:9" x14ac:dyDescent="0.2">
      <c r="A96" t="s">
        <v>167</v>
      </c>
      <c r="B96">
        <v>96</v>
      </c>
      <c r="C96">
        <v>1996</v>
      </c>
      <c r="D96" t="s">
        <v>70</v>
      </c>
      <c r="F96" t="s">
        <v>168</v>
      </c>
      <c r="I96">
        <v>12585</v>
      </c>
    </row>
    <row r="97" spans="1:9" x14ac:dyDescent="0.2">
      <c r="A97" t="s">
        <v>169</v>
      </c>
      <c r="B97">
        <v>97</v>
      </c>
      <c r="C97">
        <v>1996</v>
      </c>
      <c r="D97" t="s">
        <v>108</v>
      </c>
      <c r="F97" t="s">
        <v>142</v>
      </c>
      <c r="I97">
        <v>12325.5</v>
      </c>
    </row>
    <row r="98" spans="1:9" x14ac:dyDescent="0.2">
      <c r="A98" t="s">
        <v>170</v>
      </c>
      <c r="B98">
        <v>98</v>
      </c>
      <c r="C98">
        <v>1996</v>
      </c>
      <c r="D98" t="s">
        <v>118</v>
      </c>
      <c r="F98" t="s">
        <v>86</v>
      </c>
      <c r="I98">
        <v>12194</v>
      </c>
    </row>
    <row r="99" spans="1:9" x14ac:dyDescent="0.2">
      <c r="A99" t="s">
        <v>171</v>
      </c>
      <c r="B99">
        <v>99</v>
      </c>
      <c r="C99">
        <v>1996</v>
      </c>
      <c r="D99" t="s">
        <v>24</v>
      </c>
      <c r="F99" t="s">
        <v>142</v>
      </c>
      <c r="I99">
        <v>12187</v>
      </c>
    </row>
    <row r="100" spans="1:9" x14ac:dyDescent="0.2">
      <c r="A100" t="s">
        <v>172</v>
      </c>
      <c r="B100">
        <v>100</v>
      </c>
      <c r="C100">
        <v>1996</v>
      </c>
      <c r="D100" t="s">
        <v>65</v>
      </c>
      <c r="F100" t="s">
        <v>33</v>
      </c>
      <c r="I100">
        <v>12150</v>
      </c>
    </row>
    <row r="101" spans="1:9" x14ac:dyDescent="0.2">
      <c r="A101" t="s">
        <v>173</v>
      </c>
      <c r="B101">
        <v>101</v>
      </c>
      <c r="C101">
        <v>1996</v>
      </c>
      <c r="D101" t="s">
        <v>115</v>
      </c>
      <c r="F101" t="s">
        <v>22</v>
      </c>
      <c r="I101">
        <v>12118</v>
      </c>
    </row>
    <row r="102" spans="1:9" x14ac:dyDescent="0.2">
      <c r="A102" t="s">
        <v>174</v>
      </c>
      <c r="B102">
        <v>102</v>
      </c>
      <c r="C102">
        <v>1996</v>
      </c>
      <c r="D102" t="s">
        <v>175</v>
      </c>
      <c r="F102" t="s">
        <v>55</v>
      </c>
      <c r="I102">
        <v>12112.1</v>
      </c>
    </row>
    <row r="103" spans="1:9" x14ac:dyDescent="0.2">
      <c r="A103" t="s">
        <v>176</v>
      </c>
      <c r="B103">
        <v>103</v>
      </c>
      <c r="C103">
        <v>1996</v>
      </c>
      <c r="D103" t="s">
        <v>70</v>
      </c>
      <c r="F103" t="s">
        <v>177</v>
      </c>
      <c r="I103">
        <v>11787.8</v>
      </c>
    </row>
    <row r="104" spans="1:9" x14ac:dyDescent="0.2">
      <c r="A104" t="s">
        <v>178</v>
      </c>
      <c r="B104">
        <v>104</v>
      </c>
      <c r="C104">
        <v>1996</v>
      </c>
      <c r="D104" t="s">
        <v>91</v>
      </c>
      <c r="F104" t="s">
        <v>93</v>
      </c>
      <c r="I104">
        <v>11787.7</v>
      </c>
    </row>
    <row r="105" spans="1:9" x14ac:dyDescent="0.2">
      <c r="A105" t="s">
        <v>179</v>
      </c>
      <c r="B105">
        <v>105</v>
      </c>
      <c r="C105">
        <v>1996</v>
      </c>
      <c r="D105" t="s">
        <v>175</v>
      </c>
      <c r="F105" t="s">
        <v>28</v>
      </c>
      <c r="I105">
        <v>11780.2</v>
      </c>
    </row>
    <row r="106" spans="1:9" x14ac:dyDescent="0.2">
      <c r="A106" t="s">
        <v>180</v>
      </c>
      <c r="B106">
        <v>106</v>
      </c>
      <c r="C106">
        <v>1996</v>
      </c>
      <c r="D106" t="s">
        <v>27</v>
      </c>
      <c r="F106" t="s">
        <v>181</v>
      </c>
      <c r="I106">
        <v>11746</v>
      </c>
    </row>
    <row r="107" spans="1:9" x14ac:dyDescent="0.2">
      <c r="A107" t="s">
        <v>182</v>
      </c>
      <c r="B107">
        <v>107</v>
      </c>
      <c r="C107">
        <v>1996</v>
      </c>
      <c r="D107" t="s">
        <v>32</v>
      </c>
      <c r="F107" t="s">
        <v>146</v>
      </c>
      <c r="I107">
        <v>11716</v>
      </c>
    </row>
    <row r="108" spans="1:9" x14ac:dyDescent="0.2">
      <c r="A108" t="s">
        <v>183</v>
      </c>
      <c r="B108">
        <v>108</v>
      </c>
      <c r="C108">
        <v>1996</v>
      </c>
      <c r="D108" t="s">
        <v>40</v>
      </c>
      <c r="F108" t="s">
        <v>53</v>
      </c>
      <c r="I108">
        <v>11702.4</v>
      </c>
    </row>
    <row r="109" spans="1:9" x14ac:dyDescent="0.2">
      <c r="A109" t="s">
        <v>184</v>
      </c>
      <c r="B109">
        <v>109</v>
      </c>
      <c r="C109">
        <v>1996</v>
      </c>
      <c r="D109" t="s">
        <v>40</v>
      </c>
      <c r="F109" t="s">
        <v>28</v>
      </c>
      <c r="I109">
        <v>11646.2</v>
      </c>
    </row>
    <row r="110" spans="1:9" x14ac:dyDescent="0.2">
      <c r="A110" t="s">
        <v>185</v>
      </c>
      <c r="B110">
        <v>110</v>
      </c>
      <c r="C110">
        <v>1996</v>
      </c>
      <c r="D110" t="s">
        <v>105</v>
      </c>
      <c r="F110" t="s">
        <v>28</v>
      </c>
      <c r="I110">
        <v>11516.4</v>
      </c>
    </row>
    <row r="111" spans="1:9" x14ac:dyDescent="0.2">
      <c r="A111" t="s">
        <v>186</v>
      </c>
      <c r="B111">
        <v>111</v>
      </c>
      <c r="C111">
        <v>1996</v>
      </c>
      <c r="D111" t="s">
        <v>40</v>
      </c>
      <c r="F111" t="s">
        <v>187</v>
      </c>
      <c r="I111">
        <v>11483.3</v>
      </c>
    </row>
    <row r="112" spans="1:9" x14ac:dyDescent="0.2">
      <c r="A112" t="s">
        <v>188</v>
      </c>
      <c r="B112">
        <v>112</v>
      </c>
      <c r="C112">
        <v>1996</v>
      </c>
      <c r="D112" t="s">
        <v>57</v>
      </c>
      <c r="F112" t="s">
        <v>28</v>
      </c>
      <c r="I112">
        <v>11336</v>
      </c>
    </row>
    <row r="113" spans="1:9" x14ac:dyDescent="0.2">
      <c r="A113" t="s">
        <v>189</v>
      </c>
      <c r="B113">
        <v>113</v>
      </c>
      <c r="C113">
        <v>1996</v>
      </c>
      <c r="D113" t="s">
        <v>21</v>
      </c>
      <c r="F113" t="s">
        <v>190</v>
      </c>
      <c r="I113">
        <v>11251.1</v>
      </c>
    </row>
    <row r="114" spans="1:9" x14ac:dyDescent="0.2">
      <c r="A114" t="s">
        <v>191</v>
      </c>
      <c r="B114">
        <v>114</v>
      </c>
      <c r="C114">
        <v>1996</v>
      </c>
      <c r="D114" t="s">
        <v>30</v>
      </c>
      <c r="F114" t="s">
        <v>55</v>
      </c>
      <c r="I114">
        <v>11062</v>
      </c>
    </row>
    <row r="115" spans="1:9" x14ac:dyDescent="0.2">
      <c r="A115" t="s">
        <v>192</v>
      </c>
      <c r="B115">
        <v>115</v>
      </c>
      <c r="C115">
        <v>1996</v>
      </c>
      <c r="D115" t="s">
        <v>193</v>
      </c>
      <c r="F115" t="s">
        <v>44</v>
      </c>
      <c r="I115">
        <v>10979.3</v>
      </c>
    </row>
    <row r="116" spans="1:9" x14ac:dyDescent="0.2">
      <c r="A116" t="s">
        <v>194</v>
      </c>
      <c r="B116">
        <v>116</v>
      </c>
      <c r="C116">
        <v>1996</v>
      </c>
      <c r="D116" t="s">
        <v>79</v>
      </c>
      <c r="F116" t="s">
        <v>28</v>
      </c>
      <c r="I116">
        <v>10949</v>
      </c>
    </row>
    <row r="117" spans="1:9" x14ac:dyDescent="0.2">
      <c r="A117" t="s">
        <v>195</v>
      </c>
      <c r="B117">
        <v>117</v>
      </c>
      <c r="C117">
        <v>1996</v>
      </c>
      <c r="D117" t="s">
        <v>79</v>
      </c>
      <c r="F117" t="s">
        <v>35</v>
      </c>
      <c r="I117">
        <v>10915</v>
      </c>
    </row>
    <row r="118" spans="1:9" x14ac:dyDescent="0.2">
      <c r="A118" t="s">
        <v>196</v>
      </c>
      <c r="B118">
        <v>118</v>
      </c>
      <c r="C118">
        <v>1996</v>
      </c>
      <c r="D118" t="s">
        <v>57</v>
      </c>
      <c r="F118" t="s">
        <v>44</v>
      </c>
      <c r="I118">
        <v>10681</v>
      </c>
    </row>
    <row r="119" spans="1:9" x14ac:dyDescent="0.2">
      <c r="A119" t="s">
        <v>197</v>
      </c>
      <c r="B119">
        <v>119</v>
      </c>
      <c r="C119">
        <v>1996</v>
      </c>
      <c r="D119" t="s">
        <v>57</v>
      </c>
      <c r="F119" t="s">
        <v>125</v>
      </c>
      <c r="I119">
        <v>10582.9</v>
      </c>
    </row>
    <row r="120" spans="1:9" x14ac:dyDescent="0.2">
      <c r="A120" t="s">
        <v>198</v>
      </c>
      <c r="B120">
        <v>120</v>
      </c>
      <c r="C120">
        <v>1996</v>
      </c>
      <c r="D120" t="s">
        <v>40</v>
      </c>
      <c r="F120" t="s">
        <v>199</v>
      </c>
      <c r="I120">
        <v>10561</v>
      </c>
    </row>
    <row r="121" spans="1:9" x14ac:dyDescent="0.2">
      <c r="A121" t="s">
        <v>200</v>
      </c>
      <c r="B121">
        <v>121</v>
      </c>
      <c r="C121">
        <v>1996</v>
      </c>
      <c r="D121" t="s">
        <v>201</v>
      </c>
      <c r="F121" t="s">
        <v>35</v>
      </c>
      <c r="I121">
        <v>10504</v>
      </c>
    </row>
    <row r="122" spans="1:9" x14ac:dyDescent="0.2">
      <c r="A122" t="s">
        <v>202</v>
      </c>
      <c r="B122">
        <v>122</v>
      </c>
      <c r="C122">
        <v>1996</v>
      </c>
      <c r="D122" t="s">
        <v>46</v>
      </c>
      <c r="F122" t="s">
        <v>55</v>
      </c>
      <c r="I122">
        <v>10423</v>
      </c>
    </row>
    <row r="123" spans="1:9" x14ac:dyDescent="0.2">
      <c r="A123" t="s">
        <v>203</v>
      </c>
      <c r="B123">
        <v>123</v>
      </c>
      <c r="C123">
        <v>1996</v>
      </c>
      <c r="D123" t="s">
        <v>70</v>
      </c>
      <c r="F123" t="s">
        <v>44</v>
      </c>
      <c r="I123">
        <v>10395.1</v>
      </c>
    </row>
    <row r="124" spans="1:9" x14ac:dyDescent="0.2">
      <c r="A124" t="s">
        <v>204</v>
      </c>
      <c r="B124">
        <v>125</v>
      </c>
      <c r="C124">
        <v>1996</v>
      </c>
      <c r="D124" t="s">
        <v>21</v>
      </c>
      <c r="F124" t="s">
        <v>22</v>
      </c>
      <c r="I124">
        <v>10223.4</v>
      </c>
    </row>
    <row r="125" spans="1:9" x14ac:dyDescent="0.2">
      <c r="A125" t="s">
        <v>205</v>
      </c>
      <c r="B125">
        <v>126</v>
      </c>
      <c r="C125">
        <v>1996</v>
      </c>
      <c r="D125" t="s">
        <v>17</v>
      </c>
      <c r="F125" t="s">
        <v>53</v>
      </c>
      <c r="I125">
        <v>10172.4</v>
      </c>
    </row>
    <row r="126" spans="1:9" x14ac:dyDescent="0.2">
      <c r="A126" t="s">
        <v>206</v>
      </c>
      <c r="B126">
        <v>127</v>
      </c>
      <c r="C126">
        <v>1996</v>
      </c>
      <c r="D126" t="s">
        <v>100</v>
      </c>
      <c r="F126" t="s">
        <v>28</v>
      </c>
      <c r="I126">
        <v>10021.4</v>
      </c>
    </row>
    <row r="127" spans="1:9" x14ac:dyDescent="0.2">
      <c r="A127" t="s">
        <v>207</v>
      </c>
      <c r="B127">
        <v>128</v>
      </c>
      <c r="C127">
        <v>1996</v>
      </c>
      <c r="D127" t="s">
        <v>32</v>
      </c>
      <c r="F127" t="s">
        <v>142</v>
      </c>
      <c r="I127">
        <v>10012.9</v>
      </c>
    </row>
    <row r="128" spans="1:9" x14ac:dyDescent="0.2">
      <c r="A128" t="s">
        <v>208</v>
      </c>
      <c r="B128">
        <v>129</v>
      </c>
      <c r="C128">
        <v>1996</v>
      </c>
      <c r="D128" t="s">
        <v>100</v>
      </c>
      <c r="F128" t="s">
        <v>44</v>
      </c>
      <c r="I128">
        <v>10012.200000000001</v>
      </c>
    </row>
    <row r="129" spans="1:9" x14ac:dyDescent="0.2">
      <c r="A129" t="s">
        <v>209</v>
      </c>
      <c r="B129">
        <v>130</v>
      </c>
      <c r="C129">
        <v>1996</v>
      </c>
      <c r="D129" t="s">
        <v>74</v>
      </c>
      <c r="F129" t="s">
        <v>210</v>
      </c>
      <c r="I129">
        <v>9973</v>
      </c>
    </row>
    <row r="130" spans="1:9" x14ac:dyDescent="0.2">
      <c r="A130" t="s">
        <v>211</v>
      </c>
      <c r="B130">
        <v>131</v>
      </c>
      <c r="C130">
        <v>1996</v>
      </c>
      <c r="D130" t="s">
        <v>115</v>
      </c>
      <c r="F130" t="s">
        <v>98</v>
      </c>
      <c r="I130">
        <v>9891.7999999999993</v>
      </c>
    </row>
    <row r="131" spans="1:9" x14ac:dyDescent="0.2">
      <c r="A131" t="s">
        <v>212</v>
      </c>
      <c r="B131">
        <v>133</v>
      </c>
      <c r="C131">
        <v>1996</v>
      </c>
      <c r="D131" t="s">
        <v>95</v>
      </c>
      <c r="F131" t="s">
        <v>44</v>
      </c>
      <c r="I131">
        <v>9730</v>
      </c>
    </row>
    <row r="132" spans="1:9" x14ac:dyDescent="0.2">
      <c r="A132" t="s">
        <v>213</v>
      </c>
      <c r="B132">
        <v>134</v>
      </c>
      <c r="C132">
        <v>1996</v>
      </c>
      <c r="D132" t="s">
        <v>214</v>
      </c>
      <c r="F132" t="s">
        <v>55</v>
      </c>
      <c r="I132">
        <v>9621.7999999999993</v>
      </c>
    </row>
    <row r="133" spans="1:9" x14ac:dyDescent="0.2">
      <c r="A133" t="s">
        <v>215</v>
      </c>
      <c r="B133">
        <v>135</v>
      </c>
      <c r="C133">
        <v>1996</v>
      </c>
      <c r="D133" t="s">
        <v>32</v>
      </c>
      <c r="F133" t="s">
        <v>98</v>
      </c>
      <c r="I133">
        <v>9605</v>
      </c>
    </row>
    <row r="134" spans="1:9" x14ac:dyDescent="0.2">
      <c r="A134" t="s">
        <v>216</v>
      </c>
      <c r="B134">
        <v>136</v>
      </c>
      <c r="C134">
        <v>1996</v>
      </c>
      <c r="D134" t="s">
        <v>70</v>
      </c>
      <c r="F134" t="s">
        <v>177</v>
      </c>
      <c r="I134">
        <v>9470.7000000000007</v>
      </c>
    </row>
    <row r="135" spans="1:9" x14ac:dyDescent="0.2">
      <c r="A135" t="s">
        <v>217</v>
      </c>
      <c r="B135">
        <v>137</v>
      </c>
      <c r="C135">
        <v>1996</v>
      </c>
      <c r="D135" t="s">
        <v>105</v>
      </c>
      <c r="F135" t="s">
        <v>41</v>
      </c>
      <c r="I135">
        <v>9426.9</v>
      </c>
    </row>
    <row r="136" spans="1:9" x14ac:dyDescent="0.2">
      <c r="A136" t="s">
        <v>218</v>
      </c>
      <c r="B136">
        <v>138</v>
      </c>
      <c r="C136">
        <v>1996</v>
      </c>
      <c r="D136" t="s">
        <v>85</v>
      </c>
      <c r="F136" t="s">
        <v>113</v>
      </c>
      <c r="I136">
        <v>9392.1</v>
      </c>
    </row>
    <row r="137" spans="1:9" x14ac:dyDescent="0.2">
      <c r="A137" t="s">
        <v>219</v>
      </c>
      <c r="B137">
        <v>139</v>
      </c>
      <c r="C137">
        <v>1996</v>
      </c>
      <c r="D137" t="s">
        <v>43</v>
      </c>
      <c r="F137" t="s">
        <v>146</v>
      </c>
      <c r="I137">
        <v>9308</v>
      </c>
    </row>
    <row r="138" spans="1:9" x14ac:dyDescent="0.2">
      <c r="A138" t="s">
        <v>220</v>
      </c>
      <c r="B138">
        <v>140</v>
      </c>
      <c r="C138">
        <v>1996</v>
      </c>
      <c r="D138" t="s">
        <v>221</v>
      </c>
      <c r="F138" t="s">
        <v>55</v>
      </c>
      <c r="I138">
        <v>9301.4</v>
      </c>
    </row>
    <row r="139" spans="1:9" x14ac:dyDescent="0.2">
      <c r="A139" t="s">
        <v>222</v>
      </c>
      <c r="B139">
        <v>141</v>
      </c>
      <c r="C139">
        <v>1996</v>
      </c>
      <c r="D139" t="s">
        <v>223</v>
      </c>
      <c r="F139" t="s">
        <v>22</v>
      </c>
      <c r="I139">
        <v>9189</v>
      </c>
    </row>
    <row r="140" spans="1:9" x14ac:dyDescent="0.2">
      <c r="A140" t="s">
        <v>224</v>
      </c>
      <c r="B140">
        <v>142</v>
      </c>
      <c r="C140">
        <v>1996</v>
      </c>
      <c r="D140" t="s">
        <v>214</v>
      </c>
      <c r="F140" t="s">
        <v>86</v>
      </c>
      <c r="I140">
        <v>9180</v>
      </c>
    </row>
    <row r="141" spans="1:9" x14ac:dyDescent="0.2">
      <c r="A141" t="s">
        <v>225</v>
      </c>
      <c r="B141">
        <v>143</v>
      </c>
      <c r="C141">
        <v>1996</v>
      </c>
      <c r="D141" t="s">
        <v>118</v>
      </c>
      <c r="F141" t="s">
        <v>72</v>
      </c>
      <c r="I141">
        <v>9084.9</v>
      </c>
    </row>
    <row r="142" spans="1:9" x14ac:dyDescent="0.2">
      <c r="A142" t="s">
        <v>226</v>
      </c>
      <c r="B142">
        <v>144</v>
      </c>
      <c r="C142">
        <v>1996</v>
      </c>
      <c r="D142" t="s">
        <v>27</v>
      </c>
      <c r="F142" t="s">
        <v>55</v>
      </c>
      <c r="I142">
        <v>9042</v>
      </c>
    </row>
    <row r="143" spans="1:9" x14ac:dyDescent="0.2">
      <c r="A143" t="s">
        <v>227</v>
      </c>
      <c r="B143">
        <v>145</v>
      </c>
      <c r="C143">
        <v>1996</v>
      </c>
      <c r="D143" t="s">
        <v>57</v>
      </c>
      <c r="F143" t="s">
        <v>53</v>
      </c>
      <c r="I143">
        <v>8970.9</v>
      </c>
    </row>
    <row r="144" spans="1:9" x14ac:dyDescent="0.2">
      <c r="A144" t="s">
        <v>228</v>
      </c>
      <c r="B144">
        <v>146</v>
      </c>
      <c r="C144">
        <v>1996</v>
      </c>
      <c r="D144" t="s">
        <v>46</v>
      </c>
      <c r="F144" t="s">
        <v>142</v>
      </c>
      <c r="I144">
        <v>8962</v>
      </c>
    </row>
    <row r="145" spans="1:9" x14ac:dyDescent="0.2">
      <c r="A145" t="s">
        <v>229</v>
      </c>
      <c r="B145">
        <v>147</v>
      </c>
      <c r="C145">
        <v>1996</v>
      </c>
      <c r="D145" t="s">
        <v>230</v>
      </c>
      <c r="F145" t="s">
        <v>80</v>
      </c>
      <c r="I145">
        <v>8960.7000000000007</v>
      </c>
    </row>
    <row r="146" spans="1:9" x14ac:dyDescent="0.2">
      <c r="A146" t="s">
        <v>231</v>
      </c>
      <c r="B146">
        <v>148</v>
      </c>
      <c r="C146">
        <v>1996</v>
      </c>
      <c r="D146" t="s">
        <v>201</v>
      </c>
      <c r="F146" t="s">
        <v>98</v>
      </c>
      <c r="I146">
        <v>8942</v>
      </c>
    </row>
    <row r="147" spans="1:9" x14ac:dyDescent="0.2">
      <c r="A147" t="s">
        <v>232</v>
      </c>
      <c r="B147">
        <v>149</v>
      </c>
      <c r="C147">
        <v>1996</v>
      </c>
      <c r="D147" t="s">
        <v>82</v>
      </c>
      <c r="F147" t="s">
        <v>28</v>
      </c>
      <c r="I147">
        <v>8933</v>
      </c>
    </row>
    <row r="148" spans="1:9" x14ac:dyDescent="0.2">
      <c r="A148" t="s">
        <v>233</v>
      </c>
      <c r="B148">
        <v>150</v>
      </c>
      <c r="C148">
        <v>1996</v>
      </c>
      <c r="D148" t="s">
        <v>17</v>
      </c>
      <c r="F148" t="s">
        <v>33</v>
      </c>
      <c r="I148">
        <v>8899</v>
      </c>
    </row>
    <row r="149" spans="1:9" x14ac:dyDescent="0.2">
      <c r="A149" t="s">
        <v>234</v>
      </c>
      <c r="B149">
        <v>151</v>
      </c>
      <c r="C149">
        <v>1996</v>
      </c>
      <c r="D149" t="s">
        <v>17</v>
      </c>
      <c r="F149" t="s">
        <v>28</v>
      </c>
      <c r="I149">
        <v>8884</v>
      </c>
    </row>
    <row r="150" spans="1:9" x14ac:dyDescent="0.2">
      <c r="A150" t="s">
        <v>235</v>
      </c>
      <c r="B150">
        <v>152</v>
      </c>
      <c r="C150">
        <v>1996</v>
      </c>
      <c r="D150" t="s">
        <v>57</v>
      </c>
      <c r="F150" t="s">
        <v>28</v>
      </c>
      <c r="I150">
        <v>8600</v>
      </c>
    </row>
    <row r="151" spans="1:9" x14ac:dyDescent="0.2">
      <c r="A151" t="s">
        <v>236</v>
      </c>
      <c r="B151">
        <v>153</v>
      </c>
      <c r="C151">
        <v>1996</v>
      </c>
      <c r="D151" t="s">
        <v>115</v>
      </c>
      <c r="F151" t="s">
        <v>55</v>
      </c>
      <c r="I151">
        <v>8447.6</v>
      </c>
    </row>
    <row r="152" spans="1:9" x14ac:dyDescent="0.2">
      <c r="A152" t="s">
        <v>237</v>
      </c>
      <c r="B152">
        <v>154</v>
      </c>
      <c r="C152">
        <v>1996</v>
      </c>
      <c r="D152" t="s">
        <v>67</v>
      </c>
      <c r="F152" t="s">
        <v>41</v>
      </c>
      <c r="I152">
        <v>8431.5</v>
      </c>
    </row>
    <row r="153" spans="1:9" x14ac:dyDescent="0.2">
      <c r="A153" t="s">
        <v>238</v>
      </c>
      <c r="B153">
        <v>155</v>
      </c>
      <c r="C153">
        <v>1996</v>
      </c>
      <c r="D153" t="s">
        <v>214</v>
      </c>
      <c r="F153" t="s">
        <v>55</v>
      </c>
      <c r="I153">
        <v>8405</v>
      </c>
    </row>
    <row r="154" spans="1:9" x14ac:dyDescent="0.2">
      <c r="A154" t="s">
        <v>239</v>
      </c>
      <c r="B154">
        <v>156</v>
      </c>
      <c r="C154">
        <v>1996</v>
      </c>
      <c r="D154" t="s">
        <v>67</v>
      </c>
      <c r="F154" t="s">
        <v>72</v>
      </c>
      <c r="I154">
        <v>8393.6</v>
      </c>
    </row>
    <row r="155" spans="1:9" x14ac:dyDescent="0.2">
      <c r="A155" t="s">
        <v>240</v>
      </c>
      <c r="B155">
        <v>157</v>
      </c>
      <c r="C155">
        <v>1996</v>
      </c>
      <c r="D155" t="s">
        <v>21</v>
      </c>
      <c r="F155" t="s">
        <v>98</v>
      </c>
      <c r="I155">
        <v>8370</v>
      </c>
    </row>
    <row r="156" spans="1:9" x14ac:dyDescent="0.2">
      <c r="A156" t="s">
        <v>241</v>
      </c>
      <c r="B156">
        <v>158</v>
      </c>
      <c r="C156">
        <v>1996</v>
      </c>
      <c r="D156" t="s">
        <v>52</v>
      </c>
      <c r="F156" t="s">
        <v>28</v>
      </c>
      <c r="I156">
        <v>8358.2000000000007</v>
      </c>
    </row>
    <row r="157" spans="1:9" x14ac:dyDescent="0.2">
      <c r="A157" t="s">
        <v>242</v>
      </c>
      <c r="B157">
        <v>159</v>
      </c>
      <c r="C157">
        <v>1996</v>
      </c>
      <c r="D157" t="s">
        <v>32</v>
      </c>
      <c r="F157" t="s">
        <v>18</v>
      </c>
      <c r="I157">
        <v>8347</v>
      </c>
    </row>
    <row r="158" spans="1:9" x14ac:dyDescent="0.2">
      <c r="A158" t="s">
        <v>243</v>
      </c>
      <c r="B158">
        <v>160</v>
      </c>
      <c r="C158">
        <v>1996</v>
      </c>
      <c r="D158" t="s">
        <v>17</v>
      </c>
      <c r="F158" t="s">
        <v>187</v>
      </c>
      <c r="I158">
        <v>8330.2999999999993</v>
      </c>
    </row>
    <row r="159" spans="1:9" x14ac:dyDescent="0.2">
      <c r="A159" t="s">
        <v>244</v>
      </c>
      <c r="B159">
        <v>161</v>
      </c>
      <c r="C159">
        <v>1996</v>
      </c>
      <c r="D159" t="s">
        <v>105</v>
      </c>
      <c r="F159" t="s">
        <v>28</v>
      </c>
      <c r="I159">
        <v>8224</v>
      </c>
    </row>
    <row r="160" spans="1:9" x14ac:dyDescent="0.2">
      <c r="A160" t="s">
        <v>245</v>
      </c>
      <c r="B160">
        <v>162</v>
      </c>
      <c r="C160">
        <v>1996</v>
      </c>
      <c r="D160" t="s">
        <v>67</v>
      </c>
      <c r="F160" t="s">
        <v>98</v>
      </c>
      <c r="I160">
        <v>8086.8</v>
      </c>
    </row>
    <row r="161" spans="1:9" x14ac:dyDescent="0.2">
      <c r="A161" t="s">
        <v>246</v>
      </c>
      <c r="B161">
        <v>163</v>
      </c>
      <c r="C161">
        <v>1996</v>
      </c>
      <c r="D161" t="s">
        <v>175</v>
      </c>
      <c r="F161" t="s">
        <v>28</v>
      </c>
      <c r="I161">
        <v>8067</v>
      </c>
    </row>
    <row r="162" spans="1:9" x14ac:dyDescent="0.2">
      <c r="A162" t="s">
        <v>247</v>
      </c>
      <c r="B162">
        <v>164</v>
      </c>
      <c r="C162">
        <v>1996</v>
      </c>
      <c r="D162" t="s">
        <v>79</v>
      </c>
      <c r="F162" t="s">
        <v>28</v>
      </c>
      <c r="I162">
        <v>7950.6</v>
      </c>
    </row>
    <row r="163" spans="1:9" x14ac:dyDescent="0.2">
      <c r="A163" t="s">
        <v>248</v>
      </c>
      <c r="B163">
        <v>165</v>
      </c>
      <c r="C163">
        <v>1996</v>
      </c>
      <c r="D163" t="s">
        <v>79</v>
      </c>
      <c r="F163" t="s">
        <v>28</v>
      </c>
      <c r="I163">
        <v>7934.4</v>
      </c>
    </row>
    <row r="164" spans="1:9" x14ac:dyDescent="0.2">
      <c r="A164" t="s">
        <v>249</v>
      </c>
      <c r="B164">
        <v>166</v>
      </c>
      <c r="C164">
        <v>1996</v>
      </c>
      <c r="D164" t="s">
        <v>57</v>
      </c>
      <c r="F164" t="s">
        <v>146</v>
      </c>
      <c r="I164">
        <v>7919.4</v>
      </c>
    </row>
    <row r="165" spans="1:9" x14ac:dyDescent="0.2">
      <c r="A165" t="s">
        <v>250</v>
      </c>
      <c r="B165">
        <v>167</v>
      </c>
      <c r="C165">
        <v>1996</v>
      </c>
      <c r="D165" t="s">
        <v>105</v>
      </c>
      <c r="F165" t="s">
        <v>53</v>
      </c>
      <c r="I165">
        <v>7881.4</v>
      </c>
    </row>
    <row r="166" spans="1:9" x14ac:dyDescent="0.2">
      <c r="A166" t="s">
        <v>251</v>
      </c>
      <c r="B166">
        <v>168</v>
      </c>
      <c r="C166">
        <v>1996</v>
      </c>
      <c r="D166" t="s">
        <v>115</v>
      </c>
      <c r="F166" t="s">
        <v>53</v>
      </c>
      <c r="I166">
        <v>7806.1</v>
      </c>
    </row>
    <row r="167" spans="1:9" x14ac:dyDescent="0.2">
      <c r="A167" t="s">
        <v>252</v>
      </c>
      <c r="B167">
        <v>169</v>
      </c>
      <c r="C167">
        <v>1996</v>
      </c>
      <c r="D167" t="s">
        <v>17</v>
      </c>
      <c r="F167" t="s">
        <v>53</v>
      </c>
      <c r="I167">
        <v>7794.5</v>
      </c>
    </row>
    <row r="168" spans="1:9" x14ac:dyDescent="0.2">
      <c r="A168" t="s">
        <v>253</v>
      </c>
      <c r="B168">
        <v>170</v>
      </c>
      <c r="C168">
        <v>1996</v>
      </c>
      <c r="D168" t="s">
        <v>57</v>
      </c>
      <c r="F168" t="s">
        <v>72</v>
      </c>
      <c r="I168">
        <v>7582.3</v>
      </c>
    </row>
    <row r="169" spans="1:9" x14ac:dyDescent="0.2">
      <c r="A169" t="s">
        <v>254</v>
      </c>
      <c r="B169">
        <v>171</v>
      </c>
      <c r="C169">
        <v>1996</v>
      </c>
      <c r="D169" t="s">
        <v>100</v>
      </c>
      <c r="F169" t="s">
        <v>255</v>
      </c>
      <c r="I169">
        <v>7535.4</v>
      </c>
    </row>
    <row r="170" spans="1:9" x14ac:dyDescent="0.2">
      <c r="A170" t="s">
        <v>256</v>
      </c>
      <c r="B170">
        <v>172</v>
      </c>
      <c r="C170">
        <v>1996</v>
      </c>
      <c r="D170" t="s">
        <v>21</v>
      </c>
      <c r="F170" t="s">
        <v>55</v>
      </c>
      <c r="I170">
        <v>7527</v>
      </c>
    </row>
    <row r="171" spans="1:9" x14ac:dyDescent="0.2">
      <c r="A171" t="s">
        <v>257</v>
      </c>
      <c r="B171">
        <v>173</v>
      </c>
      <c r="C171">
        <v>1996</v>
      </c>
      <c r="D171" t="s">
        <v>21</v>
      </c>
      <c r="F171" t="s">
        <v>28</v>
      </c>
      <c r="I171">
        <v>7524.8</v>
      </c>
    </row>
    <row r="172" spans="1:9" x14ac:dyDescent="0.2">
      <c r="A172" t="s">
        <v>258</v>
      </c>
      <c r="B172">
        <v>174</v>
      </c>
      <c r="C172">
        <v>1996</v>
      </c>
      <c r="D172" t="s">
        <v>118</v>
      </c>
      <c r="F172" t="s">
        <v>35</v>
      </c>
      <c r="I172">
        <v>7474.3</v>
      </c>
    </row>
    <row r="173" spans="1:9" x14ac:dyDescent="0.2">
      <c r="A173" t="s">
        <v>259</v>
      </c>
      <c r="B173">
        <v>175</v>
      </c>
      <c r="C173">
        <v>1996</v>
      </c>
      <c r="D173" t="s">
        <v>91</v>
      </c>
      <c r="F173" t="s">
        <v>44</v>
      </c>
      <c r="I173">
        <v>7351.2</v>
      </c>
    </row>
    <row r="174" spans="1:9" x14ac:dyDescent="0.2">
      <c r="A174" t="s">
        <v>260</v>
      </c>
      <c r="B174">
        <v>176</v>
      </c>
      <c r="C174">
        <v>1996</v>
      </c>
      <c r="D174" t="s">
        <v>21</v>
      </c>
      <c r="F174" t="s">
        <v>33</v>
      </c>
      <c r="I174">
        <v>7284.1</v>
      </c>
    </row>
    <row r="175" spans="1:9" x14ac:dyDescent="0.2">
      <c r="A175" t="s">
        <v>261</v>
      </c>
      <c r="B175">
        <v>177</v>
      </c>
      <c r="C175">
        <v>1996</v>
      </c>
      <c r="D175" t="s">
        <v>67</v>
      </c>
      <c r="F175" t="s">
        <v>41</v>
      </c>
      <c r="I175">
        <v>7278</v>
      </c>
    </row>
    <row r="176" spans="1:9" x14ac:dyDescent="0.2">
      <c r="A176" t="s">
        <v>262</v>
      </c>
      <c r="B176">
        <v>178</v>
      </c>
      <c r="C176">
        <v>1996</v>
      </c>
      <c r="D176" t="s">
        <v>67</v>
      </c>
      <c r="F176" t="s">
        <v>142</v>
      </c>
      <c r="I176">
        <v>7256.9</v>
      </c>
    </row>
    <row r="177" spans="1:9" x14ac:dyDescent="0.2">
      <c r="A177" t="s">
        <v>263</v>
      </c>
      <c r="B177">
        <v>180</v>
      </c>
      <c r="C177">
        <v>1996</v>
      </c>
      <c r="D177" t="s">
        <v>67</v>
      </c>
      <c r="F177" t="s">
        <v>142</v>
      </c>
      <c r="I177">
        <v>7210.3</v>
      </c>
    </row>
    <row r="178" spans="1:9" x14ac:dyDescent="0.2">
      <c r="A178" t="s">
        <v>264</v>
      </c>
      <c r="B178">
        <v>181</v>
      </c>
      <c r="C178">
        <v>1996</v>
      </c>
      <c r="D178" t="s">
        <v>65</v>
      </c>
      <c r="F178" t="s">
        <v>33</v>
      </c>
      <c r="I178">
        <v>7210.2</v>
      </c>
    </row>
    <row r="179" spans="1:9" x14ac:dyDescent="0.2">
      <c r="A179" t="s">
        <v>265</v>
      </c>
      <c r="B179">
        <v>182</v>
      </c>
      <c r="C179">
        <v>1996</v>
      </c>
      <c r="D179" t="s">
        <v>97</v>
      </c>
      <c r="F179" t="s">
        <v>86</v>
      </c>
      <c r="I179">
        <v>7190.6</v>
      </c>
    </row>
    <row r="180" spans="1:9" x14ac:dyDescent="0.2">
      <c r="A180" t="s">
        <v>266</v>
      </c>
      <c r="B180">
        <v>183</v>
      </c>
      <c r="C180">
        <v>1996</v>
      </c>
      <c r="D180" t="s">
        <v>100</v>
      </c>
      <c r="F180" t="s">
        <v>47</v>
      </c>
      <c r="I180">
        <v>7094.6</v>
      </c>
    </row>
    <row r="181" spans="1:9" x14ac:dyDescent="0.2">
      <c r="A181" t="s">
        <v>267</v>
      </c>
      <c r="B181">
        <v>184</v>
      </c>
      <c r="C181">
        <v>1996</v>
      </c>
      <c r="D181" t="s">
        <v>105</v>
      </c>
      <c r="F181" t="s">
        <v>125</v>
      </c>
      <c r="I181">
        <v>7075.4</v>
      </c>
    </row>
    <row r="182" spans="1:9" x14ac:dyDescent="0.2">
      <c r="A182" t="s">
        <v>268</v>
      </c>
      <c r="B182">
        <v>185</v>
      </c>
      <c r="C182">
        <v>1996</v>
      </c>
      <c r="D182" t="s">
        <v>46</v>
      </c>
      <c r="F182" t="s">
        <v>98</v>
      </c>
      <c r="I182">
        <v>7057.7</v>
      </c>
    </row>
    <row r="183" spans="1:9" x14ac:dyDescent="0.2">
      <c r="A183" t="s">
        <v>269</v>
      </c>
      <c r="B183">
        <v>186</v>
      </c>
      <c r="C183">
        <v>1996</v>
      </c>
      <c r="D183" t="s">
        <v>100</v>
      </c>
      <c r="F183" t="s">
        <v>41</v>
      </c>
      <c r="I183">
        <v>7039.8</v>
      </c>
    </row>
    <row r="184" spans="1:9" x14ac:dyDescent="0.2">
      <c r="A184" t="s">
        <v>270</v>
      </c>
      <c r="B184">
        <v>187</v>
      </c>
      <c r="C184">
        <v>1996</v>
      </c>
      <c r="D184" t="s">
        <v>67</v>
      </c>
      <c r="F184" t="s">
        <v>18</v>
      </c>
      <c r="I184">
        <v>7003.7</v>
      </c>
    </row>
    <row r="185" spans="1:9" x14ac:dyDescent="0.2">
      <c r="A185" t="s">
        <v>271</v>
      </c>
      <c r="B185">
        <v>188</v>
      </c>
      <c r="C185">
        <v>1996</v>
      </c>
      <c r="D185" t="s">
        <v>91</v>
      </c>
      <c r="F185" t="s">
        <v>33</v>
      </c>
      <c r="I185">
        <v>6972</v>
      </c>
    </row>
    <row r="186" spans="1:9" x14ac:dyDescent="0.2">
      <c r="A186" t="s">
        <v>272</v>
      </c>
      <c r="B186">
        <v>189</v>
      </c>
      <c r="C186">
        <v>1996</v>
      </c>
      <c r="D186" t="s">
        <v>214</v>
      </c>
      <c r="F186" t="s">
        <v>44</v>
      </c>
      <c r="I186">
        <v>6910</v>
      </c>
    </row>
    <row r="187" spans="1:9" x14ac:dyDescent="0.2">
      <c r="A187" t="s">
        <v>273</v>
      </c>
      <c r="B187">
        <v>190</v>
      </c>
      <c r="C187">
        <v>1996</v>
      </c>
      <c r="D187" t="s">
        <v>27</v>
      </c>
      <c r="F187" t="s">
        <v>181</v>
      </c>
      <c r="I187">
        <v>6851</v>
      </c>
    </row>
    <row r="188" spans="1:9" x14ac:dyDescent="0.2">
      <c r="A188" t="s">
        <v>274</v>
      </c>
      <c r="B188">
        <v>191</v>
      </c>
      <c r="C188">
        <v>1996</v>
      </c>
      <c r="D188" t="s">
        <v>17</v>
      </c>
      <c r="F188" t="s">
        <v>53</v>
      </c>
      <c r="I188">
        <v>6821.7</v>
      </c>
    </row>
    <row r="189" spans="1:9" x14ac:dyDescent="0.2">
      <c r="A189" t="s">
        <v>275</v>
      </c>
      <c r="B189">
        <v>192</v>
      </c>
      <c r="C189">
        <v>1996</v>
      </c>
      <c r="D189" t="s">
        <v>74</v>
      </c>
      <c r="F189" t="s">
        <v>55</v>
      </c>
      <c r="I189">
        <v>6818</v>
      </c>
    </row>
    <row r="190" spans="1:9" x14ac:dyDescent="0.2">
      <c r="A190" t="s">
        <v>276</v>
      </c>
      <c r="B190">
        <v>193</v>
      </c>
      <c r="C190">
        <v>1996</v>
      </c>
      <c r="D190" t="s">
        <v>40</v>
      </c>
      <c r="F190" t="s">
        <v>146</v>
      </c>
      <c r="I190">
        <v>6804.1</v>
      </c>
    </row>
    <row r="191" spans="1:9" x14ac:dyDescent="0.2">
      <c r="A191" t="s">
        <v>277</v>
      </c>
      <c r="B191">
        <v>194</v>
      </c>
      <c r="C191">
        <v>1996</v>
      </c>
      <c r="D191" t="s">
        <v>91</v>
      </c>
      <c r="F191" t="s">
        <v>35</v>
      </c>
      <c r="I191">
        <v>6799.5</v>
      </c>
    </row>
    <row r="192" spans="1:9" x14ac:dyDescent="0.2">
      <c r="A192" t="s">
        <v>278</v>
      </c>
      <c r="B192">
        <v>195</v>
      </c>
      <c r="C192">
        <v>1996</v>
      </c>
      <c r="D192" t="s">
        <v>279</v>
      </c>
      <c r="F192" t="s">
        <v>146</v>
      </c>
      <c r="I192">
        <v>6794.7</v>
      </c>
    </row>
    <row r="193" spans="1:9" x14ac:dyDescent="0.2">
      <c r="A193" t="s">
        <v>280</v>
      </c>
      <c r="B193">
        <v>196</v>
      </c>
      <c r="C193">
        <v>1996</v>
      </c>
      <c r="D193" t="s">
        <v>108</v>
      </c>
      <c r="F193" t="s">
        <v>86</v>
      </c>
      <c r="I193">
        <v>6773</v>
      </c>
    </row>
    <row r="194" spans="1:9" x14ac:dyDescent="0.2">
      <c r="A194" t="s">
        <v>281</v>
      </c>
      <c r="B194">
        <v>197</v>
      </c>
      <c r="C194">
        <v>1996</v>
      </c>
      <c r="D194" t="s">
        <v>95</v>
      </c>
      <c r="F194" t="s">
        <v>72</v>
      </c>
      <c r="I194">
        <v>6731.3</v>
      </c>
    </row>
    <row r="195" spans="1:9" x14ac:dyDescent="0.2">
      <c r="A195" t="s">
        <v>282</v>
      </c>
      <c r="B195">
        <v>198</v>
      </c>
      <c r="C195">
        <v>1996</v>
      </c>
      <c r="D195" t="s">
        <v>283</v>
      </c>
      <c r="F195" t="s">
        <v>55</v>
      </c>
      <c r="I195">
        <v>6707.6</v>
      </c>
    </row>
    <row r="196" spans="1:9" x14ac:dyDescent="0.2">
      <c r="A196" t="s">
        <v>284</v>
      </c>
      <c r="B196">
        <v>199</v>
      </c>
      <c r="C196">
        <v>1996</v>
      </c>
      <c r="D196" t="s">
        <v>97</v>
      </c>
      <c r="F196" t="s">
        <v>255</v>
      </c>
      <c r="I196">
        <v>6633.3</v>
      </c>
    </row>
    <row r="197" spans="1:9" x14ac:dyDescent="0.2">
      <c r="A197" t="s">
        <v>285</v>
      </c>
      <c r="B197">
        <v>200</v>
      </c>
      <c r="C197">
        <v>1996</v>
      </c>
      <c r="D197" t="s">
        <v>65</v>
      </c>
      <c r="F197" t="s">
        <v>22</v>
      </c>
      <c r="I197">
        <v>6610.9</v>
      </c>
    </row>
    <row r="198" spans="1:9" x14ac:dyDescent="0.2">
      <c r="A198" t="s">
        <v>286</v>
      </c>
      <c r="B198">
        <v>201</v>
      </c>
      <c r="C198">
        <v>1996</v>
      </c>
      <c r="D198" t="s">
        <v>287</v>
      </c>
      <c r="F198" t="s">
        <v>44</v>
      </c>
      <c r="I198">
        <v>6511.8</v>
      </c>
    </row>
    <row r="199" spans="1:9" x14ac:dyDescent="0.2">
      <c r="A199" t="s">
        <v>288</v>
      </c>
      <c r="B199">
        <v>202</v>
      </c>
      <c r="C199">
        <v>1996</v>
      </c>
      <c r="D199" t="s">
        <v>79</v>
      </c>
      <c r="F199" t="s">
        <v>22</v>
      </c>
      <c r="I199">
        <v>6495</v>
      </c>
    </row>
    <row r="200" spans="1:9" x14ac:dyDescent="0.2">
      <c r="A200" t="s">
        <v>289</v>
      </c>
      <c r="B200">
        <v>203</v>
      </c>
      <c r="C200">
        <v>1996</v>
      </c>
      <c r="D200" t="s">
        <v>290</v>
      </c>
      <c r="F200" t="s">
        <v>98</v>
      </c>
      <c r="I200">
        <v>6460.4</v>
      </c>
    </row>
    <row r="201" spans="1:9" x14ac:dyDescent="0.2">
      <c r="A201" t="s">
        <v>291</v>
      </c>
      <c r="B201">
        <v>204</v>
      </c>
      <c r="C201">
        <v>1996</v>
      </c>
      <c r="D201" t="s">
        <v>214</v>
      </c>
      <c r="F201" t="s">
        <v>28</v>
      </c>
      <c r="I201">
        <v>6401.5</v>
      </c>
    </row>
    <row r="202" spans="1:9" x14ac:dyDescent="0.2">
      <c r="A202" t="s">
        <v>292</v>
      </c>
      <c r="B202">
        <v>205</v>
      </c>
      <c r="C202">
        <v>1996</v>
      </c>
      <c r="D202" t="s">
        <v>57</v>
      </c>
      <c r="F202" t="s">
        <v>98</v>
      </c>
      <c r="I202">
        <v>6389.5</v>
      </c>
    </row>
    <row r="203" spans="1:9" x14ac:dyDescent="0.2">
      <c r="A203" t="s">
        <v>293</v>
      </c>
      <c r="B203">
        <v>206</v>
      </c>
      <c r="C203">
        <v>1996</v>
      </c>
      <c r="D203" t="s">
        <v>67</v>
      </c>
      <c r="F203" t="s">
        <v>44</v>
      </c>
      <c r="I203">
        <v>6365.2</v>
      </c>
    </row>
    <row r="204" spans="1:9" x14ac:dyDescent="0.2">
      <c r="A204" t="s">
        <v>294</v>
      </c>
      <c r="B204">
        <v>207</v>
      </c>
      <c r="C204">
        <v>1996</v>
      </c>
      <c r="D204" t="s">
        <v>230</v>
      </c>
      <c r="F204" t="s">
        <v>28</v>
      </c>
      <c r="I204">
        <v>6346</v>
      </c>
    </row>
    <row r="205" spans="1:9" x14ac:dyDescent="0.2">
      <c r="A205" t="s">
        <v>295</v>
      </c>
      <c r="B205">
        <v>208</v>
      </c>
      <c r="C205">
        <v>1996</v>
      </c>
      <c r="D205" t="s">
        <v>17</v>
      </c>
      <c r="F205" t="s">
        <v>44</v>
      </c>
      <c r="I205">
        <v>6342</v>
      </c>
    </row>
    <row r="206" spans="1:9" x14ac:dyDescent="0.2">
      <c r="A206" t="s">
        <v>296</v>
      </c>
      <c r="B206">
        <v>209</v>
      </c>
      <c r="C206">
        <v>1996</v>
      </c>
      <c r="D206" t="s">
        <v>214</v>
      </c>
      <c r="F206" t="s">
        <v>297</v>
      </c>
      <c r="I206">
        <v>6274.4</v>
      </c>
    </row>
    <row r="207" spans="1:9" x14ac:dyDescent="0.2">
      <c r="A207" t="s">
        <v>298</v>
      </c>
      <c r="B207">
        <v>210</v>
      </c>
      <c r="C207">
        <v>1996</v>
      </c>
      <c r="D207" t="s">
        <v>201</v>
      </c>
      <c r="F207" t="s">
        <v>22</v>
      </c>
      <c r="I207">
        <v>6183</v>
      </c>
    </row>
    <row r="208" spans="1:9" x14ac:dyDescent="0.2">
      <c r="A208" t="s">
        <v>299</v>
      </c>
      <c r="B208">
        <v>211</v>
      </c>
      <c r="C208">
        <v>1996</v>
      </c>
      <c r="D208" t="s">
        <v>40</v>
      </c>
      <c r="F208" t="s">
        <v>28</v>
      </c>
      <c r="I208">
        <v>6172.3</v>
      </c>
    </row>
    <row r="209" spans="1:9" x14ac:dyDescent="0.2">
      <c r="A209" t="s">
        <v>300</v>
      </c>
      <c r="B209">
        <v>212</v>
      </c>
      <c r="C209">
        <v>1996</v>
      </c>
      <c r="D209" t="s">
        <v>214</v>
      </c>
      <c r="F209" t="s">
        <v>41</v>
      </c>
      <c r="I209">
        <v>6164.2</v>
      </c>
    </row>
    <row r="210" spans="1:9" x14ac:dyDescent="0.2">
      <c r="A210" t="s">
        <v>301</v>
      </c>
      <c r="B210">
        <v>213</v>
      </c>
      <c r="C210">
        <v>1996</v>
      </c>
      <c r="D210" t="s">
        <v>97</v>
      </c>
      <c r="F210" t="s">
        <v>55</v>
      </c>
      <c r="I210">
        <v>6101.1</v>
      </c>
    </row>
    <row r="211" spans="1:9" x14ac:dyDescent="0.2">
      <c r="A211" t="s">
        <v>302</v>
      </c>
      <c r="B211">
        <v>214</v>
      </c>
      <c r="C211">
        <v>1996</v>
      </c>
      <c r="D211" t="s">
        <v>24</v>
      </c>
      <c r="F211" t="s">
        <v>25</v>
      </c>
      <c r="I211">
        <v>6097.1</v>
      </c>
    </row>
    <row r="212" spans="1:9" x14ac:dyDescent="0.2">
      <c r="A212" t="s">
        <v>303</v>
      </c>
      <c r="B212">
        <v>215</v>
      </c>
      <c r="C212">
        <v>1996</v>
      </c>
      <c r="D212" t="s">
        <v>65</v>
      </c>
      <c r="F212" t="s">
        <v>41</v>
      </c>
      <c r="I212">
        <v>6089.2</v>
      </c>
    </row>
    <row r="213" spans="1:9" x14ac:dyDescent="0.2">
      <c r="A213" t="s">
        <v>304</v>
      </c>
      <c r="B213">
        <v>216</v>
      </c>
      <c r="C213">
        <v>1996</v>
      </c>
      <c r="D213" t="s">
        <v>57</v>
      </c>
      <c r="F213" t="s">
        <v>53</v>
      </c>
      <c r="I213">
        <v>6054</v>
      </c>
    </row>
    <row r="214" spans="1:9" x14ac:dyDescent="0.2">
      <c r="A214" t="s">
        <v>305</v>
      </c>
      <c r="B214">
        <v>217</v>
      </c>
      <c r="C214">
        <v>1996</v>
      </c>
      <c r="D214" t="s">
        <v>97</v>
      </c>
      <c r="F214" t="s">
        <v>255</v>
      </c>
      <c r="I214">
        <v>6037.5</v>
      </c>
    </row>
    <row r="215" spans="1:9" x14ac:dyDescent="0.2">
      <c r="A215" t="s">
        <v>306</v>
      </c>
      <c r="B215">
        <v>218</v>
      </c>
      <c r="C215">
        <v>1996</v>
      </c>
      <c r="D215" t="s">
        <v>221</v>
      </c>
      <c r="F215" t="s">
        <v>22</v>
      </c>
      <c r="I215">
        <v>5951.3</v>
      </c>
    </row>
    <row r="216" spans="1:9" x14ac:dyDescent="0.2">
      <c r="A216" t="s">
        <v>307</v>
      </c>
      <c r="B216">
        <v>219</v>
      </c>
      <c r="C216">
        <v>1996</v>
      </c>
      <c r="D216" t="s">
        <v>290</v>
      </c>
      <c r="F216" t="s">
        <v>93</v>
      </c>
      <c r="I216">
        <v>5937</v>
      </c>
    </row>
    <row r="217" spans="1:9" x14ac:dyDescent="0.2">
      <c r="A217" t="s">
        <v>308</v>
      </c>
      <c r="B217">
        <v>220</v>
      </c>
      <c r="C217">
        <v>1996</v>
      </c>
      <c r="D217" t="s">
        <v>115</v>
      </c>
      <c r="F217" t="s">
        <v>28</v>
      </c>
      <c r="I217">
        <v>5919.4</v>
      </c>
    </row>
    <row r="218" spans="1:9" x14ac:dyDescent="0.2">
      <c r="A218" t="s">
        <v>309</v>
      </c>
      <c r="B218">
        <v>221</v>
      </c>
      <c r="C218">
        <v>1996</v>
      </c>
      <c r="D218" t="s">
        <v>38</v>
      </c>
      <c r="F218" t="s">
        <v>33</v>
      </c>
      <c r="I218">
        <v>5904.9</v>
      </c>
    </row>
    <row r="219" spans="1:9" x14ac:dyDescent="0.2">
      <c r="A219" t="s">
        <v>310</v>
      </c>
      <c r="B219">
        <v>222</v>
      </c>
      <c r="C219">
        <v>1996</v>
      </c>
      <c r="D219" t="s">
        <v>30</v>
      </c>
      <c r="F219" t="s">
        <v>55</v>
      </c>
      <c r="I219">
        <v>5901.9</v>
      </c>
    </row>
    <row r="220" spans="1:9" x14ac:dyDescent="0.2">
      <c r="A220" t="s">
        <v>311</v>
      </c>
      <c r="B220">
        <v>223</v>
      </c>
      <c r="C220">
        <v>1996</v>
      </c>
      <c r="D220" t="s">
        <v>46</v>
      </c>
      <c r="F220" t="s">
        <v>33</v>
      </c>
      <c r="I220">
        <v>5888</v>
      </c>
    </row>
    <row r="221" spans="1:9" x14ac:dyDescent="0.2">
      <c r="A221" t="s">
        <v>312</v>
      </c>
      <c r="B221">
        <v>224</v>
      </c>
      <c r="C221">
        <v>1996</v>
      </c>
      <c r="D221" t="s">
        <v>40</v>
      </c>
      <c r="F221" t="s">
        <v>146</v>
      </c>
      <c r="I221">
        <v>5845.5</v>
      </c>
    </row>
    <row r="222" spans="1:9" x14ac:dyDescent="0.2">
      <c r="A222" t="s">
        <v>313</v>
      </c>
      <c r="B222">
        <v>225</v>
      </c>
      <c r="C222">
        <v>1996</v>
      </c>
      <c r="D222" t="s">
        <v>105</v>
      </c>
      <c r="F222" t="s">
        <v>22</v>
      </c>
      <c r="I222">
        <v>5839.1</v>
      </c>
    </row>
    <row r="223" spans="1:9" x14ac:dyDescent="0.2">
      <c r="A223" t="s">
        <v>314</v>
      </c>
      <c r="B223">
        <v>226</v>
      </c>
      <c r="C223">
        <v>1996</v>
      </c>
      <c r="D223" t="s">
        <v>118</v>
      </c>
      <c r="F223" t="s">
        <v>22</v>
      </c>
      <c r="I223">
        <v>5825</v>
      </c>
    </row>
    <row r="224" spans="1:9" x14ac:dyDescent="0.2">
      <c r="A224" t="s">
        <v>315</v>
      </c>
      <c r="B224">
        <v>227</v>
      </c>
      <c r="C224">
        <v>1996</v>
      </c>
      <c r="D224" t="s">
        <v>115</v>
      </c>
      <c r="F224" t="s">
        <v>55</v>
      </c>
      <c r="I224">
        <v>5801.8</v>
      </c>
    </row>
    <row r="225" spans="1:9" x14ac:dyDescent="0.2">
      <c r="A225" t="s">
        <v>316</v>
      </c>
      <c r="B225">
        <v>228</v>
      </c>
      <c r="C225">
        <v>1996</v>
      </c>
      <c r="D225" t="s">
        <v>46</v>
      </c>
      <c r="F225" t="s">
        <v>177</v>
      </c>
      <c r="I225">
        <v>5784.2</v>
      </c>
    </row>
    <row r="226" spans="1:9" x14ac:dyDescent="0.2">
      <c r="A226" t="s">
        <v>317</v>
      </c>
      <c r="B226">
        <v>229</v>
      </c>
      <c r="C226">
        <v>1996</v>
      </c>
      <c r="D226" t="s">
        <v>193</v>
      </c>
      <c r="F226" t="s">
        <v>22</v>
      </c>
      <c r="I226">
        <v>5779.4</v>
      </c>
    </row>
    <row r="227" spans="1:9" x14ac:dyDescent="0.2">
      <c r="A227" t="s">
        <v>318</v>
      </c>
      <c r="B227">
        <v>230</v>
      </c>
      <c r="C227">
        <v>1996</v>
      </c>
      <c r="D227" t="s">
        <v>130</v>
      </c>
      <c r="F227" t="s">
        <v>41</v>
      </c>
      <c r="I227">
        <v>5729</v>
      </c>
    </row>
    <row r="228" spans="1:9" x14ac:dyDescent="0.2">
      <c r="A228" t="s">
        <v>319</v>
      </c>
      <c r="B228">
        <v>231</v>
      </c>
      <c r="C228">
        <v>1996</v>
      </c>
      <c r="D228" t="s">
        <v>214</v>
      </c>
      <c r="F228" t="s">
        <v>53</v>
      </c>
      <c r="I228">
        <v>5670.3</v>
      </c>
    </row>
    <row r="229" spans="1:9" x14ac:dyDescent="0.2">
      <c r="A229" t="s">
        <v>320</v>
      </c>
      <c r="B229">
        <v>232</v>
      </c>
      <c r="C229">
        <v>1996</v>
      </c>
      <c r="D229" t="s">
        <v>112</v>
      </c>
      <c r="F229" t="s">
        <v>72</v>
      </c>
      <c r="I229">
        <v>5670</v>
      </c>
    </row>
    <row r="230" spans="1:9" x14ac:dyDescent="0.2">
      <c r="A230" t="s">
        <v>321</v>
      </c>
      <c r="B230">
        <v>233</v>
      </c>
      <c r="C230">
        <v>1996</v>
      </c>
      <c r="D230" t="s">
        <v>214</v>
      </c>
      <c r="F230" t="s">
        <v>22</v>
      </c>
      <c r="I230">
        <v>5638.7</v>
      </c>
    </row>
    <row r="231" spans="1:9" x14ac:dyDescent="0.2">
      <c r="A231" t="s">
        <v>322</v>
      </c>
      <c r="B231">
        <v>234</v>
      </c>
      <c r="C231">
        <v>1996</v>
      </c>
      <c r="D231" t="s">
        <v>130</v>
      </c>
      <c r="F231" t="s">
        <v>22</v>
      </c>
      <c r="I231">
        <v>5628.7</v>
      </c>
    </row>
    <row r="232" spans="1:9" x14ac:dyDescent="0.2">
      <c r="A232" t="s">
        <v>323</v>
      </c>
      <c r="B232">
        <v>235</v>
      </c>
      <c r="C232">
        <v>1996</v>
      </c>
      <c r="D232" t="s">
        <v>60</v>
      </c>
      <c r="F232" t="s">
        <v>98</v>
      </c>
      <c r="I232">
        <v>5600.6</v>
      </c>
    </row>
    <row r="233" spans="1:9" x14ac:dyDescent="0.2">
      <c r="A233" t="s">
        <v>324</v>
      </c>
      <c r="B233">
        <v>236</v>
      </c>
      <c r="C233">
        <v>1996</v>
      </c>
      <c r="D233" t="s">
        <v>214</v>
      </c>
      <c r="F233" t="s">
        <v>177</v>
      </c>
      <c r="I233">
        <v>5592.5</v>
      </c>
    </row>
    <row r="234" spans="1:9" x14ac:dyDescent="0.2">
      <c r="A234" t="s">
        <v>325</v>
      </c>
      <c r="B234">
        <v>237</v>
      </c>
      <c r="C234">
        <v>1996</v>
      </c>
      <c r="D234" t="s">
        <v>105</v>
      </c>
      <c r="F234" t="s">
        <v>35</v>
      </c>
      <c r="I234">
        <v>5582.9</v>
      </c>
    </row>
    <row r="235" spans="1:9" x14ac:dyDescent="0.2">
      <c r="A235" t="s">
        <v>326</v>
      </c>
      <c r="B235">
        <v>238</v>
      </c>
      <c r="C235">
        <v>1996</v>
      </c>
      <c r="D235" t="s">
        <v>130</v>
      </c>
      <c r="F235" t="s">
        <v>75</v>
      </c>
      <c r="I235">
        <v>5566.2</v>
      </c>
    </row>
    <row r="236" spans="1:9" x14ac:dyDescent="0.2">
      <c r="A236" t="s">
        <v>327</v>
      </c>
      <c r="B236">
        <v>239</v>
      </c>
      <c r="C236">
        <v>1996</v>
      </c>
      <c r="D236" t="s">
        <v>67</v>
      </c>
      <c r="F236" t="s">
        <v>25</v>
      </c>
      <c r="I236">
        <v>5511.2</v>
      </c>
    </row>
    <row r="237" spans="1:9" x14ac:dyDescent="0.2">
      <c r="A237" t="s">
        <v>328</v>
      </c>
      <c r="B237">
        <v>240</v>
      </c>
      <c r="C237">
        <v>1996</v>
      </c>
      <c r="D237" t="s">
        <v>32</v>
      </c>
      <c r="F237" t="s">
        <v>28</v>
      </c>
      <c r="I237">
        <v>5484.4</v>
      </c>
    </row>
    <row r="238" spans="1:9" x14ac:dyDescent="0.2">
      <c r="A238" t="s">
        <v>329</v>
      </c>
      <c r="B238">
        <v>241</v>
      </c>
      <c r="C238">
        <v>1996</v>
      </c>
      <c r="D238" t="s">
        <v>330</v>
      </c>
      <c r="F238" t="s">
        <v>187</v>
      </c>
      <c r="I238">
        <v>5484.2</v>
      </c>
    </row>
    <row r="239" spans="1:9" x14ac:dyDescent="0.2">
      <c r="A239" t="s">
        <v>331</v>
      </c>
      <c r="B239">
        <v>242</v>
      </c>
      <c r="C239">
        <v>1996</v>
      </c>
      <c r="D239" t="s">
        <v>290</v>
      </c>
      <c r="F239" t="s">
        <v>33</v>
      </c>
      <c r="I239">
        <v>5415.1</v>
      </c>
    </row>
    <row r="240" spans="1:9" x14ac:dyDescent="0.2">
      <c r="A240" t="s">
        <v>332</v>
      </c>
      <c r="B240">
        <v>243</v>
      </c>
      <c r="C240">
        <v>1996</v>
      </c>
      <c r="D240" t="s">
        <v>57</v>
      </c>
      <c r="F240" t="s">
        <v>146</v>
      </c>
      <c r="I240">
        <v>5410.6</v>
      </c>
    </row>
    <row r="241" spans="1:9" x14ac:dyDescent="0.2">
      <c r="A241" t="s">
        <v>333</v>
      </c>
      <c r="B241">
        <v>244</v>
      </c>
      <c r="C241">
        <v>1996</v>
      </c>
      <c r="D241" t="s">
        <v>65</v>
      </c>
      <c r="F241" t="s">
        <v>72</v>
      </c>
      <c r="I241">
        <v>5409.6</v>
      </c>
    </row>
    <row r="242" spans="1:9" x14ac:dyDescent="0.2">
      <c r="A242" t="s">
        <v>334</v>
      </c>
      <c r="B242">
        <v>245</v>
      </c>
      <c r="C242">
        <v>1996</v>
      </c>
      <c r="D242" t="s">
        <v>57</v>
      </c>
      <c r="F242" t="s">
        <v>55</v>
      </c>
      <c r="I242">
        <v>5409</v>
      </c>
    </row>
    <row r="243" spans="1:9" x14ac:dyDescent="0.2">
      <c r="A243" t="s">
        <v>335</v>
      </c>
      <c r="B243">
        <v>246</v>
      </c>
      <c r="C243">
        <v>1996</v>
      </c>
      <c r="D243" t="s">
        <v>336</v>
      </c>
      <c r="F243" t="s">
        <v>28</v>
      </c>
      <c r="I243">
        <v>5346.1</v>
      </c>
    </row>
    <row r="244" spans="1:9" x14ac:dyDescent="0.2">
      <c r="A244" t="s">
        <v>337</v>
      </c>
      <c r="B244">
        <v>247</v>
      </c>
      <c r="C244">
        <v>1996</v>
      </c>
      <c r="D244" t="s">
        <v>57</v>
      </c>
      <c r="F244" t="s">
        <v>28</v>
      </c>
      <c r="I244">
        <v>5327</v>
      </c>
    </row>
    <row r="245" spans="1:9" x14ac:dyDescent="0.2">
      <c r="A245" t="s">
        <v>338</v>
      </c>
      <c r="B245">
        <v>248</v>
      </c>
      <c r="C245">
        <v>1996</v>
      </c>
      <c r="D245" t="s">
        <v>82</v>
      </c>
      <c r="F245" t="s">
        <v>28</v>
      </c>
      <c r="I245">
        <v>5320.1</v>
      </c>
    </row>
    <row r="246" spans="1:9" x14ac:dyDescent="0.2">
      <c r="A246" t="s">
        <v>339</v>
      </c>
      <c r="B246">
        <v>249</v>
      </c>
      <c r="C246">
        <v>1996</v>
      </c>
      <c r="D246" t="s">
        <v>105</v>
      </c>
      <c r="F246" t="s">
        <v>177</v>
      </c>
      <c r="I246">
        <v>5313.2</v>
      </c>
    </row>
    <row r="247" spans="1:9" x14ac:dyDescent="0.2">
      <c r="A247" t="s">
        <v>340</v>
      </c>
      <c r="B247">
        <v>250</v>
      </c>
      <c r="C247">
        <v>1996</v>
      </c>
      <c r="D247" t="s">
        <v>30</v>
      </c>
      <c r="F247" t="s">
        <v>22</v>
      </c>
      <c r="I247">
        <v>5296</v>
      </c>
    </row>
    <row r="248" spans="1:9" x14ac:dyDescent="0.2">
      <c r="A248" t="s">
        <v>341</v>
      </c>
      <c r="B248">
        <v>251</v>
      </c>
      <c r="C248">
        <v>1996</v>
      </c>
      <c r="D248" t="s">
        <v>342</v>
      </c>
      <c r="F248" t="s">
        <v>55</v>
      </c>
      <c r="I248">
        <v>5281.1</v>
      </c>
    </row>
    <row r="249" spans="1:9" x14ac:dyDescent="0.2">
      <c r="A249" t="s">
        <v>343</v>
      </c>
      <c r="B249">
        <v>252</v>
      </c>
      <c r="C249">
        <v>1996</v>
      </c>
      <c r="D249" t="s">
        <v>115</v>
      </c>
      <c r="F249" t="s">
        <v>86</v>
      </c>
      <c r="I249">
        <v>5261.9</v>
      </c>
    </row>
    <row r="250" spans="1:9" x14ac:dyDescent="0.2">
      <c r="A250" t="s">
        <v>344</v>
      </c>
      <c r="B250">
        <v>253</v>
      </c>
      <c r="C250">
        <v>1996</v>
      </c>
      <c r="D250" t="s">
        <v>130</v>
      </c>
      <c r="F250" t="s">
        <v>255</v>
      </c>
      <c r="I250">
        <v>5245</v>
      </c>
    </row>
    <row r="251" spans="1:9" x14ac:dyDescent="0.2">
      <c r="A251" t="s">
        <v>345</v>
      </c>
      <c r="B251">
        <v>254</v>
      </c>
      <c r="C251">
        <v>1996</v>
      </c>
      <c r="D251" t="s">
        <v>32</v>
      </c>
      <c r="F251" t="s">
        <v>98</v>
      </c>
      <c r="I251">
        <v>5227.2</v>
      </c>
    </row>
    <row r="252" spans="1:9" x14ac:dyDescent="0.2">
      <c r="A252" t="s">
        <v>346</v>
      </c>
      <c r="B252">
        <v>255</v>
      </c>
      <c r="C252">
        <v>1996</v>
      </c>
      <c r="D252" t="s">
        <v>130</v>
      </c>
      <c r="F252" t="s">
        <v>41</v>
      </c>
      <c r="I252">
        <v>5221.5</v>
      </c>
    </row>
    <row r="253" spans="1:9" x14ac:dyDescent="0.2">
      <c r="A253" t="s">
        <v>347</v>
      </c>
      <c r="B253">
        <v>256</v>
      </c>
      <c r="C253">
        <v>1996</v>
      </c>
      <c r="D253" t="s">
        <v>91</v>
      </c>
      <c r="F253" t="s">
        <v>53</v>
      </c>
      <c r="I253">
        <v>5179.3999999999996</v>
      </c>
    </row>
    <row r="254" spans="1:9" x14ac:dyDescent="0.2">
      <c r="A254" t="s">
        <v>348</v>
      </c>
      <c r="B254">
        <v>257</v>
      </c>
      <c r="C254">
        <v>1996</v>
      </c>
      <c r="D254" t="s">
        <v>115</v>
      </c>
      <c r="F254" t="s">
        <v>22</v>
      </c>
      <c r="I254">
        <v>5177.1000000000004</v>
      </c>
    </row>
    <row r="255" spans="1:9" x14ac:dyDescent="0.2">
      <c r="A255" t="s">
        <v>349</v>
      </c>
      <c r="B255">
        <v>258</v>
      </c>
      <c r="C255">
        <v>1996</v>
      </c>
      <c r="D255" t="s">
        <v>350</v>
      </c>
      <c r="F255" t="s">
        <v>177</v>
      </c>
      <c r="I255">
        <v>5167.3999999999996</v>
      </c>
    </row>
    <row r="256" spans="1:9" x14ac:dyDescent="0.2">
      <c r="A256" t="s">
        <v>351</v>
      </c>
      <c r="B256">
        <v>259</v>
      </c>
      <c r="C256">
        <v>1996</v>
      </c>
      <c r="D256" t="s">
        <v>100</v>
      </c>
      <c r="F256" t="s">
        <v>41</v>
      </c>
      <c r="I256">
        <v>5150.6000000000004</v>
      </c>
    </row>
    <row r="257" spans="1:9" x14ac:dyDescent="0.2">
      <c r="A257" t="s">
        <v>352</v>
      </c>
      <c r="B257">
        <v>260</v>
      </c>
      <c r="C257">
        <v>1996</v>
      </c>
      <c r="D257" t="s">
        <v>79</v>
      </c>
      <c r="F257" t="s">
        <v>44</v>
      </c>
      <c r="I257">
        <v>5144.3999999999996</v>
      </c>
    </row>
    <row r="258" spans="1:9" x14ac:dyDescent="0.2">
      <c r="A258" t="s">
        <v>353</v>
      </c>
      <c r="B258">
        <v>261</v>
      </c>
      <c r="C258">
        <v>1996</v>
      </c>
      <c r="D258" t="s">
        <v>130</v>
      </c>
      <c r="F258" t="s">
        <v>187</v>
      </c>
      <c r="I258">
        <v>5105</v>
      </c>
    </row>
    <row r="259" spans="1:9" x14ac:dyDescent="0.2">
      <c r="A259" t="s">
        <v>354</v>
      </c>
      <c r="B259">
        <v>262</v>
      </c>
      <c r="C259">
        <v>1996</v>
      </c>
      <c r="D259" t="s">
        <v>105</v>
      </c>
      <c r="F259" t="s">
        <v>72</v>
      </c>
      <c r="I259">
        <v>5079.6000000000004</v>
      </c>
    </row>
    <row r="260" spans="1:9" x14ac:dyDescent="0.2">
      <c r="A260" t="s">
        <v>355</v>
      </c>
      <c r="B260">
        <v>263</v>
      </c>
      <c r="C260">
        <v>1996</v>
      </c>
      <c r="D260" t="s">
        <v>70</v>
      </c>
      <c r="F260" t="s">
        <v>55</v>
      </c>
      <c r="I260">
        <v>5070.7</v>
      </c>
    </row>
    <row r="261" spans="1:9" x14ac:dyDescent="0.2">
      <c r="A261" t="s">
        <v>356</v>
      </c>
      <c r="B261">
        <v>264</v>
      </c>
      <c r="C261">
        <v>1996</v>
      </c>
      <c r="D261" t="s">
        <v>283</v>
      </c>
      <c r="F261" t="s">
        <v>98</v>
      </c>
      <c r="I261">
        <v>5062.3</v>
      </c>
    </row>
    <row r="262" spans="1:9" x14ac:dyDescent="0.2">
      <c r="A262" t="s">
        <v>357</v>
      </c>
      <c r="B262">
        <v>265</v>
      </c>
      <c r="C262">
        <v>1996</v>
      </c>
      <c r="D262" t="s">
        <v>91</v>
      </c>
      <c r="F262" t="s">
        <v>168</v>
      </c>
      <c r="I262">
        <v>5057.7</v>
      </c>
    </row>
    <row r="263" spans="1:9" x14ac:dyDescent="0.2">
      <c r="A263" t="s">
        <v>358</v>
      </c>
      <c r="B263">
        <v>266</v>
      </c>
      <c r="C263">
        <v>1996</v>
      </c>
      <c r="D263" t="s">
        <v>279</v>
      </c>
      <c r="F263" t="s">
        <v>98</v>
      </c>
      <c r="I263">
        <v>5053.8</v>
      </c>
    </row>
    <row r="264" spans="1:9" x14ac:dyDescent="0.2">
      <c r="A264" t="s">
        <v>359</v>
      </c>
      <c r="B264">
        <v>267</v>
      </c>
      <c r="C264">
        <v>1996</v>
      </c>
      <c r="D264" t="s">
        <v>46</v>
      </c>
      <c r="F264" t="s">
        <v>113</v>
      </c>
      <c r="I264">
        <v>5040</v>
      </c>
    </row>
    <row r="265" spans="1:9" x14ac:dyDescent="0.2">
      <c r="A265" t="s">
        <v>360</v>
      </c>
      <c r="B265">
        <v>268</v>
      </c>
      <c r="C265">
        <v>1996</v>
      </c>
      <c r="D265" t="s">
        <v>70</v>
      </c>
      <c r="F265" t="s">
        <v>177</v>
      </c>
      <c r="I265">
        <v>4997.1000000000004</v>
      </c>
    </row>
    <row r="266" spans="1:9" x14ac:dyDescent="0.2">
      <c r="A266" t="s">
        <v>361</v>
      </c>
      <c r="B266">
        <v>269</v>
      </c>
      <c r="C266">
        <v>1996</v>
      </c>
      <c r="D266" t="s">
        <v>223</v>
      </c>
      <c r="F266" t="s">
        <v>22</v>
      </c>
      <c r="I266">
        <v>4967.5</v>
      </c>
    </row>
    <row r="267" spans="1:9" x14ac:dyDescent="0.2">
      <c r="A267" t="s">
        <v>362</v>
      </c>
      <c r="B267">
        <v>270</v>
      </c>
      <c r="C267">
        <v>1996</v>
      </c>
      <c r="D267" t="s">
        <v>46</v>
      </c>
      <c r="F267" t="s">
        <v>22</v>
      </c>
      <c r="I267">
        <v>4936</v>
      </c>
    </row>
    <row r="268" spans="1:9" x14ac:dyDescent="0.2">
      <c r="A268" t="s">
        <v>363</v>
      </c>
      <c r="B268">
        <v>271</v>
      </c>
      <c r="C268">
        <v>1996</v>
      </c>
      <c r="D268" t="s">
        <v>32</v>
      </c>
      <c r="F268" t="s">
        <v>22</v>
      </c>
      <c r="I268">
        <v>4885.8999999999996</v>
      </c>
    </row>
    <row r="269" spans="1:9" x14ac:dyDescent="0.2">
      <c r="A269" t="s">
        <v>364</v>
      </c>
      <c r="B269">
        <v>272</v>
      </c>
      <c r="C269">
        <v>1996</v>
      </c>
      <c r="D269" t="s">
        <v>166</v>
      </c>
      <c r="F269" t="s">
        <v>98</v>
      </c>
      <c r="I269">
        <v>4867.5</v>
      </c>
    </row>
    <row r="270" spans="1:9" x14ac:dyDescent="0.2">
      <c r="A270" t="s">
        <v>365</v>
      </c>
      <c r="B270">
        <v>273</v>
      </c>
      <c r="C270">
        <v>1996</v>
      </c>
      <c r="D270" t="s">
        <v>17</v>
      </c>
      <c r="F270" t="s">
        <v>93</v>
      </c>
      <c r="I270">
        <v>4848.2</v>
      </c>
    </row>
    <row r="271" spans="1:9" x14ac:dyDescent="0.2">
      <c r="A271" t="s">
        <v>366</v>
      </c>
      <c r="B271">
        <v>274</v>
      </c>
      <c r="C271">
        <v>1996</v>
      </c>
      <c r="D271" t="s">
        <v>57</v>
      </c>
      <c r="F271" t="s">
        <v>55</v>
      </c>
      <c r="I271">
        <v>4827.5</v>
      </c>
    </row>
    <row r="272" spans="1:9" x14ac:dyDescent="0.2">
      <c r="A272" t="s">
        <v>367</v>
      </c>
      <c r="B272">
        <v>275</v>
      </c>
      <c r="C272">
        <v>1996</v>
      </c>
      <c r="D272" t="s">
        <v>166</v>
      </c>
      <c r="F272" t="s">
        <v>44</v>
      </c>
      <c r="I272">
        <v>4781.5</v>
      </c>
    </row>
    <row r="273" spans="1:9" x14ac:dyDescent="0.2">
      <c r="A273" t="s">
        <v>368</v>
      </c>
      <c r="B273">
        <v>276</v>
      </c>
      <c r="C273">
        <v>1996</v>
      </c>
      <c r="D273" t="s">
        <v>279</v>
      </c>
      <c r="F273" t="s">
        <v>18</v>
      </c>
      <c r="I273">
        <v>4779</v>
      </c>
    </row>
    <row r="274" spans="1:9" x14ac:dyDescent="0.2">
      <c r="A274" t="s">
        <v>369</v>
      </c>
      <c r="B274">
        <v>277</v>
      </c>
      <c r="C274">
        <v>1996</v>
      </c>
      <c r="D274" t="s">
        <v>115</v>
      </c>
      <c r="F274" t="s">
        <v>370</v>
      </c>
      <c r="I274">
        <v>4760.8</v>
      </c>
    </row>
    <row r="275" spans="1:9" x14ac:dyDescent="0.2">
      <c r="A275" t="s">
        <v>371</v>
      </c>
      <c r="B275">
        <v>278</v>
      </c>
      <c r="C275">
        <v>1996</v>
      </c>
      <c r="D275" t="s">
        <v>17</v>
      </c>
      <c r="F275" t="s">
        <v>18</v>
      </c>
      <c r="I275">
        <v>4714.3999999999996</v>
      </c>
    </row>
    <row r="276" spans="1:9" x14ac:dyDescent="0.2">
      <c r="A276" t="s">
        <v>372</v>
      </c>
      <c r="B276">
        <v>279</v>
      </c>
      <c r="C276">
        <v>1996</v>
      </c>
      <c r="D276" t="s">
        <v>112</v>
      </c>
      <c r="F276" t="s">
        <v>190</v>
      </c>
      <c r="I276">
        <v>4702</v>
      </c>
    </row>
    <row r="277" spans="1:9" x14ac:dyDescent="0.2">
      <c r="A277" t="s">
        <v>373</v>
      </c>
      <c r="B277">
        <v>280</v>
      </c>
      <c r="C277">
        <v>1996</v>
      </c>
      <c r="D277" t="s">
        <v>214</v>
      </c>
      <c r="F277" t="s">
        <v>125</v>
      </c>
      <c r="I277">
        <v>4676.7</v>
      </c>
    </row>
    <row r="278" spans="1:9" x14ac:dyDescent="0.2">
      <c r="A278" t="s">
        <v>374</v>
      </c>
      <c r="B278">
        <v>281</v>
      </c>
      <c r="C278">
        <v>1996</v>
      </c>
      <c r="D278" t="s">
        <v>115</v>
      </c>
      <c r="F278" t="s">
        <v>255</v>
      </c>
      <c r="I278">
        <v>4672.5</v>
      </c>
    </row>
    <row r="279" spans="1:9" x14ac:dyDescent="0.2">
      <c r="A279" t="s">
        <v>375</v>
      </c>
      <c r="B279">
        <v>282</v>
      </c>
      <c r="C279">
        <v>1996</v>
      </c>
      <c r="D279" t="s">
        <v>115</v>
      </c>
      <c r="F279" t="s">
        <v>98</v>
      </c>
      <c r="I279">
        <v>4668.8999999999996</v>
      </c>
    </row>
    <row r="280" spans="1:9" x14ac:dyDescent="0.2">
      <c r="A280" t="s">
        <v>376</v>
      </c>
      <c r="B280">
        <v>283</v>
      </c>
      <c r="C280">
        <v>1996</v>
      </c>
      <c r="D280" t="s">
        <v>201</v>
      </c>
      <c r="F280" t="s">
        <v>35</v>
      </c>
      <c r="I280">
        <v>4668</v>
      </c>
    </row>
    <row r="281" spans="1:9" x14ac:dyDescent="0.2">
      <c r="A281" t="s">
        <v>377</v>
      </c>
      <c r="B281">
        <v>284</v>
      </c>
      <c r="C281">
        <v>1996</v>
      </c>
      <c r="D281" t="s">
        <v>70</v>
      </c>
      <c r="F281" t="s">
        <v>370</v>
      </c>
      <c r="I281">
        <v>4658.8</v>
      </c>
    </row>
    <row r="282" spans="1:9" x14ac:dyDescent="0.2">
      <c r="A282" t="s">
        <v>378</v>
      </c>
      <c r="B282">
        <v>285</v>
      </c>
      <c r="C282">
        <v>1996</v>
      </c>
      <c r="D282" t="s">
        <v>214</v>
      </c>
      <c r="F282" t="s">
        <v>35</v>
      </c>
      <c r="I282">
        <v>4651.7</v>
      </c>
    </row>
    <row r="283" spans="1:9" x14ac:dyDescent="0.2">
      <c r="A283" t="s">
        <v>379</v>
      </c>
      <c r="B283">
        <v>286</v>
      </c>
      <c r="C283">
        <v>1996</v>
      </c>
      <c r="D283" t="s">
        <v>46</v>
      </c>
      <c r="F283" t="s">
        <v>44</v>
      </c>
      <c r="I283">
        <v>4566.6000000000004</v>
      </c>
    </row>
    <row r="284" spans="1:9" x14ac:dyDescent="0.2">
      <c r="A284" t="s">
        <v>380</v>
      </c>
      <c r="B284">
        <v>287</v>
      </c>
      <c r="C284">
        <v>1996</v>
      </c>
      <c r="D284" t="s">
        <v>30</v>
      </c>
      <c r="F284" t="s">
        <v>55</v>
      </c>
      <c r="I284">
        <v>4539.6000000000004</v>
      </c>
    </row>
    <row r="285" spans="1:9" x14ac:dyDescent="0.2">
      <c r="A285" t="s">
        <v>381</v>
      </c>
      <c r="B285">
        <v>288</v>
      </c>
      <c r="C285">
        <v>1996</v>
      </c>
      <c r="D285" t="s">
        <v>279</v>
      </c>
      <c r="F285" t="s">
        <v>382</v>
      </c>
      <c r="I285">
        <v>4534.7</v>
      </c>
    </row>
    <row r="286" spans="1:9" x14ac:dyDescent="0.2">
      <c r="A286" t="s">
        <v>383</v>
      </c>
      <c r="B286">
        <v>289</v>
      </c>
      <c r="C286">
        <v>1996</v>
      </c>
      <c r="D286" t="s">
        <v>70</v>
      </c>
      <c r="F286" t="s">
        <v>98</v>
      </c>
      <c r="I286">
        <v>4533.8999999999996</v>
      </c>
    </row>
    <row r="287" spans="1:9" x14ac:dyDescent="0.2">
      <c r="A287" t="s">
        <v>384</v>
      </c>
      <c r="B287">
        <v>290</v>
      </c>
      <c r="C287">
        <v>1996</v>
      </c>
      <c r="D287" t="s">
        <v>57</v>
      </c>
      <c r="F287" t="s">
        <v>98</v>
      </c>
      <c r="I287">
        <v>4514</v>
      </c>
    </row>
    <row r="288" spans="1:9" x14ac:dyDescent="0.2">
      <c r="A288" t="s">
        <v>385</v>
      </c>
      <c r="B288">
        <v>291</v>
      </c>
      <c r="C288">
        <v>1996</v>
      </c>
      <c r="D288" t="s">
        <v>52</v>
      </c>
      <c r="F288" t="s">
        <v>28</v>
      </c>
      <c r="I288">
        <v>4492.1000000000004</v>
      </c>
    </row>
    <row r="289" spans="1:9" x14ac:dyDescent="0.2">
      <c r="A289" t="s">
        <v>386</v>
      </c>
      <c r="B289">
        <v>292</v>
      </c>
      <c r="C289">
        <v>1996</v>
      </c>
      <c r="D289" t="s">
        <v>79</v>
      </c>
      <c r="F289" t="s">
        <v>68</v>
      </c>
      <c r="I289">
        <v>4487.7</v>
      </c>
    </row>
    <row r="290" spans="1:9" x14ac:dyDescent="0.2">
      <c r="A290" t="s">
        <v>387</v>
      </c>
      <c r="B290">
        <v>293</v>
      </c>
      <c r="C290">
        <v>1996</v>
      </c>
      <c r="D290" t="s">
        <v>105</v>
      </c>
      <c r="F290" t="s">
        <v>146</v>
      </c>
      <c r="I290">
        <v>4447.5</v>
      </c>
    </row>
    <row r="291" spans="1:9" x14ac:dyDescent="0.2">
      <c r="A291" t="s">
        <v>388</v>
      </c>
      <c r="B291">
        <v>294</v>
      </c>
      <c r="C291">
        <v>1996</v>
      </c>
      <c r="D291" t="s">
        <v>70</v>
      </c>
      <c r="F291" t="s">
        <v>53</v>
      </c>
      <c r="I291">
        <v>4431.8999999999996</v>
      </c>
    </row>
    <row r="292" spans="1:9" x14ac:dyDescent="0.2">
      <c r="A292" t="s">
        <v>389</v>
      </c>
      <c r="B292">
        <v>295</v>
      </c>
      <c r="C292">
        <v>1996</v>
      </c>
      <c r="D292" t="s">
        <v>390</v>
      </c>
      <c r="F292" t="s">
        <v>55</v>
      </c>
      <c r="I292">
        <v>4397.5</v>
      </c>
    </row>
    <row r="293" spans="1:9" x14ac:dyDescent="0.2">
      <c r="A293" t="s">
        <v>391</v>
      </c>
      <c r="B293">
        <v>296</v>
      </c>
      <c r="C293">
        <v>1996</v>
      </c>
      <c r="D293" t="s">
        <v>105</v>
      </c>
      <c r="F293" t="s">
        <v>55</v>
      </c>
      <c r="I293">
        <v>4395.3</v>
      </c>
    </row>
    <row r="294" spans="1:9" x14ac:dyDescent="0.2">
      <c r="A294" t="s">
        <v>392</v>
      </c>
      <c r="B294">
        <v>297</v>
      </c>
      <c r="C294">
        <v>1996</v>
      </c>
      <c r="D294" t="s">
        <v>214</v>
      </c>
      <c r="F294" t="s">
        <v>22</v>
      </c>
      <c r="I294">
        <v>4388.3999999999996</v>
      </c>
    </row>
    <row r="295" spans="1:9" x14ac:dyDescent="0.2">
      <c r="A295" t="s">
        <v>393</v>
      </c>
      <c r="B295">
        <v>298</v>
      </c>
      <c r="C295">
        <v>1996</v>
      </c>
      <c r="D295" t="s">
        <v>115</v>
      </c>
      <c r="F295" t="s">
        <v>28</v>
      </c>
      <c r="I295">
        <v>4300</v>
      </c>
    </row>
    <row r="296" spans="1:9" x14ac:dyDescent="0.2">
      <c r="A296" t="s">
        <v>394</v>
      </c>
      <c r="B296">
        <v>299</v>
      </c>
      <c r="C296">
        <v>1996</v>
      </c>
      <c r="D296" t="s">
        <v>166</v>
      </c>
      <c r="F296" t="s">
        <v>53</v>
      </c>
      <c r="I296">
        <v>4283.2</v>
      </c>
    </row>
    <row r="297" spans="1:9" x14ac:dyDescent="0.2">
      <c r="A297" t="s">
        <v>395</v>
      </c>
      <c r="B297">
        <v>300</v>
      </c>
      <c r="C297">
        <v>1996</v>
      </c>
      <c r="D297" t="s">
        <v>91</v>
      </c>
      <c r="F297" t="s">
        <v>41</v>
      </c>
      <c r="I297">
        <v>4211.7</v>
      </c>
    </row>
    <row r="298" spans="1:9" x14ac:dyDescent="0.2">
      <c r="A298" t="s">
        <v>396</v>
      </c>
      <c r="B298">
        <v>301</v>
      </c>
      <c r="C298">
        <v>1996</v>
      </c>
      <c r="D298" t="s">
        <v>214</v>
      </c>
      <c r="F298" t="s">
        <v>98</v>
      </c>
      <c r="I298">
        <v>4186.2</v>
      </c>
    </row>
    <row r="299" spans="1:9" x14ac:dyDescent="0.2">
      <c r="A299" t="s">
        <v>397</v>
      </c>
      <c r="B299">
        <v>302</v>
      </c>
      <c r="C299">
        <v>1996</v>
      </c>
      <c r="D299" t="s">
        <v>166</v>
      </c>
      <c r="F299" t="s">
        <v>398</v>
      </c>
      <c r="I299">
        <v>4185.3999999999996</v>
      </c>
    </row>
    <row r="300" spans="1:9" x14ac:dyDescent="0.2">
      <c r="A300" t="s">
        <v>399</v>
      </c>
      <c r="B300">
        <v>303</v>
      </c>
      <c r="C300">
        <v>1996</v>
      </c>
      <c r="D300" t="s">
        <v>70</v>
      </c>
      <c r="F300" t="s">
        <v>41</v>
      </c>
      <c r="I300">
        <v>4182.1000000000004</v>
      </c>
    </row>
    <row r="301" spans="1:9" x14ac:dyDescent="0.2">
      <c r="A301" t="s">
        <v>400</v>
      </c>
      <c r="B301">
        <v>304</v>
      </c>
      <c r="C301">
        <v>1996</v>
      </c>
      <c r="D301" t="s">
        <v>67</v>
      </c>
      <c r="F301" t="s">
        <v>55</v>
      </c>
      <c r="I301">
        <v>4152.8</v>
      </c>
    </row>
    <row r="302" spans="1:9" x14ac:dyDescent="0.2">
      <c r="A302" t="s">
        <v>401</v>
      </c>
      <c r="B302">
        <v>305</v>
      </c>
      <c r="C302">
        <v>1996</v>
      </c>
      <c r="D302" t="s">
        <v>279</v>
      </c>
      <c r="F302" t="s">
        <v>44</v>
      </c>
      <c r="I302">
        <v>4152.2</v>
      </c>
    </row>
    <row r="303" spans="1:9" x14ac:dyDescent="0.2">
      <c r="A303" t="s">
        <v>402</v>
      </c>
      <c r="B303">
        <v>306</v>
      </c>
      <c r="C303">
        <v>1996</v>
      </c>
      <c r="D303" t="s">
        <v>40</v>
      </c>
      <c r="F303" t="s">
        <v>68</v>
      </c>
      <c r="I303">
        <v>4134.3</v>
      </c>
    </row>
    <row r="304" spans="1:9" x14ac:dyDescent="0.2">
      <c r="A304" t="s">
        <v>403</v>
      </c>
      <c r="B304">
        <v>307</v>
      </c>
      <c r="C304">
        <v>1996</v>
      </c>
      <c r="D304" t="s">
        <v>97</v>
      </c>
      <c r="F304" t="s">
        <v>404</v>
      </c>
      <c r="I304">
        <v>4122.8999999999996</v>
      </c>
    </row>
    <row r="305" spans="1:9" x14ac:dyDescent="0.2">
      <c r="A305" t="s">
        <v>405</v>
      </c>
      <c r="B305">
        <v>308</v>
      </c>
      <c r="C305">
        <v>1996</v>
      </c>
      <c r="D305" t="s">
        <v>70</v>
      </c>
      <c r="F305" t="s">
        <v>146</v>
      </c>
      <c r="I305">
        <v>4116.1000000000004</v>
      </c>
    </row>
    <row r="306" spans="1:9" x14ac:dyDescent="0.2">
      <c r="A306" t="s">
        <v>406</v>
      </c>
      <c r="B306">
        <v>309</v>
      </c>
      <c r="C306">
        <v>1996</v>
      </c>
      <c r="D306" t="s">
        <v>24</v>
      </c>
      <c r="F306" t="s">
        <v>93</v>
      </c>
      <c r="I306">
        <v>4113.5</v>
      </c>
    </row>
    <row r="307" spans="1:9" x14ac:dyDescent="0.2">
      <c r="A307" t="s">
        <v>407</v>
      </c>
      <c r="B307">
        <v>310</v>
      </c>
      <c r="C307">
        <v>1996</v>
      </c>
      <c r="D307" t="s">
        <v>91</v>
      </c>
      <c r="F307" t="s">
        <v>142</v>
      </c>
      <c r="I307">
        <v>4093</v>
      </c>
    </row>
    <row r="308" spans="1:9" x14ac:dyDescent="0.2">
      <c r="A308" t="s">
        <v>408</v>
      </c>
      <c r="B308">
        <v>311</v>
      </c>
      <c r="C308">
        <v>1996</v>
      </c>
      <c r="D308" t="s">
        <v>290</v>
      </c>
      <c r="F308" t="s">
        <v>41</v>
      </c>
      <c r="I308">
        <v>4081.2</v>
      </c>
    </row>
    <row r="309" spans="1:9" x14ac:dyDescent="0.2">
      <c r="A309" t="s">
        <v>409</v>
      </c>
      <c r="B309">
        <v>312</v>
      </c>
      <c r="C309">
        <v>1996</v>
      </c>
      <c r="D309" t="s">
        <v>67</v>
      </c>
      <c r="F309" t="s">
        <v>53</v>
      </c>
      <c r="I309">
        <v>4026.6</v>
      </c>
    </row>
    <row r="310" spans="1:9" x14ac:dyDescent="0.2">
      <c r="A310" t="s">
        <v>410</v>
      </c>
      <c r="B310">
        <v>313</v>
      </c>
      <c r="C310">
        <v>1996</v>
      </c>
      <c r="D310" t="s">
        <v>105</v>
      </c>
      <c r="F310" t="s">
        <v>113</v>
      </c>
      <c r="I310">
        <v>4018.5</v>
      </c>
    </row>
    <row r="311" spans="1:9" x14ac:dyDescent="0.2">
      <c r="A311" t="s">
        <v>411</v>
      </c>
      <c r="B311">
        <v>314</v>
      </c>
      <c r="C311">
        <v>1996</v>
      </c>
      <c r="D311" t="s">
        <v>287</v>
      </c>
      <c r="F311" t="s">
        <v>35</v>
      </c>
      <c r="I311">
        <v>4006.7</v>
      </c>
    </row>
    <row r="312" spans="1:9" x14ac:dyDescent="0.2">
      <c r="A312" t="s">
        <v>412</v>
      </c>
      <c r="B312">
        <v>315</v>
      </c>
      <c r="C312">
        <v>1996</v>
      </c>
      <c r="D312" t="s">
        <v>105</v>
      </c>
      <c r="F312" t="s">
        <v>146</v>
      </c>
      <c r="I312">
        <v>3978.4</v>
      </c>
    </row>
    <row r="313" spans="1:9" x14ac:dyDescent="0.2">
      <c r="A313" t="s">
        <v>413</v>
      </c>
      <c r="B313">
        <v>316</v>
      </c>
      <c r="C313">
        <v>1996</v>
      </c>
      <c r="D313" t="s">
        <v>214</v>
      </c>
      <c r="F313" t="s">
        <v>28</v>
      </c>
      <c r="I313">
        <v>3917.3</v>
      </c>
    </row>
    <row r="314" spans="1:9" x14ac:dyDescent="0.2">
      <c r="A314" t="s">
        <v>414</v>
      </c>
      <c r="B314">
        <v>317</v>
      </c>
      <c r="C314">
        <v>1996</v>
      </c>
      <c r="D314" t="s">
        <v>79</v>
      </c>
      <c r="F314" t="s">
        <v>80</v>
      </c>
      <c r="I314">
        <v>3916.6</v>
      </c>
    </row>
    <row r="315" spans="1:9" x14ac:dyDescent="0.2">
      <c r="A315" t="s">
        <v>415</v>
      </c>
      <c r="B315">
        <v>318</v>
      </c>
      <c r="C315">
        <v>1996</v>
      </c>
      <c r="D315" t="s">
        <v>112</v>
      </c>
      <c r="F315" t="s">
        <v>55</v>
      </c>
      <c r="I315">
        <v>3909.4</v>
      </c>
    </row>
    <row r="316" spans="1:9" x14ac:dyDescent="0.2">
      <c r="A316" t="s">
        <v>416</v>
      </c>
      <c r="B316">
        <v>319</v>
      </c>
      <c r="C316">
        <v>1996</v>
      </c>
      <c r="D316" t="s">
        <v>46</v>
      </c>
      <c r="F316" t="s">
        <v>98</v>
      </c>
      <c r="I316">
        <v>3891</v>
      </c>
    </row>
    <row r="317" spans="1:9" x14ac:dyDescent="0.2">
      <c r="A317" t="s">
        <v>417</v>
      </c>
      <c r="B317">
        <v>320</v>
      </c>
      <c r="C317">
        <v>1996</v>
      </c>
      <c r="D317" t="s">
        <v>214</v>
      </c>
      <c r="F317" t="s">
        <v>18</v>
      </c>
      <c r="I317">
        <v>3890</v>
      </c>
    </row>
    <row r="318" spans="1:9" x14ac:dyDescent="0.2">
      <c r="A318" t="s">
        <v>418</v>
      </c>
      <c r="B318">
        <v>321</v>
      </c>
      <c r="C318">
        <v>1996</v>
      </c>
      <c r="D318" t="s">
        <v>46</v>
      </c>
      <c r="F318" t="s">
        <v>98</v>
      </c>
      <c r="I318">
        <v>3884</v>
      </c>
    </row>
    <row r="319" spans="1:9" x14ac:dyDescent="0.2">
      <c r="A319" t="s">
        <v>419</v>
      </c>
      <c r="B319">
        <v>322</v>
      </c>
      <c r="C319">
        <v>1996</v>
      </c>
      <c r="D319" t="s">
        <v>91</v>
      </c>
      <c r="F319" t="s">
        <v>370</v>
      </c>
      <c r="I319">
        <v>3873.6</v>
      </c>
    </row>
    <row r="320" spans="1:9" x14ac:dyDescent="0.2">
      <c r="A320" t="s">
        <v>420</v>
      </c>
      <c r="B320">
        <v>323</v>
      </c>
      <c r="C320">
        <v>1996</v>
      </c>
      <c r="D320" t="s">
        <v>30</v>
      </c>
      <c r="F320" t="s">
        <v>33</v>
      </c>
      <c r="I320">
        <v>3861.2</v>
      </c>
    </row>
    <row r="321" spans="1:9" x14ac:dyDescent="0.2">
      <c r="A321" t="s">
        <v>421</v>
      </c>
      <c r="B321">
        <v>324</v>
      </c>
      <c r="C321">
        <v>1996</v>
      </c>
      <c r="D321" t="s">
        <v>214</v>
      </c>
      <c r="F321" t="s">
        <v>41</v>
      </c>
      <c r="I321">
        <v>3804.7</v>
      </c>
    </row>
    <row r="322" spans="1:9" x14ac:dyDescent="0.2">
      <c r="A322" t="s">
        <v>422</v>
      </c>
      <c r="B322">
        <v>325</v>
      </c>
      <c r="C322">
        <v>1996</v>
      </c>
      <c r="D322" t="s">
        <v>79</v>
      </c>
      <c r="F322" t="s">
        <v>28</v>
      </c>
      <c r="I322">
        <v>3770.3</v>
      </c>
    </row>
    <row r="323" spans="1:9" x14ac:dyDescent="0.2">
      <c r="A323" t="s">
        <v>423</v>
      </c>
      <c r="B323">
        <v>326</v>
      </c>
      <c r="C323">
        <v>1996</v>
      </c>
      <c r="D323" t="s">
        <v>336</v>
      </c>
      <c r="F323" t="s">
        <v>53</v>
      </c>
      <c r="I323">
        <v>3763.2</v>
      </c>
    </row>
    <row r="324" spans="1:9" x14ac:dyDescent="0.2">
      <c r="A324" t="s">
        <v>424</v>
      </c>
      <c r="B324">
        <v>327</v>
      </c>
      <c r="C324">
        <v>1996</v>
      </c>
      <c r="D324" t="s">
        <v>57</v>
      </c>
      <c r="F324" t="s">
        <v>125</v>
      </c>
      <c r="I324">
        <v>3755.4</v>
      </c>
    </row>
    <row r="325" spans="1:9" x14ac:dyDescent="0.2">
      <c r="A325" t="s">
        <v>425</v>
      </c>
      <c r="B325">
        <v>328</v>
      </c>
      <c r="C325">
        <v>1996</v>
      </c>
      <c r="D325" t="s">
        <v>82</v>
      </c>
      <c r="F325" t="s">
        <v>28</v>
      </c>
      <c r="I325">
        <v>3753.6</v>
      </c>
    </row>
    <row r="326" spans="1:9" x14ac:dyDescent="0.2">
      <c r="A326" t="s">
        <v>426</v>
      </c>
      <c r="B326">
        <v>329</v>
      </c>
      <c r="C326">
        <v>1996</v>
      </c>
      <c r="D326" t="s">
        <v>214</v>
      </c>
      <c r="F326" t="s">
        <v>33</v>
      </c>
      <c r="I326">
        <v>3749</v>
      </c>
    </row>
    <row r="327" spans="1:9" x14ac:dyDescent="0.2">
      <c r="A327" t="s">
        <v>427</v>
      </c>
      <c r="B327">
        <v>330</v>
      </c>
      <c r="C327">
        <v>1996</v>
      </c>
      <c r="D327" t="s">
        <v>130</v>
      </c>
      <c r="F327" t="s">
        <v>28</v>
      </c>
      <c r="I327">
        <v>3745.9</v>
      </c>
    </row>
    <row r="328" spans="1:9" x14ac:dyDescent="0.2">
      <c r="A328" t="s">
        <v>428</v>
      </c>
      <c r="B328">
        <v>331</v>
      </c>
      <c r="C328">
        <v>1996</v>
      </c>
      <c r="D328" t="s">
        <v>57</v>
      </c>
      <c r="F328" t="s">
        <v>86</v>
      </c>
      <c r="I328">
        <v>3740.3</v>
      </c>
    </row>
    <row r="329" spans="1:9" x14ac:dyDescent="0.2">
      <c r="A329" t="s">
        <v>429</v>
      </c>
      <c r="B329">
        <v>332</v>
      </c>
      <c r="C329">
        <v>1996</v>
      </c>
      <c r="D329" t="s">
        <v>214</v>
      </c>
      <c r="F329" t="s">
        <v>22</v>
      </c>
      <c r="I329">
        <v>3735</v>
      </c>
    </row>
    <row r="330" spans="1:9" x14ac:dyDescent="0.2">
      <c r="A330" t="s">
        <v>430</v>
      </c>
      <c r="B330">
        <v>333</v>
      </c>
      <c r="C330">
        <v>1996</v>
      </c>
      <c r="D330" t="s">
        <v>112</v>
      </c>
      <c r="F330" t="s">
        <v>55</v>
      </c>
      <c r="I330">
        <v>3731</v>
      </c>
    </row>
    <row r="331" spans="1:9" x14ac:dyDescent="0.2">
      <c r="A331" t="s">
        <v>431</v>
      </c>
      <c r="B331">
        <v>334</v>
      </c>
      <c r="C331">
        <v>1996</v>
      </c>
      <c r="D331" t="s">
        <v>65</v>
      </c>
      <c r="F331" t="s">
        <v>93</v>
      </c>
      <c r="I331">
        <v>3722.7</v>
      </c>
    </row>
    <row r="332" spans="1:9" x14ac:dyDescent="0.2">
      <c r="A332" t="s">
        <v>432</v>
      </c>
      <c r="B332">
        <v>335</v>
      </c>
      <c r="C332">
        <v>1996</v>
      </c>
      <c r="D332" t="s">
        <v>70</v>
      </c>
      <c r="F332" t="s">
        <v>75</v>
      </c>
      <c r="I332">
        <v>3695.6</v>
      </c>
    </row>
    <row r="333" spans="1:9" x14ac:dyDescent="0.2">
      <c r="A333" t="s">
        <v>433</v>
      </c>
      <c r="B333">
        <v>336</v>
      </c>
      <c r="C333">
        <v>1996</v>
      </c>
      <c r="D333" t="s">
        <v>67</v>
      </c>
      <c r="F333" t="s">
        <v>98</v>
      </c>
      <c r="I333">
        <v>3690.7</v>
      </c>
    </row>
    <row r="334" spans="1:9" x14ac:dyDescent="0.2">
      <c r="A334" t="s">
        <v>434</v>
      </c>
      <c r="B334">
        <v>337</v>
      </c>
      <c r="C334">
        <v>1996</v>
      </c>
      <c r="D334" t="s">
        <v>201</v>
      </c>
      <c r="F334" t="s">
        <v>98</v>
      </c>
      <c r="I334">
        <v>3686</v>
      </c>
    </row>
    <row r="335" spans="1:9" x14ac:dyDescent="0.2">
      <c r="A335" t="s">
        <v>435</v>
      </c>
      <c r="B335">
        <v>338</v>
      </c>
      <c r="C335">
        <v>1996</v>
      </c>
      <c r="D335" t="s">
        <v>57</v>
      </c>
      <c r="F335" t="s">
        <v>177</v>
      </c>
      <c r="I335">
        <v>3680</v>
      </c>
    </row>
    <row r="336" spans="1:9" x14ac:dyDescent="0.2">
      <c r="A336" t="s">
        <v>436</v>
      </c>
      <c r="B336">
        <v>339</v>
      </c>
      <c r="C336">
        <v>1996</v>
      </c>
      <c r="D336" t="s">
        <v>30</v>
      </c>
      <c r="F336" t="s">
        <v>437</v>
      </c>
      <c r="I336">
        <v>3676.3</v>
      </c>
    </row>
    <row r="337" spans="1:9" x14ac:dyDescent="0.2">
      <c r="A337" t="s">
        <v>438</v>
      </c>
      <c r="B337">
        <v>340</v>
      </c>
      <c r="C337">
        <v>1996</v>
      </c>
      <c r="D337" t="s">
        <v>223</v>
      </c>
      <c r="F337" t="s">
        <v>22</v>
      </c>
      <c r="I337">
        <v>3665.9</v>
      </c>
    </row>
    <row r="338" spans="1:9" x14ac:dyDescent="0.2">
      <c r="A338" t="s">
        <v>439</v>
      </c>
      <c r="B338">
        <v>341</v>
      </c>
      <c r="C338">
        <v>1996</v>
      </c>
      <c r="D338" t="s">
        <v>27</v>
      </c>
      <c r="F338" t="s">
        <v>440</v>
      </c>
      <c r="I338">
        <v>3640</v>
      </c>
    </row>
    <row r="339" spans="1:9" x14ac:dyDescent="0.2">
      <c r="A339" t="s">
        <v>441</v>
      </c>
      <c r="B339">
        <v>342</v>
      </c>
      <c r="C339">
        <v>1996</v>
      </c>
      <c r="D339" t="s">
        <v>442</v>
      </c>
      <c r="F339" t="s">
        <v>55</v>
      </c>
      <c r="I339">
        <v>3638.8</v>
      </c>
    </row>
    <row r="340" spans="1:9" x14ac:dyDescent="0.2">
      <c r="A340" t="s">
        <v>443</v>
      </c>
      <c r="B340">
        <v>343</v>
      </c>
      <c r="C340">
        <v>1996</v>
      </c>
      <c r="D340" t="s">
        <v>214</v>
      </c>
      <c r="F340" t="s">
        <v>18</v>
      </c>
      <c r="I340">
        <v>3635.5</v>
      </c>
    </row>
    <row r="341" spans="1:9" x14ac:dyDescent="0.2">
      <c r="A341" t="s">
        <v>444</v>
      </c>
      <c r="B341">
        <v>344</v>
      </c>
      <c r="C341">
        <v>1996</v>
      </c>
      <c r="D341" t="s">
        <v>65</v>
      </c>
      <c r="F341" t="s">
        <v>53</v>
      </c>
      <c r="I341">
        <v>3629.6</v>
      </c>
    </row>
    <row r="342" spans="1:9" x14ac:dyDescent="0.2">
      <c r="A342" t="s">
        <v>445</v>
      </c>
      <c r="B342">
        <v>345</v>
      </c>
      <c r="C342">
        <v>1996</v>
      </c>
      <c r="D342" t="s">
        <v>336</v>
      </c>
      <c r="F342" t="s">
        <v>53</v>
      </c>
      <c r="I342">
        <v>3612</v>
      </c>
    </row>
    <row r="343" spans="1:9" x14ac:dyDescent="0.2">
      <c r="A343" t="s">
        <v>446</v>
      </c>
      <c r="B343">
        <v>346</v>
      </c>
      <c r="C343">
        <v>1996</v>
      </c>
      <c r="D343" t="s">
        <v>52</v>
      </c>
      <c r="F343" t="s">
        <v>398</v>
      </c>
      <c r="I343">
        <v>3575.1</v>
      </c>
    </row>
    <row r="344" spans="1:9" x14ac:dyDescent="0.2">
      <c r="A344" t="s">
        <v>447</v>
      </c>
      <c r="B344">
        <v>347</v>
      </c>
      <c r="C344">
        <v>1996</v>
      </c>
      <c r="D344" t="s">
        <v>159</v>
      </c>
      <c r="F344" t="s">
        <v>44</v>
      </c>
      <c r="I344">
        <v>3573.6</v>
      </c>
    </row>
    <row r="345" spans="1:9" x14ac:dyDescent="0.2">
      <c r="A345" t="s">
        <v>448</v>
      </c>
      <c r="B345">
        <v>348</v>
      </c>
      <c r="C345">
        <v>1996</v>
      </c>
      <c r="D345" t="s">
        <v>70</v>
      </c>
      <c r="F345" t="s">
        <v>398</v>
      </c>
      <c r="I345">
        <v>3565.6</v>
      </c>
    </row>
    <row r="346" spans="1:9" x14ac:dyDescent="0.2">
      <c r="A346" t="s">
        <v>449</v>
      </c>
      <c r="B346">
        <v>349</v>
      </c>
      <c r="C346">
        <v>1996</v>
      </c>
      <c r="D346" t="s">
        <v>390</v>
      </c>
      <c r="F346" t="s">
        <v>55</v>
      </c>
      <c r="I346">
        <v>3556.4</v>
      </c>
    </row>
    <row r="347" spans="1:9" x14ac:dyDescent="0.2">
      <c r="A347" t="s">
        <v>450</v>
      </c>
      <c r="B347">
        <v>350</v>
      </c>
      <c r="C347">
        <v>1996</v>
      </c>
      <c r="D347" t="s">
        <v>74</v>
      </c>
      <c r="F347" t="s">
        <v>35</v>
      </c>
      <c r="I347">
        <v>3544</v>
      </c>
    </row>
    <row r="348" spans="1:9" x14ac:dyDescent="0.2">
      <c r="A348" t="s">
        <v>451</v>
      </c>
      <c r="B348">
        <v>351</v>
      </c>
      <c r="C348">
        <v>1996</v>
      </c>
      <c r="D348" t="s">
        <v>70</v>
      </c>
      <c r="F348" t="s">
        <v>28</v>
      </c>
      <c r="I348">
        <v>3536.6</v>
      </c>
    </row>
    <row r="349" spans="1:9" x14ac:dyDescent="0.2">
      <c r="A349" t="s">
        <v>452</v>
      </c>
      <c r="B349">
        <v>352</v>
      </c>
      <c r="C349">
        <v>1996</v>
      </c>
      <c r="D349" t="s">
        <v>112</v>
      </c>
      <c r="F349" t="s">
        <v>98</v>
      </c>
      <c r="I349">
        <v>3517.8</v>
      </c>
    </row>
    <row r="350" spans="1:9" x14ac:dyDescent="0.2">
      <c r="A350" t="s">
        <v>453</v>
      </c>
      <c r="B350">
        <v>353</v>
      </c>
      <c r="C350">
        <v>1996</v>
      </c>
      <c r="D350" t="s">
        <v>70</v>
      </c>
      <c r="F350" t="s">
        <v>55</v>
      </c>
      <c r="I350">
        <v>3494</v>
      </c>
    </row>
    <row r="351" spans="1:9" x14ac:dyDescent="0.2">
      <c r="A351" t="s">
        <v>454</v>
      </c>
      <c r="B351">
        <v>354</v>
      </c>
      <c r="C351">
        <v>1996</v>
      </c>
      <c r="D351" t="s">
        <v>287</v>
      </c>
      <c r="F351" t="s">
        <v>55</v>
      </c>
      <c r="I351">
        <v>3491</v>
      </c>
    </row>
    <row r="352" spans="1:9" x14ac:dyDescent="0.2">
      <c r="A352" t="s">
        <v>455</v>
      </c>
      <c r="B352">
        <v>355</v>
      </c>
      <c r="C352">
        <v>1996</v>
      </c>
      <c r="D352" t="s">
        <v>115</v>
      </c>
      <c r="F352" t="s">
        <v>146</v>
      </c>
      <c r="I352">
        <v>3481.5</v>
      </c>
    </row>
    <row r="353" spans="1:9" x14ac:dyDescent="0.2">
      <c r="A353" t="s">
        <v>456</v>
      </c>
      <c r="B353">
        <v>356</v>
      </c>
      <c r="C353">
        <v>1996</v>
      </c>
      <c r="D353" t="s">
        <v>32</v>
      </c>
      <c r="F353" t="s">
        <v>177</v>
      </c>
      <c r="I353">
        <v>3480.9</v>
      </c>
    </row>
    <row r="354" spans="1:9" x14ac:dyDescent="0.2">
      <c r="A354" t="s">
        <v>457</v>
      </c>
      <c r="B354">
        <v>357</v>
      </c>
      <c r="C354">
        <v>1996</v>
      </c>
      <c r="D354" t="s">
        <v>115</v>
      </c>
      <c r="F354" t="s">
        <v>98</v>
      </c>
      <c r="I354">
        <v>3474.6</v>
      </c>
    </row>
    <row r="355" spans="1:9" x14ac:dyDescent="0.2">
      <c r="A355" t="s">
        <v>458</v>
      </c>
      <c r="B355">
        <v>358</v>
      </c>
      <c r="C355">
        <v>1996</v>
      </c>
      <c r="D355" t="s">
        <v>97</v>
      </c>
      <c r="F355" t="s">
        <v>44</v>
      </c>
      <c r="I355">
        <v>3465.7</v>
      </c>
    </row>
    <row r="356" spans="1:9" x14ac:dyDescent="0.2">
      <c r="A356" t="s">
        <v>459</v>
      </c>
      <c r="B356">
        <v>359</v>
      </c>
      <c r="C356">
        <v>1996</v>
      </c>
      <c r="D356" t="s">
        <v>166</v>
      </c>
      <c r="F356" t="s">
        <v>125</v>
      </c>
      <c r="I356">
        <v>3462</v>
      </c>
    </row>
    <row r="357" spans="1:9" x14ac:dyDescent="0.2">
      <c r="A357" t="s">
        <v>460</v>
      </c>
      <c r="B357">
        <v>360</v>
      </c>
      <c r="C357">
        <v>1996</v>
      </c>
      <c r="D357" t="s">
        <v>91</v>
      </c>
      <c r="F357" t="s">
        <v>22</v>
      </c>
      <c r="I357">
        <v>3460</v>
      </c>
    </row>
    <row r="358" spans="1:9" x14ac:dyDescent="0.2">
      <c r="A358" t="s">
        <v>461</v>
      </c>
      <c r="B358">
        <v>361</v>
      </c>
      <c r="C358">
        <v>1996</v>
      </c>
      <c r="D358" t="s">
        <v>65</v>
      </c>
      <c r="F358" t="s">
        <v>75</v>
      </c>
      <c r="I358">
        <v>3458.8</v>
      </c>
    </row>
    <row r="359" spans="1:9" x14ac:dyDescent="0.2">
      <c r="A359" t="s">
        <v>462</v>
      </c>
      <c r="B359">
        <v>362</v>
      </c>
      <c r="C359">
        <v>1996</v>
      </c>
      <c r="D359" t="s">
        <v>57</v>
      </c>
      <c r="F359" t="s">
        <v>53</v>
      </c>
      <c r="I359">
        <v>3449.9</v>
      </c>
    </row>
    <row r="360" spans="1:9" x14ac:dyDescent="0.2">
      <c r="A360" t="s">
        <v>463</v>
      </c>
      <c r="B360">
        <v>363</v>
      </c>
      <c r="C360">
        <v>1996</v>
      </c>
      <c r="D360" t="s">
        <v>175</v>
      </c>
      <c r="F360" t="s">
        <v>86</v>
      </c>
      <c r="I360">
        <v>3437</v>
      </c>
    </row>
    <row r="361" spans="1:9" x14ac:dyDescent="0.2">
      <c r="A361" t="s">
        <v>464</v>
      </c>
      <c r="B361">
        <v>364</v>
      </c>
      <c r="C361">
        <v>1996</v>
      </c>
      <c r="D361" t="s">
        <v>24</v>
      </c>
      <c r="F361" t="s">
        <v>370</v>
      </c>
      <c r="I361">
        <v>3428.7</v>
      </c>
    </row>
    <row r="362" spans="1:9" x14ac:dyDescent="0.2">
      <c r="A362" t="s">
        <v>465</v>
      </c>
      <c r="B362">
        <v>365</v>
      </c>
      <c r="C362">
        <v>1996</v>
      </c>
      <c r="D362" t="s">
        <v>214</v>
      </c>
      <c r="F362" t="s">
        <v>370</v>
      </c>
      <c r="I362">
        <v>3400.9</v>
      </c>
    </row>
    <row r="363" spans="1:9" x14ac:dyDescent="0.2">
      <c r="A363" t="s">
        <v>466</v>
      </c>
      <c r="B363">
        <v>366</v>
      </c>
      <c r="C363">
        <v>1996</v>
      </c>
      <c r="D363" t="s">
        <v>97</v>
      </c>
      <c r="F363" t="s">
        <v>190</v>
      </c>
      <c r="I363">
        <v>3388</v>
      </c>
    </row>
    <row r="364" spans="1:9" x14ac:dyDescent="0.2">
      <c r="A364" t="s">
        <v>467</v>
      </c>
      <c r="B364">
        <v>367</v>
      </c>
      <c r="C364">
        <v>1996</v>
      </c>
      <c r="D364" t="s">
        <v>290</v>
      </c>
      <c r="F364" t="s">
        <v>55</v>
      </c>
      <c r="I364">
        <v>3372.5</v>
      </c>
    </row>
    <row r="365" spans="1:9" x14ac:dyDescent="0.2">
      <c r="A365" t="s">
        <v>468</v>
      </c>
      <c r="B365">
        <v>368</v>
      </c>
      <c r="C365">
        <v>1996</v>
      </c>
      <c r="D365" t="s">
        <v>30</v>
      </c>
      <c r="F365" t="s">
        <v>55</v>
      </c>
      <c r="I365">
        <v>3368</v>
      </c>
    </row>
    <row r="366" spans="1:9" x14ac:dyDescent="0.2">
      <c r="A366" t="s">
        <v>469</v>
      </c>
      <c r="B366">
        <v>369</v>
      </c>
      <c r="C366">
        <v>1996</v>
      </c>
      <c r="D366" t="s">
        <v>27</v>
      </c>
      <c r="F366" t="s">
        <v>98</v>
      </c>
      <c r="I366">
        <v>3362.9</v>
      </c>
    </row>
    <row r="367" spans="1:9" x14ac:dyDescent="0.2">
      <c r="A367" t="s">
        <v>470</v>
      </c>
      <c r="B367">
        <v>370</v>
      </c>
      <c r="C367">
        <v>1996</v>
      </c>
      <c r="D367" t="s">
        <v>46</v>
      </c>
      <c r="F367" t="s">
        <v>44</v>
      </c>
      <c r="I367">
        <v>3354.9</v>
      </c>
    </row>
    <row r="368" spans="1:9" x14ac:dyDescent="0.2">
      <c r="A368" t="s">
        <v>471</v>
      </c>
      <c r="B368">
        <v>371</v>
      </c>
      <c r="C368">
        <v>1996</v>
      </c>
      <c r="D368" t="s">
        <v>57</v>
      </c>
      <c r="F368" t="s">
        <v>72</v>
      </c>
      <c r="I368">
        <v>3328.3</v>
      </c>
    </row>
    <row r="369" spans="1:9" x14ac:dyDescent="0.2">
      <c r="A369" t="s">
        <v>472</v>
      </c>
      <c r="B369">
        <v>372</v>
      </c>
      <c r="C369">
        <v>1996</v>
      </c>
      <c r="D369" t="s">
        <v>32</v>
      </c>
      <c r="F369" t="s">
        <v>55</v>
      </c>
      <c r="I369">
        <v>3319.7</v>
      </c>
    </row>
    <row r="370" spans="1:9" x14ac:dyDescent="0.2">
      <c r="A370" t="s">
        <v>473</v>
      </c>
      <c r="B370">
        <v>373</v>
      </c>
      <c r="C370">
        <v>1996</v>
      </c>
      <c r="D370" t="s">
        <v>112</v>
      </c>
      <c r="F370" t="s">
        <v>55</v>
      </c>
      <c r="I370">
        <v>3318</v>
      </c>
    </row>
    <row r="371" spans="1:9" x14ac:dyDescent="0.2">
      <c r="A371" t="s">
        <v>474</v>
      </c>
      <c r="B371">
        <v>374</v>
      </c>
      <c r="C371">
        <v>1996</v>
      </c>
      <c r="D371" t="s">
        <v>118</v>
      </c>
      <c r="F371" t="s">
        <v>142</v>
      </c>
      <c r="I371">
        <v>3316.8</v>
      </c>
    </row>
    <row r="372" spans="1:9" x14ac:dyDescent="0.2">
      <c r="A372" t="s">
        <v>475</v>
      </c>
      <c r="B372">
        <v>375</v>
      </c>
      <c r="C372">
        <v>1996</v>
      </c>
      <c r="D372" t="s">
        <v>21</v>
      </c>
      <c r="F372" t="s">
        <v>116</v>
      </c>
      <c r="I372">
        <v>3310</v>
      </c>
    </row>
    <row r="373" spans="1:9" x14ac:dyDescent="0.2">
      <c r="A373" t="s">
        <v>476</v>
      </c>
      <c r="B373">
        <v>376</v>
      </c>
      <c r="C373">
        <v>1996</v>
      </c>
      <c r="D373" t="s">
        <v>214</v>
      </c>
      <c r="F373" t="s">
        <v>98</v>
      </c>
      <c r="I373">
        <v>3307.3</v>
      </c>
    </row>
    <row r="374" spans="1:9" x14ac:dyDescent="0.2">
      <c r="A374" t="s">
        <v>477</v>
      </c>
      <c r="B374">
        <v>377</v>
      </c>
      <c r="C374">
        <v>1996</v>
      </c>
      <c r="D374" t="s">
        <v>91</v>
      </c>
      <c r="F374" t="s">
        <v>28</v>
      </c>
      <c r="I374">
        <v>3302.7</v>
      </c>
    </row>
    <row r="375" spans="1:9" x14ac:dyDescent="0.2">
      <c r="A375" t="s">
        <v>478</v>
      </c>
      <c r="B375">
        <v>378</v>
      </c>
      <c r="C375">
        <v>1996</v>
      </c>
      <c r="D375" t="s">
        <v>221</v>
      </c>
      <c r="F375" t="s">
        <v>28</v>
      </c>
      <c r="I375">
        <v>3281.5</v>
      </c>
    </row>
    <row r="376" spans="1:9" x14ac:dyDescent="0.2">
      <c r="A376" t="s">
        <v>479</v>
      </c>
      <c r="B376">
        <v>379</v>
      </c>
      <c r="C376">
        <v>1996</v>
      </c>
      <c r="D376" t="s">
        <v>38</v>
      </c>
      <c r="F376" t="s">
        <v>35</v>
      </c>
      <c r="I376">
        <v>3280.9</v>
      </c>
    </row>
    <row r="377" spans="1:9" x14ac:dyDescent="0.2">
      <c r="A377" t="s">
        <v>480</v>
      </c>
      <c r="B377">
        <v>380</v>
      </c>
      <c r="C377">
        <v>1996</v>
      </c>
      <c r="D377" t="s">
        <v>221</v>
      </c>
      <c r="F377" t="s">
        <v>22</v>
      </c>
      <c r="I377">
        <v>3277.5</v>
      </c>
    </row>
    <row r="378" spans="1:9" x14ac:dyDescent="0.2">
      <c r="A378" t="s">
        <v>481</v>
      </c>
      <c r="B378">
        <v>381</v>
      </c>
      <c r="C378">
        <v>1996</v>
      </c>
      <c r="D378" t="s">
        <v>115</v>
      </c>
      <c r="F378" t="s">
        <v>44</v>
      </c>
      <c r="I378">
        <v>3276.9</v>
      </c>
    </row>
    <row r="379" spans="1:9" x14ac:dyDescent="0.2">
      <c r="A379" t="s">
        <v>482</v>
      </c>
      <c r="B379">
        <v>382</v>
      </c>
      <c r="C379">
        <v>1996</v>
      </c>
      <c r="D379" t="s">
        <v>46</v>
      </c>
      <c r="F379" t="s">
        <v>53</v>
      </c>
      <c r="I379">
        <v>3273.8</v>
      </c>
    </row>
    <row r="380" spans="1:9" x14ac:dyDescent="0.2">
      <c r="A380" t="s">
        <v>483</v>
      </c>
      <c r="B380">
        <v>383</v>
      </c>
      <c r="C380">
        <v>1996</v>
      </c>
      <c r="D380" t="s">
        <v>24</v>
      </c>
      <c r="F380" t="s">
        <v>146</v>
      </c>
      <c r="I380">
        <v>3241.9</v>
      </c>
    </row>
    <row r="381" spans="1:9" x14ac:dyDescent="0.2">
      <c r="A381" t="s">
        <v>484</v>
      </c>
      <c r="B381">
        <v>384</v>
      </c>
      <c r="C381">
        <v>1996</v>
      </c>
      <c r="D381" t="s">
        <v>65</v>
      </c>
      <c r="F381" t="s">
        <v>146</v>
      </c>
      <c r="I381">
        <v>3238.9</v>
      </c>
    </row>
    <row r="382" spans="1:9" x14ac:dyDescent="0.2">
      <c r="A382" t="s">
        <v>485</v>
      </c>
      <c r="B382">
        <v>385</v>
      </c>
      <c r="C382">
        <v>1996</v>
      </c>
      <c r="D382" t="s">
        <v>112</v>
      </c>
      <c r="F382" t="s">
        <v>25</v>
      </c>
      <c r="I382">
        <v>3228.6</v>
      </c>
    </row>
    <row r="383" spans="1:9" x14ac:dyDescent="0.2">
      <c r="A383" t="s">
        <v>486</v>
      </c>
      <c r="B383">
        <v>386</v>
      </c>
      <c r="C383">
        <v>1996</v>
      </c>
      <c r="D383" t="s">
        <v>130</v>
      </c>
      <c r="F383" t="s">
        <v>53</v>
      </c>
      <c r="I383">
        <v>3214.4</v>
      </c>
    </row>
    <row r="384" spans="1:9" x14ac:dyDescent="0.2">
      <c r="A384" t="s">
        <v>487</v>
      </c>
      <c r="B384">
        <v>387</v>
      </c>
      <c r="C384">
        <v>1996</v>
      </c>
      <c r="D384" t="s">
        <v>488</v>
      </c>
      <c r="F384" t="s">
        <v>181</v>
      </c>
      <c r="I384">
        <v>3207</v>
      </c>
    </row>
    <row r="385" spans="1:9" x14ac:dyDescent="0.2">
      <c r="A385" t="s">
        <v>489</v>
      </c>
      <c r="B385">
        <v>388</v>
      </c>
      <c r="C385">
        <v>1996</v>
      </c>
      <c r="D385" t="s">
        <v>490</v>
      </c>
      <c r="F385" t="s">
        <v>44</v>
      </c>
      <c r="I385">
        <v>3202.5</v>
      </c>
    </row>
    <row r="386" spans="1:9" x14ac:dyDescent="0.2">
      <c r="A386" t="s">
        <v>491</v>
      </c>
      <c r="B386">
        <v>389</v>
      </c>
      <c r="C386">
        <v>1996</v>
      </c>
      <c r="D386" t="s">
        <v>488</v>
      </c>
      <c r="F386" t="s">
        <v>28</v>
      </c>
      <c r="I386">
        <v>3197.8</v>
      </c>
    </row>
    <row r="387" spans="1:9" x14ac:dyDescent="0.2">
      <c r="A387" t="s">
        <v>492</v>
      </c>
      <c r="B387">
        <v>390</v>
      </c>
      <c r="C387">
        <v>1996</v>
      </c>
      <c r="D387" t="s">
        <v>40</v>
      </c>
      <c r="F387" t="s">
        <v>55</v>
      </c>
      <c r="I387">
        <v>3160.5</v>
      </c>
    </row>
    <row r="388" spans="1:9" x14ac:dyDescent="0.2">
      <c r="A388" t="s">
        <v>493</v>
      </c>
      <c r="B388">
        <v>391</v>
      </c>
      <c r="C388">
        <v>1996</v>
      </c>
      <c r="D388" t="s">
        <v>201</v>
      </c>
      <c r="F388" t="s">
        <v>55</v>
      </c>
      <c r="I388">
        <v>3151.3</v>
      </c>
    </row>
    <row r="389" spans="1:9" x14ac:dyDescent="0.2">
      <c r="A389" t="s">
        <v>494</v>
      </c>
      <c r="B389">
        <v>393</v>
      </c>
      <c r="C389">
        <v>1996</v>
      </c>
      <c r="D389" t="s">
        <v>46</v>
      </c>
      <c r="F389" t="s">
        <v>33</v>
      </c>
      <c r="I389">
        <v>3146</v>
      </c>
    </row>
    <row r="390" spans="1:9" x14ac:dyDescent="0.2">
      <c r="A390" t="s">
        <v>495</v>
      </c>
      <c r="B390">
        <v>394</v>
      </c>
      <c r="C390">
        <v>1996</v>
      </c>
      <c r="D390" t="s">
        <v>91</v>
      </c>
      <c r="F390" t="s">
        <v>55</v>
      </c>
      <c r="I390">
        <v>3113.9</v>
      </c>
    </row>
    <row r="391" spans="1:9" x14ac:dyDescent="0.2">
      <c r="A391" t="s">
        <v>496</v>
      </c>
      <c r="B391">
        <v>395</v>
      </c>
      <c r="C391">
        <v>1996</v>
      </c>
      <c r="D391" t="s">
        <v>57</v>
      </c>
      <c r="F391" t="s">
        <v>18</v>
      </c>
      <c r="I391">
        <v>3112.6</v>
      </c>
    </row>
    <row r="392" spans="1:9" x14ac:dyDescent="0.2">
      <c r="A392" t="s">
        <v>497</v>
      </c>
      <c r="B392">
        <v>396</v>
      </c>
      <c r="C392">
        <v>1996</v>
      </c>
      <c r="D392" t="s">
        <v>27</v>
      </c>
      <c r="F392" t="s">
        <v>25</v>
      </c>
      <c r="I392">
        <v>3109.7</v>
      </c>
    </row>
    <row r="393" spans="1:9" x14ac:dyDescent="0.2">
      <c r="A393" t="s">
        <v>498</v>
      </c>
      <c r="B393">
        <v>397</v>
      </c>
      <c r="C393">
        <v>1996</v>
      </c>
      <c r="D393" t="s">
        <v>112</v>
      </c>
      <c r="F393" t="s">
        <v>55</v>
      </c>
      <c r="I393">
        <v>3107.1</v>
      </c>
    </row>
    <row r="394" spans="1:9" x14ac:dyDescent="0.2">
      <c r="A394" t="s">
        <v>499</v>
      </c>
      <c r="B394">
        <v>398</v>
      </c>
      <c r="C394">
        <v>1996</v>
      </c>
      <c r="D394" t="s">
        <v>115</v>
      </c>
      <c r="F394" t="s">
        <v>177</v>
      </c>
      <c r="I394">
        <v>3086.6</v>
      </c>
    </row>
    <row r="395" spans="1:9" x14ac:dyDescent="0.2">
      <c r="A395" t="s">
        <v>500</v>
      </c>
      <c r="B395">
        <v>399</v>
      </c>
      <c r="C395">
        <v>1996</v>
      </c>
      <c r="D395" t="s">
        <v>70</v>
      </c>
      <c r="F395" t="s">
        <v>103</v>
      </c>
      <c r="I395">
        <v>3083.7</v>
      </c>
    </row>
    <row r="396" spans="1:9" x14ac:dyDescent="0.2">
      <c r="A396" t="s">
        <v>501</v>
      </c>
      <c r="B396">
        <v>400</v>
      </c>
      <c r="C396">
        <v>1996</v>
      </c>
      <c r="D396" t="s">
        <v>221</v>
      </c>
      <c r="F396" t="s">
        <v>41</v>
      </c>
      <c r="I396">
        <v>3081.9</v>
      </c>
    </row>
    <row r="397" spans="1:9" x14ac:dyDescent="0.2">
      <c r="A397" t="s">
        <v>502</v>
      </c>
      <c r="B397">
        <v>402</v>
      </c>
      <c r="C397">
        <v>1996</v>
      </c>
      <c r="D397" t="s">
        <v>214</v>
      </c>
      <c r="F397" t="s">
        <v>28</v>
      </c>
      <c r="I397">
        <v>3075.1</v>
      </c>
    </row>
    <row r="398" spans="1:9" x14ac:dyDescent="0.2">
      <c r="A398" t="s">
        <v>503</v>
      </c>
      <c r="B398">
        <v>403</v>
      </c>
      <c r="C398">
        <v>1996</v>
      </c>
      <c r="D398" t="s">
        <v>287</v>
      </c>
      <c r="F398" t="s">
        <v>28</v>
      </c>
      <c r="I398">
        <v>3068.5</v>
      </c>
    </row>
    <row r="399" spans="1:9" x14ac:dyDescent="0.2">
      <c r="A399" t="s">
        <v>504</v>
      </c>
      <c r="B399">
        <v>404</v>
      </c>
      <c r="C399">
        <v>1996</v>
      </c>
      <c r="D399" t="s">
        <v>105</v>
      </c>
      <c r="F399" t="s">
        <v>146</v>
      </c>
      <c r="I399">
        <v>3068.1</v>
      </c>
    </row>
    <row r="400" spans="1:9" x14ac:dyDescent="0.2">
      <c r="A400" t="s">
        <v>505</v>
      </c>
      <c r="B400">
        <v>405</v>
      </c>
      <c r="C400">
        <v>1996</v>
      </c>
      <c r="D400" t="s">
        <v>32</v>
      </c>
      <c r="F400" t="s">
        <v>55</v>
      </c>
      <c r="I400">
        <v>3061.9</v>
      </c>
    </row>
    <row r="401" spans="1:9" x14ac:dyDescent="0.2">
      <c r="A401" t="s">
        <v>506</v>
      </c>
      <c r="B401">
        <v>406</v>
      </c>
      <c r="C401">
        <v>1996</v>
      </c>
      <c r="D401" t="s">
        <v>342</v>
      </c>
      <c r="F401" t="s">
        <v>150</v>
      </c>
      <c r="I401">
        <v>3056.6</v>
      </c>
    </row>
    <row r="402" spans="1:9" x14ac:dyDescent="0.2">
      <c r="A402" t="s">
        <v>507</v>
      </c>
      <c r="B402">
        <v>407</v>
      </c>
      <c r="C402">
        <v>1996</v>
      </c>
      <c r="D402" t="s">
        <v>214</v>
      </c>
      <c r="F402" t="s">
        <v>177</v>
      </c>
      <c r="I402">
        <v>3055.6</v>
      </c>
    </row>
    <row r="403" spans="1:9" x14ac:dyDescent="0.2">
      <c r="A403" t="s">
        <v>508</v>
      </c>
      <c r="B403">
        <v>408</v>
      </c>
      <c r="C403">
        <v>1996</v>
      </c>
      <c r="D403" t="s">
        <v>65</v>
      </c>
      <c r="F403" t="s">
        <v>80</v>
      </c>
      <c r="I403">
        <v>3054</v>
      </c>
    </row>
    <row r="404" spans="1:9" x14ac:dyDescent="0.2">
      <c r="A404" t="s">
        <v>509</v>
      </c>
      <c r="B404">
        <v>409</v>
      </c>
      <c r="C404">
        <v>1996</v>
      </c>
      <c r="D404" t="s">
        <v>67</v>
      </c>
      <c r="F404" t="s">
        <v>72</v>
      </c>
      <c r="I404">
        <v>3046.2</v>
      </c>
    </row>
    <row r="405" spans="1:9" x14ac:dyDescent="0.2">
      <c r="A405" t="s">
        <v>510</v>
      </c>
      <c r="B405">
        <v>410</v>
      </c>
      <c r="C405">
        <v>1996</v>
      </c>
      <c r="D405" t="s">
        <v>32</v>
      </c>
      <c r="F405" t="s">
        <v>199</v>
      </c>
      <c r="I405">
        <v>3039.5</v>
      </c>
    </row>
    <row r="406" spans="1:9" x14ac:dyDescent="0.2">
      <c r="A406" t="s">
        <v>511</v>
      </c>
      <c r="B406">
        <v>411</v>
      </c>
      <c r="C406">
        <v>1996</v>
      </c>
      <c r="D406" t="s">
        <v>214</v>
      </c>
      <c r="F406" t="s">
        <v>53</v>
      </c>
      <c r="I406">
        <v>3031.4</v>
      </c>
    </row>
    <row r="407" spans="1:9" x14ac:dyDescent="0.2">
      <c r="A407" t="s">
        <v>512</v>
      </c>
      <c r="B407">
        <v>412</v>
      </c>
      <c r="C407">
        <v>1996</v>
      </c>
      <c r="D407" t="s">
        <v>21</v>
      </c>
      <c r="F407" t="s">
        <v>22</v>
      </c>
      <c r="I407">
        <v>3019.8</v>
      </c>
    </row>
    <row r="408" spans="1:9" x14ac:dyDescent="0.2">
      <c r="A408" t="s">
        <v>513</v>
      </c>
      <c r="B408">
        <v>414</v>
      </c>
      <c r="C408">
        <v>1996</v>
      </c>
      <c r="D408" t="s">
        <v>214</v>
      </c>
      <c r="F408" t="s">
        <v>125</v>
      </c>
      <c r="I408">
        <v>3006.6</v>
      </c>
    </row>
    <row r="409" spans="1:9" x14ac:dyDescent="0.2">
      <c r="A409" t="s">
        <v>514</v>
      </c>
      <c r="B409">
        <v>415</v>
      </c>
      <c r="C409">
        <v>1996</v>
      </c>
      <c r="D409" t="s">
        <v>57</v>
      </c>
      <c r="F409" t="s">
        <v>142</v>
      </c>
      <c r="I409">
        <v>2996.1</v>
      </c>
    </row>
    <row r="410" spans="1:9" x14ac:dyDescent="0.2">
      <c r="A410" t="s">
        <v>515</v>
      </c>
      <c r="B410">
        <v>416</v>
      </c>
      <c r="C410">
        <v>1996</v>
      </c>
      <c r="D410" t="s">
        <v>115</v>
      </c>
      <c r="F410" t="s">
        <v>35</v>
      </c>
      <c r="I410">
        <v>2976.5</v>
      </c>
    </row>
    <row r="411" spans="1:9" x14ac:dyDescent="0.2">
      <c r="A411" t="s">
        <v>516</v>
      </c>
      <c r="B411">
        <v>417</v>
      </c>
      <c r="C411">
        <v>1996</v>
      </c>
      <c r="D411" t="s">
        <v>290</v>
      </c>
      <c r="F411" t="s">
        <v>55</v>
      </c>
      <c r="I411">
        <v>2966.9</v>
      </c>
    </row>
    <row r="412" spans="1:9" x14ac:dyDescent="0.2">
      <c r="A412" t="s">
        <v>517</v>
      </c>
      <c r="B412">
        <v>418</v>
      </c>
      <c r="C412">
        <v>1996</v>
      </c>
      <c r="D412" t="s">
        <v>21</v>
      </c>
      <c r="F412" t="s">
        <v>22</v>
      </c>
      <c r="I412">
        <v>2956.7</v>
      </c>
    </row>
    <row r="413" spans="1:9" x14ac:dyDescent="0.2">
      <c r="A413" t="s">
        <v>518</v>
      </c>
      <c r="B413">
        <v>419</v>
      </c>
      <c r="C413">
        <v>1996</v>
      </c>
      <c r="D413" t="s">
        <v>32</v>
      </c>
      <c r="F413" t="s">
        <v>168</v>
      </c>
      <c r="I413">
        <v>2952.7</v>
      </c>
    </row>
    <row r="414" spans="1:9" x14ac:dyDescent="0.2">
      <c r="A414" t="s">
        <v>519</v>
      </c>
      <c r="B414">
        <v>420</v>
      </c>
      <c r="C414">
        <v>1996</v>
      </c>
      <c r="D414" t="s">
        <v>108</v>
      </c>
      <c r="F414" t="s">
        <v>44</v>
      </c>
      <c r="I414">
        <v>2946.5</v>
      </c>
    </row>
    <row r="415" spans="1:9" x14ac:dyDescent="0.2">
      <c r="A415" t="s">
        <v>520</v>
      </c>
      <c r="B415">
        <v>421</v>
      </c>
      <c r="C415">
        <v>1996</v>
      </c>
      <c r="D415" t="s">
        <v>24</v>
      </c>
      <c r="F415" t="s">
        <v>53</v>
      </c>
      <c r="I415">
        <v>2944.3</v>
      </c>
    </row>
    <row r="416" spans="1:9" x14ac:dyDescent="0.2">
      <c r="A416" t="s">
        <v>521</v>
      </c>
      <c r="B416">
        <v>422</v>
      </c>
      <c r="C416">
        <v>1996</v>
      </c>
      <c r="D416" t="s">
        <v>115</v>
      </c>
      <c r="F416" t="s">
        <v>398</v>
      </c>
      <c r="I416">
        <v>2941.1</v>
      </c>
    </row>
    <row r="417" spans="1:9" x14ac:dyDescent="0.2">
      <c r="A417" t="s">
        <v>522</v>
      </c>
      <c r="B417">
        <v>423</v>
      </c>
      <c r="C417">
        <v>1996</v>
      </c>
      <c r="D417" t="s">
        <v>287</v>
      </c>
      <c r="F417" t="s">
        <v>28</v>
      </c>
      <c r="I417">
        <v>2935.3</v>
      </c>
    </row>
    <row r="418" spans="1:9" x14ac:dyDescent="0.2">
      <c r="A418" t="s">
        <v>523</v>
      </c>
      <c r="B418">
        <v>424</v>
      </c>
      <c r="C418">
        <v>1996</v>
      </c>
      <c r="D418" t="s">
        <v>214</v>
      </c>
      <c r="F418" t="s">
        <v>75</v>
      </c>
      <c r="I418">
        <v>2934.8</v>
      </c>
    </row>
    <row r="419" spans="1:9" x14ac:dyDescent="0.2">
      <c r="A419" t="s">
        <v>524</v>
      </c>
      <c r="B419">
        <v>425</v>
      </c>
      <c r="C419">
        <v>1996</v>
      </c>
      <c r="D419" t="s">
        <v>130</v>
      </c>
      <c r="F419" t="s">
        <v>98</v>
      </c>
      <c r="I419">
        <v>2929.9</v>
      </c>
    </row>
    <row r="420" spans="1:9" x14ac:dyDescent="0.2">
      <c r="A420" t="s">
        <v>525</v>
      </c>
      <c r="B420">
        <v>427</v>
      </c>
      <c r="C420">
        <v>1996</v>
      </c>
      <c r="D420" t="s">
        <v>166</v>
      </c>
      <c r="F420" t="s">
        <v>86</v>
      </c>
      <c r="I420">
        <v>2926.1</v>
      </c>
    </row>
    <row r="421" spans="1:9" x14ac:dyDescent="0.2">
      <c r="A421" t="s">
        <v>526</v>
      </c>
      <c r="B421">
        <v>428</v>
      </c>
      <c r="C421">
        <v>1996</v>
      </c>
      <c r="D421" t="s">
        <v>85</v>
      </c>
      <c r="F421" t="s">
        <v>33</v>
      </c>
      <c r="I421">
        <v>2926.1</v>
      </c>
    </row>
    <row r="422" spans="1:9" x14ac:dyDescent="0.2">
      <c r="A422" t="s">
        <v>527</v>
      </c>
      <c r="B422">
        <v>429</v>
      </c>
      <c r="C422">
        <v>1996</v>
      </c>
      <c r="D422" t="s">
        <v>279</v>
      </c>
      <c r="F422" t="s">
        <v>41</v>
      </c>
      <c r="I422">
        <v>2908.4</v>
      </c>
    </row>
    <row r="423" spans="1:9" x14ac:dyDescent="0.2">
      <c r="A423" t="s">
        <v>528</v>
      </c>
      <c r="B423">
        <v>430</v>
      </c>
      <c r="C423">
        <v>1996</v>
      </c>
      <c r="D423" t="s">
        <v>65</v>
      </c>
      <c r="F423" t="s">
        <v>28</v>
      </c>
      <c r="I423">
        <v>2906</v>
      </c>
    </row>
    <row r="424" spans="1:9" x14ac:dyDescent="0.2">
      <c r="A424" t="s">
        <v>529</v>
      </c>
      <c r="B424">
        <v>431</v>
      </c>
      <c r="C424">
        <v>1996</v>
      </c>
      <c r="D424" t="s">
        <v>221</v>
      </c>
      <c r="F424" t="s">
        <v>68</v>
      </c>
      <c r="I424">
        <v>2902</v>
      </c>
    </row>
    <row r="425" spans="1:9" x14ac:dyDescent="0.2">
      <c r="A425" t="s">
        <v>530</v>
      </c>
      <c r="B425">
        <v>432</v>
      </c>
      <c r="C425">
        <v>1996</v>
      </c>
      <c r="D425" t="s">
        <v>52</v>
      </c>
      <c r="F425" t="s">
        <v>28</v>
      </c>
      <c r="I425">
        <v>2899.1</v>
      </c>
    </row>
    <row r="426" spans="1:9" x14ac:dyDescent="0.2">
      <c r="A426" t="s">
        <v>531</v>
      </c>
      <c r="B426">
        <v>433</v>
      </c>
      <c r="C426">
        <v>1996</v>
      </c>
      <c r="D426" t="s">
        <v>57</v>
      </c>
      <c r="F426" t="s">
        <v>370</v>
      </c>
      <c r="I426">
        <v>2897.3</v>
      </c>
    </row>
    <row r="427" spans="1:9" x14ac:dyDescent="0.2">
      <c r="A427" t="s">
        <v>532</v>
      </c>
      <c r="B427">
        <v>434</v>
      </c>
      <c r="C427">
        <v>1996</v>
      </c>
      <c r="D427" t="s">
        <v>533</v>
      </c>
      <c r="F427" t="s">
        <v>55</v>
      </c>
      <c r="I427">
        <v>2896</v>
      </c>
    </row>
    <row r="428" spans="1:9" x14ac:dyDescent="0.2">
      <c r="A428" t="s">
        <v>534</v>
      </c>
      <c r="B428">
        <v>435</v>
      </c>
      <c r="C428">
        <v>1996</v>
      </c>
      <c r="D428" t="s">
        <v>60</v>
      </c>
      <c r="F428" t="s">
        <v>535</v>
      </c>
      <c r="I428">
        <v>2893.8</v>
      </c>
    </row>
    <row r="429" spans="1:9" x14ac:dyDescent="0.2">
      <c r="A429" t="s">
        <v>536</v>
      </c>
      <c r="B429">
        <v>436</v>
      </c>
      <c r="C429">
        <v>1996</v>
      </c>
      <c r="D429" t="s">
        <v>290</v>
      </c>
      <c r="F429" t="s">
        <v>41</v>
      </c>
      <c r="I429">
        <v>2893.7</v>
      </c>
    </row>
    <row r="430" spans="1:9" x14ac:dyDescent="0.2">
      <c r="A430" t="s">
        <v>537</v>
      </c>
      <c r="B430">
        <v>437</v>
      </c>
      <c r="C430">
        <v>1996</v>
      </c>
      <c r="D430" t="s">
        <v>115</v>
      </c>
      <c r="F430" t="s">
        <v>72</v>
      </c>
      <c r="I430">
        <v>2888.8</v>
      </c>
    </row>
    <row r="431" spans="1:9" x14ac:dyDescent="0.2">
      <c r="A431" t="s">
        <v>538</v>
      </c>
      <c r="B431">
        <v>438</v>
      </c>
      <c r="C431">
        <v>1996</v>
      </c>
      <c r="D431" t="s">
        <v>118</v>
      </c>
      <c r="F431" t="s">
        <v>22</v>
      </c>
      <c r="I431">
        <v>2872.8</v>
      </c>
    </row>
    <row r="432" spans="1:9" x14ac:dyDescent="0.2">
      <c r="A432" t="s">
        <v>539</v>
      </c>
      <c r="B432">
        <v>439</v>
      </c>
      <c r="C432">
        <v>1996</v>
      </c>
      <c r="D432" t="s">
        <v>540</v>
      </c>
      <c r="F432" t="s">
        <v>86</v>
      </c>
      <c r="I432">
        <v>2869.8</v>
      </c>
    </row>
    <row r="433" spans="1:9" x14ac:dyDescent="0.2">
      <c r="A433" t="s">
        <v>541</v>
      </c>
      <c r="B433">
        <v>440</v>
      </c>
      <c r="C433">
        <v>1996</v>
      </c>
      <c r="D433" t="s">
        <v>70</v>
      </c>
      <c r="F433" t="s">
        <v>542</v>
      </c>
      <c r="I433">
        <v>2869.6</v>
      </c>
    </row>
    <row r="434" spans="1:9" x14ac:dyDescent="0.2">
      <c r="A434" t="s">
        <v>543</v>
      </c>
      <c r="B434">
        <v>441</v>
      </c>
      <c r="C434">
        <v>1996</v>
      </c>
      <c r="D434" t="s">
        <v>57</v>
      </c>
      <c r="F434" t="s">
        <v>98</v>
      </c>
      <c r="I434">
        <v>2868</v>
      </c>
    </row>
    <row r="435" spans="1:9" x14ac:dyDescent="0.2">
      <c r="A435" t="s">
        <v>544</v>
      </c>
      <c r="B435">
        <v>442</v>
      </c>
      <c r="C435">
        <v>1996</v>
      </c>
      <c r="D435" t="s">
        <v>287</v>
      </c>
      <c r="F435" t="s">
        <v>44</v>
      </c>
      <c r="I435">
        <v>2863.6</v>
      </c>
    </row>
    <row r="436" spans="1:9" x14ac:dyDescent="0.2">
      <c r="A436" t="s">
        <v>545</v>
      </c>
      <c r="B436">
        <v>443</v>
      </c>
      <c r="C436">
        <v>1996</v>
      </c>
      <c r="D436" t="s">
        <v>223</v>
      </c>
      <c r="F436" t="s">
        <v>22</v>
      </c>
      <c r="I436">
        <v>2862.1</v>
      </c>
    </row>
    <row r="437" spans="1:9" x14ac:dyDescent="0.2">
      <c r="A437" t="s">
        <v>546</v>
      </c>
      <c r="B437">
        <v>444</v>
      </c>
      <c r="C437">
        <v>1996</v>
      </c>
      <c r="D437" t="s">
        <v>97</v>
      </c>
      <c r="F437" t="s">
        <v>255</v>
      </c>
      <c r="I437">
        <v>2860.7</v>
      </c>
    </row>
    <row r="438" spans="1:9" x14ac:dyDescent="0.2">
      <c r="A438" t="s">
        <v>547</v>
      </c>
      <c r="B438">
        <v>445</v>
      </c>
      <c r="C438">
        <v>1996</v>
      </c>
      <c r="D438" t="s">
        <v>57</v>
      </c>
      <c r="F438" t="s">
        <v>28</v>
      </c>
      <c r="I438">
        <v>2859.6</v>
      </c>
    </row>
    <row r="439" spans="1:9" x14ac:dyDescent="0.2">
      <c r="A439" t="s">
        <v>548</v>
      </c>
      <c r="B439">
        <v>446</v>
      </c>
      <c r="C439">
        <v>1996</v>
      </c>
      <c r="D439" t="s">
        <v>442</v>
      </c>
      <c r="F439" t="s">
        <v>210</v>
      </c>
      <c r="I439">
        <v>2858.2</v>
      </c>
    </row>
    <row r="440" spans="1:9" x14ac:dyDescent="0.2">
      <c r="A440" t="s">
        <v>549</v>
      </c>
      <c r="B440">
        <v>447</v>
      </c>
      <c r="C440">
        <v>1996</v>
      </c>
      <c r="D440" t="s">
        <v>223</v>
      </c>
      <c r="F440" t="s">
        <v>116</v>
      </c>
      <c r="I440">
        <v>2855.7</v>
      </c>
    </row>
    <row r="441" spans="1:9" x14ac:dyDescent="0.2">
      <c r="A441" t="s">
        <v>550</v>
      </c>
      <c r="B441">
        <v>448</v>
      </c>
      <c r="C441">
        <v>1996</v>
      </c>
      <c r="D441" t="s">
        <v>91</v>
      </c>
      <c r="F441" t="s">
        <v>55</v>
      </c>
      <c r="I441">
        <v>2855.7</v>
      </c>
    </row>
    <row r="442" spans="1:9" x14ac:dyDescent="0.2">
      <c r="A442" t="s">
        <v>551</v>
      </c>
      <c r="B442">
        <v>449</v>
      </c>
      <c r="C442">
        <v>1996</v>
      </c>
      <c r="D442" t="s">
        <v>91</v>
      </c>
      <c r="F442" t="s">
        <v>370</v>
      </c>
      <c r="I442">
        <v>2843.2</v>
      </c>
    </row>
    <row r="443" spans="1:9" x14ac:dyDescent="0.2">
      <c r="A443" t="s">
        <v>552</v>
      </c>
      <c r="B443">
        <v>450</v>
      </c>
      <c r="C443">
        <v>1996</v>
      </c>
      <c r="D443" t="s">
        <v>46</v>
      </c>
      <c r="F443" t="s">
        <v>41</v>
      </c>
      <c r="I443">
        <v>2840.1</v>
      </c>
    </row>
    <row r="444" spans="1:9" x14ac:dyDescent="0.2">
      <c r="A444" t="s">
        <v>553</v>
      </c>
      <c r="B444">
        <v>451</v>
      </c>
      <c r="C444">
        <v>1996</v>
      </c>
      <c r="D444" t="s">
        <v>105</v>
      </c>
      <c r="F444" t="s">
        <v>22</v>
      </c>
      <c r="I444">
        <v>2813.1</v>
      </c>
    </row>
    <row r="445" spans="1:9" x14ac:dyDescent="0.2">
      <c r="A445" t="s">
        <v>554</v>
      </c>
      <c r="B445">
        <v>452</v>
      </c>
      <c r="C445">
        <v>1996</v>
      </c>
      <c r="D445" t="s">
        <v>214</v>
      </c>
      <c r="F445" t="s">
        <v>142</v>
      </c>
      <c r="I445">
        <v>2798.5</v>
      </c>
    </row>
    <row r="446" spans="1:9" x14ac:dyDescent="0.2">
      <c r="A446" t="s">
        <v>555</v>
      </c>
      <c r="B446">
        <v>453</v>
      </c>
      <c r="C446">
        <v>1996</v>
      </c>
      <c r="D446" t="s">
        <v>40</v>
      </c>
      <c r="F446" t="s">
        <v>187</v>
      </c>
      <c r="I446">
        <v>2795.8</v>
      </c>
    </row>
    <row r="447" spans="1:9" x14ac:dyDescent="0.2">
      <c r="A447" t="s">
        <v>556</v>
      </c>
      <c r="B447">
        <v>454</v>
      </c>
      <c r="C447">
        <v>1996</v>
      </c>
      <c r="D447" t="s">
        <v>115</v>
      </c>
      <c r="F447" t="s">
        <v>142</v>
      </c>
      <c r="I447">
        <v>2774.4</v>
      </c>
    </row>
    <row r="448" spans="1:9" x14ac:dyDescent="0.2">
      <c r="A448" t="s">
        <v>557</v>
      </c>
      <c r="B448">
        <v>455</v>
      </c>
      <c r="C448">
        <v>1996</v>
      </c>
      <c r="D448" t="s">
        <v>24</v>
      </c>
      <c r="F448" t="s">
        <v>33</v>
      </c>
      <c r="I448">
        <v>2764.5</v>
      </c>
    </row>
    <row r="449" spans="1:9" x14ac:dyDescent="0.2">
      <c r="A449" t="s">
        <v>558</v>
      </c>
      <c r="B449">
        <v>456</v>
      </c>
      <c r="C449">
        <v>1996</v>
      </c>
      <c r="D449" t="s">
        <v>287</v>
      </c>
      <c r="F449" t="s">
        <v>177</v>
      </c>
      <c r="I449">
        <v>2751.8</v>
      </c>
    </row>
    <row r="450" spans="1:9" x14ac:dyDescent="0.2">
      <c r="A450" t="s">
        <v>559</v>
      </c>
      <c r="B450">
        <v>457</v>
      </c>
      <c r="C450">
        <v>1996</v>
      </c>
      <c r="D450" t="s">
        <v>336</v>
      </c>
      <c r="F450" t="s">
        <v>181</v>
      </c>
      <c r="I450">
        <v>2733.8</v>
      </c>
    </row>
    <row r="451" spans="1:9" x14ac:dyDescent="0.2">
      <c r="A451" t="s">
        <v>560</v>
      </c>
      <c r="B451">
        <v>458</v>
      </c>
      <c r="C451">
        <v>1996</v>
      </c>
      <c r="D451" t="s">
        <v>112</v>
      </c>
      <c r="F451" t="s">
        <v>55</v>
      </c>
      <c r="I451">
        <v>2732.1</v>
      </c>
    </row>
    <row r="452" spans="1:9" x14ac:dyDescent="0.2">
      <c r="A452" t="s">
        <v>561</v>
      </c>
      <c r="B452">
        <v>459</v>
      </c>
      <c r="C452">
        <v>1996</v>
      </c>
      <c r="D452" t="s">
        <v>17</v>
      </c>
      <c r="F452" t="s">
        <v>33</v>
      </c>
      <c r="I452">
        <v>2717.9</v>
      </c>
    </row>
    <row r="453" spans="1:9" x14ac:dyDescent="0.2">
      <c r="A453" t="s">
        <v>562</v>
      </c>
      <c r="B453">
        <v>460</v>
      </c>
      <c r="C453">
        <v>1996</v>
      </c>
      <c r="D453" t="s">
        <v>21</v>
      </c>
      <c r="F453" t="s">
        <v>33</v>
      </c>
      <c r="I453">
        <v>2714.4</v>
      </c>
    </row>
    <row r="454" spans="1:9" x14ac:dyDescent="0.2">
      <c r="A454" t="s">
        <v>563</v>
      </c>
      <c r="B454">
        <v>461</v>
      </c>
      <c r="C454">
        <v>1996</v>
      </c>
      <c r="D454" t="s">
        <v>95</v>
      </c>
      <c r="F454" t="s">
        <v>41</v>
      </c>
      <c r="I454">
        <v>2712.5</v>
      </c>
    </row>
    <row r="455" spans="1:9" x14ac:dyDescent="0.2">
      <c r="A455" t="s">
        <v>564</v>
      </c>
      <c r="B455">
        <v>462</v>
      </c>
      <c r="C455">
        <v>1996</v>
      </c>
      <c r="D455" t="s">
        <v>91</v>
      </c>
      <c r="F455" t="s">
        <v>535</v>
      </c>
      <c r="I455">
        <v>2706.2</v>
      </c>
    </row>
    <row r="456" spans="1:9" x14ac:dyDescent="0.2">
      <c r="A456" t="s">
        <v>565</v>
      </c>
      <c r="B456">
        <v>463</v>
      </c>
      <c r="C456">
        <v>1996</v>
      </c>
      <c r="D456" t="s">
        <v>330</v>
      </c>
      <c r="F456" t="s">
        <v>18</v>
      </c>
      <c r="I456">
        <v>2689.8</v>
      </c>
    </row>
    <row r="457" spans="1:9" x14ac:dyDescent="0.2">
      <c r="A457" t="s">
        <v>566</v>
      </c>
      <c r="B457">
        <v>464</v>
      </c>
      <c r="C457">
        <v>1996</v>
      </c>
      <c r="D457" t="s">
        <v>105</v>
      </c>
      <c r="F457" t="s">
        <v>142</v>
      </c>
      <c r="I457">
        <v>2685.7</v>
      </c>
    </row>
    <row r="458" spans="1:9" x14ac:dyDescent="0.2">
      <c r="A458" t="s">
        <v>567</v>
      </c>
      <c r="B458">
        <v>465</v>
      </c>
      <c r="C458">
        <v>1996</v>
      </c>
      <c r="D458" t="s">
        <v>30</v>
      </c>
      <c r="F458" t="s">
        <v>542</v>
      </c>
      <c r="I458">
        <v>2673.8</v>
      </c>
    </row>
    <row r="459" spans="1:9" x14ac:dyDescent="0.2">
      <c r="A459" t="s">
        <v>568</v>
      </c>
      <c r="B459">
        <v>466</v>
      </c>
      <c r="C459">
        <v>1996</v>
      </c>
      <c r="D459" t="s">
        <v>214</v>
      </c>
      <c r="F459" t="s">
        <v>98</v>
      </c>
      <c r="I459">
        <v>2650</v>
      </c>
    </row>
    <row r="460" spans="1:9" x14ac:dyDescent="0.2">
      <c r="A460" t="s">
        <v>569</v>
      </c>
      <c r="B460">
        <v>467</v>
      </c>
      <c r="C460">
        <v>1996</v>
      </c>
      <c r="D460" t="s">
        <v>214</v>
      </c>
      <c r="F460" t="s">
        <v>28</v>
      </c>
      <c r="I460">
        <v>2647.8</v>
      </c>
    </row>
    <row r="461" spans="1:9" x14ac:dyDescent="0.2">
      <c r="A461" t="s">
        <v>570</v>
      </c>
      <c r="B461">
        <v>468</v>
      </c>
      <c r="C461">
        <v>1996</v>
      </c>
      <c r="D461" t="s">
        <v>70</v>
      </c>
      <c r="F461" t="s">
        <v>55</v>
      </c>
      <c r="I461">
        <v>2644.4</v>
      </c>
    </row>
    <row r="462" spans="1:9" x14ac:dyDescent="0.2">
      <c r="A462" t="s">
        <v>571</v>
      </c>
      <c r="B462">
        <v>469</v>
      </c>
      <c r="C462">
        <v>1996</v>
      </c>
      <c r="D462" t="s">
        <v>130</v>
      </c>
      <c r="F462" t="s">
        <v>22</v>
      </c>
      <c r="I462">
        <v>2637.5</v>
      </c>
    </row>
    <row r="463" spans="1:9" x14ac:dyDescent="0.2">
      <c r="A463" t="s">
        <v>572</v>
      </c>
      <c r="B463">
        <v>470</v>
      </c>
      <c r="C463">
        <v>1996</v>
      </c>
      <c r="D463" t="s">
        <v>214</v>
      </c>
      <c r="F463" t="s">
        <v>47</v>
      </c>
      <c r="I463">
        <v>2635.2</v>
      </c>
    </row>
    <row r="464" spans="1:9" x14ac:dyDescent="0.2">
      <c r="A464" t="s">
        <v>573</v>
      </c>
      <c r="B464">
        <v>471</v>
      </c>
      <c r="C464">
        <v>1996</v>
      </c>
      <c r="D464" t="s">
        <v>336</v>
      </c>
      <c r="F464" t="s">
        <v>98</v>
      </c>
      <c r="I464">
        <v>2635.1</v>
      </c>
    </row>
    <row r="465" spans="1:9" x14ac:dyDescent="0.2">
      <c r="A465" t="s">
        <v>574</v>
      </c>
      <c r="B465">
        <v>472</v>
      </c>
      <c r="C465">
        <v>1996</v>
      </c>
      <c r="D465" t="s">
        <v>67</v>
      </c>
      <c r="F465" t="s">
        <v>44</v>
      </c>
      <c r="I465">
        <v>2630.2</v>
      </c>
    </row>
    <row r="466" spans="1:9" x14ac:dyDescent="0.2">
      <c r="A466" t="s">
        <v>575</v>
      </c>
      <c r="B466">
        <v>473</v>
      </c>
      <c r="C466">
        <v>1996</v>
      </c>
      <c r="D466" t="s">
        <v>279</v>
      </c>
      <c r="F466" t="s">
        <v>33</v>
      </c>
      <c r="I466">
        <v>2624.3</v>
      </c>
    </row>
    <row r="467" spans="1:9" x14ac:dyDescent="0.2">
      <c r="A467" t="s">
        <v>576</v>
      </c>
      <c r="B467">
        <v>474</v>
      </c>
      <c r="C467">
        <v>1996</v>
      </c>
      <c r="D467" t="s">
        <v>290</v>
      </c>
      <c r="F467" t="s">
        <v>28</v>
      </c>
      <c r="I467">
        <v>2623</v>
      </c>
    </row>
    <row r="468" spans="1:9" x14ac:dyDescent="0.2">
      <c r="A468" t="s">
        <v>577</v>
      </c>
      <c r="B468">
        <v>475</v>
      </c>
      <c r="C468">
        <v>1996</v>
      </c>
      <c r="D468" t="s">
        <v>279</v>
      </c>
      <c r="F468" t="s">
        <v>255</v>
      </c>
      <c r="I468">
        <v>2591.6999999999998</v>
      </c>
    </row>
    <row r="469" spans="1:9" x14ac:dyDescent="0.2">
      <c r="A469" t="s">
        <v>578</v>
      </c>
      <c r="B469">
        <v>476</v>
      </c>
      <c r="C469">
        <v>1996</v>
      </c>
      <c r="D469" t="s">
        <v>214</v>
      </c>
      <c r="F469" t="s">
        <v>72</v>
      </c>
      <c r="I469">
        <v>2568.6</v>
      </c>
    </row>
    <row r="470" spans="1:9" x14ac:dyDescent="0.2">
      <c r="A470" t="s">
        <v>579</v>
      </c>
      <c r="B470">
        <v>477</v>
      </c>
      <c r="C470">
        <v>1996</v>
      </c>
      <c r="D470" t="s">
        <v>70</v>
      </c>
      <c r="F470" t="s">
        <v>404</v>
      </c>
      <c r="I470">
        <v>2568.1</v>
      </c>
    </row>
    <row r="471" spans="1:9" x14ac:dyDescent="0.2">
      <c r="A471" t="s">
        <v>580</v>
      </c>
      <c r="B471">
        <v>478</v>
      </c>
      <c r="C471">
        <v>1996</v>
      </c>
      <c r="D471" t="s">
        <v>32</v>
      </c>
      <c r="F471" t="s">
        <v>55</v>
      </c>
      <c r="I471">
        <v>2567.8000000000002</v>
      </c>
    </row>
    <row r="472" spans="1:9" x14ac:dyDescent="0.2">
      <c r="A472" t="s">
        <v>581</v>
      </c>
      <c r="B472">
        <v>479</v>
      </c>
      <c r="C472">
        <v>1996</v>
      </c>
      <c r="D472" t="s">
        <v>57</v>
      </c>
      <c r="F472" t="s">
        <v>47</v>
      </c>
      <c r="I472">
        <v>2565.4</v>
      </c>
    </row>
    <row r="473" spans="1:9" x14ac:dyDescent="0.2">
      <c r="A473" t="s">
        <v>582</v>
      </c>
      <c r="B473">
        <v>480</v>
      </c>
      <c r="C473">
        <v>1996</v>
      </c>
      <c r="D473" t="s">
        <v>166</v>
      </c>
      <c r="F473" t="s">
        <v>22</v>
      </c>
      <c r="I473">
        <v>2565.1999999999998</v>
      </c>
    </row>
    <row r="474" spans="1:9" x14ac:dyDescent="0.2">
      <c r="A474" t="s">
        <v>583</v>
      </c>
      <c r="B474">
        <v>482</v>
      </c>
      <c r="C474">
        <v>1996</v>
      </c>
      <c r="D474" t="s">
        <v>342</v>
      </c>
      <c r="F474" t="s">
        <v>53</v>
      </c>
      <c r="I474">
        <v>2547.6</v>
      </c>
    </row>
    <row r="475" spans="1:9" x14ac:dyDescent="0.2">
      <c r="A475" t="s">
        <v>584</v>
      </c>
      <c r="B475">
        <v>483</v>
      </c>
      <c r="C475">
        <v>1996</v>
      </c>
      <c r="D475" t="s">
        <v>105</v>
      </c>
      <c r="F475" t="s">
        <v>53</v>
      </c>
      <c r="I475">
        <v>2542.5</v>
      </c>
    </row>
    <row r="476" spans="1:9" x14ac:dyDescent="0.2">
      <c r="A476" t="s">
        <v>585</v>
      </c>
      <c r="B476">
        <v>484</v>
      </c>
      <c r="C476">
        <v>1996</v>
      </c>
      <c r="D476" t="s">
        <v>221</v>
      </c>
      <c r="F476" t="s">
        <v>168</v>
      </c>
      <c r="I476">
        <v>2530.9</v>
      </c>
    </row>
    <row r="477" spans="1:9" x14ac:dyDescent="0.2">
      <c r="A477" t="s">
        <v>586</v>
      </c>
      <c r="B477">
        <v>485</v>
      </c>
      <c r="C477">
        <v>1996</v>
      </c>
      <c r="D477" t="s">
        <v>330</v>
      </c>
      <c r="F477" t="s">
        <v>28</v>
      </c>
      <c r="I477">
        <v>2518.9</v>
      </c>
    </row>
    <row r="478" spans="1:9" x14ac:dyDescent="0.2">
      <c r="A478" t="s">
        <v>587</v>
      </c>
      <c r="B478">
        <v>486</v>
      </c>
      <c r="C478">
        <v>1996</v>
      </c>
      <c r="D478" t="s">
        <v>214</v>
      </c>
      <c r="F478" t="s">
        <v>53</v>
      </c>
      <c r="I478">
        <v>2515.5</v>
      </c>
    </row>
    <row r="479" spans="1:9" x14ac:dyDescent="0.2">
      <c r="A479" t="s">
        <v>588</v>
      </c>
      <c r="B479">
        <v>487</v>
      </c>
      <c r="C479">
        <v>1996</v>
      </c>
      <c r="D479" t="s">
        <v>70</v>
      </c>
      <c r="F479" t="s">
        <v>18</v>
      </c>
      <c r="I479">
        <v>2512.4</v>
      </c>
    </row>
    <row r="480" spans="1:9" x14ac:dyDescent="0.2">
      <c r="A480" t="s">
        <v>589</v>
      </c>
      <c r="B480">
        <v>488</v>
      </c>
      <c r="C480">
        <v>1996</v>
      </c>
      <c r="D480" t="s">
        <v>279</v>
      </c>
      <c r="F480" t="s">
        <v>44</v>
      </c>
      <c r="I480">
        <v>2498.4</v>
      </c>
    </row>
    <row r="481" spans="1:9" x14ac:dyDescent="0.2">
      <c r="A481" t="s">
        <v>590</v>
      </c>
      <c r="B481">
        <v>489</v>
      </c>
      <c r="C481">
        <v>1996</v>
      </c>
      <c r="D481" t="s">
        <v>21</v>
      </c>
      <c r="F481" t="s">
        <v>22</v>
      </c>
      <c r="I481">
        <v>2490</v>
      </c>
    </row>
    <row r="482" spans="1:9" x14ac:dyDescent="0.2">
      <c r="A482" t="s">
        <v>591</v>
      </c>
      <c r="B482">
        <v>490</v>
      </c>
      <c r="C482">
        <v>1996</v>
      </c>
      <c r="D482" t="s">
        <v>115</v>
      </c>
      <c r="F482" t="s">
        <v>187</v>
      </c>
      <c r="I482">
        <v>2488.1999999999998</v>
      </c>
    </row>
    <row r="483" spans="1:9" x14ac:dyDescent="0.2">
      <c r="A483" t="s">
        <v>592</v>
      </c>
      <c r="B483">
        <v>491</v>
      </c>
      <c r="C483">
        <v>1996</v>
      </c>
      <c r="D483" t="s">
        <v>390</v>
      </c>
      <c r="F483" t="s">
        <v>55</v>
      </c>
      <c r="I483">
        <v>2470</v>
      </c>
    </row>
    <row r="484" spans="1:9" x14ac:dyDescent="0.2">
      <c r="A484" t="s">
        <v>593</v>
      </c>
      <c r="B484">
        <v>492</v>
      </c>
      <c r="C484">
        <v>1996</v>
      </c>
      <c r="D484" t="s">
        <v>30</v>
      </c>
      <c r="F484" t="s">
        <v>55</v>
      </c>
      <c r="I484">
        <v>2467.8000000000002</v>
      </c>
    </row>
    <row r="485" spans="1:9" x14ac:dyDescent="0.2">
      <c r="A485" t="s">
        <v>594</v>
      </c>
      <c r="B485">
        <v>493</v>
      </c>
      <c r="C485">
        <v>1996</v>
      </c>
      <c r="D485" t="s">
        <v>214</v>
      </c>
      <c r="F485" t="s">
        <v>53</v>
      </c>
      <c r="I485">
        <v>2465.8000000000002</v>
      </c>
    </row>
    <row r="486" spans="1:9" x14ac:dyDescent="0.2">
      <c r="A486" t="s">
        <v>595</v>
      </c>
      <c r="B486">
        <v>494</v>
      </c>
      <c r="C486">
        <v>1996</v>
      </c>
      <c r="D486" t="s">
        <v>112</v>
      </c>
      <c r="F486" t="s">
        <v>55</v>
      </c>
      <c r="I486">
        <v>2459.9</v>
      </c>
    </row>
    <row r="487" spans="1:9" x14ac:dyDescent="0.2">
      <c r="A487" t="s">
        <v>596</v>
      </c>
      <c r="B487">
        <v>495</v>
      </c>
      <c r="C487">
        <v>1996</v>
      </c>
      <c r="D487" t="s">
        <v>57</v>
      </c>
      <c r="F487" t="s">
        <v>146</v>
      </c>
      <c r="I487">
        <v>2445.6999999999998</v>
      </c>
    </row>
    <row r="488" spans="1:9" x14ac:dyDescent="0.2">
      <c r="A488" t="s">
        <v>597</v>
      </c>
      <c r="B488">
        <v>496</v>
      </c>
      <c r="C488">
        <v>1996</v>
      </c>
      <c r="D488" t="s">
        <v>336</v>
      </c>
      <c r="F488" t="s">
        <v>44</v>
      </c>
      <c r="I488">
        <v>2444</v>
      </c>
    </row>
    <row r="489" spans="1:9" x14ac:dyDescent="0.2">
      <c r="A489" t="s">
        <v>598</v>
      </c>
      <c r="B489">
        <v>497</v>
      </c>
      <c r="C489">
        <v>1996</v>
      </c>
      <c r="D489" t="s">
        <v>105</v>
      </c>
      <c r="F489" t="s">
        <v>44</v>
      </c>
      <c r="I489">
        <v>2437</v>
      </c>
    </row>
    <row r="490" spans="1:9" x14ac:dyDescent="0.2">
      <c r="A490" t="s">
        <v>599</v>
      </c>
      <c r="B490">
        <v>498</v>
      </c>
      <c r="C490">
        <v>1996</v>
      </c>
      <c r="D490" t="s">
        <v>115</v>
      </c>
      <c r="F490" t="s">
        <v>44</v>
      </c>
      <c r="I490">
        <v>2436</v>
      </c>
    </row>
    <row r="491" spans="1:9" x14ac:dyDescent="0.2">
      <c r="A491" t="s">
        <v>600</v>
      </c>
      <c r="B491">
        <v>499</v>
      </c>
      <c r="C491">
        <v>1996</v>
      </c>
      <c r="D491" t="s">
        <v>32</v>
      </c>
      <c r="F491" t="s">
        <v>44</v>
      </c>
      <c r="I491">
        <v>2432</v>
      </c>
    </row>
    <row r="492" spans="1:9" x14ac:dyDescent="0.2">
      <c r="A492" t="s">
        <v>601</v>
      </c>
      <c r="B492">
        <v>500</v>
      </c>
      <c r="C492">
        <v>1996</v>
      </c>
      <c r="D492" t="s">
        <v>32</v>
      </c>
      <c r="F492" t="s">
        <v>55</v>
      </c>
      <c r="I492">
        <v>2429.6999999999998</v>
      </c>
    </row>
    <row r="493" spans="1:9" x14ac:dyDescent="0.2">
      <c r="A493" t="s">
        <v>16</v>
      </c>
      <c r="B493">
        <v>1</v>
      </c>
      <c r="C493">
        <v>1997</v>
      </c>
      <c r="D493" t="s">
        <v>17</v>
      </c>
      <c r="F493" t="s">
        <v>18</v>
      </c>
      <c r="I493">
        <v>168369</v>
      </c>
    </row>
    <row r="494" spans="1:9" x14ac:dyDescent="0.2">
      <c r="A494" t="s">
        <v>19</v>
      </c>
      <c r="B494">
        <v>2</v>
      </c>
      <c r="C494">
        <v>1997</v>
      </c>
      <c r="D494" t="s">
        <v>17</v>
      </c>
      <c r="F494" t="s">
        <v>18</v>
      </c>
      <c r="I494">
        <v>146991</v>
      </c>
    </row>
    <row r="495" spans="1:9" x14ac:dyDescent="0.2">
      <c r="A495" t="s">
        <v>20</v>
      </c>
      <c r="B495">
        <v>3</v>
      </c>
      <c r="C495">
        <v>1997</v>
      </c>
      <c r="D495" t="s">
        <v>21</v>
      </c>
      <c r="F495" t="s">
        <v>22</v>
      </c>
      <c r="I495">
        <v>119434</v>
      </c>
    </row>
    <row r="496" spans="1:9" x14ac:dyDescent="0.2">
      <c r="A496" t="s">
        <v>23</v>
      </c>
      <c r="B496">
        <v>4</v>
      </c>
      <c r="C496">
        <v>1997</v>
      </c>
      <c r="D496" t="s">
        <v>24</v>
      </c>
      <c r="F496" t="s">
        <v>25</v>
      </c>
      <c r="I496">
        <v>106147</v>
      </c>
    </row>
    <row r="497" spans="1:9" x14ac:dyDescent="0.2">
      <c r="A497" t="s">
        <v>31</v>
      </c>
      <c r="B497">
        <v>5</v>
      </c>
      <c r="C497">
        <v>1997</v>
      </c>
      <c r="D497" t="s">
        <v>32</v>
      </c>
      <c r="F497" t="s">
        <v>33</v>
      </c>
      <c r="I497">
        <v>79179</v>
      </c>
    </row>
    <row r="498" spans="1:9" x14ac:dyDescent="0.2">
      <c r="A498" t="s">
        <v>29</v>
      </c>
      <c r="B498">
        <v>6</v>
      </c>
      <c r="C498">
        <v>1997</v>
      </c>
      <c r="D498" t="s">
        <v>30</v>
      </c>
      <c r="F498" t="s">
        <v>28</v>
      </c>
      <c r="I498">
        <v>75947</v>
      </c>
    </row>
    <row r="499" spans="1:9" x14ac:dyDescent="0.2">
      <c r="A499" t="s">
        <v>26</v>
      </c>
      <c r="B499">
        <v>7</v>
      </c>
      <c r="C499">
        <v>1997</v>
      </c>
      <c r="D499" t="s">
        <v>27</v>
      </c>
      <c r="F499" t="s">
        <v>28</v>
      </c>
      <c r="I499">
        <v>74525</v>
      </c>
    </row>
    <row r="500" spans="1:9" x14ac:dyDescent="0.2">
      <c r="A500" t="s">
        <v>34</v>
      </c>
      <c r="B500">
        <v>8</v>
      </c>
      <c r="C500">
        <v>1997</v>
      </c>
      <c r="D500" t="s">
        <v>21</v>
      </c>
      <c r="F500" t="s">
        <v>35</v>
      </c>
      <c r="I500">
        <v>72267</v>
      </c>
    </row>
    <row r="501" spans="1:9" x14ac:dyDescent="0.2">
      <c r="A501" t="s">
        <v>36</v>
      </c>
      <c r="B501">
        <v>9</v>
      </c>
      <c r="C501">
        <v>1997</v>
      </c>
      <c r="D501" t="s">
        <v>17</v>
      </c>
      <c r="F501" t="s">
        <v>18</v>
      </c>
      <c r="I501">
        <v>61397</v>
      </c>
    </row>
    <row r="502" spans="1:9" x14ac:dyDescent="0.2">
      <c r="A502" t="s">
        <v>602</v>
      </c>
      <c r="B502">
        <v>10</v>
      </c>
      <c r="C502">
        <v>1997</v>
      </c>
      <c r="D502" t="s">
        <v>38</v>
      </c>
      <c r="F502" t="s">
        <v>28</v>
      </c>
      <c r="I502">
        <v>54553</v>
      </c>
    </row>
    <row r="503" spans="1:9" x14ac:dyDescent="0.2">
      <c r="A503" t="s">
        <v>603</v>
      </c>
      <c r="B503">
        <v>11</v>
      </c>
      <c r="C503">
        <v>1997</v>
      </c>
      <c r="D503" t="s">
        <v>21</v>
      </c>
      <c r="F503" t="s">
        <v>28</v>
      </c>
      <c r="I503">
        <v>44561</v>
      </c>
    </row>
    <row r="504" spans="1:9" x14ac:dyDescent="0.2">
      <c r="A504" t="s">
        <v>604</v>
      </c>
      <c r="B504">
        <v>12</v>
      </c>
      <c r="C504">
        <v>1997</v>
      </c>
      <c r="D504" t="s">
        <v>43</v>
      </c>
      <c r="F504" t="s">
        <v>44</v>
      </c>
      <c r="I504">
        <v>42781.2</v>
      </c>
    </row>
    <row r="505" spans="1:9" x14ac:dyDescent="0.2">
      <c r="A505" t="s">
        <v>39</v>
      </c>
      <c r="B505">
        <v>13</v>
      </c>
      <c r="C505">
        <v>1997</v>
      </c>
      <c r="D505" t="s">
        <v>40</v>
      </c>
      <c r="F505" t="s">
        <v>41</v>
      </c>
      <c r="I505">
        <v>40175</v>
      </c>
    </row>
    <row r="506" spans="1:9" x14ac:dyDescent="0.2">
      <c r="A506" t="s">
        <v>605</v>
      </c>
      <c r="B506">
        <v>14</v>
      </c>
      <c r="C506">
        <v>1997</v>
      </c>
      <c r="D506" t="s">
        <v>46</v>
      </c>
      <c r="F506" t="s">
        <v>47</v>
      </c>
      <c r="I506">
        <v>39689</v>
      </c>
    </row>
    <row r="507" spans="1:9" x14ac:dyDescent="0.2">
      <c r="A507" t="s">
        <v>54</v>
      </c>
      <c r="B507">
        <v>15</v>
      </c>
      <c r="C507">
        <v>1997</v>
      </c>
      <c r="D507" t="s">
        <v>21</v>
      </c>
      <c r="F507" t="s">
        <v>55</v>
      </c>
      <c r="I507">
        <v>38691</v>
      </c>
    </row>
    <row r="508" spans="1:9" x14ac:dyDescent="0.2">
      <c r="A508" t="s">
        <v>58</v>
      </c>
      <c r="B508">
        <v>16</v>
      </c>
      <c r="C508">
        <v>1997</v>
      </c>
      <c r="D508" t="s">
        <v>30</v>
      </c>
      <c r="F508" t="s">
        <v>55</v>
      </c>
      <c r="I508">
        <v>38420</v>
      </c>
    </row>
    <row r="509" spans="1:9" x14ac:dyDescent="0.2">
      <c r="A509" t="s">
        <v>49</v>
      </c>
      <c r="B509">
        <v>17</v>
      </c>
      <c r="C509">
        <v>1997</v>
      </c>
      <c r="D509" t="s">
        <v>24</v>
      </c>
      <c r="F509" t="s">
        <v>44</v>
      </c>
      <c r="I509">
        <v>38236</v>
      </c>
    </row>
    <row r="510" spans="1:9" x14ac:dyDescent="0.2">
      <c r="A510" t="s">
        <v>51</v>
      </c>
      <c r="B510">
        <v>18</v>
      </c>
      <c r="C510">
        <v>1997</v>
      </c>
      <c r="D510" t="s">
        <v>52</v>
      </c>
      <c r="F510" t="s">
        <v>53</v>
      </c>
      <c r="I510">
        <v>35284</v>
      </c>
    </row>
    <row r="511" spans="1:9" x14ac:dyDescent="0.2">
      <c r="A511" t="s">
        <v>62</v>
      </c>
      <c r="B511">
        <v>19</v>
      </c>
      <c r="C511">
        <v>1997</v>
      </c>
      <c r="D511" t="s">
        <v>21</v>
      </c>
      <c r="F511" t="s">
        <v>44</v>
      </c>
      <c r="I511">
        <v>32726</v>
      </c>
    </row>
    <row r="512" spans="1:9" x14ac:dyDescent="0.2">
      <c r="A512" t="s">
        <v>56</v>
      </c>
      <c r="B512">
        <v>20</v>
      </c>
      <c r="C512">
        <v>1997</v>
      </c>
      <c r="D512" t="s">
        <v>57</v>
      </c>
      <c r="F512" t="s">
        <v>28</v>
      </c>
      <c r="I512">
        <v>32605</v>
      </c>
    </row>
    <row r="513" spans="1:9" x14ac:dyDescent="0.2">
      <c r="A513" t="s">
        <v>59</v>
      </c>
      <c r="B513">
        <v>21</v>
      </c>
      <c r="C513">
        <v>1997</v>
      </c>
      <c r="D513" t="s">
        <v>60</v>
      </c>
      <c r="F513" t="s">
        <v>28</v>
      </c>
      <c r="I513">
        <v>31645</v>
      </c>
    </row>
    <row r="514" spans="1:9" x14ac:dyDescent="0.2">
      <c r="A514" t="s">
        <v>50</v>
      </c>
      <c r="B514">
        <v>22</v>
      </c>
      <c r="C514">
        <v>1997</v>
      </c>
      <c r="D514" t="s">
        <v>24</v>
      </c>
      <c r="F514" t="s">
        <v>18</v>
      </c>
      <c r="I514">
        <v>31437</v>
      </c>
    </row>
    <row r="515" spans="1:9" x14ac:dyDescent="0.2">
      <c r="A515" t="s">
        <v>64</v>
      </c>
      <c r="B515">
        <v>23</v>
      </c>
      <c r="C515">
        <v>1997</v>
      </c>
      <c r="D515" t="s">
        <v>65</v>
      </c>
      <c r="F515" t="s">
        <v>28</v>
      </c>
      <c r="I515">
        <v>28205.3</v>
      </c>
    </row>
    <row r="516" spans="1:9" x14ac:dyDescent="0.2">
      <c r="A516" t="s">
        <v>63</v>
      </c>
      <c r="B516">
        <v>24</v>
      </c>
      <c r="C516">
        <v>1997</v>
      </c>
      <c r="D516" t="s">
        <v>32</v>
      </c>
      <c r="F516" t="s">
        <v>44</v>
      </c>
      <c r="I516">
        <v>27973</v>
      </c>
    </row>
    <row r="517" spans="1:9" x14ac:dyDescent="0.2">
      <c r="A517" t="s">
        <v>606</v>
      </c>
      <c r="B517">
        <v>25</v>
      </c>
      <c r="C517">
        <v>1997</v>
      </c>
      <c r="D517" t="s">
        <v>57</v>
      </c>
      <c r="F517" t="s">
        <v>28</v>
      </c>
      <c r="I517">
        <v>27421</v>
      </c>
    </row>
    <row r="518" spans="1:9" x14ac:dyDescent="0.2">
      <c r="A518" t="s">
        <v>73</v>
      </c>
      <c r="B518">
        <v>26</v>
      </c>
      <c r="C518">
        <v>1997</v>
      </c>
      <c r="D518" t="s">
        <v>74</v>
      </c>
      <c r="F518" t="s">
        <v>75</v>
      </c>
      <c r="I518">
        <v>26875</v>
      </c>
    </row>
    <row r="519" spans="1:9" x14ac:dyDescent="0.2">
      <c r="A519" t="s">
        <v>71</v>
      </c>
      <c r="B519">
        <v>27</v>
      </c>
      <c r="C519">
        <v>1997</v>
      </c>
      <c r="D519" t="s">
        <v>24</v>
      </c>
      <c r="F519" t="s">
        <v>72</v>
      </c>
      <c r="I519">
        <v>25371</v>
      </c>
    </row>
    <row r="520" spans="1:9" x14ac:dyDescent="0.2">
      <c r="A520" t="s">
        <v>69</v>
      </c>
      <c r="B520">
        <v>28</v>
      </c>
      <c r="C520">
        <v>1997</v>
      </c>
      <c r="D520" t="s">
        <v>70</v>
      </c>
      <c r="F520" t="s">
        <v>53</v>
      </c>
      <c r="I520">
        <v>25170.9</v>
      </c>
    </row>
    <row r="521" spans="1:9" x14ac:dyDescent="0.2">
      <c r="A521" t="s">
        <v>607</v>
      </c>
      <c r="B521">
        <v>29</v>
      </c>
      <c r="C521">
        <v>1997</v>
      </c>
      <c r="D521" t="s">
        <v>79</v>
      </c>
      <c r="F521" t="s">
        <v>80</v>
      </c>
      <c r="I521">
        <v>25054</v>
      </c>
    </row>
    <row r="522" spans="1:9" x14ac:dyDescent="0.2">
      <c r="A522" t="s">
        <v>608</v>
      </c>
      <c r="B522">
        <v>30</v>
      </c>
      <c r="C522">
        <v>1997</v>
      </c>
      <c r="D522" t="s">
        <v>609</v>
      </c>
      <c r="F522" t="s">
        <v>28</v>
      </c>
      <c r="I522">
        <v>25011</v>
      </c>
    </row>
    <row r="523" spans="1:9" x14ac:dyDescent="0.2">
      <c r="A523" t="s">
        <v>66</v>
      </c>
      <c r="B523">
        <v>31</v>
      </c>
      <c r="C523">
        <v>1997</v>
      </c>
      <c r="D523" t="s">
        <v>67</v>
      </c>
      <c r="F523" t="s">
        <v>68</v>
      </c>
      <c r="I523">
        <v>24821.599999999999</v>
      </c>
    </row>
    <row r="524" spans="1:9" x14ac:dyDescent="0.2">
      <c r="A524" t="s">
        <v>77</v>
      </c>
      <c r="B524">
        <v>32</v>
      </c>
      <c r="C524">
        <v>1997</v>
      </c>
      <c r="D524" t="s">
        <v>65</v>
      </c>
      <c r="F524" t="s">
        <v>44</v>
      </c>
      <c r="I524">
        <v>24299</v>
      </c>
    </row>
    <row r="525" spans="1:9" x14ac:dyDescent="0.2">
      <c r="A525" t="s">
        <v>83</v>
      </c>
      <c r="B525">
        <v>33</v>
      </c>
      <c r="C525">
        <v>1997</v>
      </c>
      <c r="D525" t="s">
        <v>24</v>
      </c>
      <c r="F525" t="s">
        <v>22</v>
      </c>
      <c r="I525">
        <v>23649</v>
      </c>
    </row>
    <row r="526" spans="1:9" x14ac:dyDescent="0.2">
      <c r="A526" t="s">
        <v>76</v>
      </c>
      <c r="B526">
        <v>34</v>
      </c>
      <c r="C526">
        <v>1997</v>
      </c>
      <c r="D526" t="s">
        <v>74</v>
      </c>
      <c r="F526" t="s">
        <v>33</v>
      </c>
      <c r="I526">
        <v>23512</v>
      </c>
    </row>
    <row r="527" spans="1:9" x14ac:dyDescent="0.2">
      <c r="A527" t="s">
        <v>61</v>
      </c>
      <c r="B527">
        <v>35</v>
      </c>
      <c r="C527">
        <v>1997</v>
      </c>
      <c r="D527" t="s">
        <v>97</v>
      </c>
      <c r="F527" t="s">
        <v>28</v>
      </c>
      <c r="I527">
        <v>23000</v>
      </c>
    </row>
    <row r="528" spans="1:9" x14ac:dyDescent="0.2">
      <c r="A528" t="s">
        <v>92</v>
      </c>
      <c r="B528">
        <v>36</v>
      </c>
      <c r="C528">
        <v>1997</v>
      </c>
      <c r="D528" t="s">
        <v>74</v>
      </c>
      <c r="F528" t="s">
        <v>93</v>
      </c>
      <c r="I528">
        <v>22681</v>
      </c>
    </row>
    <row r="529" spans="1:9" x14ac:dyDescent="0.2">
      <c r="A529" t="s">
        <v>84</v>
      </c>
      <c r="B529">
        <v>37</v>
      </c>
      <c r="C529">
        <v>1997</v>
      </c>
      <c r="D529" t="s">
        <v>85</v>
      </c>
      <c r="F529" t="s">
        <v>86</v>
      </c>
      <c r="I529">
        <v>22368</v>
      </c>
    </row>
    <row r="530" spans="1:9" x14ac:dyDescent="0.2">
      <c r="A530" t="s">
        <v>88</v>
      </c>
      <c r="B530">
        <v>38</v>
      </c>
      <c r="C530">
        <v>1997</v>
      </c>
      <c r="D530" t="s">
        <v>57</v>
      </c>
      <c r="F530" t="s">
        <v>55</v>
      </c>
      <c r="I530">
        <v>22071</v>
      </c>
    </row>
    <row r="531" spans="1:9" x14ac:dyDescent="0.2">
      <c r="A531" t="s">
        <v>99</v>
      </c>
      <c r="B531">
        <v>39</v>
      </c>
      <c r="C531">
        <v>1997</v>
      </c>
      <c r="D531" t="s">
        <v>100</v>
      </c>
      <c r="F531" t="s">
        <v>41</v>
      </c>
      <c r="I531">
        <v>21620</v>
      </c>
    </row>
    <row r="532" spans="1:9" x14ac:dyDescent="0.2">
      <c r="A532" t="s">
        <v>610</v>
      </c>
      <c r="B532">
        <v>40</v>
      </c>
      <c r="C532">
        <v>1997</v>
      </c>
      <c r="D532" t="s">
        <v>65</v>
      </c>
      <c r="F532" t="s">
        <v>28</v>
      </c>
      <c r="I532">
        <v>21345.4</v>
      </c>
    </row>
    <row r="533" spans="1:9" x14ac:dyDescent="0.2">
      <c r="A533" t="s">
        <v>89</v>
      </c>
      <c r="B533">
        <v>41</v>
      </c>
      <c r="C533">
        <v>1997</v>
      </c>
      <c r="D533" t="s">
        <v>27</v>
      </c>
      <c r="F533" t="s">
        <v>33</v>
      </c>
      <c r="I533">
        <v>21339.200000000001</v>
      </c>
    </row>
    <row r="534" spans="1:9" x14ac:dyDescent="0.2">
      <c r="A534" t="s">
        <v>106</v>
      </c>
      <c r="B534">
        <v>42</v>
      </c>
      <c r="C534">
        <v>1997</v>
      </c>
      <c r="D534" t="s">
        <v>21</v>
      </c>
      <c r="F534" t="s">
        <v>98</v>
      </c>
      <c r="I534">
        <v>21076</v>
      </c>
    </row>
    <row r="535" spans="1:9" x14ac:dyDescent="0.2">
      <c r="A535" t="s">
        <v>126</v>
      </c>
      <c r="B535">
        <v>43</v>
      </c>
      <c r="C535">
        <v>1997</v>
      </c>
      <c r="D535" t="s">
        <v>611</v>
      </c>
      <c r="F535" t="s">
        <v>55</v>
      </c>
      <c r="I535">
        <v>20847</v>
      </c>
    </row>
    <row r="536" spans="1:9" x14ac:dyDescent="0.2">
      <c r="A536" t="s">
        <v>90</v>
      </c>
      <c r="B536">
        <v>44</v>
      </c>
      <c r="C536">
        <v>1997</v>
      </c>
      <c r="D536" t="s">
        <v>91</v>
      </c>
      <c r="F536" t="s">
        <v>28</v>
      </c>
      <c r="I536">
        <v>20143</v>
      </c>
    </row>
    <row r="537" spans="1:9" x14ac:dyDescent="0.2">
      <c r="A537" t="s">
        <v>87</v>
      </c>
      <c r="B537">
        <v>45</v>
      </c>
      <c r="C537">
        <v>1997</v>
      </c>
      <c r="D537" t="s">
        <v>46</v>
      </c>
      <c r="F537" t="s">
        <v>18</v>
      </c>
      <c r="I537">
        <v>20053</v>
      </c>
    </row>
    <row r="538" spans="1:9" x14ac:dyDescent="0.2">
      <c r="A538" t="s">
        <v>101</v>
      </c>
      <c r="B538">
        <v>46</v>
      </c>
      <c r="C538">
        <v>1997</v>
      </c>
      <c r="D538" t="s">
        <v>65</v>
      </c>
      <c r="F538" t="s">
        <v>28</v>
      </c>
      <c r="I538">
        <v>19964.8</v>
      </c>
    </row>
    <row r="539" spans="1:9" x14ac:dyDescent="0.2">
      <c r="A539" t="s">
        <v>111</v>
      </c>
      <c r="B539">
        <v>47</v>
      </c>
      <c r="C539">
        <v>1997</v>
      </c>
      <c r="D539" t="s">
        <v>112</v>
      </c>
      <c r="F539" t="s">
        <v>113</v>
      </c>
      <c r="I539">
        <v>19909</v>
      </c>
    </row>
    <row r="540" spans="1:9" x14ac:dyDescent="0.2">
      <c r="A540" t="s">
        <v>120</v>
      </c>
      <c r="B540">
        <v>48</v>
      </c>
      <c r="C540">
        <v>1997</v>
      </c>
      <c r="D540" t="s">
        <v>100</v>
      </c>
      <c r="F540" t="s">
        <v>41</v>
      </c>
      <c r="I540">
        <v>19828.7</v>
      </c>
    </row>
    <row r="541" spans="1:9" x14ac:dyDescent="0.2">
      <c r="A541" t="s">
        <v>612</v>
      </c>
      <c r="B541">
        <v>49</v>
      </c>
      <c r="C541">
        <v>1997</v>
      </c>
      <c r="D541" t="s">
        <v>105</v>
      </c>
      <c r="F541" t="s">
        <v>93</v>
      </c>
      <c r="I541">
        <v>19566.5</v>
      </c>
    </row>
    <row r="542" spans="1:9" x14ac:dyDescent="0.2">
      <c r="A542" t="s">
        <v>133</v>
      </c>
      <c r="B542">
        <v>50</v>
      </c>
      <c r="C542">
        <v>1997</v>
      </c>
      <c r="D542" t="s">
        <v>105</v>
      </c>
      <c r="F542" t="s">
        <v>86</v>
      </c>
      <c r="I542">
        <v>19535.5</v>
      </c>
    </row>
    <row r="543" spans="1:9" x14ac:dyDescent="0.2">
      <c r="A543" t="s">
        <v>94</v>
      </c>
      <c r="B543">
        <v>51</v>
      </c>
      <c r="C543">
        <v>1997</v>
      </c>
      <c r="D543" t="s">
        <v>30</v>
      </c>
      <c r="F543" t="s">
        <v>33</v>
      </c>
      <c r="I543">
        <v>19521</v>
      </c>
    </row>
    <row r="544" spans="1:9" x14ac:dyDescent="0.2">
      <c r="A544" t="s">
        <v>119</v>
      </c>
      <c r="B544">
        <v>52</v>
      </c>
      <c r="C544">
        <v>1997</v>
      </c>
      <c r="D544" t="s">
        <v>21</v>
      </c>
      <c r="F544" t="s">
        <v>55</v>
      </c>
      <c r="I544">
        <v>19168.5</v>
      </c>
    </row>
    <row r="545" spans="1:9" x14ac:dyDescent="0.2">
      <c r="A545" t="s">
        <v>109</v>
      </c>
      <c r="B545">
        <v>53</v>
      </c>
      <c r="C545">
        <v>1997</v>
      </c>
      <c r="D545" t="s">
        <v>27</v>
      </c>
      <c r="F545" t="s">
        <v>86</v>
      </c>
      <c r="I545">
        <v>19040</v>
      </c>
    </row>
    <row r="546" spans="1:9" x14ac:dyDescent="0.2">
      <c r="A546" t="s">
        <v>613</v>
      </c>
      <c r="B546">
        <v>54</v>
      </c>
      <c r="C546">
        <v>1997</v>
      </c>
      <c r="D546" t="s">
        <v>97</v>
      </c>
      <c r="F546" t="s">
        <v>98</v>
      </c>
      <c r="I546">
        <v>18950</v>
      </c>
    </row>
    <row r="547" spans="1:9" x14ac:dyDescent="0.2">
      <c r="A547" t="s">
        <v>174</v>
      </c>
      <c r="B547">
        <v>55</v>
      </c>
      <c r="C547">
        <v>1997</v>
      </c>
      <c r="D547" t="s">
        <v>175</v>
      </c>
      <c r="F547" t="s">
        <v>55</v>
      </c>
      <c r="I547">
        <v>18739</v>
      </c>
    </row>
    <row r="548" spans="1:9" x14ac:dyDescent="0.2">
      <c r="A548" t="s">
        <v>102</v>
      </c>
      <c r="B548">
        <v>56</v>
      </c>
      <c r="C548">
        <v>1997</v>
      </c>
      <c r="D548" t="s">
        <v>70</v>
      </c>
      <c r="F548" t="s">
        <v>103</v>
      </c>
      <c r="I548">
        <v>18678.099999999999</v>
      </c>
    </row>
    <row r="549" spans="1:9" x14ac:dyDescent="0.2">
      <c r="A549" t="s">
        <v>110</v>
      </c>
      <c r="B549">
        <v>57</v>
      </c>
      <c r="C549">
        <v>1997</v>
      </c>
      <c r="D549" t="s">
        <v>67</v>
      </c>
      <c r="F549" t="s">
        <v>44</v>
      </c>
      <c r="I549">
        <v>18624</v>
      </c>
    </row>
    <row r="550" spans="1:9" x14ac:dyDescent="0.2">
      <c r="A550" t="s">
        <v>107</v>
      </c>
      <c r="B550">
        <v>58</v>
      </c>
      <c r="C550">
        <v>1997</v>
      </c>
      <c r="D550" t="s">
        <v>108</v>
      </c>
      <c r="F550" t="s">
        <v>86</v>
      </c>
      <c r="I550">
        <v>18546</v>
      </c>
    </row>
    <row r="551" spans="1:9" x14ac:dyDescent="0.2">
      <c r="A551" t="s">
        <v>135</v>
      </c>
      <c r="B551">
        <v>59</v>
      </c>
      <c r="C551">
        <v>1997</v>
      </c>
      <c r="D551" t="s">
        <v>27</v>
      </c>
      <c r="F551" t="s">
        <v>80</v>
      </c>
      <c r="I551">
        <v>18494</v>
      </c>
    </row>
    <row r="552" spans="1:9" x14ac:dyDescent="0.2">
      <c r="A552" t="s">
        <v>139</v>
      </c>
      <c r="B552">
        <v>60</v>
      </c>
      <c r="C552">
        <v>1997</v>
      </c>
      <c r="D552" t="s">
        <v>30</v>
      </c>
      <c r="F552" t="s">
        <v>22</v>
      </c>
      <c r="I552">
        <v>18109</v>
      </c>
    </row>
    <row r="553" spans="1:9" x14ac:dyDescent="0.2">
      <c r="A553" t="s">
        <v>117</v>
      </c>
      <c r="B553">
        <v>61</v>
      </c>
      <c r="C553">
        <v>1997</v>
      </c>
      <c r="D553" t="s">
        <v>118</v>
      </c>
      <c r="F553" t="s">
        <v>22</v>
      </c>
      <c r="I553">
        <v>17753</v>
      </c>
    </row>
    <row r="554" spans="1:9" x14ac:dyDescent="0.2">
      <c r="A554" t="s">
        <v>124</v>
      </c>
      <c r="B554">
        <v>62</v>
      </c>
      <c r="C554">
        <v>1997</v>
      </c>
      <c r="D554" t="s">
        <v>57</v>
      </c>
      <c r="F554" t="s">
        <v>125</v>
      </c>
      <c r="I554">
        <v>17509</v>
      </c>
    </row>
    <row r="555" spans="1:9" x14ac:dyDescent="0.2">
      <c r="A555" t="s">
        <v>127</v>
      </c>
      <c r="B555">
        <v>63</v>
      </c>
      <c r="C555">
        <v>1997</v>
      </c>
      <c r="D555" t="s">
        <v>40</v>
      </c>
      <c r="F555" t="s">
        <v>28</v>
      </c>
      <c r="I555">
        <v>17347</v>
      </c>
    </row>
    <row r="556" spans="1:9" x14ac:dyDescent="0.2">
      <c r="A556" t="s">
        <v>132</v>
      </c>
      <c r="B556">
        <v>64</v>
      </c>
      <c r="C556">
        <v>1997</v>
      </c>
      <c r="D556" t="s">
        <v>79</v>
      </c>
      <c r="F556" t="s">
        <v>28</v>
      </c>
      <c r="I556">
        <v>17280</v>
      </c>
    </row>
    <row r="557" spans="1:9" x14ac:dyDescent="0.2">
      <c r="A557" t="s">
        <v>614</v>
      </c>
      <c r="B557">
        <v>65</v>
      </c>
      <c r="C557">
        <v>1997</v>
      </c>
      <c r="D557" t="s">
        <v>70</v>
      </c>
      <c r="F557" t="s">
        <v>55</v>
      </c>
      <c r="I557">
        <v>17269</v>
      </c>
    </row>
    <row r="558" spans="1:9" x14ac:dyDescent="0.2">
      <c r="A558" t="s">
        <v>131</v>
      </c>
      <c r="B558">
        <v>66</v>
      </c>
      <c r="C558">
        <v>1997</v>
      </c>
      <c r="D558" t="s">
        <v>67</v>
      </c>
      <c r="F558" t="s">
        <v>28</v>
      </c>
      <c r="I558">
        <v>17063</v>
      </c>
    </row>
    <row r="559" spans="1:9" x14ac:dyDescent="0.2">
      <c r="A559" t="s">
        <v>615</v>
      </c>
      <c r="B559">
        <v>67</v>
      </c>
      <c r="C559">
        <v>1997</v>
      </c>
      <c r="D559" t="s">
        <v>97</v>
      </c>
      <c r="F559" t="s">
        <v>33</v>
      </c>
      <c r="I559">
        <v>16900.2</v>
      </c>
    </row>
    <row r="560" spans="1:9" x14ac:dyDescent="0.2">
      <c r="A560" t="s">
        <v>129</v>
      </c>
      <c r="B560">
        <v>68</v>
      </c>
      <c r="C560">
        <v>1997</v>
      </c>
      <c r="D560" t="s">
        <v>130</v>
      </c>
      <c r="F560" t="s">
        <v>44</v>
      </c>
      <c r="I560">
        <v>16522</v>
      </c>
    </row>
    <row r="561" spans="1:9" x14ac:dyDescent="0.2">
      <c r="A561" t="s">
        <v>114</v>
      </c>
      <c r="B561">
        <v>69</v>
      </c>
      <c r="C561">
        <v>1997</v>
      </c>
      <c r="D561" t="s">
        <v>115</v>
      </c>
      <c r="F561" t="s">
        <v>116</v>
      </c>
      <c r="I561">
        <v>16486.7</v>
      </c>
    </row>
    <row r="562" spans="1:9" x14ac:dyDescent="0.2">
      <c r="A562" t="s">
        <v>122</v>
      </c>
      <c r="B562">
        <v>70</v>
      </c>
      <c r="C562">
        <v>1997</v>
      </c>
      <c r="D562" t="s">
        <v>115</v>
      </c>
      <c r="F562" t="s">
        <v>72</v>
      </c>
      <c r="I562">
        <v>16486.3</v>
      </c>
    </row>
    <row r="563" spans="1:9" x14ac:dyDescent="0.2">
      <c r="A563" t="s">
        <v>137</v>
      </c>
      <c r="B563">
        <v>71</v>
      </c>
      <c r="C563">
        <v>1997</v>
      </c>
      <c r="D563" t="s">
        <v>118</v>
      </c>
      <c r="F563" t="s">
        <v>44</v>
      </c>
      <c r="I563">
        <v>16362</v>
      </c>
    </row>
    <row r="564" spans="1:9" x14ac:dyDescent="0.2">
      <c r="A564" t="s">
        <v>134</v>
      </c>
      <c r="B564">
        <v>72</v>
      </c>
      <c r="C564">
        <v>1997</v>
      </c>
      <c r="D564" t="s">
        <v>95</v>
      </c>
      <c r="F564" t="s">
        <v>28</v>
      </c>
      <c r="I564">
        <v>15968</v>
      </c>
    </row>
    <row r="565" spans="1:9" x14ac:dyDescent="0.2">
      <c r="A565" t="s">
        <v>616</v>
      </c>
      <c r="B565">
        <v>73</v>
      </c>
      <c r="C565">
        <v>1997</v>
      </c>
      <c r="D565" t="s">
        <v>57</v>
      </c>
      <c r="F565" t="s">
        <v>28</v>
      </c>
      <c r="I565">
        <v>15866</v>
      </c>
    </row>
    <row r="566" spans="1:9" x14ac:dyDescent="0.2">
      <c r="A566" t="s">
        <v>151</v>
      </c>
      <c r="B566">
        <v>74</v>
      </c>
      <c r="C566">
        <v>1997</v>
      </c>
      <c r="D566" t="s">
        <v>21</v>
      </c>
      <c r="F566" t="s">
        <v>116</v>
      </c>
      <c r="I566">
        <v>15807</v>
      </c>
    </row>
    <row r="567" spans="1:9" x14ac:dyDescent="0.2">
      <c r="A567" t="s">
        <v>617</v>
      </c>
      <c r="B567">
        <v>75</v>
      </c>
      <c r="C567">
        <v>1997</v>
      </c>
      <c r="D567" t="s">
        <v>24</v>
      </c>
      <c r="F567" t="s">
        <v>53</v>
      </c>
      <c r="I567">
        <v>15229</v>
      </c>
    </row>
    <row r="568" spans="1:9" x14ac:dyDescent="0.2">
      <c r="A568" t="s">
        <v>148</v>
      </c>
      <c r="B568">
        <v>76</v>
      </c>
      <c r="C568">
        <v>1997</v>
      </c>
      <c r="D568" t="s">
        <v>100</v>
      </c>
      <c r="F568" t="s">
        <v>28</v>
      </c>
      <c r="I568">
        <v>15065</v>
      </c>
    </row>
    <row r="569" spans="1:9" x14ac:dyDescent="0.2">
      <c r="A569" t="s">
        <v>154</v>
      </c>
      <c r="B569">
        <v>77</v>
      </c>
      <c r="C569">
        <v>1997</v>
      </c>
      <c r="D569" t="s">
        <v>27</v>
      </c>
      <c r="F569" t="s">
        <v>44</v>
      </c>
      <c r="I569">
        <v>14917</v>
      </c>
    </row>
    <row r="570" spans="1:9" x14ac:dyDescent="0.2">
      <c r="A570" t="s">
        <v>145</v>
      </c>
      <c r="B570">
        <v>78</v>
      </c>
      <c r="C570">
        <v>1997</v>
      </c>
      <c r="D570" t="s">
        <v>30</v>
      </c>
      <c r="F570" t="s">
        <v>146</v>
      </c>
      <c r="I570">
        <v>14562.8</v>
      </c>
    </row>
    <row r="571" spans="1:9" x14ac:dyDescent="0.2">
      <c r="A571" t="s">
        <v>161</v>
      </c>
      <c r="B571">
        <v>79</v>
      </c>
      <c r="C571">
        <v>1997</v>
      </c>
      <c r="D571" t="s">
        <v>32</v>
      </c>
      <c r="F571" t="s">
        <v>55</v>
      </c>
      <c r="I571">
        <v>14343</v>
      </c>
    </row>
    <row r="572" spans="1:9" x14ac:dyDescent="0.2">
      <c r="A572" t="s">
        <v>152</v>
      </c>
      <c r="B572">
        <v>80</v>
      </c>
      <c r="C572">
        <v>1997</v>
      </c>
      <c r="D572" t="s">
        <v>609</v>
      </c>
      <c r="F572" t="s">
        <v>28</v>
      </c>
      <c r="I572">
        <v>14260</v>
      </c>
    </row>
    <row r="573" spans="1:9" x14ac:dyDescent="0.2">
      <c r="A573" t="s">
        <v>128</v>
      </c>
      <c r="B573">
        <v>81</v>
      </c>
      <c r="C573">
        <v>1997</v>
      </c>
      <c r="D573" t="s">
        <v>95</v>
      </c>
      <c r="F573" t="s">
        <v>72</v>
      </c>
      <c r="I573">
        <v>14236</v>
      </c>
    </row>
    <row r="574" spans="1:9" x14ac:dyDescent="0.2">
      <c r="A574" t="s">
        <v>149</v>
      </c>
      <c r="B574">
        <v>82</v>
      </c>
      <c r="C574">
        <v>1997</v>
      </c>
      <c r="D574" t="s">
        <v>27</v>
      </c>
      <c r="F574" t="s">
        <v>150</v>
      </c>
      <c r="I574">
        <v>14234.9</v>
      </c>
    </row>
    <row r="575" spans="1:9" x14ac:dyDescent="0.2">
      <c r="A575" t="s">
        <v>156</v>
      </c>
      <c r="B575">
        <v>83</v>
      </c>
      <c r="C575">
        <v>1997</v>
      </c>
      <c r="D575" t="s">
        <v>100</v>
      </c>
      <c r="F575" t="s">
        <v>41</v>
      </c>
      <c r="I575">
        <v>14088.3</v>
      </c>
    </row>
    <row r="576" spans="1:9" x14ac:dyDescent="0.2">
      <c r="A576" t="s">
        <v>167</v>
      </c>
      <c r="B576">
        <v>85</v>
      </c>
      <c r="C576">
        <v>1997</v>
      </c>
      <c r="D576" t="s">
        <v>27</v>
      </c>
      <c r="F576" t="s">
        <v>22</v>
      </c>
      <c r="I576">
        <v>13898.2</v>
      </c>
    </row>
    <row r="577" spans="1:9" x14ac:dyDescent="0.2">
      <c r="A577" t="s">
        <v>247</v>
      </c>
      <c r="B577">
        <v>86</v>
      </c>
      <c r="C577">
        <v>1997</v>
      </c>
      <c r="D577" t="s">
        <v>79</v>
      </c>
      <c r="F577" t="s">
        <v>28</v>
      </c>
      <c r="I577">
        <v>13864.6</v>
      </c>
    </row>
    <row r="578" spans="1:9" x14ac:dyDescent="0.2">
      <c r="A578" t="s">
        <v>141</v>
      </c>
      <c r="B578">
        <v>87</v>
      </c>
      <c r="C578">
        <v>1997</v>
      </c>
      <c r="D578" t="s">
        <v>74</v>
      </c>
      <c r="F578" t="s">
        <v>142</v>
      </c>
      <c r="I578">
        <v>13834</v>
      </c>
    </row>
    <row r="579" spans="1:9" x14ac:dyDescent="0.2">
      <c r="A579" t="s">
        <v>184</v>
      </c>
      <c r="B579">
        <v>88</v>
      </c>
      <c r="C579">
        <v>1997</v>
      </c>
      <c r="D579" t="s">
        <v>40</v>
      </c>
      <c r="F579" t="s">
        <v>28</v>
      </c>
      <c r="I579">
        <v>13828.1</v>
      </c>
    </row>
    <row r="580" spans="1:9" x14ac:dyDescent="0.2">
      <c r="A580" t="s">
        <v>140</v>
      </c>
      <c r="B580">
        <v>89</v>
      </c>
      <c r="C580">
        <v>1997</v>
      </c>
      <c r="D580" t="s">
        <v>70</v>
      </c>
      <c r="F580" t="s">
        <v>168</v>
      </c>
      <c r="I580">
        <v>13776.7</v>
      </c>
    </row>
    <row r="581" spans="1:9" x14ac:dyDescent="0.2">
      <c r="A581" t="s">
        <v>157</v>
      </c>
      <c r="B581">
        <v>90</v>
      </c>
      <c r="C581">
        <v>1997</v>
      </c>
      <c r="D581" t="s">
        <v>115</v>
      </c>
      <c r="F581" t="s">
        <v>55</v>
      </c>
      <c r="I581">
        <v>13718.8</v>
      </c>
    </row>
    <row r="582" spans="1:9" x14ac:dyDescent="0.2">
      <c r="A582" t="s">
        <v>155</v>
      </c>
      <c r="B582">
        <v>91</v>
      </c>
      <c r="C582">
        <v>1997</v>
      </c>
      <c r="D582" t="s">
        <v>27</v>
      </c>
      <c r="F582" t="s">
        <v>28</v>
      </c>
      <c r="I582">
        <v>13453.8</v>
      </c>
    </row>
    <row r="583" spans="1:9" x14ac:dyDescent="0.2">
      <c r="A583" t="s">
        <v>173</v>
      </c>
      <c r="B583">
        <v>92</v>
      </c>
      <c r="C583">
        <v>1997</v>
      </c>
      <c r="D583" t="s">
        <v>115</v>
      </c>
      <c r="F583" t="s">
        <v>22</v>
      </c>
      <c r="I583">
        <v>13395.1</v>
      </c>
    </row>
    <row r="584" spans="1:9" x14ac:dyDescent="0.2">
      <c r="A584" t="s">
        <v>163</v>
      </c>
      <c r="B584">
        <v>93</v>
      </c>
      <c r="C584">
        <v>1997</v>
      </c>
      <c r="D584" t="s">
        <v>67</v>
      </c>
      <c r="F584" t="s">
        <v>44</v>
      </c>
      <c r="I584">
        <v>13314</v>
      </c>
    </row>
    <row r="585" spans="1:9" x14ac:dyDescent="0.2">
      <c r="A585" t="s">
        <v>222</v>
      </c>
      <c r="B585">
        <v>94</v>
      </c>
      <c r="C585">
        <v>1997</v>
      </c>
      <c r="D585" t="s">
        <v>223</v>
      </c>
      <c r="F585" t="s">
        <v>22</v>
      </c>
      <c r="I585">
        <v>13289</v>
      </c>
    </row>
    <row r="586" spans="1:9" x14ac:dyDescent="0.2">
      <c r="A586" t="s">
        <v>147</v>
      </c>
      <c r="B586">
        <v>95</v>
      </c>
      <c r="C586">
        <v>1997</v>
      </c>
      <c r="D586" t="s">
        <v>91</v>
      </c>
      <c r="F586" t="s">
        <v>22</v>
      </c>
      <c r="I586">
        <v>13149.1</v>
      </c>
    </row>
    <row r="587" spans="1:9" x14ac:dyDescent="0.2">
      <c r="A587" t="s">
        <v>618</v>
      </c>
      <c r="B587">
        <v>96</v>
      </c>
      <c r="C587">
        <v>1997</v>
      </c>
      <c r="D587" t="s">
        <v>609</v>
      </c>
      <c r="F587" t="s">
        <v>28</v>
      </c>
      <c r="I587">
        <v>13144</v>
      </c>
    </row>
    <row r="588" spans="1:9" x14ac:dyDescent="0.2">
      <c r="A588" t="s">
        <v>165</v>
      </c>
      <c r="B588">
        <v>97</v>
      </c>
      <c r="C588">
        <v>1997</v>
      </c>
      <c r="D588" t="s">
        <v>166</v>
      </c>
      <c r="F588" t="s">
        <v>98</v>
      </c>
      <c r="I588">
        <v>13128.4</v>
      </c>
    </row>
    <row r="589" spans="1:9" x14ac:dyDescent="0.2">
      <c r="A589" t="s">
        <v>158</v>
      </c>
      <c r="B589">
        <v>98</v>
      </c>
      <c r="C589">
        <v>1997</v>
      </c>
      <c r="D589" t="s">
        <v>159</v>
      </c>
      <c r="F589" t="s">
        <v>53</v>
      </c>
      <c r="I589">
        <v>13112.8</v>
      </c>
    </row>
    <row r="590" spans="1:9" x14ac:dyDescent="0.2">
      <c r="A590" t="s">
        <v>153</v>
      </c>
      <c r="B590">
        <v>99</v>
      </c>
      <c r="C590">
        <v>1997</v>
      </c>
      <c r="D590" t="s">
        <v>27</v>
      </c>
      <c r="F590" t="s">
        <v>98</v>
      </c>
      <c r="I590">
        <v>13081.4</v>
      </c>
    </row>
    <row r="591" spans="1:9" x14ac:dyDescent="0.2">
      <c r="A591" t="s">
        <v>143</v>
      </c>
      <c r="B591">
        <v>100</v>
      </c>
      <c r="C591">
        <v>1997</v>
      </c>
      <c r="D591" t="s">
        <v>91</v>
      </c>
      <c r="F591" t="s">
        <v>86</v>
      </c>
      <c r="I591">
        <v>13024</v>
      </c>
    </row>
    <row r="592" spans="1:9" x14ac:dyDescent="0.2">
      <c r="A592" t="s">
        <v>176</v>
      </c>
      <c r="B592">
        <v>101</v>
      </c>
      <c r="C592">
        <v>1997</v>
      </c>
      <c r="D592" t="s">
        <v>70</v>
      </c>
      <c r="F592" t="s">
        <v>177</v>
      </c>
      <c r="I592">
        <v>12955.5</v>
      </c>
    </row>
    <row r="593" spans="1:9" x14ac:dyDescent="0.2">
      <c r="A593" t="s">
        <v>180</v>
      </c>
      <c r="B593">
        <v>102</v>
      </c>
      <c r="C593">
        <v>1997</v>
      </c>
      <c r="D593" t="s">
        <v>27</v>
      </c>
      <c r="F593" t="s">
        <v>181</v>
      </c>
      <c r="I593">
        <v>12911</v>
      </c>
    </row>
    <row r="594" spans="1:9" x14ac:dyDescent="0.2">
      <c r="A594" t="s">
        <v>171</v>
      </c>
      <c r="B594">
        <v>103</v>
      </c>
      <c r="C594">
        <v>1997</v>
      </c>
      <c r="D594" t="s">
        <v>24</v>
      </c>
      <c r="F594" t="s">
        <v>142</v>
      </c>
      <c r="I594">
        <v>12601</v>
      </c>
    </row>
    <row r="595" spans="1:9" x14ac:dyDescent="0.2">
      <c r="A595" t="s">
        <v>164</v>
      </c>
      <c r="B595">
        <v>104</v>
      </c>
      <c r="C595">
        <v>1997</v>
      </c>
      <c r="D595" t="s">
        <v>67</v>
      </c>
      <c r="F595" t="s">
        <v>68</v>
      </c>
      <c r="I595">
        <v>12538.8</v>
      </c>
    </row>
    <row r="596" spans="1:9" x14ac:dyDescent="0.2">
      <c r="A596" t="s">
        <v>172</v>
      </c>
      <c r="B596">
        <v>105</v>
      </c>
      <c r="C596">
        <v>1997</v>
      </c>
      <c r="D596" t="s">
        <v>65</v>
      </c>
      <c r="F596" t="s">
        <v>33</v>
      </c>
      <c r="I596">
        <v>12473</v>
      </c>
    </row>
    <row r="597" spans="1:9" x14ac:dyDescent="0.2">
      <c r="A597" t="s">
        <v>170</v>
      </c>
      <c r="B597">
        <v>106</v>
      </c>
      <c r="C597">
        <v>1997</v>
      </c>
      <c r="D597" t="s">
        <v>118</v>
      </c>
      <c r="F597" t="s">
        <v>86</v>
      </c>
      <c r="I597">
        <v>12455</v>
      </c>
    </row>
    <row r="598" spans="1:9" x14ac:dyDescent="0.2">
      <c r="A598" t="s">
        <v>183</v>
      </c>
      <c r="B598">
        <v>107</v>
      </c>
      <c r="C598">
        <v>1997</v>
      </c>
      <c r="D598" t="s">
        <v>97</v>
      </c>
      <c r="F598" t="s">
        <v>53</v>
      </c>
      <c r="I598">
        <v>12358.3</v>
      </c>
    </row>
    <row r="599" spans="1:9" x14ac:dyDescent="0.2">
      <c r="A599" t="s">
        <v>182</v>
      </c>
      <c r="B599">
        <v>108</v>
      </c>
      <c r="C599">
        <v>1997</v>
      </c>
      <c r="D599" t="s">
        <v>32</v>
      </c>
      <c r="F599" t="s">
        <v>146</v>
      </c>
      <c r="I599">
        <v>12330.5</v>
      </c>
    </row>
    <row r="600" spans="1:9" x14ac:dyDescent="0.2">
      <c r="A600" t="s">
        <v>619</v>
      </c>
      <c r="B600">
        <v>109</v>
      </c>
      <c r="C600">
        <v>1997</v>
      </c>
      <c r="D600" t="s">
        <v>21</v>
      </c>
      <c r="F600" t="s">
        <v>190</v>
      </c>
      <c r="I600">
        <v>12300.7</v>
      </c>
    </row>
    <row r="601" spans="1:9" x14ac:dyDescent="0.2">
      <c r="A601" t="s">
        <v>620</v>
      </c>
      <c r="B601">
        <v>110</v>
      </c>
      <c r="C601">
        <v>1997</v>
      </c>
      <c r="D601" t="s">
        <v>79</v>
      </c>
      <c r="F601" t="s">
        <v>35</v>
      </c>
      <c r="I601">
        <v>12116</v>
      </c>
    </row>
    <row r="602" spans="1:9" x14ac:dyDescent="0.2">
      <c r="A602" t="s">
        <v>186</v>
      </c>
      <c r="B602">
        <v>111</v>
      </c>
      <c r="C602">
        <v>1997</v>
      </c>
      <c r="D602" t="s">
        <v>40</v>
      </c>
      <c r="F602" t="s">
        <v>187</v>
      </c>
      <c r="I602">
        <v>12110</v>
      </c>
    </row>
    <row r="603" spans="1:9" x14ac:dyDescent="0.2">
      <c r="A603" t="s">
        <v>179</v>
      </c>
      <c r="B603">
        <v>112</v>
      </c>
      <c r="C603">
        <v>1997</v>
      </c>
      <c r="D603" t="s">
        <v>175</v>
      </c>
      <c r="F603" t="s">
        <v>28</v>
      </c>
      <c r="I603">
        <v>12084.2</v>
      </c>
    </row>
    <row r="604" spans="1:9" x14ac:dyDescent="0.2">
      <c r="A604" t="s">
        <v>621</v>
      </c>
      <c r="B604">
        <v>113</v>
      </c>
      <c r="C604">
        <v>1997</v>
      </c>
      <c r="D604" t="s">
        <v>115</v>
      </c>
      <c r="F604" t="s">
        <v>55</v>
      </c>
      <c r="I604">
        <v>12023.5</v>
      </c>
    </row>
    <row r="605" spans="1:9" x14ac:dyDescent="0.2">
      <c r="A605" t="s">
        <v>197</v>
      </c>
      <c r="B605">
        <v>114</v>
      </c>
      <c r="C605">
        <v>1997</v>
      </c>
      <c r="D605" t="s">
        <v>57</v>
      </c>
      <c r="F605" t="s">
        <v>125</v>
      </c>
      <c r="I605">
        <v>11985</v>
      </c>
    </row>
    <row r="606" spans="1:9" x14ac:dyDescent="0.2">
      <c r="A606" t="s">
        <v>204</v>
      </c>
      <c r="B606">
        <v>115</v>
      </c>
      <c r="C606">
        <v>1997</v>
      </c>
      <c r="D606" t="s">
        <v>21</v>
      </c>
      <c r="F606" t="s">
        <v>22</v>
      </c>
      <c r="I606">
        <v>11920.2</v>
      </c>
    </row>
    <row r="607" spans="1:9" x14ac:dyDescent="0.2">
      <c r="A607" t="s">
        <v>203</v>
      </c>
      <c r="B607">
        <v>116</v>
      </c>
      <c r="C607">
        <v>1997</v>
      </c>
      <c r="D607" t="s">
        <v>70</v>
      </c>
      <c r="F607" t="s">
        <v>44</v>
      </c>
      <c r="I607">
        <v>11778.4</v>
      </c>
    </row>
    <row r="608" spans="1:9" x14ac:dyDescent="0.2">
      <c r="A608" t="s">
        <v>622</v>
      </c>
      <c r="B608">
        <v>117</v>
      </c>
      <c r="C608">
        <v>1997</v>
      </c>
      <c r="D608" t="s">
        <v>611</v>
      </c>
      <c r="F608" t="s">
        <v>22</v>
      </c>
      <c r="I608">
        <v>11713</v>
      </c>
    </row>
    <row r="609" spans="1:9" x14ac:dyDescent="0.2">
      <c r="A609" t="s">
        <v>623</v>
      </c>
      <c r="B609">
        <v>118</v>
      </c>
      <c r="C609">
        <v>1997</v>
      </c>
      <c r="D609" t="s">
        <v>100</v>
      </c>
      <c r="F609" t="s">
        <v>28</v>
      </c>
      <c r="I609">
        <v>11306</v>
      </c>
    </row>
    <row r="610" spans="1:9" x14ac:dyDescent="0.2">
      <c r="A610" t="s">
        <v>217</v>
      </c>
      <c r="B610">
        <v>119</v>
      </c>
      <c r="C610">
        <v>1997</v>
      </c>
      <c r="D610" t="s">
        <v>130</v>
      </c>
      <c r="F610" t="s">
        <v>44</v>
      </c>
      <c r="I610">
        <v>11229.4</v>
      </c>
    </row>
    <row r="611" spans="1:9" x14ac:dyDescent="0.2">
      <c r="A611" t="s">
        <v>624</v>
      </c>
      <c r="B611">
        <v>120</v>
      </c>
      <c r="C611">
        <v>1997</v>
      </c>
      <c r="D611" t="s">
        <v>32</v>
      </c>
      <c r="F611" t="s">
        <v>142</v>
      </c>
      <c r="I611">
        <v>11149.9</v>
      </c>
    </row>
    <row r="612" spans="1:9" x14ac:dyDescent="0.2">
      <c r="A612" t="s">
        <v>625</v>
      </c>
      <c r="B612">
        <v>121</v>
      </c>
      <c r="C612">
        <v>1997</v>
      </c>
      <c r="D612" t="s">
        <v>115</v>
      </c>
      <c r="F612" t="s">
        <v>98</v>
      </c>
      <c r="I612">
        <v>11122.6</v>
      </c>
    </row>
    <row r="613" spans="1:9" x14ac:dyDescent="0.2">
      <c r="A613" t="s">
        <v>178</v>
      </c>
      <c r="B613">
        <v>122</v>
      </c>
      <c r="C613">
        <v>1997</v>
      </c>
      <c r="D613" t="s">
        <v>91</v>
      </c>
      <c r="F613" t="s">
        <v>93</v>
      </c>
      <c r="I613">
        <v>11114</v>
      </c>
    </row>
    <row r="614" spans="1:9" x14ac:dyDescent="0.2">
      <c r="A614" t="s">
        <v>208</v>
      </c>
      <c r="B614">
        <v>124</v>
      </c>
      <c r="C614">
        <v>1997</v>
      </c>
      <c r="D614" t="s">
        <v>100</v>
      </c>
      <c r="F614" t="s">
        <v>44</v>
      </c>
      <c r="I614">
        <v>11013.5</v>
      </c>
    </row>
    <row r="615" spans="1:9" x14ac:dyDescent="0.2">
      <c r="A615" t="s">
        <v>233</v>
      </c>
      <c r="B615">
        <v>125</v>
      </c>
      <c r="C615">
        <v>1997</v>
      </c>
      <c r="D615" t="s">
        <v>17</v>
      </c>
      <c r="F615" t="s">
        <v>33</v>
      </c>
      <c r="I615">
        <v>10982</v>
      </c>
    </row>
    <row r="616" spans="1:9" x14ac:dyDescent="0.2">
      <c r="A616" t="s">
        <v>219</v>
      </c>
      <c r="B616">
        <v>126</v>
      </c>
      <c r="C616">
        <v>1997</v>
      </c>
      <c r="D616" t="s">
        <v>43</v>
      </c>
      <c r="F616" t="s">
        <v>146</v>
      </c>
      <c r="I616">
        <v>10967</v>
      </c>
    </row>
    <row r="617" spans="1:9" x14ac:dyDescent="0.2">
      <c r="A617" t="s">
        <v>169</v>
      </c>
      <c r="B617">
        <v>127</v>
      </c>
      <c r="C617">
        <v>1997</v>
      </c>
      <c r="D617" t="s">
        <v>108</v>
      </c>
      <c r="F617" t="s">
        <v>142</v>
      </c>
      <c r="I617">
        <v>10883.7</v>
      </c>
    </row>
    <row r="618" spans="1:9" x14ac:dyDescent="0.2">
      <c r="A618" t="s">
        <v>220</v>
      </c>
      <c r="B618">
        <v>128</v>
      </c>
      <c r="C618">
        <v>1997</v>
      </c>
      <c r="D618" t="s">
        <v>60</v>
      </c>
      <c r="F618" t="s">
        <v>44</v>
      </c>
      <c r="I618">
        <v>10686.5</v>
      </c>
    </row>
    <row r="619" spans="1:9" x14ac:dyDescent="0.2">
      <c r="A619" t="s">
        <v>202</v>
      </c>
      <c r="B619">
        <v>129</v>
      </c>
      <c r="C619">
        <v>1997</v>
      </c>
      <c r="D619" t="s">
        <v>46</v>
      </c>
      <c r="F619" t="s">
        <v>55</v>
      </c>
      <c r="I619">
        <v>10557</v>
      </c>
    </row>
    <row r="620" spans="1:9" x14ac:dyDescent="0.2">
      <c r="A620" t="s">
        <v>200</v>
      </c>
      <c r="B620">
        <v>130</v>
      </c>
      <c r="C620">
        <v>1997</v>
      </c>
      <c r="D620" t="s">
        <v>201</v>
      </c>
      <c r="F620" t="s">
        <v>35</v>
      </c>
      <c r="I620">
        <v>10536</v>
      </c>
    </row>
    <row r="621" spans="1:9" x14ac:dyDescent="0.2">
      <c r="A621" t="s">
        <v>216</v>
      </c>
      <c r="B621">
        <v>131</v>
      </c>
      <c r="C621">
        <v>1997</v>
      </c>
      <c r="D621" t="s">
        <v>70</v>
      </c>
      <c r="F621" t="s">
        <v>177</v>
      </c>
      <c r="I621">
        <v>10526</v>
      </c>
    </row>
    <row r="622" spans="1:9" x14ac:dyDescent="0.2">
      <c r="A622" t="s">
        <v>626</v>
      </c>
      <c r="B622">
        <v>132</v>
      </c>
      <c r="C622">
        <v>1997</v>
      </c>
      <c r="D622" t="s">
        <v>65</v>
      </c>
      <c r="F622" t="s">
        <v>68</v>
      </c>
      <c r="I622">
        <v>10500.3</v>
      </c>
    </row>
    <row r="623" spans="1:9" x14ac:dyDescent="0.2">
      <c r="A623" t="s">
        <v>627</v>
      </c>
      <c r="B623">
        <v>133</v>
      </c>
      <c r="C623">
        <v>1997</v>
      </c>
      <c r="D623" t="s">
        <v>214</v>
      </c>
      <c r="F623" t="s">
        <v>86</v>
      </c>
      <c r="I623">
        <v>10358</v>
      </c>
    </row>
    <row r="624" spans="1:9" x14ac:dyDescent="0.2">
      <c r="A624" t="s">
        <v>192</v>
      </c>
      <c r="B624">
        <v>134</v>
      </c>
      <c r="C624">
        <v>1997</v>
      </c>
      <c r="D624" t="s">
        <v>193</v>
      </c>
      <c r="F624" t="s">
        <v>44</v>
      </c>
      <c r="I624">
        <v>10321.6</v>
      </c>
    </row>
    <row r="625" spans="1:9" x14ac:dyDescent="0.2">
      <c r="A625" t="s">
        <v>628</v>
      </c>
      <c r="B625">
        <v>135</v>
      </c>
      <c r="C625">
        <v>1997</v>
      </c>
      <c r="D625" t="s">
        <v>17</v>
      </c>
      <c r="F625" t="s">
        <v>53</v>
      </c>
      <c r="I625">
        <v>10310.1</v>
      </c>
    </row>
    <row r="626" spans="1:9" x14ac:dyDescent="0.2">
      <c r="A626" t="s">
        <v>227</v>
      </c>
      <c r="B626">
        <v>137</v>
      </c>
      <c r="C626">
        <v>1997</v>
      </c>
      <c r="D626" t="s">
        <v>57</v>
      </c>
      <c r="F626" t="s">
        <v>53</v>
      </c>
      <c r="I626">
        <v>10272.4</v>
      </c>
    </row>
    <row r="627" spans="1:9" x14ac:dyDescent="0.2">
      <c r="A627" t="s">
        <v>629</v>
      </c>
      <c r="B627">
        <v>138</v>
      </c>
      <c r="C627">
        <v>1997</v>
      </c>
      <c r="D627" t="s">
        <v>230</v>
      </c>
      <c r="F627" t="s">
        <v>75</v>
      </c>
      <c r="I627">
        <v>10172</v>
      </c>
    </row>
    <row r="628" spans="1:9" x14ac:dyDescent="0.2">
      <c r="A628" t="s">
        <v>630</v>
      </c>
      <c r="B628">
        <v>139</v>
      </c>
      <c r="C628">
        <v>1997</v>
      </c>
      <c r="D628" t="s">
        <v>57</v>
      </c>
      <c r="F628" t="s">
        <v>44</v>
      </c>
      <c r="I628">
        <v>10117</v>
      </c>
    </row>
    <row r="629" spans="1:9" x14ac:dyDescent="0.2">
      <c r="A629" t="s">
        <v>320</v>
      </c>
      <c r="B629">
        <v>140</v>
      </c>
      <c r="C629">
        <v>1997</v>
      </c>
      <c r="D629" t="s">
        <v>112</v>
      </c>
      <c r="F629" t="s">
        <v>72</v>
      </c>
      <c r="I629">
        <v>10073.799999999999</v>
      </c>
    </row>
    <row r="630" spans="1:9" x14ac:dyDescent="0.2">
      <c r="A630" t="s">
        <v>246</v>
      </c>
      <c r="B630">
        <v>141</v>
      </c>
      <c r="C630">
        <v>1997</v>
      </c>
      <c r="D630" t="s">
        <v>175</v>
      </c>
      <c r="F630" t="s">
        <v>28</v>
      </c>
      <c r="I630">
        <v>10064</v>
      </c>
    </row>
    <row r="631" spans="1:9" x14ac:dyDescent="0.2">
      <c r="A631" t="s">
        <v>231</v>
      </c>
      <c r="B631">
        <v>142</v>
      </c>
      <c r="C631">
        <v>1997</v>
      </c>
      <c r="D631" t="s">
        <v>201</v>
      </c>
      <c r="F631" t="s">
        <v>98</v>
      </c>
      <c r="I631">
        <v>10051</v>
      </c>
    </row>
    <row r="632" spans="1:9" x14ac:dyDescent="0.2">
      <c r="A632" t="s">
        <v>243</v>
      </c>
      <c r="B632">
        <v>143</v>
      </c>
      <c r="C632">
        <v>1997</v>
      </c>
      <c r="D632" t="s">
        <v>17</v>
      </c>
      <c r="F632" t="s">
        <v>187</v>
      </c>
      <c r="I632">
        <v>10009.4</v>
      </c>
    </row>
    <row r="633" spans="1:9" x14ac:dyDescent="0.2">
      <c r="A633" t="s">
        <v>236</v>
      </c>
      <c r="B633">
        <v>144</v>
      </c>
      <c r="C633">
        <v>1997</v>
      </c>
      <c r="D633" t="s">
        <v>115</v>
      </c>
      <c r="F633" t="s">
        <v>55</v>
      </c>
      <c r="I633">
        <v>9942.7000000000007</v>
      </c>
    </row>
    <row r="634" spans="1:9" x14ac:dyDescent="0.2">
      <c r="A634" t="s">
        <v>218</v>
      </c>
      <c r="B634">
        <v>145</v>
      </c>
      <c r="C634">
        <v>1997</v>
      </c>
      <c r="D634" t="s">
        <v>105</v>
      </c>
      <c r="F634" t="s">
        <v>41</v>
      </c>
      <c r="I634">
        <v>9932.4</v>
      </c>
    </row>
    <row r="635" spans="1:9" x14ac:dyDescent="0.2">
      <c r="A635" t="s">
        <v>260</v>
      </c>
      <c r="B635">
        <v>146</v>
      </c>
      <c r="C635">
        <v>1997</v>
      </c>
      <c r="D635" t="s">
        <v>21</v>
      </c>
      <c r="F635" t="s">
        <v>33</v>
      </c>
      <c r="I635">
        <v>9922.6</v>
      </c>
    </row>
    <row r="636" spans="1:9" x14ac:dyDescent="0.2">
      <c r="A636" t="s">
        <v>225</v>
      </c>
      <c r="B636">
        <v>147</v>
      </c>
      <c r="C636">
        <v>1997</v>
      </c>
      <c r="D636" t="s">
        <v>118</v>
      </c>
      <c r="F636" t="s">
        <v>72</v>
      </c>
      <c r="I636">
        <v>9880.5</v>
      </c>
    </row>
    <row r="637" spans="1:9" x14ac:dyDescent="0.2">
      <c r="A637" t="s">
        <v>240</v>
      </c>
      <c r="B637">
        <v>148</v>
      </c>
      <c r="C637">
        <v>1997</v>
      </c>
      <c r="D637" t="s">
        <v>21</v>
      </c>
      <c r="F637" t="s">
        <v>98</v>
      </c>
      <c r="I637">
        <v>9875</v>
      </c>
    </row>
    <row r="638" spans="1:9" x14ac:dyDescent="0.2">
      <c r="A638" t="s">
        <v>631</v>
      </c>
      <c r="B638">
        <v>149</v>
      </c>
      <c r="C638">
        <v>1997</v>
      </c>
      <c r="D638" t="s">
        <v>67</v>
      </c>
      <c r="F638" t="s">
        <v>41</v>
      </c>
      <c r="I638">
        <v>9844.2999999999993</v>
      </c>
    </row>
    <row r="639" spans="1:9" x14ac:dyDescent="0.2">
      <c r="A639" t="s">
        <v>191</v>
      </c>
      <c r="B639">
        <v>150</v>
      </c>
      <c r="C639">
        <v>1997</v>
      </c>
      <c r="D639" t="s">
        <v>30</v>
      </c>
      <c r="F639" t="s">
        <v>55</v>
      </c>
      <c r="I639">
        <v>9833</v>
      </c>
    </row>
    <row r="640" spans="1:9" x14ac:dyDescent="0.2">
      <c r="A640" t="s">
        <v>262</v>
      </c>
      <c r="B640">
        <v>151</v>
      </c>
      <c r="C640">
        <v>1997</v>
      </c>
      <c r="D640" t="s">
        <v>67</v>
      </c>
      <c r="F640" t="s">
        <v>142</v>
      </c>
      <c r="I640">
        <v>9788.6</v>
      </c>
    </row>
    <row r="641" spans="1:9" x14ac:dyDescent="0.2">
      <c r="A641" t="s">
        <v>632</v>
      </c>
      <c r="B641">
        <v>152</v>
      </c>
      <c r="C641">
        <v>1997</v>
      </c>
      <c r="D641" t="s">
        <v>279</v>
      </c>
      <c r="F641" t="s">
        <v>146</v>
      </c>
      <c r="I641">
        <v>9697.7000000000007</v>
      </c>
    </row>
    <row r="642" spans="1:9" x14ac:dyDescent="0.2">
      <c r="A642" t="s">
        <v>633</v>
      </c>
      <c r="B642">
        <v>153</v>
      </c>
      <c r="C642">
        <v>1997</v>
      </c>
      <c r="D642" t="s">
        <v>214</v>
      </c>
      <c r="F642" t="s">
        <v>55</v>
      </c>
      <c r="I642">
        <v>9610</v>
      </c>
    </row>
    <row r="643" spans="1:9" x14ac:dyDescent="0.2">
      <c r="A643" t="s">
        <v>226</v>
      </c>
      <c r="B643">
        <v>154</v>
      </c>
      <c r="C643">
        <v>1997</v>
      </c>
      <c r="D643" t="s">
        <v>27</v>
      </c>
      <c r="F643" t="s">
        <v>55</v>
      </c>
      <c r="I643">
        <v>9588</v>
      </c>
    </row>
    <row r="644" spans="1:9" x14ac:dyDescent="0.2">
      <c r="A644" t="s">
        <v>235</v>
      </c>
      <c r="B644">
        <v>155</v>
      </c>
      <c r="C644">
        <v>1997</v>
      </c>
      <c r="D644" t="s">
        <v>57</v>
      </c>
      <c r="F644" t="s">
        <v>28</v>
      </c>
      <c r="I644">
        <v>9565</v>
      </c>
    </row>
    <row r="645" spans="1:9" x14ac:dyDescent="0.2">
      <c r="A645" t="s">
        <v>215</v>
      </c>
      <c r="B645">
        <v>156</v>
      </c>
      <c r="C645">
        <v>1997</v>
      </c>
      <c r="D645" t="s">
        <v>175</v>
      </c>
      <c r="F645" t="s">
        <v>98</v>
      </c>
      <c r="I645">
        <v>9401</v>
      </c>
    </row>
    <row r="646" spans="1:9" x14ac:dyDescent="0.2">
      <c r="A646" t="s">
        <v>634</v>
      </c>
      <c r="B646">
        <v>157</v>
      </c>
      <c r="C646">
        <v>1997</v>
      </c>
      <c r="D646" t="s">
        <v>97</v>
      </c>
      <c r="F646" t="s">
        <v>199</v>
      </c>
      <c r="I646">
        <v>9387</v>
      </c>
    </row>
    <row r="647" spans="1:9" x14ac:dyDescent="0.2">
      <c r="A647" t="s">
        <v>635</v>
      </c>
      <c r="B647">
        <v>158</v>
      </c>
      <c r="C647">
        <v>1997</v>
      </c>
      <c r="D647" t="s">
        <v>74</v>
      </c>
      <c r="F647" t="s">
        <v>210</v>
      </c>
      <c r="I647">
        <v>9274</v>
      </c>
    </row>
    <row r="648" spans="1:9" x14ac:dyDescent="0.2">
      <c r="A648" t="s">
        <v>228</v>
      </c>
      <c r="B648">
        <v>159</v>
      </c>
      <c r="C648">
        <v>1997</v>
      </c>
      <c r="D648" t="s">
        <v>46</v>
      </c>
      <c r="F648" t="s">
        <v>142</v>
      </c>
      <c r="I648">
        <v>9262</v>
      </c>
    </row>
    <row r="649" spans="1:9" x14ac:dyDescent="0.2">
      <c r="A649" t="s">
        <v>276</v>
      </c>
      <c r="B649">
        <v>160</v>
      </c>
      <c r="C649">
        <v>1997</v>
      </c>
      <c r="D649" t="s">
        <v>40</v>
      </c>
      <c r="F649" t="s">
        <v>146</v>
      </c>
      <c r="I649">
        <v>9230</v>
      </c>
    </row>
    <row r="650" spans="1:9" x14ac:dyDescent="0.2">
      <c r="A650" t="s">
        <v>245</v>
      </c>
      <c r="B650">
        <v>161</v>
      </c>
      <c r="C650">
        <v>1997</v>
      </c>
      <c r="D650" t="s">
        <v>67</v>
      </c>
      <c r="F650" t="s">
        <v>98</v>
      </c>
      <c r="I650">
        <v>9112.2999999999993</v>
      </c>
    </row>
    <row r="651" spans="1:9" x14ac:dyDescent="0.2">
      <c r="A651" t="s">
        <v>248</v>
      </c>
      <c r="B651">
        <v>162</v>
      </c>
      <c r="C651">
        <v>1997</v>
      </c>
      <c r="D651" t="s">
        <v>79</v>
      </c>
      <c r="F651" t="s">
        <v>28</v>
      </c>
      <c r="I651">
        <v>9028.6</v>
      </c>
    </row>
    <row r="652" spans="1:9" x14ac:dyDescent="0.2">
      <c r="A652" t="s">
        <v>232</v>
      </c>
      <c r="B652">
        <v>163</v>
      </c>
      <c r="C652">
        <v>1997</v>
      </c>
      <c r="D652" t="s">
        <v>609</v>
      </c>
      <c r="F652" t="s">
        <v>28</v>
      </c>
      <c r="I652">
        <v>9002</v>
      </c>
    </row>
    <row r="653" spans="1:9" x14ac:dyDescent="0.2">
      <c r="A653" t="s">
        <v>257</v>
      </c>
      <c r="B653">
        <v>164</v>
      </c>
      <c r="C653">
        <v>1997</v>
      </c>
      <c r="D653" t="s">
        <v>21</v>
      </c>
      <c r="F653" t="s">
        <v>28</v>
      </c>
      <c r="I653">
        <v>8929.7000000000007</v>
      </c>
    </row>
    <row r="654" spans="1:9" x14ac:dyDescent="0.2">
      <c r="A654" t="s">
        <v>253</v>
      </c>
      <c r="B654">
        <v>165</v>
      </c>
      <c r="C654">
        <v>1997</v>
      </c>
      <c r="D654" t="s">
        <v>57</v>
      </c>
      <c r="F654" t="s">
        <v>72</v>
      </c>
      <c r="I654">
        <v>8882.9</v>
      </c>
    </row>
    <row r="655" spans="1:9" x14ac:dyDescent="0.2">
      <c r="A655" t="s">
        <v>251</v>
      </c>
      <c r="B655">
        <v>166</v>
      </c>
      <c r="C655">
        <v>1997</v>
      </c>
      <c r="D655" t="s">
        <v>115</v>
      </c>
      <c r="F655" t="s">
        <v>53</v>
      </c>
      <c r="I655">
        <v>8862.4</v>
      </c>
    </row>
    <row r="656" spans="1:9" x14ac:dyDescent="0.2">
      <c r="A656" t="s">
        <v>241</v>
      </c>
      <c r="B656">
        <v>167</v>
      </c>
      <c r="C656">
        <v>1997</v>
      </c>
      <c r="D656" t="s">
        <v>52</v>
      </c>
      <c r="F656" t="s">
        <v>28</v>
      </c>
      <c r="I656">
        <v>8749</v>
      </c>
    </row>
    <row r="657" spans="1:9" x14ac:dyDescent="0.2">
      <c r="A657" t="s">
        <v>312</v>
      </c>
      <c r="B657">
        <v>168</v>
      </c>
      <c r="C657">
        <v>1997</v>
      </c>
      <c r="D657" t="s">
        <v>40</v>
      </c>
      <c r="F657" t="s">
        <v>146</v>
      </c>
      <c r="I657">
        <v>8743.5</v>
      </c>
    </row>
    <row r="658" spans="1:9" x14ac:dyDescent="0.2">
      <c r="A658" t="s">
        <v>334</v>
      </c>
      <c r="B658">
        <v>169</v>
      </c>
      <c r="C658">
        <v>1997</v>
      </c>
      <c r="D658" t="s">
        <v>57</v>
      </c>
      <c r="F658" t="s">
        <v>55</v>
      </c>
      <c r="I658">
        <v>8723</v>
      </c>
    </row>
    <row r="659" spans="1:9" x14ac:dyDescent="0.2">
      <c r="A659" t="s">
        <v>242</v>
      </c>
      <c r="B659">
        <v>171</v>
      </c>
      <c r="C659">
        <v>1997</v>
      </c>
      <c r="D659" t="s">
        <v>32</v>
      </c>
      <c r="F659" t="s">
        <v>18</v>
      </c>
      <c r="I659">
        <v>8696</v>
      </c>
    </row>
    <row r="660" spans="1:9" x14ac:dyDescent="0.2">
      <c r="A660" t="s">
        <v>307</v>
      </c>
      <c r="B660">
        <v>172</v>
      </c>
      <c r="C660">
        <v>1997</v>
      </c>
      <c r="D660" t="s">
        <v>636</v>
      </c>
      <c r="F660" t="s">
        <v>93</v>
      </c>
      <c r="I660">
        <v>8671</v>
      </c>
    </row>
    <row r="661" spans="1:9" x14ac:dyDescent="0.2">
      <c r="A661" t="s">
        <v>250</v>
      </c>
      <c r="B661">
        <v>173</v>
      </c>
      <c r="C661">
        <v>1997</v>
      </c>
      <c r="D661" t="s">
        <v>105</v>
      </c>
      <c r="F661" t="s">
        <v>53</v>
      </c>
      <c r="I661">
        <v>8664.7999999999993</v>
      </c>
    </row>
    <row r="662" spans="1:9" x14ac:dyDescent="0.2">
      <c r="A662" t="s">
        <v>380</v>
      </c>
      <c r="B662">
        <v>175</v>
      </c>
      <c r="C662">
        <v>1997</v>
      </c>
      <c r="D662" t="s">
        <v>637</v>
      </c>
      <c r="F662" t="s">
        <v>55</v>
      </c>
      <c r="I662">
        <v>8588.4</v>
      </c>
    </row>
    <row r="663" spans="1:9" x14ac:dyDescent="0.2">
      <c r="A663" t="s">
        <v>256</v>
      </c>
      <c r="B663">
        <v>176</v>
      </c>
      <c r="C663">
        <v>1997</v>
      </c>
      <c r="D663" t="s">
        <v>21</v>
      </c>
      <c r="F663" t="s">
        <v>55</v>
      </c>
      <c r="I663">
        <v>8587.5</v>
      </c>
    </row>
    <row r="664" spans="1:9" x14ac:dyDescent="0.2">
      <c r="A664" t="s">
        <v>238</v>
      </c>
      <c r="B664">
        <v>177</v>
      </c>
      <c r="C664">
        <v>1997</v>
      </c>
      <c r="D664" t="s">
        <v>214</v>
      </c>
      <c r="F664" t="s">
        <v>55</v>
      </c>
      <c r="I664">
        <v>8545</v>
      </c>
    </row>
    <row r="665" spans="1:9" x14ac:dyDescent="0.2">
      <c r="A665" t="s">
        <v>638</v>
      </c>
      <c r="B665">
        <v>178</v>
      </c>
      <c r="C665">
        <v>1997</v>
      </c>
      <c r="D665" t="s">
        <v>105</v>
      </c>
      <c r="F665" t="s">
        <v>210</v>
      </c>
      <c r="I665">
        <v>8345.9</v>
      </c>
    </row>
    <row r="666" spans="1:9" x14ac:dyDescent="0.2">
      <c r="A666" t="s">
        <v>358</v>
      </c>
      <c r="B666">
        <v>179</v>
      </c>
      <c r="C666">
        <v>1997</v>
      </c>
      <c r="D666" t="s">
        <v>279</v>
      </c>
      <c r="F666" t="s">
        <v>98</v>
      </c>
      <c r="I666">
        <v>8331.9</v>
      </c>
    </row>
    <row r="667" spans="1:9" x14ac:dyDescent="0.2">
      <c r="A667" t="s">
        <v>264</v>
      </c>
      <c r="B667">
        <v>180</v>
      </c>
      <c r="C667">
        <v>1997</v>
      </c>
      <c r="D667" t="s">
        <v>65</v>
      </c>
      <c r="F667" t="s">
        <v>33</v>
      </c>
      <c r="I667">
        <v>8295.7000000000007</v>
      </c>
    </row>
    <row r="668" spans="1:9" x14ac:dyDescent="0.2">
      <c r="A668" t="s">
        <v>639</v>
      </c>
      <c r="B668">
        <v>181</v>
      </c>
      <c r="C668">
        <v>1997</v>
      </c>
      <c r="D668" t="s">
        <v>21</v>
      </c>
      <c r="F668" t="s">
        <v>22</v>
      </c>
      <c r="I668">
        <v>8208.4</v>
      </c>
    </row>
    <row r="669" spans="1:9" x14ac:dyDescent="0.2">
      <c r="A669" t="s">
        <v>640</v>
      </c>
      <c r="B669">
        <v>182</v>
      </c>
      <c r="C669">
        <v>1997</v>
      </c>
      <c r="D669" t="s">
        <v>201</v>
      </c>
      <c r="F669" t="s">
        <v>22</v>
      </c>
      <c r="I669">
        <v>8187</v>
      </c>
    </row>
    <row r="670" spans="1:9" x14ac:dyDescent="0.2">
      <c r="A670" t="s">
        <v>641</v>
      </c>
      <c r="B670">
        <v>183</v>
      </c>
      <c r="C670">
        <v>1997</v>
      </c>
      <c r="D670" t="s">
        <v>118</v>
      </c>
      <c r="F670" t="s">
        <v>35</v>
      </c>
      <c r="I670">
        <v>8142.4</v>
      </c>
    </row>
    <row r="671" spans="1:9" x14ac:dyDescent="0.2">
      <c r="A671" t="s">
        <v>244</v>
      </c>
      <c r="B671">
        <v>184</v>
      </c>
      <c r="C671">
        <v>1997</v>
      </c>
      <c r="D671" t="s">
        <v>105</v>
      </c>
      <c r="F671" t="s">
        <v>28</v>
      </c>
      <c r="I671">
        <v>8092.4</v>
      </c>
    </row>
    <row r="672" spans="1:9" x14ac:dyDescent="0.2">
      <c r="A672" t="s">
        <v>275</v>
      </c>
      <c r="B672">
        <v>185</v>
      </c>
      <c r="C672">
        <v>1997</v>
      </c>
      <c r="D672" t="s">
        <v>74</v>
      </c>
      <c r="F672" t="s">
        <v>55</v>
      </c>
      <c r="I672">
        <v>8071</v>
      </c>
    </row>
    <row r="673" spans="1:9" x14ac:dyDescent="0.2">
      <c r="A673" t="s">
        <v>642</v>
      </c>
      <c r="B673">
        <v>186</v>
      </c>
      <c r="C673">
        <v>1997</v>
      </c>
      <c r="D673" t="s">
        <v>57</v>
      </c>
      <c r="F673" t="s">
        <v>146</v>
      </c>
      <c r="I673">
        <v>8043</v>
      </c>
    </row>
    <row r="674" spans="1:9" x14ac:dyDescent="0.2">
      <c r="A674" t="s">
        <v>273</v>
      </c>
      <c r="B674">
        <v>187</v>
      </c>
      <c r="C674">
        <v>1997</v>
      </c>
      <c r="D674" t="s">
        <v>27</v>
      </c>
      <c r="F674" t="s">
        <v>181</v>
      </c>
      <c r="I674">
        <v>8022</v>
      </c>
    </row>
    <row r="675" spans="1:9" x14ac:dyDescent="0.2">
      <c r="A675" t="s">
        <v>280</v>
      </c>
      <c r="B675">
        <v>188</v>
      </c>
      <c r="C675">
        <v>1997</v>
      </c>
      <c r="D675" t="s">
        <v>108</v>
      </c>
      <c r="F675" t="s">
        <v>86</v>
      </c>
      <c r="I675">
        <v>7921</v>
      </c>
    </row>
    <row r="676" spans="1:9" x14ac:dyDescent="0.2">
      <c r="A676" t="s">
        <v>252</v>
      </c>
      <c r="B676">
        <v>189</v>
      </c>
      <c r="C676">
        <v>1997</v>
      </c>
      <c r="D676" t="s">
        <v>17</v>
      </c>
      <c r="F676" t="s">
        <v>53</v>
      </c>
      <c r="I676">
        <v>7890.7</v>
      </c>
    </row>
    <row r="677" spans="1:9" x14ac:dyDescent="0.2">
      <c r="A677" t="s">
        <v>340</v>
      </c>
      <c r="B677">
        <v>190</v>
      </c>
      <c r="C677">
        <v>1997</v>
      </c>
      <c r="D677" t="s">
        <v>30</v>
      </c>
      <c r="F677" t="s">
        <v>22</v>
      </c>
      <c r="I677">
        <v>7759</v>
      </c>
    </row>
    <row r="678" spans="1:9" x14ac:dyDescent="0.2">
      <c r="A678" t="s">
        <v>261</v>
      </c>
      <c r="B678">
        <v>191</v>
      </c>
      <c r="C678">
        <v>1997</v>
      </c>
      <c r="D678" t="s">
        <v>67</v>
      </c>
      <c r="F678" t="s">
        <v>41</v>
      </c>
      <c r="I678">
        <v>7678</v>
      </c>
    </row>
    <row r="679" spans="1:9" x14ac:dyDescent="0.2">
      <c r="A679" t="s">
        <v>361</v>
      </c>
      <c r="B679">
        <v>192</v>
      </c>
      <c r="C679">
        <v>1997</v>
      </c>
      <c r="D679" t="s">
        <v>223</v>
      </c>
      <c r="F679" t="s">
        <v>22</v>
      </c>
      <c r="I679">
        <v>7536.8</v>
      </c>
    </row>
    <row r="680" spans="1:9" x14ac:dyDescent="0.2">
      <c r="A680" t="s">
        <v>306</v>
      </c>
      <c r="B680">
        <v>193</v>
      </c>
      <c r="C680">
        <v>1997</v>
      </c>
      <c r="D680" t="s">
        <v>221</v>
      </c>
      <c r="F680" t="s">
        <v>22</v>
      </c>
      <c r="I680">
        <v>7385.1</v>
      </c>
    </row>
    <row r="681" spans="1:9" x14ac:dyDescent="0.2">
      <c r="A681" t="s">
        <v>254</v>
      </c>
      <c r="B681">
        <v>194</v>
      </c>
      <c r="C681">
        <v>1997</v>
      </c>
      <c r="D681" t="s">
        <v>100</v>
      </c>
      <c r="F681" t="s">
        <v>255</v>
      </c>
      <c r="I681">
        <v>7346.6</v>
      </c>
    </row>
    <row r="682" spans="1:9" x14ac:dyDescent="0.2">
      <c r="A682" t="s">
        <v>281</v>
      </c>
      <c r="B682">
        <v>195</v>
      </c>
      <c r="C682">
        <v>1997</v>
      </c>
      <c r="D682" t="s">
        <v>95</v>
      </c>
      <c r="F682" t="s">
        <v>72</v>
      </c>
      <c r="I682">
        <v>7311.6</v>
      </c>
    </row>
    <row r="683" spans="1:9" x14ac:dyDescent="0.2">
      <c r="A683" t="s">
        <v>266</v>
      </c>
      <c r="B683">
        <v>196</v>
      </c>
      <c r="C683">
        <v>1997</v>
      </c>
      <c r="D683" t="s">
        <v>100</v>
      </c>
      <c r="F683" t="s">
        <v>18</v>
      </c>
      <c r="I683">
        <v>7286</v>
      </c>
    </row>
    <row r="684" spans="1:9" x14ac:dyDescent="0.2">
      <c r="A684" t="s">
        <v>438</v>
      </c>
      <c r="B684">
        <v>197</v>
      </c>
      <c r="C684">
        <v>1997</v>
      </c>
      <c r="D684" t="s">
        <v>223</v>
      </c>
      <c r="F684" t="s">
        <v>22</v>
      </c>
      <c r="I684">
        <v>7260.2</v>
      </c>
    </row>
    <row r="685" spans="1:9" x14ac:dyDescent="0.2">
      <c r="A685" t="s">
        <v>269</v>
      </c>
      <c r="B685">
        <v>198</v>
      </c>
      <c r="C685">
        <v>1997</v>
      </c>
      <c r="D685" t="s">
        <v>100</v>
      </c>
      <c r="F685" t="s">
        <v>41</v>
      </c>
      <c r="I685">
        <v>7231.4</v>
      </c>
    </row>
    <row r="686" spans="1:9" x14ac:dyDescent="0.2">
      <c r="A686" t="s">
        <v>268</v>
      </c>
      <c r="B686">
        <v>199</v>
      </c>
      <c r="C686">
        <v>1997</v>
      </c>
      <c r="D686" t="s">
        <v>46</v>
      </c>
      <c r="F686" t="s">
        <v>98</v>
      </c>
      <c r="I686">
        <v>7218.1</v>
      </c>
    </row>
    <row r="687" spans="1:9" x14ac:dyDescent="0.2">
      <c r="A687" t="s">
        <v>354</v>
      </c>
      <c r="B687">
        <v>200</v>
      </c>
      <c r="C687">
        <v>1997</v>
      </c>
      <c r="D687" t="s">
        <v>105</v>
      </c>
      <c r="F687" t="s">
        <v>72</v>
      </c>
      <c r="I687">
        <v>7217.4</v>
      </c>
    </row>
    <row r="688" spans="1:9" x14ac:dyDescent="0.2">
      <c r="A688" t="s">
        <v>296</v>
      </c>
      <c r="B688">
        <v>201</v>
      </c>
      <c r="C688">
        <v>1997</v>
      </c>
      <c r="D688" t="s">
        <v>214</v>
      </c>
      <c r="F688" t="s">
        <v>297</v>
      </c>
      <c r="I688">
        <v>7163.5</v>
      </c>
    </row>
    <row r="689" spans="1:9" x14ac:dyDescent="0.2">
      <c r="A689" t="s">
        <v>265</v>
      </c>
      <c r="B689">
        <v>202</v>
      </c>
      <c r="C689">
        <v>1997</v>
      </c>
      <c r="D689" t="s">
        <v>97</v>
      </c>
      <c r="F689" t="s">
        <v>86</v>
      </c>
      <c r="I689">
        <v>7100.2</v>
      </c>
    </row>
    <row r="690" spans="1:9" x14ac:dyDescent="0.2">
      <c r="A690" t="s">
        <v>310</v>
      </c>
      <c r="B690">
        <v>203</v>
      </c>
      <c r="C690">
        <v>1997</v>
      </c>
      <c r="D690" t="s">
        <v>30</v>
      </c>
      <c r="F690" t="s">
        <v>55</v>
      </c>
      <c r="I690">
        <v>7094.8</v>
      </c>
    </row>
    <row r="691" spans="1:9" x14ac:dyDescent="0.2">
      <c r="A691" t="s">
        <v>643</v>
      </c>
      <c r="B691">
        <v>204</v>
      </c>
      <c r="C691">
        <v>1997</v>
      </c>
      <c r="D691" t="s">
        <v>105</v>
      </c>
      <c r="F691" t="s">
        <v>35</v>
      </c>
      <c r="I691">
        <v>7029.1</v>
      </c>
    </row>
    <row r="692" spans="1:9" x14ac:dyDescent="0.2">
      <c r="A692" t="s">
        <v>267</v>
      </c>
      <c r="B692">
        <v>205</v>
      </c>
      <c r="C692">
        <v>1997</v>
      </c>
      <c r="D692" t="s">
        <v>166</v>
      </c>
      <c r="F692" t="s">
        <v>35</v>
      </c>
      <c r="I692">
        <v>7016</v>
      </c>
    </row>
    <row r="693" spans="1:9" x14ac:dyDescent="0.2">
      <c r="A693" t="s">
        <v>288</v>
      </c>
      <c r="B693">
        <v>206</v>
      </c>
      <c r="C693">
        <v>1997</v>
      </c>
      <c r="D693" t="s">
        <v>79</v>
      </c>
      <c r="F693" t="s">
        <v>22</v>
      </c>
      <c r="I693">
        <v>6979</v>
      </c>
    </row>
    <row r="694" spans="1:9" x14ac:dyDescent="0.2">
      <c r="A694" t="s">
        <v>274</v>
      </c>
      <c r="B694">
        <v>207</v>
      </c>
      <c r="C694">
        <v>1997</v>
      </c>
      <c r="D694" t="s">
        <v>32</v>
      </c>
      <c r="F694" t="s">
        <v>53</v>
      </c>
      <c r="I694">
        <v>6961</v>
      </c>
    </row>
    <row r="695" spans="1:9" x14ac:dyDescent="0.2">
      <c r="A695" t="s">
        <v>291</v>
      </c>
      <c r="B695">
        <v>208</v>
      </c>
      <c r="C695">
        <v>1997</v>
      </c>
      <c r="D695" t="s">
        <v>214</v>
      </c>
      <c r="F695" t="s">
        <v>28</v>
      </c>
      <c r="I695">
        <v>6959.7</v>
      </c>
    </row>
    <row r="696" spans="1:9" x14ac:dyDescent="0.2">
      <c r="A696" t="s">
        <v>272</v>
      </c>
      <c r="B696">
        <v>209</v>
      </c>
      <c r="C696">
        <v>1997</v>
      </c>
      <c r="D696" t="s">
        <v>214</v>
      </c>
      <c r="F696" t="s">
        <v>44</v>
      </c>
      <c r="I696">
        <v>6937</v>
      </c>
    </row>
    <row r="697" spans="1:9" x14ac:dyDescent="0.2">
      <c r="A697" t="s">
        <v>299</v>
      </c>
      <c r="B697">
        <v>210</v>
      </c>
      <c r="C697">
        <v>1997</v>
      </c>
      <c r="D697" t="s">
        <v>40</v>
      </c>
      <c r="F697" t="s">
        <v>28</v>
      </c>
      <c r="I697">
        <v>6904.1</v>
      </c>
    </row>
    <row r="698" spans="1:9" x14ac:dyDescent="0.2">
      <c r="A698" t="s">
        <v>284</v>
      </c>
      <c r="B698">
        <v>211</v>
      </c>
      <c r="C698">
        <v>1997</v>
      </c>
      <c r="D698" t="s">
        <v>97</v>
      </c>
      <c r="F698" t="s">
        <v>255</v>
      </c>
      <c r="I698">
        <v>6882.8</v>
      </c>
    </row>
    <row r="699" spans="1:9" x14ac:dyDescent="0.2">
      <c r="A699" t="s">
        <v>285</v>
      </c>
      <c r="B699">
        <v>212</v>
      </c>
      <c r="C699">
        <v>1997</v>
      </c>
      <c r="D699" t="s">
        <v>65</v>
      </c>
      <c r="F699" t="s">
        <v>22</v>
      </c>
      <c r="I699">
        <v>6831.1</v>
      </c>
    </row>
    <row r="700" spans="1:9" x14ac:dyDescent="0.2">
      <c r="A700" t="s">
        <v>644</v>
      </c>
      <c r="B700">
        <v>213</v>
      </c>
      <c r="C700">
        <v>1997</v>
      </c>
      <c r="D700" t="s">
        <v>112</v>
      </c>
      <c r="F700" t="s">
        <v>190</v>
      </c>
      <c r="I700">
        <v>6788</v>
      </c>
    </row>
    <row r="701" spans="1:9" x14ac:dyDescent="0.2">
      <c r="A701" t="s">
        <v>318</v>
      </c>
      <c r="B701">
        <v>214</v>
      </c>
      <c r="C701">
        <v>1997</v>
      </c>
      <c r="D701" t="s">
        <v>130</v>
      </c>
      <c r="F701" t="s">
        <v>41</v>
      </c>
      <c r="I701">
        <v>6702.9</v>
      </c>
    </row>
    <row r="702" spans="1:9" x14ac:dyDescent="0.2">
      <c r="A702" t="s">
        <v>387</v>
      </c>
      <c r="B702">
        <v>215</v>
      </c>
      <c r="C702">
        <v>1997</v>
      </c>
      <c r="D702" t="s">
        <v>105</v>
      </c>
      <c r="F702" t="s">
        <v>146</v>
      </c>
      <c r="I702">
        <v>6689.4</v>
      </c>
    </row>
    <row r="703" spans="1:9" x14ac:dyDescent="0.2">
      <c r="A703" t="s">
        <v>270</v>
      </c>
      <c r="B703">
        <v>216</v>
      </c>
      <c r="C703">
        <v>1997</v>
      </c>
      <c r="D703" t="s">
        <v>67</v>
      </c>
      <c r="F703" t="s">
        <v>18</v>
      </c>
      <c r="I703">
        <v>6676.6</v>
      </c>
    </row>
    <row r="704" spans="1:9" x14ac:dyDescent="0.2">
      <c r="A704" t="s">
        <v>645</v>
      </c>
      <c r="B704">
        <v>217</v>
      </c>
      <c r="C704">
        <v>1997</v>
      </c>
      <c r="D704" t="s">
        <v>287</v>
      </c>
      <c r="F704" t="s">
        <v>44</v>
      </c>
      <c r="I704">
        <v>6599</v>
      </c>
    </row>
    <row r="705" spans="1:9" x14ac:dyDescent="0.2">
      <c r="A705" t="s">
        <v>294</v>
      </c>
      <c r="B705">
        <v>218</v>
      </c>
      <c r="C705">
        <v>1997</v>
      </c>
      <c r="D705" t="s">
        <v>230</v>
      </c>
      <c r="F705" t="s">
        <v>28</v>
      </c>
      <c r="I705">
        <v>6597</v>
      </c>
    </row>
    <row r="706" spans="1:9" x14ac:dyDescent="0.2">
      <c r="A706" t="s">
        <v>322</v>
      </c>
      <c r="B706">
        <v>219</v>
      </c>
      <c r="C706">
        <v>1997</v>
      </c>
      <c r="D706" t="s">
        <v>130</v>
      </c>
      <c r="F706" t="s">
        <v>22</v>
      </c>
      <c r="I706">
        <v>6561.5</v>
      </c>
    </row>
    <row r="707" spans="1:9" x14ac:dyDescent="0.2">
      <c r="A707" t="s">
        <v>321</v>
      </c>
      <c r="B707">
        <v>220</v>
      </c>
      <c r="C707">
        <v>1997</v>
      </c>
      <c r="D707" t="s">
        <v>214</v>
      </c>
      <c r="F707" t="s">
        <v>22</v>
      </c>
      <c r="I707">
        <v>6550.9</v>
      </c>
    </row>
    <row r="708" spans="1:9" x14ac:dyDescent="0.2">
      <c r="A708" t="s">
        <v>308</v>
      </c>
      <c r="B708">
        <v>221</v>
      </c>
      <c r="C708">
        <v>1997</v>
      </c>
      <c r="D708" t="s">
        <v>115</v>
      </c>
      <c r="F708" t="s">
        <v>28</v>
      </c>
      <c r="I708">
        <v>6534.6</v>
      </c>
    </row>
    <row r="709" spans="1:9" x14ac:dyDescent="0.2">
      <c r="A709" t="s">
        <v>303</v>
      </c>
      <c r="B709">
        <v>222</v>
      </c>
      <c r="C709">
        <v>1997</v>
      </c>
      <c r="D709" t="s">
        <v>65</v>
      </c>
      <c r="F709" t="s">
        <v>41</v>
      </c>
      <c r="I709">
        <v>6497.4</v>
      </c>
    </row>
    <row r="710" spans="1:9" x14ac:dyDescent="0.2">
      <c r="A710" t="s">
        <v>369</v>
      </c>
      <c r="B710">
        <v>223</v>
      </c>
      <c r="C710">
        <v>1997</v>
      </c>
      <c r="D710" t="s">
        <v>283</v>
      </c>
      <c r="F710" t="s">
        <v>370</v>
      </c>
      <c r="I710">
        <v>6470.6</v>
      </c>
    </row>
    <row r="711" spans="1:9" x14ac:dyDescent="0.2">
      <c r="A711" t="s">
        <v>327</v>
      </c>
      <c r="B711">
        <v>224</v>
      </c>
      <c r="C711">
        <v>1997</v>
      </c>
      <c r="D711" t="s">
        <v>67</v>
      </c>
      <c r="F711" t="s">
        <v>25</v>
      </c>
      <c r="I711">
        <v>6453.8</v>
      </c>
    </row>
    <row r="712" spans="1:9" x14ac:dyDescent="0.2">
      <c r="A712" t="s">
        <v>302</v>
      </c>
      <c r="B712">
        <v>225</v>
      </c>
      <c r="C712">
        <v>1997</v>
      </c>
      <c r="D712" t="s">
        <v>24</v>
      </c>
      <c r="F712" t="s">
        <v>25</v>
      </c>
      <c r="I712">
        <v>6412.1</v>
      </c>
    </row>
    <row r="713" spans="1:9" x14ac:dyDescent="0.2">
      <c r="A713" t="s">
        <v>289</v>
      </c>
      <c r="B713">
        <v>226</v>
      </c>
      <c r="C713">
        <v>1997</v>
      </c>
      <c r="D713" t="s">
        <v>290</v>
      </c>
      <c r="F713" t="s">
        <v>98</v>
      </c>
      <c r="I713">
        <v>6370.5</v>
      </c>
    </row>
    <row r="714" spans="1:9" x14ac:dyDescent="0.2">
      <c r="A714" t="s">
        <v>314</v>
      </c>
      <c r="B714">
        <v>227</v>
      </c>
      <c r="C714">
        <v>1997</v>
      </c>
      <c r="D714" t="s">
        <v>118</v>
      </c>
      <c r="F714" t="s">
        <v>22</v>
      </c>
      <c r="I714">
        <v>6360</v>
      </c>
    </row>
    <row r="715" spans="1:9" x14ac:dyDescent="0.2">
      <c r="A715" t="s">
        <v>292</v>
      </c>
      <c r="B715">
        <v>228</v>
      </c>
      <c r="C715">
        <v>1997</v>
      </c>
      <c r="D715" t="s">
        <v>57</v>
      </c>
      <c r="F715" t="s">
        <v>98</v>
      </c>
      <c r="I715">
        <v>6333.8</v>
      </c>
    </row>
    <row r="716" spans="1:9" x14ac:dyDescent="0.2">
      <c r="A716" t="s">
        <v>313</v>
      </c>
      <c r="B716">
        <v>229</v>
      </c>
      <c r="C716">
        <v>1997</v>
      </c>
      <c r="D716" t="s">
        <v>105</v>
      </c>
      <c r="F716" t="s">
        <v>22</v>
      </c>
      <c r="I716">
        <v>6285.5</v>
      </c>
    </row>
    <row r="717" spans="1:9" x14ac:dyDescent="0.2">
      <c r="A717" t="s">
        <v>301</v>
      </c>
      <c r="B717">
        <v>230</v>
      </c>
      <c r="C717">
        <v>1997</v>
      </c>
      <c r="D717" t="s">
        <v>97</v>
      </c>
      <c r="F717" t="s">
        <v>55</v>
      </c>
      <c r="I717">
        <v>6277.6</v>
      </c>
    </row>
    <row r="718" spans="1:9" x14ac:dyDescent="0.2">
      <c r="A718" t="s">
        <v>646</v>
      </c>
      <c r="B718">
        <v>231</v>
      </c>
      <c r="C718">
        <v>1997</v>
      </c>
      <c r="D718" t="s">
        <v>97</v>
      </c>
      <c r="F718" t="s">
        <v>255</v>
      </c>
      <c r="I718">
        <v>6269.6</v>
      </c>
    </row>
    <row r="719" spans="1:9" x14ac:dyDescent="0.2">
      <c r="A719" t="s">
        <v>647</v>
      </c>
      <c r="B719">
        <v>232</v>
      </c>
      <c r="C719">
        <v>1997</v>
      </c>
      <c r="D719" t="s">
        <v>17</v>
      </c>
      <c r="F719" t="s">
        <v>18</v>
      </c>
      <c r="I719">
        <v>6249.1</v>
      </c>
    </row>
    <row r="720" spans="1:9" x14ac:dyDescent="0.2">
      <c r="A720" t="s">
        <v>332</v>
      </c>
      <c r="B720">
        <v>233</v>
      </c>
      <c r="C720">
        <v>1997</v>
      </c>
      <c r="D720" t="s">
        <v>57</v>
      </c>
      <c r="F720" t="s">
        <v>146</v>
      </c>
      <c r="I720">
        <v>6237</v>
      </c>
    </row>
    <row r="721" spans="1:9" x14ac:dyDescent="0.2">
      <c r="A721" t="s">
        <v>300</v>
      </c>
      <c r="B721">
        <v>234</v>
      </c>
      <c r="C721">
        <v>1997</v>
      </c>
      <c r="D721" t="s">
        <v>214</v>
      </c>
      <c r="F721" t="s">
        <v>41</v>
      </c>
      <c r="I721">
        <v>6169.6</v>
      </c>
    </row>
    <row r="722" spans="1:9" x14ac:dyDescent="0.2">
      <c r="A722" t="s">
        <v>323</v>
      </c>
      <c r="B722">
        <v>235</v>
      </c>
      <c r="C722">
        <v>1997</v>
      </c>
      <c r="D722" t="s">
        <v>60</v>
      </c>
      <c r="F722" t="s">
        <v>98</v>
      </c>
      <c r="I722">
        <v>6122.5</v>
      </c>
    </row>
    <row r="723" spans="1:9" x14ac:dyDescent="0.2">
      <c r="A723" t="s">
        <v>263</v>
      </c>
      <c r="B723">
        <v>236</v>
      </c>
      <c r="C723">
        <v>1997</v>
      </c>
      <c r="D723" t="s">
        <v>67</v>
      </c>
      <c r="F723" t="s">
        <v>142</v>
      </c>
      <c r="I723">
        <v>6114.3</v>
      </c>
    </row>
    <row r="724" spans="1:9" x14ac:dyDescent="0.2">
      <c r="A724" t="s">
        <v>311</v>
      </c>
      <c r="B724">
        <v>237</v>
      </c>
      <c r="C724">
        <v>1997</v>
      </c>
      <c r="D724" t="s">
        <v>46</v>
      </c>
      <c r="F724" t="s">
        <v>33</v>
      </c>
      <c r="I724">
        <v>6106</v>
      </c>
    </row>
    <row r="725" spans="1:9" x14ac:dyDescent="0.2">
      <c r="A725" t="s">
        <v>333</v>
      </c>
      <c r="B725">
        <v>238</v>
      </c>
      <c r="C725">
        <v>1997</v>
      </c>
      <c r="D725" t="s">
        <v>65</v>
      </c>
      <c r="F725" t="s">
        <v>72</v>
      </c>
      <c r="I725">
        <v>6095.2</v>
      </c>
    </row>
    <row r="726" spans="1:9" x14ac:dyDescent="0.2">
      <c r="A726" t="s">
        <v>329</v>
      </c>
      <c r="B726">
        <v>239</v>
      </c>
      <c r="C726">
        <v>1997</v>
      </c>
      <c r="D726" t="s">
        <v>330</v>
      </c>
      <c r="F726" t="s">
        <v>187</v>
      </c>
      <c r="I726">
        <v>6079.9</v>
      </c>
    </row>
    <row r="727" spans="1:9" x14ac:dyDescent="0.2">
      <c r="A727" t="s">
        <v>339</v>
      </c>
      <c r="B727">
        <v>240</v>
      </c>
      <c r="C727">
        <v>1997</v>
      </c>
      <c r="D727" t="s">
        <v>105</v>
      </c>
      <c r="F727" t="s">
        <v>177</v>
      </c>
      <c r="I727">
        <v>6068.6</v>
      </c>
    </row>
    <row r="728" spans="1:9" x14ac:dyDescent="0.2">
      <c r="A728" t="s">
        <v>304</v>
      </c>
      <c r="B728">
        <v>241</v>
      </c>
      <c r="C728">
        <v>1997</v>
      </c>
      <c r="D728" t="s">
        <v>57</v>
      </c>
      <c r="F728" t="s">
        <v>53</v>
      </c>
      <c r="I728">
        <v>6038</v>
      </c>
    </row>
    <row r="729" spans="1:9" x14ac:dyDescent="0.2">
      <c r="A729" t="s">
        <v>324</v>
      </c>
      <c r="B729">
        <v>242</v>
      </c>
      <c r="C729">
        <v>1997</v>
      </c>
      <c r="D729" t="s">
        <v>214</v>
      </c>
      <c r="F729" t="s">
        <v>177</v>
      </c>
      <c r="I729">
        <v>6036.8</v>
      </c>
    </row>
    <row r="730" spans="1:9" x14ac:dyDescent="0.2">
      <c r="A730" t="s">
        <v>271</v>
      </c>
      <c r="B730">
        <v>243</v>
      </c>
      <c r="C730">
        <v>1997</v>
      </c>
      <c r="D730" t="s">
        <v>91</v>
      </c>
      <c r="F730" t="s">
        <v>33</v>
      </c>
      <c r="I730">
        <v>5880.4</v>
      </c>
    </row>
    <row r="731" spans="1:9" x14ac:dyDescent="0.2">
      <c r="A731" t="s">
        <v>319</v>
      </c>
      <c r="B731">
        <v>244</v>
      </c>
      <c r="C731">
        <v>1997</v>
      </c>
      <c r="D731" t="s">
        <v>214</v>
      </c>
      <c r="F731" t="s">
        <v>53</v>
      </c>
      <c r="I731">
        <v>5849.2</v>
      </c>
    </row>
    <row r="732" spans="1:9" x14ac:dyDescent="0.2">
      <c r="A732" t="s">
        <v>346</v>
      </c>
      <c r="B732">
        <v>245</v>
      </c>
      <c r="C732">
        <v>1997</v>
      </c>
      <c r="D732" t="s">
        <v>130</v>
      </c>
      <c r="F732" t="s">
        <v>41</v>
      </c>
      <c r="I732">
        <v>5804.6</v>
      </c>
    </row>
    <row r="733" spans="1:9" x14ac:dyDescent="0.2">
      <c r="A733" t="s">
        <v>567</v>
      </c>
      <c r="B733">
        <v>245</v>
      </c>
      <c r="C733">
        <v>1997</v>
      </c>
      <c r="D733" t="s">
        <v>32</v>
      </c>
      <c r="F733" t="s">
        <v>542</v>
      </c>
      <c r="I733">
        <v>6805.9</v>
      </c>
    </row>
    <row r="734" spans="1:9" x14ac:dyDescent="0.2">
      <c r="A734" t="s">
        <v>317</v>
      </c>
      <c r="B734">
        <v>246</v>
      </c>
      <c r="C734">
        <v>1997</v>
      </c>
      <c r="D734" t="s">
        <v>193</v>
      </c>
      <c r="F734" t="s">
        <v>22</v>
      </c>
      <c r="I734">
        <v>5779.3</v>
      </c>
    </row>
    <row r="735" spans="1:9" x14ac:dyDescent="0.2">
      <c r="A735" t="s">
        <v>648</v>
      </c>
      <c r="B735">
        <v>247</v>
      </c>
      <c r="C735">
        <v>1997</v>
      </c>
      <c r="D735" t="s">
        <v>38</v>
      </c>
      <c r="F735" t="s">
        <v>33</v>
      </c>
      <c r="I735">
        <v>5776.3</v>
      </c>
    </row>
    <row r="736" spans="1:9" x14ac:dyDescent="0.2">
      <c r="A736" t="s">
        <v>649</v>
      </c>
      <c r="B736">
        <v>248</v>
      </c>
      <c r="C736">
        <v>1997</v>
      </c>
      <c r="D736" t="s">
        <v>67</v>
      </c>
      <c r="F736" t="s">
        <v>53</v>
      </c>
      <c r="I736">
        <v>5765.1</v>
      </c>
    </row>
    <row r="737" spans="1:9" x14ac:dyDescent="0.2">
      <c r="A737" t="s">
        <v>295</v>
      </c>
      <c r="B737">
        <v>249</v>
      </c>
      <c r="C737">
        <v>1997</v>
      </c>
      <c r="D737" t="s">
        <v>17</v>
      </c>
      <c r="F737" t="s">
        <v>44</v>
      </c>
      <c r="I737">
        <v>5754</v>
      </c>
    </row>
    <row r="738" spans="1:9" x14ac:dyDescent="0.2">
      <c r="A738" t="s">
        <v>343</v>
      </c>
      <c r="B738">
        <v>250</v>
      </c>
      <c r="C738">
        <v>1997</v>
      </c>
      <c r="D738" t="s">
        <v>115</v>
      </c>
      <c r="F738" t="s">
        <v>86</v>
      </c>
      <c r="I738">
        <v>5720.5</v>
      </c>
    </row>
    <row r="739" spans="1:9" x14ac:dyDescent="0.2">
      <c r="A739" t="s">
        <v>337</v>
      </c>
      <c r="B739">
        <v>251</v>
      </c>
      <c r="C739">
        <v>1997</v>
      </c>
      <c r="D739" t="s">
        <v>57</v>
      </c>
      <c r="F739" t="s">
        <v>28</v>
      </c>
      <c r="I739">
        <v>5713</v>
      </c>
    </row>
    <row r="740" spans="1:9" x14ac:dyDescent="0.2">
      <c r="A740" t="s">
        <v>650</v>
      </c>
      <c r="B740">
        <v>252</v>
      </c>
      <c r="C740">
        <v>1997</v>
      </c>
      <c r="D740" t="s">
        <v>609</v>
      </c>
      <c r="F740" t="s">
        <v>28</v>
      </c>
      <c r="I740">
        <v>5706</v>
      </c>
    </row>
    <row r="741" spans="1:9" x14ac:dyDescent="0.2">
      <c r="A741" t="s">
        <v>277</v>
      </c>
      <c r="B741">
        <v>253</v>
      </c>
      <c r="C741">
        <v>1997</v>
      </c>
      <c r="D741" t="s">
        <v>91</v>
      </c>
      <c r="F741" t="s">
        <v>35</v>
      </c>
      <c r="I741">
        <v>5690.5</v>
      </c>
    </row>
    <row r="742" spans="1:9" x14ac:dyDescent="0.2">
      <c r="A742" t="s">
        <v>351</v>
      </c>
      <c r="B742">
        <v>254</v>
      </c>
      <c r="C742">
        <v>1997</v>
      </c>
      <c r="D742" t="s">
        <v>100</v>
      </c>
      <c r="F742" t="s">
        <v>41</v>
      </c>
      <c r="I742">
        <v>5655.8</v>
      </c>
    </row>
    <row r="743" spans="1:9" x14ac:dyDescent="0.2">
      <c r="A743" t="s">
        <v>651</v>
      </c>
      <c r="B743">
        <v>255</v>
      </c>
      <c r="C743">
        <v>1997</v>
      </c>
      <c r="D743" t="s">
        <v>112</v>
      </c>
      <c r="F743" t="s">
        <v>55</v>
      </c>
      <c r="I743">
        <v>5559</v>
      </c>
    </row>
    <row r="744" spans="1:9" x14ac:dyDescent="0.2">
      <c r="A744" t="s">
        <v>375</v>
      </c>
      <c r="B744">
        <v>256</v>
      </c>
      <c r="C744">
        <v>1997</v>
      </c>
      <c r="D744" t="s">
        <v>115</v>
      </c>
      <c r="F744" t="s">
        <v>98</v>
      </c>
      <c r="I744">
        <v>5551.7</v>
      </c>
    </row>
    <row r="745" spans="1:9" x14ac:dyDescent="0.2">
      <c r="A745" t="s">
        <v>315</v>
      </c>
      <c r="B745">
        <v>257</v>
      </c>
      <c r="C745">
        <v>1997</v>
      </c>
      <c r="D745" t="s">
        <v>115</v>
      </c>
      <c r="F745" t="s">
        <v>55</v>
      </c>
      <c r="I745">
        <v>5522.8</v>
      </c>
    </row>
    <row r="746" spans="1:9" x14ac:dyDescent="0.2">
      <c r="A746" t="s">
        <v>652</v>
      </c>
      <c r="B746">
        <v>258</v>
      </c>
      <c r="C746">
        <v>1997</v>
      </c>
      <c r="D746" t="s">
        <v>350</v>
      </c>
      <c r="F746" t="s">
        <v>177</v>
      </c>
      <c r="I746">
        <v>5519.4</v>
      </c>
    </row>
    <row r="747" spans="1:9" x14ac:dyDescent="0.2">
      <c r="A747" t="s">
        <v>429</v>
      </c>
      <c r="B747">
        <v>259</v>
      </c>
      <c r="C747">
        <v>1997</v>
      </c>
      <c r="D747" t="s">
        <v>214</v>
      </c>
      <c r="F747" t="s">
        <v>22</v>
      </c>
      <c r="I747">
        <v>5517</v>
      </c>
    </row>
    <row r="748" spans="1:9" x14ac:dyDescent="0.2">
      <c r="A748" t="s">
        <v>653</v>
      </c>
      <c r="B748">
        <v>260</v>
      </c>
      <c r="C748">
        <v>1997</v>
      </c>
      <c r="D748" t="s">
        <v>115</v>
      </c>
      <c r="F748" t="s">
        <v>22</v>
      </c>
      <c r="I748">
        <v>5502.3</v>
      </c>
    </row>
    <row r="749" spans="1:9" x14ac:dyDescent="0.2">
      <c r="A749" t="s">
        <v>654</v>
      </c>
      <c r="B749">
        <v>261</v>
      </c>
      <c r="C749">
        <v>1997</v>
      </c>
      <c r="D749" t="s">
        <v>32</v>
      </c>
      <c r="F749" t="s">
        <v>98</v>
      </c>
      <c r="I749">
        <v>5468</v>
      </c>
    </row>
    <row r="750" spans="1:9" x14ac:dyDescent="0.2">
      <c r="A750" t="s">
        <v>383</v>
      </c>
      <c r="B750">
        <v>262</v>
      </c>
      <c r="C750">
        <v>1997</v>
      </c>
      <c r="D750" t="s">
        <v>70</v>
      </c>
      <c r="F750" t="s">
        <v>98</v>
      </c>
      <c r="I750">
        <v>5446</v>
      </c>
    </row>
    <row r="751" spans="1:9" x14ac:dyDescent="0.2">
      <c r="A751" t="s">
        <v>655</v>
      </c>
      <c r="B751">
        <v>263</v>
      </c>
      <c r="C751">
        <v>1997</v>
      </c>
      <c r="D751" t="s">
        <v>95</v>
      </c>
      <c r="F751" t="s">
        <v>44</v>
      </c>
      <c r="I751">
        <v>5438</v>
      </c>
    </row>
    <row r="752" spans="1:9" x14ac:dyDescent="0.2">
      <c r="A752" t="s">
        <v>239</v>
      </c>
      <c r="B752">
        <v>264</v>
      </c>
      <c r="C752">
        <v>1997</v>
      </c>
      <c r="D752" t="s">
        <v>67</v>
      </c>
      <c r="F752" t="s">
        <v>72</v>
      </c>
      <c r="I752">
        <v>5416</v>
      </c>
    </row>
    <row r="753" spans="1:9" x14ac:dyDescent="0.2">
      <c r="A753" t="s">
        <v>353</v>
      </c>
      <c r="B753">
        <v>265</v>
      </c>
      <c r="C753">
        <v>1997</v>
      </c>
      <c r="D753" t="s">
        <v>130</v>
      </c>
      <c r="F753" t="s">
        <v>187</v>
      </c>
      <c r="I753">
        <v>5409</v>
      </c>
    </row>
    <row r="754" spans="1:9" x14ac:dyDescent="0.2">
      <c r="A754" t="s">
        <v>355</v>
      </c>
      <c r="B754">
        <v>266</v>
      </c>
      <c r="C754">
        <v>1997</v>
      </c>
      <c r="D754" t="s">
        <v>70</v>
      </c>
      <c r="F754" t="s">
        <v>55</v>
      </c>
      <c r="I754">
        <v>5407.4</v>
      </c>
    </row>
    <row r="755" spans="1:9" x14ac:dyDescent="0.2">
      <c r="A755" t="s">
        <v>656</v>
      </c>
      <c r="B755">
        <v>267</v>
      </c>
      <c r="C755">
        <v>1997</v>
      </c>
      <c r="D755" t="s">
        <v>70</v>
      </c>
      <c r="F755" t="s">
        <v>55</v>
      </c>
      <c r="I755">
        <v>5342.7</v>
      </c>
    </row>
    <row r="756" spans="1:9" x14ac:dyDescent="0.2">
      <c r="A756" t="s">
        <v>657</v>
      </c>
      <c r="B756">
        <v>268</v>
      </c>
      <c r="C756">
        <v>1997</v>
      </c>
      <c r="D756" t="s">
        <v>115</v>
      </c>
      <c r="F756" t="s">
        <v>255</v>
      </c>
      <c r="I756">
        <v>5318.9</v>
      </c>
    </row>
    <row r="757" spans="1:9" x14ac:dyDescent="0.2">
      <c r="A757" t="s">
        <v>391</v>
      </c>
      <c r="B757">
        <v>269</v>
      </c>
      <c r="C757">
        <v>1997</v>
      </c>
      <c r="D757" t="s">
        <v>105</v>
      </c>
      <c r="F757" t="s">
        <v>55</v>
      </c>
      <c r="I757">
        <v>5284.4</v>
      </c>
    </row>
    <row r="758" spans="1:9" x14ac:dyDescent="0.2">
      <c r="A758" t="s">
        <v>363</v>
      </c>
      <c r="B758">
        <v>270</v>
      </c>
      <c r="C758">
        <v>1997</v>
      </c>
      <c r="D758" t="s">
        <v>32</v>
      </c>
      <c r="F758" t="s">
        <v>22</v>
      </c>
      <c r="I758">
        <v>5283.7</v>
      </c>
    </row>
    <row r="759" spans="1:9" x14ac:dyDescent="0.2">
      <c r="A759" t="s">
        <v>316</v>
      </c>
      <c r="B759">
        <v>271</v>
      </c>
      <c r="C759">
        <v>1997</v>
      </c>
      <c r="D759" t="s">
        <v>46</v>
      </c>
      <c r="F759" t="s">
        <v>177</v>
      </c>
      <c r="I759">
        <v>5262.4</v>
      </c>
    </row>
    <row r="760" spans="1:9" x14ac:dyDescent="0.2">
      <c r="A760" t="s">
        <v>344</v>
      </c>
      <c r="B760">
        <v>272</v>
      </c>
      <c r="C760">
        <v>1997</v>
      </c>
      <c r="D760" t="s">
        <v>130</v>
      </c>
      <c r="F760" t="s">
        <v>255</v>
      </c>
      <c r="I760">
        <v>5257</v>
      </c>
    </row>
    <row r="761" spans="1:9" x14ac:dyDescent="0.2">
      <c r="A761" t="s">
        <v>658</v>
      </c>
      <c r="B761">
        <v>273</v>
      </c>
      <c r="C761">
        <v>1997</v>
      </c>
      <c r="D761" t="s">
        <v>115</v>
      </c>
      <c r="F761" t="s">
        <v>28</v>
      </c>
      <c r="I761">
        <v>5207.8</v>
      </c>
    </row>
    <row r="762" spans="1:9" x14ac:dyDescent="0.2">
      <c r="A762" t="s">
        <v>293</v>
      </c>
      <c r="B762">
        <v>274</v>
      </c>
      <c r="C762">
        <v>1997</v>
      </c>
      <c r="D762" t="s">
        <v>67</v>
      </c>
      <c r="F762" t="s">
        <v>44</v>
      </c>
      <c r="I762">
        <v>5199</v>
      </c>
    </row>
    <row r="763" spans="1:9" x14ac:dyDescent="0.2">
      <c r="A763" t="s">
        <v>259</v>
      </c>
      <c r="B763">
        <v>275</v>
      </c>
      <c r="C763">
        <v>1997</v>
      </c>
      <c r="D763" t="s">
        <v>91</v>
      </c>
      <c r="F763" t="s">
        <v>44</v>
      </c>
      <c r="I763">
        <v>5141.8</v>
      </c>
    </row>
    <row r="764" spans="1:9" x14ac:dyDescent="0.2">
      <c r="A764" t="s">
        <v>356</v>
      </c>
      <c r="B764">
        <v>276</v>
      </c>
      <c r="C764">
        <v>1997</v>
      </c>
      <c r="D764" t="s">
        <v>283</v>
      </c>
      <c r="F764" t="s">
        <v>98</v>
      </c>
      <c r="I764">
        <v>5137.2</v>
      </c>
    </row>
    <row r="765" spans="1:9" x14ac:dyDescent="0.2">
      <c r="A765" t="s">
        <v>357</v>
      </c>
      <c r="B765">
        <v>277</v>
      </c>
      <c r="C765">
        <v>1997</v>
      </c>
      <c r="D765" t="s">
        <v>91</v>
      </c>
      <c r="F765" t="s">
        <v>168</v>
      </c>
      <c r="I765">
        <v>5122.7</v>
      </c>
    </row>
    <row r="766" spans="1:9" x14ac:dyDescent="0.2">
      <c r="A766" t="s">
        <v>379</v>
      </c>
      <c r="B766">
        <v>278</v>
      </c>
      <c r="C766">
        <v>1997</v>
      </c>
      <c r="D766" t="s">
        <v>46</v>
      </c>
      <c r="F766" t="s">
        <v>44</v>
      </c>
      <c r="I766">
        <v>5121.8999999999996</v>
      </c>
    </row>
    <row r="767" spans="1:9" x14ac:dyDescent="0.2">
      <c r="A767" t="s">
        <v>381</v>
      </c>
      <c r="B767">
        <v>279</v>
      </c>
      <c r="C767">
        <v>1997</v>
      </c>
      <c r="D767" t="s">
        <v>279</v>
      </c>
      <c r="F767" t="s">
        <v>382</v>
      </c>
      <c r="I767">
        <v>5089.8</v>
      </c>
    </row>
    <row r="768" spans="1:9" x14ac:dyDescent="0.2">
      <c r="A768" t="s">
        <v>388</v>
      </c>
      <c r="B768">
        <v>280</v>
      </c>
      <c r="C768">
        <v>1997</v>
      </c>
      <c r="D768" t="s">
        <v>70</v>
      </c>
      <c r="F768" t="s">
        <v>53</v>
      </c>
      <c r="I768">
        <v>5087.7</v>
      </c>
    </row>
    <row r="769" spans="1:9" x14ac:dyDescent="0.2">
      <c r="A769" t="s">
        <v>362</v>
      </c>
      <c r="B769">
        <v>281</v>
      </c>
      <c r="C769">
        <v>1997</v>
      </c>
      <c r="D769" t="s">
        <v>46</v>
      </c>
      <c r="F769" t="s">
        <v>22</v>
      </c>
      <c r="I769">
        <v>5082</v>
      </c>
    </row>
    <row r="770" spans="1:9" x14ac:dyDescent="0.2">
      <c r="A770" t="s">
        <v>352</v>
      </c>
      <c r="B770">
        <v>282</v>
      </c>
      <c r="C770">
        <v>1997</v>
      </c>
      <c r="D770" t="s">
        <v>79</v>
      </c>
      <c r="F770" t="s">
        <v>44</v>
      </c>
      <c r="I770">
        <v>5058.8</v>
      </c>
    </row>
    <row r="771" spans="1:9" x14ac:dyDescent="0.2">
      <c r="A771" t="s">
        <v>659</v>
      </c>
      <c r="B771">
        <v>283</v>
      </c>
      <c r="C771">
        <v>1997</v>
      </c>
      <c r="D771" t="s">
        <v>46</v>
      </c>
      <c r="F771" t="s">
        <v>41</v>
      </c>
      <c r="I771">
        <v>5057</v>
      </c>
    </row>
    <row r="772" spans="1:9" x14ac:dyDescent="0.2">
      <c r="A772" t="s">
        <v>436</v>
      </c>
      <c r="B772">
        <v>284</v>
      </c>
      <c r="C772">
        <v>1997</v>
      </c>
      <c r="D772" t="s">
        <v>30</v>
      </c>
      <c r="F772" t="s">
        <v>437</v>
      </c>
      <c r="I772">
        <v>5035.2</v>
      </c>
    </row>
    <row r="773" spans="1:9" x14ac:dyDescent="0.2">
      <c r="A773" t="s">
        <v>360</v>
      </c>
      <c r="B773">
        <v>285</v>
      </c>
      <c r="C773">
        <v>1997</v>
      </c>
      <c r="D773" t="s">
        <v>70</v>
      </c>
      <c r="F773" t="s">
        <v>177</v>
      </c>
      <c r="I773">
        <v>4997.1000000000004</v>
      </c>
    </row>
    <row r="774" spans="1:9" x14ac:dyDescent="0.2">
      <c r="A774" t="s">
        <v>401</v>
      </c>
      <c r="B774">
        <v>286</v>
      </c>
      <c r="C774">
        <v>1997</v>
      </c>
      <c r="D774" t="s">
        <v>279</v>
      </c>
      <c r="F774" t="s">
        <v>44</v>
      </c>
      <c r="I774">
        <v>4996.7</v>
      </c>
    </row>
    <row r="775" spans="1:9" x14ac:dyDescent="0.2">
      <c r="A775" t="s">
        <v>512</v>
      </c>
      <c r="B775">
        <v>287</v>
      </c>
      <c r="C775">
        <v>1997</v>
      </c>
      <c r="D775" t="s">
        <v>21</v>
      </c>
      <c r="F775" t="s">
        <v>22</v>
      </c>
      <c r="I775">
        <v>4990.7</v>
      </c>
    </row>
    <row r="776" spans="1:9" x14ac:dyDescent="0.2">
      <c r="A776" t="s">
        <v>425</v>
      </c>
      <c r="B776">
        <v>288</v>
      </c>
      <c r="C776">
        <v>1997</v>
      </c>
      <c r="D776" t="s">
        <v>609</v>
      </c>
      <c r="F776" t="s">
        <v>28</v>
      </c>
      <c r="I776">
        <v>4963.8999999999996</v>
      </c>
    </row>
    <row r="777" spans="1:9" x14ac:dyDescent="0.2">
      <c r="A777" t="s">
        <v>408</v>
      </c>
      <c r="B777">
        <v>289</v>
      </c>
      <c r="C777">
        <v>1997</v>
      </c>
      <c r="D777" t="s">
        <v>290</v>
      </c>
      <c r="F777" t="s">
        <v>41</v>
      </c>
      <c r="I777">
        <v>4938.1000000000004</v>
      </c>
    </row>
    <row r="778" spans="1:9" x14ac:dyDescent="0.2">
      <c r="A778" t="s">
        <v>462</v>
      </c>
      <c r="B778">
        <v>290</v>
      </c>
      <c r="C778">
        <v>1997</v>
      </c>
      <c r="D778" t="s">
        <v>57</v>
      </c>
      <c r="F778" t="s">
        <v>53</v>
      </c>
      <c r="I778">
        <v>4928.3999999999996</v>
      </c>
    </row>
    <row r="779" spans="1:9" x14ac:dyDescent="0.2">
      <c r="A779" t="s">
        <v>326</v>
      </c>
      <c r="B779">
        <v>291</v>
      </c>
      <c r="C779">
        <v>1997</v>
      </c>
      <c r="D779" t="s">
        <v>130</v>
      </c>
      <c r="F779" t="s">
        <v>75</v>
      </c>
      <c r="I779">
        <v>4914.3999999999996</v>
      </c>
    </row>
    <row r="780" spans="1:9" x14ac:dyDescent="0.2">
      <c r="A780" t="s">
        <v>378</v>
      </c>
      <c r="B780">
        <v>292</v>
      </c>
      <c r="C780">
        <v>1997</v>
      </c>
      <c r="D780" t="s">
        <v>214</v>
      </c>
      <c r="F780" t="s">
        <v>35</v>
      </c>
      <c r="I780">
        <v>4842.3</v>
      </c>
    </row>
    <row r="781" spans="1:9" x14ac:dyDescent="0.2">
      <c r="A781" t="s">
        <v>385</v>
      </c>
      <c r="B781">
        <v>293</v>
      </c>
      <c r="C781">
        <v>1997</v>
      </c>
      <c r="D781" t="s">
        <v>52</v>
      </c>
      <c r="F781" t="s">
        <v>28</v>
      </c>
      <c r="I781">
        <v>4814.2</v>
      </c>
    </row>
    <row r="782" spans="1:9" x14ac:dyDescent="0.2">
      <c r="A782" t="s">
        <v>660</v>
      </c>
      <c r="B782">
        <v>294</v>
      </c>
      <c r="C782">
        <v>1997</v>
      </c>
      <c r="D782" t="s">
        <v>112</v>
      </c>
      <c r="F782" t="s">
        <v>542</v>
      </c>
      <c r="I782">
        <v>4813.5</v>
      </c>
    </row>
    <row r="783" spans="1:9" x14ac:dyDescent="0.2">
      <c r="A783" t="s">
        <v>377</v>
      </c>
      <c r="B783">
        <v>295</v>
      </c>
      <c r="C783">
        <v>1997</v>
      </c>
      <c r="D783" t="s">
        <v>70</v>
      </c>
      <c r="F783" t="s">
        <v>370</v>
      </c>
      <c r="I783">
        <v>4798.8999999999996</v>
      </c>
    </row>
    <row r="784" spans="1:9" x14ac:dyDescent="0.2">
      <c r="A784" t="s">
        <v>545</v>
      </c>
      <c r="B784">
        <v>296</v>
      </c>
      <c r="C784">
        <v>1997</v>
      </c>
      <c r="D784" t="s">
        <v>223</v>
      </c>
      <c r="F784" t="s">
        <v>22</v>
      </c>
      <c r="I784">
        <v>4788.5</v>
      </c>
    </row>
    <row r="785" spans="1:9" x14ac:dyDescent="0.2">
      <c r="A785" t="s">
        <v>359</v>
      </c>
      <c r="B785">
        <v>297</v>
      </c>
      <c r="C785">
        <v>1997</v>
      </c>
      <c r="D785" t="s">
        <v>46</v>
      </c>
      <c r="F785" t="s">
        <v>113</v>
      </c>
      <c r="I785">
        <v>4782</v>
      </c>
    </row>
    <row r="786" spans="1:9" x14ac:dyDescent="0.2">
      <c r="A786" t="s">
        <v>376</v>
      </c>
      <c r="B786">
        <v>298</v>
      </c>
      <c r="C786">
        <v>1997</v>
      </c>
      <c r="D786" t="s">
        <v>201</v>
      </c>
      <c r="F786" t="s">
        <v>35</v>
      </c>
      <c r="I786">
        <v>4770</v>
      </c>
    </row>
    <row r="787" spans="1:9" x14ac:dyDescent="0.2">
      <c r="A787" t="s">
        <v>384</v>
      </c>
      <c r="B787">
        <v>299</v>
      </c>
      <c r="C787">
        <v>1997</v>
      </c>
      <c r="D787" t="s">
        <v>57</v>
      </c>
      <c r="F787" t="s">
        <v>98</v>
      </c>
      <c r="I787">
        <v>4762</v>
      </c>
    </row>
    <row r="788" spans="1:9" x14ac:dyDescent="0.2">
      <c r="A788" t="s">
        <v>373</v>
      </c>
      <c r="B788">
        <v>300</v>
      </c>
      <c r="C788">
        <v>1997</v>
      </c>
      <c r="D788" t="s">
        <v>214</v>
      </c>
      <c r="F788" t="s">
        <v>125</v>
      </c>
      <c r="I788">
        <v>4758</v>
      </c>
    </row>
    <row r="789" spans="1:9" x14ac:dyDescent="0.2">
      <c r="A789" t="s">
        <v>347</v>
      </c>
      <c r="B789">
        <v>301</v>
      </c>
      <c r="C789">
        <v>1997</v>
      </c>
      <c r="D789" t="s">
        <v>91</v>
      </c>
      <c r="F789" t="s">
        <v>53</v>
      </c>
      <c r="I789">
        <v>4706.5</v>
      </c>
    </row>
    <row r="790" spans="1:9" x14ac:dyDescent="0.2">
      <c r="A790" t="s">
        <v>364</v>
      </c>
      <c r="B790">
        <v>302</v>
      </c>
      <c r="C790">
        <v>1997</v>
      </c>
      <c r="D790" t="s">
        <v>166</v>
      </c>
      <c r="F790" t="s">
        <v>98</v>
      </c>
      <c r="I790">
        <v>4679</v>
      </c>
    </row>
    <row r="791" spans="1:9" x14ac:dyDescent="0.2">
      <c r="A791" t="s">
        <v>661</v>
      </c>
      <c r="B791">
        <v>303</v>
      </c>
      <c r="C791">
        <v>1997</v>
      </c>
      <c r="D791" t="s">
        <v>287</v>
      </c>
      <c r="F791" t="s">
        <v>35</v>
      </c>
      <c r="I791">
        <v>4665.1000000000004</v>
      </c>
    </row>
    <row r="792" spans="1:9" x14ac:dyDescent="0.2">
      <c r="A792" t="s">
        <v>430</v>
      </c>
      <c r="B792">
        <v>304</v>
      </c>
      <c r="C792">
        <v>1997</v>
      </c>
      <c r="D792" t="s">
        <v>112</v>
      </c>
      <c r="F792" t="s">
        <v>55</v>
      </c>
      <c r="I792">
        <v>4637.3</v>
      </c>
    </row>
    <row r="793" spans="1:9" x14ac:dyDescent="0.2">
      <c r="A793" t="s">
        <v>499</v>
      </c>
      <c r="B793">
        <v>305</v>
      </c>
      <c r="C793">
        <v>1997</v>
      </c>
      <c r="D793" t="s">
        <v>115</v>
      </c>
      <c r="F793" t="s">
        <v>177</v>
      </c>
      <c r="I793">
        <v>4598.8999999999996</v>
      </c>
    </row>
    <row r="794" spans="1:9" x14ac:dyDescent="0.2">
      <c r="A794" t="s">
        <v>365</v>
      </c>
      <c r="B794">
        <v>306</v>
      </c>
      <c r="C794">
        <v>1997</v>
      </c>
      <c r="D794" t="s">
        <v>17</v>
      </c>
      <c r="F794" t="s">
        <v>93</v>
      </c>
      <c r="I794">
        <v>4584.7</v>
      </c>
    </row>
    <row r="795" spans="1:9" x14ac:dyDescent="0.2">
      <c r="A795" t="s">
        <v>367</v>
      </c>
      <c r="B795">
        <v>307</v>
      </c>
      <c r="C795">
        <v>1997</v>
      </c>
      <c r="D795" t="s">
        <v>166</v>
      </c>
      <c r="F795" t="s">
        <v>44</v>
      </c>
      <c r="I795">
        <v>4584.1000000000004</v>
      </c>
    </row>
    <row r="796" spans="1:9" x14ac:dyDescent="0.2">
      <c r="A796" t="s">
        <v>439</v>
      </c>
      <c r="B796">
        <v>309</v>
      </c>
      <c r="C796">
        <v>1997</v>
      </c>
      <c r="D796" t="s">
        <v>27</v>
      </c>
      <c r="F796" t="s">
        <v>440</v>
      </c>
      <c r="I796">
        <v>4485.1000000000004</v>
      </c>
    </row>
    <row r="797" spans="1:9" x14ac:dyDescent="0.2">
      <c r="A797" t="s">
        <v>406</v>
      </c>
      <c r="B797">
        <v>310</v>
      </c>
      <c r="C797">
        <v>1997</v>
      </c>
      <c r="D797" t="s">
        <v>24</v>
      </c>
      <c r="F797" t="s">
        <v>93</v>
      </c>
      <c r="I797">
        <v>4453.1000000000004</v>
      </c>
    </row>
    <row r="798" spans="1:9" x14ac:dyDescent="0.2">
      <c r="A798" t="s">
        <v>494</v>
      </c>
      <c r="B798">
        <v>311</v>
      </c>
      <c r="C798">
        <v>1997</v>
      </c>
      <c r="D798" t="s">
        <v>46</v>
      </c>
      <c r="F798" t="s">
        <v>33</v>
      </c>
      <c r="I798">
        <v>4449</v>
      </c>
    </row>
    <row r="799" spans="1:9" x14ac:dyDescent="0.2">
      <c r="A799" t="s">
        <v>468</v>
      </c>
      <c r="B799">
        <v>312</v>
      </c>
      <c r="C799">
        <v>1997</v>
      </c>
      <c r="D799" t="s">
        <v>637</v>
      </c>
      <c r="F799" t="s">
        <v>55</v>
      </c>
      <c r="I799">
        <v>4422.7</v>
      </c>
    </row>
    <row r="800" spans="1:9" x14ac:dyDescent="0.2">
      <c r="A800" t="s">
        <v>662</v>
      </c>
      <c r="B800">
        <v>313</v>
      </c>
      <c r="C800">
        <v>1997</v>
      </c>
      <c r="D800" t="s">
        <v>112</v>
      </c>
      <c r="F800" t="s">
        <v>44</v>
      </c>
      <c r="I800">
        <v>4387.2</v>
      </c>
    </row>
    <row r="801" spans="1:9" x14ac:dyDescent="0.2">
      <c r="A801" t="s">
        <v>412</v>
      </c>
      <c r="B801">
        <v>314</v>
      </c>
      <c r="C801">
        <v>1997</v>
      </c>
      <c r="D801" t="s">
        <v>105</v>
      </c>
      <c r="F801" t="s">
        <v>146</v>
      </c>
      <c r="I801">
        <v>4375.5</v>
      </c>
    </row>
    <row r="802" spans="1:9" x14ac:dyDescent="0.2">
      <c r="A802" t="s">
        <v>417</v>
      </c>
      <c r="B802">
        <v>315</v>
      </c>
      <c r="C802">
        <v>1997</v>
      </c>
      <c r="D802" t="s">
        <v>214</v>
      </c>
      <c r="F802" t="s">
        <v>18</v>
      </c>
      <c r="I802">
        <v>4333</v>
      </c>
    </row>
    <row r="803" spans="1:9" x14ac:dyDescent="0.2">
      <c r="A803" t="s">
        <v>554</v>
      </c>
      <c r="B803">
        <v>316</v>
      </c>
      <c r="C803">
        <v>1997</v>
      </c>
      <c r="D803" t="s">
        <v>214</v>
      </c>
      <c r="F803" t="s">
        <v>142</v>
      </c>
      <c r="I803">
        <v>4332.3</v>
      </c>
    </row>
    <row r="804" spans="1:9" x14ac:dyDescent="0.2">
      <c r="A804" t="s">
        <v>663</v>
      </c>
      <c r="B804">
        <v>317</v>
      </c>
      <c r="C804">
        <v>1997</v>
      </c>
      <c r="D804" t="s">
        <v>214</v>
      </c>
      <c r="F804" t="s">
        <v>370</v>
      </c>
      <c r="I804">
        <v>4293.8</v>
      </c>
    </row>
    <row r="805" spans="1:9" x14ac:dyDescent="0.2">
      <c r="A805" t="s">
        <v>396</v>
      </c>
      <c r="B805">
        <v>318</v>
      </c>
      <c r="C805">
        <v>1997</v>
      </c>
      <c r="D805" t="s">
        <v>214</v>
      </c>
      <c r="F805" t="s">
        <v>98</v>
      </c>
      <c r="I805">
        <v>4283.7</v>
      </c>
    </row>
    <row r="806" spans="1:9" x14ac:dyDescent="0.2">
      <c r="A806" t="s">
        <v>467</v>
      </c>
      <c r="B806">
        <v>319</v>
      </c>
      <c r="C806">
        <v>1997</v>
      </c>
      <c r="D806" t="s">
        <v>636</v>
      </c>
      <c r="F806" t="s">
        <v>55</v>
      </c>
      <c r="I806">
        <v>4242.3999999999996</v>
      </c>
    </row>
    <row r="807" spans="1:9" x14ac:dyDescent="0.2">
      <c r="A807" t="s">
        <v>516</v>
      </c>
      <c r="B807">
        <v>320</v>
      </c>
      <c r="C807">
        <v>1997</v>
      </c>
      <c r="D807" t="s">
        <v>636</v>
      </c>
      <c r="F807" t="s">
        <v>55</v>
      </c>
      <c r="I807">
        <v>4223.3</v>
      </c>
    </row>
    <row r="808" spans="1:9" x14ac:dyDescent="0.2">
      <c r="A808" t="s">
        <v>664</v>
      </c>
      <c r="B808">
        <v>321</v>
      </c>
      <c r="C808">
        <v>1997</v>
      </c>
      <c r="D808" t="s">
        <v>336</v>
      </c>
      <c r="F808" t="s">
        <v>28</v>
      </c>
      <c r="I808">
        <v>4199.5</v>
      </c>
    </row>
    <row r="809" spans="1:9" x14ac:dyDescent="0.2">
      <c r="A809" t="s">
        <v>402</v>
      </c>
      <c r="B809">
        <v>322</v>
      </c>
      <c r="C809">
        <v>1997</v>
      </c>
      <c r="D809" t="s">
        <v>40</v>
      </c>
      <c r="F809" t="s">
        <v>68</v>
      </c>
      <c r="I809">
        <v>4199.1000000000004</v>
      </c>
    </row>
    <row r="810" spans="1:9" x14ac:dyDescent="0.2">
      <c r="A810" t="s">
        <v>543</v>
      </c>
      <c r="B810">
        <v>323</v>
      </c>
      <c r="C810">
        <v>1997</v>
      </c>
      <c r="D810" t="s">
        <v>57</v>
      </c>
      <c r="F810" t="s">
        <v>98</v>
      </c>
      <c r="I810">
        <v>4197.3</v>
      </c>
    </row>
    <row r="811" spans="1:9" x14ac:dyDescent="0.2">
      <c r="A811" t="s">
        <v>458</v>
      </c>
      <c r="B811">
        <v>324</v>
      </c>
      <c r="C811">
        <v>1997</v>
      </c>
      <c r="D811" t="s">
        <v>97</v>
      </c>
      <c r="F811" t="s">
        <v>44</v>
      </c>
      <c r="I811">
        <v>4191.2</v>
      </c>
    </row>
    <row r="812" spans="1:9" x14ac:dyDescent="0.2">
      <c r="A812" t="s">
        <v>415</v>
      </c>
      <c r="B812">
        <v>325</v>
      </c>
      <c r="C812">
        <v>1997</v>
      </c>
      <c r="D812" t="s">
        <v>112</v>
      </c>
      <c r="F812" t="s">
        <v>55</v>
      </c>
      <c r="I812">
        <v>4179.3</v>
      </c>
    </row>
    <row r="813" spans="1:9" x14ac:dyDescent="0.2">
      <c r="A813" t="s">
        <v>498</v>
      </c>
      <c r="B813">
        <v>326</v>
      </c>
      <c r="C813">
        <v>1997</v>
      </c>
      <c r="D813" t="s">
        <v>112</v>
      </c>
      <c r="F813" t="s">
        <v>55</v>
      </c>
      <c r="I813">
        <v>4169.8</v>
      </c>
    </row>
    <row r="814" spans="1:9" x14ac:dyDescent="0.2">
      <c r="A814" t="s">
        <v>422</v>
      </c>
      <c r="B814">
        <v>327</v>
      </c>
      <c r="C814">
        <v>1997</v>
      </c>
      <c r="D814" t="s">
        <v>79</v>
      </c>
      <c r="F814" t="s">
        <v>28</v>
      </c>
      <c r="I814">
        <v>4149</v>
      </c>
    </row>
    <row r="815" spans="1:9" x14ac:dyDescent="0.2">
      <c r="A815" t="s">
        <v>505</v>
      </c>
      <c r="B815">
        <v>328</v>
      </c>
      <c r="C815">
        <v>1997</v>
      </c>
      <c r="D815" t="s">
        <v>611</v>
      </c>
      <c r="F815" t="s">
        <v>55</v>
      </c>
      <c r="I815">
        <v>4144.8</v>
      </c>
    </row>
    <row r="816" spans="1:9" x14ac:dyDescent="0.2">
      <c r="A816" t="s">
        <v>394</v>
      </c>
      <c r="B816">
        <v>329</v>
      </c>
      <c r="C816">
        <v>1997</v>
      </c>
      <c r="D816" t="s">
        <v>166</v>
      </c>
      <c r="F816" t="s">
        <v>53</v>
      </c>
      <c r="I816">
        <v>4134.5</v>
      </c>
    </row>
    <row r="817" spans="1:9" x14ac:dyDescent="0.2">
      <c r="A817" t="s">
        <v>482</v>
      </c>
      <c r="B817">
        <v>330</v>
      </c>
      <c r="C817">
        <v>1997</v>
      </c>
      <c r="D817" t="s">
        <v>46</v>
      </c>
      <c r="F817" t="s">
        <v>53</v>
      </c>
      <c r="I817">
        <v>4132.8999999999996</v>
      </c>
    </row>
    <row r="818" spans="1:9" x14ac:dyDescent="0.2">
      <c r="A818" t="s">
        <v>665</v>
      </c>
      <c r="B818">
        <v>331</v>
      </c>
      <c r="C818">
        <v>1997</v>
      </c>
      <c r="D818" t="s">
        <v>65</v>
      </c>
      <c r="F818" t="s">
        <v>53</v>
      </c>
      <c r="I818">
        <v>4115.3999999999996</v>
      </c>
    </row>
    <row r="819" spans="1:9" x14ac:dyDescent="0.2">
      <c r="A819" t="s">
        <v>666</v>
      </c>
      <c r="B819">
        <v>332</v>
      </c>
      <c r="C819">
        <v>1997</v>
      </c>
      <c r="D819" t="s">
        <v>667</v>
      </c>
      <c r="F819" t="s">
        <v>55</v>
      </c>
      <c r="I819">
        <v>4096</v>
      </c>
    </row>
    <row r="820" spans="1:9" x14ac:dyDescent="0.2">
      <c r="A820" t="s">
        <v>392</v>
      </c>
      <c r="B820">
        <v>333</v>
      </c>
      <c r="C820">
        <v>1997</v>
      </c>
      <c r="D820" t="s">
        <v>214</v>
      </c>
      <c r="F820" t="s">
        <v>22</v>
      </c>
      <c r="I820">
        <v>4095.3</v>
      </c>
    </row>
    <row r="821" spans="1:9" x14ac:dyDescent="0.2">
      <c r="A821" t="s">
        <v>427</v>
      </c>
      <c r="B821">
        <v>334</v>
      </c>
      <c r="C821">
        <v>1997</v>
      </c>
      <c r="D821" t="s">
        <v>130</v>
      </c>
      <c r="F821" t="s">
        <v>28</v>
      </c>
      <c r="I821">
        <v>4076.3</v>
      </c>
    </row>
    <row r="822" spans="1:9" x14ac:dyDescent="0.2">
      <c r="A822" t="s">
        <v>399</v>
      </c>
      <c r="B822">
        <v>335</v>
      </c>
      <c r="C822">
        <v>1997</v>
      </c>
      <c r="D822" t="s">
        <v>70</v>
      </c>
      <c r="F822" t="s">
        <v>41</v>
      </c>
      <c r="I822">
        <v>4065.9</v>
      </c>
    </row>
    <row r="823" spans="1:9" x14ac:dyDescent="0.2">
      <c r="A823" t="s">
        <v>428</v>
      </c>
      <c r="B823">
        <v>336</v>
      </c>
      <c r="C823">
        <v>1997</v>
      </c>
      <c r="D823" t="s">
        <v>57</v>
      </c>
      <c r="F823" t="s">
        <v>86</v>
      </c>
      <c r="I823">
        <v>4064</v>
      </c>
    </row>
    <row r="824" spans="1:9" x14ac:dyDescent="0.2">
      <c r="A824" t="s">
        <v>668</v>
      </c>
      <c r="B824">
        <v>337</v>
      </c>
      <c r="C824">
        <v>1997</v>
      </c>
      <c r="D824" t="s">
        <v>97</v>
      </c>
      <c r="F824" t="s">
        <v>404</v>
      </c>
      <c r="I824">
        <v>4042.7</v>
      </c>
    </row>
    <row r="825" spans="1:9" x14ac:dyDescent="0.2">
      <c r="A825" t="s">
        <v>501</v>
      </c>
      <c r="B825">
        <v>338</v>
      </c>
      <c r="C825">
        <v>1997</v>
      </c>
      <c r="D825" t="s">
        <v>221</v>
      </c>
      <c r="F825" t="s">
        <v>41</v>
      </c>
      <c r="I825">
        <v>4040.6</v>
      </c>
    </row>
    <row r="826" spans="1:9" x14ac:dyDescent="0.2">
      <c r="A826" t="s">
        <v>469</v>
      </c>
      <c r="B826">
        <v>339</v>
      </c>
      <c r="C826">
        <v>1997</v>
      </c>
      <c r="D826" t="s">
        <v>27</v>
      </c>
      <c r="F826" t="s">
        <v>98</v>
      </c>
      <c r="I826">
        <v>4038.4</v>
      </c>
    </row>
    <row r="827" spans="1:9" x14ac:dyDescent="0.2">
      <c r="A827" t="s">
        <v>416</v>
      </c>
      <c r="B827">
        <v>340</v>
      </c>
      <c r="C827">
        <v>1997</v>
      </c>
      <c r="D827" t="s">
        <v>46</v>
      </c>
      <c r="F827" t="s">
        <v>98</v>
      </c>
      <c r="I827">
        <v>4033</v>
      </c>
    </row>
    <row r="828" spans="1:9" x14ac:dyDescent="0.2">
      <c r="A828" t="s">
        <v>424</v>
      </c>
      <c r="B828">
        <v>341</v>
      </c>
      <c r="C828">
        <v>1997</v>
      </c>
      <c r="D828" t="s">
        <v>57</v>
      </c>
      <c r="F828" t="s">
        <v>125</v>
      </c>
      <c r="I828">
        <v>4015</v>
      </c>
    </row>
    <row r="829" spans="1:9" x14ac:dyDescent="0.2">
      <c r="A829" t="s">
        <v>395</v>
      </c>
      <c r="B829">
        <v>342</v>
      </c>
      <c r="C829">
        <v>1997</v>
      </c>
      <c r="D829" t="s">
        <v>91</v>
      </c>
      <c r="F829" t="s">
        <v>41</v>
      </c>
      <c r="I829">
        <v>4013.2</v>
      </c>
    </row>
    <row r="830" spans="1:9" x14ac:dyDescent="0.2">
      <c r="A830" t="s">
        <v>413</v>
      </c>
      <c r="B830">
        <v>343</v>
      </c>
      <c r="C830">
        <v>1997</v>
      </c>
      <c r="D830" t="s">
        <v>214</v>
      </c>
      <c r="F830" t="s">
        <v>28</v>
      </c>
      <c r="I830">
        <v>3990.7</v>
      </c>
    </row>
    <row r="831" spans="1:9" x14ac:dyDescent="0.2">
      <c r="A831" t="s">
        <v>433</v>
      </c>
      <c r="B831">
        <v>344</v>
      </c>
      <c r="C831">
        <v>1997</v>
      </c>
      <c r="D831" t="s">
        <v>67</v>
      </c>
      <c r="F831" t="s">
        <v>98</v>
      </c>
      <c r="I831">
        <v>3989.3</v>
      </c>
    </row>
    <row r="832" spans="1:9" x14ac:dyDescent="0.2">
      <c r="A832" t="s">
        <v>418</v>
      </c>
      <c r="B832">
        <v>345</v>
      </c>
      <c r="C832">
        <v>1997</v>
      </c>
      <c r="D832" t="s">
        <v>46</v>
      </c>
      <c r="F832" t="s">
        <v>98</v>
      </c>
      <c r="I832">
        <v>3982</v>
      </c>
    </row>
    <row r="833" spans="1:9" x14ac:dyDescent="0.2">
      <c r="A833" t="s">
        <v>669</v>
      </c>
      <c r="B833">
        <v>346</v>
      </c>
      <c r="C833">
        <v>1997</v>
      </c>
      <c r="D833" t="s">
        <v>65</v>
      </c>
      <c r="F833" t="s">
        <v>93</v>
      </c>
      <c r="I833">
        <v>3977.3</v>
      </c>
    </row>
    <row r="834" spans="1:9" x14ac:dyDescent="0.2">
      <c r="A834" t="s">
        <v>423</v>
      </c>
      <c r="B834">
        <v>347</v>
      </c>
      <c r="C834">
        <v>1997</v>
      </c>
      <c r="D834" t="s">
        <v>336</v>
      </c>
      <c r="F834" t="s">
        <v>53</v>
      </c>
      <c r="I834">
        <v>3976.2</v>
      </c>
    </row>
    <row r="835" spans="1:9" x14ac:dyDescent="0.2">
      <c r="A835" t="s">
        <v>504</v>
      </c>
      <c r="B835">
        <v>348</v>
      </c>
      <c r="C835">
        <v>1997</v>
      </c>
      <c r="D835" t="s">
        <v>105</v>
      </c>
      <c r="F835" t="s">
        <v>146</v>
      </c>
      <c r="I835">
        <v>3967.7</v>
      </c>
    </row>
    <row r="836" spans="1:9" x14ac:dyDescent="0.2">
      <c r="A836" t="s">
        <v>410</v>
      </c>
      <c r="B836">
        <v>349</v>
      </c>
      <c r="C836">
        <v>1997</v>
      </c>
      <c r="D836" t="s">
        <v>105</v>
      </c>
      <c r="F836" t="s">
        <v>113</v>
      </c>
      <c r="I836">
        <v>3955</v>
      </c>
    </row>
    <row r="837" spans="1:9" x14ac:dyDescent="0.2">
      <c r="A837" t="s">
        <v>670</v>
      </c>
      <c r="B837">
        <v>350</v>
      </c>
      <c r="C837">
        <v>1997</v>
      </c>
      <c r="D837" t="s">
        <v>230</v>
      </c>
      <c r="F837" t="s">
        <v>55</v>
      </c>
      <c r="I837">
        <v>3940</v>
      </c>
    </row>
    <row r="838" spans="1:9" x14ac:dyDescent="0.2">
      <c r="A838" t="s">
        <v>671</v>
      </c>
      <c r="B838">
        <v>351</v>
      </c>
      <c r="C838">
        <v>1997</v>
      </c>
      <c r="D838" t="s">
        <v>214</v>
      </c>
      <c r="F838" t="s">
        <v>41</v>
      </c>
      <c r="I838">
        <v>3918.1</v>
      </c>
    </row>
    <row r="839" spans="1:9" x14ac:dyDescent="0.2">
      <c r="A839" t="s">
        <v>432</v>
      </c>
      <c r="B839">
        <v>352</v>
      </c>
      <c r="C839">
        <v>1997</v>
      </c>
      <c r="D839" t="s">
        <v>70</v>
      </c>
      <c r="F839" t="s">
        <v>75</v>
      </c>
      <c r="I839">
        <v>3860.6</v>
      </c>
    </row>
    <row r="840" spans="1:9" x14ac:dyDescent="0.2">
      <c r="A840" t="s">
        <v>420</v>
      </c>
      <c r="B840">
        <v>353</v>
      </c>
      <c r="C840">
        <v>1997</v>
      </c>
      <c r="D840" t="s">
        <v>30</v>
      </c>
      <c r="F840" t="s">
        <v>33</v>
      </c>
      <c r="I840">
        <v>3858.6</v>
      </c>
    </row>
    <row r="841" spans="1:9" x14ac:dyDescent="0.2">
      <c r="A841" t="s">
        <v>400</v>
      </c>
      <c r="B841">
        <v>354</v>
      </c>
      <c r="C841">
        <v>1997</v>
      </c>
      <c r="D841" t="s">
        <v>67</v>
      </c>
      <c r="F841" t="s">
        <v>55</v>
      </c>
      <c r="I841">
        <v>3840.3</v>
      </c>
    </row>
    <row r="842" spans="1:9" x14ac:dyDescent="0.2">
      <c r="A842" t="s">
        <v>471</v>
      </c>
      <c r="B842">
        <v>355</v>
      </c>
      <c r="C842">
        <v>1997</v>
      </c>
      <c r="D842" t="s">
        <v>57</v>
      </c>
      <c r="F842" t="s">
        <v>72</v>
      </c>
      <c r="I842">
        <v>3839.6</v>
      </c>
    </row>
    <row r="843" spans="1:9" x14ac:dyDescent="0.2">
      <c r="A843" t="s">
        <v>445</v>
      </c>
      <c r="B843">
        <v>356</v>
      </c>
      <c r="C843">
        <v>1997</v>
      </c>
      <c r="D843" t="s">
        <v>336</v>
      </c>
      <c r="F843" t="s">
        <v>53</v>
      </c>
      <c r="I843">
        <v>3832</v>
      </c>
    </row>
    <row r="844" spans="1:9" x14ac:dyDescent="0.2">
      <c r="A844" t="s">
        <v>553</v>
      </c>
      <c r="B844">
        <v>357</v>
      </c>
      <c r="C844">
        <v>1997</v>
      </c>
      <c r="D844" t="s">
        <v>105</v>
      </c>
      <c r="F844" t="s">
        <v>22</v>
      </c>
      <c r="I844">
        <v>3829.8</v>
      </c>
    </row>
    <row r="845" spans="1:9" x14ac:dyDescent="0.2">
      <c r="A845" t="s">
        <v>435</v>
      </c>
      <c r="B845">
        <v>358</v>
      </c>
      <c r="C845">
        <v>1997</v>
      </c>
      <c r="D845" t="s">
        <v>57</v>
      </c>
      <c r="F845" t="s">
        <v>177</v>
      </c>
      <c r="I845">
        <v>3816.3</v>
      </c>
    </row>
    <row r="846" spans="1:9" x14ac:dyDescent="0.2">
      <c r="A846" t="s">
        <v>672</v>
      </c>
      <c r="B846">
        <v>359</v>
      </c>
      <c r="C846">
        <v>1997</v>
      </c>
      <c r="D846" t="s">
        <v>166</v>
      </c>
      <c r="F846" t="s">
        <v>98</v>
      </c>
      <c r="I846">
        <v>3815.6</v>
      </c>
    </row>
    <row r="847" spans="1:9" x14ac:dyDescent="0.2">
      <c r="A847" t="s">
        <v>476</v>
      </c>
      <c r="B847">
        <v>360</v>
      </c>
      <c r="C847">
        <v>1997</v>
      </c>
      <c r="D847" t="s">
        <v>214</v>
      </c>
      <c r="F847" t="s">
        <v>98</v>
      </c>
      <c r="I847">
        <v>3794.3</v>
      </c>
    </row>
    <row r="848" spans="1:9" x14ac:dyDescent="0.2">
      <c r="A848" t="s">
        <v>426</v>
      </c>
      <c r="B848">
        <v>361</v>
      </c>
      <c r="C848">
        <v>1997</v>
      </c>
      <c r="D848" t="s">
        <v>214</v>
      </c>
      <c r="F848" t="s">
        <v>33</v>
      </c>
      <c r="I848">
        <v>3792.1</v>
      </c>
    </row>
    <row r="849" spans="1:9" x14ac:dyDescent="0.2">
      <c r="A849" t="s">
        <v>397</v>
      </c>
      <c r="B849">
        <v>362</v>
      </c>
      <c r="C849">
        <v>1997</v>
      </c>
      <c r="D849" t="s">
        <v>166</v>
      </c>
      <c r="F849" t="s">
        <v>398</v>
      </c>
      <c r="I849">
        <v>3786.6</v>
      </c>
    </row>
    <row r="850" spans="1:9" x14ac:dyDescent="0.2">
      <c r="A850" t="s">
        <v>441</v>
      </c>
      <c r="B850">
        <v>363</v>
      </c>
      <c r="C850">
        <v>1997</v>
      </c>
      <c r="D850" t="s">
        <v>442</v>
      </c>
      <c r="F850" t="s">
        <v>55</v>
      </c>
      <c r="I850">
        <v>3786</v>
      </c>
    </row>
    <row r="851" spans="1:9" x14ac:dyDescent="0.2">
      <c r="A851" t="s">
        <v>673</v>
      </c>
      <c r="B851">
        <v>364</v>
      </c>
      <c r="C851">
        <v>1997</v>
      </c>
      <c r="D851" t="s">
        <v>390</v>
      </c>
      <c r="F851" t="s">
        <v>55</v>
      </c>
      <c r="I851">
        <v>3766.6</v>
      </c>
    </row>
    <row r="852" spans="1:9" x14ac:dyDescent="0.2">
      <c r="A852" t="s">
        <v>464</v>
      </c>
      <c r="B852">
        <v>365</v>
      </c>
      <c r="C852">
        <v>1997</v>
      </c>
      <c r="D852" t="s">
        <v>24</v>
      </c>
      <c r="F852" t="s">
        <v>370</v>
      </c>
      <c r="I852">
        <v>3724.8</v>
      </c>
    </row>
    <row r="853" spans="1:9" x14ac:dyDescent="0.2">
      <c r="A853" t="s">
        <v>434</v>
      </c>
      <c r="B853">
        <v>366</v>
      </c>
      <c r="C853">
        <v>1997</v>
      </c>
      <c r="D853" t="s">
        <v>201</v>
      </c>
      <c r="F853" t="s">
        <v>98</v>
      </c>
      <c r="I853">
        <v>3714</v>
      </c>
    </row>
    <row r="854" spans="1:9" x14ac:dyDescent="0.2">
      <c r="A854" t="s">
        <v>470</v>
      </c>
      <c r="B854">
        <v>367</v>
      </c>
      <c r="C854">
        <v>1997</v>
      </c>
      <c r="D854" t="s">
        <v>46</v>
      </c>
      <c r="F854" t="s">
        <v>44</v>
      </c>
      <c r="I854">
        <v>3686.2</v>
      </c>
    </row>
    <row r="855" spans="1:9" x14ac:dyDescent="0.2">
      <c r="A855" t="s">
        <v>674</v>
      </c>
      <c r="B855">
        <v>368</v>
      </c>
      <c r="C855">
        <v>1997</v>
      </c>
      <c r="D855" t="s">
        <v>342</v>
      </c>
      <c r="F855" t="s">
        <v>55</v>
      </c>
      <c r="I855">
        <v>3662.2</v>
      </c>
    </row>
    <row r="856" spans="1:9" x14ac:dyDescent="0.2">
      <c r="A856" t="s">
        <v>456</v>
      </c>
      <c r="B856">
        <v>369</v>
      </c>
      <c r="C856">
        <v>1997</v>
      </c>
      <c r="D856" t="s">
        <v>32</v>
      </c>
      <c r="F856" t="s">
        <v>177</v>
      </c>
      <c r="I856">
        <v>3659.3</v>
      </c>
    </row>
    <row r="857" spans="1:9" x14ac:dyDescent="0.2">
      <c r="A857" t="s">
        <v>518</v>
      </c>
      <c r="B857">
        <v>370</v>
      </c>
      <c r="C857">
        <v>1997</v>
      </c>
      <c r="D857" t="s">
        <v>32</v>
      </c>
      <c r="F857" t="s">
        <v>168</v>
      </c>
      <c r="I857">
        <v>3653.8</v>
      </c>
    </row>
    <row r="858" spans="1:9" x14ac:dyDescent="0.2">
      <c r="A858" t="s">
        <v>459</v>
      </c>
      <c r="B858">
        <v>371</v>
      </c>
      <c r="C858">
        <v>1997</v>
      </c>
      <c r="D858" t="s">
        <v>166</v>
      </c>
      <c r="F858" t="s">
        <v>125</v>
      </c>
      <c r="I858">
        <v>3647</v>
      </c>
    </row>
    <row r="859" spans="1:9" x14ac:dyDescent="0.2">
      <c r="A859" t="s">
        <v>443</v>
      </c>
      <c r="B859">
        <v>372</v>
      </c>
      <c r="C859">
        <v>1997</v>
      </c>
      <c r="D859" t="s">
        <v>214</v>
      </c>
      <c r="F859" t="s">
        <v>18</v>
      </c>
      <c r="I859">
        <v>3645.4</v>
      </c>
    </row>
    <row r="860" spans="1:9" x14ac:dyDescent="0.2">
      <c r="A860" t="s">
        <v>466</v>
      </c>
      <c r="B860">
        <v>373</v>
      </c>
      <c r="C860">
        <v>1997</v>
      </c>
      <c r="D860" t="s">
        <v>97</v>
      </c>
      <c r="F860" t="s">
        <v>190</v>
      </c>
      <c r="I860">
        <v>3622.2</v>
      </c>
    </row>
    <row r="861" spans="1:9" x14ac:dyDescent="0.2">
      <c r="A861" t="s">
        <v>472</v>
      </c>
      <c r="B861">
        <v>374</v>
      </c>
      <c r="C861">
        <v>1997</v>
      </c>
      <c r="D861" t="s">
        <v>32</v>
      </c>
      <c r="F861" t="s">
        <v>55</v>
      </c>
      <c r="I861">
        <v>3611.5</v>
      </c>
    </row>
    <row r="862" spans="1:9" x14ac:dyDescent="0.2">
      <c r="A862" t="s">
        <v>450</v>
      </c>
      <c r="B862">
        <v>375</v>
      </c>
      <c r="C862">
        <v>1997</v>
      </c>
      <c r="D862" t="s">
        <v>74</v>
      </c>
      <c r="F862" t="s">
        <v>35</v>
      </c>
      <c r="I862">
        <v>3609</v>
      </c>
    </row>
    <row r="863" spans="1:9" x14ac:dyDescent="0.2">
      <c r="A863" t="s">
        <v>414</v>
      </c>
      <c r="B863">
        <v>376</v>
      </c>
      <c r="C863">
        <v>1997</v>
      </c>
      <c r="D863" t="s">
        <v>79</v>
      </c>
      <c r="F863" t="s">
        <v>80</v>
      </c>
      <c r="I863">
        <v>3590.1</v>
      </c>
    </row>
    <row r="864" spans="1:9" x14ac:dyDescent="0.2">
      <c r="A864" t="s">
        <v>675</v>
      </c>
      <c r="B864">
        <v>377</v>
      </c>
      <c r="C864">
        <v>1997</v>
      </c>
      <c r="D864" t="s">
        <v>214</v>
      </c>
      <c r="F864" t="s">
        <v>190</v>
      </c>
      <c r="I864">
        <v>3589.5</v>
      </c>
    </row>
    <row r="865" spans="1:9" x14ac:dyDescent="0.2">
      <c r="A865" t="s">
        <v>486</v>
      </c>
      <c r="B865">
        <v>378</v>
      </c>
      <c r="C865">
        <v>1997</v>
      </c>
      <c r="D865" t="s">
        <v>130</v>
      </c>
      <c r="F865" t="s">
        <v>53</v>
      </c>
      <c r="I865">
        <v>3586.4</v>
      </c>
    </row>
    <row r="866" spans="1:9" x14ac:dyDescent="0.2">
      <c r="A866" t="s">
        <v>479</v>
      </c>
      <c r="B866">
        <v>379</v>
      </c>
      <c r="C866">
        <v>1997</v>
      </c>
      <c r="D866" t="s">
        <v>38</v>
      </c>
      <c r="F866" t="s">
        <v>35</v>
      </c>
      <c r="I866">
        <v>3570.2</v>
      </c>
    </row>
    <row r="867" spans="1:9" x14ac:dyDescent="0.2">
      <c r="A867" t="s">
        <v>536</v>
      </c>
      <c r="B867">
        <v>380</v>
      </c>
      <c r="C867">
        <v>1997</v>
      </c>
      <c r="D867" t="s">
        <v>290</v>
      </c>
      <c r="F867" t="s">
        <v>41</v>
      </c>
      <c r="I867">
        <v>3566.6</v>
      </c>
    </row>
    <row r="868" spans="1:9" x14ac:dyDescent="0.2">
      <c r="A868" t="s">
        <v>449</v>
      </c>
      <c r="B868">
        <v>381</v>
      </c>
      <c r="C868">
        <v>1997</v>
      </c>
      <c r="D868" t="s">
        <v>390</v>
      </c>
      <c r="F868" t="s">
        <v>55</v>
      </c>
      <c r="I868">
        <v>3565.8</v>
      </c>
    </row>
    <row r="869" spans="1:9" x14ac:dyDescent="0.2">
      <c r="A869" t="s">
        <v>595</v>
      </c>
      <c r="B869">
        <v>382</v>
      </c>
      <c r="C869">
        <v>1997</v>
      </c>
      <c r="D869" t="s">
        <v>112</v>
      </c>
      <c r="F869" t="s">
        <v>55</v>
      </c>
      <c r="I869">
        <v>3561.4</v>
      </c>
    </row>
    <row r="870" spans="1:9" x14ac:dyDescent="0.2">
      <c r="A870" t="s">
        <v>474</v>
      </c>
      <c r="B870">
        <v>383</v>
      </c>
      <c r="C870">
        <v>1997</v>
      </c>
      <c r="D870" t="s">
        <v>118</v>
      </c>
      <c r="F870" t="s">
        <v>142</v>
      </c>
      <c r="I870">
        <v>3554.4</v>
      </c>
    </row>
    <row r="871" spans="1:9" x14ac:dyDescent="0.2">
      <c r="A871" t="s">
        <v>457</v>
      </c>
      <c r="B871">
        <v>384</v>
      </c>
      <c r="C871">
        <v>1997</v>
      </c>
      <c r="D871" t="s">
        <v>115</v>
      </c>
      <c r="F871" t="s">
        <v>98</v>
      </c>
      <c r="I871">
        <v>3547.8</v>
      </c>
    </row>
    <row r="872" spans="1:9" x14ac:dyDescent="0.2">
      <c r="A872" t="s">
        <v>481</v>
      </c>
      <c r="B872">
        <v>385</v>
      </c>
      <c r="C872">
        <v>1997</v>
      </c>
      <c r="D872" t="s">
        <v>115</v>
      </c>
      <c r="F872" t="s">
        <v>44</v>
      </c>
      <c r="I872">
        <v>3537.2</v>
      </c>
    </row>
    <row r="873" spans="1:9" x14ac:dyDescent="0.2">
      <c r="A873" t="s">
        <v>549</v>
      </c>
      <c r="B873">
        <v>386</v>
      </c>
      <c r="C873">
        <v>1997</v>
      </c>
      <c r="D873" t="s">
        <v>223</v>
      </c>
      <c r="F873" t="s">
        <v>116</v>
      </c>
      <c r="I873">
        <v>3531.2</v>
      </c>
    </row>
    <row r="874" spans="1:9" x14ac:dyDescent="0.2">
      <c r="A874" t="s">
        <v>521</v>
      </c>
      <c r="B874">
        <v>387</v>
      </c>
      <c r="C874">
        <v>1997</v>
      </c>
      <c r="D874" t="s">
        <v>115</v>
      </c>
      <c r="F874" t="s">
        <v>398</v>
      </c>
      <c r="I874">
        <v>3516.4</v>
      </c>
    </row>
    <row r="875" spans="1:9" x14ac:dyDescent="0.2">
      <c r="A875" t="s">
        <v>676</v>
      </c>
      <c r="B875">
        <v>388</v>
      </c>
      <c r="C875">
        <v>1997</v>
      </c>
      <c r="D875" t="s">
        <v>636</v>
      </c>
      <c r="F875" t="s">
        <v>28</v>
      </c>
      <c r="I875">
        <v>3504.6</v>
      </c>
    </row>
    <row r="876" spans="1:9" x14ac:dyDescent="0.2">
      <c r="A876" t="s">
        <v>461</v>
      </c>
      <c r="B876">
        <v>389</v>
      </c>
      <c r="C876">
        <v>1997</v>
      </c>
      <c r="D876" t="s">
        <v>65</v>
      </c>
      <c r="F876" t="s">
        <v>75</v>
      </c>
      <c r="I876">
        <v>3497.4</v>
      </c>
    </row>
    <row r="877" spans="1:9" x14ac:dyDescent="0.2">
      <c r="A877" t="s">
        <v>455</v>
      </c>
      <c r="B877">
        <v>390</v>
      </c>
      <c r="C877">
        <v>1997</v>
      </c>
      <c r="D877" t="s">
        <v>283</v>
      </c>
      <c r="F877" t="s">
        <v>146</v>
      </c>
      <c r="I877">
        <v>3482.9</v>
      </c>
    </row>
    <row r="878" spans="1:9" x14ac:dyDescent="0.2">
      <c r="A878" t="s">
        <v>514</v>
      </c>
      <c r="B878">
        <v>391</v>
      </c>
      <c r="C878">
        <v>1997</v>
      </c>
      <c r="D878" t="s">
        <v>65</v>
      </c>
      <c r="F878" t="s">
        <v>53</v>
      </c>
      <c r="I878">
        <v>3478.4</v>
      </c>
    </row>
    <row r="879" spans="1:9" x14ac:dyDescent="0.2">
      <c r="A879" t="s">
        <v>475</v>
      </c>
      <c r="B879">
        <v>392</v>
      </c>
      <c r="C879">
        <v>1997</v>
      </c>
      <c r="D879" t="s">
        <v>21</v>
      </c>
      <c r="F879" t="s">
        <v>116</v>
      </c>
      <c r="I879">
        <v>3474</v>
      </c>
    </row>
    <row r="880" spans="1:9" x14ac:dyDescent="0.2">
      <c r="A880" t="s">
        <v>677</v>
      </c>
      <c r="B880">
        <v>393</v>
      </c>
      <c r="C880">
        <v>1997</v>
      </c>
      <c r="D880" t="s">
        <v>91</v>
      </c>
      <c r="F880" t="s">
        <v>22</v>
      </c>
      <c r="I880">
        <v>3460</v>
      </c>
    </row>
    <row r="881" spans="1:9" x14ac:dyDescent="0.2">
      <c r="A881" t="s">
        <v>678</v>
      </c>
      <c r="B881">
        <v>394</v>
      </c>
      <c r="C881">
        <v>1997</v>
      </c>
      <c r="D881" t="s">
        <v>490</v>
      </c>
      <c r="F881" t="s">
        <v>44</v>
      </c>
      <c r="I881">
        <v>3458.3</v>
      </c>
    </row>
    <row r="882" spans="1:9" x14ac:dyDescent="0.2">
      <c r="A882" t="s">
        <v>492</v>
      </c>
      <c r="B882">
        <v>395</v>
      </c>
      <c r="C882">
        <v>1997</v>
      </c>
      <c r="D882" t="s">
        <v>40</v>
      </c>
      <c r="F882" t="s">
        <v>55</v>
      </c>
      <c r="I882">
        <v>3454.2</v>
      </c>
    </row>
    <row r="883" spans="1:9" x14ac:dyDescent="0.2">
      <c r="A883" t="s">
        <v>407</v>
      </c>
      <c r="B883">
        <v>397</v>
      </c>
      <c r="C883">
        <v>1997</v>
      </c>
      <c r="D883" t="s">
        <v>91</v>
      </c>
      <c r="F883" t="s">
        <v>142</v>
      </c>
      <c r="I883">
        <v>3410</v>
      </c>
    </row>
    <row r="884" spans="1:9" x14ac:dyDescent="0.2">
      <c r="A884" t="s">
        <v>679</v>
      </c>
      <c r="B884">
        <v>398</v>
      </c>
      <c r="C884">
        <v>1997</v>
      </c>
      <c r="D884" t="s">
        <v>390</v>
      </c>
      <c r="F884" t="s">
        <v>93</v>
      </c>
      <c r="I884">
        <v>3408.5</v>
      </c>
    </row>
    <row r="885" spans="1:9" x14ac:dyDescent="0.2">
      <c r="A885" t="s">
        <v>538</v>
      </c>
      <c r="B885">
        <v>399</v>
      </c>
      <c r="C885">
        <v>1997</v>
      </c>
      <c r="D885" t="s">
        <v>118</v>
      </c>
      <c r="F885" t="s">
        <v>22</v>
      </c>
      <c r="I885">
        <v>3406.2</v>
      </c>
    </row>
    <row r="886" spans="1:9" x14ac:dyDescent="0.2">
      <c r="A886" t="s">
        <v>454</v>
      </c>
      <c r="B886">
        <v>400</v>
      </c>
      <c r="C886">
        <v>1997</v>
      </c>
      <c r="D886" t="s">
        <v>287</v>
      </c>
      <c r="F886" t="s">
        <v>55</v>
      </c>
      <c r="I886">
        <v>3401</v>
      </c>
    </row>
    <row r="887" spans="1:9" x14ac:dyDescent="0.2">
      <c r="A887" t="s">
        <v>680</v>
      </c>
      <c r="B887">
        <v>401</v>
      </c>
      <c r="C887">
        <v>1997</v>
      </c>
      <c r="D887" t="s">
        <v>223</v>
      </c>
      <c r="F887" t="s">
        <v>542</v>
      </c>
      <c r="I887">
        <v>3394.9</v>
      </c>
    </row>
    <row r="888" spans="1:9" x14ac:dyDescent="0.2">
      <c r="A888" t="s">
        <v>586</v>
      </c>
      <c r="B888">
        <v>402</v>
      </c>
      <c r="C888">
        <v>1997</v>
      </c>
      <c r="D888" t="s">
        <v>330</v>
      </c>
      <c r="F888" t="s">
        <v>28</v>
      </c>
      <c r="I888">
        <v>3377.7</v>
      </c>
    </row>
    <row r="889" spans="1:9" x14ac:dyDescent="0.2">
      <c r="A889" t="s">
        <v>681</v>
      </c>
      <c r="B889">
        <v>403</v>
      </c>
      <c r="C889">
        <v>1997</v>
      </c>
      <c r="D889" t="s">
        <v>65</v>
      </c>
      <c r="F889" t="s">
        <v>187</v>
      </c>
      <c r="I889">
        <v>3328</v>
      </c>
    </row>
    <row r="890" spans="1:9" x14ac:dyDescent="0.2">
      <c r="A890" t="s">
        <v>537</v>
      </c>
      <c r="B890">
        <v>404</v>
      </c>
      <c r="C890">
        <v>1997</v>
      </c>
      <c r="D890" t="s">
        <v>115</v>
      </c>
      <c r="F890" t="s">
        <v>72</v>
      </c>
      <c r="I890">
        <v>3322.7</v>
      </c>
    </row>
    <row r="891" spans="1:9" x14ac:dyDescent="0.2">
      <c r="A891" t="s">
        <v>478</v>
      </c>
      <c r="B891">
        <v>405</v>
      </c>
      <c r="C891">
        <v>1997</v>
      </c>
      <c r="D891" t="s">
        <v>221</v>
      </c>
      <c r="F891" t="s">
        <v>28</v>
      </c>
      <c r="I891">
        <v>3317.8</v>
      </c>
    </row>
    <row r="892" spans="1:9" x14ac:dyDescent="0.2">
      <c r="A892" t="s">
        <v>565</v>
      </c>
      <c r="B892">
        <v>406</v>
      </c>
      <c r="C892">
        <v>1997</v>
      </c>
      <c r="D892" t="s">
        <v>330</v>
      </c>
      <c r="F892" t="s">
        <v>18</v>
      </c>
      <c r="I892">
        <v>3302.3</v>
      </c>
    </row>
    <row r="893" spans="1:9" x14ac:dyDescent="0.2">
      <c r="A893" t="s">
        <v>451</v>
      </c>
      <c r="B893">
        <v>407</v>
      </c>
      <c r="C893">
        <v>1997</v>
      </c>
      <c r="D893" t="s">
        <v>70</v>
      </c>
      <c r="F893" t="s">
        <v>28</v>
      </c>
      <c r="I893">
        <v>3296.5</v>
      </c>
    </row>
    <row r="894" spans="1:9" x14ac:dyDescent="0.2">
      <c r="A894" t="s">
        <v>483</v>
      </c>
      <c r="B894">
        <v>408</v>
      </c>
      <c r="C894">
        <v>1997</v>
      </c>
      <c r="D894" t="s">
        <v>24</v>
      </c>
      <c r="F894" t="s">
        <v>146</v>
      </c>
      <c r="I894">
        <v>3289.9</v>
      </c>
    </row>
    <row r="895" spans="1:9" x14ac:dyDescent="0.2">
      <c r="A895" t="s">
        <v>485</v>
      </c>
      <c r="B895">
        <v>409</v>
      </c>
      <c r="C895">
        <v>1997</v>
      </c>
      <c r="D895" t="s">
        <v>112</v>
      </c>
      <c r="F895" t="s">
        <v>25</v>
      </c>
      <c r="I895">
        <v>3281</v>
      </c>
    </row>
    <row r="896" spans="1:9" x14ac:dyDescent="0.2">
      <c r="A896" t="s">
        <v>547</v>
      </c>
      <c r="B896">
        <v>410</v>
      </c>
      <c r="C896">
        <v>1997</v>
      </c>
      <c r="D896" t="s">
        <v>57</v>
      </c>
      <c r="F896" t="s">
        <v>28</v>
      </c>
      <c r="I896">
        <v>3279.2</v>
      </c>
    </row>
    <row r="897" spans="1:9" x14ac:dyDescent="0.2">
      <c r="A897" t="s">
        <v>581</v>
      </c>
      <c r="B897">
        <v>411</v>
      </c>
      <c r="C897">
        <v>1997</v>
      </c>
      <c r="D897" t="s">
        <v>57</v>
      </c>
      <c r="F897" t="s">
        <v>47</v>
      </c>
      <c r="I897">
        <v>3279.2</v>
      </c>
    </row>
    <row r="898" spans="1:9" x14ac:dyDescent="0.2">
      <c r="A898" t="s">
        <v>682</v>
      </c>
      <c r="B898">
        <v>412</v>
      </c>
      <c r="C898">
        <v>1997</v>
      </c>
      <c r="D898" t="s">
        <v>65</v>
      </c>
      <c r="F898" t="s">
        <v>146</v>
      </c>
      <c r="I898">
        <v>3274.7</v>
      </c>
    </row>
    <row r="899" spans="1:9" x14ac:dyDescent="0.2">
      <c r="A899" t="s">
        <v>572</v>
      </c>
      <c r="B899">
        <v>413</v>
      </c>
      <c r="C899">
        <v>1997</v>
      </c>
      <c r="D899" t="s">
        <v>214</v>
      </c>
      <c r="F899" t="s">
        <v>35</v>
      </c>
      <c r="I899">
        <v>3269.8</v>
      </c>
    </row>
    <row r="900" spans="1:9" x14ac:dyDescent="0.2">
      <c r="A900" t="s">
        <v>683</v>
      </c>
      <c r="B900">
        <v>414</v>
      </c>
      <c r="C900">
        <v>1997</v>
      </c>
      <c r="D900" t="s">
        <v>115</v>
      </c>
      <c r="F900" t="s">
        <v>35</v>
      </c>
      <c r="I900">
        <v>3250.9</v>
      </c>
    </row>
    <row r="901" spans="1:9" x14ac:dyDescent="0.2">
      <c r="A901" t="s">
        <v>511</v>
      </c>
      <c r="B901">
        <v>415</v>
      </c>
      <c r="C901">
        <v>1997</v>
      </c>
      <c r="D901" t="s">
        <v>214</v>
      </c>
      <c r="F901" t="s">
        <v>53</v>
      </c>
      <c r="I901">
        <v>3242.7</v>
      </c>
    </row>
    <row r="902" spans="1:9" x14ac:dyDescent="0.2">
      <c r="A902" t="s">
        <v>684</v>
      </c>
      <c r="B902">
        <v>416</v>
      </c>
      <c r="C902">
        <v>1997</v>
      </c>
      <c r="D902" t="s">
        <v>279</v>
      </c>
      <c r="F902" t="s">
        <v>18</v>
      </c>
      <c r="I902">
        <v>3237</v>
      </c>
    </row>
    <row r="903" spans="1:9" x14ac:dyDescent="0.2">
      <c r="A903" t="s">
        <v>495</v>
      </c>
      <c r="B903">
        <v>417</v>
      </c>
      <c r="C903">
        <v>1997</v>
      </c>
      <c r="D903" t="s">
        <v>91</v>
      </c>
      <c r="F903" t="s">
        <v>55</v>
      </c>
      <c r="I903">
        <v>3222.5</v>
      </c>
    </row>
    <row r="904" spans="1:9" x14ac:dyDescent="0.2">
      <c r="A904" t="s">
        <v>507</v>
      </c>
      <c r="B904">
        <v>418</v>
      </c>
      <c r="C904">
        <v>1997</v>
      </c>
      <c r="D904" t="s">
        <v>214</v>
      </c>
      <c r="F904" t="s">
        <v>177</v>
      </c>
      <c r="I904">
        <v>3221.1</v>
      </c>
    </row>
    <row r="905" spans="1:9" x14ac:dyDescent="0.2">
      <c r="A905" t="s">
        <v>524</v>
      </c>
      <c r="B905">
        <v>419</v>
      </c>
      <c r="C905">
        <v>1997</v>
      </c>
      <c r="D905" t="s">
        <v>130</v>
      </c>
      <c r="F905" t="s">
        <v>98</v>
      </c>
      <c r="I905">
        <v>3218.5</v>
      </c>
    </row>
    <row r="906" spans="1:9" x14ac:dyDescent="0.2">
      <c r="A906" t="s">
        <v>560</v>
      </c>
      <c r="B906">
        <v>420</v>
      </c>
      <c r="C906">
        <v>1997</v>
      </c>
      <c r="D906" t="s">
        <v>112</v>
      </c>
      <c r="F906" t="s">
        <v>55</v>
      </c>
      <c r="I906">
        <v>3204.2</v>
      </c>
    </row>
    <row r="907" spans="1:9" x14ac:dyDescent="0.2">
      <c r="A907" t="s">
        <v>539</v>
      </c>
      <c r="B907">
        <v>421</v>
      </c>
      <c r="C907">
        <v>1997</v>
      </c>
      <c r="D907" t="s">
        <v>540</v>
      </c>
      <c r="F907" t="s">
        <v>86</v>
      </c>
      <c r="I907">
        <v>3201</v>
      </c>
    </row>
    <row r="908" spans="1:9" x14ac:dyDescent="0.2">
      <c r="A908" t="s">
        <v>419</v>
      </c>
      <c r="B908">
        <v>422</v>
      </c>
      <c r="C908">
        <v>1997</v>
      </c>
      <c r="D908" t="s">
        <v>70</v>
      </c>
      <c r="F908" t="s">
        <v>146</v>
      </c>
      <c r="I908">
        <v>3552.2</v>
      </c>
    </row>
    <row r="909" spans="1:9" x14ac:dyDescent="0.2">
      <c r="A909" t="s">
        <v>530</v>
      </c>
      <c r="B909">
        <v>422</v>
      </c>
      <c r="C909">
        <v>1997</v>
      </c>
      <c r="D909" t="s">
        <v>52</v>
      </c>
      <c r="F909" t="s">
        <v>28</v>
      </c>
      <c r="I909">
        <v>3194.5</v>
      </c>
    </row>
    <row r="910" spans="1:9" x14ac:dyDescent="0.2">
      <c r="A910" t="s">
        <v>497</v>
      </c>
      <c r="B910">
        <v>423</v>
      </c>
      <c r="C910">
        <v>1997</v>
      </c>
      <c r="D910" t="s">
        <v>27</v>
      </c>
      <c r="F910" t="s">
        <v>25</v>
      </c>
      <c r="I910">
        <v>3192.4</v>
      </c>
    </row>
    <row r="911" spans="1:9" x14ac:dyDescent="0.2">
      <c r="A911" t="s">
        <v>685</v>
      </c>
      <c r="B911">
        <v>424</v>
      </c>
      <c r="C911">
        <v>1997</v>
      </c>
      <c r="D911" t="s">
        <v>60</v>
      </c>
      <c r="F911" t="s">
        <v>177</v>
      </c>
      <c r="I911">
        <v>3191.8</v>
      </c>
    </row>
    <row r="912" spans="1:9" x14ac:dyDescent="0.2">
      <c r="A912" t="s">
        <v>552</v>
      </c>
      <c r="B912">
        <v>425</v>
      </c>
      <c r="C912">
        <v>1997</v>
      </c>
      <c r="D912" t="s">
        <v>46</v>
      </c>
      <c r="F912" t="s">
        <v>41</v>
      </c>
      <c r="I912">
        <v>3184.4</v>
      </c>
    </row>
    <row r="913" spans="1:9" x14ac:dyDescent="0.2">
      <c r="A913" t="s">
        <v>584</v>
      </c>
      <c r="B913">
        <v>426</v>
      </c>
      <c r="C913">
        <v>1997</v>
      </c>
      <c r="D913" t="s">
        <v>105</v>
      </c>
      <c r="F913" t="s">
        <v>53</v>
      </c>
      <c r="I913">
        <v>3179.3</v>
      </c>
    </row>
    <row r="914" spans="1:9" x14ac:dyDescent="0.2">
      <c r="A914" t="s">
        <v>503</v>
      </c>
      <c r="B914">
        <v>427</v>
      </c>
      <c r="C914">
        <v>1997</v>
      </c>
      <c r="D914" t="s">
        <v>686</v>
      </c>
      <c r="F914" t="s">
        <v>44</v>
      </c>
      <c r="I914">
        <v>3160.3</v>
      </c>
    </row>
    <row r="915" spans="1:9" x14ac:dyDescent="0.2">
      <c r="A915" t="s">
        <v>525</v>
      </c>
      <c r="B915">
        <v>428</v>
      </c>
      <c r="C915">
        <v>1997</v>
      </c>
      <c r="D915" t="s">
        <v>166</v>
      </c>
      <c r="F915" t="s">
        <v>86</v>
      </c>
      <c r="I915">
        <v>3159.3</v>
      </c>
    </row>
    <row r="916" spans="1:9" x14ac:dyDescent="0.2">
      <c r="A916" t="s">
        <v>523</v>
      </c>
      <c r="B916">
        <v>429</v>
      </c>
      <c r="C916">
        <v>1997</v>
      </c>
      <c r="D916" t="s">
        <v>214</v>
      </c>
      <c r="F916" t="s">
        <v>75</v>
      </c>
      <c r="I916">
        <v>3153.2</v>
      </c>
    </row>
    <row r="917" spans="1:9" x14ac:dyDescent="0.2">
      <c r="A917" t="s">
        <v>502</v>
      </c>
      <c r="B917">
        <v>430</v>
      </c>
      <c r="C917">
        <v>1997</v>
      </c>
      <c r="D917" t="s">
        <v>214</v>
      </c>
      <c r="F917" t="s">
        <v>28</v>
      </c>
      <c r="I917">
        <v>3150.7</v>
      </c>
    </row>
    <row r="918" spans="1:9" x14ac:dyDescent="0.2">
      <c r="A918" t="s">
        <v>687</v>
      </c>
      <c r="B918">
        <v>431</v>
      </c>
      <c r="C918">
        <v>1997</v>
      </c>
      <c r="D918" t="s">
        <v>17</v>
      </c>
      <c r="F918" t="s">
        <v>33</v>
      </c>
      <c r="I918">
        <v>3128.7</v>
      </c>
    </row>
    <row r="919" spans="1:9" x14ac:dyDescent="0.2">
      <c r="A919" t="s">
        <v>519</v>
      </c>
      <c r="B919">
        <v>432</v>
      </c>
      <c r="C919">
        <v>1997</v>
      </c>
      <c r="D919" t="s">
        <v>108</v>
      </c>
      <c r="F919" t="s">
        <v>44</v>
      </c>
      <c r="I919">
        <v>3111.3</v>
      </c>
    </row>
    <row r="920" spans="1:9" x14ac:dyDescent="0.2">
      <c r="A920" t="s">
        <v>500</v>
      </c>
      <c r="B920">
        <v>433</v>
      </c>
      <c r="C920">
        <v>1997</v>
      </c>
      <c r="D920" t="s">
        <v>46</v>
      </c>
      <c r="F920" t="s">
        <v>33</v>
      </c>
      <c r="I920">
        <v>3109</v>
      </c>
    </row>
    <row r="921" spans="1:9" x14ac:dyDescent="0.2">
      <c r="A921" t="s">
        <v>526</v>
      </c>
      <c r="B921">
        <v>434</v>
      </c>
      <c r="C921">
        <v>1997</v>
      </c>
      <c r="D921" t="s">
        <v>85</v>
      </c>
      <c r="F921" t="s">
        <v>35</v>
      </c>
      <c r="I921">
        <v>3106.6</v>
      </c>
    </row>
    <row r="922" spans="1:9" x14ac:dyDescent="0.2">
      <c r="A922" t="s">
        <v>480</v>
      </c>
      <c r="B922">
        <v>435</v>
      </c>
      <c r="C922">
        <v>1997</v>
      </c>
      <c r="D922" t="s">
        <v>221</v>
      </c>
      <c r="F922" t="s">
        <v>22</v>
      </c>
      <c r="I922">
        <v>3103</v>
      </c>
    </row>
    <row r="923" spans="1:9" x14ac:dyDescent="0.2">
      <c r="A923" t="s">
        <v>688</v>
      </c>
      <c r="B923">
        <v>436</v>
      </c>
      <c r="C923">
        <v>1997</v>
      </c>
      <c r="D923" t="s">
        <v>115</v>
      </c>
      <c r="F923" t="s">
        <v>68</v>
      </c>
      <c r="I923">
        <v>3102.1</v>
      </c>
    </row>
    <row r="924" spans="1:9" x14ac:dyDescent="0.2">
      <c r="A924" t="s">
        <v>509</v>
      </c>
      <c r="B924">
        <v>437</v>
      </c>
      <c r="C924">
        <v>1997</v>
      </c>
      <c r="D924" t="s">
        <v>67</v>
      </c>
      <c r="F924" t="s">
        <v>72</v>
      </c>
      <c r="I924">
        <v>3098.7</v>
      </c>
    </row>
    <row r="925" spans="1:9" x14ac:dyDescent="0.2">
      <c r="A925" t="s">
        <v>689</v>
      </c>
      <c r="B925">
        <v>438</v>
      </c>
      <c r="C925">
        <v>1997</v>
      </c>
      <c r="D925" t="s">
        <v>287</v>
      </c>
      <c r="F925" t="s">
        <v>28</v>
      </c>
      <c r="I925">
        <v>3098.1</v>
      </c>
    </row>
    <row r="926" spans="1:9" x14ac:dyDescent="0.2">
      <c r="A926" t="s">
        <v>690</v>
      </c>
      <c r="B926">
        <v>439</v>
      </c>
      <c r="C926">
        <v>1997</v>
      </c>
      <c r="D926" t="s">
        <v>65</v>
      </c>
      <c r="F926" t="s">
        <v>28</v>
      </c>
      <c r="I926">
        <v>3090.6</v>
      </c>
    </row>
    <row r="927" spans="1:9" x14ac:dyDescent="0.2">
      <c r="A927" t="s">
        <v>691</v>
      </c>
      <c r="B927">
        <v>440</v>
      </c>
      <c r="C927">
        <v>1997</v>
      </c>
      <c r="D927" t="s">
        <v>112</v>
      </c>
      <c r="F927" t="s">
        <v>33</v>
      </c>
      <c r="I927">
        <v>3075</v>
      </c>
    </row>
    <row r="928" spans="1:9" x14ac:dyDescent="0.2">
      <c r="A928" t="s">
        <v>522</v>
      </c>
      <c r="B928">
        <v>441</v>
      </c>
      <c r="C928">
        <v>1997</v>
      </c>
      <c r="D928" t="s">
        <v>287</v>
      </c>
      <c r="F928" t="s">
        <v>28</v>
      </c>
      <c r="I928">
        <v>3074.7</v>
      </c>
    </row>
    <row r="929" spans="1:9" x14ac:dyDescent="0.2">
      <c r="A929" t="s">
        <v>477</v>
      </c>
      <c r="B929">
        <v>442</v>
      </c>
      <c r="C929">
        <v>1997</v>
      </c>
      <c r="D929" t="s">
        <v>91</v>
      </c>
      <c r="F929" t="s">
        <v>28</v>
      </c>
      <c r="I929">
        <v>3074.5</v>
      </c>
    </row>
    <row r="930" spans="1:9" x14ac:dyDescent="0.2">
      <c r="A930" t="s">
        <v>506</v>
      </c>
      <c r="B930">
        <v>443</v>
      </c>
      <c r="C930">
        <v>1997</v>
      </c>
      <c r="D930" t="s">
        <v>342</v>
      </c>
      <c r="F930" t="s">
        <v>150</v>
      </c>
      <c r="I930">
        <v>3072.6</v>
      </c>
    </row>
    <row r="931" spans="1:9" x14ac:dyDescent="0.2">
      <c r="A931" t="s">
        <v>496</v>
      </c>
      <c r="B931">
        <v>444</v>
      </c>
      <c r="C931">
        <v>1997</v>
      </c>
      <c r="D931" t="s">
        <v>57</v>
      </c>
      <c r="F931" t="s">
        <v>18</v>
      </c>
      <c r="I931">
        <v>3069.7</v>
      </c>
    </row>
    <row r="932" spans="1:9" x14ac:dyDescent="0.2">
      <c r="A932" t="s">
        <v>531</v>
      </c>
      <c r="B932">
        <v>445</v>
      </c>
      <c r="C932">
        <v>1997</v>
      </c>
      <c r="D932" t="s">
        <v>57</v>
      </c>
      <c r="F932" t="s">
        <v>370</v>
      </c>
      <c r="I932">
        <v>3068.5</v>
      </c>
    </row>
    <row r="933" spans="1:9" x14ac:dyDescent="0.2">
      <c r="A933" t="s">
        <v>546</v>
      </c>
      <c r="B933">
        <v>446</v>
      </c>
      <c r="C933">
        <v>1997</v>
      </c>
      <c r="D933" t="s">
        <v>97</v>
      </c>
      <c r="F933" t="s">
        <v>255</v>
      </c>
      <c r="I933">
        <v>3065.4</v>
      </c>
    </row>
    <row r="934" spans="1:9" x14ac:dyDescent="0.2">
      <c r="A934" t="s">
        <v>520</v>
      </c>
      <c r="B934">
        <v>447</v>
      </c>
      <c r="C934">
        <v>1997</v>
      </c>
      <c r="D934" t="s">
        <v>24</v>
      </c>
      <c r="F934" t="s">
        <v>53</v>
      </c>
      <c r="I934">
        <v>3030.8</v>
      </c>
    </row>
    <row r="935" spans="1:9" x14ac:dyDescent="0.2">
      <c r="A935" t="s">
        <v>692</v>
      </c>
      <c r="B935">
        <v>448</v>
      </c>
      <c r="C935">
        <v>1997</v>
      </c>
      <c r="D935" t="s">
        <v>130</v>
      </c>
      <c r="F935" t="s">
        <v>22</v>
      </c>
      <c r="I935">
        <v>3027.7</v>
      </c>
    </row>
    <row r="936" spans="1:9" x14ac:dyDescent="0.2">
      <c r="A936" t="s">
        <v>515</v>
      </c>
      <c r="B936">
        <v>449</v>
      </c>
      <c r="C936">
        <v>1997</v>
      </c>
      <c r="D936" t="s">
        <v>115</v>
      </c>
      <c r="F936" t="s">
        <v>35</v>
      </c>
      <c r="I936">
        <v>3019</v>
      </c>
    </row>
    <row r="937" spans="1:9" x14ac:dyDescent="0.2">
      <c r="A937" t="s">
        <v>693</v>
      </c>
      <c r="B937">
        <v>450</v>
      </c>
      <c r="C937">
        <v>1997</v>
      </c>
      <c r="D937" t="s">
        <v>223</v>
      </c>
      <c r="F937" t="s">
        <v>22</v>
      </c>
      <c r="I937">
        <v>3010.1</v>
      </c>
    </row>
    <row r="938" spans="1:9" x14ac:dyDescent="0.2">
      <c r="A938" t="s">
        <v>510</v>
      </c>
      <c r="B938">
        <v>452</v>
      </c>
      <c r="C938">
        <v>1997</v>
      </c>
      <c r="D938" t="s">
        <v>32</v>
      </c>
      <c r="F938" t="s">
        <v>199</v>
      </c>
      <c r="I938">
        <v>3001.7</v>
      </c>
    </row>
    <row r="939" spans="1:9" x14ac:dyDescent="0.2">
      <c r="A939" t="s">
        <v>556</v>
      </c>
      <c r="B939">
        <v>453</v>
      </c>
      <c r="C939">
        <v>1997</v>
      </c>
      <c r="D939" t="s">
        <v>115</v>
      </c>
      <c r="F939" t="s">
        <v>142</v>
      </c>
      <c r="I939">
        <v>3001</v>
      </c>
    </row>
    <row r="940" spans="1:9" x14ac:dyDescent="0.2">
      <c r="A940" t="s">
        <v>513</v>
      </c>
      <c r="B940">
        <v>454</v>
      </c>
      <c r="C940">
        <v>1997</v>
      </c>
      <c r="D940" t="s">
        <v>214</v>
      </c>
      <c r="F940" t="s">
        <v>125</v>
      </c>
      <c r="I940">
        <v>2995.7</v>
      </c>
    </row>
    <row r="941" spans="1:9" x14ac:dyDescent="0.2">
      <c r="A941" t="s">
        <v>694</v>
      </c>
      <c r="B941">
        <v>455</v>
      </c>
      <c r="C941">
        <v>1997</v>
      </c>
      <c r="D941" t="s">
        <v>46</v>
      </c>
      <c r="F941" t="s">
        <v>44</v>
      </c>
      <c r="I941">
        <v>2981</v>
      </c>
    </row>
    <row r="942" spans="1:9" x14ac:dyDescent="0.2">
      <c r="A942" t="s">
        <v>695</v>
      </c>
      <c r="B942">
        <v>456</v>
      </c>
      <c r="C942">
        <v>1997</v>
      </c>
      <c r="D942" t="s">
        <v>70</v>
      </c>
      <c r="F942" t="s">
        <v>404</v>
      </c>
      <c r="I942">
        <v>2958.6</v>
      </c>
    </row>
    <row r="943" spans="1:9" x14ac:dyDescent="0.2">
      <c r="A943" t="s">
        <v>696</v>
      </c>
      <c r="B943">
        <v>458</v>
      </c>
      <c r="C943">
        <v>1997</v>
      </c>
      <c r="D943" t="s">
        <v>95</v>
      </c>
      <c r="F943" t="s">
        <v>146</v>
      </c>
      <c r="I943">
        <v>2932.6</v>
      </c>
    </row>
    <row r="944" spans="1:9" x14ac:dyDescent="0.2">
      <c r="A944" t="s">
        <v>555</v>
      </c>
      <c r="B944">
        <v>459</v>
      </c>
      <c r="C944">
        <v>1997</v>
      </c>
      <c r="D944" t="s">
        <v>40</v>
      </c>
      <c r="F944" t="s">
        <v>187</v>
      </c>
      <c r="I944">
        <v>2924.1</v>
      </c>
    </row>
    <row r="945" spans="1:9" x14ac:dyDescent="0.2">
      <c r="A945" t="s">
        <v>697</v>
      </c>
      <c r="B945">
        <v>460</v>
      </c>
      <c r="C945">
        <v>1997</v>
      </c>
      <c r="D945" t="s">
        <v>30</v>
      </c>
      <c r="F945" t="s">
        <v>55</v>
      </c>
      <c r="I945">
        <v>2921.3</v>
      </c>
    </row>
    <row r="946" spans="1:9" x14ac:dyDescent="0.2">
      <c r="A946" t="s">
        <v>548</v>
      </c>
      <c r="B946">
        <v>461</v>
      </c>
      <c r="C946">
        <v>1997</v>
      </c>
      <c r="D946" t="s">
        <v>70</v>
      </c>
      <c r="F946" t="s">
        <v>103</v>
      </c>
      <c r="I946">
        <v>2890</v>
      </c>
    </row>
    <row r="947" spans="1:9" x14ac:dyDescent="0.2">
      <c r="A947" t="s">
        <v>698</v>
      </c>
      <c r="B947">
        <v>462</v>
      </c>
      <c r="C947">
        <v>1997</v>
      </c>
      <c r="D947" t="s">
        <v>130</v>
      </c>
      <c r="F947" t="s">
        <v>187</v>
      </c>
      <c r="I947">
        <v>2887.6</v>
      </c>
    </row>
    <row r="948" spans="1:9" x14ac:dyDescent="0.2">
      <c r="A948" t="s">
        <v>541</v>
      </c>
      <c r="B948">
        <v>463</v>
      </c>
      <c r="C948">
        <v>1997</v>
      </c>
      <c r="D948" t="s">
        <v>70</v>
      </c>
      <c r="F948" t="s">
        <v>542</v>
      </c>
      <c r="I948">
        <v>2879.4</v>
      </c>
    </row>
    <row r="949" spans="1:9" x14ac:dyDescent="0.2">
      <c r="A949" t="s">
        <v>699</v>
      </c>
      <c r="B949">
        <v>464</v>
      </c>
      <c r="C949">
        <v>1997</v>
      </c>
      <c r="D949" t="s">
        <v>67</v>
      </c>
      <c r="F949" t="s">
        <v>142</v>
      </c>
      <c r="I949">
        <v>2878.2</v>
      </c>
    </row>
    <row r="950" spans="1:9" x14ac:dyDescent="0.2">
      <c r="A950" t="s">
        <v>589</v>
      </c>
      <c r="B950">
        <v>465</v>
      </c>
      <c r="C950">
        <v>1997</v>
      </c>
      <c r="D950" t="s">
        <v>279</v>
      </c>
      <c r="F950" t="s">
        <v>44</v>
      </c>
      <c r="I950">
        <v>2872.8</v>
      </c>
    </row>
    <row r="951" spans="1:9" x14ac:dyDescent="0.2">
      <c r="A951" t="s">
        <v>700</v>
      </c>
      <c r="B951">
        <v>466</v>
      </c>
      <c r="C951">
        <v>1997</v>
      </c>
      <c r="D951" t="s">
        <v>637</v>
      </c>
      <c r="F951" t="s">
        <v>55</v>
      </c>
      <c r="I951">
        <v>2865.2</v>
      </c>
    </row>
    <row r="952" spans="1:9" x14ac:dyDescent="0.2">
      <c r="A952" t="s">
        <v>701</v>
      </c>
      <c r="B952">
        <v>466</v>
      </c>
      <c r="C952">
        <v>1997</v>
      </c>
      <c r="D952" t="s">
        <v>24</v>
      </c>
      <c r="F952" t="s">
        <v>187</v>
      </c>
      <c r="I952">
        <v>3060.1</v>
      </c>
    </row>
    <row r="953" spans="1:9" x14ac:dyDescent="0.2">
      <c r="A953" t="s">
        <v>550</v>
      </c>
      <c r="B953">
        <v>467</v>
      </c>
      <c r="C953">
        <v>1997</v>
      </c>
      <c r="D953" t="s">
        <v>221</v>
      </c>
      <c r="F953" t="s">
        <v>55</v>
      </c>
      <c r="I953">
        <v>2861.5</v>
      </c>
    </row>
    <row r="954" spans="1:9" x14ac:dyDescent="0.2">
      <c r="A954" t="s">
        <v>487</v>
      </c>
      <c r="B954">
        <v>468</v>
      </c>
      <c r="C954">
        <v>1997</v>
      </c>
      <c r="D954" t="s">
        <v>488</v>
      </c>
      <c r="F954" t="s">
        <v>181</v>
      </c>
      <c r="I954">
        <v>2843</v>
      </c>
    </row>
    <row r="955" spans="1:9" x14ac:dyDescent="0.2">
      <c r="A955" t="s">
        <v>570</v>
      </c>
      <c r="B955">
        <v>469</v>
      </c>
      <c r="C955">
        <v>1997</v>
      </c>
      <c r="D955" t="s">
        <v>70</v>
      </c>
      <c r="F955" t="s">
        <v>55</v>
      </c>
      <c r="I955">
        <v>2828.3</v>
      </c>
    </row>
    <row r="956" spans="1:9" x14ac:dyDescent="0.2">
      <c r="A956" t="s">
        <v>702</v>
      </c>
      <c r="B956">
        <v>470</v>
      </c>
      <c r="C956">
        <v>1997</v>
      </c>
      <c r="D956" t="s">
        <v>32</v>
      </c>
      <c r="F956" t="s">
        <v>55</v>
      </c>
      <c r="I956">
        <v>2817.2</v>
      </c>
    </row>
    <row r="957" spans="1:9" x14ac:dyDescent="0.2">
      <c r="A957" t="s">
        <v>574</v>
      </c>
      <c r="B957">
        <v>471</v>
      </c>
      <c r="C957">
        <v>1997</v>
      </c>
      <c r="D957" t="s">
        <v>67</v>
      </c>
      <c r="F957" t="s">
        <v>44</v>
      </c>
      <c r="I957">
        <v>2814.3</v>
      </c>
    </row>
    <row r="958" spans="1:9" x14ac:dyDescent="0.2">
      <c r="A958" t="s">
        <v>568</v>
      </c>
      <c r="B958">
        <v>472</v>
      </c>
      <c r="C958">
        <v>1997</v>
      </c>
      <c r="D958" t="s">
        <v>214</v>
      </c>
      <c r="F958" t="s">
        <v>98</v>
      </c>
      <c r="I958">
        <v>2805</v>
      </c>
    </row>
    <row r="959" spans="1:9" x14ac:dyDescent="0.2">
      <c r="A959" t="s">
        <v>564</v>
      </c>
      <c r="B959">
        <v>473</v>
      </c>
      <c r="C959">
        <v>1997</v>
      </c>
      <c r="D959" t="s">
        <v>91</v>
      </c>
      <c r="F959" t="s">
        <v>535</v>
      </c>
      <c r="I959">
        <v>2788.1</v>
      </c>
    </row>
    <row r="960" spans="1:9" x14ac:dyDescent="0.2">
      <c r="A960" t="s">
        <v>703</v>
      </c>
      <c r="B960">
        <v>474</v>
      </c>
      <c r="C960">
        <v>1997</v>
      </c>
      <c r="D960" t="s">
        <v>287</v>
      </c>
      <c r="F960" t="s">
        <v>177</v>
      </c>
      <c r="I960">
        <v>2774.8</v>
      </c>
    </row>
    <row r="961" spans="1:9" x14ac:dyDescent="0.2">
      <c r="A961" t="s">
        <v>704</v>
      </c>
      <c r="B961">
        <v>475</v>
      </c>
      <c r="C961">
        <v>1997</v>
      </c>
      <c r="D961" t="s">
        <v>79</v>
      </c>
      <c r="F961" t="s">
        <v>47</v>
      </c>
      <c r="I961">
        <v>2771.9</v>
      </c>
    </row>
    <row r="962" spans="1:9" x14ac:dyDescent="0.2">
      <c r="A962" t="s">
        <v>563</v>
      </c>
      <c r="B962">
        <v>476</v>
      </c>
      <c r="C962">
        <v>1997</v>
      </c>
      <c r="D962" t="s">
        <v>95</v>
      </c>
      <c r="F962" t="s">
        <v>41</v>
      </c>
      <c r="I962">
        <v>2769.8</v>
      </c>
    </row>
    <row r="963" spans="1:9" x14ac:dyDescent="0.2">
      <c r="A963" t="s">
        <v>705</v>
      </c>
      <c r="B963">
        <v>477</v>
      </c>
      <c r="C963">
        <v>1997</v>
      </c>
      <c r="D963" t="s">
        <v>57</v>
      </c>
      <c r="F963" t="s">
        <v>146</v>
      </c>
      <c r="I963">
        <v>2744.4</v>
      </c>
    </row>
    <row r="964" spans="1:9" x14ac:dyDescent="0.2">
      <c r="A964" t="s">
        <v>599</v>
      </c>
      <c r="B964">
        <v>478</v>
      </c>
      <c r="C964">
        <v>1997</v>
      </c>
      <c r="D964" t="s">
        <v>115</v>
      </c>
      <c r="F964" t="s">
        <v>44</v>
      </c>
      <c r="I964">
        <v>2742.5</v>
      </c>
    </row>
    <row r="965" spans="1:9" x14ac:dyDescent="0.2">
      <c r="A965" t="s">
        <v>706</v>
      </c>
      <c r="B965">
        <v>479</v>
      </c>
      <c r="C965">
        <v>1997</v>
      </c>
      <c r="D965" t="s">
        <v>97</v>
      </c>
      <c r="F965" t="s">
        <v>142</v>
      </c>
      <c r="I965">
        <v>2740.5</v>
      </c>
    </row>
    <row r="966" spans="1:9" x14ac:dyDescent="0.2">
      <c r="A966" t="s">
        <v>707</v>
      </c>
      <c r="B966">
        <v>480</v>
      </c>
      <c r="C966">
        <v>1997</v>
      </c>
      <c r="D966" t="s">
        <v>533</v>
      </c>
      <c r="F966" t="s">
        <v>55</v>
      </c>
      <c r="I966">
        <v>2739.1</v>
      </c>
    </row>
    <row r="967" spans="1:9" x14ac:dyDescent="0.2">
      <c r="A967" t="s">
        <v>708</v>
      </c>
      <c r="B967">
        <v>481</v>
      </c>
      <c r="C967">
        <v>1997</v>
      </c>
      <c r="D967" t="s">
        <v>97</v>
      </c>
      <c r="F967" t="s">
        <v>33</v>
      </c>
      <c r="I967">
        <v>2725</v>
      </c>
    </row>
    <row r="968" spans="1:9" x14ac:dyDescent="0.2">
      <c r="A968" t="s">
        <v>709</v>
      </c>
      <c r="B968">
        <v>482</v>
      </c>
      <c r="C968">
        <v>1997</v>
      </c>
      <c r="D968" t="s">
        <v>342</v>
      </c>
      <c r="F968" t="s">
        <v>53</v>
      </c>
      <c r="I968">
        <v>2718.1</v>
      </c>
    </row>
    <row r="969" spans="1:9" x14ac:dyDescent="0.2">
      <c r="A969" t="s">
        <v>710</v>
      </c>
      <c r="B969">
        <v>483</v>
      </c>
      <c r="C969">
        <v>1997</v>
      </c>
      <c r="D969" t="s">
        <v>40</v>
      </c>
      <c r="F969" t="s">
        <v>72</v>
      </c>
      <c r="I969">
        <v>2713.2</v>
      </c>
    </row>
    <row r="970" spans="1:9" x14ac:dyDescent="0.2">
      <c r="A970" t="s">
        <v>711</v>
      </c>
      <c r="B970">
        <v>484</v>
      </c>
      <c r="C970">
        <v>1997</v>
      </c>
      <c r="D970" t="s">
        <v>24</v>
      </c>
      <c r="F970" t="s">
        <v>33</v>
      </c>
      <c r="I970">
        <v>2698.4</v>
      </c>
    </row>
    <row r="971" spans="1:9" x14ac:dyDescent="0.2">
      <c r="A971" t="s">
        <v>491</v>
      </c>
      <c r="B971">
        <v>485</v>
      </c>
      <c r="C971">
        <v>1997</v>
      </c>
      <c r="D971" t="s">
        <v>488</v>
      </c>
      <c r="F971" t="s">
        <v>28</v>
      </c>
      <c r="I971">
        <v>2696.7</v>
      </c>
    </row>
    <row r="972" spans="1:9" x14ac:dyDescent="0.2">
      <c r="A972" t="s">
        <v>600</v>
      </c>
      <c r="B972">
        <v>486</v>
      </c>
      <c r="C972">
        <v>1997</v>
      </c>
      <c r="D972" t="s">
        <v>32</v>
      </c>
      <c r="F972" t="s">
        <v>44</v>
      </c>
      <c r="I972">
        <v>2689.7</v>
      </c>
    </row>
    <row r="973" spans="1:9" x14ac:dyDescent="0.2">
      <c r="A973" t="s">
        <v>575</v>
      </c>
      <c r="B973">
        <v>487</v>
      </c>
      <c r="C973">
        <v>1997</v>
      </c>
      <c r="D973" t="s">
        <v>279</v>
      </c>
      <c r="F973" t="s">
        <v>33</v>
      </c>
      <c r="I973">
        <v>2670.8</v>
      </c>
    </row>
    <row r="974" spans="1:9" x14ac:dyDescent="0.2">
      <c r="A974" t="s">
        <v>592</v>
      </c>
      <c r="B974">
        <v>488</v>
      </c>
      <c r="C974">
        <v>1997</v>
      </c>
      <c r="D974" t="s">
        <v>390</v>
      </c>
      <c r="F974" t="s">
        <v>55</v>
      </c>
      <c r="I974">
        <v>2656.5</v>
      </c>
    </row>
    <row r="975" spans="1:9" x14ac:dyDescent="0.2">
      <c r="A975" t="s">
        <v>578</v>
      </c>
      <c r="B975">
        <v>489</v>
      </c>
      <c r="C975">
        <v>1997</v>
      </c>
      <c r="D975" t="s">
        <v>214</v>
      </c>
      <c r="F975" t="s">
        <v>72</v>
      </c>
      <c r="I975">
        <v>2654.2</v>
      </c>
    </row>
    <row r="976" spans="1:9" x14ac:dyDescent="0.2">
      <c r="A976" t="s">
        <v>566</v>
      </c>
      <c r="B976">
        <v>490</v>
      </c>
      <c r="C976">
        <v>1997</v>
      </c>
      <c r="D976" t="s">
        <v>105</v>
      </c>
      <c r="F976" t="s">
        <v>142</v>
      </c>
      <c r="I976">
        <v>2650.9</v>
      </c>
    </row>
    <row r="977" spans="1:9" x14ac:dyDescent="0.2">
      <c r="A977" t="s">
        <v>712</v>
      </c>
      <c r="B977">
        <v>490</v>
      </c>
      <c r="C977">
        <v>1997</v>
      </c>
      <c r="D977" t="s">
        <v>287</v>
      </c>
      <c r="F977" t="s">
        <v>28</v>
      </c>
      <c r="I977">
        <v>2839</v>
      </c>
    </row>
    <row r="978" spans="1:9" x14ac:dyDescent="0.2">
      <c r="A978" t="s">
        <v>713</v>
      </c>
      <c r="B978">
        <v>491</v>
      </c>
      <c r="C978">
        <v>1997</v>
      </c>
      <c r="D978" t="s">
        <v>105</v>
      </c>
      <c r="F978" t="s">
        <v>53</v>
      </c>
      <c r="I978">
        <v>2647.5</v>
      </c>
    </row>
    <row r="979" spans="1:9" x14ac:dyDescent="0.2">
      <c r="A979" t="s">
        <v>714</v>
      </c>
      <c r="B979">
        <v>492</v>
      </c>
      <c r="C979">
        <v>1997</v>
      </c>
      <c r="D979" t="s">
        <v>715</v>
      </c>
      <c r="F979" t="s">
        <v>28</v>
      </c>
      <c r="I979">
        <v>2641.7</v>
      </c>
    </row>
    <row r="980" spans="1:9" x14ac:dyDescent="0.2">
      <c r="A980" t="s">
        <v>716</v>
      </c>
      <c r="B980">
        <v>494</v>
      </c>
      <c r="C980">
        <v>1997</v>
      </c>
      <c r="D980" t="s">
        <v>287</v>
      </c>
      <c r="F980" t="s">
        <v>28</v>
      </c>
      <c r="I980">
        <v>2615</v>
      </c>
    </row>
    <row r="981" spans="1:9" x14ac:dyDescent="0.2">
      <c r="A981" t="s">
        <v>717</v>
      </c>
      <c r="B981">
        <v>495</v>
      </c>
      <c r="C981">
        <v>1997</v>
      </c>
      <c r="D981" t="s">
        <v>46</v>
      </c>
      <c r="F981" t="s">
        <v>33</v>
      </c>
      <c r="I981">
        <v>2596.3000000000002</v>
      </c>
    </row>
    <row r="982" spans="1:9" x14ac:dyDescent="0.2">
      <c r="A982" t="s">
        <v>597</v>
      </c>
      <c r="B982">
        <v>496</v>
      </c>
      <c r="C982">
        <v>1997</v>
      </c>
      <c r="D982" t="s">
        <v>336</v>
      </c>
      <c r="F982" t="s">
        <v>44</v>
      </c>
      <c r="I982">
        <v>2590</v>
      </c>
    </row>
    <row r="983" spans="1:9" x14ac:dyDescent="0.2">
      <c r="A983" t="s">
        <v>718</v>
      </c>
      <c r="B983">
        <v>497</v>
      </c>
      <c r="C983">
        <v>1997</v>
      </c>
      <c r="D983" t="s">
        <v>214</v>
      </c>
      <c r="F983" t="s">
        <v>55</v>
      </c>
      <c r="I983">
        <v>2588</v>
      </c>
    </row>
    <row r="984" spans="1:9" x14ac:dyDescent="0.2">
      <c r="A984" t="s">
        <v>719</v>
      </c>
      <c r="B984">
        <v>498</v>
      </c>
      <c r="C984">
        <v>1997</v>
      </c>
      <c r="D984" t="s">
        <v>115</v>
      </c>
      <c r="F984" t="s">
        <v>187</v>
      </c>
      <c r="I984">
        <v>2583.5</v>
      </c>
    </row>
    <row r="985" spans="1:9" x14ac:dyDescent="0.2">
      <c r="A985" t="s">
        <v>720</v>
      </c>
      <c r="B985">
        <v>499</v>
      </c>
      <c r="C985">
        <v>1997</v>
      </c>
      <c r="D985" t="s">
        <v>130</v>
      </c>
      <c r="F985" t="s">
        <v>55</v>
      </c>
      <c r="I985">
        <v>2582.8000000000002</v>
      </c>
    </row>
    <row r="986" spans="1:9" x14ac:dyDescent="0.2">
      <c r="A986" t="s">
        <v>721</v>
      </c>
      <c r="B986">
        <v>500</v>
      </c>
      <c r="C986">
        <v>1997</v>
      </c>
      <c r="D986" t="s">
        <v>112</v>
      </c>
      <c r="F986" t="s">
        <v>190</v>
      </c>
      <c r="I986">
        <v>2577.8000000000002</v>
      </c>
    </row>
    <row r="987" spans="1:9" x14ac:dyDescent="0.2">
      <c r="A987" t="s">
        <v>16</v>
      </c>
      <c r="B987">
        <v>1</v>
      </c>
      <c r="C987">
        <v>1998</v>
      </c>
      <c r="D987" t="s">
        <v>17</v>
      </c>
      <c r="F987" t="s">
        <v>18</v>
      </c>
      <c r="I987">
        <v>178174</v>
      </c>
    </row>
    <row r="988" spans="1:9" x14ac:dyDescent="0.2">
      <c r="A988" t="s">
        <v>19</v>
      </c>
      <c r="B988">
        <v>2</v>
      </c>
      <c r="C988">
        <v>1998</v>
      </c>
      <c r="D988" t="s">
        <v>17</v>
      </c>
      <c r="F988" t="s">
        <v>18</v>
      </c>
      <c r="I988">
        <v>153627</v>
      </c>
    </row>
    <row r="989" spans="1:9" x14ac:dyDescent="0.2">
      <c r="A989" t="s">
        <v>20</v>
      </c>
      <c r="B989">
        <v>3</v>
      </c>
      <c r="C989">
        <v>1998</v>
      </c>
      <c r="D989" t="s">
        <v>21</v>
      </c>
      <c r="F989" t="s">
        <v>22</v>
      </c>
      <c r="I989">
        <v>122379</v>
      </c>
    </row>
    <row r="990" spans="1:9" x14ac:dyDescent="0.2">
      <c r="A990" t="s">
        <v>23</v>
      </c>
      <c r="B990">
        <v>4</v>
      </c>
      <c r="C990">
        <v>1998</v>
      </c>
      <c r="D990" t="s">
        <v>24</v>
      </c>
      <c r="F990" t="s">
        <v>25</v>
      </c>
      <c r="I990">
        <v>119299</v>
      </c>
    </row>
    <row r="991" spans="1:9" x14ac:dyDescent="0.2">
      <c r="A991" t="s">
        <v>31</v>
      </c>
      <c r="B991">
        <v>5</v>
      </c>
      <c r="C991">
        <v>1998</v>
      </c>
      <c r="D991" t="s">
        <v>32</v>
      </c>
      <c r="F991" t="s">
        <v>33</v>
      </c>
      <c r="I991">
        <v>90840</v>
      </c>
    </row>
    <row r="992" spans="1:9" x14ac:dyDescent="0.2">
      <c r="A992" t="s">
        <v>29</v>
      </c>
      <c r="B992">
        <v>6</v>
      </c>
      <c r="C992">
        <v>1998</v>
      </c>
      <c r="D992" t="s">
        <v>30</v>
      </c>
      <c r="F992" t="s">
        <v>28</v>
      </c>
      <c r="I992">
        <v>78508</v>
      </c>
    </row>
    <row r="993" spans="1:9" x14ac:dyDescent="0.2">
      <c r="A993" t="s">
        <v>36</v>
      </c>
      <c r="B993">
        <v>7</v>
      </c>
      <c r="C993">
        <v>1998</v>
      </c>
      <c r="D993" t="s">
        <v>17</v>
      </c>
      <c r="F993" t="s">
        <v>18</v>
      </c>
      <c r="I993">
        <v>61147</v>
      </c>
    </row>
    <row r="994" spans="1:9" x14ac:dyDescent="0.2">
      <c r="A994" t="s">
        <v>34</v>
      </c>
      <c r="B994">
        <v>8</v>
      </c>
      <c r="C994">
        <v>1998</v>
      </c>
      <c r="D994" t="s">
        <v>21</v>
      </c>
      <c r="F994" t="s">
        <v>35</v>
      </c>
      <c r="I994">
        <v>59978</v>
      </c>
    </row>
    <row r="995" spans="1:9" x14ac:dyDescent="0.2">
      <c r="A995" t="s">
        <v>602</v>
      </c>
      <c r="B995">
        <v>9</v>
      </c>
      <c r="C995">
        <v>1998</v>
      </c>
      <c r="D995" t="s">
        <v>38</v>
      </c>
      <c r="F995" t="s">
        <v>28</v>
      </c>
      <c r="I995">
        <v>56114</v>
      </c>
    </row>
    <row r="996" spans="1:9" x14ac:dyDescent="0.2">
      <c r="A996" t="s">
        <v>26</v>
      </c>
      <c r="B996">
        <v>10</v>
      </c>
      <c r="C996">
        <v>1998</v>
      </c>
      <c r="D996" t="s">
        <v>27</v>
      </c>
      <c r="F996" t="s">
        <v>28</v>
      </c>
      <c r="I996">
        <v>53261</v>
      </c>
    </row>
    <row r="997" spans="1:9" x14ac:dyDescent="0.2">
      <c r="A997" t="s">
        <v>92</v>
      </c>
      <c r="B997">
        <v>11</v>
      </c>
      <c r="C997">
        <v>1998</v>
      </c>
      <c r="D997" t="s">
        <v>74</v>
      </c>
      <c r="F997" t="s">
        <v>93</v>
      </c>
      <c r="I997">
        <v>45800</v>
      </c>
    </row>
    <row r="998" spans="1:9" x14ac:dyDescent="0.2">
      <c r="A998" t="s">
        <v>603</v>
      </c>
      <c r="B998">
        <v>12</v>
      </c>
      <c r="C998">
        <v>1998</v>
      </c>
      <c r="D998" t="s">
        <v>21</v>
      </c>
      <c r="F998" t="s">
        <v>28</v>
      </c>
      <c r="I998">
        <v>45187</v>
      </c>
    </row>
    <row r="999" spans="1:9" x14ac:dyDescent="0.2">
      <c r="A999" t="s">
        <v>604</v>
      </c>
      <c r="B999">
        <v>13</v>
      </c>
      <c r="C999">
        <v>1998</v>
      </c>
      <c r="D999" t="s">
        <v>43</v>
      </c>
      <c r="F999" t="s">
        <v>44</v>
      </c>
      <c r="I999">
        <v>43957</v>
      </c>
    </row>
    <row r="1000" spans="1:9" x14ac:dyDescent="0.2">
      <c r="A1000" t="s">
        <v>58</v>
      </c>
      <c r="B1000">
        <v>14</v>
      </c>
      <c r="C1000">
        <v>1998</v>
      </c>
      <c r="D1000" t="s">
        <v>30</v>
      </c>
      <c r="F1000" t="s">
        <v>55</v>
      </c>
      <c r="I1000">
        <v>42895</v>
      </c>
    </row>
    <row r="1001" spans="1:9" x14ac:dyDescent="0.2">
      <c r="A1001" t="s">
        <v>605</v>
      </c>
      <c r="B1001">
        <v>15</v>
      </c>
      <c r="C1001">
        <v>1998</v>
      </c>
      <c r="D1001" t="s">
        <v>46</v>
      </c>
      <c r="F1001" t="s">
        <v>47</v>
      </c>
      <c r="I1001">
        <v>41304</v>
      </c>
    </row>
    <row r="1002" spans="1:9" x14ac:dyDescent="0.2">
      <c r="A1002" t="s">
        <v>722</v>
      </c>
      <c r="B1002">
        <v>16</v>
      </c>
      <c r="C1002">
        <v>1998</v>
      </c>
      <c r="D1002" t="s">
        <v>24</v>
      </c>
      <c r="F1002" t="s">
        <v>44</v>
      </c>
      <c r="I1002">
        <v>41296</v>
      </c>
    </row>
    <row r="1003" spans="1:9" x14ac:dyDescent="0.2">
      <c r="A1003" t="s">
        <v>610</v>
      </c>
      <c r="B1003">
        <v>17</v>
      </c>
      <c r="C1003">
        <v>1998</v>
      </c>
      <c r="D1003" t="s">
        <v>79</v>
      </c>
      <c r="F1003" t="s">
        <v>28</v>
      </c>
      <c r="I1003">
        <v>37609</v>
      </c>
    </row>
    <row r="1004" spans="1:9" x14ac:dyDescent="0.2">
      <c r="A1004" t="s">
        <v>39</v>
      </c>
      <c r="B1004">
        <v>18</v>
      </c>
      <c r="C1004">
        <v>1998</v>
      </c>
      <c r="D1004" t="s">
        <v>97</v>
      </c>
      <c r="F1004" t="s">
        <v>41</v>
      </c>
      <c r="I1004">
        <v>37073</v>
      </c>
    </row>
    <row r="1005" spans="1:9" x14ac:dyDescent="0.2">
      <c r="A1005" t="s">
        <v>54</v>
      </c>
      <c r="B1005">
        <v>19</v>
      </c>
      <c r="C1005">
        <v>1998</v>
      </c>
      <c r="D1005" t="s">
        <v>21</v>
      </c>
      <c r="F1005" t="s">
        <v>55</v>
      </c>
      <c r="I1005">
        <v>36376</v>
      </c>
    </row>
    <row r="1006" spans="1:9" x14ac:dyDescent="0.2">
      <c r="A1006" t="s">
        <v>51</v>
      </c>
      <c r="B1006">
        <v>20</v>
      </c>
      <c r="C1006">
        <v>1998</v>
      </c>
      <c r="D1006" t="s">
        <v>52</v>
      </c>
      <c r="F1006" t="s">
        <v>53</v>
      </c>
      <c r="I1006">
        <v>35764</v>
      </c>
    </row>
    <row r="1007" spans="1:9" x14ac:dyDescent="0.2">
      <c r="A1007" t="s">
        <v>56</v>
      </c>
      <c r="B1007">
        <v>21</v>
      </c>
      <c r="C1007">
        <v>1998</v>
      </c>
      <c r="D1007" t="s">
        <v>57</v>
      </c>
      <c r="F1007" t="s">
        <v>28</v>
      </c>
      <c r="I1007">
        <v>34697</v>
      </c>
    </row>
    <row r="1008" spans="1:9" x14ac:dyDescent="0.2">
      <c r="A1008" t="s">
        <v>723</v>
      </c>
      <c r="B1008">
        <v>22</v>
      </c>
      <c r="C1008">
        <v>1998</v>
      </c>
      <c r="D1008" t="s">
        <v>21</v>
      </c>
      <c r="F1008" t="s">
        <v>44</v>
      </c>
      <c r="I1008">
        <v>32836</v>
      </c>
    </row>
    <row r="1009" spans="1:9" x14ac:dyDescent="0.2">
      <c r="A1009" t="s">
        <v>50</v>
      </c>
      <c r="B1009">
        <v>23</v>
      </c>
      <c r="C1009">
        <v>1998</v>
      </c>
      <c r="D1009" t="s">
        <v>24</v>
      </c>
      <c r="F1009" t="s">
        <v>18</v>
      </c>
      <c r="I1009">
        <v>32183</v>
      </c>
    </row>
    <row r="1010" spans="1:9" x14ac:dyDescent="0.2">
      <c r="A1010" t="s">
        <v>608</v>
      </c>
      <c r="B1010">
        <v>24</v>
      </c>
      <c r="C1010">
        <v>1998</v>
      </c>
      <c r="D1010" t="s">
        <v>609</v>
      </c>
      <c r="F1010" t="s">
        <v>28</v>
      </c>
      <c r="I1010">
        <v>31731</v>
      </c>
    </row>
    <row r="1011" spans="1:9" x14ac:dyDescent="0.2">
      <c r="A1011" t="s">
        <v>83</v>
      </c>
      <c r="B1011">
        <v>25</v>
      </c>
      <c r="C1011">
        <v>1998</v>
      </c>
      <c r="D1011" t="s">
        <v>24</v>
      </c>
      <c r="F1011" t="s">
        <v>22</v>
      </c>
      <c r="I1011">
        <v>30546</v>
      </c>
    </row>
    <row r="1012" spans="1:9" x14ac:dyDescent="0.2">
      <c r="A1012" t="s">
        <v>64</v>
      </c>
      <c r="B1012">
        <v>26</v>
      </c>
      <c r="C1012">
        <v>1998</v>
      </c>
      <c r="D1012" t="s">
        <v>65</v>
      </c>
      <c r="F1012" t="s">
        <v>28</v>
      </c>
      <c r="I1012">
        <v>30519.5</v>
      </c>
    </row>
    <row r="1013" spans="1:9" x14ac:dyDescent="0.2">
      <c r="A1013" t="s">
        <v>606</v>
      </c>
      <c r="B1013">
        <v>27</v>
      </c>
      <c r="C1013">
        <v>1998</v>
      </c>
      <c r="D1013" t="s">
        <v>57</v>
      </c>
      <c r="F1013" t="s">
        <v>28</v>
      </c>
      <c r="I1013">
        <v>30381</v>
      </c>
    </row>
    <row r="1014" spans="1:9" x14ac:dyDescent="0.2">
      <c r="A1014" t="s">
        <v>153</v>
      </c>
      <c r="B1014">
        <v>28</v>
      </c>
      <c r="C1014">
        <v>1998</v>
      </c>
      <c r="D1014" t="s">
        <v>27</v>
      </c>
      <c r="F1014" t="s">
        <v>28</v>
      </c>
      <c r="I1014">
        <v>30193.9</v>
      </c>
    </row>
    <row r="1015" spans="1:9" x14ac:dyDescent="0.2">
      <c r="A1015" t="s">
        <v>63</v>
      </c>
      <c r="B1015">
        <v>29</v>
      </c>
      <c r="C1015">
        <v>1998</v>
      </c>
      <c r="D1015" t="s">
        <v>32</v>
      </c>
      <c r="F1015" t="s">
        <v>44</v>
      </c>
      <c r="I1015">
        <v>29794</v>
      </c>
    </row>
    <row r="1016" spans="1:9" x14ac:dyDescent="0.2">
      <c r="A1016" t="s">
        <v>724</v>
      </c>
      <c r="B1016">
        <v>30</v>
      </c>
      <c r="C1016">
        <v>1998</v>
      </c>
      <c r="D1016" t="s">
        <v>40</v>
      </c>
      <c r="F1016" t="s">
        <v>28</v>
      </c>
      <c r="I1016">
        <v>29348.400000000001</v>
      </c>
    </row>
    <row r="1017" spans="1:9" x14ac:dyDescent="0.2">
      <c r="A1017" t="s">
        <v>59</v>
      </c>
      <c r="B1017">
        <v>31</v>
      </c>
      <c r="C1017">
        <v>1998</v>
      </c>
      <c r="D1017" t="s">
        <v>108</v>
      </c>
      <c r="F1017" t="s">
        <v>28</v>
      </c>
      <c r="I1017">
        <v>29292</v>
      </c>
    </row>
    <row r="1018" spans="1:9" x14ac:dyDescent="0.2">
      <c r="A1018" t="s">
        <v>73</v>
      </c>
      <c r="B1018">
        <v>32</v>
      </c>
      <c r="C1018">
        <v>1998</v>
      </c>
      <c r="D1018" t="s">
        <v>74</v>
      </c>
      <c r="F1018" t="s">
        <v>75</v>
      </c>
      <c r="I1018">
        <v>28069</v>
      </c>
    </row>
    <row r="1019" spans="1:9" x14ac:dyDescent="0.2">
      <c r="A1019" t="s">
        <v>607</v>
      </c>
      <c r="B1019">
        <v>33</v>
      </c>
      <c r="C1019">
        <v>1998</v>
      </c>
      <c r="D1019" t="s">
        <v>79</v>
      </c>
      <c r="F1019" t="s">
        <v>80</v>
      </c>
      <c r="I1019">
        <v>27776.9</v>
      </c>
    </row>
    <row r="1020" spans="1:9" x14ac:dyDescent="0.2">
      <c r="A1020" t="s">
        <v>725</v>
      </c>
      <c r="B1020">
        <v>35</v>
      </c>
      <c r="C1020">
        <v>1998</v>
      </c>
      <c r="D1020" t="s">
        <v>609</v>
      </c>
      <c r="F1020" t="s">
        <v>28</v>
      </c>
      <c r="I1020">
        <v>27132</v>
      </c>
    </row>
    <row r="1021" spans="1:9" x14ac:dyDescent="0.2">
      <c r="A1021" t="s">
        <v>69</v>
      </c>
      <c r="B1021">
        <v>36</v>
      </c>
      <c r="C1021">
        <v>1998</v>
      </c>
      <c r="D1021" t="s">
        <v>70</v>
      </c>
      <c r="F1021" t="s">
        <v>53</v>
      </c>
      <c r="I1021">
        <v>26567.3</v>
      </c>
    </row>
    <row r="1022" spans="1:9" x14ac:dyDescent="0.2">
      <c r="A1022" t="s">
        <v>726</v>
      </c>
      <c r="B1022">
        <v>37</v>
      </c>
      <c r="C1022">
        <v>1998</v>
      </c>
      <c r="D1022" t="s">
        <v>32</v>
      </c>
      <c r="F1022" t="s">
        <v>41</v>
      </c>
      <c r="I1022">
        <v>26360</v>
      </c>
    </row>
    <row r="1023" spans="1:9" x14ac:dyDescent="0.2">
      <c r="A1023" t="s">
        <v>126</v>
      </c>
      <c r="B1023">
        <v>38</v>
      </c>
      <c r="C1023">
        <v>1998</v>
      </c>
      <c r="D1023" t="s">
        <v>611</v>
      </c>
      <c r="F1023" t="s">
        <v>55</v>
      </c>
      <c r="I1023">
        <v>25070</v>
      </c>
    </row>
    <row r="1024" spans="1:9" x14ac:dyDescent="0.2">
      <c r="A1024" t="s">
        <v>77</v>
      </c>
      <c r="B1024">
        <v>39</v>
      </c>
      <c r="C1024">
        <v>1998</v>
      </c>
      <c r="D1024" t="s">
        <v>65</v>
      </c>
      <c r="F1024" t="s">
        <v>44</v>
      </c>
      <c r="I1024">
        <v>24949</v>
      </c>
    </row>
    <row r="1025" spans="1:9" x14ac:dyDescent="0.2">
      <c r="A1025" t="s">
        <v>727</v>
      </c>
      <c r="B1025">
        <v>40</v>
      </c>
      <c r="C1025">
        <v>1998</v>
      </c>
      <c r="D1025" t="s">
        <v>27</v>
      </c>
      <c r="F1025" t="s">
        <v>22</v>
      </c>
      <c r="I1025">
        <v>24856</v>
      </c>
    </row>
    <row r="1026" spans="1:9" x14ac:dyDescent="0.2">
      <c r="A1026" t="s">
        <v>76</v>
      </c>
      <c r="B1026">
        <v>41</v>
      </c>
      <c r="C1026">
        <v>1998</v>
      </c>
      <c r="D1026" t="s">
        <v>74</v>
      </c>
      <c r="F1026" t="s">
        <v>33</v>
      </c>
      <c r="I1026">
        <v>24713</v>
      </c>
    </row>
    <row r="1027" spans="1:9" x14ac:dyDescent="0.2">
      <c r="A1027" t="s">
        <v>139</v>
      </c>
      <c r="B1027">
        <v>42</v>
      </c>
      <c r="C1027">
        <v>1998</v>
      </c>
      <c r="D1027" t="s">
        <v>30</v>
      </c>
      <c r="F1027" t="s">
        <v>22</v>
      </c>
      <c r="I1027">
        <v>24584</v>
      </c>
    </row>
    <row r="1028" spans="1:9" x14ac:dyDescent="0.2">
      <c r="A1028" t="s">
        <v>61</v>
      </c>
      <c r="B1028">
        <v>43</v>
      </c>
      <c r="C1028">
        <v>1998</v>
      </c>
      <c r="D1028" t="s">
        <v>97</v>
      </c>
      <c r="F1028" t="s">
        <v>28</v>
      </c>
      <c r="I1028">
        <v>24374</v>
      </c>
    </row>
    <row r="1029" spans="1:9" x14ac:dyDescent="0.2">
      <c r="A1029" t="s">
        <v>133</v>
      </c>
      <c r="B1029">
        <v>44</v>
      </c>
      <c r="C1029">
        <v>1998</v>
      </c>
      <c r="D1029" t="s">
        <v>105</v>
      </c>
      <c r="F1029" t="s">
        <v>86</v>
      </c>
      <c r="I1029">
        <v>24155.7</v>
      </c>
    </row>
    <row r="1030" spans="1:9" x14ac:dyDescent="0.2">
      <c r="A1030" t="s">
        <v>66</v>
      </c>
      <c r="B1030">
        <v>45</v>
      </c>
      <c r="C1030">
        <v>1998</v>
      </c>
      <c r="D1030" t="s">
        <v>67</v>
      </c>
      <c r="F1030" t="s">
        <v>68</v>
      </c>
      <c r="I1030">
        <v>24002.1</v>
      </c>
    </row>
    <row r="1031" spans="1:9" x14ac:dyDescent="0.2">
      <c r="A1031" t="s">
        <v>120</v>
      </c>
      <c r="B1031">
        <v>46</v>
      </c>
      <c r="C1031">
        <v>1998</v>
      </c>
      <c r="D1031" t="s">
        <v>100</v>
      </c>
      <c r="F1031" t="s">
        <v>41</v>
      </c>
      <c r="I1031">
        <v>23636.9</v>
      </c>
    </row>
    <row r="1032" spans="1:9" x14ac:dyDescent="0.2">
      <c r="A1032" t="s">
        <v>88</v>
      </c>
      <c r="B1032">
        <v>47</v>
      </c>
      <c r="C1032">
        <v>1998</v>
      </c>
      <c r="D1032" t="s">
        <v>57</v>
      </c>
      <c r="F1032" t="s">
        <v>55</v>
      </c>
      <c r="I1032">
        <v>23585</v>
      </c>
    </row>
    <row r="1033" spans="1:9" x14ac:dyDescent="0.2">
      <c r="A1033" t="s">
        <v>89</v>
      </c>
      <c r="B1033">
        <v>48</v>
      </c>
      <c r="C1033">
        <v>1998</v>
      </c>
      <c r="D1033" t="s">
        <v>27</v>
      </c>
      <c r="F1033" t="s">
        <v>33</v>
      </c>
      <c r="I1033">
        <v>23260</v>
      </c>
    </row>
    <row r="1034" spans="1:9" x14ac:dyDescent="0.2">
      <c r="A1034" t="s">
        <v>99</v>
      </c>
      <c r="B1034">
        <v>49</v>
      </c>
      <c r="C1034">
        <v>1998</v>
      </c>
      <c r="D1034" t="s">
        <v>100</v>
      </c>
      <c r="F1034" t="s">
        <v>41</v>
      </c>
      <c r="I1034">
        <v>22629</v>
      </c>
    </row>
    <row r="1035" spans="1:9" x14ac:dyDescent="0.2">
      <c r="A1035" t="s">
        <v>614</v>
      </c>
      <c r="B1035">
        <v>50</v>
      </c>
      <c r="C1035">
        <v>1998</v>
      </c>
      <c r="D1035" t="s">
        <v>70</v>
      </c>
      <c r="F1035" t="s">
        <v>55</v>
      </c>
      <c r="I1035">
        <v>22483.8</v>
      </c>
    </row>
    <row r="1036" spans="1:9" x14ac:dyDescent="0.2">
      <c r="A1036" t="s">
        <v>174</v>
      </c>
      <c r="B1036">
        <v>51</v>
      </c>
      <c r="C1036">
        <v>1998</v>
      </c>
      <c r="D1036" t="s">
        <v>175</v>
      </c>
      <c r="F1036" t="s">
        <v>55</v>
      </c>
      <c r="I1036">
        <v>22473</v>
      </c>
    </row>
    <row r="1037" spans="1:9" x14ac:dyDescent="0.2">
      <c r="A1037" t="s">
        <v>84</v>
      </c>
      <c r="B1037">
        <v>52</v>
      </c>
      <c r="C1037">
        <v>1998</v>
      </c>
      <c r="D1037" t="s">
        <v>85</v>
      </c>
      <c r="F1037" t="s">
        <v>86</v>
      </c>
      <c r="I1037">
        <v>22458</v>
      </c>
    </row>
    <row r="1038" spans="1:9" x14ac:dyDescent="0.2">
      <c r="A1038" t="s">
        <v>612</v>
      </c>
      <c r="B1038">
        <v>53</v>
      </c>
      <c r="C1038">
        <v>1998</v>
      </c>
      <c r="D1038" t="s">
        <v>105</v>
      </c>
      <c r="F1038" t="s">
        <v>93</v>
      </c>
      <c r="I1038">
        <v>21874.400000000001</v>
      </c>
    </row>
    <row r="1039" spans="1:9" x14ac:dyDescent="0.2">
      <c r="A1039" t="s">
        <v>124</v>
      </c>
      <c r="B1039">
        <v>54</v>
      </c>
      <c r="C1039">
        <v>1998</v>
      </c>
      <c r="D1039" t="s">
        <v>57</v>
      </c>
      <c r="F1039" t="s">
        <v>125</v>
      </c>
      <c r="I1039">
        <v>21734</v>
      </c>
    </row>
    <row r="1040" spans="1:9" x14ac:dyDescent="0.2">
      <c r="A1040" t="s">
        <v>106</v>
      </c>
      <c r="B1040">
        <v>55</v>
      </c>
      <c r="C1040">
        <v>1998</v>
      </c>
      <c r="D1040" t="s">
        <v>21</v>
      </c>
      <c r="F1040" t="s">
        <v>98</v>
      </c>
      <c r="I1040">
        <v>21057</v>
      </c>
    </row>
    <row r="1041" spans="1:9" x14ac:dyDescent="0.2">
      <c r="A1041" t="s">
        <v>109</v>
      </c>
      <c r="B1041">
        <v>56</v>
      </c>
      <c r="C1041">
        <v>1998</v>
      </c>
      <c r="D1041" t="s">
        <v>27</v>
      </c>
      <c r="F1041" t="s">
        <v>86</v>
      </c>
      <c r="I1041">
        <v>20561</v>
      </c>
    </row>
    <row r="1042" spans="1:9" x14ac:dyDescent="0.2">
      <c r="A1042" t="s">
        <v>728</v>
      </c>
      <c r="B1042">
        <v>57</v>
      </c>
      <c r="C1042">
        <v>1998</v>
      </c>
      <c r="D1042" t="s">
        <v>223</v>
      </c>
      <c r="F1042" t="s">
        <v>22</v>
      </c>
      <c r="I1042">
        <v>20273</v>
      </c>
    </row>
    <row r="1043" spans="1:9" x14ac:dyDescent="0.2">
      <c r="A1043" t="s">
        <v>613</v>
      </c>
      <c r="B1043">
        <v>59</v>
      </c>
      <c r="C1043">
        <v>1998</v>
      </c>
      <c r="D1043" t="s">
        <v>97</v>
      </c>
      <c r="F1043" t="s">
        <v>98</v>
      </c>
      <c r="I1043">
        <v>20038</v>
      </c>
    </row>
    <row r="1044" spans="1:9" x14ac:dyDescent="0.2">
      <c r="A1044" t="s">
        <v>87</v>
      </c>
      <c r="B1044">
        <v>60</v>
      </c>
      <c r="C1044">
        <v>1998</v>
      </c>
      <c r="D1044" t="s">
        <v>46</v>
      </c>
      <c r="F1044" t="s">
        <v>18</v>
      </c>
      <c r="I1044">
        <v>20018</v>
      </c>
    </row>
    <row r="1045" spans="1:9" x14ac:dyDescent="0.2">
      <c r="A1045" t="s">
        <v>110</v>
      </c>
      <c r="B1045">
        <v>61</v>
      </c>
      <c r="C1045">
        <v>1998</v>
      </c>
      <c r="D1045" t="s">
        <v>67</v>
      </c>
      <c r="F1045" t="s">
        <v>44</v>
      </c>
      <c r="I1045">
        <v>19734</v>
      </c>
    </row>
    <row r="1046" spans="1:9" x14ac:dyDescent="0.2">
      <c r="A1046" t="s">
        <v>135</v>
      </c>
      <c r="B1046">
        <v>62</v>
      </c>
      <c r="C1046">
        <v>1998</v>
      </c>
      <c r="D1046" t="s">
        <v>27</v>
      </c>
      <c r="F1046" t="s">
        <v>80</v>
      </c>
      <c r="I1046">
        <v>19653</v>
      </c>
    </row>
    <row r="1047" spans="1:9" x14ac:dyDescent="0.2">
      <c r="A1047" t="s">
        <v>101</v>
      </c>
      <c r="B1047">
        <v>63</v>
      </c>
      <c r="C1047">
        <v>1998</v>
      </c>
      <c r="D1047" t="s">
        <v>65</v>
      </c>
      <c r="F1047" t="s">
        <v>28</v>
      </c>
      <c r="I1047">
        <v>19647.8</v>
      </c>
    </row>
    <row r="1048" spans="1:9" x14ac:dyDescent="0.2">
      <c r="A1048" t="s">
        <v>119</v>
      </c>
      <c r="B1048">
        <v>64</v>
      </c>
      <c r="C1048">
        <v>1998</v>
      </c>
      <c r="D1048" t="s">
        <v>21</v>
      </c>
      <c r="F1048" t="s">
        <v>55</v>
      </c>
      <c r="I1048">
        <v>19272</v>
      </c>
    </row>
    <row r="1049" spans="1:9" x14ac:dyDescent="0.2">
      <c r="A1049" t="s">
        <v>102</v>
      </c>
      <c r="B1049">
        <v>65</v>
      </c>
      <c r="C1049">
        <v>1998</v>
      </c>
      <c r="D1049" t="s">
        <v>70</v>
      </c>
      <c r="F1049" t="s">
        <v>103</v>
      </c>
      <c r="I1049">
        <v>19138.900000000001</v>
      </c>
    </row>
    <row r="1050" spans="1:9" x14ac:dyDescent="0.2">
      <c r="A1050" t="s">
        <v>129</v>
      </c>
      <c r="B1050">
        <v>66</v>
      </c>
      <c r="C1050">
        <v>1998</v>
      </c>
      <c r="D1050" t="s">
        <v>130</v>
      </c>
      <c r="F1050" t="s">
        <v>44</v>
      </c>
      <c r="I1050">
        <v>18925</v>
      </c>
    </row>
    <row r="1051" spans="1:9" x14ac:dyDescent="0.2">
      <c r="A1051" t="s">
        <v>127</v>
      </c>
      <c r="B1051">
        <v>67</v>
      </c>
      <c r="C1051">
        <v>1998</v>
      </c>
      <c r="D1051" t="s">
        <v>40</v>
      </c>
      <c r="F1051" t="s">
        <v>28</v>
      </c>
      <c r="I1051">
        <v>18899.3</v>
      </c>
    </row>
    <row r="1052" spans="1:9" x14ac:dyDescent="0.2">
      <c r="A1052" t="s">
        <v>107</v>
      </c>
      <c r="B1052">
        <v>68</v>
      </c>
      <c r="C1052">
        <v>1998</v>
      </c>
      <c r="D1052" t="s">
        <v>108</v>
      </c>
      <c r="F1052" t="s">
        <v>86</v>
      </c>
      <c r="I1052">
        <v>18868</v>
      </c>
    </row>
    <row r="1053" spans="1:9" x14ac:dyDescent="0.2">
      <c r="A1053" t="s">
        <v>111</v>
      </c>
      <c r="B1053">
        <v>69</v>
      </c>
      <c r="C1053">
        <v>1998</v>
      </c>
      <c r="D1053" t="s">
        <v>112</v>
      </c>
      <c r="F1053" t="s">
        <v>113</v>
      </c>
      <c r="I1053">
        <v>18819</v>
      </c>
    </row>
    <row r="1054" spans="1:9" x14ac:dyDescent="0.2">
      <c r="A1054" t="s">
        <v>117</v>
      </c>
      <c r="B1054">
        <v>70</v>
      </c>
      <c r="C1054">
        <v>1998</v>
      </c>
      <c r="D1054" t="s">
        <v>118</v>
      </c>
      <c r="F1054" t="s">
        <v>22</v>
      </c>
      <c r="I1054">
        <v>18570</v>
      </c>
    </row>
    <row r="1055" spans="1:9" x14ac:dyDescent="0.2">
      <c r="A1055" t="s">
        <v>615</v>
      </c>
      <c r="B1055">
        <v>71</v>
      </c>
      <c r="C1055">
        <v>1998</v>
      </c>
      <c r="D1055" t="s">
        <v>97</v>
      </c>
      <c r="F1055" t="s">
        <v>33</v>
      </c>
      <c r="I1055">
        <v>18540.2</v>
      </c>
    </row>
    <row r="1056" spans="1:9" x14ac:dyDescent="0.2">
      <c r="A1056" t="s">
        <v>94</v>
      </c>
      <c r="B1056">
        <v>72</v>
      </c>
      <c r="C1056">
        <v>1998</v>
      </c>
      <c r="D1056" t="s">
        <v>30</v>
      </c>
      <c r="F1056" t="s">
        <v>33</v>
      </c>
      <c r="I1056">
        <v>18166</v>
      </c>
    </row>
    <row r="1057" spans="1:9" x14ac:dyDescent="0.2">
      <c r="A1057" t="s">
        <v>132</v>
      </c>
      <c r="B1057">
        <v>73</v>
      </c>
      <c r="C1057">
        <v>1998</v>
      </c>
      <c r="D1057" t="s">
        <v>79</v>
      </c>
      <c r="F1057" t="s">
        <v>28</v>
      </c>
      <c r="I1057">
        <v>17760</v>
      </c>
    </row>
    <row r="1058" spans="1:9" x14ac:dyDescent="0.2">
      <c r="A1058" t="s">
        <v>616</v>
      </c>
      <c r="B1058">
        <v>74</v>
      </c>
      <c r="C1058">
        <v>1998</v>
      </c>
      <c r="D1058" t="s">
        <v>57</v>
      </c>
      <c r="F1058" t="s">
        <v>28</v>
      </c>
      <c r="I1058">
        <v>17701</v>
      </c>
    </row>
    <row r="1059" spans="1:9" x14ac:dyDescent="0.2">
      <c r="A1059" t="s">
        <v>137</v>
      </c>
      <c r="B1059">
        <v>75</v>
      </c>
      <c r="C1059">
        <v>1998</v>
      </c>
      <c r="D1059" t="s">
        <v>118</v>
      </c>
      <c r="F1059" t="s">
        <v>44</v>
      </c>
      <c r="I1059">
        <v>17378</v>
      </c>
    </row>
    <row r="1060" spans="1:9" x14ac:dyDescent="0.2">
      <c r="A1060" t="s">
        <v>131</v>
      </c>
      <c r="B1060">
        <v>76</v>
      </c>
      <c r="C1060">
        <v>1998</v>
      </c>
      <c r="D1060" t="s">
        <v>67</v>
      </c>
      <c r="F1060" t="s">
        <v>28</v>
      </c>
      <c r="I1060">
        <v>17057</v>
      </c>
    </row>
    <row r="1061" spans="1:9" x14ac:dyDescent="0.2">
      <c r="A1061" t="s">
        <v>152</v>
      </c>
      <c r="B1061">
        <v>77</v>
      </c>
      <c r="C1061">
        <v>1998</v>
      </c>
      <c r="D1061" t="s">
        <v>609</v>
      </c>
      <c r="F1061" t="s">
        <v>28</v>
      </c>
      <c r="I1061">
        <v>16883</v>
      </c>
    </row>
    <row r="1062" spans="1:9" x14ac:dyDescent="0.2">
      <c r="A1062" t="s">
        <v>148</v>
      </c>
      <c r="B1062">
        <v>78</v>
      </c>
      <c r="C1062">
        <v>1998</v>
      </c>
      <c r="D1062" t="s">
        <v>100</v>
      </c>
      <c r="F1062" t="s">
        <v>28</v>
      </c>
      <c r="I1062">
        <v>16701.2</v>
      </c>
    </row>
    <row r="1063" spans="1:9" x14ac:dyDescent="0.2">
      <c r="A1063" t="s">
        <v>621</v>
      </c>
      <c r="B1063">
        <v>79</v>
      </c>
      <c r="C1063">
        <v>1998</v>
      </c>
      <c r="D1063" t="s">
        <v>115</v>
      </c>
      <c r="F1063" t="s">
        <v>55</v>
      </c>
      <c r="I1063">
        <v>16581.5</v>
      </c>
    </row>
    <row r="1064" spans="1:9" x14ac:dyDescent="0.2">
      <c r="A1064" t="s">
        <v>122</v>
      </c>
      <c r="B1064">
        <v>80</v>
      </c>
      <c r="C1064">
        <v>1998</v>
      </c>
      <c r="D1064" t="s">
        <v>115</v>
      </c>
      <c r="F1064" t="s">
        <v>72</v>
      </c>
      <c r="I1064">
        <v>16551.900000000001</v>
      </c>
    </row>
    <row r="1065" spans="1:9" x14ac:dyDescent="0.2">
      <c r="A1065" t="s">
        <v>729</v>
      </c>
      <c r="B1065">
        <v>81</v>
      </c>
      <c r="C1065">
        <v>1998</v>
      </c>
      <c r="D1065" t="s">
        <v>214</v>
      </c>
      <c r="F1065" t="s">
        <v>125</v>
      </c>
      <c r="I1065">
        <v>16308.9</v>
      </c>
    </row>
    <row r="1066" spans="1:9" x14ac:dyDescent="0.2">
      <c r="A1066" t="s">
        <v>154</v>
      </c>
      <c r="B1066">
        <v>82</v>
      </c>
      <c r="C1066">
        <v>1998</v>
      </c>
      <c r="D1066" t="s">
        <v>27</v>
      </c>
      <c r="F1066" t="s">
        <v>44</v>
      </c>
      <c r="I1066">
        <v>15998</v>
      </c>
    </row>
    <row r="1067" spans="1:9" x14ac:dyDescent="0.2">
      <c r="A1067" t="s">
        <v>617</v>
      </c>
      <c r="B1067">
        <v>83</v>
      </c>
      <c r="C1067">
        <v>1998</v>
      </c>
      <c r="D1067" t="s">
        <v>24</v>
      </c>
      <c r="F1067" t="s">
        <v>53</v>
      </c>
      <c r="I1067">
        <v>15668.3</v>
      </c>
    </row>
    <row r="1068" spans="1:9" x14ac:dyDescent="0.2">
      <c r="A1068" t="s">
        <v>730</v>
      </c>
      <c r="B1068">
        <v>85</v>
      </c>
      <c r="C1068">
        <v>1998</v>
      </c>
      <c r="D1068" t="s">
        <v>214</v>
      </c>
      <c r="F1068" t="s">
        <v>55</v>
      </c>
      <c r="I1068">
        <v>15399.9</v>
      </c>
    </row>
    <row r="1069" spans="1:9" x14ac:dyDescent="0.2">
      <c r="A1069" t="s">
        <v>114</v>
      </c>
      <c r="B1069">
        <v>86</v>
      </c>
      <c r="C1069">
        <v>1998</v>
      </c>
      <c r="D1069" t="s">
        <v>115</v>
      </c>
      <c r="F1069" t="s">
        <v>116</v>
      </c>
      <c r="I1069">
        <v>15372.7</v>
      </c>
    </row>
    <row r="1070" spans="1:9" x14ac:dyDescent="0.2">
      <c r="A1070" t="s">
        <v>180</v>
      </c>
      <c r="B1070">
        <v>87</v>
      </c>
      <c r="C1070">
        <v>1998</v>
      </c>
      <c r="D1070" t="s">
        <v>27</v>
      </c>
      <c r="F1070" t="s">
        <v>181</v>
      </c>
      <c r="I1070">
        <v>15352</v>
      </c>
    </row>
    <row r="1071" spans="1:9" x14ac:dyDescent="0.2">
      <c r="A1071" t="s">
        <v>731</v>
      </c>
      <c r="B1071">
        <v>88</v>
      </c>
      <c r="C1071">
        <v>1998</v>
      </c>
      <c r="D1071" t="s">
        <v>290</v>
      </c>
      <c r="F1071" t="s">
        <v>22</v>
      </c>
      <c r="I1071">
        <v>15235.6</v>
      </c>
    </row>
    <row r="1072" spans="1:9" x14ac:dyDescent="0.2">
      <c r="A1072" t="s">
        <v>732</v>
      </c>
      <c r="B1072">
        <v>89</v>
      </c>
      <c r="C1072">
        <v>1998</v>
      </c>
      <c r="D1072" t="s">
        <v>95</v>
      </c>
      <c r="F1072" t="s">
        <v>72</v>
      </c>
      <c r="I1072">
        <v>15070</v>
      </c>
    </row>
    <row r="1073" spans="1:9" x14ac:dyDescent="0.2">
      <c r="A1073" t="s">
        <v>149</v>
      </c>
      <c r="B1073">
        <v>90</v>
      </c>
      <c r="C1073">
        <v>1998</v>
      </c>
      <c r="D1073" t="s">
        <v>27</v>
      </c>
      <c r="F1073" t="s">
        <v>150</v>
      </c>
      <c r="I1073">
        <v>14873.9</v>
      </c>
    </row>
    <row r="1074" spans="1:9" x14ac:dyDescent="0.2">
      <c r="A1074" t="s">
        <v>134</v>
      </c>
      <c r="B1074">
        <v>91</v>
      </c>
      <c r="C1074">
        <v>1998</v>
      </c>
      <c r="D1074" t="s">
        <v>95</v>
      </c>
      <c r="F1074" t="s">
        <v>28</v>
      </c>
      <c r="I1074">
        <v>14713</v>
      </c>
    </row>
    <row r="1075" spans="1:9" x14ac:dyDescent="0.2">
      <c r="A1075" t="s">
        <v>151</v>
      </c>
      <c r="B1075">
        <v>92</v>
      </c>
      <c r="C1075">
        <v>1998</v>
      </c>
      <c r="D1075" t="s">
        <v>70</v>
      </c>
      <c r="F1075" t="s">
        <v>168</v>
      </c>
      <c r="I1075">
        <v>14689.5</v>
      </c>
    </row>
    <row r="1076" spans="1:9" x14ac:dyDescent="0.2">
      <c r="A1076" t="s">
        <v>733</v>
      </c>
      <c r="B1076">
        <v>92</v>
      </c>
      <c r="C1076">
        <v>1998</v>
      </c>
      <c r="D1076" t="s">
        <v>70</v>
      </c>
      <c r="F1076" t="s">
        <v>168</v>
      </c>
      <c r="I1076">
        <v>16005.1</v>
      </c>
    </row>
    <row r="1077" spans="1:9" x14ac:dyDescent="0.2">
      <c r="A1077" t="s">
        <v>140</v>
      </c>
      <c r="B1077">
        <v>93</v>
      </c>
      <c r="C1077">
        <v>1998</v>
      </c>
      <c r="D1077" t="s">
        <v>74</v>
      </c>
      <c r="F1077" t="s">
        <v>41</v>
      </c>
      <c r="I1077">
        <v>14472</v>
      </c>
    </row>
    <row r="1078" spans="1:9" x14ac:dyDescent="0.2">
      <c r="A1078" t="s">
        <v>734</v>
      </c>
      <c r="B1078">
        <v>94</v>
      </c>
      <c r="C1078">
        <v>1998</v>
      </c>
      <c r="D1078" t="s">
        <v>115</v>
      </c>
      <c r="F1078" t="s">
        <v>22</v>
      </c>
      <c r="I1078">
        <v>14454.6</v>
      </c>
    </row>
    <row r="1079" spans="1:9" x14ac:dyDescent="0.2">
      <c r="A1079" t="s">
        <v>620</v>
      </c>
      <c r="B1079">
        <v>95</v>
      </c>
      <c r="C1079">
        <v>1998</v>
      </c>
      <c r="D1079" t="s">
        <v>79</v>
      </c>
      <c r="F1079" t="s">
        <v>35</v>
      </c>
      <c r="I1079">
        <v>14399</v>
      </c>
    </row>
    <row r="1080" spans="1:9" x14ac:dyDescent="0.2">
      <c r="A1080" t="s">
        <v>197</v>
      </c>
      <c r="B1080">
        <v>96</v>
      </c>
      <c r="C1080">
        <v>1998</v>
      </c>
      <c r="D1080" t="s">
        <v>57</v>
      </c>
      <c r="F1080" t="s">
        <v>125</v>
      </c>
      <c r="I1080">
        <v>14329</v>
      </c>
    </row>
    <row r="1081" spans="1:9" x14ac:dyDescent="0.2">
      <c r="A1081" t="s">
        <v>220</v>
      </c>
      <c r="B1081">
        <v>97</v>
      </c>
      <c r="C1081">
        <v>1998</v>
      </c>
      <c r="D1081" t="s">
        <v>221</v>
      </c>
      <c r="F1081" t="s">
        <v>55</v>
      </c>
      <c r="I1081">
        <v>14298.5</v>
      </c>
    </row>
    <row r="1082" spans="1:9" x14ac:dyDescent="0.2">
      <c r="A1082" t="s">
        <v>156</v>
      </c>
      <c r="B1082">
        <v>98</v>
      </c>
      <c r="C1082">
        <v>1998</v>
      </c>
      <c r="D1082" t="s">
        <v>100</v>
      </c>
      <c r="F1082" t="s">
        <v>41</v>
      </c>
      <c r="I1082">
        <v>14196</v>
      </c>
    </row>
    <row r="1083" spans="1:9" x14ac:dyDescent="0.2">
      <c r="A1083" t="s">
        <v>163</v>
      </c>
      <c r="B1083">
        <v>99</v>
      </c>
      <c r="C1083">
        <v>1998</v>
      </c>
      <c r="D1083" t="s">
        <v>67</v>
      </c>
      <c r="F1083" t="s">
        <v>44</v>
      </c>
      <c r="I1083">
        <v>13853.3</v>
      </c>
    </row>
    <row r="1084" spans="1:9" x14ac:dyDescent="0.2">
      <c r="A1084" t="s">
        <v>182</v>
      </c>
      <c r="B1084">
        <v>100</v>
      </c>
      <c r="C1084">
        <v>1998</v>
      </c>
      <c r="D1084" t="s">
        <v>32</v>
      </c>
      <c r="F1084" t="s">
        <v>146</v>
      </c>
      <c r="I1084">
        <v>13673.5</v>
      </c>
    </row>
    <row r="1085" spans="1:9" x14ac:dyDescent="0.2">
      <c r="A1085" t="s">
        <v>170</v>
      </c>
      <c r="B1085">
        <v>101</v>
      </c>
      <c r="C1085">
        <v>1998</v>
      </c>
      <c r="D1085" t="s">
        <v>118</v>
      </c>
      <c r="F1085" t="s">
        <v>86</v>
      </c>
      <c r="I1085">
        <v>13590</v>
      </c>
    </row>
    <row r="1086" spans="1:9" x14ac:dyDescent="0.2">
      <c r="A1086" t="s">
        <v>619</v>
      </c>
      <c r="B1086">
        <v>102</v>
      </c>
      <c r="C1086">
        <v>1998</v>
      </c>
      <c r="D1086" t="s">
        <v>21</v>
      </c>
      <c r="F1086" t="s">
        <v>190</v>
      </c>
      <c r="I1086">
        <v>13567</v>
      </c>
    </row>
    <row r="1087" spans="1:9" x14ac:dyDescent="0.2">
      <c r="A1087" t="s">
        <v>179</v>
      </c>
      <c r="B1087">
        <v>103</v>
      </c>
      <c r="C1087">
        <v>1998</v>
      </c>
      <c r="D1087" t="s">
        <v>175</v>
      </c>
      <c r="F1087" t="s">
        <v>28</v>
      </c>
      <c r="I1087">
        <v>13504.5</v>
      </c>
    </row>
    <row r="1088" spans="1:9" x14ac:dyDescent="0.2">
      <c r="A1088" t="s">
        <v>735</v>
      </c>
      <c r="B1088">
        <v>104</v>
      </c>
      <c r="C1088">
        <v>1998</v>
      </c>
      <c r="D1088" t="s">
        <v>166</v>
      </c>
      <c r="F1088" t="s">
        <v>98</v>
      </c>
      <c r="I1088">
        <v>13481.7</v>
      </c>
    </row>
    <row r="1089" spans="1:9" x14ac:dyDescent="0.2">
      <c r="A1089" t="s">
        <v>157</v>
      </c>
      <c r="B1089">
        <v>105</v>
      </c>
      <c r="C1089">
        <v>1998</v>
      </c>
      <c r="D1089" t="s">
        <v>115</v>
      </c>
      <c r="F1089" t="s">
        <v>55</v>
      </c>
      <c r="I1089">
        <v>13478.8</v>
      </c>
    </row>
    <row r="1090" spans="1:9" x14ac:dyDescent="0.2">
      <c r="A1090" t="s">
        <v>186</v>
      </c>
      <c r="B1090">
        <v>106</v>
      </c>
      <c r="C1090">
        <v>1998</v>
      </c>
      <c r="D1090" t="s">
        <v>40</v>
      </c>
      <c r="F1090" t="s">
        <v>187</v>
      </c>
      <c r="I1090">
        <v>13429.9</v>
      </c>
    </row>
    <row r="1091" spans="1:9" x14ac:dyDescent="0.2">
      <c r="A1091" t="s">
        <v>438</v>
      </c>
      <c r="B1091">
        <v>107</v>
      </c>
      <c r="C1091">
        <v>1998</v>
      </c>
      <c r="D1091" t="s">
        <v>223</v>
      </c>
      <c r="F1091" t="s">
        <v>22</v>
      </c>
      <c r="I1091">
        <v>13378.4</v>
      </c>
    </row>
    <row r="1092" spans="1:9" x14ac:dyDescent="0.2">
      <c r="A1092" t="s">
        <v>203</v>
      </c>
      <c r="B1092">
        <v>108</v>
      </c>
      <c r="C1092">
        <v>1998</v>
      </c>
      <c r="D1092" t="s">
        <v>70</v>
      </c>
      <c r="F1092" t="s">
        <v>44</v>
      </c>
      <c r="I1092">
        <v>13363</v>
      </c>
    </row>
    <row r="1093" spans="1:9" x14ac:dyDescent="0.2">
      <c r="A1093" t="s">
        <v>736</v>
      </c>
      <c r="B1093">
        <v>109</v>
      </c>
      <c r="C1093">
        <v>1998</v>
      </c>
      <c r="D1093" t="s">
        <v>65</v>
      </c>
      <c r="F1093" t="s">
        <v>33</v>
      </c>
      <c r="I1093">
        <v>13305</v>
      </c>
    </row>
    <row r="1094" spans="1:9" x14ac:dyDescent="0.2">
      <c r="A1094" t="s">
        <v>246</v>
      </c>
      <c r="B1094">
        <v>110</v>
      </c>
      <c r="C1094">
        <v>1998</v>
      </c>
      <c r="D1094" t="s">
        <v>175</v>
      </c>
      <c r="F1094" t="s">
        <v>28</v>
      </c>
      <c r="I1094">
        <v>13294</v>
      </c>
    </row>
    <row r="1095" spans="1:9" x14ac:dyDescent="0.2">
      <c r="A1095" t="s">
        <v>260</v>
      </c>
      <c r="B1095">
        <v>111</v>
      </c>
      <c r="C1095">
        <v>1998</v>
      </c>
      <c r="D1095" t="s">
        <v>21</v>
      </c>
      <c r="F1095" t="s">
        <v>33</v>
      </c>
      <c r="I1095">
        <v>13281.6</v>
      </c>
    </row>
    <row r="1096" spans="1:9" x14ac:dyDescent="0.2">
      <c r="A1096" t="s">
        <v>164</v>
      </c>
      <c r="B1096">
        <v>112</v>
      </c>
      <c r="C1096">
        <v>1998</v>
      </c>
      <c r="D1096" t="s">
        <v>67</v>
      </c>
      <c r="F1096" t="s">
        <v>68</v>
      </c>
      <c r="I1096">
        <v>13258.8</v>
      </c>
    </row>
    <row r="1097" spans="1:9" x14ac:dyDescent="0.2">
      <c r="A1097" t="s">
        <v>227</v>
      </c>
      <c r="B1097">
        <v>113</v>
      </c>
      <c r="C1097">
        <v>1998</v>
      </c>
      <c r="D1097" t="s">
        <v>57</v>
      </c>
      <c r="F1097" t="s">
        <v>53</v>
      </c>
      <c r="I1097">
        <v>13219.1</v>
      </c>
    </row>
    <row r="1098" spans="1:9" x14ac:dyDescent="0.2">
      <c r="A1098" t="s">
        <v>176</v>
      </c>
      <c r="B1098">
        <v>114</v>
      </c>
      <c r="C1098">
        <v>1998</v>
      </c>
      <c r="D1098" t="s">
        <v>70</v>
      </c>
      <c r="F1098" t="s">
        <v>177</v>
      </c>
      <c r="I1098">
        <v>13218.7</v>
      </c>
    </row>
    <row r="1099" spans="1:9" x14ac:dyDescent="0.2">
      <c r="A1099" t="s">
        <v>737</v>
      </c>
      <c r="B1099">
        <v>115</v>
      </c>
      <c r="C1099">
        <v>1998</v>
      </c>
      <c r="D1099" t="s">
        <v>159</v>
      </c>
      <c r="F1099" t="s">
        <v>53</v>
      </c>
      <c r="I1099">
        <v>13155.1</v>
      </c>
    </row>
    <row r="1100" spans="1:9" x14ac:dyDescent="0.2">
      <c r="A1100" t="s">
        <v>143</v>
      </c>
      <c r="B1100">
        <v>116</v>
      </c>
      <c r="C1100">
        <v>1998</v>
      </c>
      <c r="D1100" t="s">
        <v>91</v>
      </c>
      <c r="F1100" t="s">
        <v>86</v>
      </c>
      <c r="I1100">
        <v>13094</v>
      </c>
    </row>
    <row r="1101" spans="1:9" x14ac:dyDescent="0.2">
      <c r="A1101" t="s">
        <v>638</v>
      </c>
      <c r="B1101">
        <v>117</v>
      </c>
      <c r="C1101">
        <v>1998</v>
      </c>
      <c r="D1101" t="s">
        <v>70</v>
      </c>
      <c r="F1101" t="s">
        <v>210</v>
      </c>
      <c r="I1101">
        <v>13086.5</v>
      </c>
    </row>
    <row r="1102" spans="1:9" x14ac:dyDescent="0.2">
      <c r="A1102" t="s">
        <v>145</v>
      </c>
      <c r="B1102">
        <v>118</v>
      </c>
      <c r="C1102">
        <v>1998</v>
      </c>
      <c r="D1102" t="s">
        <v>30</v>
      </c>
      <c r="F1102" t="s">
        <v>146</v>
      </c>
      <c r="I1102">
        <v>13046.8</v>
      </c>
    </row>
    <row r="1103" spans="1:9" x14ac:dyDescent="0.2">
      <c r="A1103" t="s">
        <v>217</v>
      </c>
      <c r="B1103">
        <v>119</v>
      </c>
      <c r="C1103">
        <v>1998</v>
      </c>
      <c r="D1103" t="s">
        <v>130</v>
      </c>
      <c r="F1103" t="s">
        <v>44</v>
      </c>
      <c r="I1103">
        <v>12791.4</v>
      </c>
    </row>
    <row r="1104" spans="1:9" x14ac:dyDescent="0.2">
      <c r="A1104" t="s">
        <v>171</v>
      </c>
      <c r="B1104">
        <v>120</v>
      </c>
      <c r="C1104">
        <v>1998</v>
      </c>
      <c r="D1104" t="s">
        <v>24</v>
      </c>
      <c r="F1104" t="s">
        <v>142</v>
      </c>
      <c r="I1104">
        <v>12685</v>
      </c>
    </row>
    <row r="1105" spans="1:9" x14ac:dyDescent="0.2">
      <c r="A1105" t="s">
        <v>183</v>
      </c>
      <c r="B1105">
        <v>121</v>
      </c>
      <c r="C1105">
        <v>1998</v>
      </c>
      <c r="D1105" t="s">
        <v>65</v>
      </c>
      <c r="F1105" t="s">
        <v>53</v>
      </c>
      <c r="I1105">
        <v>12644.4</v>
      </c>
    </row>
    <row r="1106" spans="1:9" x14ac:dyDescent="0.2">
      <c r="A1106" t="s">
        <v>627</v>
      </c>
      <c r="B1106">
        <v>122</v>
      </c>
      <c r="C1106">
        <v>1998</v>
      </c>
      <c r="D1106" t="s">
        <v>214</v>
      </c>
      <c r="F1106" t="s">
        <v>86</v>
      </c>
      <c r="I1106">
        <v>12611</v>
      </c>
    </row>
    <row r="1107" spans="1:9" x14ac:dyDescent="0.2">
      <c r="A1107" t="s">
        <v>147</v>
      </c>
      <c r="B1107">
        <v>123</v>
      </c>
      <c r="C1107">
        <v>1998</v>
      </c>
      <c r="D1107" t="s">
        <v>91</v>
      </c>
      <c r="F1107" t="s">
        <v>22</v>
      </c>
      <c r="I1107">
        <v>12546.6</v>
      </c>
    </row>
    <row r="1108" spans="1:9" x14ac:dyDescent="0.2">
      <c r="A1108" t="s">
        <v>623</v>
      </c>
      <c r="B1108">
        <v>124</v>
      </c>
      <c r="C1108">
        <v>1998</v>
      </c>
      <c r="D1108" t="s">
        <v>100</v>
      </c>
      <c r="F1108" t="s">
        <v>28</v>
      </c>
      <c r="I1108">
        <v>12504</v>
      </c>
    </row>
    <row r="1109" spans="1:9" x14ac:dyDescent="0.2">
      <c r="A1109" t="s">
        <v>340</v>
      </c>
      <c r="B1109">
        <v>125</v>
      </c>
      <c r="C1109">
        <v>1998</v>
      </c>
      <c r="D1109" t="s">
        <v>30</v>
      </c>
      <c r="F1109" t="s">
        <v>22</v>
      </c>
      <c r="I1109">
        <v>12327</v>
      </c>
    </row>
    <row r="1110" spans="1:9" x14ac:dyDescent="0.2">
      <c r="A1110" t="s">
        <v>624</v>
      </c>
      <c r="B1110">
        <v>126</v>
      </c>
      <c r="C1110">
        <v>1998</v>
      </c>
      <c r="D1110" t="s">
        <v>32</v>
      </c>
      <c r="F1110" t="s">
        <v>142</v>
      </c>
      <c r="I1110">
        <v>12298.6</v>
      </c>
    </row>
    <row r="1111" spans="1:9" x14ac:dyDescent="0.2">
      <c r="A1111" t="s">
        <v>235</v>
      </c>
      <c r="B1111">
        <v>127</v>
      </c>
      <c r="C1111">
        <v>1998</v>
      </c>
      <c r="D1111" t="s">
        <v>57</v>
      </c>
      <c r="F1111" t="s">
        <v>28</v>
      </c>
      <c r="I1111">
        <v>12176</v>
      </c>
    </row>
    <row r="1112" spans="1:9" x14ac:dyDescent="0.2">
      <c r="A1112" t="s">
        <v>629</v>
      </c>
      <c r="B1112">
        <v>128</v>
      </c>
      <c r="C1112">
        <v>1998</v>
      </c>
      <c r="D1112" t="s">
        <v>230</v>
      </c>
      <c r="F1112" t="s">
        <v>75</v>
      </c>
      <c r="I1112">
        <v>12034</v>
      </c>
    </row>
    <row r="1113" spans="1:9" x14ac:dyDescent="0.2">
      <c r="A1113" t="s">
        <v>208</v>
      </c>
      <c r="B1113">
        <v>129</v>
      </c>
      <c r="C1113">
        <v>1998</v>
      </c>
      <c r="D1113" t="s">
        <v>100</v>
      </c>
      <c r="F1113" t="s">
        <v>44</v>
      </c>
      <c r="I1113">
        <v>11883.5</v>
      </c>
    </row>
    <row r="1114" spans="1:9" x14ac:dyDescent="0.2">
      <c r="A1114" t="s">
        <v>320</v>
      </c>
      <c r="B1114">
        <v>130</v>
      </c>
      <c r="C1114">
        <v>1998</v>
      </c>
      <c r="D1114" t="s">
        <v>112</v>
      </c>
      <c r="F1114" t="s">
        <v>72</v>
      </c>
      <c r="I1114">
        <v>11794</v>
      </c>
    </row>
    <row r="1115" spans="1:9" x14ac:dyDescent="0.2">
      <c r="A1115" t="s">
        <v>738</v>
      </c>
      <c r="B1115">
        <v>131</v>
      </c>
      <c r="C1115">
        <v>1998</v>
      </c>
      <c r="D1115" t="s">
        <v>32</v>
      </c>
      <c r="F1115" t="s">
        <v>55</v>
      </c>
      <c r="I1115">
        <v>11759</v>
      </c>
    </row>
    <row r="1116" spans="1:9" x14ac:dyDescent="0.2">
      <c r="A1116" t="s">
        <v>219</v>
      </c>
      <c r="B1116">
        <v>132</v>
      </c>
      <c r="C1116">
        <v>1998</v>
      </c>
      <c r="D1116" t="s">
        <v>43</v>
      </c>
      <c r="F1116" t="s">
        <v>146</v>
      </c>
      <c r="I1116">
        <v>11670</v>
      </c>
    </row>
    <row r="1117" spans="1:9" x14ac:dyDescent="0.2">
      <c r="A1117" t="s">
        <v>236</v>
      </c>
      <c r="B1117">
        <v>133</v>
      </c>
      <c r="C1117">
        <v>1998</v>
      </c>
      <c r="D1117" t="s">
        <v>115</v>
      </c>
      <c r="F1117" t="s">
        <v>55</v>
      </c>
      <c r="I1117">
        <v>11660.5</v>
      </c>
    </row>
    <row r="1118" spans="1:9" x14ac:dyDescent="0.2">
      <c r="A1118" t="s">
        <v>739</v>
      </c>
      <c r="B1118">
        <v>134</v>
      </c>
      <c r="C1118">
        <v>1998</v>
      </c>
      <c r="D1118" t="s">
        <v>85</v>
      </c>
      <c r="F1118" t="s">
        <v>113</v>
      </c>
      <c r="I1118">
        <v>11519.8</v>
      </c>
    </row>
    <row r="1119" spans="1:9" x14ac:dyDescent="0.2">
      <c r="A1119" t="s">
        <v>740</v>
      </c>
      <c r="B1119">
        <v>135</v>
      </c>
      <c r="C1119">
        <v>1998</v>
      </c>
      <c r="D1119" t="s">
        <v>60</v>
      </c>
      <c r="F1119" t="s">
        <v>44</v>
      </c>
      <c r="I1119">
        <v>11408.8</v>
      </c>
    </row>
    <row r="1120" spans="1:9" x14ac:dyDescent="0.2">
      <c r="A1120" t="s">
        <v>243</v>
      </c>
      <c r="B1120">
        <v>136</v>
      </c>
      <c r="C1120">
        <v>1998</v>
      </c>
      <c r="D1120" t="s">
        <v>17</v>
      </c>
      <c r="F1120" t="s">
        <v>187</v>
      </c>
      <c r="I1120">
        <v>11387.4</v>
      </c>
    </row>
    <row r="1121" spans="1:9" x14ac:dyDescent="0.2">
      <c r="A1121" t="s">
        <v>307</v>
      </c>
      <c r="B1121">
        <v>137</v>
      </c>
      <c r="C1121">
        <v>1998</v>
      </c>
      <c r="D1121" t="s">
        <v>636</v>
      </c>
      <c r="F1121" t="s">
        <v>93</v>
      </c>
      <c r="I1121">
        <v>11358</v>
      </c>
    </row>
    <row r="1122" spans="1:9" x14ac:dyDescent="0.2">
      <c r="A1122" t="s">
        <v>280</v>
      </c>
      <c r="B1122">
        <v>138</v>
      </c>
      <c r="C1122">
        <v>1998</v>
      </c>
      <c r="D1122" t="s">
        <v>108</v>
      </c>
      <c r="F1122" t="s">
        <v>86</v>
      </c>
      <c r="I1122">
        <v>11278</v>
      </c>
    </row>
    <row r="1123" spans="1:9" x14ac:dyDescent="0.2">
      <c r="A1123" t="s">
        <v>216</v>
      </c>
      <c r="B1123">
        <v>139</v>
      </c>
      <c r="C1123">
        <v>1998</v>
      </c>
      <c r="D1123" t="s">
        <v>70</v>
      </c>
      <c r="F1123" t="s">
        <v>177</v>
      </c>
      <c r="I1123">
        <v>11224.4</v>
      </c>
    </row>
    <row r="1124" spans="1:9" x14ac:dyDescent="0.2">
      <c r="A1124" t="s">
        <v>178</v>
      </c>
      <c r="B1124">
        <v>140</v>
      </c>
      <c r="C1124">
        <v>1998</v>
      </c>
      <c r="D1124" t="s">
        <v>91</v>
      </c>
      <c r="F1124" t="s">
        <v>93</v>
      </c>
      <c r="I1124">
        <v>11210</v>
      </c>
    </row>
    <row r="1125" spans="1:9" x14ac:dyDescent="0.2">
      <c r="A1125" t="s">
        <v>169</v>
      </c>
      <c r="B1125">
        <v>141</v>
      </c>
      <c r="C1125">
        <v>1998</v>
      </c>
      <c r="D1125" t="s">
        <v>108</v>
      </c>
      <c r="F1125" t="s">
        <v>142</v>
      </c>
      <c r="I1125">
        <v>11066.2</v>
      </c>
    </row>
    <row r="1126" spans="1:9" x14ac:dyDescent="0.2">
      <c r="A1126" t="s">
        <v>202</v>
      </c>
      <c r="B1126">
        <v>142</v>
      </c>
      <c r="C1126">
        <v>1998</v>
      </c>
      <c r="D1126" t="s">
        <v>46</v>
      </c>
      <c r="F1126" t="s">
        <v>55</v>
      </c>
      <c r="I1126">
        <v>11061</v>
      </c>
    </row>
    <row r="1127" spans="1:9" x14ac:dyDescent="0.2">
      <c r="A1127" t="s">
        <v>741</v>
      </c>
      <c r="B1127">
        <v>143</v>
      </c>
      <c r="C1127">
        <v>1998</v>
      </c>
      <c r="D1127" t="s">
        <v>105</v>
      </c>
      <c r="F1127" t="s">
        <v>41</v>
      </c>
      <c r="I1127">
        <v>11037.8</v>
      </c>
    </row>
    <row r="1128" spans="1:9" x14ac:dyDescent="0.2">
      <c r="A1128" t="s">
        <v>742</v>
      </c>
      <c r="B1128">
        <v>144</v>
      </c>
      <c r="C1128">
        <v>1998</v>
      </c>
      <c r="D1128" t="s">
        <v>201</v>
      </c>
      <c r="F1128" t="s">
        <v>22</v>
      </c>
      <c r="I1128">
        <v>11014</v>
      </c>
    </row>
    <row r="1129" spans="1:9" x14ac:dyDescent="0.2">
      <c r="A1129" t="s">
        <v>251</v>
      </c>
      <c r="B1129">
        <v>145</v>
      </c>
      <c r="C1129">
        <v>1998</v>
      </c>
      <c r="D1129" t="s">
        <v>115</v>
      </c>
      <c r="F1129" t="s">
        <v>53</v>
      </c>
      <c r="I1129">
        <v>10968</v>
      </c>
    </row>
    <row r="1130" spans="1:9" x14ac:dyDescent="0.2">
      <c r="A1130" t="s">
        <v>628</v>
      </c>
      <c r="B1130">
        <v>146</v>
      </c>
      <c r="C1130">
        <v>1998</v>
      </c>
      <c r="D1130" t="s">
        <v>17</v>
      </c>
      <c r="F1130" t="s">
        <v>53</v>
      </c>
      <c r="I1130">
        <v>10831.3</v>
      </c>
    </row>
    <row r="1131" spans="1:9" x14ac:dyDescent="0.2">
      <c r="A1131" t="s">
        <v>200</v>
      </c>
      <c r="B1131">
        <v>147</v>
      </c>
      <c r="C1131">
        <v>1998</v>
      </c>
      <c r="D1131" t="s">
        <v>201</v>
      </c>
      <c r="F1131" t="s">
        <v>35</v>
      </c>
      <c r="I1131">
        <v>10621</v>
      </c>
    </row>
    <row r="1132" spans="1:9" x14ac:dyDescent="0.2">
      <c r="A1132" t="s">
        <v>622</v>
      </c>
      <c r="B1132">
        <v>148</v>
      </c>
      <c r="C1132">
        <v>1998</v>
      </c>
      <c r="D1132" t="s">
        <v>611</v>
      </c>
      <c r="F1132" t="s">
        <v>22</v>
      </c>
      <c r="I1132">
        <v>10562</v>
      </c>
    </row>
    <row r="1133" spans="1:9" x14ac:dyDescent="0.2">
      <c r="A1133" t="s">
        <v>635</v>
      </c>
      <c r="B1133">
        <v>149</v>
      </c>
      <c r="C1133">
        <v>1998</v>
      </c>
      <c r="D1133" t="s">
        <v>74</v>
      </c>
      <c r="F1133" t="s">
        <v>210</v>
      </c>
      <c r="I1133">
        <v>10544</v>
      </c>
    </row>
    <row r="1134" spans="1:9" x14ac:dyDescent="0.2">
      <c r="A1134" t="s">
        <v>626</v>
      </c>
      <c r="B1134">
        <v>150</v>
      </c>
      <c r="C1134">
        <v>1998</v>
      </c>
      <c r="D1134" t="s">
        <v>65</v>
      </c>
      <c r="F1134" t="s">
        <v>68</v>
      </c>
      <c r="I1134">
        <v>10430</v>
      </c>
    </row>
    <row r="1135" spans="1:9" x14ac:dyDescent="0.2">
      <c r="A1135" t="s">
        <v>743</v>
      </c>
      <c r="B1135">
        <v>151</v>
      </c>
      <c r="C1135">
        <v>1998</v>
      </c>
      <c r="D1135" t="s">
        <v>105</v>
      </c>
      <c r="F1135" t="s">
        <v>177</v>
      </c>
      <c r="I1135">
        <v>10305.6</v>
      </c>
    </row>
    <row r="1136" spans="1:9" x14ac:dyDescent="0.2">
      <c r="A1136" t="s">
        <v>225</v>
      </c>
      <c r="B1136">
        <v>152</v>
      </c>
      <c r="C1136">
        <v>1998</v>
      </c>
      <c r="D1136" t="s">
        <v>118</v>
      </c>
      <c r="F1136" t="s">
        <v>72</v>
      </c>
      <c r="I1136">
        <v>10225.799999999999</v>
      </c>
    </row>
    <row r="1137" spans="1:9" x14ac:dyDescent="0.2">
      <c r="A1137" t="s">
        <v>744</v>
      </c>
      <c r="B1137">
        <v>153</v>
      </c>
      <c r="C1137">
        <v>1998</v>
      </c>
      <c r="D1137" t="s">
        <v>105</v>
      </c>
      <c r="F1137" t="s">
        <v>125</v>
      </c>
      <c r="I1137">
        <v>10136.9</v>
      </c>
    </row>
    <row r="1138" spans="1:9" x14ac:dyDescent="0.2">
      <c r="A1138" t="s">
        <v>196</v>
      </c>
      <c r="B1138">
        <v>154</v>
      </c>
      <c r="C1138">
        <v>1998</v>
      </c>
      <c r="D1138" t="s">
        <v>57</v>
      </c>
      <c r="F1138" t="s">
        <v>44</v>
      </c>
      <c r="I1138">
        <v>10098</v>
      </c>
    </row>
    <row r="1139" spans="1:9" x14ac:dyDescent="0.2">
      <c r="A1139" t="s">
        <v>632</v>
      </c>
      <c r="B1139">
        <v>155</v>
      </c>
      <c r="C1139">
        <v>1998</v>
      </c>
      <c r="D1139" t="s">
        <v>279</v>
      </c>
      <c r="F1139" t="s">
        <v>146</v>
      </c>
      <c r="I1139">
        <v>10062.1</v>
      </c>
    </row>
    <row r="1140" spans="1:9" x14ac:dyDescent="0.2">
      <c r="A1140" t="s">
        <v>745</v>
      </c>
      <c r="B1140">
        <v>156</v>
      </c>
      <c r="C1140">
        <v>1998</v>
      </c>
      <c r="D1140" t="s">
        <v>67</v>
      </c>
      <c r="F1140" t="s">
        <v>41</v>
      </c>
      <c r="I1140">
        <v>9818.4</v>
      </c>
    </row>
    <row r="1141" spans="1:9" x14ac:dyDescent="0.2">
      <c r="A1141" t="s">
        <v>253</v>
      </c>
      <c r="B1141">
        <v>157</v>
      </c>
      <c r="C1141">
        <v>1998</v>
      </c>
      <c r="D1141" t="s">
        <v>57</v>
      </c>
      <c r="F1141" t="s">
        <v>72</v>
      </c>
      <c r="I1141">
        <v>9659.7000000000007</v>
      </c>
    </row>
    <row r="1142" spans="1:9" x14ac:dyDescent="0.2">
      <c r="A1142" t="s">
        <v>204</v>
      </c>
      <c r="B1142">
        <v>158</v>
      </c>
      <c r="C1142">
        <v>1998</v>
      </c>
      <c r="D1142" t="s">
        <v>21</v>
      </c>
      <c r="F1142" t="s">
        <v>22</v>
      </c>
      <c r="I1142">
        <v>9653.1</v>
      </c>
    </row>
    <row r="1143" spans="1:9" x14ac:dyDescent="0.2">
      <c r="A1143" t="s">
        <v>746</v>
      </c>
      <c r="B1143">
        <v>159</v>
      </c>
      <c r="C1143">
        <v>1998</v>
      </c>
      <c r="D1143" t="s">
        <v>175</v>
      </c>
      <c r="F1143" t="s">
        <v>28</v>
      </c>
      <c r="I1143">
        <v>9632</v>
      </c>
    </row>
    <row r="1144" spans="1:9" x14ac:dyDescent="0.2">
      <c r="A1144" t="s">
        <v>334</v>
      </c>
      <c r="B1144">
        <v>160</v>
      </c>
      <c r="C1144">
        <v>1998</v>
      </c>
      <c r="D1144" t="s">
        <v>57</v>
      </c>
      <c r="F1144" t="s">
        <v>55</v>
      </c>
      <c r="I1144">
        <v>9608</v>
      </c>
    </row>
    <row r="1145" spans="1:9" x14ac:dyDescent="0.2">
      <c r="A1145" t="s">
        <v>296</v>
      </c>
      <c r="B1145">
        <v>161</v>
      </c>
      <c r="C1145">
        <v>1998</v>
      </c>
      <c r="D1145" t="s">
        <v>214</v>
      </c>
      <c r="F1145" t="s">
        <v>297</v>
      </c>
      <c r="I1145">
        <v>9561.7000000000007</v>
      </c>
    </row>
    <row r="1146" spans="1:9" x14ac:dyDescent="0.2">
      <c r="A1146" t="s">
        <v>276</v>
      </c>
      <c r="B1146">
        <v>162</v>
      </c>
      <c r="C1146">
        <v>1998</v>
      </c>
      <c r="D1146" t="s">
        <v>40</v>
      </c>
      <c r="F1146" t="s">
        <v>146</v>
      </c>
      <c r="I1146">
        <v>9551.2000000000007</v>
      </c>
    </row>
    <row r="1147" spans="1:9" x14ac:dyDescent="0.2">
      <c r="A1147" t="s">
        <v>228</v>
      </c>
      <c r="B1147">
        <v>163</v>
      </c>
      <c r="C1147">
        <v>1998</v>
      </c>
      <c r="D1147" t="s">
        <v>46</v>
      </c>
      <c r="F1147" t="s">
        <v>142</v>
      </c>
      <c r="I1147">
        <v>9457</v>
      </c>
    </row>
    <row r="1148" spans="1:9" x14ac:dyDescent="0.2">
      <c r="A1148" t="s">
        <v>245</v>
      </c>
      <c r="B1148">
        <v>164</v>
      </c>
      <c r="C1148">
        <v>1998</v>
      </c>
      <c r="D1148" t="s">
        <v>67</v>
      </c>
      <c r="F1148" t="s">
        <v>98</v>
      </c>
      <c r="I1148">
        <v>9357</v>
      </c>
    </row>
    <row r="1149" spans="1:9" x14ac:dyDescent="0.2">
      <c r="A1149" t="s">
        <v>747</v>
      </c>
      <c r="B1149">
        <v>165</v>
      </c>
      <c r="C1149">
        <v>1998</v>
      </c>
      <c r="D1149" t="s">
        <v>193</v>
      </c>
      <c r="F1149" t="s">
        <v>44</v>
      </c>
      <c r="I1149">
        <v>9273.4</v>
      </c>
    </row>
    <row r="1150" spans="1:9" x14ac:dyDescent="0.2">
      <c r="A1150" t="s">
        <v>238</v>
      </c>
      <c r="B1150">
        <v>166</v>
      </c>
      <c r="C1150">
        <v>1998</v>
      </c>
      <c r="D1150" t="s">
        <v>214</v>
      </c>
      <c r="F1150" t="s">
        <v>55</v>
      </c>
      <c r="I1150">
        <v>9235.1</v>
      </c>
    </row>
    <row r="1151" spans="1:9" x14ac:dyDescent="0.2">
      <c r="A1151" t="s">
        <v>250</v>
      </c>
      <c r="B1151">
        <v>167</v>
      </c>
      <c r="C1151">
        <v>1998</v>
      </c>
      <c r="D1151" t="s">
        <v>105</v>
      </c>
      <c r="F1151" t="s">
        <v>53</v>
      </c>
      <c r="I1151">
        <v>9188.7999999999993</v>
      </c>
    </row>
    <row r="1152" spans="1:9" x14ac:dyDescent="0.2">
      <c r="A1152" t="s">
        <v>369</v>
      </c>
      <c r="B1152">
        <v>168</v>
      </c>
      <c r="C1152">
        <v>1998</v>
      </c>
      <c r="D1152" t="s">
        <v>283</v>
      </c>
      <c r="F1152" t="s">
        <v>370</v>
      </c>
      <c r="I1152">
        <v>9186.5</v>
      </c>
    </row>
    <row r="1153" spans="1:9" x14ac:dyDescent="0.2">
      <c r="A1153" t="s">
        <v>275</v>
      </c>
      <c r="B1153">
        <v>169</v>
      </c>
      <c r="C1153">
        <v>1998</v>
      </c>
      <c r="D1153" t="s">
        <v>74</v>
      </c>
      <c r="F1153" t="s">
        <v>55</v>
      </c>
      <c r="I1153">
        <v>9153</v>
      </c>
    </row>
    <row r="1154" spans="1:9" x14ac:dyDescent="0.2">
      <c r="A1154" t="s">
        <v>262</v>
      </c>
      <c r="B1154">
        <v>170</v>
      </c>
      <c r="C1154">
        <v>1998</v>
      </c>
      <c r="D1154" t="s">
        <v>67</v>
      </c>
      <c r="F1154" t="s">
        <v>142</v>
      </c>
      <c r="I1154">
        <v>9147.5</v>
      </c>
    </row>
    <row r="1155" spans="1:9" x14ac:dyDescent="0.2">
      <c r="A1155" t="s">
        <v>241</v>
      </c>
      <c r="B1155">
        <v>171</v>
      </c>
      <c r="C1155">
        <v>1998</v>
      </c>
      <c r="D1155" t="s">
        <v>52</v>
      </c>
      <c r="F1155" t="s">
        <v>28</v>
      </c>
      <c r="I1155">
        <v>9056.7000000000007</v>
      </c>
    </row>
    <row r="1156" spans="1:9" x14ac:dyDescent="0.2">
      <c r="A1156" t="s">
        <v>430</v>
      </c>
      <c r="B1156">
        <v>172</v>
      </c>
      <c r="C1156">
        <v>1998</v>
      </c>
      <c r="D1156" t="s">
        <v>112</v>
      </c>
      <c r="F1156" t="s">
        <v>55</v>
      </c>
      <c r="I1156">
        <v>8982.7000000000007</v>
      </c>
    </row>
    <row r="1157" spans="1:9" x14ac:dyDescent="0.2">
      <c r="A1157" t="s">
        <v>748</v>
      </c>
      <c r="B1157">
        <v>173</v>
      </c>
      <c r="C1157">
        <v>1998</v>
      </c>
      <c r="D1157" t="s">
        <v>21</v>
      </c>
      <c r="F1157" t="s">
        <v>98</v>
      </c>
      <c r="I1157">
        <v>8968</v>
      </c>
    </row>
    <row r="1158" spans="1:9" x14ac:dyDescent="0.2">
      <c r="A1158" t="s">
        <v>380</v>
      </c>
      <c r="B1158">
        <v>174</v>
      </c>
      <c r="C1158">
        <v>1998</v>
      </c>
      <c r="D1158" t="s">
        <v>637</v>
      </c>
      <c r="F1158" t="s">
        <v>55</v>
      </c>
      <c r="I1158">
        <v>8940</v>
      </c>
    </row>
    <row r="1159" spans="1:9" x14ac:dyDescent="0.2">
      <c r="A1159" t="s">
        <v>288</v>
      </c>
      <c r="B1159">
        <v>175</v>
      </c>
      <c r="C1159">
        <v>1998</v>
      </c>
      <c r="D1159" t="s">
        <v>97</v>
      </c>
      <c r="F1159" t="s">
        <v>22</v>
      </c>
      <c r="I1159">
        <v>8927</v>
      </c>
    </row>
    <row r="1160" spans="1:9" x14ac:dyDescent="0.2">
      <c r="A1160" t="s">
        <v>554</v>
      </c>
      <c r="B1160">
        <v>176</v>
      </c>
      <c r="C1160">
        <v>1998</v>
      </c>
      <c r="D1160" t="s">
        <v>214</v>
      </c>
      <c r="F1160" t="s">
        <v>142</v>
      </c>
      <c r="I1160">
        <v>8926.2999999999993</v>
      </c>
    </row>
    <row r="1161" spans="1:9" x14ac:dyDescent="0.2">
      <c r="A1161" t="s">
        <v>306</v>
      </c>
      <c r="B1161">
        <v>177</v>
      </c>
      <c r="C1161">
        <v>1998</v>
      </c>
      <c r="D1161" t="s">
        <v>221</v>
      </c>
      <c r="F1161" t="s">
        <v>22</v>
      </c>
      <c r="I1161">
        <v>8818.6</v>
      </c>
    </row>
    <row r="1162" spans="1:9" x14ac:dyDescent="0.2">
      <c r="A1162" t="s">
        <v>234</v>
      </c>
      <c r="B1162">
        <v>178</v>
      </c>
      <c r="C1162">
        <v>1998</v>
      </c>
      <c r="D1162" t="s">
        <v>17</v>
      </c>
      <c r="F1162" t="s">
        <v>28</v>
      </c>
      <c r="I1162">
        <v>8776.5</v>
      </c>
    </row>
    <row r="1163" spans="1:9" x14ac:dyDescent="0.2">
      <c r="A1163" t="s">
        <v>252</v>
      </c>
      <c r="B1163">
        <v>179</v>
      </c>
      <c r="C1163">
        <v>1998</v>
      </c>
      <c r="D1163" t="s">
        <v>17</v>
      </c>
      <c r="F1163" t="s">
        <v>53</v>
      </c>
      <c r="I1163">
        <v>8770.2999999999993</v>
      </c>
    </row>
    <row r="1164" spans="1:9" x14ac:dyDescent="0.2">
      <c r="A1164" t="s">
        <v>651</v>
      </c>
      <c r="B1164">
        <v>180</v>
      </c>
      <c r="C1164">
        <v>1998</v>
      </c>
      <c r="D1164" t="s">
        <v>112</v>
      </c>
      <c r="F1164" t="s">
        <v>55</v>
      </c>
      <c r="I1164">
        <v>8691</v>
      </c>
    </row>
    <row r="1165" spans="1:9" x14ac:dyDescent="0.2">
      <c r="A1165" t="s">
        <v>634</v>
      </c>
      <c r="B1165">
        <v>181</v>
      </c>
      <c r="C1165">
        <v>1998</v>
      </c>
      <c r="D1165" t="s">
        <v>97</v>
      </c>
      <c r="F1165" t="s">
        <v>199</v>
      </c>
      <c r="I1165">
        <v>8666</v>
      </c>
    </row>
    <row r="1166" spans="1:9" x14ac:dyDescent="0.2">
      <c r="A1166" t="s">
        <v>242</v>
      </c>
      <c r="B1166">
        <v>182</v>
      </c>
      <c r="C1166">
        <v>1998</v>
      </c>
      <c r="D1166" t="s">
        <v>32</v>
      </c>
      <c r="F1166" t="s">
        <v>18</v>
      </c>
      <c r="I1166">
        <v>8617</v>
      </c>
    </row>
    <row r="1167" spans="1:9" x14ac:dyDescent="0.2">
      <c r="A1167" t="s">
        <v>639</v>
      </c>
      <c r="B1167">
        <v>183</v>
      </c>
      <c r="C1167">
        <v>1998</v>
      </c>
      <c r="D1167" t="s">
        <v>21</v>
      </c>
      <c r="F1167" t="s">
        <v>22</v>
      </c>
      <c r="I1167">
        <v>8606.5</v>
      </c>
    </row>
    <row r="1168" spans="1:9" x14ac:dyDescent="0.2">
      <c r="A1168" t="s">
        <v>310</v>
      </c>
      <c r="B1168">
        <v>184</v>
      </c>
      <c r="C1168">
        <v>1998</v>
      </c>
      <c r="D1168" t="s">
        <v>30</v>
      </c>
      <c r="F1168" t="s">
        <v>55</v>
      </c>
      <c r="I1168">
        <v>8598.2999999999993</v>
      </c>
    </row>
    <row r="1169" spans="1:9" x14ac:dyDescent="0.2">
      <c r="A1169" t="s">
        <v>254</v>
      </c>
      <c r="B1169">
        <v>185</v>
      </c>
      <c r="C1169">
        <v>1998</v>
      </c>
      <c r="D1169" t="s">
        <v>100</v>
      </c>
      <c r="F1169" t="s">
        <v>255</v>
      </c>
      <c r="I1169">
        <v>8517.6</v>
      </c>
    </row>
    <row r="1170" spans="1:9" x14ac:dyDescent="0.2">
      <c r="A1170" t="s">
        <v>641</v>
      </c>
      <c r="B1170">
        <v>186</v>
      </c>
      <c r="C1170">
        <v>1998</v>
      </c>
      <c r="D1170" t="s">
        <v>118</v>
      </c>
      <c r="F1170" t="s">
        <v>35</v>
      </c>
      <c r="I1170">
        <v>8513.7999999999993</v>
      </c>
    </row>
    <row r="1171" spans="1:9" x14ac:dyDescent="0.2">
      <c r="A1171" t="s">
        <v>358</v>
      </c>
      <c r="B1171">
        <v>187</v>
      </c>
      <c r="C1171">
        <v>1998</v>
      </c>
      <c r="D1171" t="s">
        <v>279</v>
      </c>
      <c r="F1171" t="s">
        <v>98</v>
      </c>
      <c r="I1171">
        <v>8494.6</v>
      </c>
    </row>
    <row r="1172" spans="1:9" x14ac:dyDescent="0.2">
      <c r="A1172" t="s">
        <v>640</v>
      </c>
      <c r="B1172">
        <v>188</v>
      </c>
      <c r="C1172">
        <v>1998</v>
      </c>
      <c r="D1172" t="s">
        <v>201</v>
      </c>
      <c r="F1172" t="s">
        <v>22</v>
      </c>
      <c r="I1172">
        <v>8412</v>
      </c>
    </row>
    <row r="1173" spans="1:9" x14ac:dyDescent="0.2">
      <c r="A1173" t="s">
        <v>264</v>
      </c>
      <c r="B1173">
        <v>189</v>
      </c>
      <c r="C1173">
        <v>1998</v>
      </c>
      <c r="D1173" t="s">
        <v>65</v>
      </c>
      <c r="F1173" t="s">
        <v>33</v>
      </c>
      <c r="I1173">
        <v>8246.6</v>
      </c>
    </row>
    <row r="1174" spans="1:9" x14ac:dyDescent="0.2">
      <c r="A1174" t="s">
        <v>257</v>
      </c>
      <c r="B1174">
        <v>190</v>
      </c>
      <c r="C1174">
        <v>1998</v>
      </c>
      <c r="D1174" t="s">
        <v>21</v>
      </c>
      <c r="F1174" t="s">
        <v>28</v>
      </c>
      <c r="I1174">
        <v>8233.7000000000007</v>
      </c>
    </row>
    <row r="1175" spans="1:9" x14ac:dyDescent="0.2">
      <c r="A1175" t="s">
        <v>312</v>
      </c>
      <c r="B1175">
        <v>191</v>
      </c>
      <c r="C1175">
        <v>1998</v>
      </c>
      <c r="D1175" t="s">
        <v>40</v>
      </c>
      <c r="F1175" t="s">
        <v>146</v>
      </c>
      <c r="I1175">
        <v>8207</v>
      </c>
    </row>
    <row r="1176" spans="1:9" x14ac:dyDescent="0.2">
      <c r="A1176" t="s">
        <v>269</v>
      </c>
      <c r="B1176">
        <v>192</v>
      </c>
      <c r="C1176">
        <v>1998</v>
      </c>
      <c r="D1176" t="s">
        <v>100</v>
      </c>
      <c r="F1176" t="s">
        <v>41</v>
      </c>
      <c r="I1176">
        <v>8179.8</v>
      </c>
    </row>
    <row r="1177" spans="1:9" x14ac:dyDescent="0.2">
      <c r="A1177" t="s">
        <v>642</v>
      </c>
      <c r="B1177">
        <v>193</v>
      </c>
      <c r="C1177">
        <v>1998</v>
      </c>
      <c r="D1177" t="s">
        <v>57</v>
      </c>
      <c r="F1177" t="s">
        <v>146</v>
      </c>
      <c r="I1177">
        <v>8095</v>
      </c>
    </row>
    <row r="1178" spans="1:9" x14ac:dyDescent="0.2">
      <c r="A1178" t="s">
        <v>281</v>
      </c>
      <c r="B1178">
        <v>194</v>
      </c>
      <c r="C1178">
        <v>1998</v>
      </c>
      <c r="D1178" t="s">
        <v>95</v>
      </c>
      <c r="F1178" t="s">
        <v>72</v>
      </c>
      <c r="I1178">
        <v>8027.5</v>
      </c>
    </row>
    <row r="1179" spans="1:9" x14ac:dyDescent="0.2">
      <c r="A1179" t="s">
        <v>261</v>
      </c>
      <c r="B1179">
        <v>195</v>
      </c>
      <c r="C1179">
        <v>1998</v>
      </c>
      <c r="D1179" t="s">
        <v>67</v>
      </c>
      <c r="F1179" t="s">
        <v>41</v>
      </c>
      <c r="I1179">
        <v>7964</v>
      </c>
    </row>
    <row r="1180" spans="1:9" x14ac:dyDescent="0.2">
      <c r="A1180" t="s">
        <v>321</v>
      </c>
      <c r="B1180">
        <v>196</v>
      </c>
      <c r="C1180">
        <v>1998</v>
      </c>
      <c r="D1180" t="s">
        <v>214</v>
      </c>
      <c r="F1180" t="s">
        <v>22</v>
      </c>
      <c r="I1180">
        <v>7945.6</v>
      </c>
    </row>
    <row r="1181" spans="1:9" x14ac:dyDescent="0.2">
      <c r="A1181" t="s">
        <v>644</v>
      </c>
      <c r="B1181">
        <v>197</v>
      </c>
      <c r="C1181">
        <v>1998</v>
      </c>
      <c r="D1181" t="s">
        <v>112</v>
      </c>
      <c r="F1181" t="s">
        <v>190</v>
      </c>
      <c r="I1181">
        <v>7880</v>
      </c>
    </row>
    <row r="1182" spans="1:9" x14ac:dyDescent="0.2">
      <c r="A1182" t="s">
        <v>375</v>
      </c>
      <c r="B1182">
        <v>198</v>
      </c>
      <c r="C1182">
        <v>1998</v>
      </c>
      <c r="D1182" t="s">
        <v>115</v>
      </c>
      <c r="F1182" t="s">
        <v>98</v>
      </c>
      <c r="I1182">
        <v>7815.9</v>
      </c>
    </row>
    <row r="1183" spans="1:9" x14ac:dyDescent="0.2">
      <c r="A1183" t="s">
        <v>354</v>
      </c>
      <c r="B1183">
        <v>199</v>
      </c>
      <c r="C1183">
        <v>1998</v>
      </c>
      <c r="D1183" t="s">
        <v>105</v>
      </c>
      <c r="F1183" t="s">
        <v>72</v>
      </c>
      <c r="I1183">
        <v>7770.7</v>
      </c>
    </row>
    <row r="1184" spans="1:9" x14ac:dyDescent="0.2">
      <c r="A1184" t="s">
        <v>308</v>
      </c>
      <c r="B1184">
        <v>200</v>
      </c>
      <c r="C1184">
        <v>1998</v>
      </c>
      <c r="D1184" t="s">
        <v>115</v>
      </c>
      <c r="F1184" t="s">
        <v>28</v>
      </c>
      <c r="I1184">
        <v>7763.9</v>
      </c>
    </row>
    <row r="1185" spans="1:9" x14ac:dyDescent="0.2">
      <c r="A1185" t="s">
        <v>378</v>
      </c>
      <c r="B1185">
        <v>201</v>
      </c>
      <c r="C1185">
        <v>1998</v>
      </c>
      <c r="D1185" t="s">
        <v>214</v>
      </c>
      <c r="F1185" t="s">
        <v>35</v>
      </c>
      <c r="I1185">
        <v>7677.6</v>
      </c>
    </row>
    <row r="1186" spans="1:9" x14ac:dyDescent="0.2">
      <c r="A1186" t="s">
        <v>325</v>
      </c>
      <c r="B1186">
        <v>202</v>
      </c>
      <c r="C1186">
        <v>1998</v>
      </c>
      <c r="D1186" t="s">
        <v>105</v>
      </c>
      <c r="F1186" t="s">
        <v>35</v>
      </c>
      <c r="I1186">
        <v>7663.8</v>
      </c>
    </row>
    <row r="1187" spans="1:9" x14ac:dyDescent="0.2">
      <c r="A1187" t="s">
        <v>273</v>
      </c>
      <c r="B1187">
        <v>203</v>
      </c>
      <c r="C1187">
        <v>1998</v>
      </c>
      <c r="D1187" t="s">
        <v>27</v>
      </c>
      <c r="F1187" t="s">
        <v>181</v>
      </c>
      <c r="I1187">
        <v>7570</v>
      </c>
    </row>
    <row r="1188" spans="1:9" x14ac:dyDescent="0.2">
      <c r="A1188" t="s">
        <v>274</v>
      </c>
      <c r="B1188">
        <v>204</v>
      </c>
      <c r="C1188">
        <v>1998</v>
      </c>
      <c r="D1188" t="s">
        <v>32</v>
      </c>
      <c r="F1188" t="s">
        <v>53</v>
      </c>
      <c r="I1188">
        <v>7563</v>
      </c>
    </row>
    <row r="1189" spans="1:9" x14ac:dyDescent="0.2">
      <c r="A1189" t="s">
        <v>679</v>
      </c>
      <c r="B1189">
        <v>205</v>
      </c>
      <c r="C1189">
        <v>1998</v>
      </c>
      <c r="D1189" t="s">
        <v>390</v>
      </c>
      <c r="F1189" t="s">
        <v>93</v>
      </c>
      <c r="I1189">
        <v>7524.4</v>
      </c>
    </row>
    <row r="1190" spans="1:9" x14ac:dyDescent="0.2">
      <c r="A1190" t="s">
        <v>322</v>
      </c>
      <c r="B1190">
        <v>206</v>
      </c>
      <c r="C1190">
        <v>1998</v>
      </c>
      <c r="D1190" t="s">
        <v>130</v>
      </c>
      <c r="F1190" t="s">
        <v>22</v>
      </c>
      <c r="I1190">
        <v>7457.9</v>
      </c>
    </row>
    <row r="1191" spans="1:9" x14ac:dyDescent="0.2">
      <c r="A1191" t="s">
        <v>285</v>
      </c>
      <c r="B1191">
        <v>207</v>
      </c>
      <c r="C1191">
        <v>1998</v>
      </c>
      <c r="D1191" t="s">
        <v>65</v>
      </c>
      <c r="F1191" t="s">
        <v>22</v>
      </c>
      <c r="I1191">
        <v>7454.2</v>
      </c>
    </row>
    <row r="1192" spans="1:9" x14ac:dyDescent="0.2">
      <c r="A1192" t="s">
        <v>387</v>
      </c>
      <c r="B1192">
        <v>208</v>
      </c>
      <c r="C1192">
        <v>1998</v>
      </c>
      <c r="D1192" t="s">
        <v>105</v>
      </c>
      <c r="F1192" t="s">
        <v>146</v>
      </c>
      <c r="I1192">
        <v>7389.1</v>
      </c>
    </row>
    <row r="1193" spans="1:9" x14ac:dyDescent="0.2">
      <c r="A1193" t="s">
        <v>268</v>
      </c>
      <c r="B1193">
        <v>209</v>
      </c>
      <c r="C1193">
        <v>1998</v>
      </c>
      <c r="D1193" t="s">
        <v>46</v>
      </c>
      <c r="F1193" t="s">
        <v>98</v>
      </c>
      <c r="I1193">
        <v>7379</v>
      </c>
    </row>
    <row r="1194" spans="1:9" x14ac:dyDescent="0.2">
      <c r="A1194" t="s">
        <v>439</v>
      </c>
      <c r="B1194">
        <v>210</v>
      </c>
      <c r="C1194">
        <v>1998</v>
      </c>
      <c r="D1194" t="s">
        <v>27</v>
      </c>
      <c r="F1194" t="s">
        <v>440</v>
      </c>
      <c r="I1194">
        <v>7351.4</v>
      </c>
    </row>
    <row r="1195" spans="1:9" x14ac:dyDescent="0.2">
      <c r="A1195" t="s">
        <v>647</v>
      </c>
      <c r="B1195">
        <v>211</v>
      </c>
      <c r="C1195">
        <v>1998</v>
      </c>
      <c r="D1195" t="s">
        <v>17</v>
      </c>
      <c r="F1195" t="s">
        <v>18</v>
      </c>
      <c r="I1195">
        <v>7342.9</v>
      </c>
    </row>
    <row r="1196" spans="1:9" x14ac:dyDescent="0.2">
      <c r="A1196" t="s">
        <v>657</v>
      </c>
      <c r="B1196">
        <v>212</v>
      </c>
      <c r="C1196">
        <v>1998</v>
      </c>
      <c r="D1196" t="s">
        <v>115</v>
      </c>
      <c r="F1196" t="s">
        <v>255</v>
      </c>
      <c r="I1196">
        <v>7311.8</v>
      </c>
    </row>
    <row r="1197" spans="1:9" x14ac:dyDescent="0.2">
      <c r="A1197" t="s">
        <v>749</v>
      </c>
      <c r="B1197">
        <v>213</v>
      </c>
      <c r="C1197">
        <v>1998</v>
      </c>
      <c r="D1197" t="s">
        <v>91</v>
      </c>
      <c r="F1197" t="s">
        <v>35</v>
      </c>
      <c r="I1197">
        <v>7259</v>
      </c>
    </row>
    <row r="1198" spans="1:9" x14ac:dyDescent="0.2">
      <c r="A1198" t="s">
        <v>329</v>
      </c>
      <c r="B1198">
        <v>214</v>
      </c>
      <c r="C1198">
        <v>1998</v>
      </c>
      <c r="D1198" t="s">
        <v>330</v>
      </c>
      <c r="F1198" t="s">
        <v>187</v>
      </c>
      <c r="I1198">
        <v>7258.5</v>
      </c>
    </row>
    <row r="1199" spans="1:9" x14ac:dyDescent="0.2">
      <c r="A1199" t="s">
        <v>265</v>
      </c>
      <c r="B1199">
        <v>215</v>
      </c>
      <c r="C1199">
        <v>1998</v>
      </c>
      <c r="D1199" t="s">
        <v>97</v>
      </c>
      <c r="F1199" t="s">
        <v>86</v>
      </c>
      <c r="I1199">
        <v>7250.7</v>
      </c>
    </row>
    <row r="1200" spans="1:9" x14ac:dyDescent="0.2">
      <c r="A1200" t="s">
        <v>750</v>
      </c>
      <c r="B1200">
        <v>216</v>
      </c>
      <c r="C1200">
        <v>1998</v>
      </c>
      <c r="D1200" t="s">
        <v>112</v>
      </c>
      <c r="F1200" t="s">
        <v>55</v>
      </c>
      <c r="I1200">
        <v>7235</v>
      </c>
    </row>
    <row r="1201" spans="1:9" x14ac:dyDescent="0.2">
      <c r="A1201" t="s">
        <v>233</v>
      </c>
      <c r="B1201">
        <v>217</v>
      </c>
      <c r="C1201">
        <v>1998</v>
      </c>
      <c r="D1201" t="s">
        <v>17</v>
      </c>
      <c r="F1201" t="s">
        <v>33</v>
      </c>
      <c r="I1201">
        <v>7220</v>
      </c>
    </row>
    <row r="1202" spans="1:9" x14ac:dyDescent="0.2">
      <c r="A1202" t="s">
        <v>314</v>
      </c>
      <c r="B1202">
        <v>218</v>
      </c>
      <c r="C1202">
        <v>1998</v>
      </c>
      <c r="D1202" t="s">
        <v>118</v>
      </c>
      <c r="F1202" t="s">
        <v>22</v>
      </c>
      <c r="I1202">
        <v>7213</v>
      </c>
    </row>
    <row r="1203" spans="1:9" x14ac:dyDescent="0.2">
      <c r="A1203" t="s">
        <v>751</v>
      </c>
      <c r="B1203">
        <v>219</v>
      </c>
      <c r="C1203">
        <v>1998</v>
      </c>
      <c r="D1203" t="s">
        <v>214</v>
      </c>
      <c r="F1203" t="s">
        <v>28</v>
      </c>
      <c r="I1203">
        <v>7121.3</v>
      </c>
    </row>
    <row r="1204" spans="1:9" x14ac:dyDescent="0.2">
      <c r="A1204" t="s">
        <v>752</v>
      </c>
      <c r="B1204">
        <v>220</v>
      </c>
      <c r="C1204">
        <v>1998</v>
      </c>
      <c r="D1204" t="s">
        <v>115</v>
      </c>
      <c r="F1204" t="s">
        <v>98</v>
      </c>
      <c r="I1204">
        <v>7108.4</v>
      </c>
    </row>
    <row r="1205" spans="1:9" x14ac:dyDescent="0.2">
      <c r="A1205" t="s">
        <v>318</v>
      </c>
      <c r="B1205">
        <v>221</v>
      </c>
      <c r="C1205">
        <v>1998</v>
      </c>
      <c r="D1205" t="s">
        <v>130</v>
      </c>
      <c r="F1205" t="s">
        <v>41</v>
      </c>
      <c r="I1205">
        <v>7103.3</v>
      </c>
    </row>
    <row r="1206" spans="1:9" x14ac:dyDescent="0.2">
      <c r="A1206" t="s">
        <v>272</v>
      </c>
      <c r="B1206">
        <v>222</v>
      </c>
      <c r="C1206">
        <v>1998</v>
      </c>
      <c r="D1206" t="s">
        <v>214</v>
      </c>
      <c r="F1206" t="s">
        <v>44</v>
      </c>
      <c r="I1206">
        <v>7083</v>
      </c>
    </row>
    <row r="1207" spans="1:9" x14ac:dyDescent="0.2">
      <c r="A1207" t="s">
        <v>191</v>
      </c>
      <c r="B1207">
        <v>223</v>
      </c>
      <c r="C1207">
        <v>1998</v>
      </c>
      <c r="D1207" t="s">
        <v>30</v>
      </c>
      <c r="F1207" t="s">
        <v>55</v>
      </c>
      <c r="I1207">
        <v>7081</v>
      </c>
    </row>
    <row r="1208" spans="1:9" x14ac:dyDescent="0.2">
      <c r="A1208" t="s">
        <v>499</v>
      </c>
      <c r="B1208">
        <v>224</v>
      </c>
      <c r="C1208">
        <v>1998</v>
      </c>
      <c r="D1208" t="s">
        <v>115</v>
      </c>
      <c r="F1208" t="s">
        <v>177</v>
      </c>
      <c r="I1208">
        <v>7056.6</v>
      </c>
    </row>
    <row r="1209" spans="1:9" x14ac:dyDescent="0.2">
      <c r="A1209" t="s">
        <v>753</v>
      </c>
      <c r="B1209">
        <v>225</v>
      </c>
      <c r="C1209">
        <v>1998</v>
      </c>
      <c r="D1209" t="s">
        <v>279</v>
      </c>
      <c r="F1209" t="s">
        <v>33</v>
      </c>
      <c r="I1209">
        <v>7000.8</v>
      </c>
    </row>
    <row r="1210" spans="1:9" x14ac:dyDescent="0.2">
      <c r="A1210" t="s">
        <v>299</v>
      </c>
      <c r="B1210">
        <v>226</v>
      </c>
      <c r="C1210">
        <v>1998</v>
      </c>
      <c r="D1210" t="s">
        <v>40</v>
      </c>
      <c r="F1210" t="s">
        <v>28</v>
      </c>
      <c r="I1210">
        <v>6983.8</v>
      </c>
    </row>
    <row r="1211" spans="1:9" x14ac:dyDescent="0.2">
      <c r="A1211" t="s">
        <v>383</v>
      </c>
      <c r="B1211">
        <v>227</v>
      </c>
      <c r="C1211">
        <v>1998</v>
      </c>
      <c r="D1211" t="s">
        <v>70</v>
      </c>
      <c r="F1211" t="s">
        <v>98</v>
      </c>
      <c r="I1211">
        <v>6970.2</v>
      </c>
    </row>
    <row r="1212" spans="1:9" x14ac:dyDescent="0.2">
      <c r="A1212" t="s">
        <v>531</v>
      </c>
      <c r="B1212">
        <v>228</v>
      </c>
      <c r="C1212">
        <v>1998</v>
      </c>
      <c r="D1212" t="s">
        <v>57</v>
      </c>
      <c r="F1212" t="s">
        <v>72</v>
      </c>
      <c r="I1212">
        <v>6908.8</v>
      </c>
    </row>
    <row r="1213" spans="1:9" x14ac:dyDescent="0.2">
      <c r="A1213" t="s">
        <v>267</v>
      </c>
      <c r="B1213">
        <v>229</v>
      </c>
      <c r="C1213">
        <v>1998</v>
      </c>
      <c r="D1213" t="s">
        <v>166</v>
      </c>
      <c r="F1213" t="s">
        <v>35</v>
      </c>
      <c r="I1213">
        <v>6900</v>
      </c>
    </row>
    <row r="1214" spans="1:9" x14ac:dyDescent="0.2">
      <c r="A1214" t="s">
        <v>392</v>
      </c>
      <c r="B1214">
        <v>230</v>
      </c>
      <c r="C1214">
        <v>1998</v>
      </c>
      <c r="D1214" t="s">
        <v>214</v>
      </c>
      <c r="F1214" t="s">
        <v>22</v>
      </c>
      <c r="I1214">
        <v>6873.4</v>
      </c>
    </row>
    <row r="1215" spans="1:9" x14ac:dyDescent="0.2">
      <c r="A1215" t="s">
        <v>646</v>
      </c>
      <c r="B1215">
        <v>232</v>
      </c>
      <c r="C1215">
        <v>1998</v>
      </c>
      <c r="D1215" t="s">
        <v>97</v>
      </c>
      <c r="F1215" t="s">
        <v>255</v>
      </c>
      <c r="I1215">
        <v>6831.7</v>
      </c>
    </row>
    <row r="1216" spans="1:9" x14ac:dyDescent="0.2">
      <c r="A1216" t="s">
        <v>270</v>
      </c>
      <c r="B1216">
        <v>233</v>
      </c>
      <c r="C1216">
        <v>1998</v>
      </c>
      <c r="D1216" t="s">
        <v>67</v>
      </c>
      <c r="F1216" t="s">
        <v>18</v>
      </c>
      <c r="I1216">
        <v>6830.1</v>
      </c>
    </row>
    <row r="1217" spans="1:9" x14ac:dyDescent="0.2">
      <c r="A1217" t="s">
        <v>292</v>
      </c>
      <c r="B1217">
        <v>234</v>
      </c>
      <c r="C1217">
        <v>1998</v>
      </c>
      <c r="D1217" t="s">
        <v>24</v>
      </c>
      <c r="F1217" t="s">
        <v>25</v>
      </c>
      <c r="I1217">
        <v>6817</v>
      </c>
    </row>
    <row r="1218" spans="1:9" x14ac:dyDescent="0.2">
      <c r="A1218" t="s">
        <v>663</v>
      </c>
      <c r="B1218">
        <v>235</v>
      </c>
      <c r="C1218">
        <v>1998</v>
      </c>
      <c r="D1218" t="s">
        <v>214</v>
      </c>
      <c r="F1218" t="s">
        <v>370</v>
      </c>
      <c r="I1218">
        <v>6800.4</v>
      </c>
    </row>
    <row r="1219" spans="1:9" x14ac:dyDescent="0.2">
      <c r="A1219" t="s">
        <v>351</v>
      </c>
      <c r="B1219">
        <v>236</v>
      </c>
      <c r="C1219">
        <v>1998</v>
      </c>
      <c r="D1219" t="s">
        <v>100</v>
      </c>
      <c r="F1219" t="s">
        <v>41</v>
      </c>
      <c r="I1219">
        <v>6778</v>
      </c>
    </row>
    <row r="1220" spans="1:9" x14ac:dyDescent="0.2">
      <c r="A1220" t="s">
        <v>365</v>
      </c>
      <c r="B1220">
        <v>237</v>
      </c>
      <c r="C1220">
        <v>1998</v>
      </c>
      <c r="D1220" t="s">
        <v>17</v>
      </c>
      <c r="F1220" t="s">
        <v>93</v>
      </c>
      <c r="I1220">
        <v>6763.7</v>
      </c>
    </row>
    <row r="1221" spans="1:9" x14ac:dyDescent="0.2">
      <c r="A1221" t="s">
        <v>754</v>
      </c>
      <c r="B1221">
        <v>238</v>
      </c>
      <c r="C1221">
        <v>1998</v>
      </c>
      <c r="D1221" t="s">
        <v>57</v>
      </c>
      <c r="F1221" t="s">
        <v>146</v>
      </c>
      <c r="I1221">
        <v>6727.2</v>
      </c>
    </row>
    <row r="1222" spans="1:9" x14ac:dyDescent="0.2">
      <c r="A1222" t="s">
        <v>339</v>
      </c>
      <c r="B1222">
        <v>239</v>
      </c>
      <c r="C1222">
        <v>1998</v>
      </c>
      <c r="D1222" t="s">
        <v>105</v>
      </c>
      <c r="F1222" t="s">
        <v>177</v>
      </c>
      <c r="I1222">
        <v>6717.5</v>
      </c>
    </row>
    <row r="1223" spans="1:9" x14ac:dyDescent="0.2">
      <c r="A1223" t="s">
        <v>266</v>
      </c>
      <c r="B1223">
        <v>240</v>
      </c>
      <c r="C1223">
        <v>1998</v>
      </c>
      <c r="D1223" t="s">
        <v>100</v>
      </c>
      <c r="F1223" t="s">
        <v>41</v>
      </c>
      <c r="I1223">
        <v>6710</v>
      </c>
    </row>
    <row r="1224" spans="1:9" x14ac:dyDescent="0.2">
      <c r="A1224" t="s">
        <v>303</v>
      </c>
      <c r="B1224">
        <v>241</v>
      </c>
      <c r="C1224">
        <v>1998</v>
      </c>
      <c r="D1224" t="s">
        <v>65</v>
      </c>
      <c r="F1224" t="s">
        <v>41</v>
      </c>
      <c r="I1224">
        <v>6664</v>
      </c>
    </row>
    <row r="1225" spans="1:9" x14ac:dyDescent="0.2">
      <c r="A1225" t="s">
        <v>294</v>
      </c>
      <c r="B1225">
        <v>242</v>
      </c>
      <c r="C1225">
        <v>1998</v>
      </c>
      <c r="D1225" t="s">
        <v>230</v>
      </c>
      <c r="F1225" t="s">
        <v>28</v>
      </c>
      <c r="I1225">
        <v>6658</v>
      </c>
    </row>
    <row r="1226" spans="1:9" x14ac:dyDescent="0.2">
      <c r="A1226" t="s">
        <v>650</v>
      </c>
      <c r="B1226">
        <v>243</v>
      </c>
      <c r="C1226">
        <v>1998</v>
      </c>
      <c r="D1226" t="s">
        <v>609</v>
      </c>
      <c r="F1226" t="s">
        <v>28</v>
      </c>
      <c r="I1226">
        <v>6657</v>
      </c>
    </row>
    <row r="1227" spans="1:9" x14ac:dyDescent="0.2">
      <c r="A1227" t="s">
        <v>289</v>
      </c>
      <c r="B1227">
        <v>244</v>
      </c>
      <c r="C1227">
        <v>1998</v>
      </c>
      <c r="D1227" t="s">
        <v>290</v>
      </c>
      <c r="F1227" t="s">
        <v>98</v>
      </c>
      <c r="I1227">
        <v>6636</v>
      </c>
    </row>
    <row r="1228" spans="1:9" x14ac:dyDescent="0.2">
      <c r="A1228" t="s">
        <v>244</v>
      </c>
      <c r="B1228">
        <v>245</v>
      </c>
      <c r="C1228">
        <v>1998</v>
      </c>
      <c r="D1228" t="s">
        <v>105</v>
      </c>
      <c r="F1228" t="s">
        <v>28</v>
      </c>
      <c r="I1228">
        <v>6624</v>
      </c>
    </row>
    <row r="1229" spans="1:9" x14ac:dyDescent="0.2">
      <c r="A1229" t="s">
        <v>755</v>
      </c>
      <c r="B1229">
        <v>246</v>
      </c>
      <c r="C1229">
        <v>1998</v>
      </c>
      <c r="D1229" t="s">
        <v>279</v>
      </c>
      <c r="F1229" t="s">
        <v>382</v>
      </c>
      <c r="I1229">
        <v>6597.6</v>
      </c>
    </row>
    <row r="1230" spans="1:9" x14ac:dyDescent="0.2">
      <c r="A1230" t="s">
        <v>756</v>
      </c>
      <c r="B1230">
        <v>247</v>
      </c>
      <c r="C1230">
        <v>1998</v>
      </c>
      <c r="D1230" t="s">
        <v>30</v>
      </c>
      <c r="F1230" t="s">
        <v>53</v>
      </c>
      <c r="I1230">
        <v>6589</v>
      </c>
    </row>
    <row r="1231" spans="1:9" x14ac:dyDescent="0.2">
      <c r="A1231" t="s">
        <v>304</v>
      </c>
      <c r="B1231">
        <v>248</v>
      </c>
      <c r="C1231">
        <v>1998</v>
      </c>
      <c r="D1231" t="s">
        <v>57</v>
      </c>
      <c r="F1231" t="s">
        <v>53</v>
      </c>
      <c r="I1231">
        <v>6568</v>
      </c>
    </row>
    <row r="1232" spans="1:9" x14ac:dyDescent="0.2">
      <c r="A1232" t="s">
        <v>391</v>
      </c>
      <c r="B1232">
        <v>249</v>
      </c>
      <c r="C1232">
        <v>1998</v>
      </c>
      <c r="D1232" t="s">
        <v>105</v>
      </c>
      <c r="F1232" t="s">
        <v>55</v>
      </c>
      <c r="I1232">
        <v>6507.8</v>
      </c>
    </row>
    <row r="1233" spans="1:9" x14ac:dyDescent="0.2">
      <c r="A1233" t="s">
        <v>311</v>
      </c>
      <c r="B1233">
        <v>250</v>
      </c>
      <c r="C1233">
        <v>1998</v>
      </c>
      <c r="D1233" t="s">
        <v>46</v>
      </c>
      <c r="F1233" t="s">
        <v>33</v>
      </c>
      <c r="I1233">
        <v>6502</v>
      </c>
    </row>
    <row r="1234" spans="1:9" x14ac:dyDescent="0.2">
      <c r="A1234" t="s">
        <v>301</v>
      </c>
      <c r="B1234">
        <v>251</v>
      </c>
      <c r="C1234">
        <v>1998</v>
      </c>
      <c r="D1234" t="s">
        <v>97</v>
      </c>
      <c r="F1234" t="s">
        <v>55</v>
      </c>
      <c r="I1234">
        <v>6485.9</v>
      </c>
    </row>
    <row r="1235" spans="1:9" x14ac:dyDescent="0.2">
      <c r="A1235" t="s">
        <v>263</v>
      </c>
      <c r="B1235">
        <v>252</v>
      </c>
      <c r="C1235">
        <v>1998</v>
      </c>
      <c r="D1235" t="s">
        <v>67</v>
      </c>
      <c r="F1235" t="s">
        <v>142</v>
      </c>
      <c r="I1235">
        <v>6470.6</v>
      </c>
    </row>
    <row r="1236" spans="1:9" x14ac:dyDescent="0.2">
      <c r="A1236" t="s">
        <v>666</v>
      </c>
      <c r="B1236">
        <v>253</v>
      </c>
      <c r="C1236">
        <v>1998</v>
      </c>
      <c r="D1236" t="s">
        <v>667</v>
      </c>
      <c r="F1236" t="s">
        <v>55</v>
      </c>
      <c r="I1236">
        <v>6440.2</v>
      </c>
    </row>
    <row r="1237" spans="1:9" x14ac:dyDescent="0.2">
      <c r="A1237" t="s">
        <v>284</v>
      </c>
      <c r="B1237">
        <v>254</v>
      </c>
      <c r="C1237">
        <v>1998</v>
      </c>
      <c r="D1237" t="s">
        <v>97</v>
      </c>
      <c r="F1237" t="s">
        <v>255</v>
      </c>
      <c r="I1237">
        <v>6437</v>
      </c>
    </row>
    <row r="1238" spans="1:9" x14ac:dyDescent="0.2">
      <c r="A1238" t="s">
        <v>645</v>
      </c>
      <c r="B1238">
        <v>255</v>
      </c>
      <c r="C1238">
        <v>1998</v>
      </c>
      <c r="D1238" t="s">
        <v>287</v>
      </c>
      <c r="F1238" t="s">
        <v>44</v>
      </c>
      <c r="I1238">
        <v>6396.2</v>
      </c>
    </row>
    <row r="1239" spans="1:9" x14ac:dyDescent="0.2">
      <c r="A1239" t="s">
        <v>295</v>
      </c>
      <c r="B1239">
        <v>256</v>
      </c>
      <c r="C1239">
        <v>1998</v>
      </c>
      <c r="D1239" t="s">
        <v>17</v>
      </c>
      <c r="F1239" t="s">
        <v>44</v>
      </c>
      <c r="I1239">
        <v>6371</v>
      </c>
    </row>
    <row r="1240" spans="1:9" x14ac:dyDescent="0.2">
      <c r="A1240" t="s">
        <v>300</v>
      </c>
      <c r="B1240">
        <v>257</v>
      </c>
      <c r="C1240">
        <v>1998</v>
      </c>
      <c r="D1240" t="s">
        <v>214</v>
      </c>
      <c r="F1240" t="s">
        <v>41</v>
      </c>
      <c r="I1240">
        <v>6370</v>
      </c>
    </row>
    <row r="1241" spans="1:9" x14ac:dyDescent="0.2">
      <c r="A1241" t="s">
        <v>324</v>
      </c>
      <c r="B1241">
        <v>258</v>
      </c>
      <c r="C1241">
        <v>1998</v>
      </c>
      <c r="D1241" t="s">
        <v>214</v>
      </c>
      <c r="F1241" t="s">
        <v>177</v>
      </c>
      <c r="I1241">
        <v>6369</v>
      </c>
    </row>
    <row r="1242" spans="1:9" x14ac:dyDescent="0.2">
      <c r="A1242" t="s">
        <v>327</v>
      </c>
      <c r="B1242">
        <v>259</v>
      </c>
      <c r="C1242">
        <v>1998</v>
      </c>
      <c r="D1242" t="s">
        <v>67</v>
      </c>
      <c r="F1242" t="s">
        <v>25</v>
      </c>
      <c r="I1242">
        <v>6355.7</v>
      </c>
    </row>
    <row r="1243" spans="1:9" x14ac:dyDescent="0.2">
      <c r="A1243" t="s">
        <v>660</v>
      </c>
      <c r="B1243">
        <v>260</v>
      </c>
      <c r="C1243">
        <v>1998</v>
      </c>
      <c r="D1243" t="s">
        <v>112</v>
      </c>
      <c r="F1243" t="s">
        <v>542</v>
      </c>
      <c r="I1243">
        <v>6331.2</v>
      </c>
    </row>
    <row r="1244" spans="1:9" x14ac:dyDescent="0.2">
      <c r="A1244" t="s">
        <v>323</v>
      </c>
      <c r="B1244">
        <v>261</v>
      </c>
      <c r="C1244">
        <v>1998</v>
      </c>
      <c r="D1244" t="s">
        <v>757</v>
      </c>
      <c r="F1244" t="s">
        <v>98</v>
      </c>
      <c r="I1244">
        <v>6310.4</v>
      </c>
    </row>
    <row r="1245" spans="1:9" x14ac:dyDescent="0.2">
      <c r="A1245" t="s">
        <v>436</v>
      </c>
      <c r="B1245">
        <v>262</v>
      </c>
      <c r="C1245">
        <v>1998</v>
      </c>
      <c r="D1245" t="s">
        <v>30</v>
      </c>
      <c r="F1245" t="s">
        <v>437</v>
      </c>
      <c r="I1245">
        <v>6293.7</v>
      </c>
    </row>
    <row r="1246" spans="1:9" x14ac:dyDescent="0.2">
      <c r="A1246" t="s">
        <v>333</v>
      </c>
      <c r="B1246">
        <v>263</v>
      </c>
      <c r="C1246">
        <v>1998</v>
      </c>
      <c r="D1246" t="s">
        <v>65</v>
      </c>
      <c r="F1246" t="s">
        <v>72</v>
      </c>
      <c r="I1246">
        <v>6219.3</v>
      </c>
    </row>
    <row r="1247" spans="1:9" x14ac:dyDescent="0.2">
      <c r="A1247" t="s">
        <v>319</v>
      </c>
      <c r="B1247">
        <v>264</v>
      </c>
      <c r="C1247">
        <v>1998</v>
      </c>
      <c r="D1247" t="s">
        <v>214</v>
      </c>
      <c r="F1247" t="s">
        <v>53</v>
      </c>
      <c r="I1247">
        <v>6161.4</v>
      </c>
    </row>
    <row r="1248" spans="1:9" x14ac:dyDescent="0.2">
      <c r="A1248" t="s">
        <v>655</v>
      </c>
      <c r="B1248">
        <v>265</v>
      </c>
      <c r="C1248">
        <v>1998</v>
      </c>
      <c r="D1248" t="s">
        <v>95</v>
      </c>
      <c r="F1248" t="s">
        <v>44</v>
      </c>
      <c r="I1248">
        <v>6138</v>
      </c>
    </row>
    <row r="1249" spans="1:9" x14ac:dyDescent="0.2">
      <c r="A1249" t="s">
        <v>425</v>
      </c>
      <c r="B1249">
        <v>266</v>
      </c>
      <c r="C1249">
        <v>1998</v>
      </c>
      <c r="D1249" t="s">
        <v>609</v>
      </c>
      <c r="F1249" t="s">
        <v>28</v>
      </c>
      <c r="I1249">
        <v>6077.3</v>
      </c>
    </row>
    <row r="1250" spans="1:9" x14ac:dyDescent="0.2">
      <c r="A1250" t="s">
        <v>256</v>
      </c>
      <c r="B1250">
        <v>267</v>
      </c>
      <c r="C1250">
        <v>1998</v>
      </c>
      <c r="D1250" t="s">
        <v>488</v>
      </c>
      <c r="F1250" t="s">
        <v>55</v>
      </c>
      <c r="I1250">
        <v>6064</v>
      </c>
    </row>
    <row r="1251" spans="1:9" x14ac:dyDescent="0.2">
      <c r="A1251" t="s">
        <v>353</v>
      </c>
      <c r="B1251">
        <v>268</v>
      </c>
      <c r="C1251">
        <v>1998</v>
      </c>
      <c r="D1251" t="s">
        <v>130</v>
      </c>
      <c r="F1251" t="s">
        <v>187</v>
      </c>
      <c r="I1251">
        <v>6024</v>
      </c>
    </row>
    <row r="1252" spans="1:9" x14ac:dyDescent="0.2">
      <c r="A1252" t="s">
        <v>422</v>
      </c>
      <c r="B1252">
        <v>269</v>
      </c>
      <c r="C1252">
        <v>1998</v>
      </c>
      <c r="D1252" t="s">
        <v>79</v>
      </c>
      <c r="F1252" t="s">
        <v>28</v>
      </c>
      <c r="I1252">
        <v>6008.6</v>
      </c>
    </row>
    <row r="1253" spans="1:9" x14ac:dyDescent="0.2">
      <c r="A1253" t="s">
        <v>343</v>
      </c>
      <c r="B1253">
        <v>271</v>
      </c>
      <c r="C1253">
        <v>1998</v>
      </c>
      <c r="D1253" t="s">
        <v>115</v>
      </c>
      <c r="F1253" t="s">
        <v>86</v>
      </c>
      <c r="I1253">
        <v>6005.2</v>
      </c>
    </row>
    <row r="1254" spans="1:9" x14ac:dyDescent="0.2">
      <c r="A1254" t="s">
        <v>498</v>
      </c>
      <c r="B1254">
        <v>272</v>
      </c>
      <c r="C1254">
        <v>1998</v>
      </c>
      <c r="D1254" t="s">
        <v>112</v>
      </c>
      <c r="F1254" t="s">
        <v>55</v>
      </c>
      <c r="I1254">
        <v>5826.4</v>
      </c>
    </row>
    <row r="1255" spans="1:9" x14ac:dyDescent="0.2">
      <c r="A1255" t="s">
        <v>317</v>
      </c>
      <c r="B1255">
        <v>273</v>
      </c>
      <c r="C1255">
        <v>1998</v>
      </c>
      <c r="D1255" t="s">
        <v>193</v>
      </c>
      <c r="F1255" t="s">
        <v>22</v>
      </c>
      <c r="I1255">
        <v>5783</v>
      </c>
    </row>
    <row r="1256" spans="1:9" x14ac:dyDescent="0.2">
      <c r="A1256" t="s">
        <v>567</v>
      </c>
      <c r="B1256">
        <v>274</v>
      </c>
      <c r="C1256">
        <v>1998</v>
      </c>
      <c r="D1256" t="s">
        <v>32</v>
      </c>
      <c r="F1256" t="s">
        <v>542</v>
      </c>
      <c r="I1256">
        <v>5762.7</v>
      </c>
    </row>
    <row r="1257" spans="1:9" x14ac:dyDescent="0.2">
      <c r="A1257" t="s">
        <v>458</v>
      </c>
      <c r="B1257">
        <v>275</v>
      </c>
      <c r="C1257">
        <v>1998</v>
      </c>
      <c r="D1257" t="s">
        <v>79</v>
      </c>
      <c r="F1257" t="s">
        <v>44</v>
      </c>
      <c r="I1257">
        <v>5750.6</v>
      </c>
    </row>
    <row r="1258" spans="1:9" x14ac:dyDescent="0.2">
      <c r="A1258" t="s">
        <v>654</v>
      </c>
      <c r="B1258">
        <v>276</v>
      </c>
      <c r="C1258">
        <v>1998</v>
      </c>
      <c r="D1258" t="s">
        <v>32</v>
      </c>
      <c r="F1258" t="s">
        <v>98</v>
      </c>
      <c r="I1258">
        <v>5745.2</v>
      </c>
    </row>
    <row r="1259" spans="1:9" x14ac:dyDescent="0.2">
      <c r="A1259" t="s">
        <v>271</v>
      </c>
      <c r="B1259">
        <v>277</v>
      </c>
      <c r="C1259">
        <v>1998</v>
      </c>
      <c r="D1259" t="s">
        <v>91</v>
      </c>
      <c r="F1259" t="s">
        <v>33</v>
      </c>
      <c r="I1259">
        <v>5735.5</v>
      </c>
    </row>
    <row r="1260" spans="1:9" x14ac:dyDescent="0.2">
      <c r="A1260" t="s">
        <v>476</v>
      </c>
      <c r="B1260">
        <v>278</v>
      </c>
      <c r="C1260">
        <v>1998</v>
      </c>
      <c r="D1260" t="s">
        <v>214</v>
      </c>
      <c r="F1260" t="s">
        <v>98</v>
      </c>
      <c r="I1260">
        <v>5710</v>
      </c>
    </row>
    <row r="1261" spans="1:9" x14ac:dyDescent="0.2">
      <c r="A1261" t="s">
        <v>758</v>
      </c>
      <c r="B1261">
        <v>279</v>
      </c>
      <c r="C1261">
        <v>1998</v>
      </c>
      <c r="D1261" t="s">
        <v>57</v>
      </c>
      <c r="F1261" t="s">
        <v>28</v>
      </c>
      <c r="I1261">
        <v>5697</v>
      </c>
    </row>
    <row r="1262" spans="1:9" x14ac:dyDescent="0.2">
      <c r="A1262" t="s">
        <v>516</v>
      </c>
      <c r="B1262">
        <v>280</v>
      </c>
      <c r="C1262">
        <v>1998</v>
      </c>
      <c r="D1262" t="s">
        <v>636</v>
      </c>
      <c r="F1262" t="s">
        <v>55</v>
      </c>
      <c r="I1262">
        <v>5684.3</v>
      </c>
    </row>
    <row r="1263" spans="1:9" x14ac:dyDescent="0.2">
      <c r="A1263" t="s">
        <v>693</v>
      </c>
      <c r="B1263">
        <v>281</v>
      </c>
      <c r="C1263">
        <v>1998</v>
      </c>
      <c r="D1263" t="s">
        <v>223</v>
      </c>
      <c r="F1263" t="s">
        <v>22</v>
      </c>
      <c r="I1263">
        <v>5638</v>
      </c>
    </row>
    <row r="1264" spans="1:9" x14ac:dyDescent="0.2">
      <c r="A1264" t="s">
        <v>344</v>
      </c>
      <c r="B1264">
        <v>282</v>
      </c>
      <c r="C1264">
        <v>1998</v>
      </c>
      <c r="D1264" t="s">
        <v>130</v>
      </c>
      <c r="F1264" t="s">
        <v>255</v>
      </c>
      <c r="I1264">
        <v>5625</v>
      </c>
    </row>
    <row r="1265" spans="1:9" x14ac:dyDescent="0.2">
      <c r="A1265" t="s">
        <v>467</v>
      </c>
      <c r="B1265">
        <v>283</v>
      </c>
      <c r="C1265">
        <v>1998</v>
      </c>
      <c r="D1265" t="s">
        <v>290</v>
      </c>
      <c r="F1265" t="s">
        <v>55</v>
      </c>
      <c r="I1265">
        <v>5616</v>
      </c>
    </row>
    <row r="1266" spans="1:9" x14ac:dyDescent="0.2">
      <c r="A1266" t="s">
        <v>239</v>
      </c>
      <c r="B1266">
        <v>284</v>
      </c>
      <c r="C1266">
        <v>1998</v>
      </c>
      <c r="D1266" t="s">
        <v>67</v>
      </c>
      <c r="F1266" t="s">
        <v>72</v>
      </c>
      <c r="I1266">
        <v>5609.3</v>
      </c>
    </row>
    <row r="1267" spans="1:9" x14ac:dyDescent="0.2">
      <c r="A1267" t="s">
        <v>656</v>
      </c>
      <c r="B1267">
        <v>285</v>
      </c>
      <c r="C1267">
        <v>1998</v>
      </c>
      <c r="D1267" t="s">
        <v>70</v>
      </c>
      <c r="F1267" t="s">
        <v>55</v>
      </c>
      <c r="I1267">
        <v>5599.1</v>
      </c>
    </row>
    <row r="1268" spans="1:9" x14ac:dyDescent="0.2">
      <c r="A1268" t="s">
        <v>546</v>
      </c>
      <c r="B1268">
        <v>286</v>
      </c>
      <c r="C1268">
        <v>1998</v>
      </c>
      <c r="D1268" t="s">
        <v>97</v>
      </c>
      <c r="F1268" t="s">
        <v>255</v>
      </c>
      <c r="I1268">
        <v>5568.4</v>
      </c>
    </row>
    <row r="1269" spans="1:9" x14ac:dyDescent="0.2">
      <c r="A1269" t="s">
        <v>352</v>
      </c>
      <c r="B1269">
        <v>287</v>
      </c>
      <c r="C1269">
        <v>1998</v>
      </c>
      <c r="D1269" t="s">
        <v>79</v>
      </c>
      <c r="F1269" t="s">
        <v>44</v>
      </c>
      <c r="I1269">
        <v>5503.1</v>
      </c>
    </row>
    <row r="1270" spans="1:9" x14ac:dyDescent="0.2">
      <c r="A1270" t="s">
        <v>357</v>
      </c>
      <c r="B1270">
        <v>288</v>
      </c>
      <c r="C1270">
        <v>1998</v>
      </c>
      <c r="D1270" t="s">
        <v>91</v>
      </c>
      <c r="F1270" t="s">
        <v>168</v>
      </c>
      <c r="I1270">
        <v>5493.1</v>
      </c>
    </row>
    <row r="1271" spans="1:9" x14ac:dyDescent="0.2">
      <c r="A1271" t="s">
        <v>464</v>
      </c>
      <c r="B1271">
        <v>289</v>
      </c>
      <c r="C1271">
        <v>1998</v>
      </c>
      <c r="D1271" t="s">
        <v>70</v>
      </c>
      <c r="F1271" t="s">
        <v>370</v>
      </c>
      <c r="I1271">
        <v>5481.1</v>
      </c>
    </row>
    <row r="1272" spans="1:9" x14ac:dyDescent="0.2">
      <c r="A1272" t="s">
        <v>658</v>
      </c>
      <c r="B1272">
        <v>290</v>
      </c>
      <c r="C1272">
        <v>1998</v>
      </c>
      <c r="D1272" t="s">
        <v>115</v>
      </c>
      <c r="F1272" t="s">
        <v>28</v>
      </c>
      <c r="I1272">
        <v>5390.6</v>
      </c>
    </row>
    <row r="1273" spans="1:9" x14ac:dyDescent="0.2">
      <c r="A1273" t="s">
        <v>313</v>
      </c>
      <c r="B1273">
        <v>291</v>
      </c>
      <c r="C1273">
        <v>1998</v>
      </c>
      <c r="D1273" t="s">
        <v>105</v>
      </c>
      <c r="F1273" t="s">
        <v>22</v>
      </c>
      <c r="I1273">
        <v>5372.2</v>
      </c>
    </row>
    <row r="1274" spans="1:9" x14ac:dyDescent="0.2">
      <c r="A1274" t="s">
        <v>652</v>
      </c>
      <c r="B1274">
        <v>292</v>
      </c>
      <c r="C1274">
        <v>1998</v>
      </c>
      <c r="D1274" t="s">
        <v>350</v>
      </c>
      <c r="F1274" t="s">
        <v>177</v>
      </c>
      <c r="I1274">
        <v>5351</v>
      </c>
    </row>
    <row r="1275" spans="1:9" x14ac:dyDescent="0.2">
      <c r="A1275" t="s">
        <v>468</v>
      </c>
      <c r="B1275">
        <v>293</v>
      </c>
      <c r="C1275">
        <v>1998</v>
      </c>
      <c r="D1275" t="s">
        <v>637</v>
      </c>
      <c r="F1275" t="s">
        <v>55</v>
      </c>
      <c r="I1275">
        <v>5319.5</v>
      </c>
    </row>
    <row r="1276" spans="1:9" x14ac:dyDescent="0.2">
      <c r="A1276" t="s">
        <v>670</v>
      </c>
      <c r="B1276">
        <v>294</v>
      </c>
      <c r="C1276">
        <v>1998</v>
      </c>
      <c r="D1276" t="s">
        <v>230</v>
      </c>
      <c r="F1276" t="s">
        <v>55</v>
      </c>
      <c r="I1276">
        <v>5316</v>
      </c>
    </row>
    <row r="1277" spans="1:9" x14ac:dyDescent="0.2">
      <c r="A1277" t="s">
        <v>759</v>
      </c>
      <c r="B1277">
        <v>295</v>
      </c>
      <c r="C1277">
        <v>1998</v>
      </c>
      <c r="D1277" t="s">
        <v>715</v>
      </c>
      <c r="F1277" t="s">
        <v>41</v>
      </c>
      <c r="I1277">
        <v>5314.7</v>
      </c>
    </row>
    <row r="1278" spans="1:9" x14ac:dyDescent="0.2">
      <c r="A1278" t="s">
        <v>363</v>
      </c>
      <c r="B1278">
        <v>296</v>
      </c>
      <c r="C1278">
        <v>1998</v>
      </c>
      <c r="D1278" t="s">
        <v>32</v>
      </c>
      <c r="F1278" t="s">
        <v>22</v>
      </c>
      <c r="I1278">
        <v>5288.8</v>
      </c>
    </row>
    <row r="1279" spans="1:9" x14ac:dyDescent="0.2">
      <c r="A1279" t="s">
        <v>424</v>
      </c>
      <c r="B1279">
        <v>297</v>
      </c>
      <c r="C1279">
        <v>1998</v>
      </c>
      <c r="D1279" t="s">
        <v>57</v>
      </c>
      <c r="F1279" t="s">
        <v>125</v>
      </c>
      <c r="I1279">
        <v>5269.6</v>
      </c>
    </row>
    <row r="1280" spans="1:9" x14ac:dyDescent="0.2">
      <c r="A1280" t="s">
        <v>429</v>
      </c>
      <c r="B1280">
        <v>298</v>
      </c>
      <c r="C1280">
        <v>1998</v>
      </c>
      <c r="D1280" t="s">
        <v>214</v>
      </c>
      <c r="F1280" t="s">
        <v>22</v>
      </c>
      <c r="I1280">
        <v>5268</v>
      </c>
    </row>
    <row r="1281" spans="1:9" x14ac:dyDescent="0.2">
      <c r="A1281" t="s">
        <v>408</v>
      </c>
      <c r="B1281">
        <v>299</v>
      </c>
      <c r="C1281">
        <v>1998</v>
      </c>
      <c r="D1281" t="s">
        <v>290</v>
      </c>
      <c r="F1281" t="s">
        <v>41</v>
      </c>
      <c r="I1281">
        <v>5234.5</v>
      </c>
    </row>
    <row r="1282" spans="1:9" x14ac:dyDescent="0.2">
      <c r="A1282" t="s">
        <v>379</v>
      </c>
      <c r="B1282">
        <v>300</v>
      </c>
      <c r="C1282">
        <v>1998</v>
      </c>
      <c r="D1282" t="s">
        <v>46</v>
      </c>
      <c r="F1282" t="s">
        <v>44</v>
      </c>
      <c r="I1282">
        <v>5231.5</v>
      </c>
    </row>
    <row r="1283" spans="1:9" x14ac:dyDescent="0.2">
      <c r="A1283" t="s">
        <v>356</v>
      </c>
      <c r="B1283">
        <v>301</v>
      </c>
      <c r="C1283">
        <v>1998</v>
      </c>
      <c r="D1283" t="s">
        <v>283</v>
      </c>
      <c r="F1283" t="s">
        <v>98</v>
      </c>
      <c r="I1283">
        <v>5222.2</v>
      </c>
    </row>
    <row r="1284" spans="1:9" x14ac:dyDescent="0.2">
      <c r="A1284" t="s">
        <v>401</v>
      </c>
      <c r="B1284">
        <v>302</v>
      </c>
      <c r="C1284">
        <v>1998</v>
      </c>
      <c r="D1284" t="s">
        <v>279</v>
      </c>
      <c r="F1284" t="s">
        <v>44</v>
      </c>
      <c r="I1284">
        <v>5220.3999999999996</v>
      </c>
    </row>
    <row r="1285" spans="1:9" x14ac:dyDescent="0.2">
      <c r="A1285" t="s">
        <v>504</v>
      </c>
      <c r="B1285">
        <v>303</v>
      </c>
      <c r="C1285">
        <v>1998</v>
      </c>
      <c r="D1285" t="s">
        <v>105</v>
      </c>
      <c r="F1285" t="s">
        <v>146</v>
      </c>
      <c r="I1285">
        <v>5181</v>
      </c>
    </row>
    <row r="1286" spans="1:9" x14ac:dyDescent="0.2">
      <c r="A1286" t="s">
        <v>376</v>
      </c>
      <c r="B1286">
        <v>304</v>
      </c>
      <c r="C1286">
        <v>1998</v>
      </c>
      <c r="D1286" t="s">
        <v>201</v>
      </c>
      <c r="F1286" t="s">
        <v>35</v>
      </c>
      <c r="I1286">
        <v>5164.5</v>
      </c>
    </row>
    <row r="1287" spans="1:9" x14ac:dyDescent="0.2">
      <c r="A1287" t="s">
        <v>462</v>
      </c>
      <c r="B1287">
        <v>305</v>
      </c>
      <c r="C1287">
        <v>1998</v>
      </c>
      <c r="D1287" t="s">
        <v>57</v>
      </c>
      <c r="F1287" t="s">
        <v>53</v>
      </c>
      <c r="I1287">
        <v>5152.1000000000004</v>
      </c>
    </row>
    <row r="1288" spans="1:9" x14ac:dyDescent="0.2">
      <c r="A1288" t="s">
        <v>384</v>
      </c>
      <c r="B1288">
        <v>306</v>
      </c>
      <c r="C1288">
        <v>1998</v>
      </c>
      <c r="D1288" t="s">
        <v>57</v>
      </c>
      <c r="F1288" t="s">
        <v>98</v>
      </c>
      <c r="I1288">
        <v>5134</v>
      </c>
    </row>
    <row r="1289" spans="1:9" x14ac:dyDescent="0.2">
      <c r="A1289" t="s">
        <v>625</v>
      </c>
      <c r="B1289">
        <v>307</v>
      </c>
      <c r="C1289">
        <v>1998</v>
      </c>
      <c r="D1289" t="s">
        <v>115</v>
      </c>
      <c r="F1289" t="s">
        <v>98</v>
      </c>
      <c r="I1289">
        <v>5128.3999999999996</v>
      </c>
    </row>
    <row r="1290" spans="1:9" x14ac:dyDescent="0.2">
      <c r="A1290" t="s">
        <v>385</v>
      </c>
      <c r="B1290">
        <v>308</v>
      </c>
      <c r="C1290">
        <v>1998</v>
      </c>
      <c r="D1290" t="s">
        <v>52</v>
      </c>
      <c r="F1290" t="s">
        <v>28</v>
      </c>
      <c r="I1290">
        <v>5079.3999999999996</v>
      </c>
    </row>
    <row r="1291" spans="1:9" x14ac:dyDescent="0.2">
      <c r="A1291" t="s">
        <v>347</v>
      </c>
      <c r="B1291">
        <v>309</v>
      </c>
      <c r="C1291">
        <v>1998</v>
      </c>
      <c r="D1291" t="s">
        <v>91</v>
      </c>
      <c r="F1291" t="s">
        <v>53</v>
      </c>
      <c r="I1291">
        <v>5077.3999999999996</v>
      </c>
    </row>
    <row r="1292" spans="1:9" x14ac:dyDescent="0.2">
      <c r="A1292" t="s">
        <v>367</v>
      </c>
      <c r="B1292">
        <v>310</v>
      </c>
      <c r="C1292">
        <v>1998</v>
      </c>
      <c r="D1292" t="s">
        <v>166</v>
      </c>
      <c r="F1292" t="s">
        <v>44</v>
      </c>
      <c r="I1292">
        <v>5046.8</v>
      </c>
    </row>
    <row r="1293" spans="1:9" x14ac:dyDescent="0.2">
      <c r="A1293" t="s">
        <v>293</v>
      </c>
      <c r="B1293">
        <v>311</v>
      </c>
      <c r="C1293">
        <v>1998</v>
      </c>
      <c r="D1293" t="s">
        <v>67</v>
      </c>
      <c r="F1293" t="s">
        <v>44</v>
      </c>
      <c r="I1293">
        <v>5015.7</v>
      </c>
    </row>
    <row r="1294" spans="1:9" x14ac:dyDescent="0.2">
      <c r="A1294" t="s">
        <v>760</v>
      </c>
      <c r="B1294">
        <v>312</v>
      </c>
      <c r="C1294">
        <v>1998</v>
      </c>
      <c r="D1294" t="s">
        <v>214</v>
      </c>
      <c r="F1294" t="s">
        <v>35</v>
      </c>
      <c r="I1294">
        <v>4999.8999999999996</v>
      </c>
    </row>
    <row r="1295" spans="1:9" x14ac:dyDescent="0.2">
      <c r="A1295" t="s">
        <v>326</v>
      </c>
      <c r="B1295">
        <v>313</v>
      </c>
      <c r="C1295">
        <v>1998</v>
      </c>
      <c r="D1295" t="s">
        <v>130</v>
      </c>
      <c r="F1295" t="s">
        <v>75</v>
      </c>
      <c r="I1295">
        <v>4940.5</v>
      </c>
    </row>
    <row r="1296" spans="1:9" x14ac:dyDescent="0.2">
      <c r="A1296" t="s">
        <v>469</v>
      </c>
      <c r="B1296">
        <v>314</v>
      </c>
      <c r="C1296">
        <v>1998</v>
      </c>
      <c r="D1296" t="s">
        <v>27</v>
      </c>
      <c r="F1296" t="s">
        <v>98</v>
      </c>
      <c r="I1296">
        <v>4912.6000000000004</v>
      </c>
    </row>
    <row r="1297" spans="1:9" x14ac:dyDescent="0.2">
      <c r="A1297" t="s">
        <v>482</v>
      </c>
      <c r="B1297">
        <v>315</v>
      </c>
      <c r="C1297">
        <v>1998</v>
      </c>
      <c r="D1297" t="s">
        <v>46</v>
      </c>
      <c r="F1297" t="s">
        <v>53</v>
      </c>
      <c r="I1297">
        <v>4881.1000000000004</v>
      </c>
    </row>
    <row r="1298" spans="1:9" x14ac:dyDescent="0.2">
      <c r="A1298" t="s">
        <v>406</v>
      </c>
      <c r="B1298">
        <v>316</v>
      </c>
      <c r="C1298">
        <v>1998</v>
      </c>
      <c r="D1298" t="s">
        <v>24</v>
      </c>
      <c r="F1298" t="s">
        <v>93</v>
      </c>
      <c r="I1298">
        <v>4851.6000000000004</v>
      </c>
    </row>
    <row r="1299" spans="1:9" x14ac:dyDescent="0.2">
      <c r="A1299" t="s">
        <v>259</v>
      </c>
      <c r="B1299">
        <v>317</v>
      </c>
      <c r="C1299">
        <v>1998</v>
      </c>
      <c r="D1299" t="s">
        <v>91</v>
      </c>
      <c r="F1299" t="s">
        <v>44</v>
      </c>
      <c r="I1299">
        <v>4849.1000000000004</v>
      </c>
    </row>
    <row r="1300" spans="1:9" x14ac:dyDescent="0.2">
      <c r="A1300" t="s">
        <v>441</v>
      </c>
      <c r="B1300">
        <v>318</v>
      </c>
      <c r="C1300">
        <v>1998</v>
      </c>
      <c r="D1300" t="s">
        <v>442</v>
      </c>
      <c r="F1300" t="s">
        <v>55</v>
      </c>
      <c r="I1300">
        <v>4834.6000000000004</v>
      </c>
    </row>
    <row r="1301" spans="1:9" x14ac:dyDescent="0.2">
      <c r="A1301" t="s">
        <v>417</v>
      </c>
      <c r="B1301">
        <v>319</v>
      </c>
      <c r="C1301">
        <v>1998</v>
      </c>
      <c r="D1301" t="s">
        <v>214</v>
      </c>
      <c r="F1301" t="s">
        <v>18</v>
      </c>
      <c r="I1301">
        <v>4787</v>
      </c>
    </row>
    <row r="1302" spans="1:9" x14ac:dyDescent="0.2">
      <c r="A1302" t="s">
        <v>761</v>
      </c>
      <c r="B1302">
        <v>320</v>
      </c>
      <c r="C1302">
        <v>1998</v>
      </c>
      <c r="D1302" t="s">
        <v>115</v>
      </c>
      <c r="F1302" t="s">
        <v>177</v>
      </c>
      <c r="I1302">
        <v>4756.3999999999996</v>
      </c>
    </row>
    <row r="1303" spans="1:9" x14ac:dyDescent="0.2">
      <c r="A1303" t="s">
        <v>494</v>
      </c>
      <c r="B1303">
        <v>321</v>
      </c>
      <c r="C1303">
        <v>1998</v>
      </c>
      <c r="D1303" t="s">
        <v>46</v>
      </c>
      <c r="F1303" t="s">
        <v>33</v>
      </c>
      <c r="I1303">
        <v>4735</v>
      </c>
    </row>
    <row r="1304" spans="1:9" x14ac:dyDescent="0.2">
      <c r="A1304" t="s">
        <v>661</v>
      </c>
      <c r="B1304">
        <v>322</v>
      </c>
      <c r="C1304">
        <v>1998</v>
      </c>
      <c r="D1304" t="s">
        <v>287</v>
      </c>
      <c r="F1304" t="s">
        <v>35</v>
      </c>
      <c r="I1304">
        <v>4729.5</v>
      </c>
    </row>
    <row r="1305" spans="1:9" x14ac:dyDescent="0.2">
      <c r="A1305" t="s">
        <v>431</v>
      </c>
      <c r="B1305">
        <v>323</v>
      </c>
      <c r="C1305">
        <v>1998</v>
      </c>
      <c r="D1305" t="s">
        <v>65</v>
      </c>
      <c r="F1305" t="s">
        <v>93</v>
      </c>
      <c r="I1305">
        <v>4709.3</v>
      </c>
    </row>
    <row r="1306" spans="1:9" x14ac:dyDescent="0.2">
      <c r="A1306" t="s">
        <v>423</v>
      </c>
      <c r="B1306">
        <v>324</v>
      </c>
      <c r="C1306">
        <v>1998</v>
      </c>
      <c r="D1306" t="s">
        <v>336</v>
      </c>
      <c r="F1306" t="s">
        <v>53</v>
      </c>
      <c r="I1306">
        <v>4680.1000000000004</v>
      </c>
    </row>
    <row r="1307" spans="1:9" x14ac:dyDescent="0.2">
      <c r="A1307" t="s">
        <v>359</v>
      </c>
      <c r="B1307">
        <v>325</v>
      </c>
      <c r="C1307">
        <v>1998</v>
      </c>
      <c r="D1307" t="s">
        <v>46</v>
      </c>
      <c r="F1307" t="s">
        <v>113</v>
      </c>
      <c r="I1307">
        <v>4678</v>
      </c>
    </row>
    <row r="1308" spans="1:9" x14ac:dyDescent="0.2">
      <c r="A1308" t="s">
        <v>762</v>
      </c>
      <c r="B1308">
        <v>326</v>
      </c>
      <c r="C1308">
        <v>1998</v>
      </c>
      <c r="D1308" t="s">
        <v>46</v>
      </c>
      <c r="F1308" t="s">
        <v>98</v>
      </c>
      <c r="I1308">
        <v>4662</v>
      </c>
    </row>
    <row r="1309" spans="1:9" x14ac:dyDescent="0.2">
      <c r="A1309" t="s">
        <v>364</v>
      </c>
      <c r="B1309">
        <v>327</v>
      </c>
      <c r="C1309">
        <v>1998</v>
      </c>
      <c r="D1309" t="s">
        <v>166</v>
      </c>
      <c r="F1309" t="s">
        <v>98</v>
      </c>
      <c r="I1309">
        <v>4631.2</v>
      </c>
    </row>
    <row r="1310" spans="1:9" x14ac:dyDescent="0.2">
      <c r="A1310" t="s">
        <v>396</v>
      </c>
      <c r="B1310">
        <v>328</v>
      </c>
      <c r="C1310">
        <v>1998</v>
      </c>
      <c r="D1310" t="s">
        <v>214</v>
      </c>
      <c r="F1310" t="s">
        <v>98</v>
      </c>
      <c r="I1310">
        <v>4617.8999999999996</v>
      </c>
    </row>
    <row r="1311" spans="1:9" x14ac:dyDescent="0.2">
      <c r="A1311" t="s">
        <v>553</v>
      </c>
      <c r="B1311">
        <v>329</v>
      </c>
      <c r="C1311">
        <v>1998</v>
      </c>
      <c r="D1311" t="s">
        <v>105</v>
      </c>
      <c r="F1311" t="s">
        <v>22</v>
      </c>
      <c r="I1311">
        <v>4610.5</v>
      </c>
    </row>
    <row r="1312" spans="1:9" x14ac:dyDescent="0.2">
      <c r="A1312" t="s">
        <v>514</v>
      </c>
      <c r="B1312">
        <v>330</v>
      </c>
      <c r="C1312">
        <v>1998</v>
      </c>
      <c r="D1312" t="s">
        <v>65</v>
      </c>
      <c r="F1312" t="s">
        <v>53</v>
      </c>
      <c r="I1312">
        <v>4608.2</v>
      </c>
    </row>
    <row r="1313" spans="1:9" x14ac:dyDescent="0.2">
      <c r="A1313" t="s">
        <v>428</v>
      </c>
      <c r="B1313">
        <v>331</v>
      </c>
      <c r="C1313">
        <v>1998</v>
      </c>
      <c r="D1313" t="s">
        <v>57</v>
      </c>
      <c r="F1313" t="s">
        <v>86</v>
      </c>
      <c r="I1313">
        <v>4585</v>
      </c>
    </row>
    <row r="1314" spans="1:9" x14ac:dyDescent="0.2">
      <c r="A1314" t="s">
        <v>427</v>
      </c>
      <c r="B1314">
        <v>332</v>
      </c>
      <c r="C1314">
        <v>1998</v>
      </c>
      <c r="D1314" t="s">
        <v>130</v>
      </c>
      <c r="F1314" t="s">
        <v>28</v>
      </c>
      <c r="I1314">
        <v>4547.7</v>
      </c>
    </row>
    <row r="1315" spans="1:9" x14ac:dyDescent="0.2">
      <c r="A1315" t="s">
        <v>581</v>
      </c>
      <c r="B1315">
        <v>333</v>
      </c>
      <c r="C1315">
        <v>1998</v>
      </c>
      <c r="D1315" t="s">
        <v>57</v>
      </c>
      <c r="F1315" t="s">
        <v>47</v>
      </c>
      <c r="I1315">
        <v>4523.8999999999996</v>
      </c>
    </row>
    <row r="1316" spans="1:9" x14ac:dyDescent="0.2">
      <c r="A1316" t="s">
        <v>395</v>
      </c>
      <c r="B1316">
        <v>334</v>
      </c>
      <c r="C1316">
        <v>1998</v>
      </c>
      <c r="D1316" t="s">
        <v>91</v>
      </c>
      <c r="F1316" t="s">
        <v>41</v>
      </c>
      <c r="I1316">
        <v>4476.8</v>
      </c>
    </row>
    <row r="1317" spans="1:9" x14ac:dyDescent="0.2">
      <c r="A1317" t="s">
        <v>521</v>
      </c>
      <c r="B1317">
        <v>335</v>
      </c>
      <c r="C1317">
        <v>1998</v>
      </c>
      <c r="D1317" t="s">
        <v>115</v>
      </c>
      <c r="F1317" t="s">
        <v>398</v>
      </c>
      <c r="I1317">
        <v>4446.3</v>
      </c>
    </row>
    <row r="1318" spans="1:9" x14ac:dyDescent="0.2">
      <c r="A1318" t="s">
        <v>394</v>
      </c>
      <c r="B1318">
        <v>336</v>
      </c>
      <c r="C1318">
        <v>1998</v>
      </c>
      <c r="D1318" t="s">
        <v>166</v>
      </c>
      <c r="F1318" t="s">
        <v>53</v>
      </c>
      <c r="I1318">
        <v>4446</v>
      </c>
    </row>
    <row r="1319" spans="1:9" x14ac:dyDescent="0.2">
      <c r="A1319" t="s">
        <v>549</v>
      </c>
      <c r="B1319">
        <v>337</v>
      </c>
      <c r="C1319">
        <v>1998</v>
      </c>
      <c r="D1319" t="s">
        <v>223</v>
      </c>
      <c r="F1319" t="s">
        <v>116</v>
      </c>
      <c r="I1319">
        <v>4409.6000000000004</v>
      </c>
    </row>
    <row r="1320" spans="1:9" x14ac:dyDescent="0.2">
      <c r="A1320" t="s">
        <v>537</v>
      </c>
      <c r="B1320">
        <v>338</v>
      </c>
      <c r="C1320">
        <v>1998</v>
      </c>
      <c r="D1320" t="s">
        <v>115</v>
      </c>
      <c r="F1320" t="s">
        <v>72</v>
      </c>
      <c r="I1320">
        <v>4391.6000000000004</v>
      </c>
    </row>
    <row r="1321" spans="1:9" x14ac:dyDescent="0.2">
      <c r="A1321" t="s">
        <v>402</v>
      </c>
      <c r="B1321">
        <v>339</v>
      </c>
      <c r="C1321">
        <v>1998</v>
      </c>
      <c r="D1321" t="s">
        <v>40</v>
      </c>
      <c r="F1321" t="s">
        <v>68</v>
      </c>
      <c r="I1321">
        <v>4385.1000000000004</v>
      </c>
    </row>
    <row r="1322" spans="1:9" x14ac:dyDescent="0.2">
      <c r="A1322" t="s">
        <v>543</v>
      </c>
      <c r="B1322">
        <v>340</v>
      </c>
      <c r="C1322">
        <v>1998</v>
      </c>
      <c r="D1322" t="s">
        <v>57</v>
      </c>
      <c r="F1322" t="s">
        <v>98</v>
      </c>
      <c r="I1322">
        <v>4378.7</v>
      </c>
    </row>
    <row r="1323" spans="1:9" x14ac:dyDescent="0.2">
      <c r="A1323" t="s">
        <v>763</v>
      </c>
      <c r="B1323">
        <v>341</v>
      </c>
      <c r="C1323">
        <v>1998</v>
      </c>
      <c r="D1323" t="s">
        <v>336</v>
      </c>
      <c r="F1323" t="s">
        <v>53</v>
      </c>
      <c r="I1323">
        <v>4373</v>
      </c>
    </row>
    <row r="1324" spans="1:9" x14ac:dyDescent="0.2">
      <c r="A1324" t="s">
        <v>764</v>
      </c>
      <c r="B1324">
        <v>342</v>
      </c>
      <c r="C1324">
        <v>1998</v>
      </c>
      <c r="D1324" t="s">
        <v>214</v>
      </c>
      <c r="F1324" t="s">
        <v>53</v>
      </c>
      <c r="I1324">
        <v>4352.8</v>
      </c>
    </row>
    <row r="1325" spans="1:9" x14ac:dyDescent="0.2">
      <c r="A1325" t="s">
        <v>662</v>
      </c>
      <c r="B1325">
        <v>343</v>
      </c>
      <c r="C1325">
        <v>1998</v>
      </c>
      <c r="D1325" t="s">
        <v>112</v>
      </c>
      <c r="F1325" t="s">
        <v>44</v>
      </c>
      <c r="I1325">
        <v>4350.8</v>
      </c>
    </row>
    <row r="1326" spans="1:9" x14ac:dyDescent="0.2">
      <c r="A1326" t="s">
        <v>400</v>
      </c>
      <c r="B1326">
        <v>344</v>
      </c>
      <c r="C1326">
        <v>1998</v>
      </c>
      <c r="D1326" t="s">
        <v>67</v>
      </c>
      <c r="F1326" t="s">
        <v>55</v>
      </c>
      <c r="I1326">
        <v>4336.1000000000004</v>
      </c>
    </row>
    <row r="1327" spans="1:9" x14ac:dyDescent="0.2">
      <c r="A1327" t="s">
        <v>433</v>
      </c>
      <c r="B1327">
        <v>345</v>
      </c>
      <c r="C1327">
        <v>1998</v>
      </c>
      <c r="D1327" t="s">
        <v>67</v>
      </c>
      <c r="F1327" t="s">
        <v>98</v>
      </c>
      <c r="I1327">
        <v>4302.2</v>
      </c>
    </row>
    <row r="1328" spans="1:9" x14ac:dyDescent="0.2">
      <c r="A1328" t="s">
        <v>765</v>
      </c>
      <c r="B1328">
        <v>346</v>
      </c>
      <c r="C1328">
        <v>1998</v>
      </c>
      <c r="D1328" t="s">
        <v>342</v>
      </c>
      <c r="F1328" t="s">
        <v>55</v>
      </c>
      <c r="I1328">
        <v>4266.8</v>
      </c>
    </row>
    <row r="1329" spans="1:9" x14ac:dyDescent="0.2">
      <c r="A1329" t="s">
        <v>675</v>
      </c>
      <c r="B1329">
        <v>347</v>
      </c>
      <c r="C1329">
        <v>1998</v>
      </c>
      <c r="D1329" t="s">
        <v>214</v>
      </c>
      <c r="F1329" t="s">
        <v>190</v>
      </c>
      <c r="I1329">
        <v>4263.8</v>
      </c>
    </row>
    <row r="1330" spans="1:9" x14ac:dyDescent="0.2">
      <c r="A1330" t="s">
        <v>691</v>
      </c>
      <c r="B1330">
        <v>348</v>
      </c>
      <c r="C1330">
        <v>1998</v>
      </c>
      <c r="D1330" t="s">
        <v>112</v>
      </c>
      <c r="F1330" t="s">
        <v>33</v>
      </c>
      <c r="I1330">
        <v>4240.1000000000004</v>
      </c>
    </row>
    <row r="1331" spans="1:9" x14ac:dyDescent="0.2">
      <c r="A1331" t="s">
        <v>459</v>
      </c>
      <c r="B1331">
        <v>349</v>
      </c>
      <c r="C1331">
        <v>1998</v>
      </c>
      <c r="D1331" t="s">
        <v>166</v>
      </c>
      <c r="F1331" t="s">
        <v>125</v>
      </c>
      <c r="I1331">
        <v>4184.5</v>
      </c>
    </row>
    <row r="1332" spans="1:9" x14ac:dyDescent="0.2">
      <c r="A1332" t="s">
        <v>700</v>
      </c>
      <c r="B1332">
        <v>350</v>
      </c>
      <c r="C1332">
        <v>1998</v>
      </c>
      <c r="D1332" t="s">
        <v>637</v>
      </c>
      <c r="F1332" t="s">
        <v>55</v>
      </c>
      <c r="I1332">
        <v>4177.8999999999996</v>
      </c>
    </row>
    <row r="1333" spans="1:9" x14ac:dyDescent="0.2">
      <c r="A1333" t="s">
        <v>472</v>
      </c>
      <c r="B1333">
        <v>351</v>
      </c>
      <c r="C1333">
        <v>1998</v>
      </c>
      <c r="D1333" t="s">
        <v>32</v>
      </c>
      <c r="F1333" t="s">
        <v>55</v>
      </c>
      <c r="I1333">
        <v>4175.5</v>
      </c>
    </row>
    <row r="1334" spans="1:9" x14ac:dyDescent="0.2">
      <c r="A1334" t="s">
        <v>680</v>
      </c>
      <c r="B1334">
        <v>352</v>
      </c>
      <c r="C1334">
        <v>1998</v>
      </c>
      <c r="D1334" t="s">
        <v>223</v>
      </c>
      <c r="F1334" t="s">
        <v>542</v>
      </c>
      <c r="I1334">
        <v>4174.6000000000004</v>
      </c>
    </row>
    <row r="1335" spans="1:9" x14ac:dyDescent="0.2">
      <c r="A1335" t="s">
        <v>501</v>
      </c>
      <c r="B1335">
        <v>353</v>
      </c>
      <c r="C1335">
        <v>1998</v>
      </c>
      <c r="D1335" t="s">
        <v>221</v>
      </c>
      <c r="F1335" t="s">
        <v>41</v>
      </c>
      <c r="I1335">
        <v>4172</v>
      </c>
    </row>
    <row r="1336" spans="1:9" x14ac:dyDescent="0.2">
      <c r="A1336" t="s">
        <v>766</v>
      </c>
      <c r="B1336">
        <v>354</v>
      </c>
      <c r="C1336">
        <v>1998</v>
      </c>
      <c r="D1336" t="s">
        <v>214</v>
      </c>
      <c r="F1336" t="s">
        <v>41</v>
      </c>
      <c r="I1336">
        <v>4143.3999999999996</v>
      </c>
    </row>
    <row r="1337" spans="1:9" x14ac:dyDescent="0.2">
      <c r="A1337" t="s">
        <v>481</v>
      </c>
      <c r="B1337">
        <v>355</v>
      </c>
      <c r="C1337">
        <v>1998</v>
      </c>
      <c r="D1337" t="s">
        <v>115</v>
      </c>
      <c r="F1337" t="s">
        <v>44</v>
      </c>
      <c r="I1337">
        <v>4136.6000000000004</v>
      </c>
    </row>
    <row r="1338" spans="1:9" x14ac:dyDescent="0.2">
      <c r="A1338" t="s">
        <v>664</v>
      </c>
      <c r="B1338">
        <v>356</v>
      </c>
      <c r="C1338">
        <v>1998</v>
      </c>
      <c r="D1338" t="s">
        <v>336</v>
      </c>
      <c r="F1338" t="s">
        <v>28</v>
      </c>
      <c r="I1338">
        <v>4129.1000000000004</v>
      </c>
    </row>
    <row r="1339" spans="1:9" x14ac:dyDescent="0.2">
      <c r="A1339" t="s">
        <v>586</v>
      </c>
      <c r="B1339">
        <v>357</v>
      </c>
      <c r="C1339">
        <v>1998</v>
      </c>
      <c r="D1339" t="s">
        <v>330</v>
      </c>
      <c r="F1339" t="s">
        <v>28</v>
      </c>
      <c r="I1339">
        <v>4113</v>
      </c>
    </row>
    <row r="1340" spans="1:9" x14ac:dyDescent="0.2">
      <c r="A1340" t="s">
        <v>479</v>
      </c>
      <c r="B1340">
        <v>358</v>
      </c>
      <c r="C1340">
        <v>1998</v>
      </c>
      <c r="D1340" t="s">
        <v>38</v>
      </c>
      <c r="F1340" t="s">
        <v>35</v>
      </c>
      <c r="I1340">
        <v>4112.7</v>
      </c>
    </row>
    <row r="1341" spans="1:9" x14ac:dyDescent="0.2">
      <c r="A1341" t="s">
        <v>536</v>
      </c>
      <c r="B1341">
        <v>359</v>
      </c>
      <c r="C1341">
        <v>1998</v>
      </c>
      <c r="D1341" t="s">
        <v>290</v>
      </c>
      <c r="F1341" t="s">
        <v>41</v>
      </c>
      <c r="I1341">
        <v>4112.2</v>
      </c>
    </row>
    <row r="1342" spans="1:9" x14ac:dyDescent="0.2">
      <c r="A1342" t="s">
        <v>435</v>
      </c>
      <c r="B1342">
        <v>360</v>
      </c>
      <c r="C1342">
        <v>1998</v>
      </c>
      <c r="D1342" t="s">
        <v>57</v>
      </c>
      <c r="F1342" t="s">
        <v>177</v>
      </c>
      <c r="I1342">
        <v>4101.6000000000004</v>
      </c>
    </row>
    <row r="1343" spans="1:9" x14ac:dyDescent="0.2">
      <c r="A1343" t="s">
        <v>420</v>
      </c>
      <c r="B1343">
        <v>361</v>
      </c>
      <c r="C1343">
        <v>1998</v>
      </c>
      <c r="D1343" t="s">
        <v>30</v>
      </c>
      <c r="F1343" t="s">
        <v>33</v>
      </c>
      <c r="I1343">
        <v>4100.5</v>
      </c>
    </row>
    <row r="1344" spans="1:9" x14ac:dyDescent="0.2">
      <c r="A1344" t="s">
        <v>486</v>
      </c>
      <c r="B1344">
        <v>362</v>
      </c>
      <c r="C1344">
        <v>1998</v>
      </c>
      <c r="D1344" t="s">
        <v>130</v>
      </c>
      <c r="F1344" t="s">
        <v>53</v>
      </c>
      <c r="I1344">
        <v>4091.1</v>
      </c>
    </row>
    <row r="1345" spans="1:9" x14ac:dyDescent="0.2">
      <c r="A1345" t="s">
        <v>668</v>
      </c>
      <c r="B1345">
        <v>363</v>
      </c>
      <c r="C1345">
        <v>1998</v>
      </c>
      <c r="D1345" t="s">
        <v>97</v>
      </c>
      <c r="F1345" t="s">
        <v>404</v>
      </c>
      <c r="I1345">
        <v>4076.7</v>
      </c>
    </row>
    <row r="1346" spans="1:9" x14ac:dyDescent="0.2">
      <c r="A1346" t="s">
        <v>505</v>
      </c>
      <c r="B1346">
        <v>364</v>
      </c>
      <c r="C1346">
        <v>1998</v>
      </c>
      <c r="D1346" t="s">
        <v>611</v>
      </c>
      <c r="F1346" t="s">
        <v>55</v>
      </c>
      <c r="I1346">
        <v>4074.3</v>
      </c>
    </row>
    <row r="1347" spans="1:9" x14ac:dyDescent="0.2">
      <c r="A1347" t="s">
        <v>767</v>
      </c>
      <c r="B1347">
        <v>365</v>
      </c>
      <c r="C1347">
        <v>1998</v>
      </c>
      <c r="D1347" t="s">
        <v>40</v>
      </c>
      <c r="F1347" t="s">
        <v>55</v>
      </c>
      <c r="I1347">
        <v>4065.4</v>
      </c>
    </row>
    <row r="1348" spans="1:9" x14ac:dyDescent="0.2">
      <c r="A1348" t="s">
        <v>450</v>
      </c>
      <c r="B1348">
        <v>366</v>
      </c>
      <c r="C1348">
        <v>1998</v>
      </c>
      <c r="D1348" t="s">
        <v>74</v>
      </c>
      <c r="F1348" t="s">
        <v>35</v>
      </c>
      <c r="I1348">
        <v>4062</v>
      </c>
    </row>
    <row r="1349" spans="1:9" x14ac:dyDescent="0.2">
      <c r="A1349" t="s">
        <v>713</v>
      </c>
      <c r="B1349">
        <v>367</v>
      </c>
      <c r="C1349">
        <v>1998</v>
      </c>
      <c r="D1349" t="s">
        <v>105</v>
      </c>
      <c r="F1349" t="s">
        <v>53</v>
      </c>
      <c r="I1349">
        <v>4055.3</v>
      </c>
    </row>
    <row r="1350" spans="1:9" x14ac:dyDescent="0.2">
      <c r="A1350" t="s">
        <v>315</v>
      </c>
      <c r="B1350">
        <v>368</v>
      </c>
      <c r="C1350">
        <v>1998</v>
      </c>
      <c r="D1350" t="s">
        <v>115</v>
      </c>
      <c r="F1350" t="s">
        <v>55</v>
      </c>
      <c r="I1350">
        <v>4049</v>
      </c>
    </row>
    <row r="1351" spans="1:9" x14ac:dyDescent="0.2">
      <c r="A1351" t="s">
        <v>676</v>
      </c>
      <c r="B1351">
        <v>369</v>
      </c>
      <c r="C1351">
        <v>1998</v>
      </c>
      <c r="D1351" t="s">
        <v>636</v>
      </c>
      <c r="F1351" t="s">
        <v>28</v>
      </c>
      <c r="I1351">
        <v>4040</v>
      </c>
    </row>
    <row r="1352" spans="1:9" x14ac:dyDescent="0.2">
      <c r="A1352" t="s">
        <v>665</v>
      </c>
      <c r="B1352">
        <v>370</v>
      </c>
      <c r="C1352">
        <v>1998</v>
      </c>
      <c r="D1352" t="s">
        <v>65</v>
      </c>
      <c r="F1352" t="s">
        <v>53</v>
      </c>
      <c r="I1352">
        <v>4020.7</v>
      </c>
    </row>
    <row r="1353" spans="1:9" x14ac:dyDescent="0.2">
      <c r="A1353" t="s">
        <v>418</v>
      </c>
      <c r="B1353">
        <v>371</v>
      </c>
      <c r="C1353">
        <v>1998</v>
      </c>
      <c r="D1353" t="s">
        <v>46</v>
      </c>
      <c r="F1353" t="s">
        <v>98</v>
      </c>
      <c r="I1353">
        <v>3999</v>
      </c>
    </row>
    <row r="1354" spans="1:9" x14ac:dyDescent="0.2">
      <c r="A1354" t="s">
        <v>768</v>
      </c>
      <c r="B1354">
        <v>372</v>
      </c>
      <c r="C1354">
        <v>1998</v>
      </c>
      <c r="D1354" t="s">
        <v>214</v>
      </c>
      <c r="F1354" t="s">
        <v>28</v>
      </c>
      <c r="I1354">
        <v>3966.4</v>
      </c>
    </row>
    <row r="1355" spans="1:9" x14ac:dyDescent="0.2">
      <c r="A1355" t="s">
        <v>489</v>
      </c>
      <c r="B1355">
        <v>373</v>
      </c>
      <c r="C1355">
        <v>1998</v>
      </c>
      <c r="D1355" t="s">
        <v>757</v>
      </c>
      <c r="F1355" t="s">
        <v>44</v>
      </c>
      <c r="I1355">
        <v>3961.5</v>
      </c>
    </row>
    <row r="1356" spans="1:9" x14ac:dyDescent="0.2">
      <c r="A1356" t="s">
        <v>769</v>
      </c>
      <c r="B1356">
        <v>374</v>
      </c>
      <c r="C1356">
        <v>1998</v>
      </c>
      <c r="D1356" t="s">
        <v>21</v>
      </c>
      <c r="F1356" t="s">
        <v>142</v>
      </c>
      <c r="I1356">
        <v>3925.3</v>
      </c>
    </row>
    <row r="1357" spans="1:9" x14ac:dyDescent="0.2">
      <c r="A1357" t="s">
        <v>397</v>
      </c>
      <c r="B1357">
        <v>375</v>
      </c>
      <c r="C1357">
        <v>1998</v>
      </c>
      <c r="D1357" t="s">
        <v>166</v>
      </c>
      <c r="F1357" t="s">
        <v>398</v>
      </c>
      <c r="I1357">
        <v>3914.3</v>
      </c>
    </row>
    <row r="1358" spans="1:9" x14ac:dyDescent="0.2">
      <c r="A1358" t="s">
        <v>770</v>
      </c>
      <c r="B1358">
        <v>376</v>
      </c>
      <c r="C1358">
        <v>1998</v>
      </c>
      <c r="D1358" t="s">
        <v>60</v>
      </c>
      <c r="F1358" t="s">
        <v>177</v>
      </c>
      <c r="I1358">
        <v>3901.2</v>
      </c>
    </row>
    <row r="1359" spans="1:9" x14ac:dyDescent="0.2">
      <c r="A1359" t="s">
        <v>688</v>
      </c>
      <c r="B1359">
        <v>377</v>
      </c>
      <c r="C1359">
        <v>1998</v>
      </c>
      <c r="D1359" t="s">
        <v>115</v>
      </c>
      <c r="F1359" t="s">
        <v>68</v>
      </c>
      <c r="I1359">
        <v>3896.3</v>
      </c>
    </row>
    <row r="1360" spans="1:9" x14ac:dyDescent="0.2">
      <c r="A1360" t="s">
        <v>771</v>
      </c>
      <c r="B1360">
        <v>378</v>
      </c>
      <c r="C1360">
        <v>1998</v>
      </c>
      <c r="D1360" t="s">
        <v>70</v>
      </c>
      <c r="F1360" t="s">
        <v>75</v>
      </c>
      <c r="I1360">
        <v>3881</v>
      </c>
    </row>
    <row r="1361" spans="1:9" x14ac:dyDescent="0.2">
      <c r="A1361" t="s">
        <v>772</v>
      </c>
      <c r="B1361">
        <v>379</v>
      </c>
      <c r="C1361">
        <v>1998</v>
      </c>
      <c r="D1361" t="s">
        <v>67</v>
      </c>
      <c r="F1361" t="s">
        <v>35</v>
      </c>
      <c r="I1361">
        <v>3870.6</v>
      </c>
    </row>
    <row r="1362" spans="1:9" x14ac:dyDescent="0.2">
      <c r="A1362" t="s">
        <v>565</v>
      </c>
      <c r="B1362">
        <v>380</v>
      </c>
      <c r="C1362">
        <v>1998</v>
      </c>
      <c r="D1362" t="s">
        <v>330</v>
      </c>
      <c r="F1362" t="s">
        <v>18</v>
      </c>
      <c r="I1362">
        <v>3852.9</v>
      </c>
    </row>
    <row r="1363" spans="1:9" x14ac:dyDescent="0.2">
      <c r="A1363" t="s">
        <v>426</v>
      </c>
      <c r="B1363">
        <v>381</v>
      </c>
      <c r="C1363">
        <v>1998</v>
      </c>
      <c r="D1363" t="s">
        <v>214</v>
      </c>
      <c r="F1363" t="s">
        <v>33</v>
      </c>
      <c r="I1363">
        <v>3834.8</v>
      </c>
    </row>
    <row r="1364" spans="1:9" x14ac:dyDescent="0.2">
      <c r="A1364" t="s">
        <v>456</v>
      </c>
      <c r="B1364">
        <v>382</v>
      </c>
      <c r="C1364">
        <v>1998</v>
      </c>
      <c r="D1364" t="s">
        <v>32</v>
      </c>
      <c r="F1364" t="s">
        <v>177</v>
      </c>
      <c r="I1364">
        <v>3834.6</v>
      </c>
    </row>
    <row r="1365" spans="1:9" x14ac:dyDescent="0.2">
      <c r="A1365" t="s">
        <v>538</v>
      </c>
      <c r="B1365">
        <v>383</v>
      </c>
      <c r="C1365">
        <v>1998</v>
      </c>
      <c r="D1365" t="s">
        <v>118</v>
      </c>
      <c r="F1365" t="s">
        <v>22</v>
      </c>
      <c r="I1365">
        <v>3816.8</v>
      </c>
    </row>
    <row r="1366" spans="1:9" x14ac:dyDescent="0.2">
      <c r="A1366" t="s">
        <v>480</v>
      </c>
      <c r="B1366">
        <v>384</v>
      </c>
      <c r="C1366">
        <v>1998</v>
      </c>
      <c r="D1366" t="s">
        <v>221</v>
      </c>
      <c r="F1366" t="s">
        <v>22</v>
      </c>
      <c r="I1366">
        <v>3785</v>
      </c>
    </row>
    <row r="1367" spans="1:9" x14ac:dyDescent="0.2">
      <c r="A1367" t="s">
        <v>773</v>
      </c>
      <c r="B1367">
        <v>385</v>
      </c>
      <c r="C1367">
        <v>1998</v>
      </c>
      <c r="D1367" t="s">
        <v>79</v>
      </c>
      <c r="F1367" t="s">
        <v>35</v>
      </c>
      <c r="I1367">
        <v>3784.7</v>
      </c>
    </row>
    <row r="1368" spans="1:9" x14ac:dyDescent="0.2">
      <c r="A1368" t="s">
        <v>584</v>
      </c>
      <c r="B1368">
        <v>386</v>
      </c>
      <c r="C1368">
        <v>1998</v>
      </c>
      <c r="D1368" t="s">
        <v>105</v>
      </c>
      <c r="F1368" t="s">
        <v>53</v>
      </c>
      <c r="I1368">
        <v>3765.4</v>
      </c>
    </row>
    <row r="1369" spans="1:9" x14ac:dyDescent="0.2">
      <c r="A1369" t="s">
        <v>443</v>
      </c>
      <c r="B1369">
        <v>387</v>
      </c>
      <c r="C1369">
        <v>1998</v>
      </c>
      <c r="D1369" t="s">
        <v>214</v>
      </c>
      <c r="F1369" t="s">
        <v>18</v>
      </c>
      <c r="I1369">
        <v>3764.5</v>
      </c>
    </row>
    <row r="1370" spans="1:9" x14ac:dyDescent="0.2">
      <c r="A1370" t="s">
        <v>684</v>
      </c>
      <c r="B1370">
        <v>388</v>
      </c>
      <c r="C1370">
        <v>1998</v>
      </c>
      <c r="D1370" t="s">
        <v>279</v>
      </c>
      <c r="F1370" t="s">
        <v>18</v>
      </c>
      <c r="I1370">
        <v>3760</v>
      </c>
    </row>
    <row r="1371" spans="1:9" x14ac:dyDescent="0.2">
      <c r="A1371" t="s">
        <v>672</v>
      </c>
      <c r="B1371">
        <v>389</v>
      </c>
      <c r="C1371">
        <v>1998</v>
      </c>
      <c r="D1371" t="s">
        <v>166</v>
      </c>
      <c r="F1371" t="s">
        <v>98</v>
      </c>
      <c r="I1371">
        <v>3745.1</v>
      </c>
    </row>
    <row r="1372" spans="1:9" x14ac:dyDescent="0.2">
      <c r="A1372" t="s">
        <v>547</v>
      </c>
      <c r="B1372">
        <v>390</v>
      </c>
      <c r="C1372">
        <v>1998</v>
      </c>
      <c r="D1372" t="s">
        <v>57</v>
      </c>
      <c r="F1372" t="s">
        <v>28</v>
      </c>
      <c r="I1372">
        <v>3738.2</v>
      </c>
    </row>
    <row r="1373" spans="1:9" x14ac:dyDescent="0.2">
      <c r="A1373" t="s">
        <v>673</v>
      </c>
      <c r="B1373">
        <v>391</v>
      </c>
      <c r="C1373">
        <v>1998</v>
      </c>
      <c r="D1373" t="s">
        <v>390</v>
      </c>
      <c r="F1373" t="s">
        <v>55</v>
      </c>
      <c r="I1373">
        <v>3732.9</v>
      </c>
    </row>
    <row r="1374" spans="1:9" x14ac:dyDescent="0.2">
      <c r="A1374" t="s">
        <v>399</v>
      </c>
      <c r="B1374">
        <v>392</v>
      </c>
      <c r="C1374">
        <v>1998</v>
      </c>
      <c r="D1374" t="s">
        <v>70</v>
      </c>
      <c r="F1374" t="s">
        <v>41</v>
      </c>
      <c r="I1374">
        <v>3710.7</v>
      </c>
    </row>
    <row r="1375" spans="1:9" x14ac:dyDescent="0.2">
      <c r="A1375" t="s">
        <v>702</v>
      </c>
      <c r="B1375">
        <v>393</v>
      </c>
      <c r="C1375">
        <v>1998</v>
      </c>
      <c r="D1375" t="s">
        <v>32</v>
      </c>
      <c r="F1375" t="s">
        <v>55</v>
      </c>
      <c r="I1375">
        <v>3694.4</v>
      </c>
    </row>
    <row r="1376" spans="1:9" x14ac:dyDescent="0.2">
      <c r="A1376" t="s">
        <v>483</v>
      </c>
      <c r="B1376">
        <v>394</v>
      </c>
      <c r="C1376">
        <v>1998</v>
      </c>
      <c r="D1376" t="s">
        <v>24</v>
      </c>
      <c r="F1376" t="s">
        <v>146</v>
      </c>
      <c r="I1376">
        <v>3691.6</v>
      </c>
    </row>
    <row r="1377" spans="1:9" x14ac:dyDescent="0.2">
      <c r="A1377" t="s">
        <v>774</v>
      </c>
      <c r="B1377">
        <v>395</v>
      </c>
      <c r="C1377">
        <v>1998</v>
      </c>
      <c r="D1377" t="s">
        <v>21</v>
      </c>
      <c r="F1377" t="s">
        <v>116</v>
      </c>
      <c r="I1377">
        <v>3689.7</v>
      </c>
    </row>
    <row r="1378" spans="1:9" x14ac:dyDescent="0.2">
      <c r="A1378" t="s">
        <v>775</v>
      </c>
      <c r="B1378">
        <v>396</v>
      </c>
      <c r="C1378">
        <v>1998</v>
      </c>
      <c r="D1378" t="s">
        <v>65</v>
      </c>
      <c r="F1378" t="s">
        <v>187</v>
      </c>
      <c r="I1378">
        <v>3689.4</v>
      </c>
    </row>
    <row r="1379" spans="1:9" x14ac:dyDescent="0.2">
      <c r="A1379" t="s">
        <v>692</v>
      </c>
      <c r="B1379">
        <v>397</v>
      </c>
      <c r="C1379">
        <v>1998</v>
      </c>
      <c r="D1379" t="s">
        <v>130</v>
      </c>
      <c r="F1379" t="s">
        <v>22</v>
      </c>
      <c r="I1379">
        <v>3685.4</v>
      </c>
    </row>
    <row r="1380" spans="1:9" x14ac:dyDescent="0.2">
      <c r="A1380" t="s">
        <v>410</v>
      </c>
      <c r="B1380">
        <v>398</v>
      </c>
      <c r="C1380">
        <v>1998</v>
      </c>
      <c r="D1380" t="s">
        <v>105</v>
      </c>
      <c r="F1380" t="s">
        <v>113</v>
      </c>
      <c r="I1380">
        <v>3662.8</v>
      </c>
    </row>
    <row r="1381" spans="1:9" x14ac:dyDescent="0.2">
      <c r="A1381" t="s">
        <v>697</v>
      </c>
      <c r="B1381">
        <v>399</v>
      </c>
      <c r="C1381">
        <v>1998</v>
      </c>
      <c r="D1381" t="s">
        <v>30</v>
      </c>
      <c r="F1381" t="s">
        <v>55</v>
      </c>
      <c r="I1381">
        <v>3662.6</v>
      </c>
    </row>
    <row r="1382" spans="1:9" x14ac:dyDescent="0.2">
      <c r="A1382" t="s">
        <v>503</v>
      </c>
      <c r="B1382">
        <v>400</v>
      </c>
      <c r="C1382">
        <v>1998</v>
      </c>
      <c r="D1382" t="s">
        <v>686</v>
      </c>
      <c r="F1382" t="s">
        <v>44</v>
      </c>
      <c r="I1382">
        <v>3657.4</v>
      </c>
    </row>
    <row r="1383" spans="1:9" x14ac:dyDescent="0.2">
      <c r="A1383" t="s">
        <v>478</v>
      </c>
      <c r="B1383">
        <v>401</v>
      </c>
      <c r="C1383">
        <v>1998</v>
      </c>
      <c r="D1383" t="s">
        <v>221</v>
      </c>
      <c r="F1383" t="s">
        <v>28</v>
      </c>
      <c r="I1383">
        <v>3639.8</v>
      </c>
    </row>
    <row r="1384" spans="1:9" x14ac:dyDescent="0.2">
      <c r="A1384" t="s">
        <v>455</v>
      </c>
      <c r="B1384">
        <v>402</v>
      </c>
      <c r="C1384">
        <v>1998</v>
      </c>
      <c r="D1384" t="s">
        <v>283</v>
      </c>
      <c r="F1384" t="s">
        <v>146</v>
      </c>
      <c r="I1384">
        <v>3637.4</v>
      </c>
    </row>
    <row r="1385" spans="1:9" x14ac:dyDescent="0.2">
      <c r="A1385" t="s">
        <v>470</v>
      </c>
      <c r="B1385">
        <v>403</v>
      </c>
      <c r="C1385">
        <v>1998</v>
      </c>
      <c r="D1385" t="s">
        <v>46</v>
      </c>
      <c r="F1385" t="s">
        <v>44</v>
      </c>
      <c r="I1385">
        <v>3636.5</v>
      </c>
    </row>
    <row r="1386" spans="1:9" x14ac:dyDescent="0.2">
      <c r="A1386" t="s">
        <v>677</v>
      </c>
      <c r="B1386">
        <v>405</v>
      </c>
      <c r="C1386">
        <v>1998</v>
      </c>
      <c r="D1386" t="s">
        <v>91</v>
      </c>
      <c r="F1386" t="s">
        <v>22</v>
      </c>
      <c r="I1386">
        <v>3625.4</v>
      </c>
    </row>
    <row r="1387" spans="1:9" x14ac:dyDescent="0.2">
      <c r="A1387" t="s">
        <v>776</v>
      </c>
      <c r="B1387">
        <v>406</v>
      </c>
      <c r="C1387">
        <v>1998</v>
      </c>
      <c r="D1387" t="s">
        <v>27</v>
      </c>
      <c r="F1387" t="s">
        <v>55</v>
      </c>
      <c r="I1387">
        <v>3594</v>
      </c>
    </row>
    <row r="1388" spans="1:9" x14ac:dyDescent="0.2">
      <c r="A1388" t="s">
        <v>539</v>
      </c>
      <c r="B1388">
        <v>407</v>
      </c>
      <c r="C1388">
        <v>1998</v>
      </c>
      <c r="D1388" t="s">
        <v>540</v>
      </c>
      <c r="F1388" t="s">
        <v>86</v>
      </c>
      <c r="I1388">
        <v>3575.8</v>
      </c>
    </row>
    <row r="1389" spans="1:9" x14ac:dyDescent="0.2">
      <c r="A1389" t="s">
        <v>687</v>
      </c>
      <c r="B1389">
        <v>408</v>
      </c>
      <c r="C1389">
        <v>1998</v>
      </c>
      <c r="D1389" t="s">
        <v>17</v>
      </c>
      <c r="F1389" t="s">
        <v>33</v>
      </c>
      <c r="I1389">
        <v>3568.6</v>
      </c>
    </row>
    <row r="1390" spans="1:9" x14ac:dyDescent="0.2">
      <c r="A1390" t="s">
        <v>696</v>
      </c>
      <c r="B1390">
        <v>409</v>
      </c>
      <c r="C1390">
        <v>1998</v>
      </c>
      <c r="D1390" t="s">
        <v>95</v>
      </c>
      <c r="F1390" t="s">
        <v>146</v>
      </c>
      <c r="I1390">
        <v>3558.3</v>
      </c>
    </row>
    <row r="1391" spans="1:9" x14ac:dyDescent="0.2">
      <c r="A1391" t="s">
        <v>591</v>
      </c>
      <c r="B1391">
        <v>410</v>
      </c>
      <c r="C1391">
        <v>1998</v>
      </c>
      <c r="D1391" t="s">
        <v>97</v>
      </c>
      <c r="F1391" t="s">
        <v>113</v>
      </c>
      <c r="I1391">
        <v>3553.1</v>
      </c>
    </row>
    <row r="1392" spans="1:9" x14ac:dyDescent="0.2">
      <c r="A1392" t="s">
        <v>552</v>
      </c>
      <c r="B1392">
        <v>411</v>
      </c>
      <c r="C1392">
        <v>1998</v>
      </c>
      <c r="D1392" t="s">
        <v>24</v>
      </c>
      <c r="F1392" t="s">
        <v>542</v>
      </c>
      <c r="I1392">
        <v>3544.7</v>
      </c>
    </row>
    <row r="1393" spans="1:9" x14ac:dyDescent="0.2">
      <c r="A1393" t="s">
        <v>522</v>
      </c>
      <c r="B1393">
        <v>412</v>
      </c>
      <c r="C1393">
        <v>1998</v>
      </c>
      <c r="D1393" t="s">
        <v>287</v>
      </c>
      <c r="F1393" t="s">
        <v>28</v>
      </c>
      <c r="I1393">
        <v>3534.1</v>
      </c>
    </row>
    <row r="1394" spans="1:9" x14ac:dyDescent="0.2">
      <c r="A1394" t="s">
        <v>518</v>
      </c>
      <c r="B1394">
        <v>413</v>
      </c>
      <c r="C1394">
        <v>1998</v>
      </c>
      <c r="D1394" t="s">
        <v>32</v>
      </c>
      <c r="F1394" t="s">
        <v>168</v>
      </c>
      <c r="I1394">
        <v>3515.5</v>
      </c>
    </row>
    <row r="1395" spans="1:9" x14ac:dyDescent="0.2">
      <c r="A1395" t="s">
        <v>777</v>
      </c>
      <c r="B1395">
        <v>414</v>
      </c>
      <c r="C1395">
        <v>1998</v>
      </c>
      <c r="D1395" t="s">
        <v>67</v>
      </c>
      <c r="F1395" t="s">
        <v>53</v>
      </c>
      <c r="I1395">
        <v>3481.6</v>
      </c>
    </row>
    <row r="1396" spans="1:9" x14ac:dyDescent="0.2">
      <c r="A1396" t="s">
        <v>778</v>
      </c>
      <c r="B1396">
        <v>415</v>
      </c>
      <c r="C1396">
        <v>1998</v>
      </c>
      <c r="D1396" t="s">
        <v>115</v>
      </c>
      <c r="F1396" t="s">
        <v>98</v>
      </c>
      <c r="I1396">
        <v>3477.5</v>
      </c>
    </row>
    <row r="1397" spans="1:9" x14ac:dyDescent="0.2">
      <c r="A1397" t="s">
        <v>779</v>
      </c>
      <c r="B1397">
        <v>416</v>
      </c>
      <c r="C1397">
        <v>1998</v>
      </c>
      <c r="D1397" t="s">
        <v>74</v>
      </c>
      <c r="F1397" t="s">
        <v>53</v>
      </c>
      <c r="I1397">
        <v>3471</v>
      </c>
    </row>
    <row r="1398" spans="1:9" x14ac:dyDescent="0.2">
      <c r="A1398" t="s">
        <v>690</v>
      </c>
      <c r="B1398">
        <v>417</v>
      </c>
      <c r="C1398">
        <v>1998</v>
      </c>
      <c r="D1398" t="s">
        <v>65</v>
      </c>
      <c r="F1398" t="s">
        <v>28</v>
      </c>
      <c r="I1398">
        <v>3442.6</v>
      </c>
    </row>
    <row r="1399" spans="1:9" x14ac:dyDescent="0.2">
      <c r="A1399" t="s">
        <v>419</v>
      </c>
      <c r="B1399">
        <v>418</v>
      </c>
      <c r="C1399">
        <v>1998</v>
      </c>
      <c r="D1399" t="s">
        <v>91</v>
      </c>
      <c r="F1399" t="s">
        <v>370</v>
      </c>
      <c r="I1399">
        <v>3438.7</v>
      </c>
    </row>
    <row r="1400" spans="1:9" x14ac:dyDescent="0.2">
      <c r="A1400" t="s">
        <v>705</v>
      </c>
      <c r="B1400">
        <v>419</v>
      </c>
      <c r="C1400">
        <v>1998</v>
      </c>
      <c r="D1400" t="s">
        <v>57</v>
      </c>
      <c r="F1400" t="s">
        <v>146</v>
      </c>
      <c r="I1400">
        <v>3428</v>
      </c>
    </row>
    <row r="1401" spans="1:9" x14ac:dyDescent="0.2">
      <c r="A1401" t="s">
        <v>780</v>
      </c>
      <c r="B1401">
        <v>420</v>
      </c>
      <c r="C1401">
        <v>1998</v>
      </c>
      <c r="D1401" t="s">
        <v>115</v>
      </c>
      <c r="F1401" t="s">
        <v>35</v>
      </c>
      <c r="I1401">
        <v>3411.6</v>
      </c>
    </row>
    <row r="1402" spans="1:9" x14ac:dyDescent="0.2">
      <c r="A1402" t="s">
        <v>510</v>
      </c>
      <c r="B1402">
        <v>421</v>
      </c>
      <c r="C1402">
        <v>1998</v>
      </c>
      <c r="D1402" t="s">
        <v>32</v>
      </c>
      <c r="F1402" t="s">
        <v>199</v>
      </c>
      <c r="I1402">
        <v>3407.9</v>
      </c>
    </row>
    <row r="1403" spans="1:9" x14ac:dyDescent="0.2">
      <c r="A1403" t="s">
        <v>461</v>
      </c>
      <c r="B1403">
        <v>422</v>
      </c>
      <c r="C1403">
        <v>1998</v>
      </c>
      <c r="D1403" t="s">
        <v>65</v>
      </c>
      <c r="F1403" t="s">
        <v>75</v>
      </c>
      <c r="I1403">
        <v>3403.9</v>
      </c>
    </row>
    <row r="1404" spans="1:9" x14ac:dyDescent="0.2">
      <c r="A1404" t="s">
        <v>682</v>
      </c>
      <c r="B1404">
        <v>423</v>
      </c>
      <c r="C1404">
        <v>1998</v>
      </c>
      <c r="D1404" t="s">
        <v>65</v>
      </c>
      <c r="F1404" t="s">
        <v>146</v>
      </c>
      <c r="I1404">
        <v>3395.6</v>
      </c>
    </row>
    <row r="1405" spans="1:9" x14ac:dyDescent="0.2">
      <c r="A1405" t="s">
        <v>526</v>
      </c>
      <c r="B1405">
        <v>424</v>
      </c>
      <c r="C1405">
        <v>1998</v>
      </c>
      <c r="D1405" t="s">
        <v>85</v>
      </c>
      <c r="F1405" t="s">
        <v>35</v>
      </c>
      <c r="I1405">
        <v>3394.4</v>
      </c>
    </row>
    <row r="1406" spans="1:9" x14ac:dyDescent="0.2">
      <c r="A1406" t="s">
        <v>530</v>
      </c>
      <c r="B1406">
        <v>425</v>
      </c>
      <c r="C1406">
        <v>1998</v>
      </c>
      <c r="D1406" t="s">
        <v>52</v>
      </c>
      <c r="F1406" t="s">
        <v>28</v>
      </c>
      <c r="I1406">
        <v>3381.6</v>
      </c>
    </row>
    <row r="1407" spans="1:9" x14ac:dyDescent="0.2">
      <c r="A1407" t="s">
        <v>316</v>
      </c>
      <c r="B1407">
        <v>426</v>
      </c>
      <c r="C1407">
        <v>1998</v>
      </c>
      <c r="D1407" t="s">
        <v>46</v>
      </c>
      <c r="F1407" t="s">
        <v>177</v>
      </c>
      <c r="I1407">
        <v>3358</v>
      </c>
    </row>
    <row r="1408" spans="1:9" x14ac:dyDescent="0.2">
      <c r="A1408" t="s">
        <v>506</v>
      </c>
      <c r="B1408">
        <v>427</v>
      </c>
      <c r="C1408">
        <v>1998</v>
      </c>
      <c r="D1408" t="s">
        <v>342</v>
      </c>
      <c r="F1408" t="s">
        <v>150</v>
      </c>
      <c r="I1408">
        <v>3348.9</v>
      </c>
    </row>
    <row r="1409" spans="1:9" x14ac:dyDescent="0.2">
      <c r="A1409" t="s">
        <v>487</v>
      </c>
      <c r="B1409">
        <v>428</v>
      </c>
      <c r="C1409">
        <v>1998</v>
      </c>
      <c r="D1409" t="s">
        <v>488</v>
      </c>
      <c r="F1409" t="s">
        <v>181</v>
      </c>
      <c r="I1409">
        <v>3346</v>
      </c>
    </row>
    <row r="1410" spans="1:9" x14ac:dyDescent="0.2">
      <c r="A1410" t="s">
        <v>495</v>
      </c>
      <c r="B1410">
        <v>429</v>
      </c>
      <c r="C1410">
        <v>1998</v>
      </c>
      <c r="D1410" t="s">
        <v>46</v>
      </c>
      <c r="F1410" t="s">
        <v>55</v>
      </c>
      <c r="I1410">
        <v>3345.7</v>
      </c>
    </row>
    <row r="1411" spans="1:9" x14ac:dyDescent="0.2">
      <c r="A1411" t="s">
        <v>781</v>
      </c>
      <c r="B1411">
        <v>430</v>
      </c>
      <c r="C1411">
        <v>1998</v>
      </c>
      <c r="D1411" t="s">
        <v>214</v>
      </c>
      <c r="F1411" t="s">
        <v>181</v>
      </c>
      <c r="I1411">
        <v>3342.5</v>
      </c>
    </row>
    <row r="1412" spans="1:9" x14ac:dyDescent="0.2">
      <c r="A1412" t="s">
        <v>556</v>
      </c>
      <c r="B1412">
        <v>431</v>
      </c>
      <c r="C1412">
        <v>1998</v>
      </c>
      <c r="D1412" t="s">
        <v>115</v>
      </c>
      <c r="F1412" t="s">
        <v>142</v>
      </c>
      <c r="I1412">
        <v>3338</v>
      </c>
    </row>
    <row r="1413" spans="1:9" x14ac:dyDescent="0.2">
      <c r="A1413" t="s">
        <v>782</v>
      </c>
      <c r="B1413">
        <v>432</v>
      </c>
      <c r="C1413">
        <v>1998</v>
      </c>
      <c r="D1413" t="s">
        <v>105</v>
      </c>
      <c r="F1413" t="s">
        <v>44</v>
      </c>
      <c r="I1413">
        <v>3332</v>
      </c>
    </row>
    <row r="1414" spans="1:9" x14ac:dyDescent="0.2">
      <c r="A1414" t="s">
        <v>474</v>
      </c>
      <c r="B1414">
        <v>433</v>
      </c>
      <c r="C1414">
        <v>1998</v>
      </c>
      <c r="D1414" t="s">
        <v>118</v>
      </c>
      <c r="F1414" t="s">
        <v>142</v>
      </c>
      <c r="I1414">
        <v>3328</v>
      </c>
    </row>
    <row r="1415" spans="1:9" x14ac:dyDescent="0.2">
      <c r="A1415" t="s">
        <v>454</v>
      </c>
      <c r="B1415">
        <v>434</v>
      </c>
      <c r="C1415">
        <v>1998</v>
      </c>
      <c r="D1415" t="s">
        <v>287</v>
      </c>
      <c r="F1415" t="s">
        <v>55</v>
      </c>
      <c r="I1415">
        <v>3318.5</v>
      </c>
    </row>
    <row r="1416" spans="1:9" x14ac:dyDescent="0.2">
      <c r="A1416" t="s">
        <v>507</v>
      </c>
      <c r="B1416">
        <v>435</v>
      </c>
      <c r="C1416">
        <v>1998</v>
      </c>
      <c r="D1416" t="s">
        <v>214</v>
      </c>
      <c r="F1416" t="s">
        <v>177</v>
      </c>
      <c r="I1416">
        <v>3315.6</v>
      </c>
    </row>
    <row r="1417" spans="1:9" x14ac:dyDescent="0.2">
      <c r="A1417" t="s">
        <v>523</v>
      </c>
      <c r="B1417">
        <v>436</v>
      </c>
      <c r="C1417">
        <v>1998</v>
      </c>
      <c r="D1417" t="s">
        <v>214</v>
      </c>
      <c r="F1417" t="s">
        <v>75</v>
      </c>
      <c r="I1417">
        <v>3307.6</v>
      </c>
    </row>
    <row r="1418" spans="1:9" x14ac:dyDescent="0.2">
      <c r="A1418" t="s">
        <v>497</v>
      </c>
      <c r="B1418">
        <v>437</v>
      </c>
      <c r="C1418">
        <v>1998</v>
      </c>
      <c r="D1418" t="s">
        <v>27</v>
      </c>
      <c r="F1418" t="s">
        <v>25</v>
      </c>
      <c r="I1418">
        <v>3263.6</v>
      </c>
    </row>
    <row r="1419" spans="1:9" x14ac:dyDescent="0.2">
      <c r="A1419" t="s">
        <v>509</v>
      </c>
      <c r="B1419">
        <v>438</v>
      </c>
      <c r="C1419">
        <v>1998</v>
      </c>
      <c r="D1419" t="s">
        <v>67</v>
      </c>
      <c r="F1419" t="s">
        <v>72</v>
      </c>
      <c r="I1419">
        <v>3256.6</v>
      </c>
    </row>
    <row r="1420" spans="1:9" x14ac:dyDescent="0.2">
      <c r="A1420" t="s">
        <v>519</v>
      </c>
      <c r="B1420">
        <v>439</v>
      </c>
      <c r="C1420">
        <v>1998</v>
      </c>
      <c r="D1420" t="s">
        <v>108</v>
      </c>
      <c r="F1420" t="s">
        <v>44</v>
      </c>
      <c r="I1420">
        <v>3250.1</v>
      </c>
    </row>
    <row r="1421" spans="1:9" x14ac:dyDescent="0.2">
      <c r="A1421" t="s">
        <v>407</v>
      </c>
      <c r="B1421">
        <v>440</v>
      </c>
      <c r="C1421">
        <v>1998</v>
      </c>
      <c r="D1421" t="s">
        <v>91</v>
      </c>
      <c r="F1421" t="s">
        <v>142</v>
      </c>
      <c r="I1421">
        <v>3238</v>
      </c>
    </row>
    <row r="1422" spans="1:9" x14ac:dyDescent="0.2">
      <c r="A1422" t="s">
        <v>589</v>
      </c>
      <c r="B1422">
        <v>441</v>
      </c>
      <c r="C1422">
        <v>1998</v>
      </c>
      <c r="D1422" t="s">
        <v>279</v>
      </c>
      <c r="F1422" t="s">
        <v>44</v>
      </c>
      <c r="I1422">
        <v>3234.3</v>
      </c>
    </row>
    <row r="1423" spans="1:9" x14ac:dyDescent="0.2">
      <c r="A1423" t="s">
        <v>485</v>
      </c>
      <c r="B1423">
        <v>442</v>
      </c>
      <c r="C1423">
        <v>1998</v>
      </c>
      <c r="D1423" t="s">
        <v>112</v>
      </c>
      <c r="F1423" t="s">
        <v>25</v>
      </c>
      <c r="I1423">
        <v>3230.3</v>
      </c>
    </row>
    <row r="1424" spans="1:9" x14ac:dyDescent="0.2">
      <c r="A1424" t="s">
        <v>783</v>
      </c>
      <c r="B1424">
        <v>443</v>
      </c>
      <c r="C1424">
        <v>1998</v>
      </c>
      <c r="D1424" t="s">
        <v>70</v>
      </c>
      <c r="F1424" t="s">
        <v>146</v>
      </c>
      <c r="I1424">
        <v>3226.5</v>
      </c>
    </row>
    <row r="1425" spans="1:9" x14ac:dyDescent="0.2">
      <c r="A1425" t="s">
        <v>695</v>
      </c>
      <c r="B1425">
        <v>444</v>
      </c>
      <c r="C1425">
        <v>1998</v>
      </c>
      <c r="D1425" t="s">
        <v>70</v>
      </c>
      <c r="F1425" t="s">
        <v>404</v>
      </c>
      <c r="I1425">
        <v>3226.4</v>
      </c>
    </row>
    <row r="1426" spans="1:9" x14ac:dyDescent="0.2">
      <c r="A1426" t="s">
        <v>784</v>
      </c>
      <c r="B1426">
        <v>445</v>
      </c>
      <c r="C1426">
        <v>1998</v>
      </c>
      <c r="D1426" t="s">
        <v>130</v>
      </c>
      <c r="F1426" t="s">
        <v>86</v>
      </c>
      <c r="I1426">
        <v>3224.4</v>
      </c>
    </row>
    <row r="1427" spans="1:9" x14ac:dyDescent="0.2">
      <c r="A1427" t="s">
        <v>699</v>
      </c>
      <c r="B1427">
        <v>446</v>
      </c>
      <c r="C1427">
        <v>1998</v>
      </c>
      <c r="D1427" t="s">
        <v>67</v>
      </c>
      <c r="F1427" t="s">
        <v>142</v>
      </c>
      <c r="I1427">
        <v>3212.4</v>
      </c>
    </row>
    <row r="1428" spans="1:9" x14ac:dyDescent="0.2">
      <c r="A1428" t="s">
        <v>785</v>
      </c>
      <c r="B1428">
        <v>447</v>
      </c>
      <c r="C1428">
        <v>1998</v>
      </c>
      <c r="D1428" t="s">
        <v>105</v>
      </c>
      <c r="F1428" t="s">
        <v>181</v>
      </c>
      <c r="I1428">
        <v>3196.1</v>
      </c>
    </row>
    <row r="1429" spans="1:9" x14ac:dyDescent="0.2">
      <c r="A1429" t="s">
        <v>786</v>
      </c>
      <c r="B1429">
        <v>448</v>
      </c>
      <c r="C1429">
        <v>1998</v>
      </c>
      <c r="D1429" t="s">
        <v>214</v>
      </c>
      <c r="F1429" t="s">
        <v>142</v>
      </c>
      <c r="I1429">
        <v>3195.3</v>
      </c>
    </row>
    <row r="1430" spans="1:9" x14ac:dyDescent="0.2">
      <c r="A1430" t="s">
        <v>524</v>
      </c>
      <c r="B1430">
        <v>449</v>
      </c>
      <c r="C1430">
        <v>1998</v>
      </c>
      <c r="D1430" t="s">
        <v>130</v>
      </c>
      <c r="F1430" t="s">
        <v>98</v>
      </c>
      <c r="I1430">
        <v>3193.7</v>
      </c>
    </row>
    <row r="1431" spans="1:9" x14ac:dyDescent="0.2">
      <c r="A1431" t="s">
        <v>548</v>
      </c>
      <c r="B1431">
        <v>450</v>
      </c>
      <c r="C1431">
        <v>1998</v>
      </c>
      <c r="D1431" t="s">
        <v>442</v>
      </c>
      <c r="F1431" t="s">
        <v>210</v>
      </c>
      <c r="I1431">
        <v>3188.6</v>
      </c>
    </row>
    <row r="1432" spans="1:9" x14ac:dyDescent="0.2">
      <c r="A1432" t="s">
        <v>787</v>
      </c>
      <c r="B1432">
        <v>451</v>
      </c>
      <c r="C1432">
        <v>1998</v>
      </c>
      <c r="D1432" t="s">
        <v>57</v>
      </c>
      <c r="F1432" t="s">
        <v>18</v>
      </c>
      <c r="I1432">
        <v>3175.4</v>
      </c>
    </row>
    <row r="1433" spans="1:9" x14ac:dyDescent="0.2">
      <c r="A1433" t="s">
        <v>685</v>
      </c>
      <c r="B1433">
        <v>452</v>
      </c>
      <c r="C1433">
        <v>1998</v>
      </c>
      <c r="D1433" t="s">
        <v>60</v>
      </c>
      <c r="F1433" t="s">
        <v>177</v>
      </c>
      <c r="I1433">
        <v>3171.8</v>
      </c>
    </row>
    <row r="1434" spans="1:9" x14ac:dyDescent="0.2">
      <c r="A1434" t="s">
        <v>788</v>
      </c>
      <c r="B1434">
        <v>453</v>
      </c>
      <c r="C1434">
        <v>1998</v>
      </c>
      <c r="D1434" t="s">
        <v>97</v>
      </c>
      <c r="F1434" t="s">
        <v>142</v>
      </c>
      <c r="I1434">
        <v>3154</v>
      </c>
    </row>
    <row r="1435" spans="1:9" x14ac:dyDescent="0.2">
      <c r="A1435" t="s">
        <v>502</v>
      </c>
      <c r="B1435">
        <v>454</v>
      </c>
      <c r="C1435">
        <v>1998</v>
      </c>
      <c r="D1435" t="s">
        <v>214</v>
      </c>
      <c r="F1435" t="s">
        <v>28</v>
      </c>
      <c r="I1435">
        <v>3147.7</v>
      </c>
    </row>
    <row r="1436" spans="1:9" x14ac:dyDescent="0.2">
      <c r="A1436" t="s">
        <v>789</v>
      </c>
      <c r="B1436">
        <v>455</v>
      </c>
      <c r="C1436">
        <v>1998</v>
      </c>
      <c r="D1436" t="s">
        <v>667</v>
      </c>
      <c r="F1436" t="s">
        <v>55</v>
      </c>
      <c r="I1436">
        <v>3147.1</v>
      </c>
    </row>
    <row r="1437" spans="1:9" x14ac:dyDescent="0.2">
      <c r="A1437" t="s">
        <v>520</v>
      </c>
      <c r="B1437">
        <v>456</v>
      </c>
      <c r="C1437">
        <v>1998</v>
      </c>
      <c r="D1437" t="s">
        <v>24</v>
      </c>
      <c r="F1437" t="s">
        <v>53</v>
      </c>
      <c r="I1437">
        <v>3143.8</v>
      </c>
    </row>
    <row r="1438" spans="1:9" x14ac:dyDescent="0.2">
      <c r="A1438" t="s">
        <v>703</v>
      </c>
      <c r="B1438">
        <v>457</v>
      </c>
      <c r="C1438">
        <v>1998</v>
      </c>
      <c r="D1438" t="s">
        <v>287</v>
      </c>
      <c r="F1438" t="s">
        <v>177</v>
      </c>
      <c r="I1438">
        <v>3139.1</v>
      </c>
    </row>
    <row r="1439" spans="1:9" x14ac:dyDescent="0.2">
      <c r="A1439" t="s">
        <v>555</v>
      </c>
      <c r="B1439">
        <v>458</v>
      </c>
      <c r="C1439">
        <v>1998</v>
      </c>
      <c r="D1439" t="s">
        <v>40</v>
      </c>
      <c r="F1439" t="s">
        <v>187</v>
      </c>
      <c r="I1439">
        <v>3129.9</v>
      </c>
    </row>
    <row r="1440" spans="1:9" x14ac:dyDescent="0.2">
      <c r="A1440" t="s">
        <v>790</v>
      </c>
      <c r="B1440">
        <v>459</v>
      </c>
      <c r="C1440">
        <v>1998</v>
      </c>
      <c r="D1440" t="s">
        <v>715</v>
      </c>
      <c r="F1440" t="s">
        <v>28</v>
      </c>
      <c r="I1440">
        <v>3125.8</v>
      </c>
    </row>
    <row r="1441" spans="1:9" x14ac:dyDescent="0.2">
      <c r="A1441" t="s">
        <v>714</v>
      </c>
      <c r="B1441">
        <v>460</v>
      </c>
      <c r="C1441">
        <v>1998</v>
      </c>
      <c r="D1441" t="s">
        <v>715</v>
      </c>
      <c r="F1441" t="s">
        <v>28</v>
      </c>
      <c r="I1441">
        <v>3124.8</v>
      </c>
    </row>
    <row r="1442" spans="1:9" x14ac:dyDescent="0.2">
      <c r="A1442" t="s">
        <v>698</v>
      </c>
      <c r="B1442">
        <v>461</v>
      </c>
      <c r="C1442">
        <v>1998</v>
      </c>
      <c r="D1442" t="s">
        <v>130</v>
      </c>
      <c r="F1442" t="s">
        <v>187</v>
      </c>
      <c r="I1442">
        <v>3118.2</v>
      </c>
    </row>
    <row r="1443" spans="1:9" x14ac:dyDescent="0.2">
      <c r="A1443" t="s">
        <v>515</v>
      </c>
      <c r="B1443">
        <v>462</v>
      </c>
      <c r="C1443">
        <v>1998</v>
      </c>
      <c r="D1443" t="s">
        <v>115</v>
      </c>
      <c r="F1443" t="s">
        <v>35</v>
      </c>
      <c r="I1443">
        <v>3116.8</v>
      </c>
    </row>
    <row r="1444" spans="1:9" x14ac:dyDescent="0.2">
      <c r="A1444" t="s">
        <v>721</v>
      </c>
      <c r="B1444">
        <v>463</v>
      </c>
      <c r="C1444">
        <v>1998</v>
      </c>
      <c r="D1444" t="s">
        <v>112</v>
      </c>
      <c r="F1444" t="s">
        <v>190</v>
      </c>
      <c r="I1444">
        <v>3116</v>
      </c>
    </row>
    <row r="1445" spans="1:9" x14ac:dyDescent="0.2">
      <c r="A1445" t="s">
        <v>451</v>
      </c>
      <c r="B1445">
        <v>465</v>
      </c>
      <c r="C1445">
        <v>1998</v>
      </c>
      <c r="D1445" t="s">
        <v>70</v>
      </c>
      <c r="F1445" t="s">
        <v>28</v>
      </c>
      <c r="I1445">
        <v>3074.4</v>
      </c>
    </row>
    <row r="1446" spans="1:9" x14ac:dyDescent="0.2">
      <c r="A1446" t="s">
        <v>701</v>
      </c>
      <c r="B1446">
        <v>466</v>
      </c>
      <c r="C1446">
        <v>1998</v>
      </c>
      <c r="D1446" t="s">
        <v>24</v>
      </c>
      <c r="F1446" t="s">
        <v>187</v>
      </c>
      <c r="I1446">
        <v>3060.1</v>
      </c>
    </row>
    <row r="1447" spans="1:9" x14ac:dyDescent="0.2">
      <c r="A1447" t="s">
        <v>568</v>
      </c>
      <c r="B1447">
        <v>467</v>
      </c>
      <c r="C1447">
        <v>1998</v>
      </c>
      <c r="D1447" t="s">
        <v>214</v>
      </c>
      <c r="F1447" t="s">
        <v>98</v>
      </c>
      <c r="I1447">
        <v>3048.7</v>
      </c>
    </row>
    <row r="1448" spans="1:9" x14ac:dyDescent="0.2">
      <c r="A1448" t="s">
        <v>659</v>
      </c>
      <c r="B1448">
        <v>468</v>
      </c>
      <c r="C1448">
        <v>1998</v>
      </c>
      <c r="D1448" t="s">
        <v>46</v>
      </c>
      <c r="F1448" t="s">
        <v>41</v>
      </c>
      <c r="I1448">
        <v>3048</v>
      </c>
    </row>
    <row r="1449" spans="1:9" x14ac:dyDescent="0.2">
      <c r="A1449" t="s">
        <v>513</v>
      </c>
      <c r="B1449">
        <v>469</v>
      </c>
      <c r="C1449">
        <v>1998</v>
      </c>
      <c r="D1449" t="s">
        <v>214</v>
      </c>
      <c r="F1449" t="s">
        <v>125</v>
      </c>
      <c r="I1449">
        <v>3024.1</v>
      </c>
    </row>
    <row r="1450" spans="1:9" x14ac:dyDescent="0.2">
      <c r="A1450" t="s">
        <v>574</v>
      </c>
      <c r="B1450">
        <v>470</v>
      </c>
      <c r="C1450">
        <v>1998</v>
      </c>
      <c r="D1450" t="s">
        <v>67</v>
      </c>
      <c r="F1450" t="s">
        <v>44</v>
      </c>
      <c r="I1450">
        <v>3018.4</v>
      </c>
    </row>
    <row r="1451" spans="1:9" x14ac:dyDescent="0.2">
      <c r="A1451" t="s">
        <v>791</v>
      </c>
      <c r="B1451">
        <v>471</v>
      </c>
      <c r="C1451">
        <v>1998</v>
      </c>
      <c r="D1451" t="s">
        <v>112</v>
      </c>
      <c r="F1451" t="s">
        <v>542</v>
      </c>
      <c r="I1451">
        <v>3017.3</v>
      </c>
    </row>
    <row r="1452" spans="1:9" x14ac:dyDescent="0.2">
      <c r="A1452" t="s">
        <v>477</v>
      </c>
      <c r="B1452">
        <v>472</v>
      </c>
      <c r="C1452">
        <v>1998</v>
      </c>
      <c r="D1452" t="s">
        <v>91</v>
      </c>
      <c r="F1452" t="s">
        <v>28</v>
      </c>
      <c r="I1452">
        <v>3011</v>
      </c>
    </row>
    <row r="1453" spans="1:9" x14ac:dyDescent="0.2">
      <c r="A1453" t="s">
        <v>792</v>
      </c>
      <c r="B1453">
        <v>473</v>
      </c>
      <c r="C1453">
        <v>1998</v>
      </c>
      <c r="D1453" t="s">
        <v>46</v>
      </c>
      <c r="F1453" t="s">
        <v>44</v>
      </c>
      <c r="I1453">
        <v>2988.6</v>
      </c>
    </row>
    <row r="1454" spans="1:9" x14ac:dyDescent="0.2">
      <c r="A1454" t="s">
        <v>708</v>
      </c>
      <c r="B1454">
        <v>474</v>
      </c>
      <c r="C1454">
        <v>1998</v>
      </c>
      <c r="D1454" t="s">
        <v>97</v>
      </c>
      <c r="F1454" t="s">
        <v>33</v>
      </c>
      <c r="I1454">
        <v>2988.3</v>
      </c>
    </row>
    <row r="1455" spans="1:9" x14ac:dyDescent="0.2">
      <c r="A1455" t="s">
        <v>704</v>
      </c>
      <c r="B1455">
        <v>475</v>
      </c>
      <c r="C1455">
        <v>1998</v>
      </c>
      <c r="D1455" t="s">
        <v>79</v>
      </c>
      <c r="F1455" t="s">
        <v>47</v>
      </c>
      <c r="I1455">
        <v>2955.7</v>
      </c>
    </row>
    <row r="1456" spans="1:9" x14ac:dyDescent="0.2">
      <c r="A1456" t="s">
        <v>570</v>
      </c>
      <c r="B1456">
        <v>476</v>
      </c>
      <c r="C1456">
        <v>1998</v>
      </c>
      <c r="D1456" t="s">
        <v>70</v>
      </c>
      <c r="F1456" t="s">
        <v>55</v>
      </c>
      <c r="I1456">
        <v>2952.9</v>
      </c>
    </row>
    <row r="1457" spans="1:9" x14ac:dyDescent="0.2">
      <c r="A1457" t="s">
        <v>793</v>
      </c>
      <c r="B1457">
        <v>477</v>
      </c>
      <c r="C1457">
        <v>1998</v>
      </c>
      <c r="D1457" t="s">
        <v>637</v>
      </c>
      <c r="F1457" t="s">
        <v>146</v>
      </c>
      <c r="I1457">
        <v>2937.9</v>
      </c>
    </row>
    <row r="1458" spans="1:9" x14ac:dyDescent="0.2">
      <c r="A1458" t="s">
        <v>525</v>
      </c>
      <c r="B1458">
        <v>478</v>
      </c>
      <c r="C1458">
        <v>1998</v>
      </c>
      <c r="D1458" t="s">
        <v>166</v>
      </c>
      <c r="F1458" t="s">
        <v>86</v>
      </c>
      <c r="I1458">
        <v>2930.9</v>
      </c>
    </row>
    <row r="1459" spans="1:9" x14ac:dyDescent="0.2">
      <c r="A1459" t="s">
        <v>592</v>
      </c>
      <c r="B1459">
        <v>479</v>
      </c>
      <c r="C1459">
        <v>1998</v>
      </c>
      <c r="D1459" t="s">
        <v>390</v>
      </c>
      <c r="F1459" t="s">
        <v>55</v>
      </c>
      <c r="I1459">
        <v>2913.8</v>
      </c>
    </row>
    <row r="1460" spans="1:9" x14ac:dyDescent="0.2">
      <c r="A1460" t="s">
        <v>794</v>
      </c>
      <c r="B1460">
        <v>480</v>
      </c>
      <c r="C1460">
        <v>1998</v>
      </c>
      <c r="D1460" t="s">
        <v>85</v>
      </c>
      <c r="F1460" t="s">
        <v>93</v>
      </c>
      <c r="I1460">
        <v>2912.4</v>
      </c>
    </row>
    <row r="1461" spans="1:9" x14ac:dyDescent="0.2">
      <c r="A1461" t="s">
        <v>795</v>
      </c>
      <c r="B1461">
        <v>481</v>
      </c>
      <c r="C1461">
        <v>1998</v>
      </c>
      <c r="D1461" t="s">
        <v>796</v>
      </c>
      <c r="F1461" t="s">
        <v>142</v>
      </c>
      <c r="I1461">
        <v>2909.2</v>
      </c>
    </row>
    <row r="1462" spans="1:9" x14ac:dyDescent="0.2">
      <c r="A1462" t="s">
        <v>599</v>
      </c>
      <c r="B1462">
        <v>482</v>
      </c>
      <c r="C1462">
        <v>1998</v>
      </c>
      <c r="D1462" t="s">
        <v>115</v>
      </c>
      <c r="F1462" t="s">
        <v>44</v>
      </c>
      <c r="I1462">
        <v>2907.3</v>
      </c>
    </row>
    <row r="1463" spans="1:9" x14ac:dyDescent="0.2">
      <c r="A1463" t="s">
        <v>710</v>
      </c>
      <c r="B1463">
        <v>483</v>
      </c>
      <c r="C1463">
        <v>1998</v>
      </c>
      <c r="D1463" t="s">
        <v>40</v>
      </c>
      <c r="F1463" t="s">
        <v>72</v>
      </c>
      <c r="I1463">
        <v>2900.3</v>
      </c>
    </row>
    <row r="1464" spans="1:9" x14ac:dyDescent="0.2">
      <c r="A1464" t="s">
        <v>362</v>
      </c>
      <c r="B1464">
        <v>484</v>
      </c>
      <c r="C1464">
        <v>1998</v>
      </c>
      <c r="D1464" t="s">
        <v>46</v>
      </c>
      <c r="F1464" t="s">
        <v>22</v>
      </c>
      <c r="I1464">
        <v>2878</v>
      </c>
    </row>
    <row r="1465" spans="1:9" x14ac:dyDescent="0.2">
      <c r="A1465" t="s">
        <v>550</v>
      </c>
      <c r="B1465">
        <v>485</v>
      </c>
      <c r="C1465">
        <v>1998</v>
      </c>
      <c r="D1465" t="s">
        <v>221</v>
      </c>
      <c r="F1465" t="s">
        <v>55</v>
      </c>
      <c r="I1465">
        <v>2874.4</v>
      </c>
    </row>
    <row r="1466" spans="1:9" x14ac:dyDescent="0.2">
      <c r="A1466" t="s">
        <v>597</v>
      </c>
      <c r="B1466">
        <v>486</v>
      </c>
      <c r="C1466">
        <v>1998</v>
      </c>
      <c r="D1466" t="s">
        <v>336</v>
      </c>
      <c r="F1466" t="s">
        <v>44</v>
      </c>
      <c r="I1466">
        <v>2874</v>
      </c>
    </row>
    <row r="1467" spans="1:9" x14ac:dyDescent="0.2">
      <c r="A1467" t="s">
        <v>716</v>
      </c>
      <c r="B1467">
        <v>487</v>
      </c>
      <c r="C1467">
        <v>1998</v>
      </c>
      <c r="D1467" t="s">
        <v>287</v>
      </c>
      <c r="F1467" t="s">
        <v>28</v>
      </c>
      <c r="I1467">
        <v>2866.4</v>
      </c>
    </row>
    <row r="1468" spans="1:9" x14ac:dyDescent="0.2">
      <c r="A1468" t="s">
        <v>720</v>
      </c>
      <c r="B1468">
        <v>488</v>
      </c>
      <c r="C1468">
        <v>1998</v>
      </c>
      <c r="D1468" t="s">
        <v>130</v>
      </c>
      <c r="F1468" t="s">
        <v>22</v>
      </c>
      <c r="I1468">
        <v>2859.3</v>
      </c>
    </row>
    <row r="1469" spans="1:9" x14ac:dyDescent="0.2">
      <c r="A1469" t="s">
        <v>564</v>
      </c>
      <c r="B1469">
        <v>489</v>
      </c>
      <c r="C1469">
        <v>1998</v>
      </c>
      <c r="D1469" t="s">
        <v>91</v>
      </c>
      <c r="F1469" t="s">
        <v>535</v>
      </c>
      <c r="I1469">
        <v>2847.8</v>
      </c>
    </row>
    <row r="1470" spans="1:9" x14ac:dyDescent="0.2">
      <c r="A1470" t="s">
        <v>712</v>
      </c>
      <c r="B1470">
        <v>490</v>
      </c>
      <c r="C1470">
        <v>1998</v>
      </c>
      <c r="D1470" t="s">
        <v>287</v>
      </c>
      <c r="F1470" t="s">
        <v>28</v>
      </c>
      <c r="I1470">
        <v>2839</v>
      </c>
    </row>
    <row r="1471" spans="1:9" x14ac:dyDescent="0.2">
      <c r="A1471" t="s">
        <v>797</v>
      </c>
      <c r="B1471">
        <v>491</v>
      </c>
      <c r="C1471">
        <v>1998</v>
      </c>
      <c r="D1471" t="s">
        <v>115</v>
      </c>
      <c r="F1471" t="s">
        <v>80</v>
      </c>
      <c r="I1471">
        <v>2835.9</v>
      </c>
    </row>
    <row r="1472" spans="1:9" x14ac:dyDescent="0.2">
      <c r="A1472" t="s">
        <v>798</v>
      </c>
      <c r="B1472">
        <v>492</v>
      </c>
      <c r="C1472">
        <v>1998</v>
      </c>
      <c r="D1472" t="s">
        <v>214</v>
      </c>
      <c r="F1472" t="s">
        <v>53</v>
      </c>
      <c r="I1472">
        <v>2821.4</v>
      </c>
    </row>
    <row r="1473" spans="1:9" x14ac:dyDescent="0.2">
      <c r="A1473" t="s">
        <v>799</v>
      </c>
      <c r="B1473">
        <v>493</v>
      </c>
      <c r="C1473">
        <v>1998</v>
      </c>
      <c r="D1473" t="s">
        <v>290</v>
      </c>
      <c r="F1473" t="s">
        <v>44</v>
      </c>
      <c r="I1473">
        <v>2819</v>
      </c>
    </row>
    <row r="1474" spans="1:9" x14ac:dyDescent="0.2">
      <c r="A1474" t="s">
        <v>563</v>
      </c>
      <c r="B1474">
        <v>494</v>
      </c>
      <c r="C1474">
        <v>1998</v>
      </c>
      <c r="D1474" t="s">
        <v>95</v>
      </c>
      <c r="F1474" t="s">
        <v>41</v>
      </c>
      <c r="I1474">
        <v>2810.5</v>
      </c>
    </row>
    <row r="1475" spans="1:9" x14ac:dyDescent="0.2">
      <c r="A1475" t="s">
        <v>800</v>
      </c>
      <c r="B1475">
        <v>495</v>
      </c>
      <c r="C1475">
        <v>1998</v>
      </c>
      <c r="D1475" t="s">
        <v>115</v>
      </c>
      <c r="F1475" t="s">
        <v>44</v>
      </c>
      <c r="I1475">
        <v>2805.2</v>
      </c>
    </row>
    <row r="1476" spans="1:9" x14ac:dyDescent="0.2">
      <c r="A1476" t="s">
        <v>801</v>
      </c>
      <c r="B1476">
        <v>496</v>
      </c>
      <c r="C1476">
        <v>1998</v>
      </c>
      <c r="D1476" t="s">
        <v>105</v>
      </c>
      <c r="F1476" t="s">
        <v>28</v>
      </c>
      <c r="I1476">
        <v>2796.9</v>
      </c>
    </row>
    <row r="1477" spans="1:9" x14ac:dyDescent="0.2">
      <c r="A1477" t="s">
        <v>718</v>
      </c>
      <c r="B1477">
        <v>497</v>
      </c>
      <c r="C1477">
        <v>1998</v>
      </c>
      <c r="D1477" t="s">
        <v>214</v>
      </c>
      <c r="F1477" t="s">
        <v>55</v>
      </c>
      <c r="I1477">
        <v>2777</v>
      </c>
    </row>
    <row r="1478" spans="1:9" x14ac:dyDescent="0.2">
      <c r="A1478" t="s">
        <v>578</v>
      </c>
      <c r="B1478">
        <v>498</v>
      </c>
      <c r="C1478">
        <v>1998</v>
      </c>
      <c r="D1478" t="s">
        <v>214</v>
      </c>
      <c r="F1478" t="s">
        <v>72</v>
      </c>
      <c r="I1478">
        <v>2733.7</v>
      </c>
    </row>
    <row r="1479" spans="1:9" x14ac:dyDescent="0.2">
      <c r="A1479" t="s">
        <v>582</v>
      </c>
      <c r="B1479">
        <v>499</v>
      </c>
      <c r="C1479">
        <v>1998</v>
      </c>
      <c r="D1479" t="s">
        <v>166</v>
      </c>
      <c r="F1479" t="s">
        <v>22</v>
      </c>
      <c r="I1479">
        <v>2729.1</v>
      </c>
    </row>
    <row r="1480" spans="1:9" x14ac:dyDescent="0.2">
      <c r="A1480" t="s">
        <v>491</v>
      </c>
      <c r="B1480">
        <v>500</v>
      </c>
      <c r="C1480">
        <v>1998</v>
      </c>
      <c r="D1480" t="s">
        <v>488</v>
      </c>
      <c r="F1480" t="s">
        <v>28</v>
      </c>
      <c r="I1480">
        <v>2721</v>
      </c>
    </row>
    <row r="1481" spans="1:9" x14ac:dyDescent="0.2">
      <c r="A1481" t="s">
        <v>16</v>
      </c>
      <c r="B1481">
        <v>1</v>
      </c>
      <c r="C1481">
        <v>1999</v>
      </c>
      <c r="D1481" t="s">
        <v>17</v>
      </c>
      <c r="F1481" t="s">
        <v>18</v>
      </c>
      <c r="I1481">
        <v>161315</v>
      </c>
    </row>
    <row r="1482" spans="1:9" x14ac:dyDescent="0.2">
      <c r="A1482" t="s">
        <v>19</v>
      </c>
      <c r="B1482">
        <v>2</v>
      </c>
      <c r="C1482">
        <v>1999</v>
      </c>
      <c r="D1482" t="s">
        <v>17</v>
      </c>
      <c r="F1482" t="s">
        <v>18</v>
      </c>
      <c r="I1482">
        <v>144416</v>
      </c>
    </row>
    <row r="1483" spans="1:9" x14ac:dyDescent="0.2">
      <c r="A1483" t="s">
        <v>23</v>
      </c>
      <c r="B1483">
        <v>3</v>
      </c>
      <c r="C1483">
        <v>1999</v>
      </c>
      <c r="D1483" t="s">
        <v>24</v>
      </c>
      <c r="F1483" t="s">
        <v>25</v>
      </c>
      <c r="I1483">
        <v>139208</v>
      </c>
    </row>
    <row r="1484" spans="1:9" x14ac:dyDescent="0.2">
      <c r="A1484" t="s">
        <v>20</v>
      </c>
      <c r="B1484">
        <v>4</v>
      </c>
      <c r="C1484">
        <v>1999</v>
      </c>
      <c r="D1484" t="s">
        <v>21</v>
      </c>
      <c r="F1484" t="s">
        <v>22</v>
      </c>
      <c r="I1484">
        <v>100697</v>
      </c>
    </row>
    <row r="1485" spans="1:9" x14ac:dyDescent="0.2">
      <c r="A1485" t="s">
        <v>31</v>
      </c>
      <c r="B1485">
        <v>5</v>
      </c>
      <c r="C1485">
        <v>1999</v>
      </c>
      <c r="D1485" t="s">
        <v>32</v>
      </c>
      <c r="F1485" t="s">
        <v>33</v>
      </c>
      <c r="I1485">
        <v>100469</v>
      </c>
    </row>
    <row r="1486" spans="1:9" x14ac:dyDescent="0.2">
      <c r="A1486" t="s">
        <v>29</v>
      </c>
      <c r="B1486">
        <v>6</v>
      </c>
      <c r="C1486">
        <v>1999</v>
      </c>
      <c r="D1486" t="s">
        <v>30</v>
      </c>
      <c r="F1486" t="s">
        <v>28</v>
      </c>
      <c r="I1486">
        <v>81667</v>
      </c>
    </row>
    <row r="1487" spans="1:9" x14ac:dyDescent="0.2">
      <c r="A1487" t="s">
        <v>802</v>
      </c>
      <c r="B1487">
        <v>7</v>
      </c>
      <c r="C1487">
        <v>1999</v>
      </c>
      <c r="D1487" t="s">
        <v>79</v>
      </c>
      <c r="F1487" t="s">
        <v>28</v>
      </c>
      <c r="I1487">
        <v>76431</v>
      </c>
    </row>
    <row r="1488" spans="1:9" x14ac:dyDescent="0.2">
      <c r="A1488" t="s">
        <v>602</v>
      </c>
      <c r="B1488">
        <v>8</v>
      </c>
      <c r="C1488">
        <v>1999</v>
      </c>
      <c r="D1488" t="s">
        <v>38</v>
      </c>
      <c r="F1488" t="s">
        <v>28</v>
      </c>
      <c r="I1488">
        <v>57813</v>
      </c>
    </row>
    <row r="1489" spans="1:9" x14ac:dyDescent="0.2">
      <c r="A1489" t="s">
        <v>92</v>
      </c>
      <c r="B1489">
        <v>9</v>
      </c>
      <c r="C1489">
        <v>1999</v>
      </c>
      <c r="D1489" t="s">
        <v>74</v>
      </c>
      <c r="F1489" t="s">
        <v>93</v>
      </c>
      <c r="I1489">
        <v>56154</v>
      </c>
    </row>
    <row r="1490" spans="1:9" x14ac:dyDescent="0.2">
      <c r="A1490" t="s">
        <v>26</v>
      </c>
      <c r="B1490">
        <v>10</v>
      </c>
      <c r="C1490">
        <v>1999</v>
      </c>
      <c r="D1490" t="s">
        <v>27</v>
      </c>
      <c r="F1490" t="s">
        <v>28</v>
      </c>
      <c r="I1490">
        <v>53588</v>
      </c>
    </row>
    <row r="1491" spans="1:9" x14ac:dyDescent="0.2">
      <c r="A1491" t="s">
        <v>88</v>
      </c>
      <c r="B1491">
        <v>11</v>
      </c>
      <c r="C1491">
        <v>1999</v>
      </c>
      <c r="D1491" t="s">
        <v>57</v>
      </c>
      <c r="F1491" t="s">
        <v>125</v>
      </c>
      <c r="I1491">
        <v>50777</v>
      </c>
    </row>
    <row r="1492" spans="1:9" x14ac:dyDescent="0.2">
      <c r="A1492" t="s">
        <v>34</v>
      </c>
      <c r="B1492">
        <v>12</v>
      </c>
      <c r="C1492">
        <v>1999</v>
      </c>
      <c r="D1492" t="s">
        <v>21</v>
      </c>
      <c r="F1492" t="s">
        <v>35</v>
      </c>
      <c r="I1492">
        <v>47678</v>
      </c>
    </row>
    <row r="1493" spans="1:9" x14ac:dyDescent="0.2">
      <c r="A1493" t="s">
        <v>58</v>
      </c>
      <c r="B1493">
        <v>13</v>
      </c>
      <c r="C1493">
        <v>1999</v>
      </c>
      <c r="D1493" t="s">
        <v>30</v>
      </c>
      <c r="F1493" t="s">
        <v>55</v>
      </c>
      <c r="I1493">
        <v>47061</v>
      </c>
    </row>
    <row r="1494" spans="1:9" x14ac:dyDescent="0.2">
      <c r="A1494" t="s">
        <v>604</v>
      </c>
      <c r="B1494">
        <v>14</v>
      </c>
      <c r="C1494">
        <v>1999</v>
      </c>
      <c r="D1494" t="s">
        <v>43</v>
      </c>
      <c r="F1494" t="s">
        <v>44</v>
      </c>
      <c r="I1494">
        <v>44620.9</v>
      </c>
    </row>
    <row r="1495" spans="1:9" x14ac:dyDescent="0.2">
      <c r="A1495" t="s">
        <v>722</v>
      </c>
      <c r="B1495">
        <v>15</v>
      </c>
      <c r="C1495">
        <v>1999</v>
      </c>
      <c r="D1495" t="s">
        <v>24</v>
      </c>
      <c r="F1495" t="s">
        <v>44</v>
      </c>
      <c r="I1495">
        <v>41322</v>
      </c>
    </row>
    <row r="1496" spans="1:9" x14ac:dyDescent="0.2">
      <c r="A1496" t="s">
        <v>605</v>
      </c>
      <c r="B1496">
        <v>16</v>
      </c>
      <c r="C1496">
        <v>1999</v>
      </c>
      <c r="D1496" t="s">
        <v>46</v>
      </c>
      <c r="F1496" t="s">
        <v>47</v>
      </c>
      <c r="I1496">
        <v>39130</v>
      </c>
    </row>
    <row r="1497" spans="1:9" x14ac:dyDescent="0.2">
      <c r="A1497" t="s">
        <v>51</v>
      </c>
      <c r="B1497">
        <v>17</v>
      </c>
      <c r="C1497">
        <v>1999</v>
      </c>
      <c r="D1497" t="s">
        <v>52</v>
      </c>
      <c r="F1497" t="s">
        <v>53</v>
      </c>
      <c r="I1497">
        <v>37154</v>
      </c>
    </row>
    <row r="1498" spans="1:9" x14ac:dyDescent="0.2">
      <c r="A1498" t="s">
        <v>724</v>
      </c>
      <c r="B1498">
        <v>18</v>
      </c>
      <c r="C1498">
        <v>1999</v>
      </c>
      <c r="D1498" t="s">
        <v>40</v>
      </c>
      <c r="F1498" t="s">
        <v>28</v>
      </c>
      <c r="I1498">
        <v>35889.1</v>
      </c>
    </row>
    <row r="1499" spans="1:9" x14ac:dyDescent="0.2">
      <c r="A1499" t="s">
        <v>608</v>
      </c>
      <c r="B1499">
        <v>19</v>
      </c>
      <c r="C1499">
        <v>1999</v>
      </c>
      <c r="D1499" t="s">
        <v>609</v>
      </c>
      <c r="F1499" t="s">
        <v>28</v>
      </c>
      <c r="I1499">
        <v>35853</v>
      </c>
    </row>
    <row r="1500" spans="1:9" x14ac:dyDescent="0.2">
      <c r="A1500" t="s">
        <v>39</v>
      </c>
      <c r="B1500">
        <v>20</v>
      </c>
      <c r="C1500">
        <v>1999</v>
      </c>
      <c r="D1500" t="s">
        <v>97</v>
      </c>
      <c r="F1500" t="s">
        <v>41</v>
      </c>
      <c r="I1500">
        <v>34427</v>
      </c>
    </row>
    <row r="1501" spans="1:9" x14ac:dyDescent="0.2">
      <c r="A1501" t="s">
        <v>50</v>
      </c>
      <c r="B1501">
        <v>21</v>
      </c>
      <c r="C1501">
        <v>1999</v>
      </c>
      <c r="D1501" t="s">
        <v>24</v>
      </c>
      <c r="F1501" t="s">
        <v>18</v>
      </c>
      <c r="I1501">
        <v>33674</v>
      </c>
    </row>
    <row r="1502" spans="1:9" x14ac:dyDescent="0.2">
      <c r="A1502" t="s">
        <v>64</v>
      </c>
      <c r="B1502">
        <v>22</v>
      </c>
      <c r="C1502">
        <v>1999</v>
      </c>
      <c r="D1502" t="s">
        <v>65</v>
      </c>
      <c r="F1502" t="s">
        <v>28</v>
      </c>
      <c r="I1502">
        <v>33296</v>
      </c>
    </row>
    <row r="1503" spans="1:9" x14ac:dyDescent="0.2">
      <c r="A1503" t="s">
        <v>803</v>
      </c>
      <c r="B1503">
        <v>23</v>
      </c>
      <c r="C1503">
        <v>1999</v>
      </c>
      <c r="D1503" t="s">
        <v>57</v>
      </c>
      <c r="F1503" t="s">
        <v>28</v>
      </c>
      <c r="I1503">
        <v>32379</v>
      </c>
    </row>
    <row r="1504" spans="1:9" x14ac:dyDescent="0.2">
      <c r="A1504" t="s">
        <v>603</v>
      </c>
      <c r="B1504">
        <v>24</v>
      </c>
      <c r="C1504">
        <v>1999</v>
      </c>
      <c r="D1504" t="s">
        <v>21</v>
      </c>
      <c r="F1504" t="s">
        <v>28</v>
      </c>
      <c r="I1504">
        <v>31707</v>
      </c>
    </row>
    <row r="1505" spans="1:9" x14ac:dyDescent="0.2">
      <c r="A1505" t="s">
        <v>153</v>
      </c>
      <c r="B1505">
        <v>25</v>
      </c>
      <c r="C1505">
        <v>1999</v>
      </c>
      <c r="D1505" t="s">
        <v>27</v>
      </c>
      <c r="F1505" t="s">
        <v>28</v>
      </c>
      <c r="I1505">
        <v>31565.9</v>
      </c>
    </row>
    <row r="1506" spans="1:9" x14ac:dyDescent="0.2">
      <c r="A1506" t="s">
        <v>607</v>
      </c>
      <c r="B1506">
        <v>26</v>
      </c>
      <c r="C1506">
        <v>1999</v>
      </c>
      <c r="D1506" t="s">
        <v>79</v>
      </c>
      <c r="F1506" t="s">
        <v>80</v>
      </c>
      <c r="I1506">
        <v>31498.799999999999</v>
      </c>
    </row>
    <row r="1507" spans="1:9" x14ac:dyDescent="0.2">
      <c r="A1507" t="s">
        <v>728</v>
      </c>
      <c r="B1507">
        <v>27</v>
      </c>
      <c r="C1507">
        <v>1999</v>
      </c>
      <c r="D1507" t="s">
        <v>223</v>
      </c>
      <c r="F1507" t="s">
        <v>22</v>
      </c>
      <c r="I1507">
        <v>31260</v>
      </c>
    </row>
    <row r="1508" spans="1:9" x14ac:dyDescent="0.2">
      <c r="A1508" t="s">
        <v>139</v>
      </c>
      <c r="B1508">
        <v>28</v>
      </c>
      <c r="C1508">
        <v>1999</v>
      </c>
      <c r="D1508" t="s">
        <v>30</v>
      </c>
      <c r="F1508" t="s">
        <v>22</v>
      </c>
      <c r="I1508">
        <v>31169</v>
      </c>
    </row>
    <row r="1509" spans="1:9" x14ac:dyDescent="0.2">
      <c r="A1509" t="s">
        <v>804</v>
      </c>
      <c r="B1509">
        <v>29</v>
      </c>
      <c r="C1509">
        <v>1999</v>
      </c>
      <c r="D1509" t="s">
        <v>609</v>
      </c>
      <c r="F1509" t="s">
        <v>28</v>
      </c>
      <c r="I1509">
        <v>31131</v>
      </c>
    </row>
    <row r="1510" spans="1:9" x14ac:dyDescent="0.2">
      <c r="A1510" t="s">
        <v>71</v>
      </c>
      <c r="B1510">
        <v>30</v>
      </c>
      <c r="C1510">
        <v>1999</v>
      </c>
      <c r="D1510" t="s">
        <v>24</v>
      </c>
      <c r="F1510" t="s">
        <v>72</v>
      </c>
      <c r="I1510">
        <v>30951</v>
      </c>
    </row>
    <row r="1511" spans="1:9" x14ac:dyDescent="0.2">
      <c r="A1511" t="s">
        <v>83</v>
      </c>
      <c r="B1511">
        <v>31</v>
      </c>
      <c r="C1511">
        <v>1999</v>
      </c>
      <c r="D1511" t="s">
        <v>24</v>
      </c>
      <c r="F1511" t="s">
        <v>22</v>
      </c>
      <c r="I1511">
        <v>30678</v>
      </c>
    </row>
    <row r="1512" spans="1:9" x14ac:dyDescent="0.2">
      <c r="A1512" t="s">
        <v>133</v>
      </c>
      <c r="B1512">
        <v>32</v>
      </c>
      <c r="C1512">
        <v>1999</v>
      </c>
      <c r="D1512" t="s">
        <v>105</v>
      </c>
      <c r="F1512" t="s">
        <v>86</v>
      </c>
      <c r="I1512">
        <v>30219</v>
      </c>
    </row>
    <row r="1513" spans="1:9" x14ac:dyDescent="0.2">
      <c r="A1513" t="s">
        <v>726</v>
      </c>
      <c r="B1513">
        <v>33</v>
      </c>
      <c r="C1513">
        <v>1999</v>
      </c>
      <c r="D1513" t="s">
        <v>32</v>
      </c>
      <c r="F1513" t="s">
        <v>41</v>
      </c>
      <c r="I1513">
        <v>30147</v>
      </c>
    </row>
    <row r="1514" spans="1:9" x14ac:dyDescent="0.2">
      <c r="A1514" t="s">
        <v>63</v>
      </c>
      <c r="B1514">
        <v>34</v>
      </c>
      <c r="C1514">
        <v>1999</v>
      </c>
      <c r="D1514" t="s">
        <v>32</v>
      </c>
      <c r="F1514" t="s">
        <v>44</v>
      </c>
      <c r="I1514">
        <v>29398</v>
      </c>
    </row>
    <row r="1515" spans="1:9" x14ac:dyDescent="0.2">
      <c r="A1515" t="s">
        <v>727</v>
      </c>
      <c r="B1515">
        <v>35</v>
      </c>
      <c r="C1515">
        <v>1999</v>
      </c>
      <c r="D1515" t="s">
        <v>27</v>
      </c>
      <c r="F1515" t="s">
        <v>22</v>
      </c>
      <c r="I1515">
        <v>28777</v>
      </c>
    </row>
    <row r="1516" spans="1:9" x14ac:dyDescent="0.2">
      <c r="A1516" t="s">
        <v>69</v>
      </c>
      <c r="B1516">
        <v>36</v>
      </c>
      <c r="C1516">
        <v>1999</v>
      </c>
      <c r="D1516" t="s">
        <v>70</v>
      </c>
      <c r="F1516" t="s">
        <v>53</v>
      </c>
      <c r="I1516">
        <v>28203.3</v>
      </c>
    </row>
    <row r="1517" spans="1:9" x14ac:dyDescent="0.2">
      <c r="A1517" t="s">
        <v>120</v>
      </c>
      <c r="B1517">
        <v>37</v>
      </c>
      <c r="C1517">
        <v>1999</v>
      </c>
      <c r="D1517" t="s">
        <v>100</v>
      </c>
      <c r="F1517" t="s">
        <v>41</v>
      </c>
      <c r="I1517">
        <v>26898.2</v>
      </c>
    </row>
    <row r="1518" spans="1:9" x14ac:dyDescent="0.2">
      <c r="A1518" t="s">
        <v>54</v>
      </c>
      <c r="B1518">
        <v>38</v>
      </c>
      <c r="C1518">
        <v>1999</v>
      </c>
      <c r="D1518" t="s">
        <v>21</v>
      </c>
      <c r="F1518" t="s">
        <v>55</v>
      </c>
      <c r="I1518">
        <v>26801</v>
      </c>
    </row>
    <row r="1519" spans="1:9" x14ac:dyDescent="0.2">
      <c r="A1519" t="s">
        <v>61</v>
      </c>
      <c r="B1519">
        <v>39</v>
      </c>
      <c r="C1519">
        <v>1999</v>
      </c>
      <c r="D1519" t="s">
        <v>97</v>
      </c>
      <c r="F1519" t="s">
        <v>28</v>
      </c>
      <c r="I1519">
        <v>26735</v>
      </c>
    </row>
    <row r="1520" spans="1:9" x14ac:dyDescent="0.2">
      <c r="A1520" t="s">
        <v>126</v>
      </c>
      <c r="B1520">
        <v>40</v>
      </c>
      <c r="C1520">
        <v>1999</v>
      </c>
      <c r="D1520" t="s">
        <v>611</v>
      </c>
      <c r="F1520" t="s">
        <v>55</v>
      </c>
      <c r="I1520">
        <v>26273</v>
      </c>
    </row>
    <row r="1521" spans="1:9" x14ac:dyDescent="0.2">
      <c r="A1521" t="s">
        <v>73</v>
      </c>
      <c r="B1521">
        <v>41</v>
      </c>
      <c r="C1521">
        <v>1999</v>
      </c>
      <c r="D1521" t="s">
        <v>74</v>
      </c>
      <c r="F1521" t="s">
        <v>75</v>
      </c>
      <c r="I1521">
        <v>26266</v>
      </c>
    </row>
    <row r="1522" spans="1:9" x14ac:dyDescent="0.2">
      <c r="A1522" t="s">
        <v>77</v>
      </c>
      <c r="B1522">
        <v>42</v>
      </c>
      <c r="C1522">
        <v>1999</v>
      </c>
      <c r="D1522" t="s">
        <v>65</v>
      </c>
      <c r="F1522" t="s">
        <v>44</v>
      </c>
      <c r="I1522">
        <v>25879</v>
      </c>
    </row>
    <row r="1523" spans="1:9" x14ac:dyDescent="0.2">
      <c r="A1523" t="s">
        <v>76</v>
      </c>
      <c r="B1523">
        <v>43</v>
      </c>
      <c r="C1523">
        <v>1999</v>
      </c>
      <c r="D1523" t="s">
        <v>74</v>
      </c>
      <c r="F1523" t="s">
        <v>33</v>
      </c>
      <c r="I1523">
        <v>25715</v>
      </c>
    </row>
    <row r="1524" spans="1:9" x14ac:dyDescent="0.2">
      <c r="A1524" t="s">
        <v>805</v>
      </c>
      <c r="B1524">
        <v>44</v>
      </c>
      <c r="C1524">
        <v>1999</v>
      </c>
      <c r="D1524" t="s">
        <v>57</v>
      </c>
      <c r="F1524" t="s">
        <v>44</v>
      </c>
      <c r="I1524">
        <v>25595</v>
      </c>
    </row>
    <row r="1525" spans="1:9" x14ac:dyDescent="0.2">
      <c r="A1525" t="s">
        <v>89</v>
      </c>
      <c r="B1525">
        <v>45</v>
      </c>
      <c r="C1525">
        <v>1999</v>
      </c>
      <c r="D1525" t="s">
        <v>27</v>
      </c>
      <c r="F1525" t="s">
        <v>22</v>
      </c>
      <c r="I1525">
        <v>25473</v>
      </c>
    </row>
    <row r="1526" spans="1:9" x14ac:dyDescent="0.2">
      <c r="A1526" t="s">
        <v>84</v>
      </c>
      <c r="B1526">
        <v>46</v>
      </c>
      <c r="C1526">
        <v>1999</v>
      </c>
      <c r="D1526" t="s">
        <v>85</v>
      </c>
      <c r="F1526" t="s">
        <v>86</v>
      </c>
      <c r="I1526">
        <v>24788</v>
      </c>
    </row>
    <row r="1527" spans="1:9" x14ac:dyDescent="0.2">
      <c r="A1527" t="s">
        <v>106</v>
      </c>
      <c r="B1527">
        <v>47</v>
      </c>
      <c r="C1527">
        <v>1999</v>
      </c>
      <c r="D1527" t="s">
        <v>21</v>
      </c>
      <c r="F1527" t="s">
        <v>98</v>
      </c>
      <c r="I1527">
        <v>24754</v>
      </c>
    </row>
    <row r="1528" spans="1:9" x14ac:dyDescent="0.2">
      <c r="A1528" t="s">
        <v>614</v>
      </c>
      <c r="B1528">
        <v>48</v>
      </c>
      <c r="C1528">
        <v>1999</v>
      </c>
      <c r="D1528" t="s">
        <v>70</v>
      </c>
      <c r="F1528" t="s">
        <v>55</v>
      </c>
      <c r="I1528">
        <v>24484.2</v>
      </c>
    </row>
    <row r="1529" spans="1:9" x14ac:dyDescent="0.2">
      <c r="A1529" t="s">
        <v>612</v>
      </c>
      <c r="B1529">
        <v>49</v>
      </c>
      <c r="C1529">
        <v>1999</v>
      </c>
      <c r="D1529" t="s">
        <v>105</v>
      </c>
      <c r="F1529" t="s">
        <v>93</v>
      </c>
      <c r="I1529">
        <v>24269.9</v>
      </c>
    </row>
    <row r="1530" spans="1:9" x14ac:dyDescent="0.2">
      <c r="A1530" t="s">
        <v>66</v>
      </c>
      <c r="B1530">
        <v>50</v>
      </c>
      <c r="C1530">
        <v>1999</v>
      </c>
      <c r="D1530" t="s">
        <v>67</v>
      </c>
      <c r="F1530" t="s">
        <v>68</v>
      </c>
      <c r="I1530">
        <v>23840.5</v>
      </c>
    </row>
    <row r="1531" spans="1:9" x14ac:dyDescent="0.2">
      <c r="A1531" t="s">
        <v>99</v>
      </c>
      <c r="B1531">
        <v>51</v>
      </c>
      <c r="C1531">
        <v>1999</v>
      </c>
      <c r="D1531" t="s">
        <v>100</v>
      </c>
      <c r="F1531" t="s">
        <v>41</v>
      </c>
      <c r="I1531">
        <v>23657</v>
      </c>
    </row>
    <row r="1532" spans="1:9" x14ac:dyDescent="0.2">
      <c r="A1532" t="s">
        <v>109</v>
      </c>
      <c r="B1532">
        <v>52</v>
      </c>
      <c r="C1532">
        <v>1999</v>
      </c>
      <c r="D1532" t="s">
        <v>27</v>
      </c>
      <c r="F1532" t="s">
        <v>86</v>
      </c>
      <c r="I1532">
        <v>23123</v>
      </c>
    </row>
    <row r="1533" spans="1:9" x14ac:dyDescent="0.2">
      <c r="A1533" t="s">
        <v>174</v>
      </c>
      <c r="B1533">
        <v>53</v>
      </c>
      <c r="C1533">
        <v>1999</v>
      </c>
      <c r="D1533" t="s">
        <v>175</v>
      </c>
      <c r="F1533" t="s">
        <v>55</v>
      </c>
      <c r="I1533">
        <v>22976</v>
      </c>
    </row>
    <row r="1534" spans="1:9" x14ac:dyDescent="0.2">
      <c r="A1534" t="s">
        <v>59</v>
      </c>
      <c r="B1534">
        <v>54</v>
      </c>
      <c r="C1534">
        <v>1999</v>
      </c>
      <c r="D1534" t="s">
        <v>108</v>
      </c>
      <c r="F1534" t="s">
        <v>28</v>
      </c>
      <c r="I1534">
        <v>22348</v>
      </c>
    </row>
    <row r="1535" spans="1:9" x14ac:dyDescent="0.2">
      <c r="A1535" t="s">
        <v>621</v>
      </c>
      <c r="B1535">
        <v>55</v>
      </c>
      <c r="C1535">
        <v>1999</v>
      </c>
      <c r="D1535" t="s">
        <v>115</v>
      </c>
      <c r="F1535" t="s">
        <v>55</v>
      </c>
      <c r="I1535">
        <v>22034</v>
      </c>
    </row>
    <row r="1536" spans="1:9" x14ac:dyDescent="0.2">
      <c r="A1536" t="s">
        <v>197</v>
      </c>
      <c r="B1536">
        <v>56</v>
      </c>
      <c r="C1536">
        <v>1999</v>
      </c>
      <c r="D1536" t="s">
        <v>57</v>
      </c>
      <c r="F1536" t="s">
        <v>125</v>
      </c>
      <c r="I1536">
        <v>21543</v>
      </c>
    </row>
    <row r="1537" spans="1:9" x14ac:dyDescent="0.2">
      <c r="A1537" t="s">
        <v>613</v>
      </c>
      <c r="B1537">
        <v>57</v>
      </c>
      <c r="C1537">
        <v>1999</v>
      </c>
      <c r="D1537" t="s">
        <v>112</v>
      </c>
      <c r="F1537" t="s">
        <v>98</v>
      </c>
      <c r="I1537">
        <v>21437</v>
      </c>
    </row>
    <row r="1538" spans="1:9" x14ac:dyDescent="0.2">
      <c r="A1538" t="s">
        <v>129</v>
      </c>
      <c r="B1538">
        <v>58</v>
      </c>
      <c r="C1538">
        <v>1999</v>
      </c>
      <c r="D1538" t="s">
        <v>130</v>
      </c>
      <c r="F1538" t="s">
        <v>44</v>
      </c>
      <c r="I1538">
        <v>20977</v>
      </c>
    </row>
    <row r="1539" spans="1:9" x14ac:dyDescent="0.2">
      <c r="A1539" t="s">
        <v>806</v>
      </c>
      <c r="B1539">
        <v>59</v>
      </c>
      <c r="C1539">
        <v>1999</v>
      </c>
      <c r="D1539" t="s">
        <v>115</v>
      </c>
      <c r="F1539" t="s">
        <v>55</v>
      </c>
      <c r="I1539">
        <v>20857.3</v>
      </c>
    </row>
    <row r="1540" spans="1:9" x14ac:dyDescent="0.2">
      <c r="A1540" t="s">
        <v>101</v>
      </c>
      <c r="B1540">
        <v>60</v>
      </c>
      <c r="C1540">
        <v>1999</v>
      </c>
      <c r="D1540" t="s">
        <v>65</v>
      </c>
      <c r="F1540" t="s">
        <v>28</v>
      </c>
      <c r="I1540">
        <v>20713</v>
      </c>
    </row>
    <row r="1541" spans="1:9" x14ac:dyDescent="0.2">
      <c r="A1541" t="s">
        <v>615</v>
      </c>
      <c r="B1541">
        <v>61</v>
      </c>
      <c r="C1541">
        <v>1999</v>
      </c>
      <c r="D1541" t="s">
        <v>112</v>
      </c>
      <c r="F1541" t="s">
        <v>33</v>
      </c>
      <c r="I1541">
        <v>20604.099999999999</v>
      </c>
    </row>
    <row r="1542" spans="1:9" x14ac:dyDescent="0.2">
      <c r="A1542" t="s">
        <v>807</v>
      </c>
      <c r="B1542">
        <v>62</v>
      </c>
      <c r="C1542">
        <v>1999</v>
      </c>
      <c r="D1542" t="s">
        <v>57</v>
      </c>
      <c r="F1542" t="s">
        <v>55</v>
      </c>
      <c r="I1542">
        <v>20482</v>
      </c>
    </row>
    <row r="1543" spans="1:9" x14ac:dyDescent="0.2">
      <c r="A1543" t="s">
        <v>94</v>
      </c>
      <c r="B1543">
        <v>63</v>
      </c>
      <c r="C1543">
        <v>1999</v>
      </c>
      <c r="D1543" t="s">
        <v>30</v>
      </c>
      <c r="F1543" t="s">
        <v>33</v>
      </c>
      <c r="I1543">
        <v>20019</v>
      </c>
    </row>
    <row r="1544" spans="1:9" x14ac:dyDescent="0.2">
      <c r="A1544" t="s">
        <v>110</v>
      </c>
      <c r="B1544">
        <v>64</v>
      </c>
      <c r="C1544">
        <v>1999</v>
      </c>
      <c r="D1544" t="s">
        <v>67</v>
      </c>
      <c r="F1544" t="s">
        <v>44</v>
      </c>
      <c r="I1544">
        <v>20011</v>
      </c>
    </row>
    <row r="1545" spans="1:9" x14ac:dyDescent="0.2">
      <c r="A1545" t="s">
        <v>730</v>
      </c>
      <c r="B1545">
        <v>65</v>
      </c>
      <c r="C1545">
        <v>1999</v>
      </c>
      <c r="D1545" t="s">
        <v>214</v>
      </c>
      <c r="F1545" t="s">
        <v>55</v>
      </c>
      <c r="I1545">
        <v>19942</v>
      </c>
    </row>
    <row r="1546" spans="1:9" x14ac:dyDescent="0.2">
      <c r="A1546" t="s">
        <v>152</v>
      </c>
      <c r="B1546">
        <v>66</v>
      </c>
      <c r="C1546">
        <v>1999</v>
      </c>
      <c r="D1546" t="s">
        <v>609</v>
      </c>
      <c r="F1546" t="s">
        <v>28</v>
      </c>
      <c r="I1546">
        <v>19894</v>
      </c>
    </row>
    <row r="1547" spans="1:9" x14ac:dyDescent="0.2">
      <c r="A1547" t="s">
        <v>102</v>
      </c>
      <c r="B1547">
        <v>67</v>
      </c>
      <c r="C1547">
        <v>1999</v>
      </c>
      <c r="D1547" t="s">
        <v>70</v>
      </c>
      <c r="F1547" t="s">
        <v>103</v>
      </c>
      <c r="I1547">
        <v>19866.7</v>
      </c>
    </row>
    <row r="1548" spans="1:9" x14ac:dyDescent="0.2">
      <c r="A1548" t="s">
        <v>127</v>
      </c>
      <c r="B1548">
        <v>68</v>
      </c>
      <c r="C1548">
        <v>1999</v>
      </c>
      <c r="D1548" t="s">
        <v>40</v>
      </c>
      <c r="F1548" t="s">
        <v>28</v>
      </c>
      <c r="I1548">
        <v>19848.900000000001</v>
      </c>
    </row>
    <row r="1549" spans="1:9" x14ac:dyDescent="0.2">
      <c r="A1549" t="s">
        <v>111</v>
      </c>
      <c r="B1549">
        <v>69</v>
      </c>
      <c r="C1549">
        <v>1999</v>
      </c>
      <c r="D1549" t="s">
        <v>112</v>
      </c>
      <c r="F1549" t="s">
        <v>113</v>
      </c>
      <c r="I1549">
        <v>19681</v>
      </c>
    </row>
    <row r="1550" spans="1:9" x14ac:dyDescent="0.2">
      <c r="A1550" t="s">
        <v>182</v>
      </c>
      <c r="B1550">
        <v>70</v>
      </c>
      <c r="C1550">
        <v>1999</v>
      </c>
      <c r="D1550" t="s">
        <v>74</v>
      </c>
      <c r="F1550" t="s">
        <v>146</v>
      </c>
      <c r="I1550">
        <v>19530</v>
      </c>
    </row>
    <row r="1551" spans="1:9" x14ac:dyDescent="0.2">
      <c r="A1551" t="s">
        <v>90</v>
      </c>
      <c r="B1551">
        <v>71</v>
      </c>
      <c r="C1551">
        <v>1999</v>
      </c>
      <c r="D1551" t="s">
        <v>91</v>
      </c>
      <c r="F1551" t="s">
        <v>28</v>
      </c>
      <c r="I1551">
        <v>19500</v>
      </c>
    </row>
    <row r="1552" spans="1:9" x14ac:dyDescent="0.2">
      <c r="A1552" t="s">
        <v>117</v>
      </c>
      <c r="B1552">
        <v>72</v>
      </c>
      <c r="C1552">
        <v>1999</v>
      </c>
      <c r="D1552" t="s">
        <v>118</v>
      </c>
      <c r="F1552" t="s">
        <v>22</v>
      </c>
      <c r="I1552">
        <v>19205</v>
      </c>
    </row>
    <row r="1553" spans="1:9" x14ac:dyDescent="0.2">
      <c r="A1553" t="s">
        <v>132</v>
      </c>
      <c r="B1553">
        <v>73</v>
      </c>
      <c r="C1553">
        <v>1999</v>
      </c>
      <c r="D1553" t="s">
        <v>79</v>
      </c>
      <c r="F1553" t="s">
        <v>28</v>
      </c>
      <c r="I1553">
        <v>19132</v>
      </c>
    </row>
    <row r="1554" spans="1:9" x14ac:dyDescent="0.2">
      <c r="A1554" t="s">
        <v>107</v>
      </c>
      <c r="B1554">
        <v>74</v>
      </c>
      <c r="C1554">
        <v>1999</v>
      </c>
      <c r="D1554" t="s">
        <v>108</v>
      </c>
      <c r="F1554" t="s">
        <v>86</v>
      </c>
      <c r="I1554">
        <v>18813</v>
      </c>
    </row>
    <row r="1555" spans="1:9" x14ac:dyDescent="0.2">
      <c r="A1555" t="s">
        <v>87</v>
      </c>
      <c r="B1555">
        <v>75</v>
      </c>
      <c r="C1555">
        <v>1999</v>
      </c>
      <c r="D1555" t="s">
        <v>46</v>
      </c>
      <c r="F1555" t="s">
        <v>18</v>
      </c>
      <c r="I1555">
        <v>18441</v>
      </c>
    </row>
    <row r="1556" spans="1:9" x14ac:dyDescent="0.2">
      <c r="A1556" t="s">
        <v>616</v>
      </c>
      <c r="B1556">
        <v>76</v>
      </c>
      <c r="C1556">
        <v>1999</v>
      </c>
      <c r="D1556" t="s">
        <v>57</v>
      </c>
      <c r="F1556" t="s">
        <v>28</v>
      </c>
      <c r="I1556">
        <v>18425</v>
      </c>
    </row>
    <row r="1557" spans="1:9" x14ac:dyDescent="0.2">
      <c r="A1557" t="s">
        <v>148</v>
      </c>
      <c r="B1557">
        <v>77</v>
      </c>
      <c r="C1557">
        <v>1999</v>
      </c>
      <c r="D1557" t="s">
        <v>100</v>
      </c>
      <c r="F1557" t="s">
        <v>28</v>
      </c>
      <c r="I1557">
        <v>18283.599999999999</v>
      </c>
    </row>
    <row r="1558" spans="1:9" x14ac:dyDescent="0.2">
      <c r="A1558" t="s">
        <v>340</v>
      </c>
      <c r="B1558">
        <v>78</v>
      </c>
      <c r="C1558">
        <v>1999</v>
      </c>
      <c r="D1558" t="s">
        <v>30</v>
      </c>
      <c r="F1558" t="s">
        <v>22</v>
      </c>
      <c r="I1558">
        <v>18243</v>
      </c>
    </row>
    <row r="1559" spans="1:9" x14ac:dyDescent="0.2">
      <c r="A1559" t="s">
        <v>808</v>
      </c>
      <c r="B1559">
        <v>79</v>
      </c>
      <c r="C1559">
        <v>1999</v>
      </c>
      <c r="D1559" t="s">
        <v>79</v>
      </c>
      <c r="F1559" t="s">
        <v>35</v>
      </c>
      <c r="I1559">
        <v>18048</v>
      </c>
    </row>
    <row r="1560" spans="1:9" x14ac:dyDescent="0.2">
      <c r="A1560" t="s">
        <v>809</v>
      </c>
      <c r="B1560">
        <v>80</v>
      </c>
      <c r="C1560">
        <v>1999</v>
      </c>
      <c r="D1560" t="s">
        <v>27</v>
      </c>
      <c r="F1560" t="s">
        <v>440</v>
      </c>
      <c r="I1560">
        <v>17678</v>
      </c>
    </row>
    <row r="1561" spans="1:9" x14ac:dyDescent="0.2">
      <c r="A1561" t="s">
        <v>729</v>
      </c>
      <c r="B1561">
        <v>81</v>
      </c>
      <c r="C1561">
        <v>1999</v>
      </c>
      <c r="D1561" t="s">
        <v>214</v>
      </c>
      <c r="F1561" t="s">
        <v>125</v>
      </c>
      <c r="I1561">
        <v>17610</v>
      </c>
    </row>
    <row r="1562" spans="1:9" x14ac:dyDescent="0.2">
      <c r="A1562" t="s">
        <v>137</v>
      </c>
      <c r="B1562">
        <v>82</v>
      </c>
      <c r="C1562">
        <v>1999</v>
      </c>
      <c r="D1562" t="s">
        <v>118</v>
      </c>
      <c r="F1562" t="s">
        <v>44</v>
      </c>
      <c r="I1562">
        <v>17561</v>
      </c>
    </row>
    <row r="1563" spans="1:9" x14ac:dyDescent="0.2">
      <c r="A1563" t="s">
        <v>810</v>
      </c>
      <c r="B1563">
        <v>83</v>
      </c>
      <c r="C1563">
        <v>1999</v>
      </c>
      <c r="D1563" t="s">
        <v>350</v>
      </c>
      <c r="F1563" t="s">
        <v>177</v>
      </c>
      <c r="I1563">
        <v>17487.3</v>
      </c>
    </row>
    <row r="1564" spans="1:9" x14ac:dyDescent="0.2">
      <c r="A1564" t="s">
        <v>811</v>
      </c>
      <c r="B1564">
        <v>84</v>
      </c>
      <c r="C1564">
        <v>1999</v>
      </c>
      <c r="D1564" t="s">
        <v>112</v>
      </c>
      <c r="F1564" t="s">
        <v>72</v>
      </c>
      <c r="I1564">
        <v>17355</v>
      </c>
    </row>
    <row r="1565" spans="1:9" x14ac:dyDescent="0.2">
      <c r="A1565" t="s">
        <v>306</v>
      </c>
      <c r="B1565">
        <v>85</v>
      </c>
      <c r="C1565">
        <v>1999</v>
      </c>
      <c r="D1565" t="s">
        <v>221</v>
      </c>
      <c r="F1565" t="s">
        <v>22</v>
      </c>
      <c r="I1565">
        <v>17353.099999999999</v>
      </c>
    </row>
    <row r="1566" spans="1:9" x14ac:dyDescent="0.2">
      <c r="A1566" t="s">
        <v>812</v>
      </c>
      <c r="B1566">
        <v>86</v>
      </c>
      <c r="C1566">
        <v>1999</v>
      </c>
      <c r="D1566" t="s">
        <v>115</v>
      </c>
      <c r="F1566" t="s">
        <v>72</v>
      </c>
      <c r="I1566">
        <v>17201.400000000001</v>
      </c>
    </row>
    <row r="1567" spans="1:9" x14ac:dyDescent="0.2">
      <c r="A1567" t="s">
        <v>154</v>
      </c>
      <c r="B1567">
        <v>87</v>
      </c>
      <c r="C1567">
        <v>1999</v>
      </c>
      <c r="D1567" t="s">
        <v>27</v>
      </c>
      <c r="F1567" t="s">
        <v>44</v>
      </c>
      <c r="I1567">
        <v>17154</v>
      </c>
    </row>
    <row r="1568" spans="1:9" x14ac:dyDescent="0.2">
      <c r="A1568" t="s">
        <v>149</v>
      </c>
      <c r="B1568">
        <v>88</v>
      </c>
      <c r="C1568">
        <v>1999</v>
      </c>
      <c r="D1568" t="s">
        <v>27</v>
      </c>
      <c r="F1568" t="s">
        <v>150</v>
      </c>
      <c r="I1568">
        <v>17134.3</v>
      </c>
    </row>
    <row r="1569" spans="1:9" x14ac:dyDescent="0.2">
      <c r="A1569" t="s">
        <v>131</v>
      </c>
      <c r="B1569">
        <v>89</v>
      </c>
      <c r="C1569">
        <v>1999</v>
      </c>
      <c r="D1569" t="s">
        <v>67</v>
      </c>
      <c r="F1569" t="s">
        <v>28</v>
      </c>
      <c r="I1569">
        <v>17037</v>
      </c>
    </row>
    <row r="1570" spans="1:9" x14ac:dyDescent="0.2">
      <c r="A1570" t="s">
        <v>731</v>
      </c>
      <c r="B1570">
        <v>90</v>
      </c>
      <c r="C1570">
        <v>1999</v>
      </c>
      <c r="D1570" t="s">
        <v>290</v>
      </c>
      <c r="F1570" t="s">
        <v>22</v>
      </c>
      <c r="I1570">
        <v>16891</v>
      </c>
    </row>
    <row r="1571" spans="1:9" x14ac:dyDescent="0.2">
      <c r="A1571" t="s">
        <v>163</v>
      </c>
      <c r="B1571">
        <v>91</v>
      </c>
      <c r="C1571">
        <v>1999</v>
      </c>
      <c r="D1571" t="s">
        <v>67</v>
      </c>
      <c r="F1571" t="s">
        <v>44</v>
      </c>
      <c r="I1571">
        <v>16108.6</v>
      </c>
    </row>
    <row r="1572" spans="1:9" x14ac:dyDescent="0.2">
      <c r="A1572" t="s">
        <v>733</v>
      </c>
      <c r="B1572">
        <v>92</v>
      </c>
      <c r="C1572">
        <v>1999</v>
      </c>
      <c r="D1572" t="s">
        <v>70</v>
      </c>
      <c r="F1572" t="s">
        <v>168</v>
      </c>
      <c r="I1572">
        <v>16005.1</v>
      </c>
    </row>
    <row r="1573" spans="1:9" x14ac:dyDescent="0.2">
      <c r="A1573" t="s">
        <v>251</v>
      </c>
      <c r="B1573">
        <v>93</v>
      </c>
      <c r="C1573">
        <v>1999</v>
      </c>
      <c r="D1573" t="s">
        <v>115</v>
      </c>
      <c r="F1573" t="s">
        <v>53</v>
      </c>
      <c r="I1573">
        <v>15918.1</v>
      </c>
    </row>
    <row r="1574" spans="1:9" x14ac:dyDescent="0.2">
      <c r="A1574" t="s">
        <v>739</v>
      </c>
      <c r="B1574">
        <v>94</v>
      </c>
      <c r="C1574">
        <v>1999</v>
      </c>
      <c r="D1574" t="s">
        <v>85</v>
      </c>
      <c r="F1574" t="s">
        <v>113</v>
      </c>
      <c r="I1574">
        <v>15872.8</v>
      </c>
    </row>
    <row r="1575" spans="1:9" x14ac:dyDescent="0.2">
      <c r="A1575" t="s">
        <v>617</v>
      </c>
      <c r="B1575">
        <v>95</v>
      </c>
      <c r="C1575">
        <v>1999</v>
      </c>
      <c r="D1575" t="s">
        <v>24</v>
      </c>
      <c r="F1575" t="s">
        <v>53</v>
      </c>
      <c r="I1575">
        <v>15833</v>
      </c>
    </row>
    <row r="1576" spans="1:9" x14ac:dyDescent="0.2">
      <c r="A1576" t="s">
        <v>813</v>
      </c>
      <c r="B1576">
        <v>96</v>
      </c>
      <c r="C1576">
        <v>1999</v>
      </c>
      <c r="D1576" t="s">
        <v>166</v>
      </c>
      <c r="F1576" t="s">
        <v>98</v>
      </c>
      <c r="I1576">
        <v>15489.4</v>
      </c>
    </row>
    <row r="1577" spans="1:9" x14ac:dyDescent="0.2">
      <c r="A1577" t="s">
        <v>734</v>
      </c>
      <c r="B1577">
        <v>97</v>
      </c>
      <c r="C1577">
        <v>1999</v>
      </c>
      <c r="D1577" t="s">
        <v>115</v>
      </c>
      <c r="F1577" t="s">
        <v>22</v>
      </c>
      <c r="I1577">
        <v>15327.5</v>
      </c>
    </row>
    <row r="1578" spans="1:9" x14ac:dyDescent="0.2">
      <c r="A1578" t="s">
        <v>203</v>
      </c>
      <c r="B1578">
        <v>98</v>
      </c>
      <c r="C1578">
        <v>1999</v>
      </c>
      <c r="D1578" t="s">
        <v>70</v>
      </c>
      <c r="F1578" t="s">
        <v>44</v>
      </c>
      <c r="I1578">
        <v>15307</v>
      </c>
    </row>
    <row r="1579" spans="1:9" x14ac:dyDescent="0.2">
      <c r="A1579" t="s">
        <v>638</v>
      </c>
      <c r="B1579">
        <v>99</v>
      </c>
      <c r="C1579">
        <v>1999</v>
      </c>
      <c r="D1579" t="s">
        <v>70</v>
      </c>
      <c r="F1579" t="s">
        <v>210</v>
      </c>
      <c r="I1579">
        <v>15273.6</v>
      </c>
    </row>
    <row r="1580" spans="1:9" x14ac:dyDescent="0.2">
      <c r="A1580" t="s">
        <v>140</v>
      </c>
      <c r="B1580">
        <v>100</v>
      </c>
      <c r="C1580">
        <v>1999</v>
      </c>
      <c r="D1580" t="s">
        <v>74</v>
      </c>
      <c r="F1580" t="s">
        <v>41</v>
      </c>
      <c r="I1580">
        <v>15128</v>
      </c>
    </row>
    <row r="1581" spans="1:9" x14ac:dyDescent="0.2">
      <c r="A1581" t="s">
        <v>114</v>
      </c>
      <c r="B1581">
        <v>101</v>
      </c>
      <c r="C1581">
        <v>1999</v>
      </c>
      <c r="D1581" t="s">
        <v>115</v>
      </c>
      <c r="F1581" t="s">
        <v>116</v>
      </c>
      <c r="I1581">
        <v>15069.3</v>
      </c>
    </row>
    <row r="1582" spans="1:9" x14ac:dyDescent="0.2">
      <c r="A1582" t="s">
        <v>736</v>
      </c>
      <c r="B1582">
        <v>102</v>
      </c>
      <c r="C1582">
        <v>1999</v>
      </c>
      <c r="D1582" t="s">
        <v>65</v>
      </c>
      <c r="F1582" t="s">
        <v>33</v>
      </c>
      <c r="I1582">
        <v>15022</v>
      </c>
    </row>
    <row r="1583" spans="1:9" x14ac:dyDescent="0.2">
      <c r="A1583" t="s">
        <v>732</v>
      </c>
      <c r="B1583">
        <v>103</v>
      </c>
      <c r="C1583">
        <v>1999</v>
      </c>
      <c r="D1583" t="s">
        <v>95</v>
      </c>
      <c r="F1583" t="s">
        <v>72</v>
      </c>
      <c r="I1583">
        <v>15021</v>
      </c>
    </row>
    <row r="1584" spans="1:9" x14ac:dyDescent="0.2">
      <c r="A1584" t="s">
        <v>464</v>
      </c>
      <c r="B1584">
        <v>104</v>
      </c>
      <c r="C1584">
        <v>1999</v>
      </c>
      <c r="D1584" t="s">
        <v>70</v>
      </c>
      <c r="F1584" t="s">
        <v>370</v>
      </c>
      <c r="I1584">
        <v>14878.8</v>
      </c>
    </row>
    <row r="1585" spans="1:9" x14ac:dyDescent="0.2">
      <c r="A1585" t="s">
        <v>321</v>
      </c>
      <c r="B1585">
        <v>105</v>
      </c>
      <c r="C1585">
        <v>1999</v>
      </c>
      <c r="D1585" t="s">
        <v>214</v>
      </c>
      <c r="F1585" t="s">
        <v>22</v>
      </c>
      <c r="I1585">
        <v>14736</v>
      </c>
    </row>
    <row r="1586" spans="1:9" x14ac:dyDescent="0.2">
      <c r="A1586" t="s">
        <v>623</v>
      </c>
      <c r="B1586">
        <v>106</v>
      </c>
      <c r="C1586">
        <v>1999</v>
      </c>
      <c r="D1586" t="s">
        <v>100</v>
      </c>
      <c r="F1586" t="s">
        <v>28</v>
      </c>
      <c r="I1586">
        <v>14704</v>
      </c>
    </row>
    <row r="1587" spans="1:9" x14ac:dyDescent="0.2">
      <c r="A1587" t="s">
        <v>186</v>
      </c>
      <c r="B1587">
        <v>107</v>
      </c>
      <c r="C1587">
        <v>1999</v>
      </c>
      <c r="D1587" t="s">
        <v>40</v>
      </c>
      <c r="F1587" t="s">
        <v>187</v>
      </c>
      <c r="I1587">
        <v>14644.9</v>
      </c>
    </row>
    <row r="1588" spans="1:9" x14ac:dyDescent="0.2">
      <c r="A1588" t="s">
        <v>246</v>
      </c>
      <c r="B1588">
        <v>108</v>
      </c>
      <c r="C1588">
        <v>1999</v>
      </c>
      <c r="D1588" t="s">
        <v>175</v>
      </c>
      <c r="F1588" t="s">
        <v>28</v>
      </c>
      <c r="I1588">
        <v>14582</v>
      </c>
    </row>
    <row r="1589" spans="1:9" x14ac:dyDescent="0.2">
      <c r="A1589" t="s">
        <v>307</v>
      </c>
      <c r="B1589">
        <v>109</v>
      </c>
      <c r="C1589">
        <v>1999</v>
      </c>
      <c r="D1589" t="s">
        <v>636</v>
      </c>
      <c r="F1589" t="s">
        <v>93</v>
      </c>
      <c r="I1589">
        <v>14484</v>
      </c>
    </row>
    <row r="1590" spans="1:9" x14ac:dyDescent="0.2">
      <c r="A1590" t="s">
        <v>814</v>
      </c>
      <c r="B1590">
        <v>110</v>
      </c>
      <c r="C1590">
        <v>1999</v>
      </c>
      <c r="D1590" t="s">
        <v>223</v>
      </c>
      <c r="F1590" t="s">
        <v>22</v>
      </c>
      <c r="I1590">
        <v>14258</v>
      </c>
    </row>
    <row r="1591" spans="1:9" x14ac:dyDescent="0.2">
      <c r="A1591" t="s">
        <v>170</v>
      </c>
      <c r="B1591">
        <v>111</v>
      </c>
      <c r="C1591">
        <v>1999</v>
      </c>
      <c r="D1591" t="s">
        <v>118</v>
      </c>
      <c r="F1591" t="s">
        <v>86</v>
      </c>
      <c r="I1591">
        <v>14138</v>
      </c>
    </row>
    <row r="1592" spans="1:9" x14ac:dyDescent="0.2">
      <c r="A1592" t="s">
        <v>626</v>
      </c>
      <c r="B1592">
        <v>112</v>
      </c>
      <c r="C1592">
        <v>1999</v>
      </c>
      <c r="D1592" t="s">
        <v>65</v>
      </c>
      <c r="F1592" t="s">
        <v>68</v>
      </c>
      <c r="I1592">
        <v>13832</v>
      </c>
    </row>
    <row r="1593" spans="1:9" x14ac:dyDescent="0.2">
      <c r="A1593" t="s">
        <v>217</v>
      </c>
      <c r="B1593">
        <v>113</v>
      </c>
      <c r="C1593">
        <v>1999</v>
      </c>
      <c r="D1593" t="s">
        <v>130</v>
      </c>
      <c r="F1593" t="s">
        <v>44</v>
      </c>
      <c r="I1593">
        <v>13821.5</v>
      </c>
    </row>
    <row r="1594" spans="1:9" x14ac:dyDescent="0.2">
      <c r="A1594" t="s">
        <v>236</v>
      </c>
      <c r="B1594">
        <v>114</v>
      </c>
      <c r="C1594">
        <v>1999</v>
      </c>
      <c r="D1594" t="s">
        <v>115</v>
      </c>
      <c r="F1594" t="s">
        <v>55</v>
      </c>
      <c r="I1594">
        <v>13720</v>
      </c>
    </row>
    <row r="1595" spans="1:9" x14ac:dyDescent="0.2">
      <c r="A1595" t="s">
        <v>176</v>
      </c>
      <c r="B1595">
        <v>115</v>
      </c>
      <c r="C1595">
        <v>1999</v>
      </c>
      <c r="D1595" t="s">
        <v>70</v>
      </c>
      <c r="F1595" t="s">
        <v>177</v>
      </c>
      <c r="I1595">
        <v>13617.5</v>
      </c>
    </row>
    <row r="1596" spans="1:9" x14ac:dyDescent="0.2">
      <c r="A1596" t="s">
        <v>220</v>
      </c>
      <c r="B1596">
        <v>116</v>
      </c>
      <c r="C1596">
        <v>1999</v>
      </c>
      <c r="D1596" t="s">
        <v>221</v>
      </c>
      <c r="F1596" t="s">
        <v>55</v>
      </c>
      <c r="I1596">
        <v>13504.8</v>
      </c>
    </row>
    <row r="1597" spans="1:9" x14ac:dyDescent="0.2">
      <c r="A1597" t="s">
        <v>156</v>
      </c>
      <c r="B1597">
        <v>117</v>
      </c>
      <c r="C1597">
        <v>1999</v>
      </c>
      <c r="D1597" t="s">
        <v>100</v>
      </c>
      <c r="F1597" t="s">
        <v>41</v>
      </c>
      <c r="I1597">
        <v>13462.7</v>
      </c>
    </row>
    <row r="1598" spans="1:9" x14ac:dyDescent="0.2">
      <c r="A1598" t="s">
        <v>624</v>
      </c>
      <c r="B1598">
        <v>118</v>
      </c>
      <c r="C1598">
        <v>1999</v>
      </c>
      <c r="D1598" t="s">
        <v>32</v>
      </c>
      <c r="F1598" t="s">
        <v>142</v>
      </c>
      <c r="I1598">
        <v>13447.2</v>
      </c>
    </row>
    <row r="1599" spans="1:9" x14ac:dyDescent="0.2">
      <c r="A1599" t="s">
        <v>280</v>
      </c>
      <c r="B1599">
        <v>119</v>
      </c>
      <c r="C1599">
        <v>1999</v>
      </c>
      <c r="D1599" t="s">
        <v>108</v>
      </c>
      <c r="F1599" t="s">
        <v>86</v>
      </c>
      <c r="I1599">
        <v>13414</v>
      </c>
    </row>
    <row r="1600" spans="1:9" x14ac:dyDescent="0.2">
      <c r="A1600" t="s">
        <v>171</v>
      </c>
      <c r="B1600">
        <v>120</v>
      </c>
      <c r="C1600">
        <v>1999</v>
      </c>
      <c r="D1600" t="s">
        <v>24</v>
      </c>
      <c r="F1600" t="s">
        <v>142</v>
      </c>
      <c r="I1600">
        <v>13413</v>
      </c>
    </row>
    <row r="1601" spans="1:9" x14ac:dyDescent="0.2">
      <c r="A1601" t="s">
        <v>134</v>
      </c>
      <c r="B1601">
        <v>121</v>
      </c>
      <c r="C1601">
        <v>1999</v>
      </c>
      <c r="D1601" t="s">
        <v>95</v>
      </c>
      <c r="F1601" t="s">
        <v>28</v>
      </c>
      <c r="I1601">
        <v>13406</v>
      </c>
    </row>
    <row r="1602" spans="1:9" x14ac:dyDescent="0.2">
      <c r="A1602" t="s">
        <v>143</v>
      </c>
      <c r="B1602">
        <v>122</v>
      </c>
      <c r="C1602">
        <v>1999</v>
      </c>
      <c r="D1602" t="s">
        <v>91</v>
      </c>
      <c r="F1602" t="s">
        <v>86</v>
      </c>
      <c r="I1602">
        <v>13223</v>
      </c>
    </row>
    <row r="1603" spans="1:9" x14ac:dyDescent="0.2">
      <c r="A1603" t="s">
        <v>119</v>
      </c>
      <c r="B1603">
        <v>123</v>
      </c>
      <c r="C1603">
        <v>1999</v>
      </c>
      <c r="D1603" t="s">
        <v>21</v>
      </c>
      <c r="F1603" t="s">
        <v>55</v>
      </c>
      <c r="I1603">
        <v>13195</v>
      </c>
    </row>
    <row r="1604" spans="1:9" x14ac:dyDescent="0.2">
      <c r="A1604" t="s">
        <v>219</v>
      </c>
      <c r="B1604">
        <v>124</v>
      </c>
      <c r="C1604">
        <v>1999</v>
      </c>
      <c r="D1604" t="s">
        <v>43</v>
      </c>
      <c r="F1604" t="s">
        <v>146</v>
      </c>
      <c r="I1604">
        <v>13166</v>
      </c>
    </row>
    <row r="1605" spans="1:9" x14ac:dyDescent="0.2">
      <c r="A1605" t="s">
        <v>183</v>
      </c>
      <c r="B1605">
        <v>125</v>
      </c>
      <c r="C1605">
        <v>1999</v>
      </c>
      <c r="D1605" t="s">
        <v>65</v>
      </c>
      <c r="F1605" t="s">
        <v>53</v>
      </c>
      <c r="I1605">
        <v>13105</v>
      </c>
    </row>
    <row r="1606" spans="1:9" x14ac:dyDescent="0.2">
      <c r="A1606" t="s">
        <v>164</v>
      </c>
      <c r="B1606">
        <v>126</v>
      </c>
      <c r="C1606">
        <v>1999</v>
      </c>
      <c r="D1606" t="s">
        <v>67</v>
      </c>
      <c r="F1606" t="s">
        <v>68</v>
      </c>
      <c r="I1606">
        <v>12848.6</v>
      </c>
    </row>
    <row r="1607" spans="1:9" x14ac:dyDescent="0.2">
      <c r="A1607" t="s">
        <v>252</v>
      </c>
      <c r="B1607">
        <v>127</v>
      </c>
      <c r="C1607">
        <v>1999</v>
      </c>
      <c r="D1607" t="s">
        <v>17</v>
      </c>
      <c r="F1607" t="s">
        <v>53</v>
      </c>
      <c r="I1607">
        <v>12838.7</v>
      </c>
    </row>
    <row r="1608" spans="1:9" x14ac:dyDescent="0.2">
      <c r="A1608" t="s">
        <v>679</v>
      </c>
      <c r="B1608">
        <v>128</v>
      </c>
      <c r="C1608">
        <v>1999</v>
      </c>
      <c r="D1608" t="s">
        <v>390</v>
      </c>
      <c r="F1608" t="s">
        <v>93</v>
      </c>
      <c r="I1608">
        <v>12745.6</v>
      </c>
    </row>
    <row r="1609" spans="1:9" x14ac:dyDescent="0.2">
      <c r="A1609" t="s">
        <v>815</v>
      </c>
      <c r="B1609">
        <v>129</v>
      </c>
      <c r="C1609">
        <v>1999</v>
      </c>
      <c r="D1609" t="s">
        <v>193</v>
      </c>
      <c r="F1609" t="s">
        <v>22</v>
      </c>
      <c r="I1609">
        <v>12703.5</v>
      </c>
    </row>
    <row r="1610" spans="1:9" x14ac:dyDescent="0.2">
      <c r="A1610" t="s">
        <v>737</v>
      </c>
      <c r="B1610">
        <v>130</v>
      </c>
      <c r="C1610">
        <v>1999</v>
      </c>
      <c r="D1610" t="s">
        <v>159</v>
      </c>
      <c r="F1610" t="s">
        <v>53</v>
      </c>
      <c r="I1610">
        <v>12648.7</v>
      </c>
    </row>
    <row r="1611" spans="1:9" x14ac:dyDescent="0.2">
      <c r="A1611" t="s">
        <v>243</v>
      </c>
      <c r="B1611">
        <v>131</v>
      </c>
      <c r="C1611">
        <v>1999</v>
      </c>
      <c r="D1611" t="s">
        <v>17</v>
      </c>
      <c r="F1611" t="s">
        <v>187</v>
      </c>
      <c r="I1611">
        <v>12586.8</v>
      </c>
    </row>
    <row r="1612" spans="1:9" x14ac:dyDescent="0.2">
      <c r="A1612" t="s">
        <v>554</v>
      </c>
      <c r="B1612">
        <v>132</v>
      </c>
      <c r="C1612">
        <v>1999</v>
      </c>
      <c r="D1612" t="s">
        <v>214</v>
      </c>
      <c r="F1612" t="s">
        <v>142</v>
      </c>
      <c r="I1612">
        <v>12563.4</v>
      </c>
    </row>
    <row r="1613" spans="1:9" x14ac:dyDescent="0.2">
      <c r="A1613" t="s">
        <v>208</v>
      </c>
      <c r="B1613">
        <v>133</v>
      </c>
      <c r="C1613">
        <v>1999</v>
      </c>
      <c r="D1613" t="s">
        <v>100</v>
      </c>
      <c r="F1613" t="s">
        <v>44</v>
      </c>
      <c r="I1613">
        <v>12477.8</v>
      </c>
    </row>
    <row r="1614" spans="1:9" x14ac:dyDescent="0.2">
      <c r="A1614" t="s">
        <v>816</v>
      </c>
      <c r="B1614">
        <v>134</v>
      </c>
      <c r="C1614">
        <v>1999</v>
      </c>
      <c r="D1614" t="s">
        <v>60</v>
      </c>
      <c r="F1614" t="s">
        <v>44</v>
      </c>
      <c r="I1614">
        <v>12421.4</v>
      </c>
    </row>
    <row r="1615" spans="1:9" x14ac:dyDescent="0.2">
      <c r="A1615" t="s">
        <v>817</v>
      </c>
      <c r="B1615">
        <v>135</v>
      </c>
      <c r="C1615">
        <v>1999</v>
      </c>
      <c r="D1615" t="s">
        <v>27</v>
      </c>
      <c r="F1615" t="s">
        <v>181</v>
      </c>
      <c r="I1615">
        <v>12378</v>
      </c>
    </row>
    <row r="1616" spans="1:9" x14ac:dyDescent="0.2">
      <c r="A1616" t="s">
        <v>740</v>
      </c>
      <c r="B1616">
        <v>135</v>
      </c>
      <c r="C1616">
        <v>1999</v>
      </c>
      <c r="D1616" t="s">
        <v>60</v>
      </c>
      <c r="F1616" t="s">
        <v>44</v>
      </c>
      <c r="I1616">
        <v>11408.8</v>
      </c>
    </row>
    <row r="1617" spans="1:9" x14ac:dyDescent="0.2">
      <c r="A1617" t="s">
        <v>147</v>
      </c>
      <c r="B1617">
        <v>136</v>
      </c>
      <c r="C1617">
        <v>1999</v>
      </c>
      <c r="D1617" t="s">
        <v>91</v>
      </c>
      <c r="F1617" t="s">
        <v>22</v>
      </c>
      <c r="I1617">
        <v>12297.8</v>
      </c>
    </row>
    <row r="1618" spans="1:9" x14ac:dyDescent="0.2">
      <c r="A1618" t="s">
        <v>179</v>
      </c>
      <c r="B1618">
        <v>138</v>
      </c>
      <c r="C1618">
        <v>1999</v>
      </c>
      <c r="D1618" t="s">
        <v>175</v>
      </c>
      <c r="F1618" t="s">
        <v>28</v>
      </c>
      <c r="I1618">
        <v>12096.1</v>
      </c>
    </row>
    <row r="1619" spans="1:9" x14ac:dyDescent="0.2">
      <c r="A1619" t="s">
        <v>216</v>
      </c>
      <c r="B1619">
        <v>139</v>
      </c>
      <c r="C1619">
        <v>1999</v>
      </c>
      <c r="D1619" t="s">
        <v>70</v>
      </c>
      <c r="F1619" t="s">
        <v>177</v>
      </c>
      <c r="I1619">
        <v>12067.1</v>
      </c>
    </row>
    <row r="1620" spans="1:9" x14ac:dyDescent="0.2">
      <c r="A1620" t="s">
        <v>818</v>
      </c>
      <c r="B1620">
        <v>140</v>
      </c>
      <c r="C1620">
        <v>1999</v>
      </c>
      <c r="D1620" t="s">
        <v>57</v>
      </c>
      <c r="F1620" t="s">
        <v>28</v>
      </c>
      <c r="I1620">
        <v>12048</v>
      </c>
    </row>
    <row r="1621" spans="1:9" x14ac:dyDescent="0.2">
      <c r="A1621" t="s">
        <v>260</v>
      </c>
      <c r="B1621">
        <v>141</v>
      </c>
      <c r="C1621">
        <v>1999</v>
      </c>
      <c r="D1621" t="s">
        <v>21</v>
      </c>
      <c r="F1621" t="s">
        <v>33</v>
      </c>
      <c r="I1621">
        <v>12021.5</v>
      </c>
    </row>
    <row r="1622" spans="1:9" x14ac:dyDescent="0.2">
      <c r="A1622" t="s">
        <v>628</v>
      </c>
      <c r="B1622">
        <v>142</v>
      </c>
      <c r="C1622">
        <v>1999</v>
      </c>
      <c r="D1622" t="s">
        <v>17</v>
      </c>
      <c r="F1622" t="s">
        <v>53</v>
      </c>
      <c r="I1622">
        <v>11886</v>
      </c>
    </row>
    <row r="1623" spans="1:9" x14ac:dyDescent="0.2">
      <c r="A1623" t="s">
        <v>151</v>
      </c>
      <c r="B1623">
        <v>143</v>
      </c>
      <c r="C1623">
        <v>1999</v>
      </c>
      <c r="D1623" t="s">
        <v>21</v>
      </c>
      <c r="F1623" t="s">
        <v>116</v>
      </c>
      <c r="I1623">
        <v>11845</v>
      </c>
    </row>
    <row r="1624" spans="1:9" x14ac:dyDescent="0.2">
      <c r="A1624" t="s">
        <v>741</v>
      </c>
      <c r="B1624">
        <v>143</v>
      </c>
      <c r="C1624">
        <v>1999</v>
      </c>
      <c r="D1624" t="s">
        <v>105</v>
      </c>
      <c r="F1624" t="s">
        <v>41</v>
      </c>
      <c r="I1624">
        <v>11037.8</v>
      </c>
    </row>
    <row r="1625" spans="1:9" x14ac:dyDescent="0.2">
      <c r="A1625" t="s">
        <v>635</v>
      </c>
      <c r="B1625">
        <v>144</v>
      </c>
      <c r="C1625">
        <v>1999</v>
      </c>
      <c r="D1625" t="s">
        <v>74</v>
      </c>
      <c r="F1625" t="s">
        <v>210</v>
      </c>
      <c r="I1625">
        <v>11549</v>
      </c>
    </row>
    <row r="1626" spans="1:9" x14ac:dyDescent="0.2">
      <c r="A1626" t="s">
        <v>499</v>
      </c>
      <c r="B1626">
        <v>145</v>
      </c>
      <c r="C1626">
        <v>1999</v>
      </c>
      <c r="D1626" t="s">
        <v>115</v>
      </c>
      <c r="F1626" t="s">
        <v>177</v>
      </c>
      <c r="I1626">
        <v>11529</v>
      </c>
    </row>
    <row r="1627" spans="1:9" x14ac:dyDescent="0.2">
      <c r="A1627" t="s">
        <v>296</v>
      </c>
      <c r="B1627">
        <v>146</v>
      </c>
      <c r="C1627">
        <v>1999</v>
      </c>
      <c r="D1627" t="s">
        <v>214</v>
      </c>
      <c r="F1627" t="s">
        <v>297</v>
      </c>
      <c r="I1627">
        <v>11494.8</v>
      </c>
    </row>
    <row r="1628" spans="1:9" x14ac:dyDescent="0.2">
      <c r="A1628" t="s">
        <v>392</v>
      </c>
      <c r="B1628">
        <v>147</v>
      </c>
      <c r="C1628">
        <v>1999</v>
      </c>
      <c r="D1628" t="s">
        <v>214</v>
      </c>
      <c r="F1628" t="s">
        <v>22</v>
      </c>
      <c r="I1628">
        <v>11488.5</v>
      </c>
    </row>
    <row r="1629" spans="1:9" x14ac:dyDescent="0.2">
      <c r="A1629" t="s">
        <v>627</v>
      </c>
      <c r="B1629">
        <v>148</v>
      </c>
      <c r="C1629">
        <v>1999</v>
      </c>
      <c r="D1629" t="s">
        <v>214</v>
      </c>
      <c r="F1629" t="s">
        <v>86</v>
      </c>
      <c r="I1629">
        <v>11403</v>
      </c>
    </row>
    <row r="1630" spans="1:9" x14ac:dyDescent="0.2">
      <c r="A1630" t="s">
        <v>383</v>
      </c>
      <c r="B1630">
        <v>149</v>
      </c>
      <c r="C1630">
        <v>1999</v>
      </c>
      <c r="D1630" t="s">
        <v>70</v>
      </c>
      <c r="F1630" t="s">
        <v>98</v>
      </c>
      <c r="I1630">
        <v>11375.1</v>
      </c>
    </row>
    <row r="1631" spans="1:9" x14ac:dyDescent="0.2">
      <c r="A1631" t="s">
        <v>169</v>
      </c>
      <c r="B1631">
        <v>151</v>
      </c>
      <c r="C1631">
        <v>1999</v>
      </c>
      <c r="D1631" t="s">
        <v>105</v>
      </c>
      <c r="F1631" t="s">
        <v>41</v>
      </c>
      <c r="I1631">
        <v>11200</v>
      </c>
    </row>
    <row r="1632" spans="1:9" x14ac:dyDescent="0.2">
      <c r="A1632" t="s">
        <v>178</v>
      </c>
      <c r="B1632">
        <v>152</v>
      </c>
      <c r="C1632">
        <v>1999</v>
      </c>
      <c r="D1632" t="s">
        <v>91</v>
      </c>
      <c r="F1632" t="s">
        <v>93</v>
      </c>
      <c r="I1632">
        <v>10766</v>
      </c>
    </row>
    <row r="1633" spans="1:9" x14ac:dyDescent="0.2">
      <c r="A1633" t="s">
        <v>276</v>
      </c>
      <c r="B1633">
        <v>153</v>
      </c>
      <c r="C1633">
        <v>1999</v>
      </c>
      <c r="D1633" t="s">
        <v>40</v>
      </c>
      <c r="F1633" t="s">
        <v>146</v>
      </c>
      <c r="I1633">
        <v>10668.1</v>
      </c>
    </row>
    <row r="1634" spans="1:9" x14ac:dyDescent="0.2">
      <c r="A1634" t="s">
        <v>744</v>
      </c>
      <c r="B1634">
        <v>153</v>
      </c>
      <c r="C1634">
        <v>1999</v>
      </c>
      <c r="D1634" t="s">
        <v>105</v>
      </c>
      <c r="F1634" t="s">
        <v>125</v>
      </c>
      <c r="I1634">
        <v>10136.9</v>
      </c>
    </row>
    <row r="1635" spans="1:9" x14ac:dyDescent="0.2">
      <c r="A1635" t="s">
        <v>742</v>
      </c>
      <c r="B1635">
        <v>154</v>
      </c>
      <c r="C1635">
        <v>1999</v>
      </c>
      <c r="D1635" t="s">
        <v>201</v>
      </c>
      <c r="F1635" t="s">
        <v>22</v>
      </c>
      <c r="I1635">
        <v>10553</v>
      </c>
    </row>
    <row r="1636" spans="1:9" x14ac:dyDescent="0.2">
      <c r="A1636" t="s">
        <v>242</v>
      </c>
      <c r="B1636">
        <v>155</v>
      </c>
      <c r="C1636">
        <v>1999</v>
      </c>
      <c r="D1636" t="s">
        <v>32</v>
      </c>
      <c r="F1636" t="s">
        <v>18</v>
      </c>
      <c r="I1636">
        <v>10323</v>
      </c>
    </row>
    <row r="1637" spans="1:9" x14ac:dyDescent="0.2">
      <c r="A1637" t="s">
        <v>288</v>
      </c>
      <c r="B1637">
        <v>156</v>
      </c>
      <c r="C1637">
        <v>1999</v>
      </c>
      <c r="D1637" t="s">
        <v>97</v>
      </c>
      <c r="F1637" t="s">
        <v>22</v>
      </c>
      <c r="I1637">
        <v>10251</v>
      </c>
    </row>
    <row r="1638" spans="1:9" x14ac:dyDescent="0.2">
      <c r="A1638" t="s">
        <v>269</v>
      </c>
      <c r="B1638">
        <v>157</v>
      </c>
      <c r="C1638">
        <v>1999</v>
      </c>
      <c r="D1638" t="s">
        <v>100</v>
      </c>
      <c r="F1638" t="s">
        <v>41</v>
      </c>
      <c r="I1638">
        <v>10213.700000000001</v>
      </c>
    </row>
    <row r="1639" spans="1:9" x14ac:dyDescent="0.2">
      <c r="A1639" t="s">
        <v>238</v>
      </c>
      <c r="B1639">
        <v>158</v>
      </c>
      <c r="C1639">
        <v>1999</v>
      </c>
      <c r="D1639" t="s">
        <v>214</v>
      </c>
      <c r="F1639" t="s">
        <v>55</v>
      </c>
      <c r="I1639">
        <v>10208</v>
      </c>
    </row>
    <row r="1640" spans="1:9" x14ac:dyDescent="0.2">
      <c r="A1640" t="s">
        <v>632</v>
      </c>
      <c r="B1640">
        <v>159</v>
      </c>
      <c r="C1640">
        <v>1999</v>
      </c>
      <c r="D1640" t="s">
        <v>279</v>
      </c>
      <c r="F1640" t="s">
        <v>146</v>
      </c>
      <c r="I1640">
        <v>10056</v>
      </c>
    </row>
    <row r="1641" spans="1:9" x14ac:dyDescent="0.2">
      <c r="A1641" t="s">
        <v>254</v>
      </c>
      <c r="B1641">
        <v>160</v>
      </c>
      <c r="C1641">
        <v>1999</v>
      </c>
      <c r="D1641" t="s">
        <v>100</v>
      </c>
      <c r="F1641" t="s">
        <v>255</v>
      </c>
      <c r="I1641">
        <v>10051.299999999999</v>
      </c>
    </row>
    <row r="1642" spans="1:9" x14ac:dyDescent="0.2">
      <c r="A1642" t="s">
        <v>642</v>
      </c>
      <c r="B1642">
        <v>161</v>
      </c>
      <c r="C1642">
        <v>1999</v>
      </c>
      <c r="D1642" t="s">
        <v>57</v>
      </c>
      <c r="F1642" t="s">
        <v>146</v>
      </c>
      <c r="I1642">
        <v>10002</v>
      </c>
    </row>
    <row r="1643" spans="1:9" x14ac:dyDescent="0.2">
      <c r="A1643" t="s">
        <v>200</v>
      </c>
      <c r="B1643">
        <v>162</v>
      </c>
      <c r="C1643">
        <v>1999</v>
      </c>
      <c r="D1643" t="s">
        <v>201</v>
      </c>
      <c r="F1643" t="s">
        <v>35</v>
      </c>
      <c r="I1643">
        <v>9898</v>
      </c>
    </row>
    <row r="1644" spans="1:9" x14ac:dyDescent="0.2">
      <c r="A1644" t="s">
        <v>651</v>
      </c>
      <c r="B1644">
        <v>163</v>
      </c>
      <c r="C1644">
        <v>1999</v>
      </c>
      <c r="D1644" t="s">
        <v>112</v>
      </c>
      <c r="F1644" t="s">
        <v>55</v>
      </c>
      <c r="I1644">
        <v>9895</v>
      </c>
    </row>
    <row r="1645" spans="1:9" x14ac:dyDescent="0.2">
      <c r="A1645" t="s">
        <v>310</v>
      </c>
      <c r="B1645">
        <v>164</v>
      </c>
      <c r="C1645">
        <v>1999</v>
      </c>
      <c r="D1645" t="s">
        <v>30</v>
      </c>
      <c r="F1645" t="s">
        <v>55</v>
      </c>
      <c r="I1645">
        <v>9790.7999999999993</v>
      </c>
    </row>
    <row r="1646" spans="1:9" x14ac:dyDescent="0.2">
      <c r="A1646" t="s">
        <v>644</v>
      </c>
      <c r="B1646">
        <v>165</v>
      </c>
      <c r="C1646">
        <v>1999</v>
      </c>
      <c r="D1646" t="s">
        <v>112</v>
      </c>
      <c r="F1646" t="s">
        <v>190</v>
      </c>
      <c r="I1646">
        <v>9781</v>
      </c>
    </row>
    <row r="1647" spans="1:9" x14ac:dyDescent="0.2">
      <c r="A1647" t="s">
        <v>369</v>
      </c>
      <c r="B1647">
        <v>166</v>
      </c>
      <c r="C1647">
        <v>1999</v>
      </c>
      <c r="D1647" t="s">
        <v>283</v>
      </c>
      <c r="F1647" t="s">
        <v>370</v>
      </c>
      <c r="I1647">
        <v>9553.1</v>
      </c>
    </row>
    <row r="1648" spans="1:9" x14ac:dyDescent="0.2">
      <c r="A1648" t="s">
        <v>430</v>
      </c>
      <c r="B1648">
        <v>167</v>
      </c>
      <c r="C1648">
        <v>1999</v>
      </c>
      <c r="D1648" t="s">
        <v>112</v>
      </c>
      <c r="F1648" t="s">
        <v>55</v>
      </c>
      <c r="I1648">
        <v>9521.5</v>
      </c>
    </row>
    <row r="1649" spans="1:9" x14ac:dyDescent="0.2">
      <c r="A1649" t="s">
        <v>663</v>
      </c>
      <c r="B1649">
        <v>168</v>
      </c>
      <c r="C1649">
        <v>1999</v>
      </c>
      <c r="D1649" t="s">
        <v>214</v>
      </c>
      <c r="F1649" t="s">
        <v>370</v>
      </c>
      <c r="I1649">
        <v>9442.5</v>
      </c>
    </row>
    <row r="1650" spans="1:9" x14ac:dyDescent="0.2">
      <c r="A1650" t="s">
        <v>250</v>
      </c>
      <c r="B1650">
        <v>169</v>
      </c>
      <c r="C1650">
        <v>1999</v>
      </c>
      <c r="D1650" t="s">
        <v>105</v>
      </c>
      <c r="F1650" t="s">
        <v>53</v>
      </c>
      <c r="I1650">
        <v>9346.9</v>
      </c>
    </row>
    <row r="1651" spans="1:9" x14ac:dyDescent="0.2">
      <c r="A1651" t="s">
        <v>245</v>
      </c>
      <c r="B1651">
        <v>170</v>
      </c>
      <c r="C1651">
        <v>1999</v>
      </c>
      <c r="D1651" t="s">
        <v>67</v>
      </c>
      <c r="F1651" t="s">
        <v>98</v>
      </c>
      <c r="I1651">
        <v>9209.2999999999993</v>
      </c>
    </row>
    <row r="1652" spans="1:9" x14ac:dyDescent="0.2">
      <c r="A1652" t="s">
        <v>333</v>
      </c>
      <c r="B1652">
        <v>171</v>
      </c>
      <c r="C1652">
        <v>1999</v>
      </c>
      <c r="D1652" t="s">
        <v>65</v>
      </c>
      <c r="F1652" t="s">
        <v>72</v>
      </c>
      <c r="I1652">
        <v>9108.4</v>
      </c>
    </row>
    <row r="1653" spans="1:9" x14ac:dyDescent="0.2">
      <c r="A1653" t="s">
        <v>746</v>
      </c>
      <c r="B1653">
        <v>172</v>
      </c>
      <c r="C1653">
        <v>1999</v>
      </c>
      <c r="D1653" t="s">
        <v>175</v>
      </c>
      <c r="F1653" t="s">
        <v>28</v>
      </c>
      <c r="I1653">
        <v>9061</v>
      </c>
    </row>
    <row r="1654" spans="1:9" x14ac:dyDescent="0.2">
      <c r="A1654" t="s">
        <v>647</v>
      </c>
      <c r="B1654">
        <v>173</v>
      </c>
      <c r="C1654">
        <v>1999</v>
      </c>
      <c r="D1654" t="s">
        <v>17</v>
      </c>
      <c r="F1654" t="s">
        <v>18</v>
      </c>
      <c r="I1654">
        <v>9059.4</v>
      </c>
    </row>
    <row r="1655" spans="1:9" x14ac:dyDescent="0.2">
      <c r="A1655" t="s">
        <v>391</v>
      </c>
      <c r="B1655">
        <v>174</v>
      </c>
      <c r="C1655">
        <v>1999</v>
      </c>
      <c r="D1655" t="s">
        <v>105</v>
      </c>
      <c r="F1655" t="s">
        <v>55</v>
      </c>
      <c r="I1655">
        <v>9054.5</v>
      </c>
    </row>
    <row r="1656" spans="1:9" x14ac:dyDescent="0.2">
      <c r="A1656" t="s">
        <v>225</v>
      </c>
      <c r="B1656">
        <v>175</v>
      </c>
      <c r="C1656">
        <v>1999</v>
      </c>
      <c r="D1656" t="s">
        <v>118</v>
      </c>
      <c r="F1656" t="s">
        <v>72</v>
      </c>
      <c r="I1656">
        <v>9044.7999999999993</v>
      </c>
    </row>
    <row r="1657" spans="1:9" x14ac:dyDescent="0.2">
      <c r="A1657" t="s">
        <v>339</v>
      </c>
      <c r="B1657">
        <v>176</v>
      </c>
      <c r="C1657">
        <v>1999</v>
      </c>
      <c r="D1657" t="s">
        <v>105</v>
      </c>
      <c r="F1657" t="s">
        <v>177</v>
      </c>
      <c r="I1657">
        <v>8997.7000000000007</v>
      </c>
    </row>
    <row r="1658" spans="1:9" x14ac:dyDescent="0.2">
      <c r="A1658" t="s">
        <v>241</v>
      </c>
      <c r="B1658">
        <v>177</v>
      </c>
      <c r="C1658">
        <v>1999</v>
      </c>
      <c r="D1658" t="s">
        <v>52</v>
      </c>
      <c r="F1658" t="s">
        <v>28</v>
      </c>
      <c r="I1658">
        <v>8971.6</v>
      </c>
    </row>
    <row r="1659" spans="1:9" x14ac:dyDescent="0.2">
      <c r="A1659" t="s">
        <v>640</v>
      </c>
      <c r="B1659">
        <v>178</v>
      </c>
      <c r="C1659">
        <v>1999</v>
      </c>
      <c r="D1659" t="s">
        <v>201</v>
      </c>
      <c r="F1659" t="s">
        <v>22</v>
      </c>
      <c r="I1659">
        <v>8941</v>
      </c>
    </row>
    <row r="1660" spans="1:9" x14ac:dyDescent="0.2">
      <c r="A1660" t="s">
        <v>312</v>
      </c>
      <c r="B1660">
        <v>179</v>
      </c>
      <c r="C1660">
        <v>1999</v>
      </c>
      <c r="D1660" t="s">
        <v>40</v>
      </c>
      <c r="F1660" t="s">
        <v>146</v>
      </c>
      <c r="I1660">
        <v>8911.7000000000007</v>
      </c>
    </row>
    <row r="1661" spans="1:9" x14ac:dyDescent="0.2">
      <c r="A1661" t="s">
        <v>275</v>
      </c>
      <c r="B1661">
        <v>180</v>
      </c>
      <c r="C1661">
        <v>1999</v>
      </c>
      <c r="D1661" t="s">
        <v>74</v>
      </c>
      <c r="F1661" t="s">
        <v>55</v>
      </c>
      <c r="I1661">
        <v>8902</v>
      </c>
    </row>
    <row r="1662" spans="1:9" x14ac:dyDescent="0.2">
      <c r="A1662" t="s">
        <v>750</v>
      </c>
      <c r="B1662">
        <v>181</v>
      </c>
      <c r="C1662">
        <v>1999</v>
      </c>
      <c r="D1662" t="s">
        <v>112</v>
      </c>
      <c r="F1662" t="s">
        <v>55</v>
      </c>
      <c r="I1662">
        <v>8896.1</v>
      </c>
    </row>
    <row r="1663" spans="1:9" x14ac:dyDescent="0.2">
      <c r="A1663" t="s">
        <v>325</v>
      </c>
      <c r="B1663">
        <v>182</v>
      </c>
      <c r="C1663">
        <v>1999</v>
      </c>
      <c r="D1663" t="s">
        <v>105</v>
      </c>
      <c r="F1663" t="s">
        <v>35</v>
      </c>
      <c r="I1663">
        <v>8870.7999999999993</v>
      </c>
    </row>
    <row r="1664" spans="1:9" x14ac:dyDescent="0.2">
      <c r="A1664" t="s">
        <v>329</v>
      </c>
      <c r="B1664">
        <v>183</v>
      </c>
      <c r="C1664">
        <v>1999</v>
      </c>
      <c r="D1664" t="s">
        <v>330</v>
      </c>
      <c r="F1664" t="s">
        <v>187</v>
      </c>
      <c r="I1664">
        <v>8814.2999999999993</v>
      </c>
    </row>
    <row r="1665" spans="1:9" x14ac:dyDescent="0.2">
      <c r="A1665" t="s">
        <v>262</v>
      </c>
      <c r="B1665">
        <v>184</v>
      </c>
      <c r="C1665">
        <v>1999</v>
      </c>
      <c r="D1665" t="s">
        <v>67</v>
      </c>
      <c r="F1665" t="s">
        <v>142</v>
      </c>
      <c r="I1665">
        <v>8775</v>
      </c>
    </row>
    <row r="1666" spans="1:9" x14ac:dyDescent="0.2">
      <c r="A1666" t="s">
        <v>352</v>
      </c>
      <c r="B1666">
        <v>185</v>
      </c>
      <c r="C1666">
        <v>1999</v>
      </c>
      <c r="D1666" t="s">
        <v>79</v>
      </c>
      <c r="F1666" t="s">
        <v>44</v>
      </c>
      <c r="I1666">
        <v>8707.6</v>
      </c>
    </row>
    <row r="1667" spans="1:9" x14ac:dyDescent="0.2">
      <c r="A1667" t="s">
        <v>641</v>
      </c>
      <c r="B1667">
        <v>186</v>
      </c>
      <c r="C1667">
        <v>1999</v>
      </c>
      <c r="D1667" t="s">
        <v>118</v>
      </c>
      <c r="F1667" t="s">
        <v>35</v>
      </c>
      <c r="I1667">
        <v>8688</v>
      </c>
    </row>
    <row r="1668" spans="1:9" x14ac:dyDescent="0.2">
      <c r="A1668" t="s">
        <v>228</v>
      </c>
      <c r="B1668">
        <v>187</v>
      </c>
      <c r="C1668">
        <v>1999</v>
      </c>
      <c r="D1668" t="s">
        <v>46</v>
      </c>
      <c r="F1668" t="s">
        <v>142</v>
      </c>
      <c r="I1668">
        <v>8648</v>
      </c>
    </row>
    <row r="1669" spans="1:9" x14ac:dyDescent="0.2">
      <c r="A1669" t="s">
        <v>375</v>
      </c>
      <c r="B1669">
        <v>188</v>
      </c>
      <c r="C1669">
        <v>1999</v>
      </c>
      <c r="D1669" t="s">
        <v>115</v>
      </c>
      <c r="F1669" t="s">
        <v>98</v>
      </c>
      <c r="I1669">
        <v>8575.4</v>
      </c>
    </row>
    <row r="1670" spans="1:9" x14ac:dyDescent="0.2">
      <c r="A1670" t="s">
        <v>761</v>
      </c>
      <c r="B1670">
        <v>189</v>
      </c>
      <c r="C1670">
        <v>1999</v>
      </c>
      <c r="D1670" t="s">
        <v>115</v>
      </c>
      <c r="F1670" t="s">
        <v>177</v>
      </c>
      <c r="I1670">
        <v>8545.7999999999993</v>
      </c>
    </row>
    <row r="1671" spans="1:9" x14ac:dyDescent="0.2">
      <c r="A1671" t="s">
        <v>819</v>
      </c>
      <c r="B1671">
        <v>190</v>
      </c>
      <c r="C1671">
        <v>1999</v>
      </c>
      <c r="D1671" t="s">
        <v>60</v>
      </c>
      <c r="F1671" t="s">
        <v>190</v>
      </c>
      <c r="I1671">
        <v>8468</v>
      </c>
    </row>
    <row r="1672" spans="1:9" x14ac:dyDescent="0.2">
      <c r="A1672" t="s">
        <v>622</v>
      </c>
      <c r="B1672">
        <v>191</v>
      </c>
      <c r="C1672">
        <v>1999</v>
      </c>
      <c r="D1672" t="s">
        <v>611</v>
      </c>
      <c r="F1672" t="s">
        <v>22</v>
      </c>
      <c r="I1672">
        <v>8460</v>
      </c>
    </row>
    <row r="1673" spans="1:9" x14ac:dyDescent="0.2">
      <c r="A1673" t="s">
        <v>666</v>
      </c>
      <c r="B1673">
        <v>192</v>
      </c>
      <c r="C1673">
        <v>1999</v>
      </c>
      <c r="D1673" t="s">
        <v>667</v>
      </c>
      <c r="F1673" t="s">
        <v>55</v>
      </c>
      <c r="I1673">
        <v>8458.7999999999993</v>
      </c>
    </row>
    <row r="1674" spans="1:9" x14ac:dyDescent="0.2">
      <c r="A1674" t="s">
        <v>281</v>
      </c>
      <c r="B1674">
        <v>193</v>
      </c>
      <c r="C1674">
        <v>1999</v>
      </c>
      <c r="D1674" t="s">
        <v>32</v>
      </c>
      <c r="F1674" t="s">
        <v>72</v>
      </c>
      <c r="I1674">
        <v>8426.7000000000007</v>
      </c>
    </row>
    <row r="1675" spans="1:9" x14ac:dyDescent="0.2">
      <c r="A1675" t="s">
        <v>745</v>
      </c>
      <c r="B1675">
        <v>194</v>
      </c>
      <c r="C1675">
        <v>1999</v>
      </c>
      <c r="D1675" t="s">
        <v>67</v>
      </c>
      <c r="F1675" t="s">
        <v>41</v>
      </c>
      <c r="I1675">
        <v>8374</v>
      </c>
    </row>
    <row r="1676" spans="1:9" x14ac:dyDescent="0.2">
      <c r="A1676" t="s">
        <v>354</v>
      </c>
      <c r="B1676">
        <v>195</v>
      </c>
      <c r="C1676">
        <v>1999</v>
      </c>
      <c r="D1676" t="s">
        <v>105</v>
      </c>
      <c r="F1676" t="s">
        <v>72</v>
      </c>
      <c r="I1676">
        <v>8358.2000000000007</v>
      </c>
    </row>
    <row r="1677" spans="1:9" x14ac:dyDescent="0.2">
      <c r="A1677" t="s">
        <v>639</v>
      </c>
      <c r="B1677">
        <v>196</v>
      </c>
      <c r="C1677">
        <v>1999</v>
      </c>
      <c r="D1677" t="s">
        <v>21</v>
      </c>
      <c r="F1677" t="s">
        <v>22</v>
      </c>
      <c r="I1677">
        <v>8346.5</v>
      </c>
    </row>
    <row r="1678" spans="1:9" x14ac:dyDescent="0.2">
      <c r="A1678" t="s">
        <v>308</v>
      </c>
      <c r="B1678">
        <v>197</v>
      </c>
      <c r="C1678">
        <v>1999</v>
      </c>
      <c r="D1678" t="s">
        <v>115</v>
      </c>
      <c r="F1678" t="s">
        <v>28</v>
      </c>
      <c r="I1678">
        <v>8344.7000000000007</v>
      </c>
    </row>
    <row r="1679" spans="1:9" x14ac:dyDescent="0.2">
      <c r="A1679" t="s">
        <v>358</v>
      </c>
      <c r="B1679">
        <v>198</v>
      </c>
      <c r="C1679">
        <v>1999</v>
      </c>
      <c r="D1679" t="s">
        <v>279</v>
      </c>
      <c r="F1679" t="s">
        <v>98</v>
      </c>
      <c r="I1679">
        <v>8300</v>
      </c>
    </row>
    <row r="1680" spans="1:9" x14ac:dyDescent="0.2">
      <c r="A1680" t="s">
        <v>318</v>
      </c>
      <c r="B1680">
        <v>199</v>
      </c>
      <c r="C1680">
        <v>1999</v>
      </c>
      <c r="D1680" t="s">
        <v>130</v>
      </c>
      <c r="F1680" t="s">
        <v>41</v>
      </c>
      <c r="I1680">
        <v>8291.5</v>
      </c>
    </row>
    <row r="1681" spans="1:9" x14ac:dyDescent="0.2">
      <c r="A1681" t="s">
        <v>351</v>
      </c>
      <c r="B1681">
        <v>200</v>
      </c>
      <c r="C1681">
        <v>1999</v>
      </c>
      <c r="D1681" t="s">
        <v>100</v>
      </c>
      <c r="F1681" t="s">
        <v>41</v>
      </c>
      <c r="I1681">
        <v>8077</v>
      </c>
    </row>
    <row r="1682" spans="1:9" x14ac:dyDescent="0.2">
      <c r="A1682" t="s">
        <v>738</v>
      </c>
      <c r="B1682">
        <v>202</v>
      </c>
      <c r="C1682">
        <v>1999</v>
      </c>
      <c r="D1682" t="s">
        <v>32</v>
      </c>
      <c r="F1682" t="s">
        <v>55</v>
      </c>
      <c r="I1682">
        <v>8025</v>
      </c>
    </row>
    <row r="1683" spans="1:9" x14ac:dyDescent="0.2">
      <c r="A1683" t="s">
        <v>462</v>
      </c>
      <c r="B1683">
        <v>203</v>
      </c>
      <c r="C1683">
        <v>1999</v>
      </c>
      <c r="D1683" t="s">
        <v>24</v>
      </c>
      <c r="F1683" t="s">
        <v>25</v>
      </c>
      <c r="I1683">
        <v>8012</v>
      </c>
    </row>
    <row r="1684" spans="1:9" x14ac:dyDescent="0.2">
      <c r="A1684" t="s">
        <v>425</v>
      </c>
      <c r="B1684">
        <v>204</v>
      </c>
      <c r="C1684">
        <v>1999</v>
      </c>
      <c r="D1684" t="s">
        <v>609</v>
      </c>
      <c r="F1684" t="s">
        <v>28</v>
      </c>
      <c r="I1684">
        <v>7979.9</v>
      </c>
    </row>
    <row r="1685" spans="1:9" x14ac:dyDescent="0.2">
      <c r="A1685" t="s">
        <v>299</v>
      </c>
      <c r="B1685">
        <v>205</v>
      </c>
      <c r="C1685">
        <v>1999</v>
      </c>
      <c r="D1685" t="s">
        <v>40</v>
      </c>
      <c r="F1685" t="s">
        <v>28</v>
      </c>
      <c r="I1685">
        <v>7973.8</v>
      </c>
    </row>
    <row r="1686" spans="1:9" x14ac:dyDescent="0.2">
      <c r="A1686" t="s">
        <v>629</v>
      </c>
      <c r="B1686">
        <v>206</v>
      </c>
      <c r="C1686">
        <v>1999</v>
      </c>
      <c r="D1686" t="s">
        <v>230</v>
      </c>
      <c r="F1686" t="s">
        <v>75</v>
      </c>
      <c r="I1686">
        <v>7968</v>
      </c>
    </row>
    <row r="1687" spans="1:9" x14ac:dyDescent="0.2">
      <c r="A1687" t="s">
        <v>314</v>
      </c>
      <c r="B1687">
        <v>207</v>
      </c>
      <c r="C1687">
        <v>1999</v>
      </c>
      <c r="D1687" t="s">
        <v>118</v>
      </c>
      <c r="F1687" t="s">
        <v>22</v>
      </c>
      <c r="I1687">
        <v>7951</v>
      </c>
    </row>
    <row r="1688" spans="1:9" x14ac:dyDescent="0.2">
      <c r="A1688" t="s">
        <v>387</v>
      </c>
      <c r="B1688">
        <v>208</v>
      </c>
      <c r="C1688">
        <v>1999</v>
      </c>
      <c r="D1688" t="s">
        <v>105</v>
      </c>
      <c r="F1688" t="s">
        <v>146</v>
      </c>
      <c r="I1688">
        <v>7949.1</v>
      </c>
    </row>
    <row r="1689" spans="1:9" x14ac:dyDescent="0.2">
      <c r="A1689" t="s">
        <v>292</v>
      </c>
      <c r="B1689">
        <v>209</v>
      </c>
      <c r="C1689">
        <v>1999</v>
      </c>
      <c r="D1689" t="s">
        <v>57</v>
      </c>
      <c r="F1689" t="s">
        <v>98</v>
      </c>
      <c r="I1689">
        <v>7936</v>
      </c>
    </row>
    <row r="1690" spans="1:9" x14ac:dyDescent="0.2">
      <c r="A1690" t="s">
        <v>365</v>
      </c>
      <c r="B1690">
        <v>210</v>
      </c>
      <c r="C1690">
        <v>1999</v>
      </c>
      <c r="D1690" t="s">
        <v>17</v>
      </c>
      <c r="F1690" t="s">
        <v>93</v>
      </c>
      <c r="I1690">
        <v>7894.8</v>
      </c>
    </row>
    <row r="1691" spans="1:9" x14ac:dyDescent="0.2">
      <c r="A1691" t="s">
        <v>295</v>
      </c>
      <c r="B1691">
        <v>211</v>
      </c>
      <c r="C1691">
        <v>1999</v>
      </c>
      <c r="D1691" t="s">
        <v>17</v>
      </c>
      <c r="F1691" t="s">
        <v>44</v>
      </c>
      <c r="I1691">
        <v>7885</v>
      </c>
    </row>
    <row r="1692" spans="1:9" x14ac:dyDescent="0.2">
      <c r="A1692" t="s">
        <v>546</v>
      </c>
      <c r="B1692">
        <v>212</v>
      </c>
      <c r="C1692">
        <v>1999</v>
      </c>
      <c r="D1692" t="s">
        <v>97</v>
      </c>
      <c r="F1692" t="s">
        <v>255</v>
      </c>
      <c r="I1692">
        <v>7716</v>
      </c>
    </row>
    <row r="1693" spans="1:9" x14ac:dyDescent="0.2">
      <c r="A1693" t="s">
        <v>820</v>
      </c>
      <c r="B1693">
        <v>213</v>
      </c>
      <c r="C1693">
        <v>1999</v>
      </c>
      <c r="D1693" t="s">
        <v>97</v>
      </c>
      <c r="F1693" t="s">
        <v>199</v>
      </c>
      <c r="I1693">
        <v>7697.4</v>
      </c>
    </row>
    <row r="1694" spans="1:9" x14ac:dyDescent="0.2">
      <c r="A1694" t="s">
        <v>285</v>
      </c>
      <c r="B1694">
        <v>214</v>
      </c>
      <c r="C1694">
        <v>1999</v>
      </c>
      <c r="D1694" t="s">
        <v>65</v>
      </c>
      <c r="F1694" t="s">
        <v>22</v>
      </c>
      <c r="I1694">
        <v>7687.4</v>
      </c>
    </row>
    <row r="1695" spans="1:9" x14ac:dyDescent="0.2">
      <c r="A1695" t="s">
        <v>531</v>
      </c>
      <c r="B1695">
        <v>215</v>
      </c>
      <c r="C1695">
        <v>1999</v>
      </c>
      <c r="D1695" t="s">
        <v>57</v>
      </c>
      <c r="F1695" t="s">
        <v>72</v>
      </c>
      <c r="I1695">
        <v>7664</v>
      </c>
    </row>
    <row r="1696" spans="1:9" x14ac:dyDescent="0.2">
      <c r="A1696" t="s">
        <v>549</v>
      </c>
      <c r="B1696">
        <v>216</v>
      </c>
      <c r="C1696">
        <v>1999</v>
      </c>
      <c r="D1696" t="s">
        <v>223</v>
      </c>
      <c r="F1696" t="s">
        <v>116</v>
      </c>
      <c r="I1696">
        <v>7658.3</v>
      </c>
    </row>
    <row r="1697" spans="1:9" x14ac:dyDescent="0.2">
      <c r="A1697" t="s">
        <v>657</v>
      </c>
      <c r="B1697">
        <v>217</v>
      </c>
      <c r="C1697">
        <v>1999</v>
      </c>
      <c r="D1697" t="s">
        <v>115</v>
      </c>
      <c r="F1697" t="s">
        <v>255</v>
      </c>
      <c r="I1697">
        <v>7623.1</v>
      </c>
    </row>
    <row r="1698" spans="1:9" x14ac:dyDescent="0.2">
      <c r="A1698" t="s">
        <v>754</v>
      </c>
      <c r="B1698">
        <v>218</v>
      </c>
      <c r="C1698">
        <v>1999</v>
      </c>
      <c r="D1698" t="s">
        <v>57</v>
      </c>
      <c r="F1698" t="s">
        <v>146</v>
      </c>
      <c r="I1698">
        <v>7609</v>
      </c>
    </row>
    <row r="1699" spans="1:9" x14ac:dyDescent="0.2">
      <c r="A1699" t="s">
        <v>233</v>
      </c>
      <c r="B1699">
        <v>219</v>
      </c>
      <c r="C1699">
        <v>1999</v>
      </c>
      <c r="D1699" t="s">
        <v>17</v>
      </c>
      <c r="F1699" t="s">
        <v>33</v>
      </c>
      <c r="I1699">
        <v>7605</v>
      </c>
    </row>
    <row r="1700" spans="1:9" x14ac:dyDescent="0.2">
      <c r="A1700" t="s">
        <v>234</v>
      </c>
      <c r="B1700">
        <v>220</v>
      </c>
      <c r="C1700">
        <v>1999</v>
      </c>
      <c r="D1700" t="s">
        <v>130</v>
      </c>
      <c r="F1700" t="s">
        <v>28</v>
      </c>
      <c r="I1700">
        <v>7523.1</v>
      </c>
    </row>
    <row r="1701" spans="1:9" x14ac:dyDescent="0.2">
      <c r="A1701" t="s">
        <v>268</v>
      </c>
      <c r="B1701">
        <v>221</v>
      </c>
      <c r="C1701">
        <v>1999</v>
      </c>
      <c r="D1701" t="s">
        <v>46</v>
      </c>
      <c r="F1701" t="s">
        <v>98</v>
      </c>
      <c r="I1701">
        <v>7510</v>
      </c>
    </row>
    <row r="1702" spans="1:9" x14ac:dyDescent="0.2">
      <c r="A1702" t="s">
        <v>261</v>
      </c>
      <c r="B1702">
        <v>222</v>
      </c>
      <c r="C1702">
        <v>1999</v>
      </c>
      <c r="D1702" t="s">
        <v>67</v>
      </c>
      <c r="F1702" t="s">
        <v>41</v>
      </c>
      <c r="I1702">
        <v>7505</v>
      </c>
    </row>
    <row r="1703" spans="1:9" x14ac:dyDescent="0.2">
      <c r="A1703" t="s">
        <v>436</v>
      </c>
      <c r="B1703">
        <v>223</v>
      </c>
      <c r="C1703">
        <v>1999</v>
      </c>
      <c r="D1703" t="s">
        <v>30</v>
      </c>
      <c r="F1703" t="s">
        <v>55</v>
      </c>
      <c r="I1703">
        <v>7467.9</v>
      </c>
    </row>
    <row r="1704" spans="1:9" x14ac:dyDescent="0.2">
      <c r="A1704" t="s">
        <v>821</v>
      </c>
      <c r="B1704">
        <v>224</v>
      </c>
      <c r="C1704">
        <v>1999</v>
      </c>
      <c r="D1704" t="s">
        <v>60</v>
      </c>
      <c r="F1704" t="s">
        <v>33</v>
      </c>
      <c r="I1704">
        <v>7421</v>
      </c>
    </row>
    <row r="1705" spans="1:9" x14ac:dyDescent="0.2">
      <c r="A1705" t="s">
        <v>752</v>
      </c>
      <c r="B1705">
        <v>225</v>
      </c>
      <c r="C1705">
        <v>1999</v>
      </c>
      <c r="D1705" t="s">
        <v>115</v>
      </c>
      <c r="F1705" t="s">
        <v>98</v>
      </c>
      <c r="I1705">
        <v>7417.3</v>
      </c>
    </row>
    <row r="1706" spans="1:9" x14ac:dyDescent="0.2">
      <c r="A1706" t="s">
        <v>327</v>
      </c>
      <c r="B1706">
        <v>226</v>
      </c>
      <c r="C1706">
        <v>1999</v>
      </c>
      <c r="D1706" t="s">
        <v>67</v>
      </c>
      <c r="F1706" t="s">
        <v>25</v>
      </c>
      <c r="I1706">
        <v>7414.1</v>
      </c>
    </row>
    <row r="1707" spans="1:9" x14ac:dyDescent="0.2">
      <c r="A1707" t="s">
        <v>428</v>
      </c>
      <c r="B1707">
        <v>227</v>
      </c>
      <c r="C1707">
        <v>1999</v>
      </c>
      <c r="D1707" t="s">
        <v>57</v>
      </c>
      <c r="F1707" t="s">
        <v>86</v>
      </c>
      <c r="I1707">
        <v>7392.1</v>
      </c>
    </row>
    <row r="1708" spans="1:9" x14ac:dyDescent="0.2">
      <c r="A1708" t="s">
        <v>273</v>
      </c>
      <c r="B1708">
        <v>228</v>
      </c>
      <c r="C1708">
        <v>1999</v>
      </c>
      <c r="D1708" t="s">
        <v>27</v>
      </c>
      <c r="F1708" t="s">
        <v>181</v>
      </c>
      <c r="I1708">
        <v>7351</v>
      </c>
    </row>
    <row r="1709" spans="1:9" x14ac:dyDescent="0.2">
      <c r="A1709" t="s">
        <v>749</v>
      </c>
      <c r="B1709">
        <v>229</v>
      </c>
      <c r="C1709">
        <v>1999</v>
      </c>
      <c r="D1709" t="s">
        <v>91</v>
      </c>
      <c r="F1709" t="s">
        <v>35</v>
      </c>
      <c r="I1709">
        <v>7301.1</v>
      </c>
    </row>
    <row r="1710" spans="1:9" x14ac:dyDescent="0.2">
      <c r="A1710" t="s">
        <v>650</v>
      </c>
      <c r="B1710">
        <v>230</v>
      </c>
      <c r="C1710">
        <v>1999</v>
      </c>
      <c r="D1710" t="s">
        <v>609</v>
      </c>
      <c r="F1710" t="s">
        <v>28</v>
      </c>
      <c r="I1710">
        <v>7249.6</v>
      </c>
    </row>
    <row r="1711" spans="1:9" x14ac:dyDescent="0.2">
      <c r="A1711" t="s">
        <v>289</v>
      </c>
      <c r="B1711">
        <v>231</v>
      </c>
      <c r="C1711">
        <v>1999</v>
      </c>
      <c r="D1711" t="s">
        <v>290</v>
      </c>
      <c r="F1711" t="s">
        <v>98</v>
      </c>
      <c r="I1711">
        <v>7208.4</v>
      </c>
    </row>
    <row r="1712" spans="1:9" x14ac:dyDescent="0.2">
      <c r="A1712" t="s">
        <v>422</v>
      </c>
      <c r="B1712">
        <v>232</v>
      </c>
      <c r="C1712">
        <v>1999</v>
      </c>
      <c r="D1712" t="s">
        <v>79</v>
      </c>
      <c r="F1712" t="s">
        <v>28</v>
      </c>
      <c r="I1712">
        <v>7190</v>
      </c>
    </row>
    <row r="1713" spans="1:9" x14ac:dyDescent="0.2">
      <c r="A1713" t="s">
        <v>272</v>
      </c>
      <c r="B1713">
        <v>233</v>
      </c>
      <c r="C1713">
        <v>1999</v>
      </c>
      <c r="D1713" t="s">
        <v>214</v>
      </c>
      <c r="F1713" t="s">
        <v>44</v>
      </c>
      <c r="I1713">
        <v>7151.3</v>
      </c>
    </row>
    <row r="1714" spans="1:9" x14ac:dyDescent="0.2">
      <c r="A1714" t="s">
        <v>516</v>
      </c>
      <c r="B1714">
        <v>234</v>
      </c>
      <c r="C1714">
        <v>1999</v>
      </c>
      <c r="D1714" t="s">
        <v>636</v>
      </c>
      <c r="F1714" t="s">
        <v>55</v>
      </c>
      <c r="I1714">
        <v>7143.9</v>
      </c>
    </row>
    <row r="1715" spans="1:9" x14ac:dyDescent="0.2">
      <c r="A1715" t="s">
        <v>204</v>
      </c>
      <c r="B1715">
        <v>235</v>
      </c>
      <c r="C1715">
        <v>1999</v>
      </c>
      <c r="D1715" t="s">
        <v>21</v>
      </c>
      <c r="F1715" t="s">
        <v>22</v>
      </c>
      <c r="I1715">
        <v>7125.2</v>
      </c>
    </row>
    <row r="1716" spans="1:9" x14ac:dyDescent="0.2">
      <c r="A1716" t="s">
        <v>504</v>
      </c>
      <c r="B1716">
        <v>236</v>
      </c>
      <c r="C1716">
        <v>1999</v>
      </c>
      <c r="D1716" t="s">
        <v>105</v>
      </c>
      <c r="F1716" t="s">
        <v>146</v>
      </c>
      <c r="I1716">
        <v>7123.2</v>
      </c>
    </row>
    <row r="1717" spans="1:9" x14ac:dyDescent="0.2">
      <c r="A1717" t="s">
        <v>265</v>
      </c>
      <c r="B1717">
        <v>237</v>
      </c>
      <c r="C1717">
        <v>1999</v>
      </c>
      <c r="D1717" t="s">
        <v>97</v>
      </c>
      <c r="F1717" t="s">
        <v>86</v>
      </c>
      <c r="I1717">
        <v>7104.2</v>
      </c>
    </row>
    <row r="1718" spans="1:9" x14ac:dyDescent="0.2">
      <c r="A1718" t="s">
        <v>304</v>
      </c>
      <c r="B1718">
        <v>238</v>
      </c>
      <c r="C1718">
        <v>1999</v>
      </c>
      <c r="D1718" t="s">
        <v>57</v>
      </c>
      <c r="F1718" t="s">
        <v>53</v>
      </c>
      <c r="I1718">
        <v>7100</v>
      </c>
    </row>
    <row r="1719" spans="1:9" x14ac:dyDescent="0.2">
      <c r="A1719" t="s">
        <v>751</v>
      </c>
      <c r="B1719">
        <v>239</v>
      </c>
      <c r="C1719">
        <v>1999</v>
      </c>
      <c r="D1719" t="s">
        <v>214</v>
      </c>
      <c r="F1719" t="s">
        <v>28</v>
      </c>
      <c r="I1719">
        <v>7093</v>
      </c>
    </row>
    <row r="1720" spans="1:9" x14ac:dyDescent="0.2">
      <c r="A1720" t="s">
        <v>822</v>
      </c>
      <c r="B1720">
        <v>240</v>
      </c>
      <c r="C1720">
        <v>1999</v>
      </c>
      <c r="D1720" t="s">
        <v>21</v>
      </c>
      <c r="F1720" t="s">
        <v>98</v>
      </c>
      <c r="I1720">
        <v>7024</v>
      </c>
    </row>
    <row r="1721" spans="1:9" x14ac:dyDescent="0.2">
      <c r="A1721" t="s">
        <v>660</v>
      </c>
      <c r="B1721">
        <v>241</v>
      </c>
      <c r="C1721">
        <v>1999</v>
      </c>
      <c r="D1721" t="s">
        <v>112</v>
      </c>
      <c r="F1721" t="s">
        <v>542</v>
      </c>
      <c r="I1721">
        <v>7003.6</v>
      </c>
    </row>
    <row r="1722" spans="1:9" x14ac:dyDescent="0.2">
      <c r="A1722" t="s">
        <v>619</v>
      </c>
      <c r="B1722">
        <v>242</v>
      </c>
      <c r="C1722">
        <v>1999</v>
      </c>
      <c r="D1722" t="s">
        <v>21</v>
      </c>
      <c r="F1722" t="s">
        <v>190</v>
      </c>
      <c r="I1722">
        <v>6933</v>
      </c>
    </row>
    <row r="1723" spans="1:9" x14ac:dyDescent="0.2">
      <c r="A1723" t="s">
        <v>266</v>
      </c>
      <c r="B1723">
        <v>243</v>
      </c>
      <c r="C1723">
        <v>1999</v>
      </c>
      <c r="D1723" t="s">
        <v>100</v>
      </c>
      <c r="F1723" t="s">
        <v>41</v>
      </c>
      <c r="I1723">
        <v>6893</v>
      </c>
    </row>
    <row r="1724" spans="1:9" x14ac:dyDescent="0.2">
      <c r="A1724" t="s">
        <v>380</v>
      </c>
      <c r="B1724">
        <v>244</v>
      </c>
      <c r="C1724">
        <v>1999</v>
      </c>
      <c r="D1724" t="s">
        <v>637</v>
      </c>
      <c r="F1724" t="s">
        <v>55</v>
      </c>
      <c r="I1724">
        <v>6819</v>
      </c>
    </row>
    <row r="1725" spans="1:9" x14ac:dyDescent="0.2">
      <c r="A1725" t="s">
        <v>567</v>
      </c>
      <c r="B1725">
        <v>245</v>
      </c>
      <c r="C1725">
        <v>1999</v>
      </c>
      <c r="D1725" t="s">
        <v>32</v>
      </c>
      <c r="F1725" t="s">
        <v>542</v>
      </c>
      <c r="I1725">
        <v>6805.9</v>
      </c>
    </row>
    <row r="1726" spans="1:9" x14ac:dyDescent="0.2">
      <c r="A1726" t="s">
        <v>270</v>
      </c>
      <c r="B1726">
        <v>246</v>
      </c>
      <c r="C1726">
        <v>1999</v>
      </c>
      <c r="D1726" t="s">
        <v>67</v>
      </c>
      <c r="F1726" t="s">
        <v>18</v>
      </c>
      <c r="I1726">
        <v>6762.1</v>
      </c>
    </row>
    <row r="1727" spans="1:9" x14ac:dyDescent="0.2">
      <c r="A1727" t="s">
        <v>823</v>
      </c>
      <c r="B1727">
        <v>247</v>
      </c>
      <c r="C1727">
        <v>1999</v>
      </c>
      <c r="D1727" t="s">
        <v>757</v>
      </c>
      <c r="F1727" t="s">
        <v>75</v>
      </c>
      <c r="I1727">
        <v>6704</v>
      </c>
    </row>
    <row r="1728" spans="1:9" x14ac:dyDescent="0.2">
      <c r="A1728" t="s">
        <v>324</v>
      </c>
      <c r="B1728">
        <v>248</v>
      </c>
      <c r="C1728">
        <v>1999</v>
      </c>
      <c r="D1728" t="s">
        <v>214</v>
      </c>
      <c r="F1728" t="s">
        <v>177</v>
      </c>
      <c r="I1728">
        <v>6661</v>
      </c>
    </row>
    <row r="1729" spans="1:9" x14ac:dyDescent="0.2">
      <c r="A1729" t="s">
        <v>346</v>
      </c>
      <c r="B1729">
        <v>249</v>
      </c>
      <c r="C1729">
        <v>1999</v>
      </c>
      <c r="D1729" t="s">
        <v>130</v>
      </c>
      <c r="F1729" t="s">
        <v>41</v>
      </c>
      <c r="I1729">
        <v>6653.9</v>
      </c>
    </row>
    <row r="1730" spans="1:9" x14ac:dyDescent="0.2">
      <c r="A1730" t="s">
        <v>274</v>
      </c>
      <c r="B1730">
        <v>250</v>
      </c>
      <c r="C1730">
        <v>1999</v>
      </c>
      <c r="D1730" t="s">
        <v>32</v>
      </c>
      <c r="F1730" t="s">
        <v>53</v>
      </c>
      <c r="I1730">
        <v>6625</v>
      </c>
    </row>
    <row r="1731" spans="1:9" x14ac:dyDescent="0.2">
      <c r="A1731" t="s">
        <v>257</v>
      </c>
      <c r="B1731">
        <v>251</v>
      </c>
      <c r="C1731">
        <v>1999</v>
      </c>
      <c r="D1731" t="s">
        <v>21</v>
      </c>
      <c r="F1731" t="s">
        <v>28</v>
      </c>
      <c r="I1731">
        <v>6617.5</v>
      </c>
    </row>
    <row r="1732" spans="1:9" x14ac:dyDescent="0.2">
      <c r="A1732" t="s">
        <v>343</v>
      </c>
      <c r="B1732">
        <v>252</v>
      </c>
      <c r="C1732">
        <v>1999</v>
      </c>
      <c r="D1732" t="s">
        <v>115</v>
      </c>
      <c r="F1732" t="s">
        <v>86</v>
      </c>
      <c r="I1732">
        <v>6614</v>
      </c>
    </row>
    <row r="1733" spans="1:9" x14ac:dyDescent="0.2">
      <c r="A1733" t="s">
        <v>655</v>
      </c>
      <c r="B1733">
        <v>254</v>
      </c>
      <c r="C1733">
        <v>1999</v>
      </c>
      <c r="D1733" t="s">
        <v>824</v>
      </c>
      <c r="F1733" t="s">
        <v>44</v>
      </c>
      <c r="I1733">
        <v>6599</v>
      </c>
    </row>
    <row r="1734" spans="1:9" x14ac:dyDescent="0.2">
      <c r="A1734" t="s">
        <v>202</v>
      </c>
      <c r="B1734">
        <v>255</v>
      </c>
      <c r="C1734">
        <v>1999</v>
      </c>
      <c r="D1734" t="s">
        <v>488</v>
      </c>
      <c r="F1734" t="s">
        <v>55</v>
      </c>
      <c r="I1734">
        <v>6596</v>
      </c>
    </row>
    <row r="1735" spans="1:9" x14ac:dyDescent="0.2">
      <c r="A1735" t="s">
        <v>498</v>
      </c>
      <c r="B1735">
        <v>256</v>
      </c>
      <c r="C1735">
        <v>1999</v>
      </c>
      <c r="D1735" t="s">
        <v>112</v>
      </c>
      <c r="F1735" t="s">
        <v>55</v>
      </c>
      <c r="I1735">
        <v>6573</v>
      </c>
    </row>
    <row r="1736" spans="1:9" x14ac:dyDescent="0.2">
      <c r="A1736" t="s">
        <v>760</v>
      </c>
      <c r="B1736">
        <v>257</v>
      </c>
      <c r="C1736">
        <v>1999</v>
      </c>
      <c r="D1736" t="s">
        <v>214</v>
      </c>
      <c r="F1736" t="s">
        <v>35</v>
      </c>
      <c r="I1736">
        <v>6568.2</v>
      </c>
    </row>
    <row r="1737" spans="1:9" x14ac:dyDescent="0.2">
      <c r="A1737" t="s">
        <v>756</v>
      </c>
      <c r="B1737">
        <v>258</v>
      </c>
      <c r="C1737">
        <v>1999</v>
      </c>
      <c r="D1737" t="s">
        <v>30</v>
      </c>
      <c r="F1737" t="s">
        <v>53</v>
      </c>
      <c r="I1737">
        <v>6505</v>
      </c>
    </row>
    <row r="1738" spans="1:9" x14ac:dyDescent="0.2">
      <c r="A1738" t="s">
        <v>431</v>
      </c>
      <c r="B1738">
        <v>260</v>
      </c>
      <c r="C1738">
        <v>1999</v>
      </c>
      <c r="D1738" t="s">
        <v>65</v>
      </c>
      <c r="F1738" t="s">
        <v>93</v>
      </c>
      <c r="I1738">
        <v>6452.1</v>
      </c>
    </row>
    <row r="1739" spans="1:9" x14ac:dyDescent="0.2">
      <c r="A1739" t="s">
        <v>301</v>
      </c>
      <c r="B1739">
        <v>261</v>
      </c>
      <c r="C1739">
        <v>1999</v>
      </c>
      <c r="D1739" t="s">
        <v>97</v>
      </c>
      <c r="F1739" t="s">
        <v>55</v>
      </c>
      <c r="I1739">
        <v>6428.6</v>
      </c>
    </row>
    <row r="1740" spans="1:9" x14ac:dyDescent="0.2">
      <c r="A1740" t="s">
        <v>323</v>
      </c>
      <c r="B1740">
        <v>262</v>
      </c>
      <c r="C1740">
        <v>1999</v>
      </c>
      <c r="D1740" t="s">
        <v>757</v>
      </c>
      <c r="F1740" t="s">
        <v>98</v>
      </c>
      <c r="I1740">
        <v>6377.3</v>
      </c>
    </row>
    <row r="1741" spans="1:9" x14ac:dyDescent="0.2">
      <c r="A1741" t="s">
        <v>303</v>
      </c>
      <c r="B1741">
        <v>263</v>
      </c>
      <c r="C1741">
        <v>1999</v>
      </c>
      <c r="D1741" t="s">
        <v>65</v>
      </c>
      <c r="F1741" t="s">
        <v>41</v>
      </c>
      <c r="I1741">
        <v>6349.8</v>
      </c>
    </row>
    <row r="1742" spans="1:9" x14ac:dyDescent="0.2">
      <c r="A1742" t="s">
        <v>319</v>
      </c>
      <c r="B1742">
        <v>264</v>
      </c>
      <c r="C1742">
        <v>1999</v>
      </c>
      <c r="D1742" t="s">
        <v>214</v>
      </c>
      <c r="F1742" t="s">
        <v>53</v>
      </c>
      <c r="I1742">
        <v>6345.9</v>
      </c>
    </row>
    <row r="1743" spans="1:9" x14ac:dyDescent="0.2">
      <c r="A1743" t="s">
        <v>692</v>
      </c>
      <c r="B1743">
        <v>265</v>
      </c>
      <c r="C1743">
        <v>1999</v>
      </c>
      <c r="D1743" t="s">
        <v>130</v>
      </c>
      <c r="F1743" t="s">
        <v>22</v>
      </c>
      <c r="I1743">
        <v>6311.9</v>
      </c>
    </row>
    <row r="1744" spans="1:9" x14ac:dyDescent="0.2">
      <c r="A1744" t="s">
        <v>344</v>
      </c>
      <c r="B1744">
        <v>266</v>
      </c>
      <c r="C1744">
        <v>1999</v>
      </c>
      <c r="D1744" t="s">
        <v>130</v>
      </c>
      <c r="F1744" t="s">
        <v>255</v>
      </c>
      <c r="I1744">
        <v>6266</v>
      </c>
    </row>
    <row r="1745" spans="1:9" x14ac:dyDescent="0.2">
      <c r="A1745" t="s">
        <v>825</v>
      </c>
      <c r="B1745">
        <v>267</v>
      </c>
      <c r="C1745">
        <v>1999</v>
      </c>
      <c r="D1745" t="s">
        <v>24</v>
      </c>
      <c r="F1745" t="s">
        <v>542</v>
      </c>
      <c r="I1745">
        <v>6219.9</v>
      </c>
    </row>
    <row r="1746" spans="1:9" x14ac:dyDescent="0.2">
      <c r="A1746" t="s">
        <v>357</v>
      </c>
      <c r="B1746">
        <v>268</v>
      </c>
      <c r="C1746">
        <v>1999</v>
      </c>
      <c r="D1746" t="s">
        <v>91</v>
      </c>
      <c r="F1746" t="s">
        <v>168</v>
      </c>
      <c r="I1746">
        <v>6162.1</v>
      </c>
    </row>
    <row r="1747" spans="1:9" x14ac:dyDescent="0.2">
      <c r="A1747" t="s">
        <v>353</v>
      </c>
      <c r="B1747">
        <v>269</v>
      </c>
      <c r="C1747">
        <v>1999</v>
      </c>
      <c r="D1747" t="s">
        <v>130</v>
      </c>
      <c r="F1747" t="s">
        <v>187</v>
      </c>
      <c r="I1747">
        <v>6149</v>
      </c>
    </row>
    <row r="1748" spans="1:9" x14ac:dyDescent="0.2">
      <c r="A1748" t="s">
        <v>284</v>
      </c>
      <c r="B1748">
        <v>270</v>
      </c>
      <c r="C1748">
        <v>1999</v>
      </c>
      <c r="D1748" t="s">
        <v>97</v>
      </c>
      <c r="F1748" t="s">
        <v>255</v>
      </c>
      <c r="I1748">
        <v>6087.1</v>
      </c>
    </row>
    <row r="1749" spans="1:9" x14ac:dyDescent="0.2">
      <c r="A1749" t="s">
        <v>378</v>
      </c>
      <c r="B1749">
        <v>271</v>
      </c>
      <c r="C1749">
        <v>1999</v>
      </c>
      <c r="D1749" t="s">
        <v>214</v>
      </c>
      <c r="F1749" t="s">
        <v>35</v>
      </c>
      <c r="I1749">
        <v>6086.2</v>
      </c>
    </row>
    <row r="1750" spans="1:9" x14ac:dyDescent="0.2">
      <c r="A1750" t="s">
        <v>239</v>
      </c>
      <c r="B1750">
        <v>272</v>
      </c>
      <c r="C1750">
        <v>1999</v>
      </c>
      <c r="D1750" t="s">
        <v>67</v>
      </c>
      <c r="F1750" t="s">
        <v>72</v>
      </c>
      <c r="I1750">
        <v>6033</v>
      </c>
    </row>
    <row r="1751" spans="1:9" x14ac:dyDescent="0.2">
      <c r="A1751" t="s">
        <v>191</v>
      </c>
      <c r="B1751">
        <v>273</v>
      </c>
      <c r="C1751">
        <v>1999</v>
      </c>
      <c r="D1751" t="s">
        <v>30</v>
      </c>
      <c r="F1751" t="s">
        <v>55</v>
      </c>
      <c r="I1751">
        <v>5941</v>
      </c>
    </row>
    <row r="1752" spans="1:9" x14ac:dyDescent="0.2">
      <c r="A1752" t="s">
        <v>300</v>
      </c>
      <c r="B1752">
        <v>274</v>
      </c>
      <c r="C1752">
        <v>1999</v>
      </c>
      <c r="D1752" t="s">
        <v>214</v>
      </c>
      <c r="F1752" t="s">
        <v>41</v>
      </c>
      <c r="I1752">
        <v>5931</v>
      </c>
    </row>
    <row r="1753" spans="1:9" x14ac:dyDescent="0.2">
      <c r="A1753" t="s">
        <v>658</v>
      </c>
      <c r="B1753">
        <v>275</v>
      </c>
      <c r="C1753">
        <v>1999</v>
      </c>
      <c r="D1753" t="s">
        <v>115</v>
      </c>
      <c r="F1753" t="s">
        <v>398</v>
      </c>
      <c r="I1753">
        <v>5916.3</v>
      </c>
    </row>
    <row r="1754" spans="1:9" x14ac:dyDescent="0.2">
      <c r="A1754" t="s">
        <v>645</v>
      </c>
      <c r="B1754">
        <v>277</v>
      </c>
      <c r="C1754">
        <v>1999</v>
      </c>
      <c r="D1754" t="s">
        <v>287</v>
      </c>
      <c r="F1754" t="s">
        <v>44</v>
      </c>
      <c r="I1754">
        <v>5899.9</v>
      </c>
    </row>
    <row r="1755" spans="1:9" x14ac:dyDescent="0.2">
      <c r="A1755" t="s">
        <v>646</v>
      </c>
      <c r="B1755">
        <v>278</v>
      </c>
      <c r="C1755">
        <v>1999</v>
      </c>
      <c r="D1755" t="s">
        <v>112</v>
      </c>
      <c r="F1755" t="s">
        <v>255</v>
      </c>
      <c r="I1755">
        <v>5878.2</v>
      </c>
    </row>
    <row r="1756" spans="1:9" x14ac:dyDescent="0.2">
      <c r="A1756" t="s">
        <v>764</v>
      </c>
      <c r="B1756">
        <v>279</v>
      </c>
      <c r="C1756">
        <v>1999</v>
      </c>
      <c r="D1756" t="s">
        <v>214</v>
      </c>
      <c r="F1756" t="s">
        <v>53</v>
      </c>
      <c r="I1756">
        <v>5876.3</v>
      </c>
    </row>
    <row r="1757" spans="1:9" x14ac:dyDescent="0.2">
      <c r="A1757" t="s">
        <v>798</v>
      </c>
      <c r="B1757">
        <v>280</v>
      </c>
      <c r="C1757">
        <v>1999</v>
      </c>
      <c r="D1757" t="s">
        <v>214</v>
      </c>
      <c r="F1757" t="s">
        <v>53</v>
      </c>
      <c r="I1757">
        <v>5861.3</v>
      </c>
    </row>
    <row r="1758" spans="1:9" x14ac:dyDescent="0.2">
      <c r="A1758" t="s">
        <v>267</v>
      </c>
      <c r="B1758">
        <v>281</v>
      </c>
      <c r="C1758">
        <v>1999</v>
      </c>
      <c r="D1758" t="s">
        <v>166</v>
      </c>
      <c r="F1758" t="s">
        <v>35</v>
      </c>
      <c r="I1758">
        <v>5859</v>
      </c>
    </row>
    <row r="1759" spans="1:9" x14ac:dyDescent="0.2">
      <c r="A1759" t="s">
        <v>826</v>
      </c>
      <c r="B1759">
        <v>282</v>
      </c>
      <c r="C1759">
        <v>1999</v>
      </c>
      <c r="D1759" t="s">
        <v>490</v>
      </c>
      <c r="F1759" t="s">
        <v>28</v>
      </c>
      <c r="I1759">
        <v>5832</v>
      </c>
    </row>
    <row r="1760" spans="1:9" x14ac:dyDescent="0.2">
      <c r="A1760" t="s">
        <v>827</v>
      </c>
      <c r="B1760">
        <v>283</v>
      </c>
      <c r="C1760">
        <v>1999</v>
      </c>
      <c r="D1760" t="s">
        <v>57</v>
      </c>
      <c r="F1760" t="s">
        <v>98</v>
      </c>
      <c r="I1760">
        <v>5814</v>
      </c>
    </row>
    <row r="1761" spans="1:9" x14ac:dyDescent="0.2">
      <c r="A1761" t="s">
        <v>468</v>
      </c>
      <c r="B1761">
        <v>284</v>
      </c>
      <c r="C1761">
        <v>1999</v>
      </c>
      <c r="D1761" t="s">
        <v>637</v>
      </c>
      <c r="F1761" t="s">
        <v>55</v>
      </c>
      <c r="I1761">
        <v>5805.2</v>
      </c>
    </row>
    <row r="1762" spans="1:9" x14ac:dyDescent="0.2">
      <c r="A1762" t="s">
        <v>758</v>
      </c>
      <c r="B1762">
        <v>285</v>
      </c>
      <c r="C1762">
        <v>1999</v>
      </c>
      <c r="D1762" t="s">
        <v>57</v>
      </c>
      <c r="F1762" t="s">
        <v>28</v>
      </c>
      <c r="I1762">
        <v>5793</v>
      </c>
    </row>
    <row r="1763" spans="1:9" x14ac:dyDescent="0.2">
      <c r="A1763" t="s">
        <v>828</v>
      </c>
      <c r="B1763">
        <v>286</v>
      </c>
      <c r="C1763">
        <v>1999</v>
      </c>
      <c r="D1763" t="s">
        <v>223</v>
      </c>
      <c r="F1763" t="s">
        <v>22</v>
      </c>
      <c r="I1763">
        <v>5782</v>
      </c>
    </row>
    <row r="1764" spans="1:9" x14ac:dyDescent="0.2">
      <c r="A1764" t="s">
        <v>829</v>
      </c>
      <c r="B1764">
        <v>287</v>
      </c>
      <c r="C1764">
        <v>1999</v>
      </c>
      <c r="D1764" t="s">
        <v>105</v>
      </c>
      <c r="F1764" t="s">
        <v>28</v>
      </c>
      <c r="I1764">
        <v>5698</v>
      </c>
    </row>
    <row r="1765" spans="1:9" x14ac:dyDescent="0.2">
      <c r="A1765" t="s">
        <v>311</v>
      </c>
      <c r="B1765">
        <v>288</v>
      </c>
      <c r="C1765">
        <v>1999</v>
      </c>
      <c r="D1765" t="s">
        <v>46</v>
      </c>
      <c r="F1765" t="s">
        <v>33</v>
      </c>
      <c r="I1765">
        <v>5659</v>
      </c>
    </row>
    <row r="1766" spans="1:9" x14ac:dyDescent="0.2">
      <c r="A1766" t="s">
        <v>271</v>
      </c>
      <c r="B1766">
        <v>289</v>
      </c>
      <c r="C1766">
        <v>1999</v>
      </c>
      <c r="D1766" t="s">
        <v>91</v>
      </c>
      <c r="F1766" t="s">
        <v>33</v>
      </c>
      <c r="I1766">
        <v>5653</v>
      </c>
    </row>
    <row r="1767" spans="1:9" x14ac:dyDescent="0.2">
      <c r="A1767" t="s">
        <v>401</v>
      </c>
      <c r="B1767">
        <v>290</v>
      </c>
      <c r="C1767">
        <v>1999</v>
      </c>
      <c r="D1767" t="s">
        <v>279</v>
      </c>
      <c r="F1767" t="s">
        <v>44</v>
      </c>
      <c r="I1767">
        <v>5647.9</v>
      </c>
    </row>
    <row r="1768" spans="1:9" x14ac:dyDescent="0.2">
      <c r="A1768" t="s">
        <v>625</v>
      </c>
      <c r="B1768">
        <v>291</v>
      </c>
      <c r="C1768">
        <v>1999</v>
      </c>
      <c r="D1768" t="s">
        <v>115</v>
      </c>
      <c r="F1768" t="s">
        <v>98</v>
      </c>
      <c r="I1768">
        <v>5628.7</v>
      </c>
    </row>
    <row r="1769" spans="1:9" x14ac:dyDescent="0.2">
      <c r="A1769" t="s">
        <v>469</v>
      </c>
      <c r="B1769">
        <v>292</v>
      </c>
      <c r="C1769">
        <v>1999</v>
      </c>
      <c r="D1769" t="s">
        <v>105</v>
      </c>
      <c r="F1769" t="s">
        <v>98</v>
      </c>
      <c r="I1769">
        <v>5590.5</v>
      </c>
    </row>
    <row r="1770" spans="1:9" x14ac:dyDescent="0.2">
      <c r="A1770" t="s">
        <v>263</v>
      </c>
      <c r="B1770">
        <v>293</v>
      </c>
      <c r="C1770">
        <v>1999</v>
      </c>
      <c r="D1770" t="s">
        <v>67</v>
      </c>
      <c r="F1770" t="s">
        <v>142</v>
      </c>
      <c r="I1770">
        <v>5577</v>
      </c>
    </row>
    <row r="1771" spans="1:9" x14ac:dyDescent="0.2">
      <c r="A1771" t="s">
        <v>512</v>
      </c>
      <c r="B1771">
        <v>294</v>
      </c>
      <c r="C1771">
        <v>1999</v>
      </c>
      <c r="D1771" t="s">
        <v>21</v>
      </c>
      <c r="F1771" t="s">
        <v>22</v>
      </c>
      <c r="I1771">
        <v>5539.3</v>
      </c>
    </row>
    <row r="1772" spans="1:9" x14ac:dyDescent="0.2">
      <c r="A1772" t="s">
        <v>675</v>
      </c>
      <c r="B1772">
        <v>295</v>
      </c>
      <c r="C1772">
        <v>1999</v>
      </c>
      <c r="D1772" t="s">
        <v>214</v>
      </c>
      <c r="F1772" t="s">
        <v>190</v>
      </c>
      <c r="I1772">
        <v>5528.7</v>
      </c>
    </row>
    <row r="1773" spans="1:9" x14ac:dyDescent="0.2">
      <c r="A1773" t="s">
        <v>830</v>
      </c>
      <c r="B1773">
        <v>296</v>
      </c>
      <c r="C1773">
        <v>1999</v>
      </c>
      <c r="D1773" t="s">
        <v>214</v>
      </c>
      <c r="F1773" t="s">
        <v>55</v>
      </c>
      <c r="I1773">
        <v>5525</v>
      </c>
    </row>
    <row r="1774" spans="1:9" x14ac:dyDescent="0.2">
      <c r="A1774" t="s">
        <v>521</v>
      </c>
      <c r="B1774">
        <v>297</v>
      </c>
      <c r="C1774">
        <v>1999</v>
      </c>
      <c r="D1774" t="s">
        <v>115</v>
      </c>
      <c r="F1774" t="s">
        <v>398</v>
      </c>
      <c r="I1774">
        <v>5520</v>
      </c>
    </row>
    <row r="1775" spans="1:9" x14ac:dyDescent="0.2">
      <c r="A1775" t="s">
        <v>831</v>
      </c>
      <c r="B1775">
        <v>298</v>
      </c>
      <c r="C1775">
        <v>1999</v>
      </c>
      <c r="D1775" t="s">
        <v>115</v>
      </c>
      <c r="F1775" t="s">
        <v>75</v>
      </c>
      <c r="I1775">
        <v>5506.9</v>
      </c>
    </row>
    <row r="1776" spans="1:9" x14ac:dyDescent="0.2">
      <c r="A1776" t="s">
        <v>654</v>
      </c>
      <c r="B1776">
        <v>299</v>
      </c>
      <c r="C1776">
        <v>1999</v>
      </c>
      <c r="D1776" t="s">
        <v>32</v>
      </c>
      <c r="F1776" t="s">
        <v>98</v>
      </c>
      <c r="I1776">
        <v>5482</v>
      </c>
    </row>
    <row r="1777" spans="1:9" x14ac:dyDescent="0.2">
      <c r="A1777" t="s">
        <v>429</v>
      </c>
      <c r="B1777">
        <v>299</v>
      </c>
      <c r="C1777">
        <v>1999</v>
      </c>
      <c r="D1777" t="s">
        <v>214</v>
      </c>
      <c r="F1777" t="s">
        <v>22</v>
      </c>
      <c r="I1777">
        <v>5482</v>
      </c>
    </row>
    <row r="1778" spans="1:9" x14ac:dyDescent="0.2">
      <c r="A1778" t="s">
        <v>356</v>
      </c>
      <c r="B1778">
        <v>301</v>
      </c>
      <c r="C1778">
        <v>1999</v>
      </c>
      <c r="D1778" t="s">
        <v>283</v>
      </c>
      <c r="F1778" t="s">
        <v>125</v>
      </c>
      <c r="I1778">
        <v>5478.8</v>
      </c>
    </row>
    <row r="1779" spans="1:9" x14ac:dyDescent="0.2">
      <c r="A1779" t="s">
        <v>423</v>
      </c>
      <c r="B1779">
        <v>302</v>
      </c>
      <c r="C1779">
        <v>1999</v>
      </c>
      <c r="D1779" t="s">
        <v>336</v>
      </c>
      <c r="F1779" t="s">
        <v>53</v>
      </c>
      <c r="I1779">
        <v>5449.9</v>
      </c>
    </row>
    <row r="1780" spans="1:9" x14ac:dyDescent="0.2">
      <c r="A1780" t="s">
        <v>789</v>
      </c>
      <c r="B1780">
        <v>303</v>
      </c>
      <c r="C1780">
        <v>1999</v>
      </c>
      <c r="D1780" t="s">
        <v>667</v>
      </c>
      <c r="F1780" t="s">
        <v>55</v>
      </c>
      <c r="I1780">
        <v>5420.4</v>
      </c>
    </row>
    <row r="1781" spans="1:9" x14ac:dyDescent="0.2">
      <c r="A1781" t="s">
        <v>256</v>
      </c>
      <c r="B1781">
        <v>304</v>
      </c>
      <c r="C1781">
        <v>1999</v>
      </c>
      <c r="D1781" t="s">
        <v>488</v>
      </c>
      <c r="F1781" t="s">
        <v>55</v>
      </c>
      <c r="I1781">
        <v>5379</v>
      </c>
    </row>
    <row r="1782" spans="1:9" x14ac:dyDescent="0.2">
      <c r="A1782" t="s">
        <v>514</v>
      </c>
      <c r="B1782">
        <v>305</v>
      </c>
      <c r="C1782">
        <v>1999</v>
      </c>
      <c r="D1782" t="s">
        <v>65</v>
      </c>
      <c r="F1782" t="s">
        <v>53</v>
      </c>
      <c r="I1782">
        <v>5292.4</v>
      </c>
    </row>
    <row r="1783" spans="1:9" x14ac:dyDescent="0.2">
      <c r="A1783" t="s">
        <v>702</v>
      </c>
      <c r="B1783">
        <v>306</v>
      </c>
      <c r="C1783">
        <v>1999</v>
      </c>
      <c r="D1783" t="s">
        <v>32</v>
      </c>
      <c r="F1783" t="s">
        <v>55</v>
      </c>
      <c r="I1783">
        <v>5288.3</v>
      </c>
    </row>
    <row r="1784" spans="1:9" x14ac:dyDescent="0.2">
      <c r="A1784" t="s">
        <v>553</v>
      </c>
      <c r="B1784">
        <v>307</v>
      </c>
      <c r="C1784">
        <v>1999</v>
      </c>
      <c r="D1784" t="s">
        <v>105</v>
      </c>
      <c r="F1784" t="s">
        <v>22</v>
      </c>
      <c r="I1784">
        <v>5286</v>
      </c>
    </row>
    <row r="1785" spans="1:9" x14ac:dyDescent="0.2">
      <c r="A1785" t="s">
        <v>385</v>
      </c>
      <c r="B1785">
        <v>308</v>
      </c>
      <c r="C1785">
        <v>1999</v>
      </c>
      <c r="D1785" t="s">
        <v>52</v>
      </c>
      <c r="F1785" t="s">
        <v>28</v>
      </c>
      <c r="I1785">
        <v>5212.7</v>
      </c>
    </row>
    <row r="1786" spans="1:9" x14ac:dyDescent="0.2">
      <c r="A1786" t="s">
        <v>396</v>
      </c>
      <c r="B1786">
        <v>309</v>
      </c>
      <c r="C1786">
        <v>1999</v>
      </c>
      <c r="D1786" t="s">
        <v>214</v>
      </c>
      <c r="F1786" t="s">
        <v>98</v>
      </c>
      <c r="I1786">
        <v>5210.5</v>
      </c>
    </row>
    <row r="1787" spans="1:9" x14ac:dyDescent="0.2">
      <c r="A1787" t="s">
        <v>581</v>
      </c>
      <c r="B1787">
        <v>310</v>
      </c>
      <c r="C1787">
        <v>1999</v>
      </c>
      <c r="D1787" t="s">
        <v>57</v>
      </c>
      <c r="F1787" t="s">
        <v>47</v>
      </c>
      <c r="I1787">
        <v>5195.1000000000004</v>
      </c>
    </row>
    <row r="1788" spans="1:9" x14ac:dyDescent="0.2">
      <c r="A1788" t="s">
        <v>497</v>
      </c>
      <c r="B1788">
        <v>311</v>
      </c>
      <c r="C1788">
        <v>1999</v>
      </c>
      <c r="D1788" t="s">
        <v>27</v>
      </c>
      <c r="F1788" t="s">
        <v>25</v>
      </c>
      <c r="I1788">
        <v>5194</v>
      </c>
    </row>
    <row r="1789" spans="1:9" x14ac:dyDescent="0.2">
      <c r="A1789" t="s">
        <v>652</v>
      </c>
      <c r="B1789">
        <v>312</v>
      </c>
      <c r="C1789">
        <v>1999</v>
      </c>
      <c r="D1789" t="s">
        <v>350</v>
      </c>
      <c r="F1789" t="s">
        <v>177</v>
      </c>
      <c r="I1789">
        <v>5188.7</v>
      </c>
    </row>
    <row r="1790" spans="1:9" x14ac:dyDescent="0.2">
      <c r="A1790" t="s">
        <v>776</v>
      </c>
      <c r="B1790">
        <v>313</v>
      </c>
      <c r="C1790">
        <v>1999</v>
      </c>
      <c r="D1790" t="s">
        <v>27</v>
      </c>
      <c r="F1790" t="s">
        <v>55</v>
      </c>
      <c r="I1790">
        <v>5181</v>
      </c>
    </row>
    <row r="1791" spans="1:9" x14ac:dyDescent="0.2">
      <c r="A1791" t="s">
        <v>417</v>
      </c>
      <c r="B1791">
        <v>314</v>
      </c>
      <c r="C1791">
        <v>1999</v>
      </c>
      <c r="D1791" t="s">
        <v>214</v>
      </c>
      <c r="F1791" t="s">
        <v>18</v>
      </c>
      <c r="I1791">
        <v>5141</v>
      </c>
    </row>
    <row r="1792" spans="1:9" x14ac:dyDescent="0.2">
      <c r="A1792" t="s">
        <v>661</v>
      </c>
      <c r="B1792">
        <v>315</v>
      </c>
      <c r="C1792">
        <v>1999</v>
      </c>
      <c r="D1792" t="s">
        <v>287</v>
      </c>
      <c r="F1792" t="s">
        <v>35</v>
      </c>
      <c r="I1792">
        <v>5121.3</v>
      </c>
    </row>
    <row r="1793" spans="1:9" x14ac:dyDescent="0.2">
      <c r="A1793" t="s">
        <v>408</v>
      </c>
      <c r="B1793">
        <v>316</v>
      </c>
      <c r="C1793">
        <v>1999</v>
      </c>
      <c r="D1793" t="s">
        <v>290</v>
      </c>
      <c r="F1793" t="s">
        <v>86</v>
      </c>
      <c r="I1793">
        <v>5117.6000000000004</v>
      </c>
    </row>
    <row r="1794" spans="1:9" x14ac:dyDescent="0.2">
      <c r="A1794" t="s">
        <v>832</v>
      </c>
      <c r="B1794">
        <v>317</v>
      </c>
      <c r="C1794">
        <v>1999</v>
      </c>
      <c r="D1794" t="s">
        <v>32</v>
      </c>
      <c r="F1794" t="s">
        <v>22</v>
      </c>
      <c r="I1794">
        <v>5100.6000000000004</v>
      </c>
    </row>
    <row r="1795" spans="1:9" x14ac:dyDescent="0.2">
      <c r="A1795" t="s">
        <v>406</v>
      </c>
      <c r="B1795">
        <v>318</v>
      </c>
      <c r="C1795">
        <v>1999</v>
      </c>
      <c r="D1795" t="s">
        <v>24</v>
      </c>
      <c r="F1795" t="s">
        <v>93</v>
      </c>
      <c r="I1795">
        <v>5027.8999999999996</v>
      </c>
    </row>
    <row r="1796" spans="1:9" x14ac:dyDescent="0.2">
      <c r="A1796" t="s">
        <v>467</v>
      </c>
      <c r="B1796">
        <v>319</v>
      </c>
      <c r="C1796">
        <v>1999</v>
      </c>
      <c r="D1796" t="s">
        <v>636</v>
      </c>
      <c r="F1796" t="s">
        <v>55</v>
      </c>
      <c r="I1796">
        <v>4242.3999999999996</v>
      </c>
    </row>
    <row r="1797" spans="1:9" x14ac:dyDescent="0.2">
      <c r="A1797" t="s">
        <v>763</v>
      </c>
      <c r="B1797">
        <v>319</v>
      </c>
      <c r="C1797">
        <v>1999</v>
      </c>
      <c r="D1797" t="s">
        <v>336</v>
      </c>
      <c r="F1797" t="s">
        <v>53</v>
      </c>
      <c r="I1797">
        <v>5009</v>
      </c>
    </row>
    <row r="1798" spans="1:9" x14ac:dyDescent="0.2">
      <c r="A1798" t="s">
        <v>450</v>
      </c>
      <c r="B1798">
        <v>320</v>
      </c>
      <c r="C1798">
        <v>1999</v>
      </c>
      <c r="D1798" t="s">
        <v>74</v>
      </c>
      <c r="F1798" t="s">
        <v>35</v>
      </c>
      <c r="I1798">
        <v>4970</v>
      </c>
    </row>
    <row r="1799" spans="1:9" x14ac:dyDescent="0.2">
      <c r="A1799" t="s">
        <v>674</v>
      </c>
      <c r="B1799">
        <v>321</v>
      </c>
      <c r="C1799">
        <v>1999</v>
      </c>
      <c r="D1799" t="s">
        <v>342</v>
      </c>
      <c r="F1799" t="s">
        <v>55</v>
      </c>
      <c r="I1799">
        <v>4941.5</v>
      </c>
    </row>
    <row r="1800" spans="1:9" x14ac:dyDescent="0.2">
      <c r="A1800" t="s">
        <v>482</v>
      </c>
      <c r="B1800">
        <v>322</v>
      </c>
      <c r="C1800">
        <v>1999</v>
      </c>
      <c r="D1800" t="s">
        <v>46</v>
      </c>
      <c r="F1800" t="s">
        <v>53</v>
      </c>
      <c r="I1800">
        <v>4934.3999999999996</v>
      </c>
    </row>
    <row r="1801" spans="1:9" x14ac:dyDescent="0.2">
      <c r="A1801" t="s">
        <v>762</v>
      </c>
      <c r="B1801">
        <v>323</v>
      </c>
      <c r="C1801">
        <v>1999</v>
      </c>
      <c r="D1801" t="s">
        <v>46</v>
      </c>
      <c r="F1801" t="s">
        <v>98</v>
      </c>
      <c r="I1801">
        <v>4933.8</v>
      </c>
    </row>
    <row r="1802" spans="1:9" x14ac:dyDescent="0.2">
      <c r="A1802" t="s">
        <v>458</v>
      </c>
      <c r="B1802">
        <v>324</v>
      </c>
      <c r="C1802">
        <v>1999</v>
      </c>
      <c r="D1802" t="s">
        <v>97</v>
      </c>
      <c r="F1802" t="s">
        <v>44</v>
      </c>
      <c r="I1802">
        <v>4191.2</v>
      </c>
    </row>
    <row r="1803" spans="1:9" x14ac:dyDescent="0.2">
      <c r="A1803" t="s">
        <v>427</v>
      </c>
      <c r="B1803">
        <v>324</v>
      </c>
      <c r="C1803">
        <v>1999</v>
      </c>
      <c r="D1803" t="s">
        <v>130</v>
      </c>
      <c r="F1803" t="s">
        <v>28</v>
      </c>
      <c r="I1803">
        <v>4876.7</v>
      </c>
    </row>
    <row r="1804" spans="1:9" x14ac:dyDescent="0.2">
      <c r="A1804" t="s">
        <v>293</v>
      </c>
      <c r="B1804">
        <v>325</v>
      </c>
      <c r="C1804">
        <v>1999</v>
      </c>
      <c r="D1804" t="s">
        <v>67</v>
      </c>
      <c r="F1804" t="s">
        <v>44</v>
      </c>
      <c r="I1804">
        <v>4842.5</v>
      </c>
    </row>
    <row r="1805" spans="1:9" x14ac:dyDescent="0.2">
      <c r="A1805" t="s">
        <v>494</v>
      </c>
      <c r="B1805">
        <v>326</v>
      </c>
      <c r="C1805">
        <v>1999</v>
      </c>
      <c r="D1805" t="s">
        <v>46</v>
      </c>
      <c r="F1805" t="s">
        <v>33</v>
      </c>
      <c r="I1805">
        <v>4833</v>
      </c>
    </row>
    <row r="1806" spans="1:9" x14ac:dyDescent="0.2">
      <c r="A1806" t="s">
        <v>833</v>
      </c>
      <c r="B1806">
        <v>327</v>
      </c>
      <c r="C1806">
        <v>1999</v>
      </c>
      <c r="D1806" t="s">
        <v>230</v>
      </c>
      <c r="F1806" t="s">
        <v>28</v>
      </c>
      <c r="I1806">
        <v>4832</v>
      </c>
    </row>
    <row r="1807" spans="1:9" x14ac:dyDescent="0.2">
      <c r="A1807" t="s">
        <v>536</v>
      </c>
      <c r="B1807">
        <v>328</v>
      </c>
      <c r="C1807">
        <v>1999</v>
      </c>
      <c r="D1807" t="s">
        <v>290</v>
      </c>
      <c r="F1807" t="s">
        <v>41</v>
      </c>
      <c r="I1807">
        <v>4798.1000000000004</v>
      </c>
    </row>
    <row r="1808" spans="1:9" x14ac:dyDescent="0.2">
      <c r="A1808" t="s">
        <v>753</v>
      </c>
      <c r="B1808">
        <v>329</v>
      </c>
      <c r="C1808">
        <v>1999</v>
      </c>
      <c r="D1808" t="s">
        <v>279</v>
      </c>
      <c r="F1808" t="s">
        <v>33</v>
      </c>
      <c r="I1808">
        <v>4797.2</v>
      </c>
    </row>
    <row r="1809" spans="1:9" x14ac:dyDescent="0.2">
      <c r="A1809" t="s">
        <v>313</v>
      </c>
      <c r="B1809">
        <v>330</v>
      </c>
      <c r="C1809">
        <v>1999</v>
      </c>
      <c r="D1809" t="s">
        <v>105</v>
      </c>
      <c r="F1809" t="s">
        <v>22</v>
      </c>
      <c r="I1809">
        <v>4787.8999999999996</v>
      </c>
    </row>
    <row r="1810" spans="1:9" x14ac:dyDescent="0.2">
      <c r="A1810" t="s">
        <v>441</v>
      </c>
      <c r="B1810">
        <v>331</v>
      </c>
      <c r="C1810">
        <v>1999</v>
      </c>
      <c r="D1810" t="s">
        <v>442</v>
      </c>
      <c r="F1810" t="s">
        <v>55</v>
      </c>
      <c r="I1810">
        <v>4781.8999999999996</v>
      </c>
    </row>
    <row r="1811" spans="1:9" x14ac:dyDescent="0.2">
      <c r="A1811" t="s">
        <v>317</v>
      </c>
      <c r="B1811">
        <v>332</v>
      </c>
      <c r="C1811">
        <v>1999</v>
      </c>
      <c r="D1811" t="s">
        <v>193</v>
      </c>
      <c r="F1811" t="s">
        <v>22</v>
      </c>
      <c r="I1811">
        <v>4745.7</v>
      </c>
    </row>
    <row r="1812" spans="1:9" x14ac:dyDescent="0.2">
      <c r="A1812" t="s">
        <v>489</v>
      </c>
      <c r="B1812">
        <v>333</v>
      </c>
      <c r="C1812">
        <v>1999</v>
      </c>
      <c r="D1812" t="s">
        <v>757</v>
      </c>
      <c r="F1812" t="s">
        <v>44</v>
      </c>
      <c r="I1812">
        <v>4724.1000000000004</v>
      </c>
    </row>
    <row r="1813" spans="1:9" x14ac:dyDescent="0.2">
      <c r="A1813" t="s">
        <v>691</v>
      </c>
      <c r="B1813">
        <v>334</v>
      </c>
      <c r="C1813">
        <v>1999</v>
      </c>
      <c r="D1813" t="s">
        <v>112</v>
      </c>
      <c r="F1813" t="s">
        <v>33</v>
      </c>
      <c r="I1813">
        <v>4719.3999999999996</v>
      </c>
    </row>
    <row r="1814" spans="1:9" x14ac:dyDescent="0.2">
      <c r="A1814" t="s">
        <v>676</v>
      </c>
      <c r="B1814">
        <v>335</v>
      </c>
      <c r="C1814">
        <v>1999</v>
      </c>
      <c r="D1814" t="s">
        <v>636</v>
      </c>
      <c r="F1814" t="s">
        <v>28</v>
      </c>
      <c r="I1814">
        <v>4719</v>
      </c>
    </row>
    <row r="1815" spans="1:9" x14ac:dyDescent="0.2">
      <c r="A1815" t="s">
        <v>486</v>
      </c>
      <c r="B1815">
        <v>336</v>
      </c>
      <c r="C1815">
        <v>1999</v>
      </c>
      <c r="D1815" t="s">
        <v>130</v>
      </c>
      <c r="F1815" t="s">
        <v>53</v>
      </c>
      <c r="I1815">
        <v>4633</v>
      </c>
    </row>
    <row r="1816" spans="1:9" x14ac:dyDescent="0.2">
      <c r="A1816" t="s">
        <v>668</v>
      </c>
      <c r="B1816">
        <v>337</v>
      </c>
      <c r="C1816">
        <v>1999</v>
      </c>
      <c r="D1816" t="s">
        <v>97</v>
      </c>
      <c r="F1816" t="s">
        <v>404</v>
      </c>
      <c r="I1816">
        <v>4630.8</v>
      </c>
    </row>
    <row r="1817" spans="1:9" x14ac:dyDescent="0.2">
      <c r="A1817" t="s">
        <v>586</v>
      </c>
      <c r="B1817">
        <v>338</v>
      </c>
      <c r="C1817">
        <v>1999</v>
      </c>
      <c r="D1817" t="s">
        <v>330</v>
      </c>
      <c r="F1817" t="s">
        <v>28</v>
      </c>
      <c r="I1817">
        <v>4602.8</v>
      </c>
    </row>
    <row r="1818" spans="1:9" x14ac:dyDescent="0.2">
      <c r="A1818" t="s">
        <v>501</v>
      </c>
      <c r="B1818">
        <v>339</v>
      </c>
      <c r="C1818">
        <v>1999</v>
      </c>
      <c r="D1818" t="s">
        <v>221</v>
      </c>
      <c r="F1818" t="s">
        <v>41</v>
      </c>
      <c r="I1818">
        <v>4597</v>
      </c>
    </row>
    <row r="1819" spans="1:9" x14ac:dyDescent="0.2">
      <c r="A1819" t="s">
        <v>347</v>
      </c>
      <c r="B1819">
        <v>340</v>
      </c>
      <c r="C1819">
        <v>1999</v>
      </c>
      <c r="D1819" t="s">
        <v>91</v>
      </c>
      <c r="F1819" t="s">
        <v>53</v>
      </c>
      <c r="I1819">
        <v>4579.2</v>
      </c>
    </row>
    <row r="1820" spans="1:9" x14ac:dyDescent="0.2">
      <c r="A1820" t="s">
        <v>424</v>
      </c>
      <c r="B1820">
        <v>341</v>
      </c>
      <c r="C1820">
        <v>1999</v>
      </c>
      <c r="D1820" t="s">
        <v>57</v>
      </c>
      <c r="F1820" t="s">
        <v>125</v>
      </c>
      <c r="I1820">
        <v>4015</v>
      </c>
    </row>
    <row r="1821" spans="1:9" x14ac:dyDescent="0.2">
      <c r="A1821" t="s">
        <v>662</v>
      </c>
      <c r="B1821">
        <v>341</v>
      </c>
      <c r="C1821">
        <v>1999</v>
      </c>
      <c r="D1821" t="s">
        <v>112</v>
      </c>
      <c r="F1821" t="s">
        <v>44</v>
      </c>
      <c r="I1821">
        <v>4574.3999999999996</v>
      </c>
    </row>
    <row r="1822" spans="1:9" x14ac:dyDescent="0.2">
      <c r="A1822" t="s">
        <v>326</v>
      </c>
      <c r="B1822">
        <v>342</v>
      </c>
      <c r="C1822">
        <v>1999</v>
      </c>
      <c r="D1822" t="s">
        <v>130</v>
      </c>
      <c r="F1822" t="s">
        <v>75</v>
      </c>
      <c r="I1822">
        <v>4559.8999999999996</v>
      </c>
    </row>
    <row r="1823" spans="1:9" x14ac:dyDescent="0.2">
      <c r="A1823" t="s">
        <v>315</v>
      </c>
      <c r="B1823">
        <v>343</v>
      </c>
      <c r="C1823">
        <v>1999</v>
      </c>
      <c r="D1823" t="s">
        <v>115</v>
      </c>
      <c r="F1823" t="s">
        <v>55</v>
      </c>
      <c r="I1823">
        <v>4553</v>
      </c>
    </row>
    <row r="1824" spans="1:9" x14ac:dyDescent="0.2">
      <c r="A1824" t="s">
        <v>395</v>
      </c>
      <c r="B1824">
        <v>344</v>
      </c>
      <c r="C1824">
        <v>1999</v>
      </c>
      <c r="D1824" t="s">
        <v>91</v>
      </c>
      <c r="F1824" t="s">
        <v>41</v>
      </c>
      <c r="I1824">
        <v>4502.8999999999996</v>
      </c>
    </row>
    <row r="1825" spans="1:9" x14ac:dyDescent="0.2">
      <c r="A1825" t="s">
        <v>359</v>
      </c>
      <c r="B1825">
        <v>345</v>
      </c>
      <c r="C1825">
        <v>1999</v>
      </c>
      <c r="D1825" t="s">
        <v>46</v>
      </c>
      <c r="F1825" t="s">
        <v>113</v>
      </c>
      <c r="I1825">
        <v>4481</v>
      </c>
    </row>
    <row r="1826" spans="1:9" x14ac:dyDescent="0.2">
      <c r="A1826" t="s">
        <v>364</v>
      </c>
      <c r="B1826">
        <v>346</v>
      </c>
      <c r="C1826">
        <v>1999</v>
      </c>
      <c r="D1826" t="s">
        <v>166</v>
      </c>
      <c r="F1826" t="s">
        <v>98</v>
      </c>
      <c r="I1826">
        <v>4477.8</v>
      </c>
    </row>
    <row r="1827" spans="1:9" x14ac:dyDescent="0.2">
      <c r="A1827" t="s">
        <v>765</v>
      </c>
      <c r="B1827">
        <v>346</v>
      </c>
      <c r="C1827">
        <v>1999</v>
      </c>
      <c r="D1827" t="s">
        <v>342</v>
      </c>
      <c r="F1827" t="s">
        <v>55</v>
      </c>
      <c r="I1827">
        <v>4266.8</v>
      </c>
    </row>
    <row r="1828" spans="1:9" x14ac:dyDescent="0.2">
      <c r="A1828" t="s">
        <v>834</v>
      </c>
      <c r="B1828">
        <v>347</v>
      </c>
      <c r="C1828">
        <v>1999</v>
      </c>
      <c r="D1828" t="s">
        <v>290</v>
      </c>
      <c r="F1828" t="s">
        <v>55</v>
      </c>
      <c r="I1828">
        <v>4476.8</v>
      </c>
    </row>
    <row r="1829" spans="1:9" x14ac:dyDescent="0.2">
      <c r="A1829" t="s">
        <v>785</v>
      </c>
      <c r="B1829">
        <v>348</v>
      </c>
      <c r="C1829">
        <v>1999</v>
      </c>
      <c r="D1829" t="s">
        <v>105</v>
      </c>
      <c r="F1829" t="s">
        <v>181</v>
      </c>
      <c r="I1829">
        <v>4474.6000000000004</v>
      </c>
    </row>
    <row r="1830" spans="1:9" x14ac:dyDescent="0.2">
      <c r="A1830" t="s">
        <v>835</v>
      </c>
      <c r="B1830">
        <v>349</v>
      </c>
      <c r="C1830">
        <v>1999</v>
      </c>
      <c r="D1830" t="s">
        <v>17</v>
      </c>
      <c r="F1830" t="s">
        <v>18</v>
      </c>
      <c r="I1830">
        <v>4468.7</v>
      </c>
    </row>
    <row r="1831" spans="1:9" x14ac:dyDescent="0.2">
      <c r="A1831" t="s">
        <v>433</v>
      </c>
      <c r="B1831">
        <v>350</v>
      </c>
      <c r="C1831">
        <v>1999</v>
      </c>
      <c r="D1831" t="s">
        <v>67</v>
      </c>
      <c r="F1831" t="s">
        <v>98</v>
      </c>
      <c r="I1831">
        <v>4435.6000000000004</v>
      </c>
    </row>
    <row r="1832" spans="1:9" x14ac:dyDescent="0.2">
      <c r="A1832" t="s">
        <v>376</v>
      </c>
      <c r="B1832">
        <v>351</v>
      </c>
      <c r="C1832">
        <v>1999</v>
      </c>
      <c r="D1832" t="s">
        <v>201</v>
      </c>
      <c r="F1832" t="s">
        <v>35</v>
      </c>
      <c r="I1832">
        <v>4428</v>
      </c>
    </row>
    <row r="1833" spans="1:9" x14ac:dyDescent="0.2">
      <c r="A1833" t="s">
        <v>400</v>
      </c>
      <c r="B1833">
        <v>352</v>
      </c>
      <c r="C1833">
        <v>1999</v>
      </c>
      <c r="D1833" t="s">
        <v>67</v>
      </c>
      <c r="F1833" t="s">
        <v>55</v>
      </c>
      <c r="I1833">
        <v>4424.2</v>
      </c>
    </row>
    <row r="1834" spans="1:9" x14ac:dyDescent="0.2">
      <c r="A1834" t="s">
        <v>472</v>
      </c>
      <c r="B1834">
        <v>353</v>
      </c>
      <c r="C1834">
        <v>1999</v>
      </c>
      <c r="D1834" t="s">
        <v>32</v>
      </c>
      <c r="F1834" t="s">
        <v>55</v>
      </c>
      <c r="I1834">
        <v>4399.8999999999996</v>
      </c>
    </row>
    <row r="1835" spans="1:9" x14ac:dyDescent="0.2">
      <c r="A1835" t="s">
        <v>836</v>
      </c>
      <c r="B1835">
        <v>354</v>
      </c>
      <c r="C1835">
        <v>1999</v>
      </c>
      <c r="D1835" t="s">
        <v>223</v>
      </c>
      <c r="F1835" t="s">
        <v>181</v>
      </c>
      <c r="I1835">
        <v>4387.8</v>
      </c>
    </row>
    <row r="1836" spans="1:9" x14ac:dyDescent="0.2">
      <c r="A1836" t="s">
        <v>379</v>
      </c>
      <c r="B1836">
        <v>355</v>
      </c>
      <c r="C1836">
        <v>1999</v>
      </c>
      <c r="D1836" t="s">
        <v>46</v>
      </c>
      <c r="F1836" t="s">
        <v>44</v>
      </c>
      <c r="I1836">
        <v>4378.3999999999996</v>
      </c>
    </row>
    <row r="1837" spans="1:9" x14ac:dyDescent="0.2">
      <c r="A1837" t="s">
        <v>684</v>
      </c>
      <c r="B1837">
        <v>356</v>
      </c>
      <c r="C1837">
        <v>1999</v>
      </c>
      <c r="D1837" t="s">
        <v>279</v>
      </c>
      <c r="F1837" t="s">
        <v>18</v>
      </c>
      <c r="I1837">
        <v>4345</v>
      </c>
    </row>
    <row r="1838" spans="1:9" x14ac:dyDescent="0.2">
      <c r="A1838" t="s">
        <v>481</v>
      </c>
      <c r="B1838">
        <v>357</v>
      </c>
      <c r="C1838">
        <v>1999</v>
      </c>
      <c r="D1838" t="s">
        <v>115</v>
      </c>
      <c r="F1838" t="s">
        <v>44</v>
      </c>
      <c r="I1838">
        <v>4341.3</v>
      </c>
    </row>
    <row r="1839" spans="1:9" x14ac:dyDescent="0.2">
      <c r="A1839" t="s">
        <v>584</v>
      </c>
      <c r="B1839">
        <v>358</v>
      </c>
      <c r="C1839">
        <v>1999</v>
      </c>
      <c r="D1839" t="s">
        <v>105</v>
      </c>
      <c r="F1839" t="s">
        <v>53</v>
      </c>
      <c r="I1839">
        <v>4337.8</v>
      </c>
    </row>
    <row r="1840" spans="1:9" x14ac:dyDescent="0.2">
      <c r="A1840" t="s">
        <v>420</v>
      </c>
      <c r="B1840">
        <v>359</v>
      </c>
      <c r="C1840">
        <v>1999</v>
      </c>
      <c r="D1840" t="s">
        <v>30</v>
      </c>
      <c r="F1840" t="s">
        <v>33</v>
      </c>
      <c r="I1840">
        <v>4334.3999999999996</v>
      </c>
    </row>
    <row r="1841" spans="1:9" x14ac:dyDescent="0.2">
      <c r="A1841" t="s">
        <v>782</v>
      </c>
      <c r="B1841">
        <v>360</v>
      </c>
      <c r="C1841">
        <v>1999</v>
      </c>
      <c r="D1841" t="s">
        <v>105</v>
      </c>
      <c r="F1841" t="s">
        <v>44</v>
      </c>
      <c r="I1841">
        <v>4328.2</v>
      </c>
    </row>
    <row r="1842" spans="1:9" x14ac:dyDescent="0.2">
      <c r="A1842" t="s">
        <v>479</v>
      </c>
      <c r="B1842">
        <v>361</v>
      </c>
      <c r="C1842">
        <v>1999</v>
      </c>
      <c r="D1842" t="s">
        <v>38</v>
      </c>
      <c r="F1842" t="s">
        <v>35</v>
      </c>
      <c r="I1842">
        <v>4287.2</v>
      </c>
    </row>
    <row r="1843" spans="1:9" x14ac:dyDescent="0.2">
      <c r="A1843" t="s">
        <v>394</v>
      </c>
      <c r="B1843">
        <v>362</v>
      </c>
      <c r="C1843">
        <v>1999</v>
      </c>
      <c r="D1843" t="s">
        <v>166</v>
      </c>
      <c r="F1843" t="s">
        <v>53</v>
      </c>
      <c r="I1843">
        <v>4273</v>
      </c>
    </row>
    <row r="1844" spans="1:9" x14ac:dyDescent="0.2">
      <c r="A1844" t="s">
        <v>688</v>
      </c>
      <c r="B1844">
        <v>363</v>
      </c>
      <c r="C1844">
        <v>1999</v>
      </c>
      <c r="D1844" t="s">
        <v>115</v>
      </c>
      <c r="F1844" t="s">
        <v>68</v>
      </c>
      <c r="I1844">
        <v>4258.3999999999996</v>
      </c>
    </row>
    <row r="1845" spans="1:9" x14ac:dyDescent="0.2">
      <c r="A1845" t="s">
        <v>837</v>
      </c>
      <c r="B1845">
        <v>364</v>
      </c>
      <c r="C1845">
        <v>1999</v>
      </c>
      <c r="D1845" t="s">
        <v>214</v>
      </c>
      <c r="F1845" t="s">
        <v>41</v>
      </c>
      <c r="I1845">
        <v>4248.8</v>
      </c>
    </row>
    <row r="1846" spans="1:9" x14ac:dyDescent="0.2">
      <c r="A1846" t="s">
        <v>483</v>
      </c>
      <c r="B1846">
        <v>365</v>
      </c>
      <c r="C1846">
        <v>1999</v>
      </c>
      <c r="D1846" t="s">
        <v>24</v>
      </c>
      <c r="F1846" t="s">
        <v>146</v>
      </c>
      <c r="I1846">
        <v>4235.3</v>
      </c>
    </row>
    <row r="1847" spans="1:9" x14ac:dyDescent="0.2">
      <c r="A1847" t="s">
        <v>705</v>
      </c>
      <c r="B1847">
        <v>366</v>
      </c>
      <c r="C1847">
        <v>1999</v>
      </c>
      <c r="D1847" t="s">
        <v>57</v>
      </c>
      <c r="F1847" t="s">
        <v>146</v>
      </c>
      <c r="I1847">
        <v>4234</v>
      </c>
    </row>
    <row r="1848" spans="1:9" x14ac:dyDescent="0.2">
      <c r="A1848" t="s">
        <v>771</v>
      </c>
      <c r="B1848">
        <v>367</v>
      </c>
      <c r="C1848">
        <v>1999</v>
      </c>
      <c r="D1848" t="s">
        <v>70</v>
      </c>
      <c r="F1848" t="s">
        <v>75</v>
      </c>
      <c r="I1848">
        <v>4230.6000000000004</v>
      </c>
    </row>
    <row r="1849" spans="1:9" x14ac:dyDescent="0.2">
      <c r="A1849" t="s">
        <v>443</v>
      </c>
      <c r="B1849">
        <v>368</v>
      </c>
      <c r="C1849">
        <v>1999</v>
      </c>
      <c r="D1849" t="s">
        <v>214</v>
      </c>
      <c r="F1849" t="s">
        <v>18</v>
      </c>
      <c r="I1849">
        <v>4221</v>
      </c>
    </row>
    <row r="1850" spans="1:9" x14ac:dyDescent="0.2">
      <c r="A1850" t="s">
        <v>713</v>
      </c>
      <c r="B1850">
        <v>369</v>
      </c>
      <c r="C1850">
        <v>1999</v>
      </c>
      <c r="D1850" t="s">
        <v>105</v>
      </c>
      <c r="F1850" t="s">
        <v>53</v>
      </c>
      <c r="I1850">
        <v>4193.7</v>
      </c>
    </row>
    <row r="1851" spans="1:9" x14ac:dyDescent="0.2">
      <c r="A1851" t="s">
        <v>552</v>
      </c>
      <c r="B1851">
        <v>370</v>
      </c>
      <c r="C1851">
        <v>1999</v>
      </c>
      <c r="D1851" t="s">
        <v>46</v>
      </c>
      <c r="F1851" t="s">
        <v>41</v>
      </c>
      <c r="I1851">
        <v>4174.6000000000004</v>
      </c>
    </row>
    <row r="1852" spans="1:9" x14ac:dyDescent="0.2">
      <c r="A1852" t="s">
        <v>538</v>
      </c>
      <c r="B1852">
        <v>371</v>
      </c>
      <c r="C1852">
        <v>1999</v>
      </c>
      <c r="D1852" t="s">
        <v>118</v>
      </c>
      <c r="F1852" t="s">
        <v>22</v>
      </c>
      <c r="I1852">
        <v>4164</v>
      </c>
    </row>
    <row r="1853" spans="1:9" x14ac:dyDescent="0.2">
      <c r="A1853" t="s">
        <v>537</v>
      </c>
      <c r="B1853">
        <v>372</v>
      </c>
      <c r="C1853">
        <v>1999</v>
      </c>
      <c r="D1853" t="s">
        <v>115</v>
      </c>
      <c r="F1853" t="s">
        <v>72</v>
      </c>
      <c r="I1853">
        <v>4160</v>
      </c>
    </row>
    <row r="1854" spans="1:9" x14ac:dyDescent="0.2">
      <c r="A1854" t="s">
        <v>767</v>
      </c>
      <c r="B1854">
        <v>373</v>
      </c>
      <c r="C1854">
        <v>1999</v>
      </c>
      <c r="D1854" t="s">
        <v>40</v>
      </c>
      <c r="F1854" t="s">
        <v>55</v>
      </c>
      <c r="I1854">
        <v>4152.8999999999996</v>
      </c>
    </row>
    <row r="1855" spans="1:9" x14ac:dyDescent="0.2">
      <c r="A1855" t="s">
        <v>459</v>
      </c>
      <c r="B1855">
        <v>374</v>
      </c>
      <c r="C1855">
        <v>1999</v>
      </c>
      <c r="D1855" t="s">
        <v>166</v>
      </c>
      <c r="F1855" t="s">
        <v>125</v>
      </c>
      <c r="I1855">
        <v>4151.2</v>
      </c>
    </row>
    <row r="1856" spans="1:9" x14ac:dyDescent="0.2">
      <c r="A1856" t="s">
        <v>478</v>
      </c>
      <c r="B1856">
        <v>375</v>
      </c>
      <c r="C1856">
        <v>1999</v>
      </c>
      <c r="D1856" t="s">
        <v>221</v>
      </c>
      <c r="F1856" t="s">
        <v>28</v>
      </c>
      <c r="I1856">
        <v>4129.7</v>
      </c>
    </row>
    <row r="1857" spans="1:9" x14ac:dyDescent="0.2">
      <c r="A1857" t="s">
        <v>838</v>
      </c>
      <c r="B1857">
        <v>376</v>
      </c>
      <c r="C1857">
        <v>1999</v>
      </c>
      <c r="D1857" t="s">
        <v>166</v>
      </c>
      <c r="F1857" t="s">
        <v>44</v>
      </c>
      <c r="I1857">
        <v>4092.7</v>
      </c>
    </row>
    <row r="1858" spans="1:9" x14ac:dyDescent="0.2">
      <c r="A1858" t="s">
        <v>565</v>
      </c>
      <c r="B1858">
        <v>377</v>
      </c>
      <c r="C1858">
        <v>1999</v>
      </c>
      <c r="D1858" t="s">
        <v>330</v>
      </c>
      <c r="F1858" t="s">
        <v>18</v>
      </c>
      <c r="I1858">
        <v>4092.3</v>
      </c>
    </row>
    <row r="1859" spans="1:9" x14ac:dyDescent="0.2">
      <c r="A1859" t="s">
        <v>714</v>
      </c>
      <c r="B1859">
        <v>378</v>
      </c>
      <c r="C1859">
        <v>1999</v>
      </c>
      <c r="D1859" t="s">
        <v>715</v>
      </c>
      <c r="F1859" t="s">
        <v>28</v>
      </c>
      <c r="I1859">
        <v>4092</v>
      </c>
    </row>
    <row r="1860" spans="1:9" x14ac:dyDescent="0.2">
      <c r="A1860" t="s">
        <v>510</v>
      </c>
      <c r="B1860">
        <v>379</v>
      </c>
      <c r="C1860">
        <v>1999</v>
      </c>
      <c r="D1860" t="s">
        <v>32</v>
      </c>
      <c r="F1860" t="s">
        <v>199</v>
      </c>
      <c r="I1860">
        <v>4069.3</v>
      </c>
    </row>
    <row r="1861" spans="1:9" x14ac:dyDescent="0.2">
      <c r="A1861" t="s">
        <v>670</v>
      </c>
      <c r="B1861">
        <v>380</v>
      </c>
      <c r="C1861">
        <v>1999</v>
      </c>
      <c r="D1861" t="s">
        <v>230</v>
      </c>
      <c r="F1861" t="s">
        <v>55</v>
      </c>
      <c r="I1861">
        <v>4064</v>
      </c>
    </row>
    <row r="1862" spans="1:9" x14ac:dyDescent="0.2">
      <c r="A1862" t="s">
        <v>665</v>
      </c>
      <c r="B1862">
        <v>381</v>
      </c>
      <c r="C1862">
        <v>1999</v>
      </c>
      <c r="D1862" t="s">
        <v>65</v>
      </c>
      <c r="F1862" t="s">
        <v>53</v>
      </c>
      <c r="I1862">
        <v>4050</v>
      </c>
    </row>
    <row r="1863" spans="1:9" x14ac:dyDescent="0.2">
      <c r="A1863" t="s">
        <v>505</v>
      </c>
      <c r="B1863">
        <v>382</v>
      </c>
      <c r="C1863">
        <v>1999</v>
      </c>
      <c r="D1863" t="s">
        <v>95</v>
      </c>
      <c r="F1863" t="s">
        <v>55</v>
      </c>
      <c r="I1863">
        <v>4041.7</v>
      </c>
    </row>
    <row r="1864" spans="1:9" x14ac:dyDescent="0.2">
      <c r="A1864" t="s">
        <v>791</v>
      </c>
      <c r="B1864">
        <v>383</v>
      </c>
      <c r="C1864">
        <v>1999</v>
      </c>
      <c r="D1864" t="s">
        <v>112</v>
      </c>
      <c r="F1864" t="s">
        <v>542</v>
      </c>
      <c r="I1864">
        <v>4006.1</v>
      </c>
    </row>
    <row r="1865" spans="1:9" x14ac:dyDescent="0.2">
      <c r="A1865" t="s">
        <v>775</v>
      </c>
      <c r="B1865">
        <v>384</v>
      </c>
      <c r="C1865">
        <v>1999</v>
      </c>
      <c r="D1865" t="s">
        <v>65</v>
      </c>
      <c r="F1865" t="s">
        <v>187</v>
      </c>
      <c r="I1865">
        <v>4002.6</v>
      </c>
    </row>
    <row r="1866" spans="1:9" x14ac:dyDescent="0.2">
      <c r="A1866" t="s">
        <v>480</v>
      </c>
      <c r="B1866">
        <v>385</v>
      </c>
      <c r="C1866">
        <v>1999</v>
      </c>
      <c r="D1866" t="s">
        <v>221</v>
      </c>
      <c r="F1866" t="s">
        <v>22</v>
      </c>
      <c r="I1866">
        <v>3975.5</v>
      </c>
    </row>
    <row r="1867" spans="1:9" x14ac:dyDescent="0.2">
      <c r="A1867" t="s">
        <v>793</v>
      </c>
      <c r="B1867">
        <v>386</v>
      </c>
      <c r="C1867">
        <v>1999</v>
      </c>
      <c r="D1867" t="s">
        <v>637</v>
      </c>
      <c r="F1867" t="s">
        <v>146</v>
      </c>
      <c r="I1867">
        <v>3973.7</v>
      </c>
    </row>
    <row r="1868" spans="1:9" x14ac:dyDescent="0.2">
      <c r="A1868" t="s">
        <v>790</v>
      </c>
      <c r="B1868">
        <v>387</v>
      </c>
      <c r="C1868">
        <v>1999</v>
      </c>
      <c r="D1868" t="s">
        <v>715</v>
      </c>
      <c r="F1868" t="s">
        <v>28</v>
      </c>
      <c r="I1868">
        <v>3968.7</v>
      </c>
    </row>
    <row r="1869" spans="1:9" x14ac:dyDescent="0.2">
      <c r="A1869" t="s">
        <v>779</v>
      </c>
      <c r="B1869">
        <v>388</v>
      </c>
      <c r="C1869">
        <v>1999</v>
      </c>
      <c r="D1869" t="s">
        <v>74</v>
      </c>
      <c r="F1869" t="s">
        <v>53</v>
      </c>
      <c r="I1869">
        <v>3950.8</v>
      </c>
    </row>
    <row r="1870" spans="1:9" x14ac:dyDescent="0.2">
      <c r="A1870" t="s">
        <v>503</v>
      </c>
      <c r="B1870">
        <v>389</v>
      </c>
      <c r="C1870">
        <v>1999</v>
      </c>
      <c r="D1870" t="s">
        <v>686</v>
      </c>
      <c r="F1870" t="s">
        <v>44</v>
      </c>
      <c r="I1870">
        <v>3945.2</v>
      </c>
    </row>
    <row r="1871" spans="1:9" x14ac:dyDescent="0.2">
      <c r="A1871" t="s">
        <v>456</v>
      </c>
      <c r="B1871">
        <v>390</v>
      </c>
      <c r="C1871">
        <v>1999</v>
      </c>
      <c r="D1871" t="s">
        <v>32</v>
      </c>
      <c r="F1871" t="s">
        <v>177</v>
      </c>
      <c r="I1871">
        <v>3939.1</v>
      </c>
    </row>
    <row r="1872" spans="1:9" x14ac:dyDescent="0.2">
      <c r="A1872" t="s">
        <v>672</v>
      </c>
      <c r="B1872">
        <v>391</v>
      </c>
      <c r="C1872">
        <v>1999</v>
      </c>
      <c r="D1872" t="s">
        <v>166</v>
      </c>
      <c r="F1872" t="s">
        <v>98</v>
      </c>
      <c r="I1872">
        <v>3923.4</v>
      </c>
    </row>
    <row r="1873" spans="1:9" x14ac:dyDescent="0.2">
      <c r="A1873" t="s">
        <v>788</v>
      </c>
      <c r="B1873">
        <v>392</v>
      </c>
      <c r="C1873">
        <v>1999</v>
      </c>
      <c r="D1873" t="s">
        <v>97</v>
      </c>
      <c r="F1873" t="s">
        <v>142</v>
      </c>
      <c r="I1873">
        <v>3913.9</v>
      </c>
    </row>
    <row r="1874" spans="1:9" x14ac:dyDescent="0.2">
      <c r="A1874" t="s">
        <v>591</v>
      </c>
      <c r="B1874">
        <v>393</v>
      </c>
      <c r="C1874">
        <v>1999</v>
      </c>
      <c r="D1874" t="s">
        <v>97</v>
      </c>
      <c r="F1874" t="s">
        <v>113</v>
      </c>
      <c r="I1874">
        <v>3904</v>
      </c>
    </row>
    <row r="1875" spans="1:9" x14ac:dyDescent="0.2">
      <c r="A1875" t="s">
        <v>677</v>
      </c>
      <c r="B1875">
        <v>393</v>
      </c>
      <c r="C1875">
        <v>1999</v>
      </c>
      <c r="D1875" t="s">
        <v>91</v>
      </c>
      <c r="F1875" t="s">
        <v>22</v>
      </c>
      <c r="I1875">
        <v>3460</v>
      </c>
    </row>
    <row r="1876" spans="1:9" x14ac:dyDescent="0.2">
      <c r="A1876" t="s">
        <v>696</v>
      </c>
      <c r="B1876">
        <v>394</v>
      </c>
      <c r="C1876">
        <v>1999</v>
      </c>
      <c r="D1876" t="s">
        <v>824</v>
      </c>
      <c r="F1876" t="s">
        <v>146</v>
      </c>
      <c r="I1876">
        <v>3867.6</v>
      </c>
    </row>
    <row r="1877" spans="1:9" x14ac:dyDescent="0.2">
      <c r="A1877" t="s">
        <v>772</v>
      </c>
      <c r="B1877">
        <v>395</v>
      </c>
      <c r="C1877">
        <v>1999</v>
      </c>
      <c r="D1877" t="s">
        <v>67</v>
      </c>
      <c r="F1877" t="s">
        <v>35</v>
      </c>
      <c r="I1877">
        <v>3867.4</v>
      </c>
    </row>
    <row r="1878" spans="1:9" x14ac:dyDescent="0.2">
      <c r="A1878" t="s">
        <v>839</v>
      </c>
      <c r="B1878">
        <v>396</v>
      </c>
      <c r="C1878">
        <v>1999</v>
      </c>
      <c r="D1878" t="s">
        <v>214</v>
      </c>
      <c r="F1878" t="s">
        <v>28</v>
      </c>
      <c r="I1878">
        <v>3836.1</v>
      </c>
    </row>
    <row r="1879" spans="1:9" x14ac:dyDescent="0.2">
      <c r="A1879" t="s">
        <v>840</v>
      </c>
      <c r="B1879">
        <v>397</v>
      </c>
      <c r="C1879">
        <v>1999</v>
      </c>
      <c r="D1879" t="s">
        <v>17</v>
      </c>
      <c r="F1879" t="s">
        <v>18</v>
      </c>
      <c r="I1879">
        <v>3836</v>
      </c>
    </row>
    <row r="1880" spans="1:9" x14ac:dyDescent="0.2">
      <c r="A1880" t="s">
        <v>841</v>
      </c>
      <c r="B1880">
        <v>398</v>
      </c>
      <c r="C1880">
        <v>1999</v>
      </c>
      <c r="D1880" t="s">
        <v>214</v>
      </c>
      <c r="F1880" t="s">
        <v>28</v>
      </c>
      <c r="I1880">
        <v>3826.4</v>
      </c>
    </row>
    <row r="1881" spans="1:9" x14ac:dyDescent="0.2">
      <c r="A1881" t="s">
        <v>402</v>
      </c>
      <c r="B1881">
        <v>399</v>
      </c>
      <c r="C1881">
        <v>1999</v>
      </c>
      <c r="D1881" t="s">
        <v>40</v>
      </c>
      <c r="F1881" t="s">
        <v>68</v>
      </c>
      <c r="I1881">
        <v>3820.1</v>
      </c>
    </row>
    <row r="1882" spans="1:9" x14ac:dyDescent="0.2">
      <c r="A1882" t="s">
        <v>842</v>
      </c>
      <c r="B1882">
        <v>400</v>
      </c>
      <c r="C1882">
        <v>1999</v>
      </c>
      <c r="D1882" t="s">
        <v>91</v>
      </c>
      <c r="F1882" t="s">
        <v>44</v>
      </c>
      <c r="I1882">
        <v>3794</v>
      </c>
    </row>
    <row r="1883" spans="1:9" x14ac:dyDescent="0.2">
      <c r="A1883" t="s">
        <v>843</v>
      </c>
      <c r="B1883">
        <v>401</v>
      </c>
      <c r="C1883">
        <v>1999</v>
      </c>
      <c r="D1883" t="s">
        <v>214</v>
      </c>
      <c r="F1883" t="s">
        <v>98</v>
      </c>
      <c r="I1883">
        <v>3786</v>
      </c>
    </row>
    <row r="1884" spans="1:9" x14ac:dyDescent="0.2">
      <c r="A1884" t="s">
        <v>844</v>
      </c>
      <c r="B1884">
        <v>402</v>
      </c>
      <c r="C1884">
        <v>1999</v>
      </c>
      <c r="D1884" t="s">
        <v>67</v>
      </c>
      <c r="F1884" t="s">
        <v>86</v>
      </c>
      <c r="I1884">
        <v>3776.5</v>
      </c>
    </row>
    <row r="1885" spans="1:9" x14ac:dyDescent="0.2">
      <c r="A1885" t="s">
        <v>526</v>
      </c>
      <c r="B1885">
        <v>404</v>
      </c>
      <c r="C1885">
        <v>1999</v>
      </c>
      <c r="D1885" t="s">
        <v>85</v>
      </c>
      <c r="F1885" t="s">
        <v>35</v>
      </c>
      <c r="I1885">
        <v>3746.9</v>
      </c>
    </row>
    <row r="1886" spans="1:9" x14ac:dyDescent="0.2">
      <c r="A1886" t="s">
        <v>556</v>
      </c>
      <c r="B1886">
        <v>405</v>
      </c>
      <c r="C1886">
        <v>1999</v>
      </c>
      <c r="D1886" t="s">
        <v>115</v>
      </c>
      <c r="F1886" t="s">
        <v>142</v>
      </c>
      <c r="I1886">
        <v>3744.1</v>
      </c>
    </row>
    <row r="1887" spans="1:9" x14ac:dyDescent="0.2">
      <c r="A1887" t="s">
        <v>522</v>
      </c>
      <c r="B1887">
        <v>407</v>
      </c>
      <c r="C1887">
        <v>1999</v>
      </c>
      <c r="D1887" t="s">
        <v>287</v>
      </c>
      <c r="F1887" t="s">
        <v>28</v>
      </c>
      <c r="I1887">
        <v>3729.1</v>
      </c>
    </row>
    <row r="1888" spans="1:9" x14ac:dyDescent="0.2">
      <c r="A1888" t="s">
        <v>589</v>
      </c>
      <c r="B1888">
        <v>408</v>
      </c>
      <c r="C1888">
        <v>1999</v>
      </c>
      <c r="D1888" t="s">
        <v>279</v>
      </c>
      <c r="F1888" t="s">
        <v>44</v>
      </c>
      <c r="I1888">
        <v>3720</v>
      </c>
    </row>
    <row r="1889" spans="1:9" x14ac:dyDescent="0.2">
      <c r="A1889" t="s">
        <v>418</v>
      </c>
      <c r="B1889">
        <v>409</v>
      </c>
      <c r="C1889">
        <v>1999</v>
      </c>
      <c r="D1889" t="s">
        <v>46</v>
      </c>
      <c r="F1889" t="s">
        <v>98</v>
      </c>
      <c r="I1889">
        <v>3720</v>
      </c>
    </row>
    <row r="1890" spans="1:9" x14ac:dyDescent="0.2">
      <c r="A1890" t="s">
        <v>680</v>
      </c>
      <c r="B1890">
        <v>410</v>
      </c>
      <c r="C1890">
        <v>1999</v>
      </c>
      <c r="D1890" t="s">
        <v>223</v>
      </c>
      <c r="F1890" t="s">
        <v>542</v>
      </c>
      <c r="I1890">
        <v>3709.8</v>
      </c>
    </row>
    <row r="1891" spans="1:9" x14ac:dyDescent="0.2">
      <c r="A1891" t="s">
        <v>419</v>
      </c>
      <c r="B1891">
        <v>411</v>
      </c>
      <c r="C1891">
        <v>1999</v>
      </c>
      <c r="D1891" t="s">
        <v>91</v>
      </c>
      <c r="F1891" t="s">
        <v>370</v>
      </c>
      <c r="I1891">
        <v>3700.3</v>
      </c>
    </row>
    <row r="1892" spans="1:9" x14ac:dyDescent="0.2">
      <c r="A1892" t="s">
        <v>664</v>
      </c>
      <c r="B1892">
        <v>412</v>
      </c>
      <c r="C1892">
        <v>1999</v>
      </c>
      <c r="D1892" t="s">
        <v>336</v>
      </c>
      <c r="F1892" t="s">
        <v>28</v>
      </c>
      <c r="I1892">
        <v>3688.9</v>
      </c>
    </row>
    <row r="1893" spans="1:9" x14ac:dyDescent="0.2">
      <c r="A1893" t="s">
        <v>845</v>
      </c>
      <c r="B1893">
        <v>413</v>
      </c>
      <c r="C1893">
        <v>1999</v>
      </c>
      <c r="D1893" t="s">
        <v>214</v>
      </c>
      <c r="F1893" t="s">
        <v>93</v>
      </c>
      <c r="I1893">
        <v>3684</v>
      </c>
    </row>
    <row r="1894" spans="1:9" x14ac:dyDescent="0.2">
      <c r="A1894" t="s">
        <v>426</v>
      </c>
      <c r="B1894">
        <v>414</v>
      </c>
      <c r="C1894">
        <v>1999</v>
      </c>
      <c r="D1894" t="s">
        <v>24</v>
      </c>
      <c r="F1894" t="s">
        <v>187</v>
      </c>
      <c r="I1894">
        <v>3681.8</v>
      </c>
    </row>
    <row r="1895" spans="1:9" x14ac:dyDescent="0.2">
      <c r="A1895" t="s">
        <v>846</v>
      </c>
      <c r="B1895">
        <v>415</v>
      </c>
      <c r="C1895">
        <v>1999</v>
      </c>
      <c r="D1895" t="s">
        <v>21</v>
      </c>
      <c r="F1895" t="s">
        <v>142</v>
      </c>
      <c r="I1895">
        <v>3668.2</v>
      </c>
    </row>
    <row r="1896" spans="1:9" x14ac:dyDescent="0.2">
      <c r="A1896" t="s">
        <v>399</v>
      </c>
      <c r="B1896">
        <v>416</v>
      </c>
      <c r="C1896">
        <v>1999</v>
      </c>
      <c r="D1896" t="s">
        <v>70</v>
      </c>
      <c r="F1896" t="s">
        <v>41</v>
      </c>
      <c r="I1896">
        <v>3655.2</v>
      </c>
    </row>
    <row r="1897" spans="1:9" x14ac:dyDescent="0.2">
      <c r="A1897" t="s">
        <v>507</v>
      </c>
      <c r="B1897">
        <v>417</v>
      </c>
      <c r="C1897">
        <v>1999</v>
      </c>
      <c r="D1897" t="s">
        <v>214</v>
      </c>
      <c r="F1897" t="s">
        <v>177</v>
      </c>
      <c r="I1897">
        <v>3620.3</v>
      </c>
    </row>
    <row r="1898" spans="1:9" x14ac:dyDescent="0.2">
      <c r="A1898" t="s">
        <v>530</v>
      </c>
      <c r="B1898">
        <v>418</v>
      </c>
      <c r="C1898">
        <v>1999</v>
      </c>
      <c r="D1898" t="s">
        <v>52</v>
      </c>
      <c r="F1898" t="s">
        <v>28</v>
      </c>
      <c r="I1898">
        <v>3618</v>
      </c>
    </row>
    <row r="1899" spans="1:9" x14ac:dyDescent="0.2">
      <c r="A1899" t="s">
        <v>781</v>
      </c>
      <c r="B1899">
        <v>419</v>
      </c>
      <c r="C1899">
        <v>1999</v>
      </c>
      <c r="D1899" t="s">
        <v>214</v>
      </c>
      <c r="F1899" t="s">
        <v>181</v>
      </c>
      <c r="I1899">
        <v>3610.9</v>
      </c>
    </row>
    <row r="1900" spans="1:9" x14ac:dyDescent="0.2">
      <c r="A1900" t="s">
        <v>797</v>
      </c>
      <c r="B1900">
        <v>420</v>
      </c>
      <c r="C1900">
        <v>1999</v>
      </c>
      <c r="D1900" t="s">
        <v>115</v>
      </c>
      <c r="F1900" t="s">
        <v>80</v>
      </c>
      <c r="I1900">
        <v>3604.3</v>
      </c>
    </row>
    <row r="1901" spans="1:9" x14ac:dyDescent="0.2">
      <c r="A1901" t="s">
        <v>476</v>
      </c>
      <c r="B1901">
        <v>421</v>
      </c>
      <c r="C1901">
        <v>1999</v>
      </c>
      <c r="D1901" t="s">
        <v>214</v>
      </c>
      <c r="F1901" t="s">
        <v>98</v>
      </c>
      <c r="I1901">
        <v>3553</v>
      </c>
    </row>
    <row r="1902" spans="1:9" x14ac:dyDescent="0.2">
      <c r="A1902" t="s">
        <v>419</v>
      </c>
      <c r="B1902">
        <v>422</v>
      </c>
      <c r="C1902">
        <v>1999</v>
      </c>
      <c r="D1902" t="s">
        <v>70</v>
      </c>
      <c r="F1902" t="s">
        <v>146</v>
      </c>
      <c r="I1902">
        <v>3552.2</v>
      </c>
    </row>
    <row r="1903" spans="1:9" x14ac:dyDescent="0.2">
      <c r="A1903" t="s">
        <v>539</v>
      </c>
      <c r="B1903">
        <v>423</v>
      </c>
      <c r="C1903">
        <v>1999</v>
      </c>
      <c r="D1903" t="s">
        <v>540</v>
      </c>
      <c r="F1903" t="s">
        <v>86</v>
      </c>
      <c r="I1903">
        <v>3542.2</v>
      </c>
    </row>
    <row r="1904" spans="1:9" x14ac:dyDescent="0.2">
      <c r="A1904" t="s">
        <v>700</v>
      </c>
      <c r="B1904">
        <v>424</v>
      </c>
      <c r="C1904">
        <v>1999</v>
      </c>
      <c r="D1904" t="s">
        <v>637</v>
      </c>
      <c r="F1904" t="s">
        <v>55</v>
      </c>
      <c r="I1904">
        <v>3541.5</v>
      </c>
    </row>
    <row r="1905" spans="1:9" x14ac:dyDescent="0.2">
      <c r="A1905" t="s">
        <v>547</v>
      </c>
      <c r="B1905">
        <v>425</v>
      </c>
      <c r="C1905">
        <v>1999</v>
      </c>
      <c r="D1905" t="s">
        <v>57</v>
      </c>
      <c r="F1905" t="s">
        <v>28</v>
      </c>
      <c r="I1905">
        <v>3522.6</v>
      </c>
    </row>
    <row r="1906" spans="1:9" x14ac:dyDescent="0.2">
      <c r="A1906" t="s">
        <v>847</v>
      </c>
      <c r="B1906">
        <v>426</v>
      </c>
      <c r="C1906">
        <v>1999</v>
      </c>
      <c r="D1906" t="s">
        <v>230</v>
      </c>
      <c r="F1906" t="s">
        <v>75</v>
      </c>
      <c r="I1906">
        <v>3519</v>
      </c>
    </row>
    <row r="1907" spans="1:9" x14ac:dyDescent="0.2">
      <c r="A1907" t="s">
        <v>848</v>
      </c>
      <c r="B1907">
        <v>427</v>
      </c>
      <c r="C1907">
        <v>1999</v>
      </c>
      <c r="D1907" t="s">
        <v>57</v>
      </c>
      <c r="F1907" t="s">
        <v>187</v>
      </c>
      <c r="I1907">
        <v>3501.6</v>
      </c>
    </row>
    <row r="1908" spans="1:9" x14ac:dyDescent="0.2">
      <c r="A1908" t="s">
        <v>849</v>
      </c>
      <c r="B1908">
        <v>428</v>
      </c>
      <c r="C1908">
        <v>1999</v>
      </c>
      <c r="D1908" t="s">
        <v>17</v>
      </c>
      <c r="F1908" t="s">
        <v>103</v>
      </c>
      <c r="I1908">
        <v>3488.7</v>
      </c>
    </row>
    <row r="1909" spans="1:9" x14ac:dyDescent="0.2">
      <c r="A1909" t="s">
        <v>792</v>
      </c>
      <c r="B1909">
        <v>429</v>
      </c>
      <c r="C1909">
        <v>1999</v>
      </c>
      <c r="D1909" t="s">
        <v>46</v>
      </c>
      <c r="F1909" t="s">
        <v>44</v>
      </c>
      <c r="I1909">
        <v>3483.2</v>
      </c>
    </row>
    <row r="1910" spans="1:9" x14ac:dyDescent="0.2">
      <c r="A1910" t="s">
        <v>850</v>
      </c>
      <c r="B1910">
        <v>431</v>
      </c>
      <c r="C1910">
        <v>1999</v>
      </c>
      <c r="D1910" t="s">
        <v>105</v>
      </c>
      <c r="F1910" t="s">
        <v>75</v>
      </c>
      <c r="I1910">
        <v>3449.2</v>
      </c>
    </row>
    <row r="1911" spans="1:9" x14ac:dyDescent="0.2">
      <c r="A1911" t="s">
        <v>708</v>
      </c>
      <c r="B1911">
        <v>432</v>
      </c>
      <c r="C1911">
        <v>1999</v>
      </c>
      <c r="D1911" t="s">
        <v>97</v>
      </c>
      <c r="F1911" t="s">
        <v>33</v>
      </c>
      <c r="I1911">
        <v>3434.7</v>
      </c>
    </row>
    <row r="1912" spans="1:9" x14ac:dyDescent="0.2">
      <c r="A1912" t="s">
        <v>682</v>
      </c>
      <c r="B1912">
        <v>433</v>
      </c>
      <c r="C1912">
        <v>1999</v>
      </c>
      <c r="D1912" t="s">
        <v>65</v>
      </c>
      <c r="F1912" t="s">
        <v>146</v>
      </c>
      <c r="I1912">
        <v>3432.5</v>
      </c>
    </row>
    <row r="1913" spans="1:9" x14ac:dyDescent="0.2">
      <c r="A1913" t="s">
        <v>495</v>
      </c>
      <c r="B1913">
        <v>434</v>
      </c>
      <c r="C1913">
        <v>1999</v>
      </c>
      <c r="D1913" t="s">
        <v>221</v>
      </c>
      <c r="F1913" t="s">
        <v>68</v>
      </c>
      <c r="I1913">
        <v>3403</v>
      </c>
    </row>
    <row r="1914" spans="1:9" x14ac:dyDescent="0.2">
      <c r="A1914" t="s">
        <v>851</v>
      </c>
      <c r="B1914">
        <v>435</v>
      </c>
      <c r="C1914">
        <v>1999</v>
      </c>
      <c r="D1914" t="s">
        <v>609</v>
      </c>
      <c r="F1914" t="s">
        <v>55</v>
      </c>
      <c r="I1914">
        <v>3388.1</v>
      </c>
    </row>
    <row r="1915" spans="1:9" x14ac:dyDescent="0.2">
      <c r="A1915" t="s">
        <v>795</v>
      </c>
      <c r="B1915">
        <v>436</v>
      </c>
      <c r="C1915">
        <v>1999</v>
      </c>
      <c r="D1915" t="s">
        <v>796</v>
      </c>
      <c r="F1915" t="s">
        <v>142</v>
      </c>
      <c r="I1915">
        <v>3370.4</v>
      </c>
    </row>
    <row r="1916" spans="1:9" x14ac:dyDescent="0.2">
      <c r="A1916" t="s">
        <v>690</v>
      </c>
      <c r="B1916">
        <v>437</v>
      </c>
      <c r="C1916">
        <v>1999</v>
      </c>
      <c r="D1916" t="s">
        <v>65</v>
      </c>
      <c r="F1916" t="s">
        <v>28</v>
      </c>
      <c r="I1916">
        <v>3369.1</v>
      </c>
    </row>
    <row r="1917" spans="1:9" x14ac:dyDescent="0.2">
      <c r="A1917" t="s">
        <v>527</v>
      </c>
      <c r="B1917">
        <v>438</v>
      </c>
      <c r="C1917">
        <v>1999</v>
      </c>
      <c r="D1917" t="s">
        <v>279</v>
      </c>
      <c r="F1917" t="s">
        <v>41</v>
      </c>
      <c r="I1917">
        <v>3362</v>
      </c>
    </row>
    <row r="1918" spans="1:9" x14ac:dyDescent="0.2">
      <c r="A1918" t="s">
        <v>523</v>
      </c>
      <c r="B1918">
        <v>439</v>
      </c>
      <c r="C1918">
        <v>1999</v>
      </c>
      <c r="D1918" t="s">
        <v>214</v>
      </c>
      <c r="F1918" t="s">
        <v>75</v>
      </c>
      <c r="I1918">
        <v>3358.1</v>
      </c>
    </row>
    <row r="1919" spans="1:9" x14ac:dyDescent="0.2">
      <c r="A1919" t="s">
        <v>852</v>
      </c>
      <c r="B1919">
        <v>440</v>
      </c>
      <c r="C1919">
        <v>1999</v>
      </c>
      <c r="D1919" t="s">
        <v>32</v>
      </c>
      <c r="F1919" t="s">
        <v>55</v>
      </c>
      <c r="I1919">
        <v>3347.9</v>
      </c>
    </row>
    <row r="1920" spans="1:9" x14ac:dyDescent="0.2">
      <c r="A1920" t="s">
        <v>410</v>
      </c>
      <c r="B1920">
        <v>441</v>
      </c>
      <c r="C1920">
        <v>1999</v>
      </c>
      <c r="D1920" t="s">
        <v>105</v>
      </c>
      <c r="F1920" t="s">
        <v>113</v>
      </c>
      <c r="I1920">
        <v>3327.3</v>
      </c>
    </row>
    <row r="1921" spans="1:9" x14ac:dyDescent="0.2">
      <c r="A1921" t="s">
        <v>695</v>
      </c>
      <c r="B1921">
        <v>442</v>
      </c>
      <c r="C1921">
        <v>1999</v>
      </c>
      <c r="D1921" t="s">
        <v>70</v>
      </c>
      <c r="F1921" t="s">
        <v>404</v>
      </c>
      <c r="I1921">
        <v>3323.6</v>
      </c>
    </row>
    <row r="1922" spans="1:9" x14ac:dyDescent="0.2">
      <c r="A1922" t="s">
        <v>853</v>
      </c>
      <c r="B1922">
        <v>443</v>
      </c>
      <c r="C1922">
        <v>1999</v>
      </c>
      <c r="D1922" t="s">
        <v>67</v>
      </c>
      <c r="F1922" t="s">
        <v>22</v>
      </c>
      <c r="I1922">
        <v>3320.9</v>
      </c>
    </row>
    <row r="1923" spans="1:9" x14ac:dyDescent="0.2">
      <c r="A1923" t="s">
        <v>786</v>
      </c>
      <c r="B1923">
        <v>444</v>
      </c>
      <c r="C1923">
        <v>1999</v>
      </c>
      <c r="D1923" t="s">
        <v>214</v>
      </c>
      <c r="F1923" t="s">
        <v>142</v>
      </c>
      <c r="I1923">
        <v>3318.2</v>
      </c>
    </row>
    <row r="1924" spans="1:9" x14ac:dyDescent="0.2">
      <c r="A1924" t="s">
        <v>548</v>
      </c>
      <c r="B1924">
        <v>445</v>
      </c>
      <c r="C1924">
        <v>1999</v>
      </c>
      <c r="D1924" t="s">
        <v>442</v>
      </c>
      <c r="F1924" t="s">
        <v>210</v>
      </c>
      <c r="I1924">
        <v>3304.5</v>
      </c>
    </row>
    <row r="1925" spans="1:9" x14ac:dyDescent="0.2">
      <c r="A1925" t="s">
        <v>454</v>
      </c>
      <c r="B1925">
        <v>446</v>
      </c>
      <c r="C1925">
        <v>1999</v>
      </c>
      <c r="D1925" t="s">
        <v>287</v>
      </c>
      <c r="F1925" t="s">
        <v>55</v>
      </c>
      <c r="I1925">
        <v>3291.5</v>
      </c>
    </row>
    <row r="1926" spans="1:9" x14ac:dyDescent="0.2">
      <c r="A1926" t="s">
        <v>524</v>
      </c>
      <c r="B1926">
        <v>447</v>
      </c>
      <c r="C1926">
        <v>1999</v>
      </c>
      <c r="D1926" t="s">
        <v>130</v>
      </c>
      <c r="F1926" t="s">
        <v>98</v>
      </c>
      <c r="I1926">
        <v>3289.2</v>
      </c>
    </row>
    <row r="1927" spans="1:9" x14ac:dyDescent="0.2">
      <c r="A1927" t="s">
        <v>854</v>
      </c>
      <c r="B1927">
        <v>448</v>
      </c>
      <c r="C1927">
        <v>1999</v>
      </c>
      <c r="D1927" t="s">
        <v>60</v>
      </c>
      <c r="F1927" t="s">
        <v>177</v>
      </c>
      <c r="I1927">
        <v>3287</v>
      </c>
    </row>
    <row r="1928" spans="1:9" x14ac:dyDescent="0.2">
      <c r="A1928" t="s">
        <v>574</v>
      </c>
      <c r="B1928">
        <v>449</v>
      </c>
      <c r="C1928">
        <v>1999</v>
      </c>
      <c r="D1928" t="s">
        <v>67</v>
      </c>
      <c r="F1928" t="s">
        <v>44</v>
      </c>
      <c r="I1928">
        <v>3269.1</v>
      </c>
    </row>
    <row r="1929" spans="1:9" x14ac:dyDescent="0.2">
      <c r="A1929" t="s">
        <v>570</v>
      </c>
      <c r="B1929">
        <v>450</v>
      </c>
      <c r="C1929">
        <v>1999</v>
      </c>
      <c r="D1929" t="s">
        <v>70</v>
      </c>
      <c r="F1929" t="s">
        <v>55</v>
      </c>
      <c r="I1929">
        <v>3266.9</v>
      </c>
    </row>
    <row r="1930" spans="1:9" x14ac:dyDescent="0.2">
      <c r="A1930" t="s">
        <v>699</v>
      </c>
      <c r="B1930">
        <v>451</v>
      </c>
      <c r="C1930">
        <v>1999</v>
      </c>
      <c r="D1930" t="s">
        <v>67</v>
      </c>
      <c r="F1930" t="s">
        <v>142</v>
      </c>
      <c r="I1930">
        <v>3265.8</v>
      </c>
    </row>
    <row r="1931" spans="1:9" x14ac:dyDescent="0.2">
      <c r="A1931" t="s">
        <v>855</v>
      </c>
      <c r="B1931">
        <v>452</v>
      </c>
      <c r="C1931">
        <v>1999</v>
      </c>
      <c r="D1931" t="s">
        <v>27</v>
      </c>
      <c r="F1931" t="s">
        <v>28</v>
      </c>
      <c r="I1931">
        <v>3265.1</v>
      </c>
    </row>
    <row r="1932" spans="1:9" x14ac:dyDescent="0.2">
      <c r="A1932" t="s">
        <v>509</v>
      </c>
      <c r="B1932">
        <v>453</v>
      </c>
      <c r="C1932">
        <v>1999</v>
      </c>
      <c r="D1932" t="s">
        <v>67</v>
      </c>
      <c r="F1932" t="s">
        <v>72</v>
      </c>
      <c r="I1932">
        <v>3261</v>
      </c>
    </row>
    <row r="1933" spans="1:9" x14ac:dyDescent="0.2">
      <c r="A1933" t="s">
        <v>474</v>
      </c>
      <c r="B1933">
        <v>454</v>
      </c>
      <c r="C1933">
        <v>1999</v>
      </c>
      <c r="D1933" t="s">
        <v>118</v>
      </c>
      <c r="F1933" t="s">
        <v>142</v>
      </c>
      <c r="I1933">
        <v>3259.1</v>
      </c>
    </row>
    <row r="1934" spans="1:9" x14ac:dyDescent="0.2">
      <c r="A1934" t="s">
        <v>799</v>
      </c>
      <c r="B1934">
        <v>455</v>
      </c>
      <c r="C1934">
        <v>1999</v>
      </c>
      <c r="D1934" t="s">
        <v>290</v>
      </c>
      <c r="F1934" t="s">
        <v>44</v>
      </c>
      <c r="I1934">
        <v>3243</v>
      </c>
    </row>
    <row r="1935" spans="1:9" x14ac:dyDescent="0.2">
      <c r="A1935" t="s">
        <v>856</v>
      </c>
      <c r="B1935">
        <v>456</v>
      </c>
      <c r="C1935">
        <v>1999</v>
      </c>
      <c r="D1935" t="s">
        <v>105</v>
      </c>
      <c r="F1935" t="s">
        <v>113</v>
      </c>
      <c r="I1935">
        <v>3242.9</v>
      </c>
    </row>
    <row r="1936" spans="1:9" x14ac:dyDescent="0.2">
      <c r="A1936" t="s">
        <v>857</v>
      </c>
      <c r="B1936">
        <v>457</v>
      </c>
      <c r="C1936">
        <v>1999</v>
      </c>
      <c r="D1936" t="s">
        <v>130</v>
      </c>
      <c r="F1936" t="s">
        <v>55</v>
      </c>
      <c r="I1936">
        <v>3234.6</v>
      </c>
    </row>
    <row r="1937" spans="1:9" x14ac:dyDescent="0.2">
      <c r="A1937" t="s">
        <v>455</v>
      </c>
      <c r="B1937">
        <v>458</v>
      </c>
      <c r="C1937">
        <v>1999</v>
      </c>
      <c r="D1937" t="s">
        <v>283</v>
      </c>
      <c r="F1937" t="s">
        <v>146</v>
      </c>
      <c r="I1937">
        <v>3224.6</v>
      </c>
    </row>
    <row r="1938" spans="1:9" x14ac:dyDescent="0.2">
      <c r="A1938" t="s">
        <v>858</v>
      </c>
      <c r="B1938">
        <v>459</v>
      </c>
      <c r="C1938">
        <v>1999</v>
      </c>
      <c r="D1938" t="s">
        <v>24</v>
      </c>
      <c r="F1938" t="s">
        <v>113</v>
      </c>
      <c r="I1938">
        <v>3221</v>
      </c>
    </row>
    <row r="1939" spans="1:9" x14ac:dyDescent="0.2">
      <c r="A1939" t="s">
        <v>787</v>
      </c>
      <c r="B1939">
        <v>460</v>
      </c>
      <c r="C1939">
        <v>1999</v>
      </c>
      <c r="D1939" t="s">
        <v>57</v>
      </c>
      <c r="F1939" t="s">
        <v>18</v>
      </c>
      <c r="I1939">
        <v>3219.9</v>
      </c>
    </row>
    <row r="1940" spans="1:9" x14ac:dyDescent="0.2">
      <c r="A1940" t="s">
        <v>555</v>
      </c>
      <c r="B1940">
        <v>461</v>
      </c>
      <c r="C1940">
        <v>1999</v>
      </c>
      <c r="D1940" t="s">
        <v>40</v>
      </c>
      <c r="F1940" t="s">
        <v>187</v>
      </c>
      <c r="I1940">
        <v>3217.9</v>
      </c>
    </row>
    <row r="1941" spans="1:9" x14ac:dyDescent="0.2">
      <c r="A1941" t="s">
        <v>683</v>
      </c>
      <c r="B1941">
        <v>462</v>
      </c>
      <c r="C1941">
        <v>1999</v>
      </c>
      <c r="D1941" t="s">
        <v>115</v>
      </c>
      <c r="F1941" t="s">
        <v>35</v>
      </c>
      <c r="I1941">
        <v>3203.7</v>
      </c>
    </row>
    <row r="1942" spans="1:9" x14ac:dyDescent="0.2">
      <c r="A1942" t="s">
        <v>859</v>
      </c>
      <c r="B1942">
        <v>463</v>
      </c>
      <c r="C1942">
        <v>1999</v>
      </c>
      <c r="D1942" t="s">
        <v>112</v>
      </c>
      <c r="F1942" t="s">
        <v>860</v>
      </c>
      <c r="I1942">
        <v>3142.1</v>
      </c>
    </row>
    <row r="1943" spans="1:9" x14ac:dyDescent="0.2">
      <c r="A1943" t="s">
        <v>721</v>
      </c>
      <c r="B1943">
        <v>464</v>
      </c>
      <c r="C1943">
        <v>1999</v>
      </c>
      <c r="D1943" t="s">
        <v>112</v>
      </c>
      <c r="F1943" t="s">
        <v>190</v>
      </c>
      <c r="I1943">
        <v>3132.4</v>
      </c>
    </row>
    <row r="1944" spans="1:9" x14ac:dyDescent="0.2">
      <c r="A1944" t="s">
        <v>513</v>
      </c>
      <c r="B1944">
        <v>465</v>
      </c>
      <c r="C1944">
        <v>1999</v>
      </c>
      <c r="D1944" t="s">
        <v>214</v>
      </c>
      <c r="F1944" t="s">
        <v>125</v>
      </c>
      <c r="I1944">
        <v>3130</v>
      </c>
    </row>
    <row r="1945" spans="1:9" x14ac:dyDescent="0.2">
      <c r="A1945" t="s">
        <v>597</v>
      </c>
      <c r="B1945">
        <v>466</v>
      </c>
      <c r="C1945">
        <v>1999</v>
      </c>
      <c r="D1945" t="s">
        <v>336</v>
      </c>
      <c r="F1945" t="s">
        <v>44</v>
      </c>
      <c r="I1945">
        <v>3130</v>
      </c>
    </row>
    <row r="1946" spans="1:9" x14ac:dyDescent="0.2">
      <c r="A1946" t="s">
        <v>599</v>
      </c>
      <c r="B1946">
        <v>467</v>
      </c>
      <c r="C1946">
        <v>1999</v>
      </c>
      <c r="D1946" t="s">
        <v>115</v>
      </c>
      <c r="F1946" t="s">
        <v>44</v>
      </c>
      <c r="I1946">
        <v>3120.4</v>
      </c>
    </row>
    <row r="1947" spans="1:9" x14ac:dyDescent="0.2">
      <c r="A1947" t="s">
        <v>563</v>
      </c>
      <c r="B1947">
        <v>468</v>
      </c>
      <c r="C1947">
        <v>1999</v>
      </c>
      <c r="D1947" t="s">
        <v>824</v>
      </c>
      <c r="F1947" t="s">
        <v>41</v>
      </c>
      <c r="I1947">
        <v>3116.9</v>
      </c>
    </row>
    <row r="1948" spans="1:9" x14ac:dyDescent="0.2">
      <c r="A1948" t="s">
        <v>506</v>
      </c>
      <c r="B1948">
        <v>469</v>
      </c>
      <c r="C1948">
        <v>1999</v>
      </c>
      <c r="D1948" t="s">
        <v>342</v>
      </c>
      <c r="F1948" t="s">
        <v>150</v>
      </c>
      <c r="I1948">
        <v>3112.1</v>
      </c>
    </row>
    <row r="1949" spans="1:9" x14ac:dyDescent="0.2">
      <c r="A1949" t="s">
        <v>697</v>
      </c>
      <c r="B1949">
        <v>470</v>
      </c>
      <c r="C1949">
        <v>1999</v>
      </c>
      <c r="D1949" t="s">
        <v>30</v>
      </c>
      <c r="F1949" t="s">
        <v>55</v>
      </c>
      <c r="I1949">
        <v>3100.6</v>
      </c>
    </row>
    <row r="1950" spans="1:9" x14ac:dyDescent="0.2">
      <c r="A1950" t="s">
        <v>592</v>
      </c>
      <c r="B1950">
        <v>471</v>
      </c>
      <c r="C1950">
        <v>1999</v>
      </c>
      <c r="D1950" t="s">
        <v>390</v>
      </c>
      <c r="F1950" t="s">
        <v>55</v>
      </c>
      <c r="I1950">
        <v>3100.2</v>
      </c>
    </row>
    <row r="1951" spans="1:9" x14ac:dyDescent="0.2">
      <c r="A1951" t="s">
        <v>703</v>
      </c>
      <c r="B1951">
        <v>472</v>
      </c>
      <c r="C1951">
        <v>1999</v>
      </c>
      <c r="D1951" t="s">
        <v>287</v>
      </c>
      <c r="F1951" t="s">
        <v>55</v>
      </c>
      <c r="I1951">
        <v>3099.6</v>
      </c>
    </row>
    <row r="1952" spans="1:9" x14ac:dyDescent="0.2">
      <c r="A1952" t="s">
        <v>800</v>
      </c>
      <c r="B1952">
        <v>473</v>
      </c>
      <c r="C1952">
        <v>1999</v>
      </c>
      <c r="D1952" t="s">
        <v>115</v>
      </c>
      <c r="F1952" t="s">
        <v>44</v>
      </c>
      <c r="I1952">
        <v>3083.7</v>
      </c>
    </row>
    <row r="1953" spans="1:9" x14ac:dyDescent="0.2">
      <c r="A1953" t="s">
        <v>515</v>
      </c>
      <c r="B1953">
        <v>474</v>
      </c>
      <c r="C1953">
        <v>1999</v>
      </c>
      <c r="D1953" t="s">
        <v>115</v>
      </c>
      <c r="F1953" t="s">
        <v>35</v>
      </c>
      <c r="I1953">
        <v>3082.1</v>
      </c>
    </row>
    <row r="1954" spans="1:9" x14ac:dyDescent="0.2">
      <c r="A1954" t="s">
        <v>794</v>
      </c>
      <c r="B1954">
        <v>475</v>
      </c>
      <c r="C1954">
        <v>1999</v>
      </c>
      <c r="D1954" t="s">
        <v>85</v>
      </c>
      <c r="F1954" t="s">
        <v>93</v>
      </c>
      <c r="I1954">
        <v>3074.5</v>
      </c>
    </row>
    <row r="1955" spans="1:9" x14ac:dyDescent="0.2">
      <c r="A1955" t="s">
        <v>861</v>
      </c>
      <c r="B1955">
        <v>476</v>
      </c>
      <c r="C1955">
        <v>1999</v>
      </c>
      <c r="D1955" t="s">
        <v>57</v>
      </c>
      <c r="F1955" t="s">
        <v>542</v>
      </c>
      <c r="I1955">
        <v>3072.5</v>
      </c>
    </row>
    <row r="1956" spans="1:9" x14ac:dyDescent="0.2">
      <c r="A1956" t="s">
        <v>862</v>
      </c>
      <c r="B1956">
        <v>477</v>
      </c>
      <c r="C1956">
        <v>1999</v>
      </c>
      <c r="D1956" t="s">
        <v>214</v>
      </c>
      <c r="F1956" t="s">
        <v>47</v>
      </c>
      <c r="I1956">
        <v>3071.6</v>
      </c>
    </row>
    <row r="1957" spans="1:9" x14ac:dyDescent="0.2">
      <c r="A1957" t="s">
        <v>773</v>
      </c>
      <c r="B1957">
        <v>478</v>
      </c>
      <c r="C1957">
        <v>1999</v>
      </c>
      <c r="D1957" t="s">
        <v>79</v>
      </c>
      <c r="F1957" t="s">
        <v>35</v>
      </c>
      <c r="I1957">
        <v>3064.6</v>
      </c>
    </row>
    <row r="1958" spans="1:9" x14ac:dyDescent="0.2">
      <c r="A1958" t="s">
        <v>397</v>
      </c>
      <c r="B1958">
        <v>479</v>
      </c>
      <c r="C1958">
        <v>1999</v>
      </c>
      <c r="D1958" t="s">
        <v>166</v>
      </c>
      <c r="F1958" t="s">
        <v>398</v>
      </c>
      <c r="I1958">
        <v>3063.4</v>
      </c>
    </row>
    <row r="1959" spans="1:9" x14ac:dyDescent="0.2">
      <c r="A1959" t="s">
        <v>863</v>
      </c>
      <c r="B1959">
        <v>480</v>
      </c>
      <c r="C1959">
        <v>1999</v>
      </c>
      <c r="D1959" t="s">
        <v>115</v>
      </c>
      <c r="F1959" t="s">
        <v>44</v>
      </c>
      <c r="I1959">
        <v>3059.2</v>
      </c>
    </row>
    <row r="1960" spans="1:9" x14ac:dyDescent="0.2">
      <c r="A1960" t="s">
        <v>550</v>
      </c>
      <c r="B1960">
        <v>481</v>
      </c>
      <c r="C1960">
        <v>1999</v>
      </c>
      <c r="D1960" t="s">
        <v>221</v>
      </c>
      <c r="F1960" t="s">
        <v>55</v>
      </c>
      <c r="I1960">
        <v>3050.6</v>
      </c>
    </row>
    <row r="1961" spans="1:9" x14ac:dyDescent="0.2">
      <c r="A1961" t="s">
        <v>864</v>
      </c>
      <c r="B1961">
        <v>482</v>
      </c>
      <c r="C1961">
        <v>1999</v>
      </c>
      <c r="D1961" t="s">
        <v>350</v>
      </c>
      <c r="F1961" t="s">
        <v>28</v>
      </c>
      <c r="I1961">
        <v>3045.3</v>
      </c>
    </row>
    <row r="1962" spans="1:9" x14ac:dyDescent="0.2">
      <c r="A1962" t="s">
        <v>710</v>
      </c>
      <c r="B1962">
        <v>483</v>
      </c>
      <c r="C1962">
        <v>1999</v>
      </c>
      <c r="D1962" t="s">
        <v>40</v>
      </c>
      <c r="F1962" t="s">
        <v>72</v>
      </c>
      <c r="I1962">
        <v>3026.6</v>
      </c>
    </row>
    <row r="1963" spans="1:9" x14ac:dyDescent="0.2">
      <c r="A1963" t="s">
        <v>865</v>
      </c>
      <c r="B1963">
        <v>484</v>
      </c>
      <c r="C1963">
        <v>1999</v>
      </c>
      <c r="D1963" t="s">
        <v>390</v>
      </c>
      <c r="F1963" t="s">
        <v>55</v>
      </c>
      <c r="I1963">
        <v>3025.8</v>
      </c>
    </row>
    <row r="1964" spans="1:9" x14ac:dyDescent="0.2">
      <c r="A1964" t="s">
        <v>866</v>
      </c>
      <c r="B1964">
        <v>485</v>
      </c>
      <c r="C1964">
        <v>1999</v>
      </c>
      <c r="D1964" t="s">
        <v>115</v>
      </c>
      <c r="F1964" t="s">
        <v>98</v>
      </c>
      <c r="I1964">
        <v>3025.4</v>
      </c>
    </row>
    <row r="1965" spans="1:9" x14ac:dyDescent="0.2">
      <c r="A1965" t="s">
        <v>867</v>
      </c>
      <c r="B1965">
        <v>486</v>
      </c>
      <c r="C1965">
        <v>1999</v>
      </c>
      <c r="D1965" t="s">
        <v>637</v>
      </c>
      <c r="F1965" t="s">
        <v>190</v>
      </c>
      <c r="I1965">
        <v>3020.6</v>
      </c>
    </row>
    <row r="1966" spans="1:9" x14ac:dyDescent="0.2">
      <c r="A1966" t="s">
        <v>518</v>
      </c>
      <c r="B1966">
        <v>487</v>
      </c>
      <c r="C1966">
        <v>1999</v>
      </c>
      <c r="D1966" t="s">
        <v>32</v>
      </c>
      <c r="F1966" t="s">
        <v>168</v>
      </c>
      <c r="I1966">
        <v>3011.9</v>
      </c>
    </row>
    <row r="1967" spans="1:9" x14ac:dyDescent="0.2">
      <c r="A1967" t="s">
        <v>868</v>
      </c>
      <c r="B1967">
        <v>488</v>
      </c>
      <c r="C1967">
        <v>1999</v>
      </c>
      <c r="D1967" t="s">
        <v>57</v>
      </c>
      <c r="F1967" t="s">
        <v>125</v>
      </c>
      <c r="I1967">
        <v>3009.2</v>
      </c>
    </row>
    <row r="1968" spans="1:9" x14ac:dyDescent="0.2">
      <c r="A1968" t="s">
        <v>801</v>
      </c>
      <c r="B1968">
        <v>489</v>
      </c>
      <c r="C1968">
        <v>1999</v>
      </c>
      <c r="D1968" t="s">
        <v>105</v>
      </c>
      <c r="F1968" t="s">
        <v>28</v>
      </c>
      <c r="I1968">
        <v>3005.6</v>
      </c>
    </row>
    <row r="1969" spans="1:9" x14ac:dyDescent="0.2">
      <c r="A1969" t="s">
        <v>869</v>
      </c>
      <c r="B1969">
        <v>490</v>
      </c>
      <c r="C1969">
        <v>1999</v>
      </c>
      <c r="D1969" t="s">
        <v>24</v>
      </c>
      <c r="F1969" t="s">
        <v>187</v>
      </c>
      <c r="I1969">
        <v>2993.8</v>
      </c>
    </row>
    <row r="1970" spans="1:9" x14ac:dyDescent="0.2">
      <c r="A1970" t="s">
        <v>544</v>
      </c>
      <c r="B1970">
        <v>491</v>
      </c>
      <c r="C1970">
        <v>1999</v>
      </c>
      <c r="D1970" t="s">
        <v>287</v>
      </c>
      <c r="F1970" t="s">
        <v>44</v>
      </c>
      <c r="I1970">
        <v>2980.9</v>
      </c>
    </row>
    <row r="1971" spans="1:9" x14ac:dyDescent="0.2">
      <c r="A1971" t="s">
        <v>870</v>
      </c>
      <c r="B1971">
        <v>492</v>
      </c>
      <c r="C1971">
        <v>1999</v>
      </c>
      <c r="D1971" t="s">
        <v>112</v>
      </c>
      <c r="F1971" t="s">
        <v>75</v>
      </c>
      <c r="I1971">
        <v>2972.6</v>
      </c>
    </row>
    <row r="1972" spans="1:9" x14ac:dyDescent="0.2">
      <c r="A1972" t="s">
        <v>871</v>
      </c>
      <c r="B1972">
        <v>493</v>
      </c>
      <c r="C1972">
        <v>1999</v>
      </c>
      <c r="D1972" t="s">
        <v>57</v>
      </c>
      <c r="F1972" t="s">
        <v>542</v>
      </c>
      <c r="I1972">
        <v>2943.3</v>
      </c>
    </row>
    <row r="1973" spans="1:9" x14ac:dyDescent="0.2">
      <c r="A1973" t="s">
        <v>784</v>
      </c>
      <c r="B1973">
        <v>494</v>
      </c>
      <c r="C1973">
        <v>1999</v>
      </c>
      <c r="D1973" t="s">
        <v>130</v>
      </c>
      <c r="F1973" t="s">
        <v>86</v>
      </c>
      <c r="I1973">
        <v>2941.4</v>
      </c>
    </row>
    <row r="1974" spans="1:9" x14ac:dyDescent="0.2">
      <c r="A1974" t="s">
        <v>716</v>
      </c>
      <c r="B1974">
        <v>495</v>
      </c>
      <c r="C1974">
        <v>1999</v>
      </c>
      <c r="D1974" t="s">
        <v>287</v>
      </c>
      <c r="F1974" t="s">
        <v>28</v>
      </c>
      <c r="I1974">
        <v>2936.7</v>
      </c>
    </row>
    <row r="1975" spans="1:9" x14ac:dyDescent="0.2">
      <c r="A1975" t="s">
        <v>872</v>
      </c>
      <c r="B1975">
        <v>496</v>
      </c>
      <c r="C1975">
        <v>1999</v>
      </c>
      <c r="D1975" t="s">
        <v>57</v>
      </c>
      <c r="F1975" t="s">
        <v>142</v>
      </c>
      <c r="I1975">
        <v>2934</v>
      </c>
    </row>
    <row r="1976" spans="1:9" x14ac:dyDescent="0.2">
      <c r="A1976" t="s">
        <v>873</v>
      </c>
      <c r="B1976">
        <v>497</v>
      </c>
      <c r="C1976">
        <v>1999</v>
      </c>
      <c r="D1976" t="s">
        <v>214</v>
      </c>
      <c r="F1976" t="s">
        <v>255</v>
      </c>
      <c r="I1976">
        <v>2932.8</v>
      </c>
    </row>
    <row r="1977" spans="1:9" x14ac:dyDescent="0.2">
      <c r="A1977" t="s">
        <v>874</v>
      </c>
      <c r="B1977">
        <v>498</v>
      </c>
      <c r="C1977">
        <v>1999</v>
      </c>
      <c r="D1977" t="s">
        <v>279</v>
      </c>
      <c r="F1977" t="s">
        <v>80</v>
      </c>
      <c r="I1977">
        <v>2910</v>
      </c>
    </row>
    <row r="1978" spans="1:9" x14ac:dyDescent="0.2">
      <c r="A1978" t="s">
        <v>477</v>
      </c>
      <c r="B1978">
        <v>499</v>
      </c>
      <c r="C1978">
        <v>1999</v>
      </c>
      <c r="D1978" t="s">
        <v>91</v>
      </c>
      <c r="F1978" t="s">
        <v>28</v>
      </c>
      <c r="I1978">
        <v>2904.7</v>
      </c>
    </row>
    <row r="1979" spans="1:9" x14ac:dyDescent="0.2">
      <c r="A1979" t="s">
        <v>577</v>
      </c>
      <c r="B1979">
        <v>500</v>
      </c>
      <c r="C1979">
        <v>1999</v>
      </c>
      <c r="D1979" t="s">
        <v>279</v>
      </c>
      <c r="F1979" t="s">
        <v>181</v>
      </c>
      <c r="I1979">
        <v>2896.4</v>
      </c>
    </row>
    <row r="1980" spans="1:9" x14ac:dyDescent="0.2">
      <c r="A1980" t="s">
        <v>16</v>
      </c>
      <c r="B1980">
        <v>1</v>
      </c>
      <c r="C1980">
        <v>2000</v>
      </c>
      <c r="D1980" t="s">
        <v>17</v>
      </c>
      <c r="F1980" t="s">
        <v>18</v>
      </c>
      <c r="I1980">
        <v>189058</v>
      </c>
    </row>
    <row r="1981" spans="1:9" x14ac:dyDescent="0.2">
      <c r="A1981" t="s">
        <v>23</v>
      </c>
      <c r="B1981">
        <v>2</v>
      </c>
      <c r="C1981">
        <v>2000</v>
      </c>
      <c r="D1981" t="s">
        <v>24</v>
      </c>
      <c r="F1981" t="s">
        <v>25</v>
      </c>
      <c r="I1981">
        <v>166809</v>
      </c>
    </row>
    <row r="1982" spans="1:9" x14ac:dyDescent="0.2">
      <c r="A1982" t="s">
        <v>875</v>
      </c>
      <c r="B1982">
        <v>3</v>
      </c>
      <c r="C1982">
        <v>2000</v>
      </c>
      <c r="D1982" t="s">
        <v>21</v>
      </c>
      <c r="F1982" t="s">
        <v>22</v>
      </c>
      <c r="I1982">
        <v>163881</v>
      </c>
    </row>
    <row r="1983" spans="1:9" x14ac:dyDescent="0.2">
      <c r="A1983" t="s">
        <v>19</v>
      </c>
      <c r="B1983">
        <v>4</v>
      </c>
      <c r="C1983">
        <v>2000</v>
      </c>
      <c r="D1983" t="s">
        <v>17</v>
      </c>
      <c r="F1983" t="s">
        <v>18</v>
      </c>
      <c r="I1983">
        <v>162558</v>
      </c>
    </row>
    <row r="1984" spans="1:9" x14ac:dyDescent="0.2">
      <c r="A1984" t="s">
        <v>31</v>
      </c>
      <c r="B1984">
        <v>5</v>
      </c>
      <c r="C1984">
        <v>2000</v>
      </c>
      <c r="D1984" t="s">
        <v>79</v>
      </c>
      <c r="F1984" t="s">
        <v>33</v>
      </c>
      <c r="I1984">
        <v>111630</v>
      </c>
    </row>
    <row r="1985" spans="1:9" x14ac:dyDescent="0.2">
      <c r="A1985" t="s">
        <v>29</v>
      </c>
      <c r="B1985">
        <v>6</v>
      </c>
      <c r="C1985">
        <v>2000</v>
      </c>
      <c r="D1985" t="s">
        <v>30</v>
      </c>
      <c r="F1985" t="s">
        <v>28</v>
      </c>
      <c r="I1985">
        <v>87548</v>
      </c>
    </row>
    <row r="1986" spans="1:9" x14ac:dyDescent="0.2">
      <c r="A1986" t="s">
        <v>802</v>
      </c>
      <c r="B1986">
        <v>7</v>
      </c>
      <c r="C1986">
        <v>2000</v>
      </c>
      <c r="D1986" t="s">
        <v>79</v>
      </c>
      <c r="F1986" t="s">
        <v>28</v>
      </c>
      <c r="I1986">
        <v>82005</v>
      </c>
    </row>
    <row r="1987" spans="1:9" x14ac:dyDescent="0.2">
      <c r="A1987" t="s">
        <v>26</v>
      </c>
      <c r="B1987">
        <v>8</v>
      </c>
      <c r="C1987">
        <v>2000</v>
      </c>
      <c r="D1987" t="s">
        <v>27</v>
      </c>
      <c r="F1987" t="s">
        <v>28</v>
      </c>
      <c r="I1987">
        <v>62391</v>
      </c>
    </row>
    <row r="1988" spans="1:9" x14ac:dyDescent="0.2">
      <c r="A1988" t="s">
        <v>602</v>
      </c>
      <c r="B1988">
        <v>9</v>
      </c>
      <c r="C1988">
        <v>2000</v>
      </c>
      <c r="D1988" t="s">
        <v>38</v>
      </c>
      <c r="F1988" t="s">
        <v>28</v>
      </c>
      <c r="I1988">
        <v>61751</v>
      </c>
    </row>
    <row r="1989" spans="1:9" x14ac:dyDescent="0.2">
      <c r="A1989" t="s">
        <v>92</v>
      </c>
      <c r="B1989">
        <v>10</v>
      </c>
      <c r="C1989">
        <v>2000</v>
      </c>
      <c r="D1989" t="s">
        <v>74</v>
      </c>
      <c r="F1989" t="s">
        <v>93</v>
      </c>
      <c r="I1989">
        <v>57993</v>
      </c>
    </row>
    <row r="1990" spans="1:9" x14ac:dyDescent="0.2">
      <c r="A1990" t="s">
        <v>876</v>
      </c>
      <c r="B1990">
        <v>11</v>
      </c>
      <c r="C1990">
        <v>2000</v>
      </c>
      <c r="D1990" t="s">
        <v>57</v>
      </c>
      <c r="F1990" t="s">
        <v>125</v>
      </c>
      <c r="I1990">
        <v>51392</v>
      </c>
    </row>
    <row r="1991" spans="1:9" x14ac:dyDescent="0.2">
      <c r="A1991" t="s">
        <v>727</v>
      </c>
      <c r="B1991">
        <v>12</v>
      </c>
      <c r="C1991">
        <v>2000</v>
      </c>
      <c r="D1991" t="s">
        <v>27</v>
      </c>
      <c r="F1991" t="s">
        <v>22</v>
      </c>
      <c r="I1991">
        <v>49489</v>
      </c>
    </row>
    <row r="1992" spans="1:9" x14ac:dyDescent="0.2">
      <c r="A1992" t="s">
        <v>69</v>
      </c>
      <c r="B1992">
        <v>14</v>
      </c>
      <c r="C1992">
        <v>2000</v>
      </c>
      <c r="D1992" t="s">
        <v>70</v>
      </c>
      <c r="F1992" t="s">
        <v>53</v>
      </c>
      <c r="I1992">
        <v>45351.6</v>
      </c>
    </row>
    <row r="1993" spans="1:9" x14ac:dyDescent="0.2">
      <c r="A1993" t="s">
        <v>604</v>
      </c>
      <c r="B1993">
        <v>15</v>
      </c>
      <c r="C1993">
        <v>2000</v>
      </c>
      <c r="D1993" t="s">
        <v>43</v>
      </c>
      <c r="F1993" t="s">
        <v>44</v>
      </c>
      <c r="I1993">
        <v>44637.2</v>
      </c>
    </row>
    <row r="1994" spans="1:9" x14ac:dyDescent="0.2">
      <c r="A1994" t="s">
        <v>722</v>
      </c>
      <c r="B1994">
        <v>16</v>
      </c>
      <c r="C1994">
        <v>2000</v>
      </c>
      <c r="D1994" t="s">
        <v>24</v>
      </c>
      <c r="F1994" t="s">
        <v>44</v>
      </c>
      <c r="I1994">
        <v>41071</v>
      </c>
    </row>
    <row r="1995" spans="1:9" x14ac:dyDescent="0.2">
      <c r="A1995" t="s">
        <v>64</v>
      </c>
      <c r="B1995">
        <v>17</v>
      </c>
      <c r="C1995">
        <v>2000</v>
      </c>
      <c r="D1995" t="s">
        <v>65</v>
      </c>
      <c r="F1995" t="s">
        <v>28</v>
      </c>
      <c r="I1995">
        <v>40656.1</v>
      </c>
    </row>
    <row r="1996" spans="1:9" x14ac:dyDescent="0.2">
      <c r="A1996" t="s">
        <v>728</v>
      </c>
      <c r="B1996">
        <v>18</v>
      </c>
      <c r="C1996">
        <v>2000</v>
      </c>
      <c r="D1996" t="s">
        <v>223</v>
      </c>
      <c r="F1996" t="s">
        <v>22</v>
      </c>
      <c r="I1996">
        <v>40112</v>
      </c>
    </row>
    <row r="1997" spans="1:9" x14ac:dyDescent="0.2">
      <c r="A1997" t="s">
        <v>724</v>
      </c>
      <c r="B1997">
        <v>19</v>
      </c>
      <c r="C1997">
        <v>2000</v>
      </c>
      <c r="D1997" t="s">
        <v>40</v>
      </c>
      <c r="F1997" t="s">
        <v>28</v>
      </c>
      <c r="I1997">
        <v>39410.199999999997</v>
      </c>
    </row>
    <row r="1998" spans="1:9" x14ac:dyDescent="0.2">
      <c r="A1998" t="s">
        <v>139</v>
      </c>
      <c r="B1998">
        <v>20</v>
      </c>
      <c r="C1998">
        <v>2000</v>
      </c>
      <c r="D1998" t="s">
        <v>30</v>
      </c>
      <c r="F1998" t="s">
        <v>22</v>
      </c>
      <c r="I1998">
        <v>38525</v>
      </c>
    </row>
    <row r="1999" spans="1:9" x14ac:dyDescent="0.2">
      <c r="A1999" t="s">
        <v>133</v>
      </c>
      <c r="B1999">
        <v>21</v>
      </c>
      <c r="C1999">
        <v>2000</v>
      </c>
      <c r="D1999" t="s">
        <v>105</v>
      </c>
      <c r="F1999" t="s">
        <v>86</v>
      </c>
      <c r="I1999">
        <v>38434</v>
      </c>
    </row>
    <row r="2000" spans="1:9" x14ac:dyDescent="0.2">
      <c r="A2000" t="s">
        <v>726</v>
      </c>
      <c r="B2000">
        <v>22</v>
      </c>
      <c r="C2000">
        <v>2000</v>
      </c>
      <c r="D2000" t="s">
        <v>667</v>
      </c>
      <c r="F2000" t="s">
        <v>41</v>
      </c>
      <c r="I2000">
        <v>38303</v>
      </c>
    </row>
    <row r="2001" spans="1:9" x14ac:dyDescent="0.2">
      <c r="A2001" t="s">
        <v>51</v>
      </c>
      <c r="B2001">
        <v>23</v>
      </c>
      <c r="C2001">
        <v>2000</v>
      </c>
      <c r="D2001" t="s">
        <v>52</v>
      </c>
      <c r="F2001" t="s">
        <v>53</v>
      </c>
      <c r="I2001">
        <v>38125</v>
      </c>
    </row>
    <row r="2002" spans="1:9" x14ac:dyDescent="0.2">
      <c r="A2002" t="s">
        <v>58</v>
      </c>
      <c r="B2002">
        <v>24</v>
      </c>
      <c r="C2002">
        <v>2000</v>
      </c>
      <c r="D2002" t="s">
        <v>70</v>
      </c>
      <c r="F2002" t="s">
        <v>168</v>
      </c>
      <c r="I2002">
        <v>37478.1</v>
      </c>
    </row>
    <row r="2003" spans="1:9" x14ac:dyDescent="0.2">
      <c r="A2003" t="s">
        <v>809</v>
      </c>
      <c r="B2003">
        <v>25</v>
      </c>
      <c r="C2003">
        <v>2000</v>
      </c>
      <c r="D2003" t="s">
        <v>27</v>
      </c>
      <c r="F2003" t="s">
        <v>440</v>
      </c>
      <c r="I2003">
        <v>37120</v>
      </c>
    </row>
    <row r="2004" spans="1:9" x14ac:dyDescent="0.2">
      <c r="A2004" t="s">
        <v>607</v>
      </c>
      <c r="B2004">
        <v>26</v>
      </c>
      <c r="C2004">
        <v>2000</v>
      </c>
      <c r="D2004" t="s">
        <v>79</v>
      </c>
      <c r="F2004" t="s">
        <v>80</v>
      </c>
      <c r="I2004">
        <v>36968.6</v>
      </c>
    </row>
    <row r="2005" spans="1:9" x14ac:dyDescent="0.2">
      <c r="A2005" t="s">
        <v>50</v>
      </c>
      <c r="B2005">
        <v>27</v>
      </c>
      <c r="C2005">
        <v>2000</v>
      </c>
      <c r="D2005" t="s">
        <v>24</v>
      </c>
      <c r="F2005" t="s">
        <v>18</v>
      </c>
      <c r="I2005">
        <v>35925</v>
      </c>
    </row>
    <row r="2006" spans="1:9" x14ac:dyDescent="0.2">
      <c r="A2006" t="s">
        <v>603</v>
      </c>
      <c r="B2006">
        <v>28</v>
      </c>
      <c r="C2006">
        <v>2000</v>
      </c>
      <c r="D2006" t="s">
        <v>21</v>
      </c>
      <c r="F2006" t="s">
        <v>28</v>
      </c>
      <c r="I2006">
        <v>35690</v>
      </c>
    </row>
    <row r="2007" spans="1:9" x14ac:dyDescent="0.2">
      <c r="A2007" t="s">
        <v>608</v>
      </c>
      <c r="B2007">
        <v>29</v>
      </c>
      <c r="C2007">
        <v>2000</v>
      </c>
      <c r="D2007" t="s">
        <v>609</v>
      </c>
      <c r="F2007" t="s">
        <v>28</v>
      </c>
      <c r="I2007">
        <v>34879</v>
      </c>
    </row>
    <row r="2008" spans="1:9" x14ac:dyDescent="0.2">
      <c r="A2008" t="s">
        <v>804</v>
      </c>
      <c r="B2008">
        <v>30</v>
      </c>
      <c r="C2008">
        <v>2000</v>
      </c>
      <c r="D2008" t="s">
        <v>609</v>
      </c>
      <c r="F2008" t="s">
        <v>28</v>
      </c>
      <c r="I2008">
        <v>33928</v>
      </c>
    </row>
    <row r="2009" spans="1:9" x14ac:dyDescent="0.2">
      <c r="A2009" t="s">
        <v>803</v>
      </c>
      <c r="B2009">
        <v>31</v>
      </c>
      <c r="C2009">
        <v>2000</v>
      </c>
      <c r="D2009" t="s">
        <v>57</v>
      </c>
      <c r="F2009" t="s">
        <v>28</v>
      </c>
      <c r="I2009">
        <v>33710</v>
      </c>
    </row>
    <row r="2010" spans="1:9" x14ac:dyDescent="0.2">
      <c r="A2010" t="s">
        <v>877</v>
      </c>
      <c r="B2010">
        <v>32</v>
      </c>
      <c r="C2010">
        <v>2000</v>
      </c>
      <c r="D2010" t="s">
        <v>24</v>
      </c>
      <c r="F2010" t="s">
        <v>72</v>
      </c>
      <c r="I2010">
        <v>33702</v>
      </c>
    </row>
    <row r="2011" spans="1:9" x14ac:dyDescent="0.2">
      <c r="A2011" t="s">
        <v>153</v>
      </c>
      <c r="B2011">
        <v>33</v>
      </c>
      <c r="C2011">
        <v>2000</v>
      </c>
      <c r="D2011" t="s">
        <v>27</v>
      </c>
      <c r="F2011" t="s">
        <v>28</v>
      </c>
      <c r="I2011">
        <v>33174</v>
      </c>
    </row>
    <row r="2012" spans="1:9" x14ac:dyDescent="0.2">
      <c r="A2012" t="s">
        <v>120</v>
      </c>
      <c r="B2012">
        <v>34</v>
      </c>
      <c r="C2012">
        <v>2000</v>
      </c>
      <c r="D2012" t="s">
        <v>100</v>
      </c>
      <c r="F2012" t="s">
        <v>41</v>
      </c>
      <c r="I2012">
        <v>32714</v>
      </c>
    </row>
    <row r="2013" spans="1:9" x14ac:dyDescent="0.2">
      <c r="A2013" t="s">
        <v>54</v>
      </c>
      <c r="B2013">
        <v>35</v>
      </c>
      <c r="C2013">
        <v>2000</v>
      </c>
      <c r="D2013" t="s">
        <v>21</v>
      </c>
      <c r="F2013" t="s">
        <v>55</v>
      </c>
      <c r="I2013">
        <v>32676</v>
      </c>
    </row>
    <row r="2014" spans="1:9" x14ac:dyDescent="0.2">
      <c r="A2014" t="s">
        <v>83</v>
      </c>
      <c r="B2014">
        <v>36</v>
      </c>
      <c r="C2014">
        <v>2000</v>
      </c>
      <c r="D2014" t="s">
        <v>24</v>
      </c>
      <c r="F2014" t="s">
        <v>22</v>
      </c>
      <c r="I2014">
        <v>32510</v>
      </c>
    </row>
    <row r="2015" spans="1:9" x14ac:dyDescent="0.2">
      <c r="A2015" t="s">
        <v>63</v>
      </c>
      <c r="B2015">
        <v>37</v>
      </c>
      <c r="C2015">
        <v>2000</v>
      </c>
      <c r="D2015" t="s">
        <v>32</v>
      </c>
      <c r="F2015" t="s">
        <v>44</v>
      </c>
      <c r="I2015">
        <v>30931</v>
      </c>
    </row>
    <row r="2016" spans="1:9" x14ac:dyDescent="0.2">
      <c r="A2016" t="s">
        <v>806</v>
      </c>
      <c r="B2016">
        <v>38</v>
      </c>
      <c r="C2016">
        <v>2000</v>
      </c>
      <c r="D2016" t="s">
        <v>115</v>
      </c>
      <c r="F2016" t="s">
        <v>55</v>
      </c>
      <c r="I2016">
        <v>30382.3</v>
      </c>
    </row>
    <row r="2017" spans="1:9" x14ac:dyDescent="0.2">
      <c r="A2017" t="s">
        <v>126</v>
      </c>
      <c r="B2017">
        <v>39</v>
      </c>
      <c r="C2017">
        <v>2000</v>
      </c>
      <c r="D2017" t="s">
        <v>611</v>
      </c>
      <c r="F2017" t="s">
        <v>55</v>
      </c>
      <c r="I2017">
        <v>29389</v>
      </c>
    </row>
    <row r="2018" spans="1:9" x14ac:dyDescent="0.2">
      <c r="A2018" t="s">
        <v>614</v>
      </c>
      <c r="B2018">
        <v>40</v>
      </c>
      <c r="C2018">
        <v>2000</v>
      </c>
      <c r="D2018" t="s">
        <v>70</v>
      </c>
      <c r="F2018" t="s">
        <v>55</v>
      </c>
      <c r="I2018">
        <v>28859.9</v>
      </c>
    </row>
    <row r="2019" spans="1:9" x14ac:dyDescent="0.2">
      <c r="A2019" t="s">
        <v>621</v>
      </c>
      <c r="B2019">
        <v>41</v>
      </c>
      <c r="C2019">
        <v>2000</v>
      </c>
      <c r="D2019" t="s">
        <v>115</v>
      </c>
      <c r="F2019" t="s">
        <v>55</v>
      </c>
      <c r="I2019">
        <v>28068.6</v>
      </c>
    </row>
    <row r="2020" spans="1:9" x14ac:dyDescent="0.2">
      <c r="A2020" t="s">
        <v>605</v>
      </c>
      <c r="B2020">
        <v>42</v>
      </c>
      <c r="C2020">
        <v>2000</v>
      </c>
      <c r="D2020" t="s">
        <v>46</v>
      </c>
      <c r="F2020" t="s">
        <v>47</v>
      </c>
      <c r="I2020">
        <v>27892</v>
      </c>
    </row>
    <row r="2021" spans="1:9" x14ac:dyDescent="0.2">
      <c r="A2021" t="s">
        <v>99</v>
      </c>
      <c r="B2021">
        <v>43</v>
      </c>
      <c r="C2021">
        <v>2000</v>
      </c>
      <c r="D2021" t="s">
        <v>100</v>
      </c>
      <c r="F2021" t="s">
        <v>41</v>
      </c>
      <c r="I2021">
        <v>27471</v>
      </c>
    </row>
    <row r="2022" spans="1:9" x14ac:dyDescent="0.2">
      <c r="A2022" t="s">
        <v>878</v>
      </c>
      <c r="B2022">
        <v>44</v>
      </c>
      <c r="C2022">
        <v>2000</v>
      </c>
      <c r="D2022" t="s">
        <v>105</v>
      </c>
      <c r="F2022" t="s">
        <v>93</v>
      </c>
      <c r="I2022">
        <v>27456</v>
      </c>
    </row>
    <row r="2023" spans="1:9" x14ac:dyDescent="0.2">
      <c r="A2023" t="s">
        <v>246</v>
      </c>
      <c r="B2023">
        <v>45</v>
      </c>
      <c r="C2023">
        <v>2000</v>
      </c>
      <c r="D2023" t="s">
        <v>175</v>
      </c>
      <c r="F2023" t="s">
        <v>28</v>
      </c>
      <c r="I2023">
        <v>27333</v>
      </c>
    </row>
    <row r="2024" spans="1:9" x14ac:dyDescent="0.2">
      <c r="A2024" t="s">
        <v>84</v>
      </c>
      <c r="B2024">
        <v>46</v>
      </c>
      <c r="C2024">
        <v>2000</v>
      </c>
      <c r="D2024" t="s">
        <v>85</v>
      </c>
      <c r="F2024" t="s">
        <v>86</v>
      </c>
      <c r="I2024">
        <v>27052</v>
      </c>
    </row>
    <row r="2025" spans="1:9" x14ac:dyDescent="0.2">
      <c r="A2025" t="s">
        <v>77</v>
      </c>
      <c r="B2025">
        <v>47</v>
      </c>
      <c r="C2025">
        <v>2000</v>
      </c>
      <c r="D2025" t="s">
        <v>65</v>
      </c>
      <c r="F2025" t="s">
        <v>44</v>
      </c>
      <c r="I2025">
        <v>26959</v>
      </c>
    </row>
    <row r="2026" spans="1:9" x14ac:dyDescent="0.2">
      <c r="A2026" t="s">
        <v>39</v>
      </c>
      <c r="B2026">
        <v>48</v>
      </c>
      <c r="C2026">
        <v>2000</v>
      </c>
      <c r="D2026" t="s">
        <v>97</v>
      </c>
      <c r="F2026" t="s">
        <v>41</v>
      </c>
      <c r="I2026">
        <v>26618</v>
      </c>
    </row>
    <row r="2027" spans="1:9" x14ac:dyDescent="0.2">
      <c r="A2027" t="s">
        <v>615</v>
      </c>
      <c r="B2027">
        <v>49</v>
      </c>
      <c r="C2027">
        <v>2000</v>
      </c>
      <c r="D2027" t="s">
        <v>112</v>
      </c>
      <c r="F2027" t="s">
        <v>33</v>
      </c>
      <c r="I2027">
        <v>26452.7</v>
      </c>
    </row>
    <row r="2028" spans="1:9" x14ac:dyDescent="0.2">
      <c r="A2028" t="s">
        <v>805</v>
      </c>
      <c r="B2028">
        <v>50</v>
      </c>
      <c r="C2028">
        <v>2000</v>
      </c>
      <c r="D2028" t="s">
        <v>57</v>
      </c>
      <c r="F2028" t="s">
        <v>44</v>
      </c>
      <c r="I2028">
        <v>25986</v>
      </c>
    </row>
    <row r="2029" spans="1:9" x14ac:dyDescent="0.2">
      <c r="A2029" t="s">
        <v>106</v>
      </c>
      <c r="B2029">
        <v>51</v>
      </c>
      <c r="C2029">
        <v>2000</v>
      </c>
      <c r="D2029" t="s">
        <v>21</v>
      </c>
      <c r="F2029" t="s">
        <v>98</v>
      </c>
      <c r="I2029">
        <v>25610</v>
      </c>
    </row>
    <row r="2030" spans="1:9" x14ac:dyDescent="0.2">
      <c r="A2030" t="s">
        <v>73</v>
      </c>
      <c r="B2030">
        <v>52</v>
      </c>
      <c r="C2030">
        <v>2000</v>
      </c>
      <c r="D2030" t="s">
        <v>74</v>
      </c>
      <c r="F2030" t="s">
        <v>75</v>
      </c>
      <c r="I2030">
        <v>25530</v>
      </c>
    </row>
    <row r="2031" spans="1:9" x14ac:dyDescent="0.2">
      <c r="A2031" t="s">
        <v>61</v>
      </c>
      <c r="B2031">
        <v>53</v>
      </c>
      <c r="C2031">
        <v>2000</v>
      </c>
      <c r="D2031" t="s">
        <v>97</v>
      </c>
      <c r="F2031" t="s">
        <v>28</v>
      </c>
      <c r="I2031">
        <v>25426</v>
      </c>
    </row>
    <row r="2032" spans="1:9" x14ac:dyDescent="0.2">
      <c r="A2032" t="s">
        <v>879</v>
      </c>
      <c r="B2032">
        <v>54</v>
      </c>
      <c r="C2032">
        <v>2000</v>
      </c>
      <c r="D2032" t="s">
        <v>609</v>
      </c>
      <c r="F2032" t="s">
        <v>28</v>
      </c>
      <c r="I2032">
        <v>25363</v>
      </c>
    </row>
    <row r="2033" spans="1:9" x14ac:dyDescent="0.2">
      <c r="A2033" t="s">
        <v>89</v>
      </c>
      <c r="B2033">
        <v>55</v>
      </c>
      <c r="C2033">
        <v>2000</v>
      </c>
      <c r="D2033" t="s">
        <v>27</v>
      </c>
      <c r="F2033" t="s">
        <v>22</v>
      </c>
      <c r="I2033">
        <v>25336.2</v>
      </c>
    </row>
    <row r="2034" spans="1:9" x14ac:dyDescent="0.2">
      <c r="A2034" t="s">
        <v>340</v>
      </c>
      <c r="B2034">
        <v>56</v>
      </c>
      <c r="C2034">
        <v>2000</v>
      </c>
      <c r="D2034" t="s">
        <v>30</v>
      </c>
      <c r="F2034" t="s">
        <v>22</v>
      </c>
      <c r="I2034">
        <v>25265</v>
      </c>
    </row>
    <row r="2035" spans="1:9" x14ac:dyDescent="0.2">
      <c r="A2035" t="s">
        <v>76</v>
      </c>
      <c r="B2035">
        <v>57</v>
      </c>
      <c r="C2035">
        <v>2000</v>
      </c>
      <c r="D2035" t="s">
        <v>74</v>
      </c>
      <c r="F2035" t="s">
        <v>33</v>
      </c>
      <c r="I2035">
        <v>25242</v>
      </c>
    </row>
    <row r="2036" spans="1:9" x14ac:dyDescent="0.2">
      <c r="A2036" t="s">
        <v>109</v>
      </c>
      <c r="B2036">
        <v>58</v>
      </c>
      <c r="C2036">
        <v>2000</v>
      </c>
      <c r="D2036" t="s">
        <v>27</v>
      </c>
      <c r="F2036" t="s">
        <v>86</v>
      </c>
      <c r="I2036">
        <v>25224</v>
      </c>
    </row>
    <row r="2037" spans="1:9" x14ac:dyDescent="0.2">
      <c r="A2037" t="s">
        <v>251</v>
      </c>
      <c r="B2037">
        <v>59</v>
      </c>
      <c r="C2037">
        <v>2000</v>
      </c>
      <c r="D2037" t="s">
        <v>115</v>
      </c>
      <c r="F2037" t="s">
        <v>53</v>
      </c>
      <c r="I2037">
        <v>25033.599999999999</v>
      </c>
    </row>
    <row r="2038" spans="1:9" x14ac:dyDescent="0.2">
      <c r="A2038" t="s">
        <v>880</v>
      </c>
      <c r="B2038">
        <v>60</v>
      </c>
      <c r="C2038">
        <v>2000</v>
      </c>
      <c r="D2038" t="s">
        <v>67</v>
      </c>
      <c r="F2038" t="s">
        <v>68</v>
      </c>
      <c r="I2038">
        <v>24594.3</v>
      </c>
    </row>
    <row r="2039" spans="1:9" x14ac:dyDescent="0.2">
      <c r="A2039" t="s">
        <v>90</v>
      </c>
      <c r="B2039">
        <v>61</v>
      </c>
      <c r="C2039">
        <v>2000</v>
      </c>
      <c r="D2039" t="s">
        <v>91</v>
      </c>
      <c r="F2039" t="s">
        <v>28</v>
      </c>
      <c r="I2039">
        <v>24573</v>
      </c>
    </row>
    <row r="2040" spans="1:9" x14ac:dyDescent="0.2">
      <c r="A2040" t="s">
        <v>808</v>
      </c>
      <c r="B2040">
        <v>62</v>
      </c>
      <c r="C2040">
        <v>2000</v>
      </c>
      <c r="D2040" t="s">
        <v>79</v>
      </c>
      <c r="F2040" t="s">
        <v>35</v>
      </c>
      <c r="I2040">
        <v>24268</v>
      </c>
    </row>
    <row r="2041" spans="1:9" x14ac:dyDescent="0.2">
      <c r="A2041" t="s">
        <v>810</v>
      </c>
      <c r="B2041">
        <v>63</v>
      </c>
      <c r="C2041">
        <v>2000</v>
      </c>
      <c r="D2041" t="s">
        <v>350</v>
      </c>
      <c r="F2041" t="s">
        <v>177</v>
      </c>
      <c r="I2041">
        <v>24206.6</v>
      </c>
    </row>
    <row r="2042" spans="1:9" x14ac:dyDescent="0.2">
      <c r="A2042" t="s">
        <v>626</v>
      </c>
      <c r="B2042">
        <v>64</v>
      </c>
      <c r="C2042">
        <v>2000</v>
      </c>
      <c r="D2042" t="s">
        <v>65</v>
      </c>
      <c r="F2042" t="s">
        <v>68</v>
      </c>
      <c r="I2042">
        <v>24028</v>
      </c>
    </row>
    <row r="2043" spans="1:9" x14ac:dyDescent="0.2">
      <c r="A2043" t="s">
        <v>881</v>
      </c>
      <c r="B2043">
        <v>65</v>
      </c>
      <c r="C2043">
        <v>2000</v>
      </c>
      <c r="D2043" t="s">
        <v>74</v>
      </c>
      <c r="F2043" t="s">
        <v>41</v>
      </c>
      <c r="I2043">
        <v>23735</v>
      </c>
    </row>
    <row r="2044" spans="1:9" x14ac:dyDescent="0.2">
      <c r="A2044" t="s">
        <v>174</v>
      </c>
      <c r="B2044">
        <v>66</v>
      </c>
      <c r="C2044">
        <v>2000</v>
      </c>
      <c r="D2044" t="s">
        <v>175</v>
      </c>
      <c r="F2044" t="s">
        <v>55</v>
      </c>
      <c r="I2044">
        <v>23402</v>
      </c>
    </row>
    <row r="2045" spans="1:9" x14ac:dyDescent="0.2">
      <c r="A2045" t="s">
        <v>197</v>
      </c>
      <c r="B2045">
        <v>67</v>
      </c>
      <c r="C2045">
        <v>2000</v>
      </c>
      <c r="D2045" t="s">
        <v>57</v>
      </c>
      <c r="F2045" t="s">
        <v>125</v>
      </c>
      <c r="I2045">
        <v>22084</v>
      </c>
    </row>
    <row r="2046" spans="1:9" x14ac:dyDescent="0.2">
      <c r="A2046" t="s">
        <v>807</v>
      </c>
      <c r="B2046">
        <v>68</v>
      </c>
      <c r="C2046">
        <v>2000</v>
      </c>
      <c r="D2046" t="s">
        <v>57</v>
      </c>
      <c r="F2046" t="s">
        <v>55</v>
      </c>
      <c r="I2046">
        <v>21795</v>
      </c>
    </row>
    <row r="2047" spans="1:9" x14ac:dyDescent="0.2">
      <c r="A2047" t="s">
        <v>729</v>
      </c>
      <c r="B2047">
        <v>69</v>
      </c>
      <c r="C2047">
        <v>2000</v>
      </c>
      <c r="D2047" t="s">
        <v>214</v>
      </c>
      <c r="F2047" t="s">
        <v>125</v>
      </c>
      <c r="I2047">
        <v>21742</v>
      </c>
    </row>
    <row r="2048" spans="1:9" x14ac:dyDescent="0.2">
      <c r="A2048" t="s">
        <v>127</v>
      </c>
      <c r="B2048">
        <v>70</v>
      </c>
      <c r="C2048">
        <v>2000</v>
      </c>
      <c r="D2048" t="s">
        <v>40</v>
      </c>
      <c r="F2048" t="s">
        <v>28</v>
      </c>
      <c r="I2048">
        <v>21679.3</v>
      </c>
    </row>
    <row r="2049" spans="1:9" x14ac:dyDescent="0.2">
      <c r="A2049" t="s">
        <v>132</v>
      </c>
      <c r="B2049">
        <v>71</v>
      </c>
      <c r="C2049">
        <v>2000</v>
      </c>
      <c r="D2049" t="s">
        <v>79</v>
      </c>
      <c r="F2049" t="s">
        <v>28</v>
      </c>
      <c r="I2049">
        <v>21278</v>
      </c>
    </row>
    <row r="2050" spans="1:9" x14ac:dyDescent="0.2">
      <c r="A2050" t="s">
        <v>101</v>
      </c>
      <c r="B2050">
        <v>72</v>
      </c>
      <c r="C2050">
        <v>2000</v>
      </c>
      <c r="D2050" t="s">
        <v>65</v>
      </c>
      <c r="F2050" t="s">
        <v>28</v>
      </c>
      <c r="I2050">
        <v>20952.599999999999</v>
      </c>
    </row>
    <row r="2051" spans="1:9" x14ac:dyDescent="0.2">
      <c r="A2051" t="s">
        <v>730</v>
      </c>
      <c r="B2051">
        <v>73</v>
      </c>
      <c r="C2051">
        <v>2000</v>
      </c>
      <c r="D2051" t="s">
        <v>214</v>
      </c>
      <c r="F2051" t="s">
        <v>55</v>
      </c>
      <c r="I2051">
        <v>20820</v>
      </c>
    </row>
    <row r="2052" spans="1:9" x14ac:dyDescent="0.2">
      <c r="A2052" t="s">
        <v>882</v>
      </c>
      <c r="B2052">
        <v>74</v>
      </c>
      <c r="C2052">
        <v>2000</v>
      </c>
      <c r="D2052" t="s">
        <v>21</v>
      </c>
      <c r="F2052" t="s">
        <v>22</v>
      </c>
      <c r="I2052">
        <v>20817</v>
      </c>
    </row>
    <row r="2053" spans="1:9" x14ac:dyDescent="0.2">
      <c r="A2053" t="s">
        <v>613</v>
      </c>
      <c r="B2053">
        <v>75</v>
      </c>
      <c r="C2053">
        <v>2000</v>
      </c>
      <c r="D2053" t="s">
        <v>112</v>
      </c>
      <c r="F2053" t="s">
        <v>98</v>
      </c>
      <c r="I2053">
        <v>20644</v>
      </c>
    </row>
    <row r="2054" spans="1:9" x14ac:dyDescent="0.2">
      <c r="A2054" t="s">
        <v>59</v>
      </c>
      <c r="B2054">
        <v>76</v>
      </c>
      <c r="C2054">
        <v>2000</v>
      </c>
      <c r="D2054" t="s">
        <v>108</v>
      </c>
      <c r="F2054" t="s">
        <v>28</v>
      </c>
      <c r="I2054">
        <v>20367</v>
      </c>
    </row>
    <row r="2055" spans="1:9" x14ac:dyDescent="0.2">
      <c r="A2055" t="s">
        <v>117</v>
      </c>
      <c r="B2055">
        <v>77</v>
      </c>
      <c r="C2055">
        <v>2000</v>
      </c>
      <c r="D2055" t="s">
        <v>118</v>
      </c>
      <c r="F2055" t="s">
        <v>22</v>
      </c>
      <c r="I2055">
        <v>20262</v>
      </c>
    </row>
    <row r="2056" spans="1:9" x14ac:dyDescent="0.2">
      <c r="A2056" t="s">
        <v>148</v>
      </c>
      <c r="B2056">
        <v>78</v>
      </c>
      <c r="C2056">
        <v>2000</v>
      </c>
      <c r="D2056" t="s">
        <v>100</v>
      </c>
      <c r="F2056" t="s">
        <v>28</v>
      </c>
      <c r="I2056">
        <v>20222</v>
      </c>
    </row>
    <row r="2057" spans="1:9" x14ac:dyDescent="0.2">
      <c r="A2057" t="s">
        <v>110</v>
      </c>
      <c r="B2057">
        <v>79</v>
      </c>
      <c r="C2057">
        <v>2000</v>
      </c>
      <c r="D2057" t="s">
        <v>67</v>
      </c>
      <c r="F2057" t="s">
        <v>44</v>
      </c>
      <c r="I2057">
        <v>20012</v>
      </c>
    </row>
    <row r="2058" spans="1:9" x14ac:dyDescent="0.2">
      <c r="A2058" t="s">
        <v>883</v>
      </c>
      <c r="B2058">
        <v>80</v>
      </c>
      <c r="C2058">
        <v>2000</v>
      </c>
      <c r="D2058" t="s">
        <v>57</v>
      </c>
      <c r="F2058" t="s">
        <v>146</v>
      </c>
      <c r="I2058">
        <v>20000</v>
      </c>
    </row>
    <row r="2059" spans="1:9" x14ac:dyDescent="0.2">
      <c r="A2059" t="s">
        <v>149</v>
      </c>
      <c r="B2059">
        <v>81</v>
      </c>
      <c r="C2059">
        <v>2000</v>
      </c>
      <c r="D2059" t="s">
        <v>27</v>
      </c>
      <c r="F2059" t="s">
        <v>150</v>
      </c>
      <c r="I2059">
        <v>19930</v>
      </c>
    </row>
    <row r="2060" spans="1:9" x14ac:dyDescent="0.2">
      <c r="A2060" t="s">
        <v>182</v>
      </c>
      <c r="B2060">
        <v>82</v>
      </c>
      <c r="C2060">
        <v>2000</v>
      </c>
      <c r="D2060" t="s">
        <v>74</v>
      </c>
      <c r="F2060" t="s">
        <v>146</v>
      </c>
      <c r="I2060">
        <v>19841</v>
      </c>
    </row>
    <row r="2061" spans="1:9" x14ac:dyDescent="0.2">
      <c r="A2061" t="s">
        <v>107</v>
      </c>
      <c r="B2061">
        <v>83</v>
      </c>
      <c r="C2061">
        <v>2000</v>
      </c>
      <c r="D2061" t="s">
        <v>108</v>
      </c>
      <c r="F2061" t="s">
        <v>86</v>
      </c>
      <c r="I2061">
        <v>19805</v>
      </c>
    </row>
    <row r="2062" spans="1:9" x14ac:dyDescent="0.2">
      <c r="A2062" t="s">
        <v>307</v>
      </c>
      <c r="B2062">
        <v>84</v>
      </c>
      <c r="C2062">
        <v>2000</v>
      </c>
      <c r="D2062" t="s">
        <v>636</v>
      </c>
      <c r="F2062" t="s">
        <v>93</v>
      </c>
      <c r="I2062">
        <v>19747</v>
      </c>
    </row>
    <row r="2063" spans="1:9" x14ac:dyDescent="0.2">
      <c r="A2063" t="s">
        <v>129</v>
      </c>
      <c r="B2063">
        <v>85</v>
      </c>
      <c r="C2063">
        <v>2000</v>
      </c>
      <c r="D2063" t="s">
        <v>130</v>
      </c>
      <c r="F2063" t="s">
        <v>44</v>
      </c>
      <c r="I2063">
        <v>19702</v>
      </c>
    </row>
    <row r="2064" spans="1:9" x14ac:dyDescent="0.2">
      <c r="A2064" t="s">
        <v>884</v>
      </c>
      <c r="B2064">
        <v>86</v>
      </c>
      <c r="C2064">
        <v>2000</v>
      </c>
      <c r="D2064" t="s">
        <v>112</v>
      </c>
      <c r="F2064" t="s">
        <v>72</v>
      </c>
      <c r="I2064">
        <v>19562</v>
      </c>
    </row>
    <row r="2065" spans="1:9" x14ac:dyDescent="0.2">
      <c r="A2065" t="s">
        <v>94</v>
      </c>
      <c r="B2065">
        <v>87</v>
      </c>
      <c r="C2065">
        <v>2000</v>
      </c>
      <c r="D2065" t="s">
        <v>30</v>
      </c>
      <c r="F2065" t="s">
        <v>33</v>
      </c>
      <c r="I2065">
        <v>19228</v>
      </c>
    </row>
    <row r="2066" spans="1:9" x14ac:dyDescent="0.2">
      <c r="A2066" t="s">
        <v>152</v>
      </c>
      <c r="B2066">
        <v>88</v>
      </c>
      <c r="C2066">
        <v>2000</v>
      </c>
      <c r="D2066" t="s">
        <v>609</v>
      </c>
      <c r="F2066" t="s">
        <v>28</v>
      </c>
      <c r="I2066">
        <v>18989</v>
      </c>
    </row>
    <row r="2067" spans="1:9" x14ac:dyDescent="0.2">
      <c r="A2067" t="s">
        <v>87</v>
      </c>
      <c r="B2067">
        <v>89</v>
      </c>
      <c r="C2067">
        <v>2000</v>
      </c>
      <c r="D2067" t="s">
        <v>46</v>
      </c>
      <c r="F2067" t="s">
        <v>18</v>
      </c>
      <c r="I2067">
        <v>18929</v>
      </c>
    </row>
    <row r="2068" spans="1:9" x14ac:dyDescent="0.2">
      <c r="A2068" t="s">
        <v>554</v>
      </c>
      <c r="B2068">
        <v>90</v>
      </c>
      <c r="C2068">
        <v>2000</v>
      </c>
      <c r="D2068" t="s">
        <v>214</v>
      </c>
      <c r="F2068" t="s">
        <v>142</v>
      </c>
      <c r="I2068">
        <v>18621.5</v>
      </c>
    </row>
    <row r="2069" spans="1:9" x14ac:dyDescent="0.2">
      <c r="A2069" t="s">
        <v>731</v>
      </c>
      <c r="B2069">
        <v>91</v>
      </c>
      <c r="C2069">
        <v>2000</v>
      </c>
      <c r="D2069" t="s">
        <v>290</v>
      </c>
      <c r="F2069" t="s">
        <v>22</v>
      </c>
      <c r="I2069">
        <v>18534.2</v>
      </c>
    </row>
    <row r="2070" spans="1:9" x14ac:dyDescent="0.2">
      <c r="A2070" t="s">
        <v>616</v>
      </c>
      <c r="B2070">
        <v>92</v>
      </c>
      <c r="C2070">
        <v>2000</v>
      </c>
      <c r="D2070" t="s">
        <v>57</v>
      </c>
      <c r="F2070" t="s">
        <v>28</v>
      </c>
      <c r="I2070">
        <v>18110</v>
      </c>
    </row>
    <row r="2071" spans="1:9" x14ac:dyDescent="0.2">
      <c r="A2071" t="s">
        <v>638</v>
      </c>
      <c r="B2071">
        <v>93</v>
      </c>
      <c r="C2071">
        <v>2000</v>
      </c>
      <c r="D2071" t="s">
        <v>70</v>
      </c>
      <c r="F2071" t="s">
        <v>210</v>
      </c>
      <c r="I2071">
        <v>18098.3</v>
      </c>
    </row>
    <row r="2072" spans="1:9" x14ac:dyDescent="0.2">
      <c r="A2072" t="s">
        <v>137</v>
      </c>
      <c r="B2072">
        <v>94</v>
      </c>
      <c r="C2072">
        <v>2000</v>
      </c>
      <c r="D2072" t="s">
        <v>118</v>
      </c>
      <c r="F2072" t="s">
        <v>44</v>
      </c>
      <c r="I2072">
        <v>18027</v>
      </c>
    </row>
    <row r="2073" spans="1:9" x14ac:dyDescent="0.2">
      <c r="A2073" t="s">
        <v>203</v>
      </c>
      <c r="B2073">
        <v>95</v>
      </c>
      <c r="C2073">
        <v>2000</v>
      </c>
      <c r="D2073" t="s">
        <v>70</v>
      </c>
      <c r="F2073" t="s">
        <v>44</v>
      </c>
      <c r="I2073">
        <v>17838.8</v>
      </c>
    </row>
    <row r="2074" spans="1:9" x14ac:dyDescent="0.2">
      <c r="A2074" t="s">
        <v>143</v>
      </c>
      <c r="B2074">
        <v>96</v>
      </c>
      <c r="C2074">
        <v>2000</v>
      </c>
      <c r="D2074" t="s">
        <v>91</v>
      </c>
      <c r="F2074" t="s">
        <v>86</v>
      </c>
      <c r="I2074">
        <v>17796</v>
      </c>
    </row>
    <row r="2075" spans="1:9" x14ac:dyDescent="0.2">
      <c r="A2075" t="s">
        <v>617</v>
      </c>
      <c r="B2075">
        <v>97</v>
      </c>
      <c r="C2075">
        <v>2000</v>
      </c>
      <c r="D2075" t="s">
        <v>24</v>
      </c>
      <c r="F2075" t="s">
        <v>53</v>
      </c>
      <c r="I2075">
        <v>17716</v>
      </c>
    </row>
    <row r="2076" spans="1:9" x14ac:dyDescent="0.2">
      <c r="A2076" t="s">
        <v>734</v>
      </c>
      <c r="B2076">
        <v>98</v>
      </c>
      <c r="C2076">
        <v>2000</v>
      </c>
      <c r="D2076" t="s">
        <v>115</v>
      </c>
      <c r="F2076" t="s">
        <v>22</v>
      </c>
      <c r="I2076">
        <v>17422.8</v>
      </c>
    </row>
    <row r="2077" spans="1:9" x14ac:dyDescent="0.2">
      <c r="A2077" t="s">
        <v>812</v>
      </c>
      <c r="B2077">
        <v>99</v>
      </c>
      <c r="C2077">
        <v>2000</v>
      </c>
      <c r="D2077" t="s">
        <v>115</v>
      </c>
      <c r="F2077" t="s">
        <v>72</v>
      </c>
      <c r="I2077">
        <v>17420.5</v>
      </c>
    </row>
    <row r="2078" spans="1:9" x14ac:dyDescent="0.2">
      <c r="A2078" t="s">
        <v>236</v>
      </c>
      <c r="B2078">
        <v>100</v>
      </c>
      <c r="C2078">
        <v>2000</v>
      </c>
      <c r="D2078" t="s">
        <v>115</v>
      </c>
      <c r="F2078" t="s">
        <v>55</v>
      </c>
      <c r="I2078">
        <v>17244.900000000001</v>
      </c>
    </row>
    <row r="2079" spans="1:9" x14ac:dyDescent="0.2">
      <c r="A2079" t="s">
        <v>499</v>
      </c>
      <c r="B2079">
        <v>102</v>
      </c>
      <c r="C2079">
        <v>2000</v>
      </c>
      <c r="D2079" t="s">
        <v>115</v>
      </c>
      <c r="F2079" t="s">
        <v>177</v>
      </c>
      <c r="I2079">
        <v>16991.8</v>
      </c>
    </row>
    <row r="2080" spans="1:9" x14ac:dyDescent="0.2">
      <c r="A2080" t="s">
        <v>628</v>
      </c>
      <c r="B2080">
        <v>103</v>
      </c>
      <c r="C2080">
        <v>2000</v>
      </c>
      <c r="D2080" t="s">
        <v>17</v>
      </c>
      <c r="F2080" t="s">
        <v>53</v>
      </c>
      <c r="I2080">
        <v>16969</v>
      </c>
    </row>
    <row r="2081" spans="1:9" x14ac:dyDescent="0.2">
      <c r="A2081" t="s">
        <v>885</v>
      </c>
      <c r="B2081">
        <v>104</v>
      </c>
      <c r="C2081">
        <v>2000</v>
      </c>
      <c r="D2081" t="s">
        <v>85</v>
      </c>
      <c r="F2081" t="s">
        <v>113</v>
      </c>
      <c r="I2081">
        <v>16773.5</v>
      </c>
    </row>
    <row r="2082" spans="1:9" x14ac:dyDescent="0.2">
      <c r="A2082" t="s">
        <v>111</v>
      </c>
      <c r="B2082">
        <v>105</v>
      </c>
      <c r="C2082">
        <v>2000</v>
      </c>
      <c r="D2082" t="s">
        <v>112</v>
      </c>
      <c r="F2082" t="s">
        <v>113</v>
      </c>
      <c r="I2082">
        <v>16657</v>
      </c>
    </row>
    <row r="2083" spans="1:9" x14ac:dyDescent="0.2">
      <c r="A2083" t="s">
        <v>813</v>
      </c>
      <c r="B2083">
        <v>106</v>
      </c>
      <c r="C2083">
        <v>2000</v>
      </c>
      <c r="D2083" t="s">
        <v>166</v>
      </c>
      <c r="F2083" t="s">
        <v>98</v>
      </c>
      <c r="I2083">
        <v>16446.400000000001</v>
      </c>
    </row>
    <row r="2084" spans="1:9" x14ac:dyDescent="0.2">
      <c r="A2084" t="s">
        <v>623</v>
      </c>
      <c r="B2084">
        <v>107</v>
      </c>
      <c r="C2084">
        <v>2000</v>
      </c>
      <c r="D2084" t="s">
        <v>100</v>
      </c>
      <c r="F2084" t="s">
        <v>28</v>
      </c>
      <c r="I2084">
        <v>16204</v>
      </c>
    </row>
    <row r="2085" spans="1:9" x14ac:dyDescent="0.2">
      <c r="A2085" t="s">
        <v>243</v>
      </c>
      <c r="B2085">
        <v>108</v>
      </c>
      <c r="C2085">
        <v>2000</v>
      </c>
      <c r="D2085" t="s">
        <v>17</v>
      </c>
      <c r="F2085" t="s">
        <v>187</v>
      </c>
      <c r="I2085">
        <v>16139.4</v>
      </c>
    </row>
    <row r="2086" spans="1:9" x14ac:dyDescent="0.2">
      <c r="A2086" t="s">
        <v>321</v>
      </c>
      <c r="B2086">
        <v>109</v>
      </c>
      <c r="C2086">
        <v>2000</v>
      </c>
      <c r="D2086" t="s">
        <v>105</v>
      </c>
      <c r="F2086" t="s">
        <v>125</v>
      </c>
      <c r="I2086">
        <v>15905.6</v>
      </c>
    </row>
    <row r="2087" spans="1:9" x14ac:dyDescent="0.2">
      <c r="A2087" t="s">
        <v>732</v>
      </c>
      <c r="B2087">
        <v>110</v>
      </c>
      <c r="C2087">
        <v>2000</v>
      </c>
      <c r="D2087" t="s">
        <v>95</v>
      </c>
      <c r="F2087" t="s">
        <v>72</v>
      </c>
      <c r="I2087">
        <v>15659</v>
      </c>
    </row>
    <row r="2088" spans="1:9" x14ac:dyDescent="0.2">
      <c r="A2088" t="s">
        <v>219</v>
      </c>
      <c r="B2088">
        <v>111</v>
      </c>
      <c r="C2088">
        <v>2000</v>
      </c>
      <c r="D2088" t="s">
        <v>43</v>
      </c>
      <c r="F2088" t="s">
        <v>146</v>
      </c>
      <c r="I2088">
        <v>15499</v>
      </c>
    </row>
    <row r="2089" spans="1:9" x14ac:dyDescent="0.2">
      <c r="A2089" t="s">
        <v>814</v>
      </c>
      <c r="B2089">
        <v>112</v>
      </c>
      <c r="C2089">
        <v>2000</v>
      </c>
      <c r="D2089" t="s">
        <v>223</v>
      </c>
      <c r="F2089" t="s">
        <v>22</v>
      </c>
      <c r="I2089">
        <v>15430</v>
      </c>
    </row>
    <row r="2090" spans="1:9" x14ac:dyDescent="0.2">
      <c r="A2090" t="s">
        <v>186</v>
      </c>
      <c r="B2090">
        <v>113</v>
      </c>
      <c r="C2090">
        <v>2000</v>
      </c>
      <c r="D2090" t="s">
        <v>40</v>
      </c>
      <c r="F2090" t="s">
        <v>187</v>
      </c>
      <c r="I2090">
        <v>15306.3</v>
      </c>
    </row>
    <row r="2091" spans="1:9" x14ac:dyDescent="0.2">
      <c r="A2091" t="s">
        <v>886</v>
      </c>
      <c r="B2091">
        <v>114</v>
      </c>
      <c r="C2091">
        <v>2000</v>
      </c>
      <c r="D2091" t="s">
        <v>214</v>
      </c>
      <c r="F2091" t="s">
        <v>22</v>
      </c>
      <c r="I2091">
        <v>15302.8</v>
      </c>
    </row>
    <row r="2092" spans="1:9" x14ac:dyDescent="0.2">
      <c r="A2092" t="s">
        <v>306</v>
      </c>
      <c r="B2092">
        <v>115</v>
      </c>
      <c r="C2092">
        <v>2000</v>
      </c>
      <c r="D2092" t="s">
        <v>221</v>
      </c>
      <c r="F2092" t="s">
        <v>22</v>
      </c>
      <c r="I2092">
        <v>14898</v>
      </c>
    </row>
    <row r="2093" spans="1:9" x14ac:dyDescent="0.2">
      <c r="A2093" t="s">
        <v>170</v>
      </c>
      <c r="B2093">
        <v>116</v>
      </c>
      <c r="C2093">
        <v>2000</v>
      </c>
      <c r="D2093" t="s">
        <v>118</v>
      </c>
      <c r="F2093" t="s">
        <v>86</v>
      </c>
      <c r="I2093">
        <v>14711</v>
      </c>
    </row>
    <row r="2094" spans="1:9" x14ac:dyDescent="0.2">
      <c r="A2094" t="s">
        <v>114</v>
      </c>
      <c r="B2094">
        <v>117</v>
      </c>
      <c r="C2094">
        <v>2000</v>
      </c>
      <c r="D2094" t="s">
        <v>115</v>
      </c>
      <c r="F2094" t="s">
        <v>116</v>
      </c>
      <c r="I2094">
        <v>14645.6</v>
      </c>
    </row>
    <row r="2095" spans="1:9" x14ac:dyDescent="0.2">
      <c r="A2095" t="s">
        <v>280</v>
      </c>
      <c r="B2095">
        <v>118</v>
      </c>
      <c r="C2095">
        <v>2000</v>
      </c>
      <c r="D2095" t="s">
        <v>108</v>
      </c>
      <c r="F2095" t="s">
        <v>86</v>
      </c>
      <c r="I2095">
        <v>14406</v>
      </c>
    </row>
    <row r="2096" spans="1:9" x14ac:dyDescent="0.2">
      <c r="A2096" t="s">
        <v>260</v>
      </c>
      <c r="B2096">
        <v>119</v>
      </c>
      <c r="C2096">
        <v>2000</v>
      </c>
      <c r="D2096" t="s">
        <v>21</v>
      </c>
      <c r="F2096" t="s">
        <v>33</v>
      </c>
      <c r="I2096">
        <v>14362.1</v>
      </c>
    </row>
    <row r="2097" spans="1:9" x14ac:dyDescent="0.2">
      <c r="A2097" t="s">
        <v>163</v>
      </c>
      <c r="B2097">
        <v>120</v>
      </c>
      <c r="C2097">
        <v>2000</v>
      </c>
      <c r="D2097" t="s">
        <v>67</v>
      </c>
      <c r="F2097" t="s">
        <v>44</v>
      </c>
      <c r="I2097">
        <v>14283.3</v>
      </c>
    </row>
    <row r="2098" spans="1:9" x14ac:dyDescent="0.2">
      <c r="A2098" t="s">
        <v>624</v>
      </c>
      <c r="B2098">
        <v>121</v>
      </c>
      <c r="C2098">
        <v>2000</v>
      </c>
      <c r="D2098" t="s">
        <v>32</v>
      </c>
      <c r="F2098" t="s">
        <v>142</v>
      </c>
      <c r="I2098">
        <v>14269.5</v>
      </c>
    </row>
    <row r="2099" spans="1:9" x14ac:dyDescent="0.2">
      <c r="A2099" t="s">
        <v>171</v>
      </c>
      <c r="B2099">
        <v>122</v>
      </c>
      <c r="C2099">
        <v>2000</v>
      </c>
      <c r="D2099" t="s">
        <v>24</v>
      </c>
      <c r="F2099" t="s">
        <v>142</v>
      </c>
      <c r="I2099">
        <v>14224</v>
      </c>
    </row>
    <row r="2100" spans="1:9" x14ac:dyDescent="0.2">
      <c r="A2100" t="s">
        <v>176</v>
      </c>
      <c r="B2100">
        <v>123</v>
      </c>
      <c r="C2100">
        <v>2000</v>
      </c>
      <c r="D2100" t="s">
        <v>70</v>
      </c>
      <c r="F2100" t="s">
        <v>177</v>
      </c>
      <c r="I2100">
        <v>14136.5</v>
      </c>
    </row>
    <row r="2101" spans="1:9" x14ac:dyDescent="0.2">
      <c r="A2101" t="s">
        <v>134</v>
      </c>
      <c r="B2101">
        <v>124</v>
      </c>
      <c r="C2101">
        <v>2000</v>
      </c>
      <c r="D2101" t="s">
        <v>95</v>
      </c>
      <c r="F2101" t="s">
        <v>28</v>
      </c>
      <c r="I2101">
        <v>14089</v>
      </c>
    </row>
    <row r="2102" spans="1:9" x14ac:dyDescent="0.2">
      <c r="A2102" t="s">
        <v>164</v>
      </c>
      <c r="B2102">
        <v>125</v>
      </c>
      <c r="C2102">
        <v>2000</v>
      </c>
      <c r="D2102" t="s">
        <v>67</v>
      </c>
      <c r="F2102" t="s">
        <v>437</v>
      </c>
      <c r="I2102">
        <v>14075.2</v>
      </c>
    </row>
    <row r="2103" spans="1:9" x14ac:dyDescent="0.2">
      <c r="A2103" t="s">
        <v>151</v>
      </c>
      <c r="B2103">
        <v>126</v>
      </c>
      <c r="C2103">
        <v>2000</v>
      </c>
      <c r="D2103" t="s">
        <v>21</v>
      </c>
      <c r="F2103" t="s">
        <v>116</v>
      </c>
      <c r="I2103">
        <v>13852</v>
      </c>
    </row>
    <row r="2104" spans="1:9" x14ac:dyDescent="0.2">
      <c r="A2104" t="s">
        <v>679</v>
      </c>
      <c r="B2104">
        <v>127</v>
      </c>
      <c r="C2104">
        <v>2000</v>
      </c>
      <c r="D2104" t="s">
        <v>390</v>
      </c>
      <c r="F2104" t="s">
        <v>93</v>
      </c>
      <c r="I2104">
        <v>13571.2</v>
      </c>
    </row>
    <row r="2105" spans="1:9" x14ac:dyDescent="0.2">
      <c r="A2105" t="s">
        <v>183</v>
      </c>
      <c r="B2105">
        <v>128</v>
      </c>
      <c r="C2105">
        <v>2000</v>
      </c>
      <c r="D2105" t="s">
        <v>65</v>
      </c>
      <c r="F2105" t="s">
        <v>53</v>
      </c>
      <c r="I2105">
        <v>13554.9</v>
      </c>
    </row>
    <row r="2106" spans="1:9" x14ac:dyDescent="0.2">
      <c r="A2106" t="s">
        <v>736</v>
      </c>
      <c r="B2106">
        <v>130</v>
      </c>
      <c r="C2106">
        <v>2000</v>
      </c>
      <c r="D2106" t="s">
        <v>65</v>
      </c>
      <c r="F2106" t="s">
        <v>33</v>
      </c>
      <c r="I2106">
        <v>13528</v>
      </c>
    </row>
    <row r="2107" spans="1:9" x14ac:dyDescent="0.2">
      <c r="A2107" t="s">
        <v>252</v>
      </c>
      <c r="B2107">
        <v>131</v>
      </c>
      <c r="C2107">
        <v>2000</v>
      </c>
      <c r="D2107" t="s">
        <v>17</v>
      </c>
      <c r="F2107" t="s">
        <v>53</v>
      </c>
      <c r="I2107">
        <v>13353</v>
      </c>
    </row>
    <row r="2108" spans="1:9" x14ac:dyDescent="0.2">
      <c r="A2108" t="s">
        <v>156</v>
      </c>
      <c r="B2108">
        <v>132</v>
      </c>
      <c r="C2108">
        <v>2000</v>
      </c>
      <c r="D2108" t="s">
        <v>60</v>
      </c>
      <c r="F2108" t="s">
        <v>44</v>
      </c>
      <c r="I2108">
        <v>13259.3</v>
      </c>
    </row>
    <row r="2109" spans="1:9" x14ac:dyDescent="0.2">
      <c r="A2109" t="s">
        <v>815</v>
      </c>
      <c r="B2109">
        <v>133</v>
      </c>
      <c r="C2109">
        <v>2000</v>
      </c>
      <c r="D2109" t="s">
        <v>193</v>
      </c>
      <c r="F2109" t="s">
        <v>22</v>
      </c>
      <c r="I2109">
        <v>13257.4</v>
      </c>
    </row>
    <row r="2110" spans="1:9" x14ac:dyDescent="0.2">
      <c r="A2110" t="s">
        <v>887</v>
      </c>
      <c r="B2110">
        <v>134</v>
      </c>
      <c r="C2110">
        <v>2000</v>
      </c>
      <c r="D2110" t="s">
        <v>27</v>
      </c>
      <c r="F2110" t="s">
        <v>181</v>
      </c>
      <c r="I2110">
        <v>13182</v>
      </c>
    </row>
    <row r="2111" spans="1:9" x14ac:dyDescent="0.2">
      <c r="A2111" t="s">
        <v>208</v>
      </c>
      <c r="B2111">
        <v>135</v>
      </c>
      <c r="C2111">
        <v>2000</v>
      </c>
      <c r="D2111" t="s">
        <v>100</v>
      </c>
      <c r="F2111" t="s">
        <v>44</v>
      </c>
      <c r="I2111">
        <v>13177.6</v>
      </c>
    </row>
    <row r="2112" spans="1:9" x14ac:dyDescent="0.2">
      <c r="A2112" t="s">
        <v>119</v>
      </c>
      <c r="B2112">
        <v>136</v>
      </c>
      <c r="C2112">
        <v>2000</v>
      </c>
      <c r="D2112" t="s">
        <v>21</v>
      </c>
      <c r="F2112" t="s">
        <v>55</v>
      </c>
      <c r="I2112">
        <v>13176</v>
      </c>
    </row>
    <row r="2113" spans="1:9" x14ac:dyDescent="0.2">
      <c r="A2113" t="s">
        <v>216</v>
      </c>
      <c r="B2113">
        <v>137</v>
      </c>
      <c r="C2113">
        <v>2000</v>
      </c>
      <c r="D2113" t="s">
        <v>70</v>
      </c>
      <c r="F2113" t="s">
        <v>177</v>
      </c>
      <c r="I2113">
        <v>13068.9</v>
      </c>
    </row>
    <row r="2114" spans="1:9" x14ac:dyDescent="0.2">
      <c r="A2114" t="s">
        <v>147</v>
      </c>
      <c r="B2114">
        <v>138</v>
      </c>
      <c r="C2114">
        <v>2000</v>
      </c>
      <c r="D2114" t="s">
        <v>91</v>
      </c>
      <c r="F2114" t="s">
        <v>22</v>
      </c>
      <c r="I2114">
        <v>13006.8</v>
      </c>
    </row>
    <row r="2115" spans="1:9" x14ac:dyDescent="0.2">
      <c r="A2115" t="s">
        <v>269</v>
      </c>
      <c r="B2115">
        <v>139</v>
      </c>
      <c r="C2115">
        <v>2000</v>
      </c>
      <c r="D2115" t="s">
        <v>100</v>
      </c>
      <c r="F2115" t="s">
        <v>41</v>
      </c>
      <c r="I2115">
        <v>12928.9</v>
      </c>
    </row>
    <row r="2116" spans="1:9" x14ac:dyDescent="0.2">
      <c r="A2116" t="s">
        <v>737</v>
      </c>
      <c r="B2116">
        <v>140</v>
      </c>
      <c r="C2116">
        <v>2000</v>
      </c>
      <c r="D2116" t="s">
        <v>159</v>
      </c>
      <c r="F2116" t="s">
        <v>53</v>
      </c>
      <c r="I2116">
        <v>12880.6</v>
      </c>
    </row>
    <row r="2117" spans="1:9" x14ac:dyDescent="0.2">
      <c r="A2117" t="s">
        <v>179</v>
      </c>
      <c r="B2117">
        <v>141</v>
      </c>
      <c r="C2117">
        <v>2000</v>
      </c>
      <c r="D2117" t="s">
        <v>175</v>
      </c>
      <c r="F2117" t="s">
        <v>28</v>
      </c>
      <c r="I2117">
        <v>12858.8</v>
      </c>
    </row>
    <row r="2118" spans="1:9" x14ac:dyDescent="0.2">
      <c r="A2118" t="s">
        <v>383</v>
      </c>
      <c r="B2118">
        <v>142</v>
      </c>
      <c r="C2118">
        <v>2000</v>
      </c>
      <c r="D2118" t="s">
        <v>70</v>
      </c>
      <c r="F2118" t="s">
        <v>98</v>
      </c>
      <c r="I2118">
        <v>12731.9</v>
      </c>
    </row>
    <row r="2119" spans="1:9" x14ac:dyDescent="0.2">
      <c r="A2119" t="s">
        <v>647</v>
      </c>
      <c r="B2119">
        <v>143</v>
      </c>
      <c r="C2119">
        <v>2000</v>
      </c>
      <c r="D2119" t="s">
        <v>17</v>
      </c>
      <c r="F2119" t="s">
        <v>18</v>
      </c>
      <c r="I2119">
        <v>12428</v>
      </c>
    </row>
    <row r="2120" spans="1:9" x14ac:dyDescent="0.2">
      <c r="A2120" t="s">
        <v>178</v>
      </c>
      <c r="B2120">
        <v>145</v>
      </c>
      <c r="C2120">
        <v>2000</v>
      </c>
      <c r="D2120" t="s">
        <v>91</v>
      </c>
      <c r="F2120" t="s">
        <v>93</v>
      </c>
      <c r="I2120">
        <v>12262</v>
      </c>
    </row>
    <row r="2121" spans="1:9" x14ac:dyDescent="0.2">
      <c r="A2121" t="s">
        <v>666</v>
      </c>
      <c r="B2121">
        <v>146</v>
      </c>
      <c r="C2121">
        <v>2000</v>
      </c>
      <c r="D2121" t="s">
        <v>667</v>
      </c>
      <c r="F2121" t="s">
        <v>55</v>
      </c>
      <c r="I2121">
        <v>12154</v>
      </c>
    </row>
    <row r="2122" spans="1:9" x14ac:dyDescent="0.2">
      <c r="A2122" t="s">
        <v>888</v>
      </c>
      <c r="B2122">
        <v>147</v>
      </c>
      <c r="C2122">
        <v>2000</v>
      </c>
      <c r="D2122" t="s">
        <v>79</v>
      </c>
      <c r="F2122" t="s">
        <v>22</v>
      </c>
      <c r="I2122">
        <v>12131.2</v>
      </c>
    </row>
    <row r="2123" spans="1:9" x14ac:dyDescent="0.2">
      <c r="A2123" t="s">
        <v>220</v>
      </c>
      <c r="B2123">
        <v>148</v>
      </c>
      <c r="C2123">
        <v>2000</v>
      </c>
      <c r="D2123" t="s">
        <v>105</v>
      </c>
      <c r="F2123" t="s">
        <v>41</v>
      </c>
      <c r="I2123">
        <v>11862</v>
      </c>
    </row>
    <row r="2124" spans="1:9" x14ac:dyDescent="0.2">
      <c r="A2124" t="s">
        <v>217</v>
      </c>
      <c r="B2124">
        <v>149</v>
      </c>
      <c r="C2124">
        <v>2000</v>
      </c>
      <c r="D2124" t="s">
        <v>130</v>
      </c>
      <c r="F2124" t="s">
        <v>44</v>
      </c>
      <c r="I2124">
        <v>11750.9</v>
      </c>
    </row>
    <row r="2125" spans="1:9" x14ac:dyDescent="0.2">
      <c r="A2125" t="s">
        <v>310</v>
      </c>
      <c r="B2125">
        <v>150</v>
      </c>
      <c r="C2125">
        <v>2000</v>
      </c>
      <c r="D2125" t="s">
        <v>30</v>
      </c>
      <c r="F2125" t="s">
        <v>55</v>
      </c>
      <c r="I2125">
        <v>11726.3</v>
      </c>
    </row>
    <row r="2126" spans="1:9" x14ac:dyDescent="0.2">
      <c r="A2126" t="s">
        <v>169</v>
      </c>
      <c r="B2126">
        <v>151</v>
      </c>
      <c r="C2126">
        <v>2000</v>
      </c>
      <c r="D2126" t="s">
        <v>108</v>
      </c>
      <c r="F2126" t="s">
        <v>142</v>
      </c>
      <c r="I2126">
        <v>11703.7</v>
      </c>
    </row>
    <row r="2127" spans="1:9" x14ac:dyDescent="0.2">
      <c r="A2127" t="s">
        <v>391</v>
      </c>
      <c r="B2127">
        <v>152</v>
      </c>
      <c r="C2127">
        <v>2000</v>
      </c>
      <c r="D2127" t="s">
        <v>105</v>
      </c>
      <c r="F2127" t="s">
        <v>55</v>
      </c>
      <c r="I2127">
        <v>11635.4</v>
      </c>
    </row>
    <row r="2128" spans="1:9" x14ac:dyDescent="0.2">
      <c r="A2128" t="s">
        <v>627</v>
      </c>
      <c r="B2128">
        <v>153</v>
      </c>
      <c r="C2128">
        <v>2000</v>
      </c>
      <c r="D2128" t="s">
        <v>214</v>
      </c>
      <c r="F2128" t="s">
        <v>86</v>
      </c>
      <c r="I2128">
        <v>11585</v>
      </c>
    </row>
    <row r="2129" spans="1:9" x14ac:dyDescent="0.2">
      <c r="A2129" t="s">
        <v>635</v>
      </c>
      <c r="B2129">
        <v>154</v>
      </c>
      <c r="C2129">
        <v>2000</v>
      </c>
      <c r="D2129" t="s">
        <v>74</v>
      </c>
      <c r="F2129" t="s">
        <v>210</v>
      </c>
      <c r="I2129">
        <v>11579</v>
      </c>
    </row>
    <row r="2130" spans="1:9" x14ac:dyDescent="0.2">
      <c r="A2130" t="s">
        <v>889</v>
      </c>
      <c r="B2130">
        <v>155</v>
      </c>
      <c r="C2130">
        <v>2000</v>
      </c>
      <c r="D2130" t="s">
        <v>38</v>
      </c>
      <c r="F2130" t="s">
        <v>125</v>
      </c>
      <c r="I2130">
        <v>11394</v>
      </c>
    </row>
    <row r="2131" spans="1:9" x14ac:dyDescent="0.2">
      <c r="A2131" t="s">
        <v>742</v>
      </c>
      <c r="B2131">
        <v>156</v>
      </c>
      <c r="C2131">
        <v>2000</v>
      </c>
      <c r="D2131" t="s">
        <v>201</v>
      </c>
      <c r="F2131" t="s">
        <v>68</v>
      </c>
      <c r="I2131">
        <v>11273</v>
      </c>
    </row>
    <row r="2132" spans="1:9" x14ac:dyDescent="0.2">
      <c r="A2132" t="s">
        <v>639</v>
      </c>
      <c r="B2132">
        <v>157</v>
      </c>
      <c r="C2132">
        <v>2000</v>
      </c>
      <c r="D2132" t="s">
        <v>21</v>
      </c>
      <c r="F2132" t="s">
        <v>22</v>
      </c>
      <c r="I2132">
        <v>11079.2</v>
      </c>
    </row>
    <row r="2133" spans="1:9" x14ac:dyDescent="0.2">
      <c r="A2133" t="s">
        <v>651</v>
      </c>
      <c r="B2133">
        <v>158</v>
      </c>
      <c r="C2133">
        <v>2000</v>
      </c>
      <c r="D2133" t="s">
        <v>112</v>
      </c>
      <c r="F2133" t="s">
        <v>55</v>
      </c>
      <c r="I2133">
        <v>10880</v>
      </c>
    </row>
    <row r="2134" spans="1:9" x14ac:dyDescent="0.2">
      <c r="A2134" t="s">
        <v>200</v>
      </c>
      <c r="B2134">
        <v>159</v>
      </c>
      <c r="C2134">
        <v>2000</v>
      </c>
      <c r="D2134" t="s">
        <v>201</v>
      </c>
      <c r="F2134" t="s">
        <v>35</v>
      </c>
      <c r="I2134">
        <v>10811</v>
      </c>
    </row>
    <row r="2135" spans="1:9" x14ac:dyDescent="0.2">
      <c r="A2135" t="s">
        <v>325</v>
      </c>
      <c r="B2135">
        <v>160</v>
      </c>
      <c r="C2135">
        <v>2000</v>
      </c>
      <c r="D2135" t="s">
        <v>105</v>
      </c>
      <c r="F2135" t="s">
        <v>35</v>
      </c>
      <c r="I2135">
        <v>10804.4</v>
      </c>
    </row>
    <row r="2136" spans="1:9" x14ac:dyDescent="0.2">
      <c r="A2136" t="s">
        <v>262</v>
      </c>
      <c r="B2136">
        <v>161</v>
      </c>
      <c r="C2136">
        <v>2000</v>
      </c>
      <c r="D2136" t="s">
        <v>67</v>
      </c>
      <c r="F2136" t="s">
        <v>142</v>
      </c>
      <c r="I2136">
        <v>10709.1</v>
      </c>
    </row>
    <row r="2137" spans="1:9" x14ac:dyDescent="0.2">
      <c r="A2137" t="s">
        <v>288</v>
      </c>
      <c r="B2137">
        <v>162</v>
      </c>
      <c r="C2137">
        <v>2000</v>
      </c>
      <c r="D2137" t="s">
        <v>97</v>
      </c>
      <c r="F2137" t="s">
        <v>22</v>
      </c>
      <c r="I2137">
        <v>10679</v>
      </c>
    </row>
    <row r="2138" spans="1:9" x14ac:dyDescent="0.2">
      <c r="A2138" t="s">
        <v>828</v>
      </c>
      <c r="B2138">
        <v>163</v>
      </c>
      <c r="C2138">
        <v>2000</v>
      </c>
      <c r="D2138" t="s">
        <v>223</v>
      </c>
      <c r="F2138" t="s">
        <v>22</v>
      </c>
      <c r="I2138">
        <v>10581</v>
      </c>
    </row>
    <row r="2139" spans="1:9" x14ac:dyDescent="0.2">
      <c r="A2139" t="s">
        <v>242</v>
      </c>
      <c r="B2139">
        <v>164</v>
      </c>
      <c r="C2139">
        <v>2000</v>
      </c>
      <c r="D2139" t="s">
        <v>32</v>
      </c>
      <c r="F2139" t="s">
        <v>18</v>
      </c>
      <c r="I2139">
        <v>10511</v>
      </c>
    </row>
    <row r="2140" spans="1:9" x14ac:dyDescent="0.2">
      <c r="A2140" t="s">
        <v>890</v>
      </c>
      <c r="B2140">
        <v>165</v>
      </c>
      <c r="C2140">
        <v>2000</v>
      </c>
      <c r="D2140" t="s">
        <v>118</v>
      </c>
      <c r="F2140" t="s">
        <v>72</v>
      </c>
      <c r="I2140">
        <v>10276</v>
      </c>
    </row>
    <row r="2141" spans="1:9" x14ac:dyDescent="0.2">
      <c r="A2141" t="s">
        <v>339</v>
      </c>
      <c r="B2141">
        <v>166</v>
      </c>
      <c r="C2141">
        <v>2000</v>
      </c>
      <c r="D2141" t="s">
        <v>105</v>
      </c>
      <c r="F2141" t="s">
        <v>177</v>
      </c>
      <c r="I2141">
        <v>10263.299999999999</v>
      </c>
    </row>
    <row r="2142" spans="1:9" x14ac:dyDescent="0.2">
      <c r="A2142" t="s">
        <v>228</v>
      </c>
      <c r="B2142">
        <v>167</v>
      </c>
      <c r="C2142">
        <v>2000</v>
      </c>
      <c r="D2142" t="s">
        <v>46</v>
      </c>
      <c r="F2142" t="s">
        <v>142</v>
      </c>
      <c r="I2142">
        <v>10126</v>
      </c>
    </row>
    <row r="2143" spans="1:9" x14ac:dyDescent="0.2">
      <c r="A2143" t="s">
        <v>644</v>
      </c>
      <c r="B2143">
        <v>168</v>
      </c>
      <c r="C2143">
        <v>2000</v>
      </c>
      <c r="D2143" t="s">
        <v>112</v>
      </c>
      <c r="F2143" t="s">
        <v>190</v>
      </c>
      <c r="I2143">
        <v>10113</v>
      </c>
    </row>
    <row r="2144" spans="1:9" x14ac:dyDescent="0.2">
      <c r="A2144" t="s">
        <v>354</v>
      </c>
      <c r="B2144">
        <v>169</v>
      </c>
      <c r="C2144">
        <v>2000</v>
      </c>
      <c r="D2144" t="s">
        <v>105</v>
      </c>
      <c r="F2144" t="s">
        <v>72</v>
      </c>
      <c r="I2144">
        <v>10077.9</v>
      </c>
    </row>
    <row r="2145" spans="1:9" x14ac:dyDescent="0.2">
      <c r="A2145" t="s">
        <v>254</v>
      </c>
      <c r="B2145">
        <v>170</v>
      </c>
      <c r="C2145">
        <v>2000</v>
      </c>
      <c r="D2145" t="s">
        <v>100</v>
      </c>
      <c r="F2145" t="s">
        <v>255</v>
      </c>
      <c r="I2145">
        <v>10002.9</v>
      </c>
    </row>
    <row r="2146" spans="1:9" x14ac:dyDescent="0.2">
      <c r="A2146" t="s">
        <v>430</v>
      </c>
      <c r="B2146">
        <v>171</v>
      </c>
      <c r="C2146">
        <v>2000</v>
      </c>
      <c r="D2146" t="s">
        <v>112</v>
      </c>
      <c r="F2146" t="s">
        <v>55</v>
      </c>
      <c r="I2146">
        <v>9989.1</v>
      </c>
    </row>
    <row r="2147" spans="1:9" x14ac:dyDescent="0.2">
      <c r="A2147" t="s">
        <v>632</v>
      </c>
      <c r="B2147">
        <v>172</v>
      </c>
      <c r="C2147">
        <v>2000</v>
      </c>
      <c r="D2147" t="s">
        <v>279</v>
      </c>
      <c r="F2147" t="s">
        <v>146</v>
      </c>
      <c r="I2147">
        <v>9897</v>
      </c>
    </row>
    <row r="2148" spans="1:9" x14ac:dyDescent="0.2">
      <c r="A2148" t="s">
        <v>276</v>
      </c>
      <c r="B2148">
        <v>173</v>
      </c>
      <c r="C2148">
        <v>2000</v>
      </c>
      <c r="D2148" t="s">
        <v>40</v>
      </c>
      <c r="F2148" t="s">
        <v>146</v>
      </c>
      <c r="I2148">
        <v>9841</v>
      </c>
    </row>
    <row r="2149" spans="1:9" x14ac:dyDescent="0.2">
      <c r="A2149" t="s">
        <v>329</v>
      </c>
      <c r="B2149">
        <v>174</v>
      </c>
      <c r="C2149">
        <v>2000</v>
      </c>
      <c r="D2149" t="s">
        <v>330</v>
      </c>
      <c r="F2149" t="s">
        <v>187</v>
      </c>
      <c r="I2149">
        <v>9770.1</v>
      </c>
    </row>
    <row r="2150" spans="1:9" x14ac:dyDescent="0.2">
      <c r="A2150" t="s">
        <v>375</v>
      </c>
      <c r="B2150">
        <v>175</v>
      </c>
      <c r="C2150">
        <v>2000</v>
      </c>
      <c r="D2150" t="s">
        <v>115</v>
      </c>
      <c r="F2150" t="s">
        <v>98</v>
      </c>
      <c r="I2150">
        <v>9760.1</v>
      </c>
    </row>
    <row r="2151" spans="1:9" x14ac:dyDescent="0.2">
      <c r="A2151" t="s">
        <v>761</v>
      </c>
      <c r="B2151">
        <v>176</v>
      </c>
      <c r="C2151">
        <v>2000</v>
      </c>
      <c r="D2151" t="s">
        <v>115</v>
      </c>
      <c r="F2151" t="s">
        <v>177</v>
      </c>
      <c r="I2151">
        <v>9737.4</v>
      </c>
    </row>
    <row r="2152" spans="1:9" x14ac:dyDescent="0.2">
      <c r="A2152" t="s">
        <v>250</v>
      </c>
      <c r="B2152">
        <v>177</v>
      </c>
      <c r="C2152">
        <v>2000</v>
      </c>
      <c r="D2152" t="s">
        <v>105</v>
      </c>
      <c r="F2152" t="s">
        <v>53</v>
      </c>
      <c r="I2152">
        <v>9723.2999999999993</v>
      </c>
    </row>
    <row r="2153" spans="1:9" x14ac:dyDescent="0.2">
      <c r="A2153" t="s">
        <v>238</v>
      </c>
      <c r="B2153">
        <v>178</v>
      </c>
      <c r="C2153">
        <v>2000</v>
      </c>
      <c r="D2153" t="s">
        <v>214</v>
      </c>
      <c r="F2153" t="s">
        <v>55</v>
      </c>
      <c r="I2153">
        <v>9670</v>
      </c>
    </row>
    <row r="2154" spans="1:9" x14ac:dyDescent="0.2">
      <c r="A2154" t="s">
        <v>352</v>
      </c>
      <c r="B2154">
        <v>179</v>
      </c>
      <c r="C2154">
        <v>2000</v>
      </c>
      <c r="D2154" t="s">
        <v>79</v>
      </c>
      <c r="F2154" t="s">
        <v>44</v>
      </c>
      <c r="I2154">
        <v>9499.1</v>
      </c>
    </row>
    <row r="2155" spans="1:9" x14ac:dyDescent="0.2">
      <c r="A2155" t="s">
        <v>622</v>
      </c>
      <c r="B2155">
        <v>180</v>
      </c>
      <c r="C2155">
        <v>2000</v>
      </c>
      <c r="D2155" t="s">
        <v>611</v>
      </c>
      <c r="F2155" t="s">
        <v>22</v>
      </c>
      <c r="I2155">
        <v>9468</v>
      </c>
    </row>
    <row r="2156" spans="1:9" x14ac:dyDescent="0.2">
      <c r="A2156" t="s">
        <v>308</v>
      </c>
      <c r="B2156">
        <v>182</v>
      </c>
      <c r="C2156">
        <v>2000</v>
      </c>
      <c r="D2156" t="s">
        <v>115</v>
      </c>
      <c r="F2156" t="s">
        <v>28</v>
      </c>
      <c r="I2156">
        <v>9312.6</v>
      </c>
    </row>
    <row r="2157" spans="1:9" x14ac:dyDescent="0.2">
      <c r="A2157" t="s">
        <v>245</v>
      </c>
      <c r="B2157">
        <v>183</v>
      </c>
      <c r="C2157">
        <v>2000</v>
      </c>
      <c r="D2157" t="s">
        <v>67</v>
      </c>
      <c r="F2157" t="s">
        <v>98</v>
      </c>
      <c r="I2157">
        <v>9299.6</v>
      </c>
    </row>
    <row r="2158" spans="1:9" x14ac:dyDescent="0.2">
      <c r="A2158" t="s">
        <v>891</v>
      </c>
      <c r="B2158">
        <v>184</v>
      </c>
      <c r="C2158">
        <v>2000</v>
      </c>
      <c r="D2158" t="s">
        <v>97</v>
      </c>
      <c r="F2158" t="s">
        <v>404</v>
      </c>
      <c r="I2158">
        <v>9242.5</v>
      </c>
    </row>
    <row r="2159" spans="1:9" x14ac:dyDescent="0.2">
      <c r="A2159" t="s">
        <v>351</v>
      </c>
      <c r="B2159">
        <v>185</v>
      </c>
      <c r="C2159">
        <v>2000</v>
      </c>
      <c r="D2159" t="s">
        <v>100</v>
      </c>
      <c r="F2159" t="s">
        <v>41</v>
      </c>
      <c r="I2159">
        <v>9176</v>
      </c>
    </row>
    <row r="2160" spans="1:9" x14ac:dyDescent="0.2">
      <c r="A2160" t="s">
        <v>422</v>
      </c>
      <c r="B2160">
        <v>186</v>
      </c>
      <c r="C2160">
        <v>2000</v>
      </c>
      <c r="D2160" t="s">
        <v>79</v>
      </c>
      <c r="F2160" t="s">
        <v>28</v>
      </c>
      <c r="I2160">
        <v>9157</v>
      </c>
    </row>
    <row r="2161" spans="1:9" x14ac:dyDescent="0.2">
      <c r="A2161" t="s">
        <v>241</v>
      </c>
      <c r="B2161">
        <v>187</v>
      </c>
      <c r="C2161">
        <v>2000</v>
      </c>
      <c r="D2161" t="s">
        <v>52</v>
      </c>
      <c r="F2161" t="s">
        <v>28</v>
      </c>
      <c r="I2161">
        <v>9118.2000000000007</v>
      </c>
    </row>
    <row r="2162" spans="1:9" x14ac:dyDescent="0.2">
      <c r="A2162" t="s">
        <v>640</v>
      </c>
      <c r="B2162">
        <v>188</v>
      </c>
      <c r="C2162">
        <v>2000</v>
      </c>
      <c r="D2162" t="s">
        <v>201</v>
      </c>
      <c r="F2162" t="s">
        <v>22</v>
      </c>
      <c r="I2162">
        <v>9100</v>
      </c>
    </row>
    <row r="2163" spans="1:9" x14ac:dyDescent="0.2">
      <c r="A2163" t="s">
        <v>365</v>
      </c>
      <c r="B2163">
        <v>189</v>
      </c>
      <c r="C2163">
        <v>2000</v>
      </c>
      <c r="D2163" t="s">
        <v>17</v>
      </c>
      <c r="F2163" t="s">
        <v>93</v>
      </c>
      <c r="I2163">
        <v>9021</v>
      </c>
    </row>
    <row r="2164" spans="1:9" x14ac:dyDescent="0.2">
      <c r="A2164" t="s">
        <v>275</v>
      </c>
      <c r="B2164">
        <v>190</v>
      </c>
      <c r="C2164">
        <v>2000</v>
      </c>
      <c r="D2164" t="s">
        <v>74</v>
      </c>
      <c r="F2164" t="s">
        <v>55</v>
      </c>
      <c r="I2164">
        <v>8995</v>
      </c>
    </row>
    <row r="2165" spans="1:9" x14ac:dyDescent="0.2">
      <c r="A2165" t="s">
        <v>450</v>
      </c>
      <c r="B2165">
        <v>191</v>
      </c>
      <c r="C2165">
        <v>2000</v>
      </c>
      <c r="D2165" t="s">
        <v>74</v>
      </c>
      <c r="F2165" t="s">
        <v>35</v>
      </c>
      <c r="I2165">
        <v>8959</v>
      </c>
    </row>
    <row r="2166" spans="1:9" x14ac:dyDescent="0.2">
      <c r="A2166" t="s">
        <v>504</v>
      </c>
      <c r="B2166">
        <v>192</v>
      </c>
      <c r="C2166">
        <v>2000</v>
      </c>
      <c r="D2166" t="s">
        <v>105</v>
      </c>
      <c r="F2166" t="s">
        <v>146</v>
      </c>
      <c r="I2166">
        <v>8936.7999999999993</v>
      </c>
    </row>
    <row r="2167" spans="1:9" x14ac:dyDescent="0.2">
      <c r="A2167" t="s">
        <v>401</v>
      </c>
      <c r="B2167">
        <v>193</v>
      </c>
      <c r="C2167">
        <v>2000</v>
      </c>
      <c r="D2167" t="s">
        <v>24</v>
      </c>
      <c r="F2167" t="s">
        <v>25</v>
      </c>
      <c r="I2167">
        <v>8921</v>
      </c>
    </row>
    <row r="2168" spans="1:9" x14ac:dyDescent="0.2">
      <c r="A2168" t="s">
        <v>299</v>
      </c>
      <c r="B2168">
        <v>194</v>
      </c>
      <c r="C2168">
        <v>2000</v>
      </c>
      <c r="D2168" t="s">
        <v>40</v>
      </c>
      <c r="F2168" t="s">
        <v>28</v>
      </c>
      <c r="I2168">
        <v>8861.7000000000007</v>
      </c>
    </row>
    <row r="2169" spans="1:9" x14ac:dyDescent="0.2">
      <c r="A2169" t="s">
        <v>516</v>
      </c>
      <c r="B2169">
        <v>195</v>
      </c>
      <c r="C2169">
        <v>2000</v>
      </c>
      <c r="D2169" t="s">
        <v>636</v>
      </c>
      <c r="F2169" t="s">
        <v>55</v>
      </c>
      <c r="I2169">
        <v>8827.2999999999993</v>
      </c>
    </row>
    <row r="2170" spans="1:9" x14ac:dyDescent="0.2">
      <c r="A2170" t="s">
        <v>387</v>
      </c>
      <c r="B2170">
        <v>196</v>
      </c>
      <c r="C2170">
        <v>2000</v>
      </c>
      <c r="D2170" t="s">
        <v>105</v>
      </c>
      <c r="F2170" t="s">
        <v>146</v>
      </c>
      <c r="I2170">
        <v>8795.2999999999993</v>
      </c>
    </row>
    <row r="2171" spans="1:9" x14ac:dyDescent="0.2">
      <c r="A2171" t="s">
        <v>369</v>
      </c>
      <c r="B2171">
        <v>197</v>
      </c>
      <c r="C2171">
        <v>2000</v>
      </c>
      <c r="D2171" t="s">
        <v>283</v>
      </c>
      <c r="F2171" t="s">
        <v>370</v>
      </c>
      <c r="I2171">
        <v>8776.9</v>
      </c>
    </row>
    <row r="2172" spans="1:9" x14ac:dyDescent="0.2">
      <c r="A2172" t="s">
        <v>296</v>
      </c>
      <c r="B2172">
        <v>198</v>
      </c>
      <c r="C2172">
        <v>2000</v>
      </c>
      <c r="D2172" t="s">
        <v>214</v>
      </c>
      <c r="F2172" t="s">
        <v>297</v>
      </c>
      <c r="I2172">
        <v>8773.2000000000007</v>
      </c>
    </row>
    <row r="2173" spans="1:9" x14ac:dyDescent="0.2">
      <c r="A2173" t="s">
        <v>821</v>
      </c>
      <c r="B2173">
        <v>199</v>
      </c>
      <c r="C2173">
        <v>2000</v>
      </c>
      <c r="D2173" t="s">
        <v>60</v>
      </c>
      <c r="F2173" t="s">
        <v>33</v>
      </c>
      <c r="I2173">
        <v>8744.2000000000007</v>
      </c>
    </row>
    <row r="2174" spans="1:9" x14ac:dyDescent="0.2">
      <c r="A2174" t="s">
        <v>629</v>
      </c>
      <c r="B2174">
        <v>200</v>
      </c>
      <c r="C2174">
        <v>2000</v>
      </c>
      <c r="D2174" t="s">
        <v>230</v>
      </c>
      <c r="F2174" t="s">
        <v>75</v>
      </c>
      <c r="I2174">
        <v>8739</v>
      </c>
    </row>
    <row r="2175" spans="1:9" x14ac:dyDescent="0.2">
      <c r="A2175" t="s">
        <v>750</v>
      </c>
      <c r="B2175">
        <v>201</v>
      </c>
      <c r="C2175">
        <v>2000</v>
      </c>
      <c r="D2175" t="s">
        <v>112</v>
      </c>
      <c r="F2175" t="s">
        <v>55</v>
      </c>
      <c r="I2175">
        <v>8706.2000000000007</v>
      </c>
    </row>
    <row r="2176" spans="1:9" x14ac:dyDescent="0.2">
      <c r="A2176" t="s">
        <v>295</v>
      </c>
      <c r="B2176">
        <v>202</v>
      </c>
      <c r="C2176">
        <v>2000</v>
      </c>
      <c r="D2176" t="s">
        <v>17</v>
      </c>
      <c r="F2176" t="s">
        <v>44</v>
      </c>
      <c r="I2176">
        <v>8647</v>
      </c>
    </row>
    <row r="2177" spans="1:9" x14ac:dyDescent="0.2">
      <c r="A2177" t="s">
        <v>892</v>
      </c>
      <c r="B2177">
        <v>203</v>
      </c>
      <c r="C2177">
        <v>2000</v>
      </c>
      <c r="D2177" t="s">
        <v>30</v>
      </c>
      <c r="F2177" t="s">
        <v>55</v>
      </c>
      <c r="I2177">
        <v>8645.6</v>
      </c>
    </row>
    <row r="2178" spans="1:9" x14ac:dyDescent="0.2">
      <c r="A2178" t="s">
        <v>333</v>
      </c>
      <c r="B2178">
        <v>204</v>
      </c>
      <c r="C2178">
        <v>2000</v>
      </c>
      <c r="D2178" t="s">
        <v>65</v>
      </c>
      <c r="F2178" t="s">
        <v>72</v>
      </c>
      <c r="I2178">
        <v>8641</v>
      </c>
    </row>
    <row r="2179" spans="1:9" x14ac:dyDescent="0.2">
      <c r="A2179" t="s">
        <v>265</v>
      </c>
      <c r="B2179">
        <v>205</v>
      </c>
      <c r="C2179">
        <v>2000</v>
      </c>
      <c r="D2179" t="s">
        <v>97</v>
      </c>
      <c r="F2179" t="s">
        <v>86</v>
      </c>
      <c r="I2179">
        <v>8640</v>
      </c>
    </row>
    <row r="2180" spans="1:9" x14ac:dyDescent="0.2">
      <c r="A2180" t="s">
        <v>893</v>
      </c>
      <c r="B2180">
        <v>206</v>
      </c>
      <c r="C2180">
        <v>2000</v>
      </c>
      <c r="D2180" t="s">
        <v>118</v>
      </c>
      <c r="F2180" t="s">
        <v>22</v>
      </c>
      <c r="I2180">
        <v>8639</v>
      </c>
    </row>
    <row r="2181" spans="1:9" x14ac:dyDescent="0.2">
      <c r="A2181" t="s">
        <v>745</v>
      </c>
      <c r="B2181">
        <v>207</v>
      </c>
      <c r="C2181">
        <v>2000</v>
      </c>
      <c r="D2181" t="s">
        <v>67</v>
      </c>
      <c r="F2181" t="s">
        <v>41</v>
      </c>
      <c r="I2181">
        <v>8637</v>
      </c>
    </row>
    <row r="2182" spans="1:9" x14ac:dyDescent="0.2">
      <c r="A2182" t="s">
        <v>641</v>
      </c>
      <c r="B2182">
        <v>208</v>
      </c>
      <c r="C2182">
        <v>2000</v>
      </c>
      <c r="D2182" t="s">
        <v>118</v>
      </c>
      <c r="F2182" t="s">
        <v>35</v>
      </c>
      <c r="I2182">
        <v>8595</v>
      </c>
    </row>
    <row r="2183" spans="1:9" x14ac:dyDescent="0.2">
      <c r="A2183" t="s">
        <v>657</v>
      </c>
      <c r="B2183">
        <v>209</v>
      </c>
      <c r="C2183">
        <v>2000</v>
      </c>
      <c r="D2183" t="s">
        <v>115</v>
      </c>
      <c r="F2183" t="s">
        <v>255</v>
      </c>
      <c r="I2183">
        <v>8509.5</v>
      </c>
    </row>
    <row r="2184" spans="1:9" x14ac:dyDescent="0.2">
      <c r="A2184" t="s">
        <v>318</v>
      </c>
      <c r="B2184">
        <v>210</v>
      </c>
      <c r="C2184">
        <v>2000</v>
      </c>
      <c r="D2184" t="s">
        <v>130</v>
      </c>
      <c r="F2184" t="s">
        <v>41</v>
      </c>
      <c r="I2184">
        <v>8504.6</v>
      </c>
    </row>
    <row r="2185" spans="1:9" x14ac:dyDescent="0.2">
      <c r="A2185" t="s">
        <v>894</v>
      </c>
      <c r="B2185">
        <v>211</v>
      </c>
      <c r="C2185">
        <v>2000</v>
      </c>
      <c r="D2185" t="s">
        <v>21</v>
      </c>
      <c r="F2185" t="s">
        <v>98</v>
      </c>
      <c r="I2185">
        <v>8485</v>
      </c>
    </row>
    <row r="2186" spans="1:9" x14ac:dyDescent="0.2">
      <c r="A2186" t="s">
        <v>531</v>
      </c>
      <c r="B2186">
        <v>212</v>
      </c>
      <c r="C2186">
        <v>2000</v>
      </c>
      <c r="D2186" t="s">
        <v>57</v>
      </c>
      <c r="F2186" t="s">
        <v>72</v>
      </c>
      <c r="I2186">
        <v>8435.4</v>
      </c>
    </row>
    <row r="2187" spans="1:9" x14ac:dyDescent="0.2">
      <c r="A2187" t="s">
        <v>274</v>
      </c>
      <c r="B2187">
        <v>213</v>
      </c>
      <c r="C2187">
        <v>2000</v>
      </c>
      <c r="D2187" t="s">
        <v>32</v>
      </c>
      <c r="F2187" t="s">
        <v>53</v>
      </c>
      <c r="I2187">
        <v>8402</v>
      </c>
    </row>
    <row r="2188" spans="1:9" x14ac:dyDescent="0.2">
      <c r="A2188" t="s">
        <v>702</v>
      </c>
      <c r="B2188">
        <v>214</v>
      </c>
      <c r="C2188">
        <v>2000</v>
      </c>
      <c r="D2188" t="s">
        <v>32</v>
      </c>
      <c r="F2188" t="s">
        <v>55</v>
      </c>
      <c r="I2188">
        <v>8391.4</v>
      </c>
    </row>
    <row r="2189" spans="1:9" x14ac:dyDescent="0.2">
      <c r="A2189" t="s">
        <v>549</v>
      </c>
      <c r="B2189">
        <v>215</v>
      </c>
      <c r="C2189">
        <v>2000</v>
      </c>
      <c r="D2189" t="s">
        <v>223</v>
      </c>
      <c r="F2189" t="s">
        <v>116</v>
      </c>
      <c r="I2189">
        <v>8364.1</v>
      </c>
    </row>
    <row r="2190" spans="1:9" x14ac:dyDescent="0.2">
      <c r="A2190" t="s">
        <v>546</v>
      </c>
      <c r="B2190">
        <v>216</v>
      </c>
      <c r="C2190">
        <v>2000</v>
      </c>
      <c r="D2190" t="s">
        <v>97</v>
      </c>
      <c r="F2190" t="s">
        <v>255</v>
      </c>
      <c r="I2190">
        <v>8339.1</v>
      </c>
    </row>
    <row r="2191" spans="1:9" x14ac:dyDescent="0.2">
      <c r="A2191" t="s">
        <v>285</v>
      </c>
      <c r="B2191">
        <v>217</v>
      </c>
      <c r="C2191">
        <v>2000</v>
      </c>
      <c r="D2191" t="s">
        <v>65</v>
      </c>
      <c r="F2191" t="s">
        <v>22</v>
      </c>
      <c r="I2191">
        <v>8319.1</v>
      </c>
    </row>
    <row r="2192" spans="1:9" x14ac:dyDescent="0.2">
      <c r="A2192" t="s">
        <v>462</v>
      </c>
      <c r="B2192">
        <v>218</v>
      </c>
      <c r="C2192">
        <v>2000</v>
      </c>
      <c r="D2192" t="s">
        <v>57</v>
      </c>
      <c r="F2192" t="s">
        <v>53</v>
      </c>
      <c r="I2192">
        <v>8293.4</v>
      </c>
    </row>
    <row r="2193" spans="1:9" x14ac:dyDescent="0.2">
      <c r="A2193" t="s">
        <v>895</v>
      </c>
      <c r="B2193">
        <v>219</v>
      </c>
      <c r="C2193">
        <v>2000</v>
      </c>
      <c r="D2193" t="s">
        <v>67</v>
      </c>
      <c r="F2193" t="s">
        <v>41</v>
      </c>
      <c r="I2193">
        <v>8268</v>
      </c>
    </row>
    <row r="2194" spans="1:9" x14ac:dyDescent="0.2">
      <c r="A2194" t="s">
        <v>204</v>
      </c>
      <c r="B2194">
        <v>220</v>
      </c>
      <c r="C2194">
        <v>2000</v>
      </c>
      <c r="D2194" t="s">
        <v>21</v>
      </c>
      <c r="F2194" t="s">
        <v>22</v>
      </c>
      <c r="I2194">
        <v>8197.2000000000007</v>
      </c>
    </row>
    <row r="2195" spans="1:9" x14ac:dyDescent="0.2">
      <c r="A2195" t="s">
        <v>304</v>
      </c>
      <c r="B2195">
        <v>221</v>
      </c>
      <c r="C2195">
        <v>2000</v>
      </c>
      <c r="D2195" t="s">
        <v>57</v>
      </c>
      <c r="F2195" t="s">
        <v>53</v>
      </c>
      <c r="I2195">
        <v>7989</v>
      </c>
    </row>
    <row r="2196" spans="1:9" x14ac:dyDescent="0.2">
      <c r="A2196" t="s">
        <v>343</v>
      </c>
      <c r="B2196">
        <v>222</v>
      </c>
      <c r="C2196">
        <v>2000</v>
      </c>
      <c r="D2196" t="s">
        <v>115</v>
      </c>
      <c r="F2196" t="s">
        <v>86</v>
      </c>
      <c r="I2196">
        <v>7981.7</v>
      </c>
    </row>
    <row r="2197" spans="1:9" x14ac:dyDescent="0.2">
      <c r="A2197" t="s">
        <v>845</v>
      </c>
      <c r="B2197">
        <v>223</v>
      </c>
      <c r="C2197">
        <v>2000</v>
      </c>
      <c r="D2197" t="s">
        <v>214</v>
      </c>
      <c r="F2197" t="s">
        <v>93</v>
      </c>
      <c r="I2197">
        <v>7905</v>
      </c>
    </row>
    <row r="2198" spans="1:9" x14ac:dyDescent="0.2">
      <c r="A2198" t="s">
        <v>425</v>
      </c>
      <c r="B2198">
        <v>224</v>
      </c>
      <c r="C2198">
        <v>2000</v>
      </c>
      <c r="D2198" t="s">
        <v>609</v>
      </c>
      <c r="F2198" t="s">
        <v>28</v>
      </c>
      <c r="I2198">
        <v>7882</v>
      </c>
    </row>
    <row r="2199" spans="1:9" x14ac:dyDescent="0.2">
      <c r="A2199" t="s">
        <v>650</v>
      </c>
      <c r="B2199">
        <v>225</v>
      </c>
      <c r="C2199">
        <v>2000</v>
      </c>
      <c r="D2199" t="s">
        <v>609</v>
      </c>
      <c r="F2199" t="s">
        <v>28</v>
      </c>
      <c r="I2199">
        <v>7822.8</v>
      </c>
    </row>
    <row r="2200" spans="1:9" x14ac:dyDescent="0.2">
      <c r="A2200" t="s">
        <v>896</v>
      </c>
      <c r="B2200">
        <v>226</v>
      </c>
      <c r="C2200">
        <v>2000</v>
      </c>
      <c r="D2200" t="s">
        <v>60</v>
      </c>
      <c r="F2200" t="s">
        <v>190</v>
      </c>
      <c r="I2200">
        <v>7822</v>
      </c>
    </row>
    <row r="2201" spans="1:9" x14ac:dyDescent="0.2">
      <c r="A2201" t="s">
        <v>268</v>
      </c>
      <c r="B2201">
        <v>227</v>
      </c>
      <c r="C2201">
        <v>2000</v>
      </c>
      <c r="D2201" t="s">
        <v>46</v>
      </c>
      <c r="F2201" t="s">
        <v>98</v>
      </c>
      <c r="I2201">
        <v>7757</v>
      </c>
    </row>
    <row r="2202" spans="1:9" x14ac:dyDescent="0.2">
      <c r="A2202" t="s">
        <v>358</v>
      </c>
      <c r="B2202">
        <v>228</v>
      </c>
      <c r="C2202">
        <v>2000</v>
      </c>
      <c r="D2202" t="s">
        <v>279</v>
      </c>
      <c r="F2202" t="s">
        <v>98</v>
      </c>
      <c r="I2202">
        <v>7731.8</v>
      </c>
    </row>
    <row r="2203" spans="1:9" x14ac:dyDescent="0.2">
      <c r="A2203" t="s">
        <v>512</v>
      </c>
      <c r="B2203">
        <v>229</v>
      </c>
      <c r="C2203">
        <v>2000</v>
      </c>
      <c r="D2203" t="s">
        <v>21</v>
      </c>
      <c r="F2203" t="s">
        <v>22</v>
      </c>
      <c r="I2203">
        <v>7691.2</v>
      </c>
    </row>
    <row r="2204" spans="1:9" x14ac:dyDescent="0.2">
      <c r="A2204" t="s">
        <v>897</v>
      </c>
      <c r="B2204">
        <v>230</v>
      </c>
      <c r="C2204">
        <v>2000</v>
      </c>
      <c r="D2204" t="s">
        <v>57</v>
      </c>
      <c r="F2204" t="s">
        <v>98</v>
      </c>
      <c r="I2204">
        <v>7666</v>
      </c>
    </row>
    <row r="2205" spans="1:9" x14ac:dyDescent="0.2">
      <c r="A2205" t="s">
        <v>467</v>
      </c>
      <c r="B2205">
        <v>231</v>
      </c>
      <c r="C2205">
        <v>2000</v>
      </c>
      <c r="D2205" t="s">
        <v>290</v>
      </c>
      <c r="F2205" t="s">
        <v>55</v>
      </c>
      <c r="I2205">
        <v>7660</v>
      </c>
    </row>
    <row r="2206" spans="1:9" x14ac:dyDescent="0.2">
      <c r="A2206" t="s">
        <v>820</v>
      </c>
      <c r="B2206">
        <v>232</v>
      </c>
      <c r="C2206">
        <v>2000</v>
      </c>
      <c r="D2206" t="s">
        <v>97</v>
      </c>
      <c r="F2206" t="s">
        <v>199</v>
      </c>
      <c r="I2206">
        <v>7659.2</v>
      </c>
    </row>
    <row r="2207" spans="1:9" x14ac:dyDescent="0.2">
      <c r="A2207" t="s">
        <v>898</v>
      </c>
      <c r="B2207">
        <v>233</v>
      </c>
      <c r="C2207">
        <v>2000</v>
      </c>
      <c r="D2207" t="s">
        <v>97</v>
      </c>
      <c r="F2207" t="s">
        <v>146</v>
      </c>
      <c r="I2207">
        <v>7654.7</v>
      </c>
    </row>
    <row r="2208" spans="1:9" x14ac:dyDescent="0.2">
      <c r="A2208" t="s">
        <v>428</v>
      </c>
      <c r="B2208">
        <v>234</v>
      </c>
      <c r="C2208">
        <v>2000</v>
      </c>
      <c r="D2208" t="s">
        <v>57</v>
      </c>
      <c r="F2208" t="s">
        <v>86</v>
      </c>
      <c r="I2208">
        <v>7620.2</v>
      </c>
    </row>
    <row r="2209" spans="1:9" x14ac:dyDescent="0.2">
      <c r="A2209" t="s">
        <v>202</v>
      </c>
      <c r="B2209">
        <v>235</v>
      </c>
      <c r="C2209">
        <v>2000</v>
      </c>
      <c r="D2209" t="s">
        <v>488</v>
      </c>
      <c r="F2209" t="s">
        <v>55</v>
      </c>
      <c r="I2209">
        <v>7610</v>
      </c>
    </row>
    <row r="2210" spans="1:9" x14ac:dyDescent="0.2">
      <c r="A2210" t="s">
        <v>289</v>
      </c>
      <c r="B2210">
        <v>236</v>
      </c>
      <c r="C2210">
        <v>2000</v>
      </c>
      <c r="D2210" t="s">
        <v>290</v>
      </c>
      <c r="F2210" t="s">
        <v>98</v>
      </c>
      <c r="I2210">
        <v>7544.6</v>
      </c>
    </row>
    <row r="2211" spans="1:9" x14ac:dyDescent="0.2">
      <c r="A2211" t="s">
        <v>746</v>
      </c>
      <c r="B2211">
        <v>237</v>
      </c>
      <c r="C2211">
        <v>2000</v>
      </c>
      <c r="D2211" t="s">
        <v>175</v>
      </c>
      <c r="F2211" t="s">
        <v>28</v>
      </c>
      <c r="I2211">
        <v>7510</v>
      </c>
    </row>
    <row r="2212" spans="1:9" x14ac:dyDescent="0.2">
      <c r="A2212" t="s">
        <v>751</v>
      </c>
      <c r="B2212">
        <v>238</v>
      </c>
      <c r="C2212">
        <v>2000</v>
      </c>
      <c r="D2212" t="s">
        <v>214</v>
      </c>
      <c r="F2212" t="s">
        <v>28</v>
      </c>
      <c r="I2212">
        <v>7491.3</v>
      </c>
    </row>
    <row r="2213" spans="1:9" x14ac:dyDescent="0.2">
      <c r="A2213" t="s">
        <v>498</v>
      </c>
      <c r="B2213">
        <v>239</v>
      </c>
      <c r="C2213">
        <v>2000</v>
      </c>
      <c r="D2213" t="s">
        <v>112</v>
      </c>
      <c r="F2213" t="s">
        <v>55</v>
      </c>
      <c r="I2213">
        <v>7485.4</v>
      </c>
    </row>
    <row r="2214" spans="1:9" x14ac:dyDescent="0.2">
      <c r="A2214" t="s">
        <v>842</v>
      </c>
      <c r="B2214">
        <v>240</v>
      </c>
      <c r="C2214">
        <v>2000</v>
      </c>
      <c r="D2214" t="s">
        <v>91</v>
      </c>
      <c r="F2214" t="s">
        <v>44</v>
      </c>
      <c r="I2214">
        <v>7386</v>
      </c>
    </row>
    <row r="2215" spans="1:9" x14ac:dyDescent="0.2">
      <c r="A2215" t="s">
        <v>327</v>
      </c>
      <c r="B2215">
        <v>241</v>
      </c>
      <c r="C2215">
        <v>2000</v>
      </c>
      <c r="D2215" t="s">
        <v>67</v>
      </c>
      <c r="F2215" t="s">
        <v>25</v>
      </c>
      <c r="I2215">
        <v>7362.9</v>
      </c>
    </row>
    <row r="2216" spans="1:9" x14ac:dyDescent="0.2">
      <c r="A2216" t="s">
        <v>346</v>
      </c>
      <c r="B2216">
        <v>242</v>
      </c>
      <c r="C2216">
        <v>2000</v>
      </c>
      <c r="D2216" t="s">
        <v>130</v>
      </c>
      <c r="F2216" t="s">
        <v>41</v>
      </c>
      <c r="I2216">
        <v>7287.2</v>
      </c>
    </row>
    <row r="2217" spans="1:9" x14ac:dyDescent="0.2">
      <c r="A2217" t="s">
        <v>655</v>
      </c>
      <c r="B2217">
        <v>243</v>
      </c>
      <c r="C2217">
        <v>2000</v>
      </c>
      <c r="D2217" t="s">
        <v>824</v>
      </c>
      <c r="F2217" t="s">
        <v>44</v>
      </c>
      <c r="I2217">
        <v>7286</v>
      </c>
    </row>
    <row r="2218" spans="1:9" x14ac:dyDescent="0.2">
      <c r="A2218" t="s">
        <v>266</v>
      </c>
      <c r="B2218">
        <v>244</v>
      </c>
      <c r="C2218">
        <v>2000</v>
      </c>
      <c r="D2218" t="s">
        <v>100</v>
      </c>
      <c r="F2218" t="s">
        <v>41</v>
      </c>
      <c r="I2218">
        <v>7252.6</v>
      </c>
    </row>
    <row r="2219" spans="1:9" x14ac:dyDescent="0.2">
      <c r="A2219" t="s">
        <v>619</v>
      </c>
      <c r="B2219">
        <v>245</v>
      </c>
      <c r="C2219">
        <v>2000</v>
      </c>
      <c r="D2219" t="s">
        <v>21</v>
      </c>
      <c r="F2219" t="s">
        <v>190</v>
      </c>
      <c r="I2219">
        <v>7251</v>
      </c>
    </row>
    <row r="2220" spans="1:9" x14ac:dyDescent="0.2">
      <c r="A2220" t="s">
        <v>749</v>
      </c>
      <c r="B2220">
        <v>246</v>
      </c>
      <c r="C2220">
        <v>2000</v>
      </c>
      <c r="D2220" t="s">
        <v>91</v>
      </c>
      <c r="F2220" t="s">
        <v>44</v>
      </c>
      <c r="I2220">
        <v>7157.9</v>
      </c>
    </row>
    <row r="2221" spans="1:9" x14ac:dyDescent="0.2">
      <c r="A2221" t="s">
        <v>161</v>
      </c>
      <c r="B2221">
        <v>247</v>
      </c>
      <c r="C2221">
        <v>2000</v>
      </c>
      <c r="D2221" t="s">
        <v>32</v>
      </c>
      <c r="F2221" t="s">
        <v>187</v>
      </c>
      <c r="I2221">
        <v>7151</v>
      </c>
    </row>
    <row r="2222" spans="1:9" x14ac:dyDescent="0.2">
      <c r="A2222" t="s">
        <v>458</v>
      </c>
      <c r="B2222">
        <v>248</v>
      </c>
      <c r="C2222">
        <v>2000</v>
      </c>
      <c r="D2222" t="s">
        <v>79</v>
      </c>
      <c r="F2222" t="s">
        <v>44</v>
      </c>
      <c r="I2222">
        <v>7070</v>
      </c>
    </row>
    <row r="2223" spans="1:9" x14ac:dyDescent="0.2">
      <c r="A2223" t="s">
        <v>257</v>
      </c>
      <c r="B2223">
        <v>249</v>
      </c>
      <c r="C2223">
        <v>2000</v>
      </c>
      <c r="D2223" t="s">
        <v>21</v>
      </c>
      <c r="F2223" t="s">
        <v>28</v>
      </c>
      <c r="I2223">
        <v>7039.1</v>
      </c>
    </row>
    <row r="2224" spans="1:9" x14ac:dyDescent="0.2">
      <c r="A2224" t="s">
        <v>270</v>
      </c>
      <c r="B2224">
        <v>250</v>
      </c>
      <c r="C2224">
        <v>2000</v>
      </c>
      <c r="D2224" t="s">
        <v>67</v>
      </c>
      <c r="F2224" t="s">
        <v>18</v>
      </c>
      <c r="I2224">
        <v>6984.2</v>
      </c>
    </row>
    <row r="2225" spans="1:9" x14ac:dyDescent="0.2">
      <c r="A2225" t="s">
        <v>758</v>
      </c>
      <c r="B2225">
        <v>251</v>
      </c>
      <c r="C2225">
        <v>2000</v>
      </c>
      <c r="D2225" t="s">
        <v>57</v>
      </c>
      <c r="F2225" t="s">
        <v>28</v>
      </c>
      <c r="I2225">
        <v>6966</v>
      </c>
    </row>
    <row r="2226" spans="1:9" x14ac:dyDescent="0.2">
      <c r="A2226" t="s">
        <v>357</v>
      </c>
      <c r="B2226">
        <v>252</v>
      </c>
      <c r="C2226">
        <v>2000</v>
      </c>
      <c r="D2226" t="s">
        <v>91</v>
      </c>
      <c r="F2226" t="s">
        <v>168</v>
      </c>
      <c r="I2226">
        <v>6952.7</v>
      </c>
    </row>
    <row r="2227" spans="1:9" x14ac:dyDescent="0.2">
      <c r="A2227" t="s">
        <v>319</v>
      </c>
      <c r="B2227">
        <v>253</v>
      </c>
      <c r="C2227">
        <v>2000</v>
      </c>
      <c r="D2227" t="s">
        <v>214</v>
      </c>
      <c r="F2227" t="s">
        <v>53</v>
      </c>
      <c r="I2227">
        <v>6915.7</v>
      </c>
    </row>
    <row r="2228" spans="1:9" x14ac:dyDescent="0.2">
      <c r="A2228" t="s">
        <v>272</v>
      </c>
      <c r="B2228">
        <v>254</v>
      </c>
      <c r="C2228">
        <v>2000</v>
      </c>
      <c r="D2228" t="s">
        <v>214</v>
      </c>
      <c r="F2228" t="s">
        <v>44</v>
      </c>
      <c r="I2228">
        <v>6848</v>
      </c>
    </row>
    <row r="2229" spans="1:9" x14ac:dyDescent="0.2">
      <c r="A2229" t="s">
        <v>284</v>
      </c>
      <c r="B2229">
        <v>255</v>
      </c>
      <c r="C2229">
        <v>2000</v>
      </c>
      <c r="D2229" t="s">
        <v>97</v>
      </c>
      <c r="F2229" t="s">
        <v>98</v>
      </c>
      <c r="I2229">
        <v>6803.7</v>
      </c>
    </row>
    <row r="2230" spans="1:9" x14ac:dyDescent="0.2">
      <c r="A2230" t="s">
        <v>380</v>
      </c>
      <c r="B2230">
        <v>256</v>
      </c>
      <c r="C2230">
        <v>2000</v>
      </c>
      <c r="D2230" t="s">
        <v>637</v>
      </c>
      <c r="F2230" t="s">
        <v>55</v>
      </c>
      <c r="I2230">
        <v>6802</v>
      </c>
    </row>
    <row r="2231" spans="1:9" x14ac:dyDescent="0.2">
      <c r="A2231" t="s">
        <v>303</v>
      </c>
      <c r="B2231">
        <v>257</v>
      </c>
      <c r="C2231">
        <v>2000</v>
      </c>
      <c r="D2231" t="s">
        <v>65</v>
      </c>
      <c r="F2231" t="s">
        <v>41</v>
      </c>
      <c r="I2231">
        <v>6729.6</v>
      </c>
    </row>
    <row r="2232" spans="1:9" x14ac:dyDescent="0.2">
      <c r="A2232" t="s">
        <v>323</v>
      </c>
      <c r="B2232">
        <v>258</v>
      </c>
      <c r="C2232">
        <v>2000</v>
      </c>
      <c r="D2232" t="s">
        <v>757</v>
      </c>
      <c r="F2232" t="s">
        <v>98</v>
      </c>
      <c r="I2232">
        <v>6718.4</v>
      </c>
    </row>
    <row r="2233" spans="1:9" x14ac:dyDescent="0.2">
      <c r="A2233" t="s">
        <v>431</v>
      </c>
      <c r="B2233">
        <v>259</v>
      </c>
      <c r="C2233">
        <v>2000</v>
      </c>
      <c r="D2233" t="s">
        <v>65</v>
      </c>
      <c r="F2233" t="s">
        <v>93</v>
      </c>
      <c r="I2233">
        <v>6717.1</v>
      </c>
    </row>
    <row r="2234" spans="1:9" x14ac:dyDescent="0.2">
      <c r="A2234" t="s">
        <v>793</v>
      </c>
      <c r="B2234">
        <v>260</v>
      </c>
      <c r="C2234">
        <v>2000</v>
      </c>
      <c r="D2234" t="s">
        <v>637</v>
      </c>
      <c r="F2234" t="s">
        <v>146</v>
      </c>
      <c r="I2234">
        <v>6715.6</v>
      </c>
    </row>
    <row r="2235" spans="1:9" x14ac:dyDescent="0.2">
      <c r="A2235" t="s">
        <v>567</v>
      </c>
      <c r="B2235">
        <v>261</v>
      </c>
      <c r="C2235">
        <v>2000</v>
      </c>
      <c r="D2235" t="s">
        <v>32</v>
      </c>
      <c r="F2235" t="s">
        <v>542</v>
      </c>
      <c r="I2235">
        <v>6710.8</v>
      </c>
    </row>
    <row r="2236" spans="1:9" x14ac:dyDescent="0.2">
      <c r="A2236" t="s">
        <v>344</v>
      </c>
      <c r="B2236">
        <v>262</v>
      </c>
      <c r="C2236">
        <v>2000</v>
      </c>
      <c r="D2236" t="s">
        <v>130</v>
      </c>
      <c r="F2236" t="s">
        <v>255</v>
      </c>
      <c r="I2236">
        <v>6639</v>
      </c>
    </row>
    <row r="2237" spans="1:9" x14ac:dyDescent="0.2">
      <c r="A2237" t="s">
        <v>300</v>
      </c>
      <c r="B2237">
        <v>263</v>
      </c>
      <c r="C2237">
        <v>2000</v>
      </c>
      <c r="D2237" t="s">
        <v>214</v>
      </c>
      <c r="F2237" t="s">
        <v>41</v>
      </c>
      <c r="I2237">
        <v>6497</v>
      </c>
    </row>
    <row r="2238" spans="1:9" x14ac:dyDescent="0.2">
      <c r="A2238" t="s">
        <v>835</v>
      </c>
      <c r="B2238">
        <v>264</v>
      </c>
      <c r="C2238">
        <v>2000</v>
      </c>
      <c r="D2238" t="s">
        <v>17</v>
      </c>
      <c r="F2238" t="s">
        <v>18</v>
      </c>
      <c r="I2238">
        <v>6487.5</v>
      </c>
    </row>
    <row r="2239" spans="1:9" x14ac:dyDescent="0.2">
      <c r="A2239" t="s">
        <v>581</v>
      </c>
      <c r="B2239">
        <v>265</v>
      </c>
      <c r="C2239">
        <v>2000</v>
      </c>
      <c r="D2239" t="s">
        <v>57</v>
      </c>
      <c r="F2239" t="s">
        <v>47</v>
      </c>
      <c r="I2239">
        <v>6470.1</v>
      </c>
    </row>
    <row r="2240" spans="1:9" x14ac:dyDescent="0.2">
      <c r="A2240" t="s">
        <v>324</v>
      </c>
      <c r="B2240">
        <v>266</v>
      </c>
      <c r="C2240">
        <v>2000</v>
      </c>
      <c r="D2240" t="s">
        <v>214</v>
      </c>
      <c r="F2240" t="s">
        <v>177</v>
      </c>
      <c r="I2240">
        <v>6438</v>
      </c>
    </row>
    <row r="2241" spans="1:9" x14ac:dyDescent="0.2">
      <c r="A2241" t="s">
        <v>899</v>
      </c>
      <c r="B2241">
        <v>267</v>
      </c>
      <c r="C2241">
        <v>2000</v>
      </c>
      <c r="D2241" t="s">
        <v>115</v>
      </c>
      <c r="F2241" t="s">
        <v>72</v>
      </c>
      <c r="I2241">
        <v>6434.5</v>
      </c>
    </row>
    <row r="2242" spans="1:9" x14ac:dyDescent="0.2">
      <c r="A2242" t="s">
        <v>848</v>
      </c>
      <c r="B2242">
        <v>268</v>
      </c>
      <c r="C2242">
        <v>2000</v>
      </c>
      <c r="D2242" t="s">
        <v>57</v>
      </c>
      <c r="F2242" t="s">
        <v>187</v>
      </c>
      <c r="I2242">
        <v>6424.3</v>
      </c>
    </row>
    <row r="2243" spans="1:9" x14ac:dyDescent="0.2">
      <c r="A2243" t="s">
        <v>261</v>
      </c>
      <c r="B2243">
        <v>269</v>
      </c>
      <c r="C2243">
        <v>2000</v>
      </c>
      <c r="D2243" t="s">
        <v>67</v>
      </c>
      <c r="F2243" t="s">
        <v>41</v>
      </c>
      <c r="I2243">
        <v>6424</v>
      </c>
    </row>
    <row r="2244" spans="1:9" x14ac:dyDescent="0.2">
      <c r="A2244" t="s">
        <v>900</v>
      </c>
      <c r="B2244">
        <v>270</v>
      </c>
      <c r="C2244">
        <v>2000</v>
      </c>
      <c r="D2244" t="s">
        <v>24</v>
      </c>
      <c r="F2244" t="s">
        <v>542</v>
      </c>
      <c r="I2244">
        <v>6423.8</v>
      </c>
    </row>
    <row r="2245" spans="1:9" x14ac:dyDescent="0.2">
      <c r="A2245" t="s">
        <v>901</v>
      </c>
      <c r="B2245">
        <v>271</v>
      </c>
      <c r="C2245">
        <v>2000</v>
      </c>
      <c r="D2245" t="s">
        <v>279</v>
      </c>
      <c r="F2245" t="s">
        <v>44</v>
      </c>
      <c r="I2245">
        <v>6413.1</v>
      </c>
    </row>
    <row r="2246" spans="1:9" x14ac:dyDescent="0.2">
      <c r="A2246" t="s">
        <v>658</v>
      </c>
      <c r="B2246">
        <v>272</v>
      </c>
      <c r="C2246">
        <v>2000</v>
      </c>
      <c r="D2246" t="s">
        <v>115</v>
      </c>
      <c r="F2246" t="s">
        <v>398</v>
      </c>
      <c r="I2246">
        <v>6350</v>
      </c>
    </row>
    <row r="2247" spans="1:9" x14ac:dyDescent="0.2">
      <c r="A2247" t="s">
        <v>553</v>
      </c>
      <c r="B2247">
        <v>273</v>
      </c>
      <c r="C2247">
        <v>2000</v>
      </c>
      <c r="D2247" t="s">
        <v>105</v>
      </c>
      <c r="F2247" t="s">
        <v>22</v>
      </c>
      <c r="I2247">
        <v>6321.4</v>
      </c>
    </row>
    <row r="2248" spans="1:9" x14ac:dyDescent="0.2">
      <c r="A2248" t="s">
        <v>798</v>
      </c>
      <c r="B2248">
        <v>274</v>
      </c>
      <c r="C2248">
        <v>2000</v>
      </c>
      <c r="D2248" t="s">
        <v>214</v>
      </c>
      <c r="F2248" t="s">
        <v>53</v>
      </c>
      <c r="I2248">
        <v>6319.6</v>
      </c>
    </row>
    <row r="2249" spans="1:9" x14ac:dyDescent="0.2">
      <c r="A2249" t="s">
        <v>684</v>
      </c>
      <c r="B2249">
        <v>275</v>
      </c>
      <c r="C2249">
        <v>2000</v>
      </c>
      <c r="D2249" t="s">
        <v>279</v>
      </c>
      <c r="F2249" t="s">
        <v>18</v>
      </c>
      <c r="I2249">
        <v>6307</v>
      </c>
    </row>
    <row r="2250" spans="1:9" x14ac:dyDescent="0.2">
      <c r="A2250" t="s">
        <v>497</v>
      </c>
      <c r="B2250">
        <v>276</v>
      </c>
      <c r="C2250">
        <v>2000</v>
      </c>
      <c r="D2250" t="s">
        <v>27</v>
      </c>
      <c r="F2250" t="s">
        <v>25</v>
      </c>
      <c r="I2250">
        <v>6302.3</v>
      </c>
    </row>
    <row r="2251" spans="1:9" x14ac:dyDescent="0.2">
      <c r="A2251" t="s">
        <v>424</v>
      </c>
      <c r="B2251">
        <v>277</v>
      </c>
      <c r="C2251">
        <v>2000</v>
      </c>
      <c r="D2251" t="s">
        <v>57</v>
      </c>
      <c r="F2251" t="s">
        <v>125</v>
      </c>
      <c r="I2251">
        <v>6287.8</v>
      </c>
    </row>
    <row r="2252" spans="1:9" x14ac:dyDescent="0.2">
      <c r="A2252" t="s">
        <v>646</v>
      </c>
      <c r="B2252">
        <v>278</v>
      </c>
      <c r="C2252">
        <v>2000</v>
      </c>
      <c r="D2252" t="s">
        <v>112</v>
      </c>
      <c r="F2252" t="s">
        <v>255</v>
      </c>
      <c r="I2252">
        <v>6270.1</v>
      </c>
    </row>
    <row r="2253" spans="1:9" x14ac:dyDescent="0.2">
      <c r="A2253" t="s">
        <v>239</v>
      </c>
      <c r="B2253">
        <v>279</v>
      </c>
      <c r="C2253">
        <v>2000</v>
      </c>
      <c r="D2253" t="s">
        <v>67</v>
      </c>
      <c r="F2253" t="s">
        <v>72</v>
      </c>
      <c r="I2253">
        <v>6246.1</v>
      </c>
    </row>
    <row r="2254" spans="1:9" x14ac:dyDescent="0.2">
      <c r="A2254" t="s">
        <v>469</v>
      </c>
      <c r="B2254">
        <v>280</v>
      </c>
      <c r="C2254">
        <v>2000</v>
      </c>
      <c r="D2254" t="s">
        <v>27</v>
      </c>
      <c r="F2254" t="s">
        <v>98</v>
      </c>
      <c r="I2254">
        <v>6209.2</v>
      </c>
    </row>
    <row r="2255" spans="1:9" x14ac:dyDescent="0.2">
      <c r="A2255" t="s">
        <v>902</v>
      </c>
      <c r="B2255">
        <v>281</v>
      </c>
      <c r="C2255">
        <v>2000</v>
      </c>
      <c r="D2255" t="s">
        <v>115</v>
      </c>
      <c r="F2255" t="s">
        <v>75</v>
      </c>
      <c r="I2255">
        <v>6198.4</v>
      </c>
    </row>
    <row r="2256" spans="1:9" x14ac:dyDescent="0.2">
      <c r="A2256" t="s">
        <v>256</v>
      </c>
      <c r="B2256">
        <v>282</v>
      </c>
      <c r="C2256">
        <v>2000</v>
      </c>
      <c r="D2256" t="s">
        <v>488</v>
      </c>
      <c r="F2256" t="s">
        <v>55</v>
      </c>
      <c r="I2256">
        <v>6198</v>
      </c>
    </row>
    <row r="2257" spans="1:9" x14ac:dyDescent="0.2">
      <c r="A2257" t="s">
        <v>756</v>
      </c>
      <c r="B2257">
        <v>283</v>
      </c>
      <c r="C2257">
        <v>2000</v>
      </c>
      <c r="D2257" t="s">
        <v>30</v>
      </c>
      <c r="F2257" t="s">
        <v>53</v>
      </c>
      <c r="I2257">
        <v>6196</v>
      </c>
    </row>
    <row r="2258" spans="1:9" x14ac:dyDescent="0.2">
      <c r="A2258" t="s">
        <v>521</v>
      </c>
      <c r="B2258">
        <v>284</v>
      </c>
      <c r="C2258">
        <v>2000</v>
      </c>
      <c r="D2258" t="s">
        <v>115</v>
      </c>
      <c r="F2258" t="s">
        <v>398</v>
      </c>
      <c r="I2258">
        <v>6149.6</v>
      </c>
    </row>
    <row r="2259" spans="1:9" x14ac:dyDescent="0.2">
      <c r="A2259" t="s">
        <v>191</v>
      </c>
      <c r="B2259">
        <v>285</v>
      </c>
      <c r="C2259">
        <v>2000</v>
      </c>
      <c r="D2259" t="s">
        <v>30</v>
      </c>
      <c r="F2259" t="s">
        <v>55</v>
      </c>
      <c r="I2259">
        <v>6134</v>
      </c>
    </row>
    <row r="2260" spans="1:9" x14ac:dyDescent="0.2">
      <c r="A2260" t="s">
        <v>514</v>
      </c>
      <c r="B2260">
        <v>286</v>
      </c>
      <c r="C2260">
        <v>2000</v>
      </c>
      <c r="D2260" t="s">
        <v>65</v>
      </c>
      <c r="F2260" t="s">
        <v>53</v>
      </c>
      <c r="I2260">
        <v>6124.2</v>
      </c>
    </row>
    <row r="2261" spans="1:9" x14ac:dyDescent="0.2">
      <c r="A2261" t="s">
        <v>417</v>
      </c>
      <c r="B2261">
        <v>287</v>
      </c>
      <c r="C2261">
        <v>2000</v>
      </c>
      <c r="D2261" t="s">
        <v>214</v>
      </c>
      <c r="F2261" t="s">
        <v>18</v>
      </c>
      <c r="I2261">
        <v>6103</v>
      </c>
    </row>
    <row r="2262" spans="1:9" x14ac:dyDescent="0.2">
      <c r="A2262" t="s">
        <v>903</v>
      </c>
      <c r="B2262">
        <v>288</v>
      </c>
      <c r="C2262">
        <v>2000</v>
      </c>
      <c r="D2262" t="s">
        <v>57</v>
      </c>
      <c r="F2262" t="s">
        <v>98</v>
      </c>
      <c r="I2262">
        <v>5986</v>
      </c>
    </row>
    <row r="2263" spans="1:9" x14ac:dyDescent="0.2">
      <c r="A2263" t="s">
        <v>764</v>
      </c>
      <c r="B2263">
        <v>289</v>
      </c>
      <c r="C2263">
        <v>2000</v>
      </c>
      <c r="D2263" t="s">
        <v>214</v>
      </c>
      <c r="F2263" t="s">
        <v>53</v>
      </c>
      <c r="I2263">
        <v>5937.9</v>
      </c>
    </row>
    <row r="2264" spans="1:9" x14ac:dyDescent="0.2">
      <c r="A2264" t="s">
        <v>904</v>
      </c>
      <c r="B2264">
        <v>290</v>
      </c>
      <c r="C2264">
        <v>2000</v>
      </c>
      <c r="D2264" t="s">
        <v>223</v>
      </c>
      <c r="F2264" t="s">
        <v>22</v>
      </c>
      <c r="I2264">
        <v>5927.2</v>
      </c>
    </row>
    <row r="2265" spans="1:9" x14ac:dyDescent="0.2">
      <c r="A2265" t="s">
        <v>645</v>
      </c>
      <c r="B2265">
        <v>291</v>
      </c>
      <c r="C2265">
        <v>2000</v>
      </c>
      <c r="D2265" t="s">
        <v>287</v>
      </c>
      <c r="F2265" t="s">
        <v>44</v>
      </c>
      <c r="I2265">
        <v>5901.4</v>
      </c>
    </row>
    <row r="2266" spans="1:9" x14ac:dyDescent="0.2">
      <c r="A2266" t="s">
        <v>311</v>
      </c>
      <c r="B2266">
        <v>292</v>
      </c>
      <c r="C2266">
        <v>2000</v>
      </c>
      <c r="D2266" t="s">
        <v>46</v>
      </c>
      <c r="F2266" t="s">
        <v>33</v>
      </c>
      <c r="I2266">
        <v>5870</v>
      </c>
    </row>
    <row r="2267" spans="1:9" x14ac:dyDescent="0.2">
      <c r="A2267" t="s">
        <v>423</v>
      </c>
      <c r="B2267">
        <v>293</v>
      </c>
      <c r="C2267">
        <v>2000</v>
      </c>
      <c r="D2267" t="s">
        <v>336</v>
      </c>
      <c r="F2267" t="s">
        <v>53</v>
      </c>
      <c r="I2267">
        <v>5786.7</v>
      </c>
    </row>
    <row r="2268" spans="1:9" x14ac:dyDescent="0.2">
      <c r="A2268" t="s">
        <v>905</v>
      </c>
      <c r="B2268">
        <v>293</v>
      </c>
      <c r="C2268">
        <v>2000</v>
      </c>
      <c r="D2268" t="s">
        <v>24</v>
      </c>
      <c r="F2268" t="s">
        <v>187</v>
      </c>
      <c r="I2268">
        <v>6152</v>
      </c>
    </row>
    <row r="2269" spans="1:9" x14ac:dyDescent="0.2">
      <c r="A2269" t="s">
        <v>906</v>
      </c>
      <c r="B2269">
        <v>294</v>
      </c>
      <c r="C2269">
        <v>2000</v>
      </c>
      <c r="D2269" t="s">
        <v>667</v>
      </c>
      <c r="F2269" t="s">
        <v>55</v>
      </c>
      <c r="I2269">
        <v>5772.1</v>
      </c>
    </row>
    <row r="2270" spans="1:9" x14ac:dyDescent="0.2">
      <c r="A2270" t="s">
        <v>907</v>
      </c>
      <c r="B2270">
        <v>295</v>
      </c>
      <c r="C2270">
        <v>2000</v>
      </c>
      <c r="D2270" t="s">
        <v>757</v>
      </c>
      <c r="F2270" t="s">
        <v>44</v>
      </c>
      <c r="I2270">
        <v>5703.5</v>
      </c>
    </row>
    <row r="2271" spans="1:9" x14ac:dyDescent="0.2">
      <c r="A2271" t="s">
        <v>674</v>
      </c>
      <c r="B2271">
        <v>296</v>
      </c>
      <c r="C2271">
        <v>2000</v>
      </c>
      <c r="D2271" t="s">
        <v>342</v>
      </c>
      <c r="F2271" t="s">
        <v>55</v>
      </c>
      <c r="I2271">
        <v>5592.8</v>
      </c>
    </row>
    <row r="2272" spans="1:9" x14ac:dyDescent="0.2">
      <c r="A2272" t="s">
        <v>356</v>
      </c>
      <c r="B2272">
        <v>297</v>
      </c>
      <c r="C2272">
        <v>2000</v>
      </c>
      <c r="D2272" t="s">
        <v>283</v>
      </c>
      <c r="F2272" t="s">
        <v>125</v>
      </c>
      <c r="I2272">
        <v>5551.6</v>
      </c>
    </row>
    <row r="2273" spans="1:9" x14ac:dyDescent="0.2">
      <c r="A2273" t="s">
        <v>536</v>
      </c>
      <c r="B2273">
        <v>298</v>
      </c>
      <c r="C2273">
        <v>2000</v>
      </c>
      <c r="D2273" t="s">
        <v>290</v>
      </c>
      <c r="F2273" t="s">
        <v>41</v>
      </c>
      <c r="I2273">
        <v>5540.1</v>
      </c>
    </row>
    <row r="2274" spans="1:9" x14ac:dyDescent="0.2">
      <c r="A2274" t="s">
        <v>408</v>
      </c>
      <c r="B2274">
        <v>299</v>
      </c>
      <c r="C2274">
        <v>2000</v>
      </c>
      <c r="D2274" t="s">
        <v>290</v>
      </c>
      <c r="F2274" t="s">
        <v>86</v>
      </c>
      <c r="I2274">
        <v>5539.8</v>
      </c>
    </row>
    <row r="2275" spans="1:9" x14ac:dyDescent="0.2">
      <c r="A2275" t="s">
        <v>779</v>
      </c>
      <c r="B2275">
        <v>300</v>
      </c>
      <c r="C2275">
        <v>2000</v>
      </c>
      <c r="D2275" t="s">
        <v>74</v>
      </c>
      <c r="F2275" t="s">
        <v>125</v>
      </c>
      <c r="I2275">
        <v>5537.5</v>
      </c>
    </row>
    <row r="2276" spans="1:9" x14ac:dyDescent="0.2">
      <c r="A2276" t="s">
        <v>429</v>
      </c>
      <c r="B2276">
        <v>301</v>
      </c>
      <c r="C2276">
        <v>2000</v>
      </c>
      <c r="D2276" t="s">
        <v>214</v>
      </c>
      <c r="F2276" t="s">
        <v>22</v>
      </c>
      <c r="I2276">
        <v>5536.6</v>
      </c>
    </row>
    <row r="2277" spans="1:9" x14ac:dyDescent="0.2">
      <c r="A2277" t="s">
        <v>625</v>
      </c>
      <c r="B2277">
        <v>302</v>
      </c>
      <c r="C2277">
        <v>2000</v>
      </c>
      <c r="D2277" t="s">
        <v>115</v>
      </c>
      <c r="F2277" t="s">
        <v>98</v>
      </c>
      <c r="I2277">
        <v>5522.1</v>
      </c>
    </row>
    <row r="2278" spans="1:9" x14ac:dyDescent="0.2">
      <c r="A2278" t="s">
        <v>378</v>
      </c>
      <c r="B2278">
        <v>303</v>
      </c>
      <c r="C2278">
        <v>2000</v>
      </c>
      <c r="D2278" t="s">
        <v>214</v>
      </c>
      <c r="F2278" t="s">
        <v>35</v>
      </c>
      <c r="I2278">
        <v>5520</v>
      </c>
    </row>
    <row r="2279" spans="1:9" x14ac:dyDescent="0.2">
      <c r="A2279" t="s">
        <v>661</v>
      </c>
      <c r="B2279">
        <v>304</v>
      </c>
      <c r="C2279">
        <v>2000</v>
      </c>
      <c r="D2279" t="s">
        <v>287</v>
      </c>
      <c r="F2279" t="s">
        <v>35</v>
      </c>
      <c r="I2279">
        <v>5518.2</v>
      </c>
    </row>
    <row r="2280" spans="1:9" x14ac:dyDescent="0.2">
      <c r="A2280" t="s">
        <v>441</v>
      </c>
      <c r="B2280">
        <v>305</v>
      </c>
      <c r="C2280">
        <v>2000</v>
      </c>
      <c r="D2280" t="s">
        <v>442</v>
      </c>
      <c r="F2280" t="s">
        <v>55</v>
      </c>
      <c r="I2280">
        <v>5515</v>
      </c>
    </row>
    <row r="2281" spans="1:9" x14ac:dyDescent="0.2">
      <c r="A2281" t="s">
        <v>396</v>
      </c>
      <c r="B2281">
        <v>306</v>
      </c>
      <c r="C2281">
        <v>2000</v>
      </c>
      <c r="D2281" t="s">
        <v>214</v>
      </c>
      <c r="F2281" t="s">
        <v>98</v>
      </c>
      <c r="I2281">
        <v>5436.8</v>
      </c>
    </row>
    <row r="2282" spans="1:9" x14ac:dyDescent="0.2">
      <c r="A2282" t="s">
        <v>830</v>
      </c>
      <c r="B2282">
        <v>307</v>
      </c>
      <c r="C2282">
        <v>2000</v>
      </c>
      <c r="D2282" t="s">
        <v>214</v>
      </c>
      <c r="F2282" t="s">
        <v>55</v>
      </c>
      <c r="I2282">
        <v>5435</v>
      </c>
    </row>
    <row r="2283" spans="1:9" x14ac:dyDescent="0.2">
      <c r="A2283" t="s">
        <v>826</v>
      </c>
      <c r="B2283">
        <v>308</v>
      </c>
      <c r="C2283">
        <v>2000</v>
      </c>
      <c r="D2283" t="s">
        <v>490</v>
      </c>
      <c r="F2283" t="s">
        <v>28</v>
      </c>
      <c r="I2283">
        <v>5402</v>
      </c>
    </row>
    <row r="2284" spans="1:9" x14ac:dyDescent="0.2">
      <c r="A2284" t="s">
        <v>652</v>
      </c>
      <c r="B2284">
        <v>309</v>
      </c>
      <c r="C2284">
        <v>2000</v>
      </c>
      <c r="D2284" t="s">
        <v>350</v>
      </c>
      <c r="F2284" t="s">
        <v>177</v>
      </c>
      <c r="I2284">
        <v>5363.9</v>
      </c>
    </row>
    <row r="2285" spans="1:9" x14ac:dyDescent="0.2">
      <c r="A2285" t="s">
        <v>908</v>
      </c>
      <c r="B2285">
        <v>310</v>
      </c>
      <c r="C2285">
        <v>2000</v>
      </c>
      <c r="D2285" t="s">
        <v>46</v>
      </c>
      <c r="F2285" t="s">
        <v>98</v>
      </c>
      <c r="I2285">
        <v>5339</v>
      </c>
    </row>
    <row r="2286" spans="1:9" x14ac:dyDescent="0.2">
      <c r="A2286" t="s">
        <v>833</v>
      </c>
      <c r="B2286">
        <v>311</v>
      </c>
      <c r="C2286">
        <v>2000</v>
      </c>
      <c r="D2286" t="s">
        <v>230</v>
      </c>
      <c r="F2286" t="s">
        <v>28</v>
      </c>
      <c r="I2286">
        <v>5292</v>
      </c>
    </row>
    <row r="2287" spans="1:9" x14ac:dyDescent="0.2">
      <c r="A2287" t="s">
        <v>385</v>
      </c>
      <c r="B2287">
        <v>312</v>
      </c>
      <c r="C2287">
        <v>2000</v>
      </c>
      <c r="D2287" t="s">
        <v>52</v>
      </c>
      <c r="F2287" t="s">
        <v>28</v>
      </c>
      <c r="I2287">
        <v>5289.1</v>
      </c>
    </row>
    <row r="2288" spans="1:9" x14ac:dyDescent="0.2">
      <c r="A2288" t="s">
        <v>834</v>
      </c>
      <c r="B2288">
        <v>313</v>
      </c>
      <c r="C2288">
        <v>2000</v>
      </c>
      <c r="D2288" t="s">
        <v>290</v>
      </c>
      <c r="F2288" t="s">
        <v>55</v>
      </c>
      <c r="I2288">
        <v>5280.1</v>
      </c>
    </row>
    <row r="2289" spans="1:9" x14ac:dyDescent="0.2">
      <c r="A2289" t="s">
        <v>271</v>
      </c>
      <c r="B2289">
        <v>314</v>
      </c>
      <c r="C2289">
        <v>2000</v>
      </c>
      <c r="D2289" t="s">
        <v>91</v>
      </c>
      <c r="F2289" t="s">
        <v>33</v>
      </c>
      <c r="I2289">
        <v>5268</v>
      </c>
    </row>
    <row r="2290" spans="1:9" x14ac:dyDescent="0.2">
      <c r="A2290" t="s">
        <v>676</v>
      </c>
      <c r="B2290">
        <v>315</v>
      </c>
      <c r="C2290">
        <v>2000</v>
      </c>
      <c r="D2290" t="s">
        <v>636</v>
      </c>
      <c r="F2290" t="s">
        <v>28</v>
      </c>
      <c r="I2290">
        <v>5253</v>
      </c>
    </row>
    <row r="2291" spans="1:9" x14ac:dyDescent="0.2">
      <c r="A2291" t="s">
        <v>376</v>
      </c>
      <c r="B2291">
        <v>316</v>
      </c>
      <c r="C2291">
        <v>2000</v>
      </c>
      <c r="D2291" t="s">
        <v>201</v>
      </c>
      <c r="F2291" t="s">
        <v>35</v>
      </c>
      <c r="I2291">
        <v>5195</v>
      </c>
    </row>
    <row r="2292" spans="1:9" x14ac:dyDescent="0.2">
      <c r="A2292" t="s">
        <v>315</v>
      </c>
      <c r="B2292">
        <v>317</v>
      </c>
      <c r="C2292">
        <v>2000</v>
      </c>
      <c r="D2292" t="s">
        <v>115</v>
      </c>
      <c r="F2292" t="s">
        <v>55</v>
      </c>
      <c r="I2292">
        <v>5188.7</v>
      </c>
    </row>
    <row r="2293" spans="1:9" x14ac:dyDescent="0.2">
      <c r="A2293" t="s">
        <v>480</v>
      </c>
      <c r="B2293">
        <v>318</v>
      </c>
      <c r="C2293">
        <v>2000</v>
      </c>
      <c r="D2293" t="s">
        <v>221</v>
      </c>
      <c r="F2293" t="s">
        <v>22</v>
      </c>
      <c r="I2293">
        <v>5154.8</v>
      </c>
    </row>
    <row r="2294" spans="1:9" x14ac:dyDescent="0.2">
      <c r="A2294" t="s">
        <v>714</v>
      </c>
      <c r="B2294">
        <v>319</v>
      </c>
      <c r="C2294">
        <v>2000</v>
      </c>
      <c r="D2294" t="s">
        <v>715</v>
      </c>
      <c r="F2294" t="s">
        <v>28</v>
      </c>
      <c r="I2294">
        <v>5130.5</v>
      </c>
    </row>
    <row r="2295" spans="1:9" x14ac:dyDescent="0.2">
      <c r="A2295" t="s">
        <v>406</v>
      </c>
      <c r="B2295">
        <v>320</v>
      </c>
      <c r="C2295">
        <v>2000</v>
      </c>
      <c r="D2295" t="s">
        <v>24</v>
      </c>
      <c r="F2295" t="s">
        <v>93</v>
      </c>
      <c r="I2295">
        <v>5124.2</v>
      </c>
    </row>
    <row r="2296" spans="1:9" x14ac:dyDescent="0.2">
      <c r="A2296" t="s">
        <v>753</v>
      </c>
      <c r="B2296">
        <v>321</v>
      </c>
      <c r="C2296">
        <v>2000</v>
      </c>
      <c r="D2296" t="s">
        <v>279</v>
      </c>
      <c r="F2296" t="s">
        <v>44</v>
      </c>
      <c r="I2296">
        <v>5122.8999999999996</v>
      </c>
    </row>
    <row r="2297" spans="1:9" x14ac:dyDescent="0.2">
      <c r="A2297" t="s">
        <v>400</v>
      </c>
      <c r="B2297">
        <v>322</v>
      </c>
      <c r="C2297">
        <v>2000</v>
      </c>
      <c r="D2297" t="s">
        <v>67</v>
      </c>
      <c r="F2297" t="s">
        <v>55</v>
      </c>
      <c r="I2297">
        <v>5060.6000000000004</v>
      </c>
    </row>
    <row r="2298" spans="1:9" x14ac:dyDescent="0.2">
      <c r="A2298" t="s">
        <v>763</v>
      </c>
      <c r="B2298">
        <v>323</v>
      </c>
      <c r="C2298">
        <v>2000</v>
      </c>
      <c r="D2298" t="s">
        <v>336</v>
      </c>
      <c r="F2298" t="s">
        <v>53</v>
      </c>
      <c r="I2298">
        <v>5048</v>
      </c>
    </row>
    <row r="2299" spans="1:9" x14ac:dyDescent="0.2">
      <c r="A2299" t="s">
        <v>762</v>
      </c>
      <c r="B2299">
        <v>324</v>
      </c>
      <c r="C2299">
        <v>2000</v>
      </c>
      <c r="D2299" t="s">
        <v>46</v>
      </c>
      <c r="F2299" t="s">
        <v>98</v>
      </c>
      <c r="I2299">
        <v>5039.8</v>
      </c>
    </row>
    <row r="2300" spans="1:9" x14ac:dyDescent="0.2">
      <c r="A2300" t="s">
        <v>846</v>
      </c>
      <c r="B2300">
        <v>325</v>
      </c>
      <c r="C2300">
        <v>2000</v>
      </c>
      <c r="D2300" t="s">
        <v>21</v>
      </c>
      <c r="F2300" t="s">
        <v>142</v>
      </c>
      <c r="I2300">
        <v>5005.6000000000004</v>
      </c>
    </row>
    <row r="2301" spans="1:9" x14ac:dyDescent="0.2">
      <c r="A2301" t="s">
        <v>482</v>
      </c>
      <c r="B2301">
        <v>326</v>
      </c>
      <c r="C2301">
        <v>2000</v>
      </c>
      <c r="D2301" t="s">
        <v>46</v>
      </c>
      <c r="F2301" t="s">
        <v>53</v>
      </c>
      <c r="I2301">
        <v>5003.8</v>
      </c>
    </row>
    <row r="2302" spans="1:9" x14ac:dyDescent="0.2">
      <c r="A2302" t="s">
        <v>586</v>
      </c>
      <c r="B2302">
        <v>327</v>
      </c>
      <c r="C2302">
        <v>2000</v>
      </c>
      <c r="D2302" t="s">
        <v>330</v>
      </c>
      <c r="F2302" t="s">
        <v>28</v>
      </c>
      <c r="I2302">
        <v>4970.6000000000004</v>
      </c>
    </row>
    <row r="2303" spans="1:9" x14ac:dyDescent="0.2">
      <c r="A2303" t="s">
        <v>486</v>
      </c>
      <c r="B2303">
        <v>328</v>
      </c>
      <c r="C2303">
        <v>2000</v>
      </c>
      <c r="D2303" t="s">
        <v>130</v>
      </c>
      <c r="F2303" t="s">
        <v>53</v>
      </c>
      <c r="I2303">
        <v>4958.8</v>
      </c>
    </row>
    <row r="2304" spans="1:9" x14ac:dyDescent="0.2">
      <c r="A2304" t="s">
        <v>692</v>
      </c>
      <c r="B2304">
        <v>329</v>
      </c>
      <c r="C2304">
        <v>2000</v>
      </c>
      <c r="D2304" t="s">
        <v>130</v>
      </c>
      <c r="F2304" t="s">
        <v>22</v>
      </c>
      <c r="I2304">
        <v>4936.5</v>
      </c>
    </row>
    <row r="2305" spans="1:9" x14ac:dyDescent="0.2">
      <c r="A2305" t="s">
        <v>468</v>
      </c>
      <c r="B2305">
        <v>330</v>
      </c>
      <c r="C2305">
        <v>2000</v>
      </c>
      <c r="D2305" t="s">
        <v>637</v>
      </c>
      <c r="F2305" t="s">
        <v>55</v>
      </c>
      <c r="I2305">
        <v>4902.1000000000004</v>
      </c>
    </row>
    <row r="2306" spans="1:9" x14ac:dyDescent="0.2">
      <c r="A2306" t="s">
        <v>505</v>
      </c>
      <c r="B2306">
        <v>331</v>
      </c>
      <c r="C2306">
        <v>2000</v>
      </c>
      <c r="D2306" t="s">
        <v>95</v>
      </c>
      <c r="F2306" t="s">
        <v>55</v>
      </c>
      <c r="I2306">
        <v>4859.1000000000004</v>
      </c>
    </row>
    <row r="2307" spans="1:9" x14ac:dyDescent="0.2">
      <c r="A2307" t="s">
        <v>584</v>
      </c>
      <c r="B2307">
        <v>332</v>
      </c>
      <c r="C2307">
        <v>2000</v>
      </c>
      <c r="D2307" t="s">
        <v>105</v>
      </c>
      <c r="F2307" t="s">
        <v>53</v>
      </c>
      <c r="I2307">
        <v>4842.7</v>
      </c>
    </row>
    <row r="2308" spans="1:9" x14ac:dyDescent="0.2">
      <c r="A2308" t="s">
        <v>472</v>
      </c>
      <c r="B2308">
        <v>333</v>
      </c>
      <c r="C2308">
        <v>2000</v>
      </c>
      <c r="D2308" t="s">
        <v>32</v>
      </c>
      <c r="F2308" t="s">
        <v>55</v>
      </c>
      <c r="I2308">
        <v>4827.5</v>
      </c>
    </row>
    <row r="2309" spans="1:9" x14ac:dyDescent="0.2">
      <c r="A2309" t="s">
        <v>664</v>
      </c>
      <c r="B2309">
        <v>334</v>
      </c>
      <c r="C2309">
        <v>2000</v>
      </c>
      <c r="D2309" t="s">
        <v>336</v>
      </c>
      <c r="F2309" t="s">
        <v>28</v>
      </c>
      <c r="I2309">
        <v>4812.5</v>
      </c>
    </row>
    <row r="2310" spans="1:9" x14ac:dyDescent="0.2">
      <c r="A2310" t="s">
        <v>267</v>
      </c>
      <c r="B2310">
        <v>335</v>
      </c>
      <c r="C2310">
        <v>2000</v>
      </c>
      <c r="D2310" t="s">
        <v>166</v>
      </c>
      <c r="F2310" t="s">
        <v>35</v>
      </c>
      <c r="I2310">
        <v>4796</v>
      </c>
    </row>
    <row r="2311" spans="1:9" x14ac:dyDescent="0.2">
      <c r="A2311" t="s">
        <v>688</v>
      </c>
      <c r="B2311">
        <v>336</v>
      </c>
      <c r="C2311">
        <v>2000</v>
      </c>
      <c r="D2311" t="s">
        <v>115</v>
      </c>
      <c r="F2311" t="s">
        <v>68</v>
      </c>
      <c r="I2311">
        <v>4786.8999999999996</v>
      </c>
    </row>
    <row r="2312" spans="1:9" x14ac:dyDescent="0.2">
      <c r="A2312" t="s">
        <v>909</v>
      </c>
      <c r="B2312">
        <v>337</v>
      </c>
      <c r="C2312">
        <v>2000</v>
      </c>
      <c r="D2312" t="s">
        <v>290</v>
      </c>
      <c r="F2312" t="s">
        <v>35</v>
      </c>
      <c r="I2312">
        <v>4777</v>
      </c>
    </row>
    <row r="2313" spans="1:9" x14ac:dyDescent="0.2">
      <c r="A2313" t="s">
        <v>910</v>
      </c>
      <c r="B2313">
        <v>338</v>
      </c>
      <c r="C2313">
        <v>2000</v>
      </c>
      <c r="D2313" t="s">
        <v>214</v>
      </c>
      <c r="F2313" t="s">
        <v>41</v>
      </c>
      <c r="I2313">
        <v>4757.1000000000004</v>
      </c>
    </row>
    <row r="2314" spans="1:9" x14ac:dyDescent="0.2">
      <c r="A2314" t="s">
        <v>538</v>
      </c>
      <c r="B2314">
        <v>339</v>
      </c>
      <c r="C2314">
        <v>2000</v>
      </c>
      <c r="D2314" t="s">
        <v>118</v>
      </c>
      <c r="F2314" t="s">
        <v>22</v>
      </c>
      <c r="I2314">
        <v>4735.6000000000004</v>
      </c>
    </row>
    <row r="2315" spans="1:9" x14ac:dyDescent="0.2">
      <c r="A2315" t="s">
        <v>443</v>
      </c>
      <c r="B2315">
        <v>340</v>
      </c>
      <c r="C2315">
        <v>2000</v>
      </c>
      <c r="D2315" t="s">
        <v>214</v>
      </c>
      <c r="F2315" t="s">
        <v>18</v>
      </c>
      <c r="I2315">
        <v>4728</v>
      </c>
    </row>
    <row r="2316" spans="1:9" x14ac:dyDescent="0.2">
      <c r="A2316" t="s">
        <v>293</v>
      </c>
      <c r="B2316">
        <v>341</v>
      </c>
      <c r="C2316">
        <v>2000</v>
      </c>
      <c r="D2316" t="s">
        <v>67</v>
      </c>
      <c r="F2316" t="s">
        <v>44</v>
      </c>
      <c r="I2316">
        <v>4725.2</v>
      </c>
    </row>
    <row r="2317" spans="1:9" x14ac:dyDescent="0.2">
      <c r="A2317" t="s">
        <v>263</v>
      </c>
      <c r="B2317">
        <v>342</v>
      </c>
      <c r="C2317">
        <v>2000</v>
      </c>
      <c r="D2317" t="s">
        <v>67</v>
      </c>
      <c r="F2317" t="s">
        <v>142</v>
      </c>
      <c r="I2317">
        <v>4720.5</v>
      </c>
    </row>
    <row r="2318" spans="1:9" x14ac:dyDescent="0.2">
      <c r="A2318" t="s">
        <v>851</v>
      </c>
      <c r="B2318">
        <v>343</v>
      </c>
      <c r="C2318">
        <v>2000</v>
      </c>
      <c r="D2318" t="s">
        <v>609</v>
      </c>
      <c r="F2318" t="s">
        <v>55</v>
      </c>
      <c r="I2318">
        <v>4713.2</v>
      </c>
    </row>
    <row r="2319" spans="1:9" x14ac:dyDescent="0.2">
      <c r="A2319" t="s">
        <v>713</v>
      </c>
      <c r="B2319">
        <v>344</v>
      </c>
      <c r="C2319">
        <v>2000</v>
      </c>
      <c r="D2319" t="s">
        <v>105</v>
      </c>
      <c r="F2319" t="s">
        <v>53</v>
      </c>
      <c r="I2319">
        <v>4700.2</v>
      </c>
    </row>
    <row r="2320" spans="1:9" x14ac:dyDescent="0.2">
      <c r="A2320" t="s">
        <v>911</v>
      </c>
      <c r="B2320">
        <v>345</v>
      </c>
      <c r="C2320">
        <v>2000</v>
      </c>
      <c r="D2320" t="s">
        <v>57</v>
      </c>
      <c r="F2320" t="s">
        <v>146</v>
      </c>
      <c r="I2320">
        <v>4692</v>
      </c>
    </row>
    <row r="2321" spans="1:9" x14ac:dyDescent="0.2">
      <c r="A2321" t="s">
        <v>829</v>
      </c>
      <c r="B2321">
        <v>346</v>
      </c>
      <c r="C2321">
        <v>2000</v>
      </c>
      <c r="D2321" t="s">
        <v>105</v>
      </c>
      <c r="F2321" t="s">
        <v>28</v>
      </c>
      <c r="I2321">
        <v>4647</v>
      </c>
    </row>
    <row r="2322" spans="1:9" x14ac:dyDescent="0.2">
      <c r="A2322" t="s">
        <v>494</v>
      </c>
      <c r="B2322">
        <v>347</v>
      </c>
      <c r="C2322">
        <v>2000</v>
      </c>
      <c r="D2322" t="s">
        <v>46</v>
      </c>
      <c r="F2322" t="s">
        <v>33</v>
      </c>
      <c r="I2322">
        <v>4639</v>
      </c>
    </row>
    <row r="2323" spans="1:9" x14ac:dyDescent="0.2">
      <c r="A2323" t="s">
        <v>234</v>
      </c>
      <c r="B2323">
        <v>348</v>
      </c>
      <c r="C2323">
        <v>2000</v>
      </c>
      <c r="D2323" t="s">
        <v>130</v>
      </c>
      <c r="F2323" t="s">
        <v>28</v>
      </c>
      <c r="I2323">
        <v>4632.2</v>
      </c>
    </row>
    <row r="2324" spans="1:9" x14ac:dyDescent="0.2">
      <c r="A2324" t="s">
        <v>912</v>
      </c>
      <c r="B2324">
        <v>349</v>
      </c>
      <c r="C2324">
        <v>2000</v>
      </c>
      <c r="D2324" t="s">
        <v>214</v>
      </c>
      <c r="F2324" t="s">
        <v>98</v>
      </c>
      <c r="I2324">
        <v>4590</v>
      </c>
    </row>
    <row r="2325" spans="1:9" x14ac:dyDescent="0.2">
      <c r="A2325" t="s">
        <v>913</v>
      </c>
      <c r="B2325">
        <v>351</v>
      </c>
      <c r="C2325">
        <v>2000</v>
      </c>
      <c r="D2325" t="s">
        <v>715</v>
      </c>
      <c r="F2325" t="s">
        <v>28</v>
      </c>
      <c r="I2325">
        <v>4561.5</v>
      </c>
    </row>
    <row r="2326" spans="1:9" x14ac:dyDescent="0.2">
      <c r="A2326" t="s">
        <v>359</v>
      </c>
      <c r="B2326">
        <v>352</v>
      </c>
      <c r="C2326">
        <v>2000</v>
      </c>
      <c r="D2326" t="s">
        <v>24</v>
      </c>
      <c r="F2326" t="s">
        <v>187</v>
      </c>
      <c r="I2326">
        <v>4557.1000000000004</v>
      </c>
    </row>
    <row r="2327" spans="1:9" x14ac:dyDescent="0.2">
      <c r="A2327" t="s">
        <v>767</v>
      </c>
      <c r="B2327">
        <v>353</v>
      </c>
      <c r="C2327">
        <v>2000</v>
      </c>
      <c r="D2327" t="s">
        <v>40</v>
      </c>
      <c r="F2327" t="s">
        <v>55</v>
      </c>
      <c r="I2327">
        <v>4548.8999999999996</v>
      </c>
    </row>
    <row r="2328" spans="1:9" x14ac:dyDescent="0.2">
      <c r="A2328" t="s">
        <v>420</v>
      </c>
      <c r="B2328">
        <v>354</v>
      </c>
      <c r="C2328">
        <v>2000</v>
      </c>
      <c r="D2328" t="s">
        <v>30</v>
      </c>
      <c r="F2328" t="s">
        <v>33</v>
      </c>
      <c r="I2328">
        <v>4547.5</v>
      </c>
    </row>
    <row r="2329" spans="1:9" x14ac:dyDescent="0.2">
      <c r="A2329" t="s">
        <v>481</v>
      </c>
      <c r="B2329">
        <v>355</v>
      </c>
      <c r="C2329">
        <v>2000</v>
      </c>
      <c r="D2329" t="s">
        <v>115</v>
      </c>
      <c r="F2329" t="s">
        <v>44</v>
      </c>
      <c r="I2329">
        <v>4533.8999999999996</v>
      </c>
    </row>
    <row r="2330" spans="1:9" x14ac:dyDescent="0.2">
      <c r="A2330" t="s">
        <v>326</v>
      </c>
      <c r="B2330">
        <v>356</v>
      </c>
      <c r="C2330">
        <v>2000</v>
      </c>
      <c r="D2330" t="s">
        <v>130</v>
      </c>
      <c r="F2330" t="s">
        <v>75</v>
      </c>
      <c r="I2330">
        <v>4520.5</v>
      </c>
    </row>
    <row r="2331" spans="1:9" x14ac:dyDescent="0.2">
      <c r="A2331" t="s">
        <v>823</v>
      </c>
      <c r="B2331">
        <v>358</v>
      </c>
      <c r="C2331">
        <v>2000</v>
      </c>
      <c r="D2331" t="s">
        <v>757</v>
      </c>
      <c r="F2331" t="s">
        <v>75</v>
      </c>
      <c r="I2331">
        <v>4502</v>
      </c>
    </row>
    <row r="2332" spans="1:9" x14ac:dyDescent="0.2">
      <c r="A2332" t="s">
        <v>914</v>
      </c>
      <c r="B2332">
        <v>359</v>
      </c>
      <c r="C2332">
        <v>2000</v>
      </c>
      <c r="D2332" t="s">
        <v>67</v>
      </c>
      <c r="F2332" t="s">
        <v>22</v>
      </c>
      <c r="I2332">
        <v>4482</v>
      </c>
    </row>
    <row r="2333" spans="1:9" x14ac:dyDescent="0.2">
      <c r="A2333" t="s">
        <v>915</v>
      </c>
      <c r="B2333">
        <v>360</v>
      </c>
      <c r="C2333">
        <v>2000</v>
      </c>
      <c r="D2333" t="s">
        <v>214</v>
      </c>
      <c r="F2333" t="s">
        <v>33</v>
      </c>
      <c r="I2333">
        <v>4471.3</v>
      </c>
    </row>
    <row r="2334" spans="1:9" x14ac:dyDescent="0.2">
      <c r="A2334" t="s">
        <v>916</v>
      </c>
      <c r="B2334">
        <v>361</v>
      </c>
      <c r="C2334">
        <v>2000</v>
      </c>
      <c r="D2334" t="s">
        <v>17</v>
      </c>
      <c r="F2334" t="s">
        <v>18</v>
      </c>
      <c r="I2334">
        <v>4450</v>
      </c>
    </row>
    <row r="2335" spans="1:9" x14ac:dyDescent="0.2">
      <c r="A2335" t="s">
        <v>917</v>
      </c>
      <c r="B2335">
        <v>362</v>
      </c>
      <c r="C2335">
        <v>2000</v>
      </c>
      <c r="D2335" t="s">
        <v>230</v>
      </c>
      <c r="F2335" t="s">
        <v>75</v>
      </c>
      <c r="I2335">
        <v>4447.1000000000004</v>
      </c>
    </row>
    <row r="2336" spans="1:9" x14ac:dyDescent="0.2">
      <c r="A2336" t="s">
        <v>427</v>
      </c>
      <c r="B2336">
        <v>363</v>
      </c>
      <c r="C2336">
        <v>2000</v>
      </c>
      <c r="D2336" t="s">
        <v>130</v>
      </c>
      <c r="F2336" t="s">
        <v>28</v>
      </c>
      <c r="I2336">
        <v>4446.3999999999996</v>
      </c>
    </row>
    <row r="2337" spans="1:9" x14ac:dyDescent="0.2">
      <c r="A2337" t="s">
        <v>918</v>
      </c>
      <c r="B2337">
        <v>364</v>
      </c>
      <c r="C2337">
        <v>2000</v>
      </c>
      <c r="D2337" t="s">
        <v>112</v>
      </c>
      <c r="F2337" t="s">
        <v>542</v>
      </c>
      <c r="I2337">
        <v>4407.8</v>
      </c>
    </row>
    <row r="2338" spans="1:9" x14ac:dyDescent="0.2">
      <c r="A2338" t="s">
        <v>552</v>
      </c>
      <c r="B2338">
        <v>365</v>
      </c>
      <c r="C2338">
        <v>2000</v>
      </c>
      <c r="D2338" t="s">
        <v>46</v>
      </c>
      <c r="F2338" t="s">
        <v>41</v>
      </c>
      <c r="I2338">
        <v>4404.8999999999996</v>
      </c>
    </row>
    <row r="2339" spans="1:9" x14ac:dyDescent="0.2">
      <c r="A2339" t="s">
        <v>775</v>
      </c>
      <c r="B2339">
        <v>366</v>
      </c>
      <c r="C2339">
        <v>2000</v>
      </c>
      <c r="D2339" t="s">
        <v>65</v>
      </c>
      <c r="F2339" t="s">
        <v>187</v>
      </c>
      <c r="I2339">
        <v>4402</v>
      </c>
    </row>
    <row r="2340" spans="1:9" x14ac:dyDescent="0.2">
      <c r="A2340" t="s">
        <v>919</v>
      </c>
      <c r="B2340">
        <v>367</v>
      </c>
      <c r="C2340">
        <v>2000</v>
      </c>
      <c r="D2340" t="s">
        <v>920</v>
      </c>
      <c r="F2340" t="s">
        <v>199</v>
      </c>
      <c r="I2340">
        <v>4398.8</v>
      </c>
    </row>
    <row r="2341" spans="1:9" x14ac:dyDescent="0.2">
      <c r="A2341" t="s">
        <v>510</v>
      </c>
      <c r="B2341">
        <v>368</v>
      </c>
      <c r="C2341">
        <v>2000</v>
      </c>
      <c r="D2341" t="s">
        <v>32</v>
      </c>
      <c r="F2341" t="s">
        <v>199</v>
      </c>
      <c r="I2341">
        <v>4323.7</v>
      </c>
    </row>
    <row r="2342" spans="1:9" x14ac:dyDescent="0.2">
      <c r="A2342" t="s">
        <v>696</v>
      </c>
      <c r="B2342">
        <v>369</v>
      </c>
      <c r="C2342">
        <v>2000</v>
      </c>
      <c r="D2342" t="s">
        <v>95</v>
      </c>
      <c r="F2342" t="s">
        <v>146</v>
      </c>
      <c r="I2342">
        <v>4303.8</v>
      </c>
    </row>
    <row r="2343" spans="1:9" x14ac:dyDescent="0.2">
      <c r="A2343" t="s">
        <v>556</v>
      </c>
      <c r="B2343">
        <v>370</v>
      </c>
      <c r="C2343">
        <v>2000</v>
      </c>
      <c r="D2343" t="s">
        <v>115</v>
      </c>
      <c r="F2343" t="s">
        <v>142</v>
      </c>
      <c r="I2343">
        <v>4299.8999999999996</v>
      </c>
    </row>
    <row r="2344" spans="1:9" x14ac:dyDescent="0.2">
      <c r="A2344" t="s">
        <v>921</v>
      </c>
      <c r="B2344">
        <v>372</v>
      </c>
      <c r="C2344">
        <v>2000</v>
      </c>
      <c r="D2344" t="s">
        <v>166</v>
      </c>
      <c r="F2344" t="s">
        <v>53</v>
      </c>
      <c r="I2344">
        <v>4284.8</v>
      </c>
    </row>
    <row r="2345" spans="1:9" x14ac:dyDescent="0.2">
      <c r="A2345" t="s">
        <v>503</v>
      </c>
      <c r="B2345">
        <v>373</v>
      </c>
      <c r="C2345">
        <v>2000</v>
      </c>
      <c r="D2345" t="s">
        <v>686</v>
      </c>
      <c r="F2345" t="s">
        <v>44</v>
      </c>
      <c r="I2345">
        <v>4283.8</v>
      </c>
    </row>
    <row r="2346" spans="1:9" x14ac:dyDescent="0.2">
      <c r="A2346" t="s">
        <v>565</v>
      </c>
      <c r="B2346">
        <v>374</v>
      </c>
      <c r="C2346">
        <v>2000</v>
      </c>
      <c r="D2346" t="s">
        <v>330</v>
      </c>
      <c r="F2346" t="s">
        <v>18</v>
      </c>
      <c r="I2346">
        <v>4269.1000000000004</v>
      </c>
    </row>
    <row r="2347" spans="1:9" x14ac:dyDescent="0.2">
      <c r="A2347" t="s">
        <v>844</v>
      </c>
      <c r="B2347">
        <v>375</v>
      </c>
      <c r="C2347">
        <v>2000</v>
      </c>
      <c r="D2347" t="s">
        <v>67</v>
      </c>
      <c r="F2347" t="s">
        <v>86</v>
      </c>
      <c r="I2347">
        <v>4236</v>
      </c>
    </row>
    <row r="2348" spans="1:9" x14ac:dyDescent="0.2">
      <c r="A2348" t="s">
        <v>548</v>
      </c>
      <c r="B2348">
        <v>376</v>
      </c>
      <c r="C2348">
        <v>2000</v>
      </c>
      <c r="D2348" t="s">
        <v>442</v>
      </c>
      <c r="F2348" t="s">
        <v>210</v>
      </c>
      <c r="I2348">
        <v>4232.3</v>
      </c>
    </row>
    <row r="2349" spans="1:9" x14ac:dyDescent="0.2">
      <c r="A2349" t="s">
        <v>922</v>
      </c>
      <c r="B2349">
        <v>377</v>
      </c>
      <c r="C2349">
        <v>2000</v>
      </c>
      <c r="D2349" t="s">
        <v>105</v>
      </c>
      <c r="F2349" t="s">
        <v>146</v>
      </c>
      <c r="I2349">
        <v>4206.2</v>
      </c>
    </row>
    <row r="2350" spans="1:9" x14ac:dyDescent="0.2">
      <c r="A2350" t="s">
        <v>691</v>
      </c>
      <c r="B2350">
        <v>378</v>
      </c>
      <c r="C2350">
        <v>2000</v>
      </c>
      <c r="D2350" t="s">
        <v>112</v>
      </c>
      <c r="F2350" t="s">
        <v>33</v>
      </c>
      <c r="I2350">
        <v>4197.8</v>
      </c>
    </row>
    <row r="2351" spans="1:9" x14ac:dyDescent="0.2">
      <c r="A2351" t="s">
        <v>402</v>
      </c>
      <c r="B2351">
        <v>379</v>
      </c>
      <c r="C2351">
        <v>2000</v>
      </c>
      <c r="D2351" t="s">
        <v>40</v>
      </c>
      <c r="F2351" t="s">
        <v>68</v>
      </c>
      <c r="I2351">
        <v>4191.6000000000004</v>
      </c>
    </row>
    <row r="2352" spans="1:9" x14ac:dyDescent="0.2">
      <c r="A2352" t="s">
        <v>799</v>
      </c>
      <c r="B2352">
        <v>380</v>
      </c>
      <c r="C2352">
        <v>2000</v>
      </c>
      <c r="D2352" t="s">
        <v>290</v>
      </c>
      <c r="F2352" t="s">
        <v>44</v>
      </c>
      <c r="I2352">
        <v>4159</v>
      </c>
    </row>
    <row r="2353" spans="1:9" x14ac:dyDescent="0.2">
      <c r="A2353" t="s">
        <v>923</v>
      </c>
      <c r="B2353">
        <v>381</v>
      </c>
      <c r="C2353">
        <v>2000</v>
      </c>
      <c r="D2353" t="s">
        <v>824</v>
      </c>
      <c r="F2353" t="s">
        <v>72</v>
      </c>
      <c r="I2353">
        <v>4134.1000000000004</v>
      </c>
    </row>
    <row r="2354" spans="1:9" x14ac:dyDescent="0.2">
      <c r="A2354" t="s">
        <v>313</v>
      </c>
      <c r="B2354">
        <v>382</v>
      </c>
      <c r="C2354">
        <v>2000</v>
      </c>
      <c r="D2354" t="s">
        <v>105</v>
      </c>
      <c r="F2354" t="s">
        <v>22</v>
      </c>
      <c r="I2354">
        <v>4126.2</v>
      </c>
    </row>
    <row r="2355" spans="1:9" x14ac:dyDescent="0.2">
      <c r="A2355" t="s">
        <v>537</v>
      </c>
      <c r="B2355">
        <v>383</v>
      </c>
      <c r="C2355">
        <v>2000</v>
      </c>
      <c r="D2355" t="s">
        <v>115</v>
      </c>
      <c r="F2355" t="s">
        <v>72</v>
      </c>
      <c r="I2355">
        <v>4123.2</v>
      </c>
    </row>
    <row r="2356" spans="1:9" x14ac:dyDescent="0.2">
      <c r="A2356" t="s">
        <v>394</v>
      </c>
      <c r="B2356">
        <v>384</v>
      </c>
      <c r="C2356">
        <v>2000</v>
      </c>
      <c r="D2356" t="s">
        <v>166</v>
      </c>
      <c r="F2356" t="s">
        <v>53</v>
      </c>
      <c r="I2356">
        <v>4120</v>
      </c>
    </row>
    <row r="2357" spans="1:9" x14ac:dyDescent="0.2">
      <c r="A2357" t="s">
        <v>856</v>
      </c>
      <c r="B2357">
        <v>385</v>
      </c>
      <c r="C2357">
        <v>2000</v>
      </c>
      <c r="D2357" t="s">
        <v>105</v>
      </c>
      <c r="F2357" t="s">
        <v>113</v>
      </c>
      <c r="I2357">
        <v>4116.3999999999996</v>
      </c>
    </row>
    <row r="2358" spans="1:9" x14ac:dyDescent="0.2">
      <c r="A2358" t="s">
        <v>379</v>
      </c>
      <c r="B2358">
        <v>386</v>
      </c>
      <c r="C2358">
        <v>2000</v>
      </c>
      <c r="D2358" t="s">
        <v>46</v>
      </c>
      <c r="F2358" t="s">
        <v>44</v>
      </c>
      <c r="I2358">
        <v>4110.6000000000004</v>
      </c>
    </row>
    <row r="2359" spans="1:9" x14ac:dyDescent="0.2">
      <c r="A2359" t="s">
        <v>539</v>
      </c>
      <c r="B2359">
        <v>387</v>
      </c>
      <c r="C2359">
        <v>2000</v>
      </c>
      <c r="D2359" t="s">
        <v>540</v>
      </c>
      <c r="F2359" t="s">
        <v>86</v>
      </c>
      <c r="I2359">
        <v>4107.7</v>
      </c>
    </row>
    <row r="2360" spans="1:9" x14ac:dyDescent="0.2">
      <c r="A2360" t="s">
        <v>526</v>
      </c>
      <c r="B2360">
        <v>388</v>
      </c>
      <c r="C2360">
        <v>2000</v>
      </c>
      <c r="D2360" t="s">
        <v>85</v>
      </c>
      <c r="F2360" t="s">
        <v>35</v>
      </c>
      <c r="I2360">
        <v>4089.2</v>
      </c>
    </row>
    <row r="2361" spans="1:9" x14ac:dyDescent="0.2">
      <c r="A2361" t="s">
        <v>924</v>
      </c>
      <c r="B2361">
        <v>389</v>
      </c>
      <c r="C2361">
        <v>2000</v>
      </c>
      <c r="D2361" t="s">
        <v>214</v>
      </c>
      <c r="F2361" t="s">
        <v>28</v>
      </c>
      <c r="I2361">
        <v>4084.2</v>
      </c>
    </row>
    <row r="2362" spans="1:9" x14ac:dyDescent="0.2">
      <c r="A2362" t="s">
        <v>419</v>
      </c>
      <c r="B2362">
        <v>390</v>
      </c>
      <c r="C2362">
        <v>2000</v>
      </c>
      <c r="D2362" t="s">
        <v>91</v>
      </c>
      <c r="F2362" t="s">
        <v>370</v>
      </c>
      <c r="I2362">
        <v>4078</v>
      </c>
    </row>
    <row r="2363" spans="1:9" x14ac:dyDescent="0.2">
      <c r="A2363" t="s">
        <v>791</v>
      </c>
      <c r="B2363">
        <v>391</v>
      </c>
      <c r="C2363">
        <v>2000</v>
      </c>
      <c r="D2363" t="s">
        <v>112</v>
      </c>
      <c r="F2363" t="s">
        <v>542</v>
      </c>
      <c r="I2363">
        <v>4072.1</v>
      </c>
    </row>
    <row r="2364" spans="1:9" x14ac:dyDescent="0.2">
      <c r="A2364" t="s">
        <v>865</v>
      </c>
      <c r="B2364">
        <v>392</v>
      </c>
      <c r="C2364">
        <v>2000</v>
      </c>
      <c r="D2364" t="s">
        <v>390</v>
      </c>
      <c r="F2364" t="s">
        <v>55</v>
      </c>
      <c r="I2364">
        <v>4071.1</v>
      </c>
    </row>
    <row r="2365" spans="1:9" x14ac:dyDescent="0.2">
      <c r="A2365" t="s">
        <v>677</v>
      </c>
      <c r="B2365">
        <v>393</v>
      </c>
      <c r="C2365">
        <v>2000</v>
      </c>
      <c r="D2365" t="s">
        <v>91</v>
      </c>
      <c r="F2365" t="s">
        <v>22</v>
      </c>
      <c r="I2365">
        <v>4063</v>
      </c>
    </row>
    <row r="2366" spans="1:9" x14ac:dyDescent="0.2">
      <c r="A2366" t="s">
        <v>925</v>
      </c>
      <c r="B2366">
        <v>394</v>
      </c>
      <c r="C2366">
        <v>2000</v>
      </c>
      <c r="D2366" t="s">
        <v>57</v>
      </c>
      <c r="F2366" t="s">
        <v>55</v>
      </c>
      <c r="I2366">
        <v>4036.8</v>
      </c>
    </row>
    <row r="2367" spans="1:9" x14ac:dyDescent="0.2">
      <c r="A2367" t="s">
        <v>864</v>
      </c>
      <c r="B2367">
        <v>395</v>
      </c>
      <c r="C2367">
        <v>2000</v>
      </c>
      <c r="D2367" t="s">
        <v>350</v>
      </c>
      <c r="F2367" t="s">
        <v>28</v>
      </c>
      <c r="I2367">
        <v>4022.5</v>
      </c>
    </row>
    <row r="2368" spans="1:9" x14ac:dyDescent="0.2">
      <c r="A2368">
        <v>1</v>
      </c>
      <c r="B2368">
        <v>396</v>
      </c>
      <c r="C2368">
        <v>2000</v>
      </c>
      <c r="D2368" t="s">
        <v>221</v>
      </c>
      <c r="F2368" t="s">
        <v>68</v>
      </c>
      <c r="I2368">
        <v>4012.6</v>
      </c>
    </row>
    <row r="2369" spans="1:9" x14ac:dyDescent="0.2">
      <c r="A2369" t="s">
        <v>459</v>
      </c>
      <c r="B2369">
        <v>397</v>
      </c>
      <c r="C2369">
        <v>2000</v>
      </c>
      <c r="D2369" t="s">
        <v>166</v>
      </c>
      <c r="F2369" t="s">
        <v>125</v>
      </c>
      <c r="I2369">
        <v>4009.3</v>
      </c>
    </row>
    <row r="2370" spans="1:9" x14ac:dyDescent="0.2">
      <c r="A2370" t="s">
        <v>479</v>
      </c>
      <c r="B2370">
        <v>398</v>
      </c>
      <c r="C2370">
        <v>2000</v>
      </c>
      <c r="D2370" t="s">
        <v>38</v>
      </c>
      <c r="F2370" t="s">
        <v>35</v>
      </c>
      <c r="I2370">
        <v>4004.9</v>
      </c>
    </row>
    <row r="2371" spans="1:9" x14ac:dyDescent="0.2">
      <c r="A2371" t="s">
        <v>926</v>
      </c>
      <c r="B2371">
        <v>399</v>
      </c>
      <c r="C2371">
        <v>2000</v>
      </c>
      <c r="D2371" t="s">
        <v>52</v>
      </c>
      <c r="F2371" t="s">
        <v>55</v>
      </c>
      <c r="I2371">
        <v>4003</v>
      </c>
    </row>
    <row r="2372" spans="1:9" x14ac:dyDescent="0.2">
      <c r="A2372" t="s">
        <v>927</v>
      </c>
      <c r="B2372">
        <v>400</v>
      </c>
      <c r="C2372">
        <v>2000</v>
      </c>
      <c r="D2372" t="s">
        <v>115</v>
      </c>
      <c r="F2372" t="s">
        <v>22</v>
      </c>
      <c r="I2372">
        <v>3995.5</v>
      </c>
    </row>
    <row r="2373" spans="1:9" x14ac:dyDescent="0.2">
      <c r="A2373" t="s">
        <v>522</v>
      </c>
      <c r="B2373">
        <v>401</v>
      </c>
      <c r="C2373">
        <v>2000</v>
      </c>
      <c r="D2373" t="s">
        <v>287</v>
      </c>
      <c r="F2373" t="s">
        <v>28</v>
      </c>
      <c r="I2373">
        <v>3992</v>
      </c>
    </row>
    <row r="2374" spans="1:9" x14ac:dyDescent="0.2">
      <c r="A2374" t="s">
        <v>928</v>
      </c>
      <c r="B2374">
        <v>402</v>
      </c>
      <c r="C2374">
        <v>2000</v>
      </c>
      <c r="D2374" t="s">
        <v>79</v>
      </c>
      <c r="F2374" t="s">
        <v>55</v>
      </c>
      <c r="I2374">
        <v>3976.4</v>
      </c>
    </row>
    <row r="2375" spans="1:9" x14ac:dyDescent="0.2">
      <c r="A2375" t="s">
        <v>433</v>
      </c>
      <c r="B2375">
        <v>403</v>
      </c>
      <c r="C2375">
        <v>2000</v>
      </c>
      <c r="D2375" t="s">
        <v>67</v>
      </c>
      <c r="F2375" t="s">
        <v>98</v>
      </c>
      <c r="I2375">
        <v>3970.9</v>
      </c>
    </row>
    <row r="2376" spans="1:9" x14ac:dyDescent="0.2">
      <c r="A2376" t="s">
        <v>683</v>
      </c>
      <c r="B2376">
        <v>404</v>
      </c>
      <c r="C2376">
        <v>2000</v>
      </c>
      <c r="D2376" t="s">
        <v>115</v>
      </c>
      <c r="F2376" t="s">
        <v>35</v>
      </c>
      <c r="I2376">
        <v>3968.2</v>
      </c>
    </row>
    <row r="2377" spans="1:9" x14ac:dyDescent="0.2">
      <c r="A2377" t="s">
        <v>929</v>
      </c>
      <c r="B2377">
        <v>405</v>
      </c>
      <c r="C2377">
        <v>2000</v>
      </c>
      <c r="D2377" t="s">
        <v>79</v>
      </c>
      <c r="F2377" t="s">
        <v>35</v>
      </c>
      <c r="I2377">
        <v>3965.8</v>
      </c>
    </row>
    <row r="2378" spans="1:9" x14ac:dyDescent="0.2">
      <c r="A2378" t="s">
        <v>530</v>
      </c>
      <c r="B2378">
        <v>406</v>
      </c>
      <c r="C2378">
        <v>2000</v>
      </c>
      <c r="D2378" t="s">
        <v>52</v>
      </c>
      <c r="F2378" t="s">
        <v>28</v>
      </c>
      <c r="I2378">
        <v>3961.5</v>
      </c>
    </row>
    <row r="2379" spans="1:9" x14ac:dyDescent="0.2">
      <c r="A2379" t="s">
        <v>501</v>
      </c>
      <c r="B2379">
        <v>407</v>
      </c>
      <c r="C2379">
        <v>2000</v>
      </c>
      <c r="D2379" t="s">
        <v>221</v>
      </c>
      <c r="F2379" t="s">
        <v>41</v>
      </c>
      <c r="I2379">
        <v>3944.1</v>
      </c>
    </row>
    <row r="2380" spans="1:9" x14ac:dyDescent="0.2">
      <c r="A2380" t="s">
        <v>855</v>
      </c>
      <c r="B2380">
        <v>408</v>
      </c>
      <c r="C2380">
        <v>2000</v>
      </c>
      <c r="D2380" t="s">
        <v>27</v>
      </c>
      <c r="F2380" t="s">
        <v>28</v>
      </c>
      <c r="I2380">
        <v>3943</v>
      </c>
    </row>
    <row r="2381" spans="1:9" x14ac:dyDescent="0.2">
      <c r="A2381" t="s">
        <v>852</v>
      </c>
      <c r="B2381">
        <v>409</v>
      </c>
      <c r="C2381">
        <v>2000</v>
      </c>
      <c r="D2381" t="s">
        <v>32</v>
      </c>
      <c r="F2381" t="s">
        <v>55</v>
      </c>
      <c r="I2381">
        <v>3937.3</v>
      </c>
    </row>
    <row r="2382" spans="1:9" x14ac:dyDescent="0.2">
      <c r="A2382" t="s">
        <v>930</v>
      </c>
      <c r="B2382">
        <v>410</v>
      </c>
      <c r="C2382">
        <v>2000</v>
      </c>
      <c r="D2382" t="s">
        <v>27</v>
      </c>
      <c r="F2382" t="s">
        <v>181</v>
      </c>
      <c r="I2382">
        <v>3927.6</v>
      </c>
    </row>
    <row r="2383" spans="1:9" x14ac:dyDescent="0.2">
      <c r="A2383" t="s">
        <v>788</v>
      </c>
      <c r="B2383">
        <v>411</v>
      </c>
      <c r="C2383">
        <v>2000</v>
      </c>
      <c r="D2383" t="s">
        <v>97</v>
      </c>
      <c r="F2383" t="s">
        <v>142</v>
      </c>
      <c r="I2383">
        <v>3919.5</v>
      </c>
    </row>
    <row r="2384" spans="1:9" x14ac:dyDescent="0.2">
      <c r="A2384" t="s">
        <v>364</v>
      </c>
      <c r="B2384">
        <v>412</v>
      </c>
      <c r="C2384">
        <v>2000</v>
      </c>
      <c r="D2384" t="s">
        <v>166</v>
      </c>
      <c r="F2384" t="s">
        <v>98</v>
      </c>
      <c r="I2384">
        <v>3914.8</v>
      </c>
    </row>
    <row r="2385" spans="1:9" x14ac:dyDescent="0.2">
      <c r="A2385" t="s">
        <v>869</v>
      </c>
      <c r="B2385">
        <v>413</v>
      </c>
      <c r="C2385">
        <v>2000</v>
      </c>
      <c r="D2385" t="s">
        <v>105</v>
      </c>
      <c r="F2385" t="s">
        <v>187</v>
      </c>
      <c r="I2385">
        <v>3911.9</v>
      </c>
    </row>
    <row r="2386" spans="1:9" x14ac:dyDescent="0.2">
      <c r="A2386" t="s">
        <v>574</v>
      </c>
      <c r="B2386">
        <v>414</v>
      </c>
      <c r="C2386">
        <v>2000</v>
      </c>
      <c r="D2386" t="s">
        <v>67</v>
      </c>
      <c r="F2386" t="s">
        <v>44</v>
      </c>
      <c r="I2386">
        <v>3894.9</v>
      </c>
    </row>
    <row r="2387" spans="1:9" x14ac:dyDescent="0.2">
      <c r="A2387" t="s">
        <v>858</v>
      </c>
      <c r="B2387">
        <v>415</v>
      </c>
      <c r="C2387">
        <v>2000</v>
      </c>
      <c r="D2387" t="s">
        <v>24</v>
      </c>
      <c r="F2387" t="s">
        <v>113</v>
      </c>
      <c r="I2387">
        <v>3888</v>
      </c>
    </row>
    <row r="2388" spans="1:9" x14ac:dyDescent="0.2">
      <c r="A2388" t="s">
        <v>931</v>
      </c>
      <c r="B2388">
        <v>416</v>
      </c>
      <c r="C2388">
        <v>2000</v>
      </c>
      <c r="D2388" t="s">
        <v>24</v>
      </c>
      <c r="F2388" t="s">
        <v>33</v>
      </c>
      <c r="I2388">
        <v>3878.5</v>
      </c>
    </row>
    <row r="2389" spans="1:9" x14ac:dyDescent="0.2">
      <c r="A2389" t="s">
        <v>868</v>
      </c>
      <c r="B2389">
        <v>417</v>
      </c>
      <c r="C2389">
        <v>2000</v>
      </c>
      <c r="D2389" t="s">
        <v>57</v>
      </c>
      <c r="F2389" t="s">
        <v>125</v>
      </c>
      <c r="I2389">
        <v>3877.1</v>
      </c>
    </row>
    <row r="2390" spans="1:9" x14ac:dyDescent="0.2">
      <c r="A2390" t="s">
        <v>832</v>
      </c>
      <c r="B2390">
        <v>418</v>
      </c>
      <c r="C2390">
        <v>2000</v>
      </c>
      <c r="D2390" t="s">
        <v>32</v>
      </c>
      <c r="F2390" t="s">
        <v>22</v>
      </c>
      <c r="I2390">
        <v>3868.9</v>
      </c>
    </row>
    <row r="2391" spans="1:9" x14ac:dyDescent="0.2">
      <c r="A2391" t="s">
        <v>524</v>
      </c>
      <c r="B2391">
        <v>419</v>
      </c>
      <c r="C2391">
        <v>2000</v>
      </c>
      <c r="D2391" t="s">
        <v>130</v>
      </c>
      <c r="F2391" t="s">
        <v>98</v>
      </c>
      <c r="I2391">
        <v>3866.6</v>
      </c>
    </row>
    <row r="2392" spans="1:9" x14ac:dyDescent="0.2">
      <c r="A2392" t="s">
        <v>507</v>
      </c>
      <c r="B2392">
        <v>420</v>
      </c>
      <c r="C2392">
        <v>2000</v>
      </c>
      <c r="D2392" t="s">
        <v>214</v>
      </c>
      <c r="F2392" t="s">
        <v>177</v>
      </c>
      <c r="I2392">
        <v>3845.1</v>
      </c>
    </row>
    <row r="2393" spans="1:9" x14ac:dyDescent="0.2">
      <c r="A2393" t="s">
        <v>932</v>
      </c>
      <c r="B2393">
        <v>421</v>
      </c>
      <c r="C2393">
        <v>2000</v>
      </c>
      <c r="D2393" t="s">
        <v>221</v>
      </c>
      <c r="F2393" t="s">
        <v>55</v>
      </c>
      <c r="I2393">
        <v>3836.3</v>
      </c>
    </row>
    <row r="2394" spans="1:9" x14ac:dyDescent="0.2">
      <c r="A2394" t="s">
        <v>849</v>
      </c>
      <c r="B2394">
        <v>422</v>
      </c>
      <c r="C2394">
        <v>2000</v>
      </c>
      <c r="D2394" t="s">
        <v>17</v>
      </c>
      <c r="F2394" t="s">
        <v>103</v>
      </c>
      <c r="I2394">
        <v>3812.2</v>
      </c>
    </row>
    <row r="2395" spans="1:9" x14ac:dyDescent="0.2">
      <c r="A2395" t="s">
        <v>347</v>
      </c>
      <c r="B2395">
        <v>423</v>
      </c>
      <c r="C2395">
        <v>2000</v>
      </c>
      <c r="D2395" t="s">
        <v>91</v>
      </c>
      <c r="F2395" t="s">
        <v>53</v>
      </c>
      <c r="I2395">
        <v>3799.5</v>
      </c>
    </row>
    <row r="2396" spans="1:9" x14ac:dyDescent="0.2">
      <c r="A2396" t="s">
        <v>933</v>
      </c>
      <c r="B2396">
        <v>424</v>
      </c>
      <c r="C2396">
        <v>2000</v>
      </c>
      <c r="D2396" t="s">
        <v>214</v>
      </c>
      <c r="F2396" t="s">
        <v>75</v>
      </c>
      <c r="I2396">
        <v>3786.2</v>
      </c>
    </row>
    <row r="2397" spans="1:9" x14ac:dyDescent="0.2">
      <c r="A2397" t="s">
        <v>934</v>
      </c>
      <c r="B2397">
        <v>425</v>
      </c>
      <c r="C2397">
        <v>2000</v>
      </c>
      <c r="D2397" t="s">
        <v>57</v>
      </c>
      <c r="F2397" t="s">
        <v>542</v>
      </c>
      <c r="I2397">
        <v>3780.3</v>
      </c>
    </row>
    <row r="2398" spans="1:9" x14ac:dyDescent="0.2">
      <c r="A2398" t="s">
        <v>935</v>
      </c>
      <c r="B2398">
        <v>426</v>
      </c>
      <c r="C2398">
        <v>2000</v>
      </c>
      <c r="D2398" t="s">
        <v>796</v>
      </c>
      <c r="F2398" t="s">
        <v>142</v>
      </c>
      <c r="I2398">
        <v>3779</v>
      </c>
    </row>
    <row r="2399" spans="1:9" x14ac:dyDescent="0.2">
      <c r="A2399" t="s">
        <v>456</v>
      </c>
      <c r="B2399">
        <v>427</v>
      </c>
      <c r="C2399">
        <v>2000</v>
      </c>
      <c r="D2399" t="s">
        <v>32</v>
      </c>
      <c r="F2399" t="s">
        <v>177</v>
      </c>
      <c r="I2399">
        <v>3775.9</v>
      </c>
    </row>
    <row r="2400" spans="1:9" x14ac:dyDescent="0.2">
      <c r="A2400" t="s">
        <v>772</v>
      </c>
      <c r="B2400">
        <v>428</v>
      </c>
      <c r="C2400">
        <v>2000</v>
      </c>
      <c r="D2400" t="s">
        <v>67</v>
      </c>
      <c r="F2400" t="s">
        <v>35</v>
      </c>
      <c r="I2400">
        <v>3775</v>
      </c>
    </row>
    <row r="2401" spans="1:9" x14ac:dyDescent="0.2">
      <c r="A2401" t="s">
        <v>495</v>
      </c>
      <c r="B2401">
        <v>429</v>
      </c>
      <c r="C2401">
        <v>2000</v>
      </c>
      <c r="D2401" t="s">
        <v>46</v>
      </c>
      <c r="F2401" t="s">
        <v>55</v>
      </c>
      <c r="I2401">
        <v>3768.2</v>
      </c>
    </row>
    <row r="2402" spans="1:9" x14ac:dyDescent="0.2">
      <c r="A2402" t="s">
        <v>518</v>
      </c>
      <c r="B2402">
        <v>430</v>
      </c>
      <c r="C2402">
        <v>2000</v>
      </c>
      <c r="D2402" t="s">
        <v>32</v>
      </c>
      <c r="F2402" t="s">
        <v>168</v>
      </c>
      <c r="I2402">
        <v>3764</v>
      </c>
    </row>
    <row r="2403" spans="1:9" x14ac:dyDescent="0.2">
      <c r="A2403" t="s">
        <v>862</v>
      </c>
      <c r="B2403">
        <v>431</v>
      </c>
      <c r="C2403">
        <v>2000</v>
      </c>
      <c r="D2403" t="s">
        <v>214</v>
      </c>
      <c r="F2403" t="s">
        <v>47</v>
      </c>
      <c r="I2403">
        <v>3744.9</v>
      </c>
    </row>
    <row r="2404" spans="1:9" x14ac:dyDescent="0.2">
      <c r="A2404" t="s">
        <v>936</v>
      </c>
      <c r="B2404">
        <v>432</v>
      </c>
      <c r="C2404">
        <v>2000</v>
      </c>
      <c r="D2404" t="s">
        <v>221</v>
      </c>
      <c r="F2404" t="s">
        <v>18</v>
      </c>
      <c r="I2404">
        <v>3730.3</v>
      </c>
    </row>
    <row r="2405" spans="1:9" x14ac:dyDescent="0.2">
      <c r="A2405" t="s">
        <v>399</v>
      </c>
      <c r="B2405">
        <v>433</v>
      </c>
      <c r="C2405">
        <v>2000</v>
      </c>
      <c r="D2405" t="s">
        <v>70</v>
      </c>
      <c r="F2405" t="s">
        <v>41</v>
      </c>
      <c r="I2405">
        <v>3698.1</v>
      </c>
    </row>
    <row r="2406" spans="1:9" x14ac:dyDescent="0.2">
      <c r="A2406" t="s">
        <v>937</v>
      </c>
      <c r="B2406">
        <v>434</v>
      </c>
      <c r="C2406">
        <v>2000</v>
      </c>
      <c r="D2406" t="s">
        <v>46</v>
      </c>
      <c r="F2406" t="s">
        <v>22</v>
      </c>
      <c r="I2406">
        <v>3693</v>
      </c>
    </row>
    <row r="2407" spans="1:9" x14ac:dyDescent="0.2">
      <c r="A2407" t="s">
        <v>570</v>
      </c>
      <c r="B2407">
        <v>435</v>
      </c>
      <c r="C2407">
        <v>2000</v>
      </c>
      <c r="D2407" t="s">
        <v>70</v>
      </c>
      <c r="F2407" t="s">
        <v>55</v>
      </c>
      <c r="I2407">
        <v>3672.4</v>
      </c>
    </row>
    <row r="2408" spans="1:9" x14ac:dyDescent="0.2">
      <c r="A2408" t="s">
        <v>938</v>
      </c>
      <c r="B2408">
        <v>436</v>
      </c>
      <c r="C2408">
        <v>2000</v>
      </c>
      <c r="D2408" t="s">
        <v>57</v>
      </c>
      <c r="F2408" t="s">
        <v>53</v>
      </c>
      <c r="I2408">
        <v>3615</v>
      </c>
    </row>
    <row r="2409" spans="1:9" x14ac:dyDescent="0.2">
      <c r="A2409" t="s">
        <v>939</v>
      </c>
      <c r="B2409">
        <v>437</v>
      </c>
      <c r="C2409">
        <v>2000</v>
      </c>
      <c r="D2409" t="s">
        <v>336</v>
      </c>
      <c r="F2409" t="s">
        <v>44</v>
      </c>
      <c r="I2409">
        <v>3600</v>
      </c>
    </row>
    <row r="2410" spans="1:9" x14ac:dyDescent="0.2">
      <c r="A2410" t="s">
        <v>577</v>
      </c>
      <c r="B2410">
        <v>438</v>
      </c>
      <c r="C2410">
        <v>2000</v>
      </c>
      <c r="D2410" t="s">
        <v>279</v>
      </c>
      <c r="F2410" t="s">
        <v>181</v>
      </c>
      <c r="I2410">
        <v>3584.2</v>
      </c>
    </row>
    <row r="2411" spans="1:9" x14ac:dyDescent="0.2">
      <c r="A2411" t="s">
        <v>786</v>
      </c>
      <c r="B2411">
        <v>439</v>
      </c>
      <c r="C2411">
        <v>2000</v>
      </c>
      <c r="D2411" t="s">
        <v>214</v>
      </c>
      <c r="F2411" t="s">
        <v>142</v>
      </c>
      <c r="I2411">
        <v>3523.6</v>
      </c>
    </row>
    <row r="2412" spans="1:9" x14ac:dyDescent="0.2">
      <c r="A2412" t="s">
        <v>682</v>
      </c>
      <c r="B2412">
        <v>440</v>
      </c>
      <c r="C2412">
        <v>2000</v>
      </c>
      <c r="D2412" t="s">
        <v>65</v>
      </c>
      <c r="F2412" t="s">
        <v>146</v>
      </c>
      <c r="I2412">
        <v>3512.2</v>
      </c>
    </row>
    <row r="2413" spans="1:9" x14ac:dyDescent="0.2">
      <c r="A2413" t="s">
        <v>527</v>
      </c>
      <c r="B2413">
        <v>441</v>
      </c>
      <c r="C2413">
        <v>2000</v>
      </c>
      <c r="D2413" t="s">
        <v>279</v>
      </c>
      <c r="F2413" t="s">
        <v>41</v>
      </c>
      <c r="I2413">
        <v>3506</v>
      </c>
    </row>
    <row r="2414" spans="1:9" x14ac:dyDescent="0.2">
      <c r="A2414" t="s">
        <v>550</v>
      </c>
      <c r="B2414">
        <v>442</v>
      </c>
      <c r="C2414">
        <v>2000</v>
      </c>
      <c r="D2414" t="s">
        <v>17</v>
      </c>
      <c r="F2414" t="s">
        <v>55</v>
      </c>
      <c r="I2414">
        <v>3490.2</v>
      </c>
    </row>
    <row r="2415" spans="1:9" x14ac:dyDescent="0.2">
      <c r="A2415" t="s">
        <v>801</v>
      </c>
      <c r="B2415">
        <v>443</v>
      </c>
      <c r="C2415">
        <v>2000</v>
      </c>
      <c r="D2415" t="s">
        <v>105</v>
      </c>
      <c r="F2415" t="s">
        <v>28</v>
      </c>
      <c r="I2415">
        <v>3486</v>
      </c>
    </row>
    <row r="2416" spans="1:9" x14ac:dyDescent="0.2">
      <c r="A2416" t="s">
        <v>940</v>
      </c>
      <c r="B2416">
        <v>444</v>
      </c>
      <c r="C2416">
        <v>2000</v>
      </c>
      <c r="D2416" t="s">
        <v>166</v>
      </c>
      <c r="F2416" t="s">
        <v>98</v>
      </c>
      <c r="I2416">
        <v>3471.8</v>
      </c>
    </row>
    <row r="2417" spans="1:9" x14ac:dyDescent="0.2">
      <c r="A2417" t="s">
        <v>695</v>
      </c>
      <c r="B2417">
        <v>445</v>
      </c>
      <c r="C2417">
        <v>2000</v>
      </c>
      <c r="D2417" t="s">
        <v>70</v>
      </c>
      <c r="F2417" t="s">
        <v>404</v>
      </c>
      <c r="I2417">
        <v>3462.9</v>
      </c>
    </row>
    <row r="2418" spans="1:9" x14ac:dyDescent="0.2">
      <c r="A2418" t="s">
        <v>699</v>
      </c>
      <c r="B2418">
        <v>446</v>
      </c>
      <c r="C2418">
        <v>2000</v>
      </c>
      <c r="D2418" t="s">
        <v>67</v>
      </c>
      <c r="F2418" t="s">
        <v>142</v>
      </c>
      <c r="I2418">
        <v>3459.4</v>
      </c>
    </row>
    <row r="2419" spans="1:9" x14ac:dyDescent="0.2">
      <c r="A2419" t="s">
        <v>685</v>
      </c>
      <c r="B2419">
        <v>447</v>
      </c>
      <c r="C2419">
        <v>2000</v>
      </c>
      <c r="D2419" t="s">
        <v>60</v>
      </c>
      <c r="F2419" t="s">
        <v>177</v>
      </c>
      <c r="I2419">
        <v>3458.1</v>
      </c>
    </row>
    <row r="2420" spans="1:9" x14ac:dyDescent="0.2">
      <c r="A2420" t="s">
        <v>867</v>
      </c>
      <c r="B2420">
        <v>448</v>
      </c>
      <c r="C2420">
        <v>2000</v>
      </c>
      <c r="D2420" t="s">
        <v>637</v>
      </c>
      <c r="F2420" t="s">
        <v>190</v>
      </c>
      <c r="I2420">
        <v>3452.3</v>
      </c>
    </row>
    <row r="2421" spans="1:9" x14ac:dyDescent="0.2">
      <c r="A2421" t="s">
        <v>573</v>
      </c>
      <c r="B2421">
        <v>449</v>
      </c>
      <c r="C2421">
        <v>2000</v>
      </c>
      <c r="D2421" t="s">
        <v>336</v>
      </c>
      <c r="F2421" t="s">
        <v>98</v>
      </c>
      <c r="I2421">
        <v>3443.8</v>
      </c>
    </row>
    <row r="2422" spans="1:9" x14ac:dyDescent="0.2">
      <c r="A2422" t="s">
        <v>866</v>
      </c>
      <c r="B2422">
        <v>450</v>
      </c>
      <c r="C2422">
        <v>2000</v>
      </c>
      <c r="D2422" t="s">
        <v>115</v>
      </c>
      <c r="F2422" t="s">
        <v>98</v>
      </c>
      <c r="I2422">
        <v>3420.1</v>
      </c>
    </row>
    <row r="2423" spans="1:9" x14ac:dyDescent="0.2">
      <c r="A2423" t="s">
        <v>563</v>
      </c>
      <c r="B2423">
        <v>451</v>
      </c>
      <c r="C2423">
        <v>2000</v>
      </c>
      <c r="D2423" t="s">
        <v>824</v>
      </c>
      <c r="F2423" t="s">
        <v>41</v>
      </c>
      <c r="I2423">
        <v>3418.4</v>
      </c>
    </row>
    <row r="2424" spans="1:9" x14ac:dyDescent="0.2">
      <c r="A2424" t="s">
        <v>863</v>
      </c>
      <c r="B2424">
        <v>452</v>
      </c>
      <c r="C2424">
        <v>2000</v>
      </c>
      <c r="D2424" t="s">
        <v>115</v>
      </c>
      <c r="F2424" t="s">
        <v>44</v>
      </c>
      <c r="I2424">
        <v>3393</v>
      </c>
    </row>
    <row r="2425" spans="1:9" x14ac:dyDescent="0.2">
      <c r="A2425" t="s">
        <v>861</v>
      </c>
      <c r="B2425">
        <v>453</v>
      </c>
      <c r="C2425">
        <v>2000</v>
      </c>
      <c r="D2425" t="s">
        <v>57</v>
      </c>
      <c r="F2425" t="s">
        <v>542</v>
      </c>
      <c r="I2425">
        <v>3391.8</v>
      </c>
    </row>
    <row r="2426" spans="1:9" x14ac:dyDescent="0.2">
      <c r="A2426" t="s">
        <v>675</v>
      </c>
      <c r="B2426">
        <v>454</v>
      </c>
      <c r="C2426">
        <v>2000</v>
      </c>
      <c r="D2426" t="s">
        <v>214</v>
      </c>
      <c r="F2426" t="s">
        <v>190</v>
      </c>
      <c r="I2426">
        <v>3390.7</v>
      </c>
    </row>
    <row r="2427" spans="1:9" x14ac:dyDescent="0.2">
      <c r="A2427" t="s">
        <v>787</v>
      </c>
      <c r="B2427">
        <v>455</v>
      </c>
      <c r="C2427">
        <v>2000</v>
      </c>
      <c r="D2427" t="s">
        <v>57</v>
      </c>
      <c r="F2427" t="s">
        <v>18</v>
      </c>
      <c r="I2427">
        <v>3389.6</v>
      </c>
    </row>
    <row r="2428" spans="1:9" x14ac:dyDescent="0.2">
      <c r="A2428" t="s">
        <v>781</v>
      </c>
      <c r="B2428">
        <v>456</v>
      </c>
      <c r="C2428">
        <v>2000</v>
      </c>
      <c r="D2428" t="s">
        <v>214</v>
      </c>
      <c r="F2428" t="s">
        <v>181</v>
      </c>
      <c r="I2428">
        <v>3375.4</v>
      </c>
    </row>
    <row r="2429" spans="1:9" x14ac:dyDescent="0.2">
      <c r="A2429" t="s">
        <v>555</v>
      </c>
      <c r="B2429">
        <v>457</v>
      </c>
      <c r="C2429">
        <v>2000</v>
      </c>
      <c r="D2429" t="s">
        <v>40</v>
      </c>
      <c r="F2429" t="s">
        <v>187</v>
      </c>
      <c r="I2429">
        <v>3366.2</v>
      </c>
    </row>
    <row r="2430" spans="1:9" x14ac:dyDescent="0.2">
      <c r="A2430" t="s">
        <v>509</v>
      </c>
      <c r="B2430">
        <v>458</v>
      </c>
      <c r="C2430">
        <v>2000</v>
      </c>
      <c r="D2430" t="s">
        <v>67</v>
      </c>
      <c r="F2430" t="s">
        <v>72</v>
      </c>
      <c r="I2430">
        <v>3357.8</v>
      </c>
    </row>
    <row r="2431" spans="1:9" x14ac:dyDescent="0.2">
      <c r="A2431" t="s">
        <v>513</v>
      </c>
      <c r="B2431">
        <v>459</v>
      </c>
      <c r="C2431">
        <v>2000</v>
      </c>
      <c r="D2431" t="s">
        <v>214</v>
      </c>
      <c r="F2431" t="s">
        <v>125</v>
      </c>
      <c r="I2431">
        <v>3357.6</v>
      </c>
    </row>
    <row r="2432" spans="1:9" x14ac:dyDescent="0.2">
      <c r="A2432" t="s">
        <v>941</v>
      </c>
      <c r="B2432">
        <v>460</v>
      </c>
      <c r="C2432">
        <v>2000</v>
      </c>
      <c r="D2432" t="s">
        <v>350</v>
      </c>
      <c r="F2432" t="s">
        <v>125</v>
      </c>
      <c r="I2432">
        <v>3350.8</v>
      </c>
    </row>
    <row r="2433" spans="1:9" x14ac:dyDescent="0.2">
      <c r="A2433" t="s">
        <v>871</v>
      </c>
      <c r="B2433">
        <v>461</v>
      </c>
      <c r="C2433">
        <v>2000</v>
      </c>
      <c r="D2433" t="s">
        <v>57</v>
      </c>
      <c r="F2433" t="s">
        <v>542</v>
      </c>
      <c r="I2433">
        <v>3350</v>
      </c>
    </row>
    <row r="2434" spans="1:9" x14ac:dyDescent="0.2">
      <c r="A2434" t="s">
        <v>942</v>
      </c>
      <c r="B2434">
        <v>462</v>
      </c>
      <c r="C2434">
        <v>2000</v>
      </c>
      <c r="D2434" t="s">
        <v>193</v>
      </c>
      <c r="F2434" t="s">
        <v>398</v>
      </c>
      <c r="I2434">
        <v>3341.1</v>
      </c>
    </row>
    <row r="2435" spans="1:9" x14ac:dyDescent="0.2">
      <c r="A2435" t="s">
        <v>943</v>
      </c>
      <c r="B2435">
        <v>463</v>
      </c>
      <c r="C2435">
        <v>2000</v>
      </c>
      <c r="D2435" t="s">
        <v>100</v>
      </c>
      <c r="F2435" t="s">
        <v>55</v>
      </c>
      <c r="I2435">
        <v>3340.1</v>
      </c>
    </row>
    <row r="2436" spans="1:9" x14ac:dyDescent="0.2">
      <c r="A2436" t="s">
        <v>665</v>
      </c>
      <c r="B2436">
        <v>464</v>
      </c>
      <c r="C2436">
        <v>2000</v>
      </c>
      <c r="D2436" t="s">
        <v>65</v>
      </c>
      <c r="F2436" t="s">
        <v>53</v>
      </c>
      <c r="I2436">
        <v>3334.5</v>
      </c>
    </row>
    <row r="2437" spans="1:9" x14ac:dyDescent="0.2">
      <c r="A2437" t="s">
        <v>944</v>
      </c>
      <c r="B2437">
        <v>465</v>
      </c>
      <c r="C2437">
        <v>2000</v>
      </c>
      <c r="D2437" t="s">
        <v>350</v>
      </c>
      <c r="F2437" t="s">
        <v>28</v>
      </c>
      <c r="I2437">
        <v>3332.7</v>
      </c>
    </row>
    <row r="2438" spans="1:9" x14ac:dyDescent="0.2">
      <c r="A2438" t="s">
        <v>945</v>
      </c>
      <c r="B2438">
        <v>466</v>
      </c>
      <c r="C2438">
        <v>2000</v>
      </c>
      <c r="D2438" t="s">
        <v>27</v>
      </c>
      <c r="F2438" t="s">
        <v>35</v>
      </c>
      <c r="I2438">
        <v>3326</v>
      </c>
    </row>
    <row r="2439" spans="1:9" x14ac:dyDescent="0.2">
      <c r="A2439" t="s">
        <v>946</v>
      </c>
      <c r="B2439">
        <v>467</v>
      </c>
      <c r="C2439">
        <v>2000</v>
      </c>
      <c r="D2439" t="s">
        <v>490</v>
      </c>
      <c r="F2439" t="s">
        <v>22</v>
      </c>
      <c r="I2439">
        <v>3321.8</v>
      </c>
    </row>
    <row r="2440" spans="1:9" x14ac:dyDescent="0.2">
      <c r="A2440" t="s">
        <v>474</v>
      </c>
      <c r="B2440">
        <v>468</v>
      </c>
      <c r="C2440">
        <v>2000</v>
      </c>
      <c r="D2440" t="s">
        <v>118</v>
      </c>
      <c r="F2440" t="s">
        <v>142</v>
      </c>
      <c r="I2440">
        <v>3308.7</v>
      </c>
    </row>
    <row r="2441" spans="1:9" x14ac:dyDescent="0.2">
      <c r="A2441" t="s">
        <v>947</v>
      </c>
      <c r="B2441">
        <v>469</v>
      </c>
      <c r="C2441">
        <v>2000</v>
      </c>
      <c r="D2441" t="s">
        <v>17</v>
      </c>
      <c r="F2441" t="s">
        <v>44</v>
      </c>
      <c r="I2441">
        <v>3279</v>
      </c>
    </row>
    <row r="2442" spans="1:9" x14ac:dyDescent="0.2">
      <c r="A2442" t="s">
        <v>773</v>
      </c>
      <c r="B2442">
        <v>470</v>
      </c>
      <c r="C2442">
        <v>2000</v>
      </c>
      <c r="D2442" t="s">
        <v>79</v>
      </c>
      <c r="F2442" t="s">
        <v>35</v>
      </c>
      <c r="I2442">
        <v>3259.4</v>
      </c>
    </row>
    <row r="2443" spans="1:9" x14ac:dyDescent="0.2">
      <c r="A2443" t="s">
        <v>948</v>
      </c>
      <c r="B2443">
        <v>471</v>
      </c>
      <c r="C2443">
        <v>2000</v>
      </c>
      <c r="D2443" t="s">
        <v>214</v>
      </c>
      <c r="F2443" t="s">
        <v>35</v>
      </c>
      <c r="I2443">
        <v>3253</v>
      </c>
    </row>
    <row r="2444" spans="1:9" x14ac:dyDescent="0.2">
      <c r="A2444" t="s">
        <v>949</v>
      </c>
      <c r="B2444">
        <v>472</v>
      </c>
      <c r="C2444">
        <v>2000</v>
      </c>
      <c r="D2444" t="s">
        <v>46</v>
      </c>
      <c r="F2444" t="s">
        <v>47</v>
      </c>
      <c r="I2444">
        <v>3248</v>
      </c>
    </row>
    <row r="2445" spans="1:9" x14ac:dyDescent="0.2">
      <c r="A2445" t="s">
        <v>950</v>
      </c>
      <c r="B2445">
        <v>473</v>
      </c>
      <c r="C2445">
        <v>2000</v>
      </c>
      <c r="D2445" t="s">
        <v>175</v>
      </c>
      <c r="F2445" t="s">
        <v>28</v>
      </c>
      <c r="I2445">
        <v>3235.8</v>
      </c>
    </row>
    <row r="2446" spans="1:9" x14ac:dyDescent="0.2">
      <c r="A2446" t="s">
        <v>703</v>
      </c>
      <c r="B2446">
        <v>474</v>
      </c>
      <c r="C2446">
        <v>2000</v>
      </c>
      <c r="D2446" t="s">
        <v>287</v>
      </c>
      <c r="F2446" t="s">
        <v>55</v>
      </c>
      <c r="I2446">
        <v>3228.2</v>
      </c>
    </row>
    <row r="2447" spans="1:9" x14ac:dyDescent="0.2">
      <c r="A2447" t="s">
        <v>506</v>
      </c>
      <c r="B2447">
        <v>475</v>
      </c>
      <c r="C2447">
        <v>2000</v>
      </c>
      <c r="D2447" t="s">
        <v>342</v>
      </c>
      <c r="F2447" t="s">
        <v>150</v>
      </c>
      <c r="I2447">
        <v>3226.8</v>
      </c>
    </row>
    <row r="2448" spans="1:9" x14ac:dyDescent="0.2">
      <c r="A2448" t="s">
        <v>544</v>
      </c>
      <c r="B2448">
        <v>476</v>
      </c>
      <c r="C2448">
        <v>2000</v>
      </c>
      <c r="D2448" t="s">
        <v>287</v>
      </c>
      <c r="F2448" t="s">
        <v>44</v>
      </c>
      <c r="I2448">
        <v>3221.9</v>
      </c>
    </row>
    <row r="2449" spans="1:9" x14ac:dyDescent="0.2">
      <c r="A2449" t="s">
        <v>454</v>
      </c>
      <c r="B2449">
        <v>477</v>
      </c>
      <c r="C2449">
        <v>2000</v>
      </c>
      <c r="D2449" t="s">
        <v>287</v>
      </c>
      <c r="F2449" t="s">
        <v>55</v>
      </c>
      <c r="I2449">
        <v>3215.8</v>
      </c>
    </row>
    <row r="2450" spans="1:9" x14ac:dyDescent="0.2">
      <c r="A2450" t="s">
        <v>874</v>
      </c>
      <c r="B2450">
        <v>478</v>
      </c>
      <c r="C2450">
        <v>2000</v>
      </c>
      <c r="D2450" t="s">
        <v>279</v>
      </c>
      <c r="F2450" t="s">
        <v>80</v>
      </c>
      <c r="I2450">
        <v>3197.2</v>
      </c>
    </row>
    <row r="2451" spans="1:9" x14ac:dyDescent="0.2">
      <c r="A2451" t="s">
        <v>708</v>
      </c>
      <c r="B2451">
        <v>479</v>
      </c>
      <c r="C2451">
        <v>2000</v>
      </c>
      <c r="D2451" t="s">
        <v>97</v>
      </c>
      <c r="F2451" t="s">
        <v>33</v>
      </c>
      <c r="I2451">
        <v>3193</v>
      </c>
    </row>
    <row r="2452" spans="1:9" x14ac:dyDescent="0.2">
      <c r="A2452" t="s">
        <v>760</v>
      </c>
      <c r="B2452">
        <v>480</v>
      </c>
      <c r="C2452">
        <v>2000</v>
      </c>
      <c r="D2452" t="s">
        <v>214</v>
      </c>
      <c r="F2452" t="s">
        <v>35</v>
      </c>
      <c r="I2452">
        <v>3189.2</v>
      </c>
    </row>
    <row r="2453" spans="1:9" x14ac:dyDescent="0.2">
      <c r="A2453" t="s">
        <v>515</v>
      </c>
      <c r="B2453">
        <v>481</v>
      </c>
      <c r="C2453">
        <v>2000</v>
      </c>
      <c r="D2453" t="s">
        <v>115</v>
      </c>
      <c r="F2453" t="s">
        <v>35</v>
      </c>
      <c r="I2453">
        <v>3186.4</v>
      </c>
    </row>
    <row r="2454" spans="1:9" x14ac:dyDescent="0.2">
      <c r="A2454" t="s">
        <v>951</v>
      </c>
      <c r="B2454">
        <v>482</v>
      </c>
      <c r="C2454">
        <v>2000</v>
      </c>
      <c r="D2454" t="s">
        <v>115</v>
      </c>
      <c r="F2454" t="s">
        <v>44</v>
      </c>
      <c r="I2454">
        <v>3181.8</v>
      </c>
    </row>
    <row r="2455" spans="1:9" x14ac:dyDescent="0.2">
      <c r="A2455" t="s">
        <v>952</v>
      </c>
      <c r="B2455">
        <v>483</v>
      </c>
      <c r="C2455">
        <v>2000</v>
      </c>
      <c r="D2455" t="s">
        <v>488</v>
      </c>
      <c r="F2455" t="s">
        <v>22</v>
      </c>
      <c r="I2455">
        <v>3177</v>
      </c>
    </row>
    <row r="2456" spans="1:9" x14ac:dyDescent="0.2">
      <c r="A2456" t="s">
        <v>953</v>
      </c>
      <c r="B2456">
        <v>484</v>
      </c>
      <c r="C2456">
        <v>2000</v>
      </c>
      <c r="D2456" t="s">
        <v>230</v>
      </c>
      <c r="F2456" t="s">
        <v>954</v>
      </c>
      <c r="I2456">
        <v>3176</v>
      </c>
    </row>
    <row r="2457" spans="1:9" x14ac:dyDescent="0.2">
      <c r="A2457" t="s">
        <v>955</v>
      </c>
      <c r="B2457">
        <v>485</v>
      </c>
      <c r="C2457">
        <v>2000</v>
      </c>
      <c r="D2457" t="s">
        <v>330</v>
      </c>
      <c r="F2457" t="s">
        <v>177</v>
      </c>
      <c r="I2457">
        <v>3168</v>
      </c>
    </row>
    <row r="2458" spans="1:9" x14ac:dyDescent="0.2">
      <c r="A2458" t="s">
        <v>690</v>
      </c>
      <c r="B2458">
        <v>486</v>
      </c>
      <c r="C2458">
        <v>2000</v>
      </c>
      <c r="D2458" t="s">
        <v>65</v>
      </c>
      <c r="F2458" t="s">
        <v>28</v>
      </c>
      <c r="I2458">
        <v>3153.3</v>
      </c>
    </row>
    <row r="2459" spans="1:9" x14ac:dyDescent="0.2">
      <c r="A2459" t="s">
        <v>956</v>
      </c>
      <c r="B2459">
        <v>487</v>
      </c>
      <c r="C2459">
        <v>2000</v>
      </c>
      <c r="D2459" t="s">
        <v>283</v>
      </c>
      <c r="F2459" t="s">
        <v>98</v>
      </c>
      <c r="I2459">
        <v>3150.7</v>
      </c>
    </row>
    <row r="2460" spans="1:9" x14ac:dyDescent="0.2">
      <c r="A2460" t="s">
        <v>957</v>
      </c>
      <c r="B2460">
        <v>488</v>
      </c>
      <c r="C2460">
        <v>2000</v>
      </c>
      <c r="D2460" t="s">
        <v>214</v>
      </c>
      <c r="F2460" t="s">
        <v>255</v>
      </c>
      <c r="I2460">
        <v>3144.6</v>
      </c>
    </row>
    <row r="2461" spans="1:9" x14ac:dyDescent="0.2">
      <c r="A2461" t="s">
        <v>794</v>
      </c>
      <c r="B2461">
        <v>489</v>
      </c>
      <c r="C2461">
        <v>2000</v>
      </c>
      <c r="D2461" t="s">
        <v>85</v>
      </c>
      <c r="F2461" t="s">
        <v>93</v>
      </c>
      <c r="I2461">
        <v>3140.2</v>
      </c>
    </row>
    <row r="2462" spans="1:9" x14ac:dyDescent="0.2">
      <c r="A2462" t="s">
        <v>716</v>
      </c>
      <c r="B2462">
        <v>490</v>
      </c>
      <c r="C2462">
        <v>2000</v>
      </c>
      <c r="D2462" t="s">
        <v>287</v>
      </c>
      <c r="F2462" t="s">
        <v>28</v>
      </c>
      <c r="I2462">
        <v>3130.6</v>
      </c>
    </row>
    <row r="2463" spans="1:9" x14ac:dyDescent="0.2">
      <c r="A2463" t="s">
        <v>958</v>
      </c>
      <c r="B2463">
        <v>491</v>
      </c>
      <c r="C2463">
        <v>2000</v>
      </c>
      <c r="D2463" t="s">
        <v>221</v>
      </c>
      <c r="F2463" t="s">
        <v>22</v>
      </c>
      <c r="I2463">
        <v>3119</v>
      </c>
    </row>
    <row r="2464" spans="1:9" x14ac:dyDescent="0.2">
      <c r="A2464" t="s">
        <v>959</v>
      </c>
      <c r="B2464">
        <v>492</v>
      </c>
      <c r="C2464">
        <v>2000</v>
      </c>
      <c r="D2464" t="s">
        <v>221</v>
      </c>
      <c r="F2464" t="s">
        <v>177</v>
      </c>
      <c r="I2464">
        <v>3118.5</v>
      </c>
    </row>
    <row r="2465" spans="1:9" x14ac:dyDescent="0.2">
      <c r="A2465" t="s">
        <v>397</v>
      </c>
      <c r="B2465">
        <v>493</v>
      </c>
      <c r="C2465">
        <v>2000</v>
      </c>
      <c r="D2465" t="s">
        <v>166</v>
      </c>
      <c r="F2465" t="s">
        <v>398</v>
      </c>
      <c r="I2465">
        <v>3114.4</v>
      </c>
    </row>
    <row r="2466" spans="1:9" x14ac:dyDescent="0.2">
      <c r="A2466" t="s">
        <v>960</v>
      </c>
      <c r="B2466">
        <v>494</v>
      </c>
      <c r="C2466">
        <v>2000</v>
      </c>
      <c r="D2466" t="s">
        <v>17</v>
      </c>
      <c r="F2466" t="s">
        <v>255</v>
      </c>
      <c r="I2466">
        <v>3100.5</v>
      </c>
    </row>
    <row r="2467" spans="1:9" x14ac:dyDescent="0.2">
      <c r="A2467" t="s">
        <v>961</v>
      </c>
      <c r="B2467">
        <v>495</v>
      </c>
      <c r="C2467">
        <v>2000</v>
      </c>
      <c r="D2467" t="s">
        <v>540</v>
      </c>
      <c r="F2467" t="s">
        <v>86</v>
      </c>
      <c r="I2467">
        <v>3083.3</v>
      </c>
    </row>
    <row r="2468" spans="1:9" x14ac:dyDescent="0.2">
      <c r="A2468" t="s">
        <v>476</v>
      </c>
      <c r="B2468">
        <v>496</v>
      </c>
      <c r="C2468">
        <v>2000</v>
      </c>
      <c r="D2468" t="s">
        <v>214</v>
      </c>
      <c r="F2468" t="s">
        <v>98</v>
      </c>
      <c r="I2468">
        <v>3074.4</v>
      </c>
    </row>
    <row r="2469" spans="1:9" x14ac:dyDescent="0.2">
      <c r="A2469" t="s">
        <v>962</v>
      </c>
      <c r="B2469">
        <v>497</v>
      </c>
      <c r="C2469">
        <v>2000</v>
      </c>
      <c r="D2469" t="s">
        <v>350</v>
      </c>
      <c r="F2469" t="s">
        <v>177</v>
      </c>
      <c r="I2469">
        <v>3072.5</v>
      </c>
    </row>
    <row r="2470" spans="1:9" x14ac:dyDescent="0.2">
      <c r="A2470" t="s">
        <v>963</v>
      </c>
      <c r="B2470">
        <v>498</v>
      </c>
      <c r="C2470">
        <v>2000</v>
      </c>
      <c r="D2470" t="s">
        <v>21</v>
      </c>
      <c r="F2470" t="s">
        <v>22</v>
      </c>
      <c r="I2470">
        <v>3065.7</v>
      </c>
    </row>
    <row r="2471" spans="1:9" x14ac:dyDescent="0.2">
      <c r="A2471" t="s">
        <v>964</v>
      </c>
      <c r="B2471">
        <v>499</v>
      </c>
      <c r="C2471">
        <v>2000</v>
      </c>
      <c r="D2471" t="s">
        <v>223</v>
      </c>
      <c r="F2471" t="s">
        <v>181</v>
      </c>
      <c r="I2471">
        <v>3047.1</v>
      </c>
    </row>
    <row r="2472" spans="1:9" x14ac:dyDescent="0.2">
      <c r="A2472" t="s">
        <v>965</v>
      </c>
      <c r="B2472">
        <v>500</v>
      </c>
      <c r="C2472">
        <v>2000</v>
      </c>
      <c r="D2472" t="s">
        <v>97</v>
      </c>
      <c r="F2472" t="s">
        <v>72</v>
      </c>
      <c r="I2472">
        <v>3037.3</v>
      </c>
    </row>
    <row r="2473" spans="1:9" x14ac:dyDescent="0.2">
      <c r="A2473" t="s">
        <v>875</v>
      </c>
      <c r="B2473">
        <v>1</v>
      </c>
      <c r="C2473">
        <v>2001</v>
      </c>
      <c r="D2473" t="s">
        <v>21</v>
      </c>
      <c r="F2473" t="s">
        <v>22</v>
      </c>
      <c r="I2473">
        <v>210392</v>
      </c>
    </row>
    <row r="2474" spans="1:9" x14ac:dyDescent="0.2">
      <c r="A2474" t="s">
        <v>23</v>
      </c>
      <c r="B2474">
        <v>2</v>
      </c>
      <c r="C2474">
        <v>2001</v>
      </c>
      <c r="D2474" t="s">
        <v>24</v>
      </c>
      <c r="F2474" t="s">
        <v>25</v>
      </c>
      <c r="I2474">
        <v>193295</v>
      </c>
    </row>
    <row r="2475" spans="1:9" x14ac:dyDescent="0.2">
      <c r="A2475" t="s">
        <v>16</v>
      </c>
      <c r="B2475">
        <v>3</v>
      </c>
      <c r="C2475">
        <v>2001</v>
      </c>
      <c r="D2475" t="s">
        <v>17</v>
      </c>
      <c r="F2475" t="s">
        <v>18</v>
      </c>
      <c r="I2475">
        <v>184632</v>
      </c>
    </row>
    <row r="2476" spans="1:9" x14ac:dyDescent="0.2">
      <c r="A2476" t="s">
        <v>19</v>
      </c>
      <c r="B2476">
        <v>4</v>
      </c>
      <c r="C2476">
        <v>2001</v>
      </c>
      <c r="D2476" t="s">
        <v>17</v>
      </c>
      <c r="F2476" t="s">
        <v>18</v>
      </c>
      <c r="I2476">
        <v>180598</v>
      </c>
    </row>
    <row r="2477" spans="1:9" x14ac:dyDescent="0.2">
      <c r="A2477" t="s">
        <v>31</v>
      </c>
      <c r="B2477">
        <v>5</v>
      </c>
      <c r="C2477">
        <v>2001</v>
      </c>
      <c r="D2477" t="s">
        <v>79</v>
      </c>
      <c r="F2477" t="s">
        <v>33</v>
      </c>
      <c r="I2477">
        <v>129853</v>
      </c>
    </row>
    <row r="2478" spans="1:9" x14ac:dyDescent="0.2">
      <c r="A2478" t="s">
        <v>802</v>
      </c>
      <c r="B2478">
        <v>6</v>
      </c>
      <c r="C2478">
        <v>2001</v>
      </c>
      <c r="D2478" t="s">
        <v>79</v>
      </c>
      <c r="F2478" t="s">
        <v>28</v>
      </c>
      <c r="I2478">
        <v>111826</v>
      </c>
    </row>
    <row r="2479" spans="1:9" x14ac:dyDescent="0.2">
      <c r="A2479" t="s">
        <v>728</v>
      </c>
      <c r="B2479">
        <v>7</v>
      </c>
      <c r="C2479">
        <v>2001</v>
      </c>
      <c r="D2479" t="s">
        <v>223</v>
      </c>
      <c r="F2479" t="s">
        <v>22</v>
      </c>
      <c r="I2479">
        <v>100789</v>
      </c>
    </row>
    <row r="2480" spans="1:9" x14ac:dyDescent="0.2">
      <c r="A2480" t="s">
        <v>29</v>
      </c>
      <c r="B2480">
        <v>8</v>
      </c>
      <c r="C2480">
        <v>2001</v>
      </c>
      <c r="D2480" t="s">
        <v>30</v>
      </c>
      <c r="F2480" t="s">
        <v>28</v>
      </c>
      <c r="I2480">
        <v>88396</v>
      </c>
    </row>
    <row r="2481" spans="1:9" x14ac:dyDescent="0.2">
      <c r="A2481" t="s">
        <v>26</v>
      </c>
      <c r="B2481">
        <v>9</v>
      </c>
      <c r="C2481">
        <v>2001</v>
      </c>
      <c r="D2481" t="s">
        <v>27</v>
      </c>
      <c r="F2481" t="s">
        <v>28</v>
      </c>
      <c r="I2481">
        <v>65981</v>
      </c>
    </row>
    <row r="2482" spans="1:9" x14ac:dyDescent="0.2">
      <c r="A2482" t="s">
        <v>966</v>
      </c>
      <c r="B2482">
        <v>10</v>
      </c>
      <c r="C2482">
        <v>2001</v>
      </c>
      <c r="D2482" t="s">
        <v>27</v>
      </c>
      <c r="F2482" t="s">
        <v>28</v>
      </c>
      <c r="I2482">
        <v>64707</v>
      </c>
    </row>
    <row r="2483" spans="1:9" x14ac:dyDescent="0.2">
      <c r="A2483" t="s">
        <v>602</v>
      </c>
      <c r="B2483">
        <v>11</v>
      </c>
      <c r="C2483">
        <v>2001</v>
      </c>
      <c r="D2483" t="s">
        <v>38</v>
      </c>
      <c r="F2483" t="s">
        <v>28</v>
      </c>
      <c r="I2483">
        <v>63276</v>
      </c>
    </row>
    <row r="2484" spans="1:9" x14ac:dyDescent="0.2">
      <c r="A2484" t="s">
        <v>967</v>
      </c>
      <c r="B2484">
        <v>12</v>
      </c>
      <c r="C2484">
        <v>2001</v>
      </c>
      <c r="D2484" t="s">
        <v>57</v>
      </c>
      <c r="F2484" t="s">
        <v>28</v>
      </c>
      <c r="I2484">
        <v>60065</v>
      </c>
    </row>
    <row r="2485" spans="1:9" x14ac:dyDescent="0.2">
      <c r="A2485" t="s">
        <v>876</v>
      </c>
      <c r="B2485">
        <v>13</v>
      </c>
      <c r="C2485">
        <v>2001</v>
      </c>
      <c r="D2485" t="s">
        <v>57</v>
      </c>
      <c r="F2485" t="s">
        <v>125</v>
      </c>
      <c r="I2485">
        <v>57747</v>
      </c>
    </row>
    <row r="2486" spans="1:9" x14ac:dyDescent="0.2">
      <c r="A2486" t="s">
        <v>167</v>
      </c>
      <c r="B2486">
        <v>14</v>
      </c>
      <c r="C2486">
        <v>2001</v>
      </c>
      <c r="D2486" t="s">
        <v>27</v>
      </c>
      <c r="F2486" t="s">
        <v>22</v>
      </c>
      <c r="I2486">
        <v>51476</v>
      </c>
    </row>
    <row r="2487" spans="1:9" x14ac:dyDescent="0.2">
      <c r="A2487" t="s">
        <v>92</v>
      </c>
      <c r="B2487">
        <v>15</v>
      </c>
      <c r="C2487">
        <v>2001</v>
      </c>
      <c r="D2487" t="s">
        <v>74</v>
      </c>
      <c r="F2487" t="s">
        <v>93</v>
      </c>
      <c r="I2487">
        <v>51321</v>
      </c>
    </row>
    <row r="2488" spans="1:9" x14ac:dyDescent="0.2">
      <c r="A2488" t="s">
        <v>603</v>
      </c>
      <c r="B2488">
        <v>16</v>
      </c>
      <c r="C2488">
        <v>2001</v>
      </c>
      <c r="D2488" t="s">
        <v>21</v>
      </c>
      <c r="F2488" t="s">
        <v>28</v>
      </c>
      <c r="I2488">
        <v>51130</v>
      </c>
    </row>
    <row r="2489" spans="1:9" x14ac:dyDescent="0.2">
      <c r="A2489" t="s">
        <v>729</v>
      </c>
      <c r="B2489">
        <v>17</v>
      </c>
      <c r="C2489">
        <v>2001</v>
      </c>
      <c r="D2489" t="s">
        <v>920</v>
      </c>
      <c r="F2489" t="s">
        <v>125</v>
      </c>
      <c r="I2489">
        <v>49318</v>
      </c>
    </row>
    <row r="2490" spans="1:9" x14ac:dyDescent="0.2">
      <c r="A2490" t="s">
        <v>69</v>
      </c>
      <c r="B2490">
        <v>18</v>
      </c>
      <c r="C2490">
        <v>2001</v>
      </c>
      <c r="D2490" t="s">
        <v>70</v>
      </c>
      <c r="F2490" t="s">
        <v>53</v>
      </c>
      <c r="I2490">
        <v>49000.4</v>
      </c>
    </row>
    <row r="2491" spans="1:9" x14ac:dyDescent="0.2">
      <c r="A2491" t="s">
        <v>58</v>
      </c>
      <c r="B2491">
        <v>19</v>
      </c>
      <c r="C2491">
        <v>2001</v>
      </c>
      <c r="D2491" t="s">
        <v>30</v>
      </c>
      <c r="F2491" t="s">
        <v>55</v>
      </c>
      <c r="I2491">
        <v>48782</v>
      </c>
    </row>
    <row r="2492" spans="1:9" x14ac:dyDescent="0.2">
      <c r="A2492" t="s">
        <v>54</v>
      </c>
      <c r="B2492">
        <v>20</v>
      </c>
      <c r="C2492">
        <v>2001</v>
      </c>
      <c r="D2492" t="s">
        <v>21</v>
      </c>
      <c r="F2492" t="s">
        <v>55</v>
      </c>
      <c r="I2492">
        <v>48069</v>
      </c>
    </row>
    <row r="2493" spans="1:9" x14ac:dyDescent="0.2">
      <c r="A2493" t="s">
        <v>968</v>
      </c>
      <c r="B2493">
        <v>21</v>
      </c>
      <c r="C2493">
        <v>2001</v>
      </c>
      <c r="D2493" t="s">
        <v>43</v>
      </c>
      <c r="F2493" t="s">
        <v>44</v>
      </c>
      <c r="I2493">
        <v>47863.1</v>
      </c>
    </row>
    <row r="2494" spans="1:9" x14ac:dyDescent="0.2">
      <c r="A2494" t="s">
        <v>64</v>
      </c>
      <c r="B2494">
        <v>22</v>
      </c>
      <c r="C2494">
        <v>2001</v>
      </c>
      <c r="D2494" t="s">
        <v>65</v>
      </c>
      <c r="F2494" t="s">
        <v>28</v>
      </c>
      <c r="I2494">
        <v>45972</v>
      </c>
    </row>
    <row r="2495" spans="1:9" x14ac:dyDescent="0.2">
      <c r="A2495" t="s">
        <v>133</v>
      </c>
      <c r="B2495">
        <v>23</v>
      </c>
      <c r="C2495">
        <v>2001</v>
      </c>
      <c r="D2495" t="s">
        <v>105</v>
      </c>
      <c r="F2495" t="s">
        <v>86</v>
      </c>
      <c r="I2495">
        <v>45738</v>
      </c>
    </row>
    <row r="2496" spans="1:9" x14ac:dyDescent="0.2">
      <c r="A2496" t="s">
        <v>804</v>
      </c>
      <c r="B2496">
        <v>24</v>
      </c>
      <c r="C2496">
        <v>2001</v>
      </c>
      <c r="D2496" t="s">
        <v>609</v>
      </c>
      <c r="F2496" t="s">
        <v>28</v>
      </c>
      <c r="I2496">
        <v>45413</v>
      </c>
    </row>
    <row r="2497" spans="1:9" x14ac:dyDescent="0.2">
      <c r="A2497" t="s">
        <v>608</v>
      </c>
      <c r="B2497">
        <v>25</v>
      </c>
      <c r="C2497">
        <v>2001</v>
      </c>
      <c r="D2497" t="s">
        <v>609</v>
      </c>
      <c r="F2497" t="s">
        <v>28</v>
      </c>
      <c r="I2497">
        <v>44872</v>
      </c>
    </row>
    <row r="2498" spans="1:9" x14ac:dyDescent="0.2">
      <c r="A2498" t="s">
        <v>607</v>
      </c>
      <c r="B2498">
        <v>26</v>
      </c>
      <c r="C2498">
        <v>2001</v>
      </c>
      <c r="D2498" t="s">
        <v>79</v>
      </c>
      <c r="F2498" t="s">
        <v>80</v>
      </c>
      <c r="I2498">
        <v>44088.9</v>
      </c>
    </row>
    <row r="2499" spans="1:9" x14ac:dyDescent="0.2">
      <c r="A2499" t="s">
        <v>139</v>
      </c>
      <c r="B2499">
        <v>27</v>
      </c>
      <c r="C2499">
        <v>2001</v>
      </c>
      <c r="D2499" t="s">
        <v>30</v>
      </c>
      <c r="F2499" t="s">
        <v>22</v>
      </c>
      <c r="I2499">
        <v>42383</v>
      </c>
    </row>
    <row r="2500" spans="1:9" x14ac:dyDescent="0.2">
      <c r="A2500" t="s">
        <v>969</v>
      </c>
      <c r="B2500">
        <v>28</v>
      </c>
      <c r="C2500">
        <v>2001</v>
      </c>
      <c r="D2500" t="s">
        <v>970</v>
      </c>
      <c r="F2500" t="s">
        <v>41</v>
      </c>
      <c r="I2500">
        <v>41420</v>
      </c>
    </row>
    <row r="2501" spans="1:9" x14ac:dyDescent="0.2">
      <c r="A2501" t="s">
        <v>971</v>
      </c>
      <c r="B2501">
        <v>29</v>
      </c>
      <c r="C2501">
        <v>2001</v>
      </c>
      <c r="D2501" t="s">
        <v>24</v>
      </c>
      <c r="F2501" t="s">
        <v>44</v>
      </c>
      <c r="I2501">
        <v>40937</v>
      </c>
    </row>
    <row r="2502" spans="1:9" x14ac:dyDescent="0.2">
      <c r="A2502" t="s">
        <v>120</v>
      </c>
      <c r="B2502">
        <v>30</v>
      </c>
      <c r="C2502">
        <v>2001</v>
      </c>
      <c r="D2502" t="s">
        <v>100</v>
      </c>
      <c r="F2502" t="s">
        <v>41</v>
      </c>
      <c r="I2502">
        <v>40363.199999999997</v>
      </c>
    </row>
    <row r="2503" spans="1:9" x14ac:dyDescent="0.2">
      <c r="A2503" t="s">
        <v>51</v>
      </c>
      <c r="B2503">
        <v>31</v>
      </c>
      <c r="C2503">
        <v>2001</v>
      </c>
      <c r="D2503" t="s">
        <v>52</v>
      </c>
      <c r="F2503" t="s">
        <v>53</v>
      </c>
      <c r="I2503">
        <v>39951</v>
      </c>
    </row>
    <row r="2504" spans="1:9" x14ac:dyDescent="0.2">
      <c r="A2504" t="s">
        <v>724</v>
      </c>
      <c r="B2504">
        <v>33</v>
      </c>
      <c r="C2504">
        <v>2001</v>
      </c>
      <c r="D2504" t="s">
        <v>40</v>
      </c>
      <c r="F2504" t="s">
        <v>28</v>
      </c>
      <c r="I2504">
        <v>38063.5</v>
      </c>
    </row>
    <row r="2505" spans="1:9" x14ac:dyDescent="0.2">
      <c r="A2505" t="s">
        <v>63</v>
      </c>
      <c r="B2505">
        <v>34</v>
      </c>
      <c r="C2505">
        <v>2001</v>
      </c>
      <c r="D2505" t="s">
        <v>970</v>
      </c>
      <c r="F2505" t="s">
        <v>44</v>
      </c>
      <c r="I2505">
        <v>37580</v>
      </c>
    </row>
    <row r="2506" spans="1:9" x14ac:dyDescent="0.2">
      <c r="A2506" t="s">
        <v>806</v>
      </c>
      <c r="B2506">
        <v>35</v>
      </c>
      <c r="C2506">
        <v>2001</v>
      </c>
      <c r="D2506" t="s">
        <v>972</v>
      </c>
      <c r="F2506" t="s">
        <v>55</v>
      </c>
      <c r="I2506">
        <v>37100.5</v>
      </c>
    </row>
    <row r="2507" spans="1:9" x14ac:dyDescent="0.2">
      <c r="A2507" t="s">
        <v>50</v>
      </c>
      <c r="B2507">
        <v>36</v>
      </c>
      <c r="C2507">
        <v>2001</v>
      </c>
      <c r="D2507" t="s">
        <v>24</v>
      </c>
      <c r="F2507" t="s">
        <v>18</v>
      </c>
      <c r="I2507">
        <v>37028</v>
      </c>
    </row>
    <row r="2508" spans="1:9" x14ac:dyDescent="0.2">
      <c r="A2508" t="s">
        <v>973</v>
      </c>
      <c r="B2508">
        <v>37</v>
      </c>
      <c r="C2508">
        <v>2001</v>
      </c>
      <c r="D2508" t="s">
        <v>24</v>
      </c>
      <c r="F2508" t="s">
        <v>72</v>
      </c>
      <c r="I2508">
        <v>36903</v>
      </c>
    </row>
    <row r="2509" spans="1:9" x14ac:dyDescent="0.2">
      <c r="A2509" t="s">
        <v>439</v>
      </c>
      <c r="B2509">
        <v>38</v>
      </c>
      <c r="C2509">
        <v>2001</v>
      </c>
      <c r="D2509" t="s">
        <v>70</v>
      </c>
      <c r="F2509" t="s">
        <v>168</v>
      </c>
      <c r="I2509">
        <v>36762</v>
      </c>
    </row>
    <row r="2510" spans="1:9" x14ac:dyDescent="0.2">
      <c r="A2510" t="s">
        <v>106</v>
      </c>
      <c r="B2510">
        <v>39</v>
      </c>
      <c r="C2510">
        <v>2001</v>
      </c>
      <c r="D2510" t="s">
        <v>21</v>
      </c>
      <c r="F2510" t="s">
        <v>98</v>
      </c>
      <c r="I2510">
        <v>35570</v>
      </c>
    </row>
    <row r="2511" spans="1:9" x14ac:dyDescent="0.2">
      <c r="A2511" t="s">
        <v>626</v>
      </c>
      <c r="B2511">
        <v>40</v>
      </c>
      <c r="C2511">
        <v>2001</v>
      </c>
      <c r="D2511" t="s">
        <v>65</v>
      </c>
      <c r="F2511" t="s">
        <v>68</v>
      </c>
      <c r="I2511">
        <v>33976</v>
      </c>
    </row>
    <row r="2512" spans="1:9" x14ac:dyDescent="0.2">
      <c r="A2512" t="s">
        <v>126</v>
      </c>
      <c r="B2512">
        <v>41</v>
      </c>
      <c r="C2512">
        <v>2001</v>
      </c>
      <c r="D2512" t="s">
        <v>974</v>
      </c>
      <c r="F2512" t="s">
        <v>55</v>
      </c>
      <c r="I2512">
        <v>33726</v>
      </c>
    </row>
    <row r="2513" spans="1:9" x14ac:dyDescent="0.2">
      <c r="A2513" t="s">
        <v>879</v>
      </c>
      <c r="B2513">
        <v>42</v>
      </c>
      <c r="C2513">
        <v>2001</v>
      </c>
      <c r="D2513" t="s">
        <v>609</v>
      </c>
      <c r="F2513" t="s">
        <v>28</v>
      </c>
      <c r="I2513">
        <v>33000</v>
      </c>
    </row>
    <row r="2514" spans="1:9" x14ac:dyDescent="0.2">
      <c r="A2514" t="s">
        <v>83</v>
      </c>
      <c r="B2514">
        <v>43</v>
      </c>
      <c r="C2514">
        <v>2001</v>
      </c>
      <c r="D2514" t="s">
        <v>24</v>
      </c>
      <c r="F2514" t="s">
        <v>22</v>
      </c>
      <c r="I2514">
        <v>32965</v>
      </c>
    </row>
    <row r="2515" spans="1:9" x14ac:dyDescent="0.2">
      <c r="A2515" t="s">
        <v>882</v>
      </c>
      <c r="B2515">
        <v>44</v>
      </c>
      <c r="C2515">
        <v>2001</v>
      </c>
      <c r="D2515" t="s">
        <v>21</v>
      </c>
      <c r="F2515" t="s">
        <v>22</v>
      </c>
      <c r="I2515">
        <v>32513</v>
      </c>
    </row>
    <row r="2516" spans="1:9" x14ac:dyDescent="0.2">
      <c r="A2516" t="s">
        <v>878</v>
      </c>
      <c r="B2516">
        <v>45</v>
      </c>
      <c r="C2516">
        <v>2001</v>
      </c>
      <c r="D2516" t="s">
        <v>105</v>
      </c>
      <c r="F2516" t="s">
        <v>93</v>
      </c>
      <c r="I2516">
        <v>32164.3</v>
      </c>
    </row>
    <row r="2517" spans="1:9" x14ac:dyDescent="0.2">
      <c r="A2517" t="s">
        <v>614</v>
      </c>
      <c r="B2517">
        <v>46</v>
      </c>
      <c r="C2517">
        <v>2001</v>
      </c>
      <c r="D2517" t="s">
        <v>70</v>
      </c>
      <c r="F2517" t="s">
        <v>55</v>
      </c>
      <c r="I2517">
        <v>31976.9</v>
      </c>
    </row>
    <row r="2518" spans="1:9" x14ac:dyDescent="0.2">
      <c r="A2518" t="s">
        <v>975</v>
      </c>
      <c r="B2518">
        <v>47</v>
      </c>
      <c r="C2518">
        <v>2001</v>
      </c>
      <c r="D2518" t="s">
        <v>97</v>
      </c>
      <c r="F2518" t="s">
        <v>28</v>
      </c>
      <c r="I2518">
        <v>31947</v>
      </c>
    </row>
    <row r="2519" spans="1:9" x14ac:dyDescent="0.2">
      <c r="A2519" t="s">
        <v>340</v>
      </c>
      <c r="B2519">
        <v>48</v>
      </c>
      <c r="C2519">
        <v>2001</v>
      </c>
      <c r="D2519" t="s">
        <v>30</v>
      </c>
      <c r="F2519" t="s">
        <v>22</v>
      </c>
      <c r="I2519">
        <v>31888</v>
      </c>
    </row>
    <row r="2520" spans="1:9" x14ac:dyDescent="0.2">
      <c r="A2520" t="s">
        <v>621</v>
      </c>
      <c r="B2520">
        <v>49</v>
      </c>
      <c r="C2520">
        <v>2001</v>
      </c>
      <c r="D2520" t="s">
        <v>976</v>
      </c>
      <c r="F2520" t="s">
        <v>55</v>
      </c>
      <c r="I2520">
        <v>30715.1</v>
      </c>
    </row>
    <row r="2521" spans="1:9" x14ac:dyDescent="0.2">
      <c r="A2521" t="s">
        <v>808</v>
      </c>
      <c r="B2521">
        <v>50</v>
      </c>
      <c r="C2521">
        <v>2001</v>
      </c>
      <c r="D2521" t="s">
        <v>79</v>
      </c>
      <c r="F2521" t="s">
        <v>35</v>
      </c>
      <c r="I2521">
        <v>30000</v>
      </c>
    </row>
    <row r="2522" spans="1:9" x14ac:dyDescent="0.2">
      <c r="A2522" t="s">
        <v>251</v>
      </c>
      <c r="B2522">
        <v>51</v>
      </c>
      <c r="C2522">
        <v>2001</v>
      </c>
      <c r="D2522" t="s">
        <v>972</v>
      </c>
      <c r="F2522" t="s">
        <v>53</v>
      </c>
      <c r="I2522">
        <v>29870.6</v>
      </c>
    </row>
    <row r="2523" spans="1:9" x14ac:dyDescent="0.2">
      <c r="A2523" t="s">
        <v>84</v>
      </c>
      <c r="B2523">
        <v>52</v>
      </c>
      <c r="C2523">
        <v>2001</v>
      </c>
      <c r="D2523" t="s">
        <v>85</v>
      </c>
      <c r="F2523" t="s">
        <v>86</v>
      </c>
      <c r="I2523">
        <v>29771</v>
      </c>
    </row>
    <row r="2524" spans="1:9" x14ac:dyDescent="0.2">
      <c r="A2524" t="s">
        <v>623</v>
      </c>
      <c r="B2524">
        <v>53</v>
      </c>
      <c r="C2524">
        <v>2001</v>
      </c>
      <c r="D2524" t="s">
        <v>100</v>
      </c>
      <c r="F2524" t="s">
        <v>28</v>
      </c>
      <c r="I2524">
        <v>29574</v>
      </c>
    </row>
    <row r="2525" spans="1:9" x14ac:dyDescent="0.2">
      <c r="A2525" t="s">
        <v>814</v>
      </c>
      <c r="B2525">
        <v>54</v>
      </c>
      <c r="C2525">
        <v>2001</v>
      </c>
      <c r="D2525" t="s">
        <v>223</v>
      </c>
      <c r="F2525" t="s">
        <v>22</v>
      </c>
      <c r="I2525">
        <v>29444.9</v>
      </c>
    </row>
    <row r="2526" spans="1:9" x14ac:dyDescent="0.2">
      <c r="A2526" t="s">
        <v>886</v>
      </c>
      <c r="B2526">
        <v>55</v>
      </c>
      <c r="C2526">
        <v>2001</v>
      </c>
      <c r="D2526" t="s">
        <v>920</v>
      </c>
      <c r="F2526" t="s">
        <v>22</v>
      </c>
      <c r="I2526">
        <v>29339</v>
      </c>
    </row>
    <row r="2527" spans="1:9" x14ac:dyDescent="0.2">
      <c r="A2527" t="s">
        <v>605</v>
      </c>
      <c r="B2527">
        <v>56</v>
      </c>
      <c r="C2527">
        <v>2001</v>
      </c>
      <c r="D2527" t="s">
        <v>46</v>
      </c>
      <c r="F2527" t="s">
        <v>47</v>
      </c>
      <c r="I2527">
        <v>29202</v>
      </c>
    </row>
    <row r="2528" spans="1:9" x14ac:dyDescent="0.2">
      <c r="A2528" t="s">
        <v>977</v>
      </c>
      <c r="B2528">
        <v>57</v>
      </c>
      <c r="C2528">
        <v>2001</v>
      </c>
      <c r="D2528" t="s">
        <v>17</v>
      </c>
      <c r="F2528" t="s">
        <v>18</v>
      </c>
      <c r="I2528">
        <v>29139</v>
      </c>
    </row>
    <row r="2529" spans="1:9" x14ac:dyDescent="0.2">
      <c r="A2529" t="s">
        <v>99</v>
      </c>
      <c r="B2529">
        <v>57</v>
      </c>
      <c r="C2529">
        <v>2001</v>
      </c>
      <c r="D2529" t="s">
        <v>100</v>
      </c>
      <c r="F2529" t="s">
        <v>41</v>
      </c>
      <c r="I2529">
        <v>29139</v>
      </c>
    </row>
    <row r="2530" spans="1:9" x14ac:dyDescent="0.2">
      <c r="A2530" t="s">
        <v>77</v>
      </c>
      <c r="B2530">
        <v>59</v>
      </c>
      <c r="C2530">
        <v>2001</v>
      </c>
      <c r="D2530" t="s">
        <v>65</v>
      </c>
      <c r="F2530" t="s">
        <v>44</v>
      </c>
      <c r="I2530">
        <v>29134</v>
      </c>
    </row>
    <row r="2531" spans="1:9" x14ac:dyDescent="0.2">
      <c r="A2531" t="s">
        <v>554</v>
      </c>
      <c r="B2531">
        <v>60</v>
      </c>
      <c r="C2531">
        <v>2001</v>
      </c>
      <c r="D2531" t="s">
        <v>920</v>
      </c>
      <c r="F2531" t="s">
        <v>142</v>
      </c>
      <c r="I2531">
        <v>28974.9</v>
      </c>
    </row>
    <row r="2532" spans="1:9" x14ac:dyDescent="0.2">
      <c r="A2532" t="s">
        <v>90</v>
      </c>
      <c r="B2532">
        <v>61</v>
      </c>
      <c r="C2532">
        <v>2001</v>
      </c>
      <c r="D2532" t="s">
        <v>91</v>
      </c>
      <c r="F2532" t="s">
        <v>28</v>
      </c>
      <c r="I2532">
        <v>28180</v>
      </c>
    </row>
    <row r="2533" spans="1:9" x14ac:dyDescent="0.2">
      <c r="A2533" t="s">
        <v>807</v>
      </c>
      <c r="B2533">
        <v>62</v>
      </c>
      <c r="C2533">
        <v>2001</v>
      </c>
      <c r="D2533" t="s">
        <v>57</v>
      </c>
      <c r="F2533" t="s">
        <v>55</v>
      </c>
      <c r="I2533">
        <v>27568</v>
      </c>
    </row>
    <row r="2534" spans="1:9" x14ac:dyDescent="0.2">
      <c r="A2534" t="s">
        <v>978</v>
      </c>
      <c r="B2534">
        <v>63</v>
      </c>
      <c r="C2534">
        <v>2001</v>
      </c>
      <c r="D2534" t="s">
        <v>112</v>
      </c>
      <c r="F2534" t="s">
        <v>33</v>
      </c>
      <c r="I2534">
        <v>26818.9</v>
      </c>
    </row>
    <row r="2535" spans="1:9" x14ac:dyDescent="0.2">
      <c r="A2535" t="s">
        <v>76</v>
      </c>
      <c r="B2535">
        <v>64</v>
      </c>
      <c r="C2535">
        <v>2001</v>
      </c>
      <c r="D2535" t="s">
        <v>74</v>
      </c>
      <c r="F2535" t="s">
        <v>33</v>
      </c>
      <c r="I2535">
        <v>26583</v>
      </c>
    </row>
    <row r="2536" spans="1:9" x14ac:dyDescent="0.2">
      <c r="A2536" t="s">
        <v>152</v>
      </c>
      <c r="B2536">
        <v>65</v>
      </c>
      <c r="C2536">
        <v>2001</v>
      </c>
      <c r="D2536" t="s">
        <v>609</v>
      </c>
      <c r="F2536" t="s">
        <v>28</v>
      </c>
      <c r="I2536">
        <v>26447</v>
      </c>
    </row>
    <row r="2537" spans="1:9" x14ac:dyDescent="0.2">
      <c r="A2537" t="s">
        <v>109</v>
      </c>
      <c r="B2537">
        <v>66</v>
      </c>
      <c r="C2537">
        <v>2001</v>
      </c>
      <c r="D2537" t="s">
        <v>27</v>
      </c>
      <c r="F2537" t="s">
        <v>86</v>
      </c>
      <c r="I2537">
        <v>26151</v>
      </c>
    </row>
    <row r="2538" spans="1:9" x14ac:dyDescent="0.2">
      <c r="A2538" t="s">
        <v>174</v>
      </c>
      <c r="B2538">
        <v>67</v>
      </c>
      <c r="C2538">
        <v>2001</v>
      </c>
      <c r="D2538" t="s">
        <v>175</v>
      </c>
      <c r="F2538" t="s">
        <v>55</v>
      </c>
      <c r="I2538">
        <v>25402</v>
      </c>
    </row>
    <row r="2539" spans="1:9" x14ac:dyDescent="0.2">
      <c r="A2539" t="s">
        <v>979</v>
      </c>
      <c r="B2539">
        <v>68</v>
      </c>
      <c r="C2539">
        <v>2001</v>
      </c>
      <c r="D2539" t="s">
        <v>980</v>
      </c>
      <c r="F2539" t="s">
        <v>68</v>
      </c>
      <c r="I2539">
        <v>25385.8</v>
      </c>
    </row>
    <row r="2540" spans="1:9" x14ac:dyDescent="0.2">
      <c r="A2540" t="s">
        <v>73</v>
      </c>
      <c r="B2540">
        <v>69</v>
      </c>
      <c r="C2540">
        <v>2001</v>
      </c>
      <c r="D2540" t="s">
        <v>74</v>
      </c>
      <c r="F2540" t="s">
        <v>75</v>
      </c>
      <c r="I2540">
        <v>25329</v>
      </c>
    </row>
    <row r="2541" spans="1:9" x14ac:dyDescent="0.2">
      <c r="A2541" t="s">
        <v>805</v>
      </c>
      <c r="B2541">
        <v>70</v>
      </c>
      <c r="C2541">
        <v>2001</v>
      </c>
      <c r="D2541" t="s">
        <v>57</v>
      </c>
      <c r="F2541" t="s">
        <v>44</v>
      </c>
      <c r="I2541">
        <v>25168</v>
      </c>
    </row>
    <row r="2542" spans="1:9" x14ac:dyDescent="0.2">
      <c r="A2542" t="s">
        <v>881</v>
      </c>
      <c r="B2542">
        <v>71</v>
      </c>
      <c r="C2542">
        <v>2001</v>
      </c>
      <c r="D2542" t="s">
        <v>74</v>
      </c>
      <c r="F2542" t="s">
        <v>41</v>
      </c>
      <c r="I2542">
        <v>25023</v>
      </c>
    </row>
    <row r="2543" spans="1:9" x14ac:dyDescent="0.2">
      <c r="A2543" t="s">
        <v>260</v>
      </c>
      <c r="B2543">
        <v>72</v>
      </c>
      <c r="C2543">
        <v>2001</v>
      </c>
      <c r="D2543" t="s">
        <v>21</v>
      </c>
      <c r="F2543" t="s">
        <v>33</v>
      </c>
      <c r="I2543">
        <v>24545</v>
      </c>
    </row>
    <row r="2544" spans="1:9" x14ac:dyDescent="0.2">
      <c r="A2544" t="s">
        <v>197</v>
      </c>
      <c r="B2544">
        <v>73</v>
      </c>
      <c r="C2544">
        <v>2001</v>
      </c>
      <c r="D2544" t="s">
        <v>57</v>
      </c>
      <c r="F2544" t="s">
        <v>125</v>
      </c>
      <c r="I2544">
        <v>24246</v>
      </c>
    </row>
    <row r="2545" spans="1:9" x14ac:dyDescent="0.2">
      <c r="A2545" t="s">
        <v>132</v>
      </c>
      <c r="B2545">
        <v>74</v>
      </c>
      <c r="C2545">
        <v>2001</v>
      </c>
      <c r="D2545" t="s">
        <v>79</v>
      </c>
      <c r="F2545" t="s">
        <v>28</v>
      </c>
      <c r="I2545">
        <v>23675</v>
      </c>
    </row>
    <row r="2546" spans="1:9" x14ac:dyDescent="0.2">
      <c r="A2546" t="s">
        <v>149</v>
      </c>
      <c r="B2546">
        <v>75</v>
      </c>
      <c r="C2546">
        <v>2001</v>
      </c>
      <c r="D2546" t="s">
        <v>27</v>
      </c>
      <c r="F2546" t="s">
        <v>150</v>
      </c>
      <c r="I2546">
        <v>23613</v>
      </c>
    </row>
    <row r="2547" spans="1:9" x14ac:dyDescent="0.2">
      <c r="A2547" t="s">
        <v>627</v>
      </c>
      <c r="B2547">
        <v>76</v>
      </c>
      <c r="C2547">
        <v>2001</v>
      </c>
      <c r="D2547" t="s">
        <v>214</v>
      </c>
      <c r="F2547" t="s">
        <v>86</v>
      </c>
      <c r="I2547">
        <v>23381</v>
      </c>
    </row>
    <row r="2548" spans="1:9" x14ac:dyDescent="0.2">
      <c r="A2548" t="s">
        <v>813</v>
      </c>
      <c r="B2548">
        <v>77</v>
      </c>
      <c r="C2548">
        <v>2001</v>
      </c>
      <c r="D2548" t="s">
        <v>166</v>
      </c>
      <c r="F2548" t="s">
        <v>98</v>
      </c>
      <c r="I2548">
        <v>23090</v>
      </c>
    </row>
    <row r="2549" spans="1:9" x14ac:dyDescent="0.2">
      <c r="A2549" t="s">
        <v>981</v>
      </c>
      <c r="B2549">
        <v>78</v>
      </c>
      <c r="C2549">
        <v>2001</v>
      </c>
      <c r="D2549" t="s">
        <v>46</v>
      </c>
      <c r="F2549" t="s">
        <v>18</v>
      </c>
      <c r="I2549">
        <v>23008</v>
      </c>
    </row>
    <row r="2550" spans="1:9" x14ac:dyDescent="0.2">
      <c r="A2550" t="s">
        <v>307</v>
      </c>
      <c r="B2550">
        <v>79</v>
      </c>
      <c r="C2550">
        <v>2001</v>
      </c>
      <c r="D2550" t="s">
        <v>636</v>
      </c>
      <c r="F2550" t="s">
        <v>93</v>
      </c>
      <c r="I2550">
        <v>22956</v>
      </c>
    </row>
    <row r="2551" spans="1:9" x14ac:dyDescent="0.2">
      <c r="A2551" t="s">
        <v>39</v>
      </c>
      <c r="B2551">
        <v>80</v>
      </c>
      <c r="C2551">
        <v>2001</v>
      </c>
      <c r="D2551" t="s">
        <v>40</v>
      </c>
      <c r="F2551" t="s">
        <v>41</v>
      </c>
      <c r="I2551">
        <v>22759.9</v>
      </c>
    </row>
    <row r="2552" spans="1:9" x14ac:dyDescent="0.2">
      <c r="A2552" t="s">
        <v>982</v>
      </c>
      <c r="B2552">
        <v>81</v>
      </c>
      <c r="C2552">
        <v>2001</v>
      </c>
      <c r="D2552" t="s">
        <v>57</v>
      </c>
      <c r="F2552" t="s">
        <v>146</v>
      </c>
      <c r="I2552">
        <v>22608</v>
      </c>
    </row>
    <row r="2553" spans="1:9" x14ac:dyDescent="0.2">
      <c r="A2553" t="s">
        <v>730</v>
      </c>
      <c r="B2553">
        <v>82</v>
      </c>
      <c r="C2553">
        <v>2001</v>
      </c>
      <c r="D2553" t="s">
        <v>214</v>
      </c>
      <c r="F2553" t="s">
        <v>55</v>
      </c>
      <c r="I2553">
        <v>22483</v>
      </c>
    </row>
    <row r="2554" spans="1:9" x14ac:dyDescent="0.2">
      <c r="A2554" t="s">
        <v>810</v>
      </c>
      <c r="B2554">
        <v>83</v>
      </c>
      <c r="C2554">
        <v>2001</v>
      </c>
      <c r="D2554" t="s">
        <v>350</v>
      </c>
      <c r="F2554" t="s">
        <v>177</v>
      </c>
      <c r="I2554">
        <v>22330.799999999999</v>
      </c>
    </row>
    <row r="2555" spans="1:9" x14ac:dyDescent="0.2">
      <c r="A2555" t="s">
        <v>143</v>
      </c>
      <c r="B2555">
        <v>84</v>
      </c>
      <c r="C2555">
        <v>2001</v>
      </c>
      <c r="D2555" t="s">
        <v>91</v>
      </c>
      <c r="F2555" t="s">
        <v>86</v>
      </c>
      <c r="I2555">
        <v>22218</v>
      </c>
    </row>
    <row r="2556" spans="1:9" x14ac:dyDescent="0.2">
      <c r="A2556" t="s">
        <v>983</v>
      </c>
      <c r="B2556">
        <v>85</v>
      </c>
      <c r="C2556">
        <v>2001</v>
      </c>
      <c r="D2556" t="s">
        <v>214</v>
      </c>
      <c r="F2556" t="s">
        <v>22</v>
      </c>
      <c r="I2556">
        <v>22009</v>
      </c>
    </row>
    <row r="2557" spans="1:9" x14ac:dyDescent="0.2">
      <c r="A2557" t="s">
        <v>984</v>
      </c>
      <c r="B2557">
        <v>86</v>
      </c>
      <c r="C2557">
        <v>2001</v>
      </c>
      <c r="D2557" t="s">
        <v>223</v>
      </c>
      <c r="F2557" t="s">
        <v>22</v>
      </c>
      <c r="I2557">
        <v>21950</v>
      </c>
    </row>
    <row r="2558" spans="1:9" x14ac:dyDescent="0.2">
      <c r="A2558" t="s">
        <v>127</v>
      </c>
      <c r="B2558">
        <v>87</v>
      </c>
      <c r="C2558">
        <v>2001</v>
      </c>
      <c r="D2558" t="s">
        <v>40</v>
      </c>
      <c r="F2558" t="s">
        <v>28</v>
      </c>
      <c r="I2558">
        <v>21450.400000000001</v>
      </c>
    </row>
    <row r="2559" spans="1:9" x14ac:dyDescent="0.2">
      <c r="A2559" t="s">
        <v>148</v>
      </c>
      <c r="B2559">
        <v>88</v>
      </c>
      <c r="C2559">
        <v>2001</v>
      </c>
      <c r="D2559" t="s">
        <v>100</v>
      </c>
      <c r="F2559" t="s">
        <v>28</v>
      </c>
      <c r="I2559">
        <v>21331</v>
      </c>
    </row>
    <row r="2560" spans="1:9" x14ac:dyDescent="0.2">
      <c r="A2560" t="s">
        <v>151</v>
      </c>
      <c r="B2560">
        <v>89</v>
      </c>
      <c r="C2560">
        <v>2001</v>
      </c>
      <c r="D2560" t="s">
        <v>21</v>
      </c>
      <c r="F2560" t="s">
        <v>116</v>
      </c>
      <c r="I2560">
        <v>21227</v>
      </c>
    </row>
    <row r="2561" spans="1:9" x14ac:dyDescent="0.2">
      <c r="A2561" t="s">
        <v>203</v>
      </c>
      <c r="B2561">
        <v>90</v>
      </c>
      <c r="C2561">
        <v>2001</v>
      </c>
      <c r="D2561" t="s">
        <v>70</v>
      </c>
      <c r="F2561" t="s">
        <v>44</v>
      </c>
      <c r="I2561">
        <v>21206.9</v>
      </c>
    </row>
    <row r="2562" spans="1:9" x14ac:dyDescent="0.2">
      <c r="A2562" t="s">
        <v>884</v>
      </c>
      <c r="B2562">
        <v>91</v>
      </c>
      <c r="C2562">
        <v>2001</v>
      </c>
      <c r="D2562" t="s">
        <v>112</v>
      </c>
      <c r="F2562" t="s">
        <v>72</v>
      </c>
      <c r="I2562">
        <v>21122</v>
      </c>
    </row>
    <row r="2563" spans="1:9" x14ac:dyDescent="0.2">
      <c r="A2563" t="s">
        <v>101</v>
      </c>
      <c r="B2563">
        <v>92</v>
      </c>
      <c r="C2563">
        <v>2001</v>
      </c>
      <c r="D2563" t="s">
        <v>65</v>
      </c>
      <c r="F2563" t="s">
        <v>28</v>
      </c>
      <c r="I2563">
        <v>20669.900000000001</v>
      </c>
    </row>
    <row r="2564" spans="1:9" x14ac:dyDescent="0.2">
      <c r="A2564" t="s">
        <v>107</v>
      </c>
      <c r="B2564">
        <v>93</v>
      </c>
      <c r="C2564">
        <v>2001</v>
      </c>
      <c r="D2564" t="s">
        <v>108</v>
      </c>
      <c r="F2564" t="s">
        <v>86</v>
      </c>
      <c r="I2564">
        <v>20458</v>
      </c>
    </row>
    <row r="2565" spans="1:9" x14ac:dyDescent="0.2">
      <c r="A2565" t="s">
        <v>59</v>
      </c>
      <c r="B2565">
        <v>94</v>
      </c>
      <c r="C2565">
        <v>2001</v>
      </c>
      <c r="D2565" t="s">
        <v>108</v>
      </c>
      <c r="F2565" t="s">
        <v>28</v>
      </c>
      <c r="I2565">
        <v>20438</v>
      </c>
    </row>
    <row r="2566" spans="1:9" x14ac:dyDescent="0.2">
      <c r="A2566" t="s">
        <v>499</v>
      </c>
      <c r="B2566">
        <v>95</v>
      </c>
      <c r="C2566">
        <v>2001</v>
      </c>
      <c r="D2566" t="s">
        <v>976</v>
      </c>
      <c r="F2566" t="s">
        <v>177</v>
      </c>
      <c r="I2566">
        <v>20427.7</v>
      </c>
    </row>
    <row r="2567" spans="1:9" x14ac:dyDescent="0.2">
      <c r="A2567" t="s">
        <v>110</v>
      </c>
      <c r="B2567">
        <v>96</v>
      </c>
      <c r="C2567">
        <v>2001</v>
      </c>
      <c r="D2567" t="s">
        <v>980</v>
      </c>
      <c r="F2567" t="s">
        <v>44</v>
      </c>
      <c r="I2567">
        <v>20414</v>
      </c>
    </row>
    <row r="2568" spans="1:9" x14ac:dyDescent="0.2">
      <c r="A2568" t="s">
        <v>812</v>
      </c>
      <c r="B2568">
        <v>97</v>
      </c>
      <c r="C2568">
        <v>2001</v>
      </c>
      <c r="D2568" t="s">
        <v>985</v>
      </c>
      <c r="F2568" t="s">
        <v>72</v>
      </c>
      <c r="I2568">
        <v>20339.099999999999</v>
      </c>
    </row>
    <row r="2569" spans="1:9" x14ac:dyDescent="0.2">
      <c r="A2569" t="s">
        <v>117</v>
      </c>
      <c r="B2569">
        <v>98</v>
      </c>
      <c r="C2569">
        <v>2001</v>
      </c>
      <c r="D2569" t="s">
        <v>118</v>
      </c>
      <c r="F2569" t="s">
        <v>22</v>
      </c>
      <c r="I2569">
        <v>20245</v>
      </c>
    </row>
    <row r="2570" spans="1:9" x14ac:dyDescent="0.2">
      <c r="A2570" t="s">
        <v>129</v>
      </c>
      <c r="B2570">
        <v>99</v>
      </c>
      <c r="C2570">
        <v>2001</v>
      </c>
      <c r="D2570" t="s">
        <v>130</v>
      </c>
      <c r="F2570" t="s">
        <v>44</v>
      </c>
      <c r="I2570">
        <v>20175</v>
      </c>
    </row>
    <row r="2571" spans="1:9" x14ac:dyDescent="0.2">
      <c r="A2571" t="s">
        <v>638</v>
      </c>
      <c r="B2571">
        <v>100</v>
      </c>
      <c r="C2571">
        <v>2001</v>
      </c>
      <c r="D2571" t="s">
        <v>70</v>
      </c>
      <c r="F2571" t="s">
        <v>210</v>
      </c>
      <c r="I2571">
        <v>20087.5</v>
      </c>
    </row>
    <row r="2572" spans="1:9" x14ac:dyDescent="0.2">
      <c r="A2572" t="s">
        <v>179</v>
      </c>
      <c r="B2572">
        <v>101</v>
      </c>
      <c r="C2572">
        <v>2001</v>
      </c>
      <c r="D2572" t="s">
        <v>175</v>
      </c>
      <c r="F2572" t="s">
        <v>28</v>
      </c>
      <c r="I2572">
        <v>20043.7</v>
      </c>
    </row>
    <row r="2573" spans="1:9" x14ac:dyDescent="0.2">
      <c r="A2573" t="s">
        <v>613</v>
      </c>
      <c r="B2573">
        <v>102</v>
      </c>
      <c r="C2573">
        <v>2001</v>
      </c>
      <c r="D2573" t="s">
        <v>112</v>
      </c>
      <c r="F2573" t="s">
        <v>98</v>
      </c>
      <c r="I2573">
        <v>19994</v>
      </c>
    </row>
    <row r="2574" spans="1:9" x14ac:dyDescent="0.2">
      <c r="A2574" t="s">
        <v>137</v>
      </c>
      <c r="B2574">
        <v>104</v>
      </c>
      <c r="C2574">
        <v>2001</v>
      </c>
      <c r="D2574" t="s">
        <v>118</v>
      </c>
      <c r="F2574" t="s">
        <v>44</v>
      </c>
      <c r="I2574">
        <v>19352</v>
      </c>
    </row>
    <row r="2575" spans="1:9" x14ac:dyDescent="0.2">
      <c r="A2575" t="s">
        <v>734</v>
      </c>
      <c r="B2575">
        <v>105</v>
      </c>
      <c r="C2575">
        <v>2001</v>
      </c>
      <c r="D2575" t="s">
        <v>985</v>
      </c>
      <c r="F2575" t="s">
        <v>22</v>
      </c>
      <c r="I2575">
        <v>19303.3</v>
      </c>
    </row>
    <row r="2576" spans="1:9" x14ac:dyDescent="0.2">
      <c r="A2576" t="s">
        <v>731</v>
      </c>
      <c r="B2576">
        <v>106</v>
      </c>
      <c r="C2576">
        <v>2001</v>
      </c>
      <c r="D2576" t="s">
        <v>290</v>
      </c>
      <c r="F2576" t="s">
        <v>22</v>
      </c>
      <c r="I2576">
        <v>19226.8</v>
      </c>
    </row>
    <row r="2577" spans="1:9" x14ac:dyDescent="0.2">
      <c r="A2577" t="s">
        <v>666</v>
      </c>
      <c r="B2577">
        <v>107</v>
      </c>
      <c r="C2577">
        <v>2001</v>
      </c>
      <c r="D2577" t="s">
        <v>970</v>
      </c>
      <c r="F2577" t="s">
        <v>55</v>
      </c>
      <c r="I2577">
        <v>18928</v>
      </c>
    </row>
    <row r="2578" spans="1:9" x14ac:dyDescent="0.2">
      <c r="A2578" t="s">
        <v>236</v>
      </c>
      <c r="B2578">
        <v>108</v>
      </c>
      <c r="C2578">
        <v>2001</v>
      </c>
      <c r="D2578" t="s">
        <v>105</v>
      </c>
      <c r="F2578" t="s">
        <v>125</v>
      </c>
      <c r="I2578">
        <v>18778.599999999999</v>
      </c>
    </row>
    <row r="2579" spans="1:9" x14ac:dyDescent="0.2">
      <c r="A2579" t="s">
        <v>94</v>
      </c>
      <c r="B2579">
        <v>109</v>
      </c>
      <c r="C2579">
        <v>2001</v>
      </c>
      <c r="D2579" t="s">
        <v>30</v>
      </c>
      <c r="F2579" t="s">
        <v>33</v>
      </c>
      <c r="I2579">
        <v>18632</v>
      </c>
    </row>
    <row r="2580" spans="1:9" x14ac:dyDescent="0.2">
      <c r="A2580" t="s">
        <v>617</v>
      </c>
      <c r="B2580">
        <v>110</v>
      </c>
      <c r="C2580">
        <v>2001</v>
      </c>
      <c r="D2580" t="s">
        <v>24</v>
      </c>
      <c r="F2580" t="s">
        <v>53</v>
      </c>
      <c r="I2580">
        <v>18407</v>
      </c>
    </row>
    <row r="2581" spans="1:9" x14ac:dyDescent="0.2">
      <c r="A2581" t="s">
        <v>182</v>
      </c>
      <c r="B2581">
        <v>111</v>
      </c>
      <c r="C2581">
        <v>2001</v>
      </c>
      <c r="D2581" t="s">
        <v>74</v>
      </c>
      <c r="F2581" t="s">
        <v>146</v>
      </c>
      <c r="I2581">
        <v>18321</v>
      </c>
    </row>
    <row r="2582" spans="1:9" x14ac:dyDescent="0.2">
      <c r="A2582" t="s">
        <v>885</v>
      </c>
      <c r="B2582">
        <v>112</v>
      </c>
      <c r="C2582">
        <v>2001</v>
      </c>
      <c r="D2582" t="s">
        <v>85</v>
      </c>
      <c r="F2582" t="s">
        <v>113</v>
      </c>
      <c r="I2582">
        <v>18256.900000000001</v>
      </c>
    </row>
    <row r="2583" spans="1:9" x14ac:dyDescent="0.2">
      <c r="A2583" t="s">
        <v>986</v>
      </c>
      <c r="B2583">
        <v>113</v>
      </c>
      <c r="C2583">
        <v>2001</v>
      </c>
      <c r="D2583" t="s">
        <v>100</v>
      </c>
      <c r="F2583" t="s">
        <v>41</v>
      </c>
      <c r="I2583">
        <v>18150</v>
      </c>
    </row>
    <row r="2584" spans="1:9" x14ac:dyDescent="0.2">
      <c r="A2584" t="s">
        <v>628</v>
      </c>
      <c r="B2584">
        <v>114</v>
      </c>
      <c r="C2584">
        <v>2001</v>
      </c>
      <c r="D2584" t="s">
        <v>17</v>
      </c>
      <c r="F2584" t="s">
        <v>53</v>
      </c>
      <c r="I2584">
        <v>17231.099999999999</v>
      </c>
    </row>
    <row r="2585" spans="1:9" x14ac:dyDescent="0.2">
      <c r="A2585" t="s">
        <v>243</v>
      </c>
      <c r="B2585">
        <v>115</v>
      </c>
      <c r="C2585">
        <v>2001</v>
      </c>
      <c r="D2585" t="s">
        <v>17</v>
      </c>
      <c r="F2585" t="s">
        <v>187</v>
      </c>
      <c r="I2585">
        <v>17154.599999999999</v>
      </c>
    </row>
    <row r="2586" spans="1:9" x14ac:dyDescent="0.2">
      <c r="A2586" t="s">
        <v>186</v>
      </c>
      <c r="B2586">
        <v>116</v>
      </c>
      <c r="C2586">
        <v>2001</v>
      </c>
      <c r="D2586" t="s">
        <v>40</v>
      </c>
      <c r="F2586" t="s">
        <v>187</v>
      </c>
      <c r="I2586">
        <v>16973.8</v>
      </c>
    </row>
    <row r="2587" spans="1:9" x14ac:dyDescent="0.2">
      <c r="A2587" t="s">
        <v>164</v>
      </c>
      <c r="B2587">
        <v>117</v>
      </c>
      <c r="C2587">
        <v>2001</v>
      </c>
      <c r="D2587" t="s">
        <v>987</v>
      </c>
      <c r="F2587" t="s">
        <v>437</v>
      </c>
      <c r="I2587">
        <v>16949.599999999999</v>
      </c>
    </row>
    <row r="2588" spans="1:9" x14ac:dyDescent="0.2">
      <c r="A2588" t="s">
        <v>732</v>
      </c>
      <c r="B2588">
        <v>118</v>
      </c>
      <c r="C2588">
        <v>2001</v>
      </c>
      <c r="D2588" t="s">
        <v>95</v>
      </c>
      <c r="F2588" t="s">
        <v>72</v>
      </c>
      <c r="I2588">
        <v>16724</v>
      </c>
    </row>
    <row r="2589" spans="1:9" x14ac:dyDescent="0.2">
      <c r="A2589" t="s">
        <v>988</v>
      </c>
      <c r="B2589">
        <v>119</v>
      </c>
      <c r="C2589">
        <v>2001</v>
      </c>
      <c r="D2589" t="s">
        <v>112</v>
      </c>
      <c r="F2589" t="s">
        <v>113</v>
      </c>
      <c r="I2589">
        <v>16670</v>
      </c>
    </row>
    <row r="2590" spans="1:9" x14ac:dyDescent="0.2">
      <c r="A2590" t="s">
        <v>930</v>
      </c>
      <c r="B2590">
        <v>120</v>
      </c>
      <c r="C2590">
        <v>2001</v>
      </c>
      <c r="D2590" t="s">
        <v>27</v>
      </c>
      <c r="F2590" t="s">
        <v>181</v>
      </c>
      <c r="I2590">
        <v>16610</v>
      </c>
    </row>
    <row r="2591" spans="1:9" x14ac:dyDescent="0.2">
      <c r="A2591" t="s">
        <v>219</v>
      </c>
      <c r="B2591">
        <v>121</v>
      </c>
      <c r="C2591">
        <v>2001</v>
      </c>
      <c r="D2591" t="s">
        <v>43</v>
      </c>
      <c r="F2591" t="s">
        <v>146</v>
      </c>
      <c r="I2591">
        <v>16438</v>
      </c>
    </row>
    <row r="2592" spans="1:9" x14ac:dyDescent="0.2">
      <c r="A2592" t="s">
        <v>178</v>
      </c>
      <c r="B2592">
        <v>122</v>
      </c>
      <c r="C2592">
        <v>2001</v>
      </c>
      <c r="D2592" t="s">
        <v>91</v>
      </c>
      <c r="F2592" t="s">
        <v>93</v>
      </c>
      <c r="I2592">
        <v>15980</v>
      </c>
    </row>
    <row r="2593" spans="1:9" x14ac:dyDescent="0.2">
      <c r="A2593" t="s">
        <v>170</v>
      </c>
      <c r="B2593">
        <v>123</v>
      </c>
      <c r="C2593">
        <v>2001</v>
      </c>
      <c r="D2593" t="s">
        <v>118</v>
      </c>
      <c r="F2593" t="s">
        <v>86</v>
      </c>
      <c r="I2593">
        <v>15888</v>
      </c>
    </row>
    <row r="2594" spans="1:9" x14ac:dyDescent="0.2">
      <c r="A2594" t="s">
        <v>679</v>
      </c>
      <c r="B2594">
        <v>124</v>
      </c>
      <c r="C2594">
        <v>2001</v>
      </c>
      <c r="D2594" t="s">
        <v>390</v>
      </c>
      <c r="F2594" t="s">
        <v>93</v>
      </c>
      <c r="I2594">
        <v>15766.6</v>
      </c>
    </row>
    <row r="2595" spans="1:9" x14ac:dyDescent="0.2">
      <c r="A2595" t="s">
        <v>310</v>
      </c>
      <c r="B2595">
        <v>125</v>
      </c>
      <c r="C2595">
        <v>2001</v>
      </c>
      <c r="D2595" t="s">
        <v>30</v>
      </c>
      <c r="F2595" t="s">
        <v>55</v>
      </c>
      <c r="I2595">
        <v>15721</v>
      </c>
    </row>
    <row r="2596" spans="1:9" x14ac:dyDescent="0.2">
      <c r="A2596" t="s">
        <v>624</v>
      </c>
      <c r="B2596">
        <v>126</v>
      </c>
      <c r="C2596">
        <v>2001</v>
      </c>
      <c r="D2596" t="s">
        <v>32</v>
      </c>
      <c r="F2596" t="s">
        <v>142</v>
      </c>
      <c r="I2596">
        <v>15544.8</v>
      </c>
    </row>
    <row r="2597" spans="1:9" x14ac:dyDescent="0.2">
      <c r="A2597" t="s">
        <v>183</v>
      </c>
      <c r="B2597">
        <v>127</v>
      </c>
      <c r="C2597">
        <v>2001</v>
      </c>
      <c r="D2597" t="s">
        <v>65</v>
      </c>
      <c r="F2597" t="s">
        <v>53</v>
      </c>
      <c r="I2597">
        <v>14762.1</v>
      </c>
    </row>
    <row r="2598" spans="1:9" x14ac:dyDescent="0.2">
      <c r="A2598" t="s">
        <v>280</v>
      </c>
      <c r="B2598">
        <v>128</v>
      </c>
      <c r="C2598">
        <v>2001</v>
      </c>
      <c r="D2598" t="s">
        <v>108</v>
      </c>
      <c r="F2598" t="s">
        <v>86</v>
      </c>
      <c r="I2598">
        <v>14750</v>
      </c>
    </row>
    <row r="2599" spans="1:9" x14ac:dyDescent="0.2">
      <c r="A2599" t="s">
        <v>736</v>
      </c>
      <c r="B2599">
        <v>129</v>
      </c>
      <c r="C2599">
        <v>2001</v>
      </c>
      <c r="D2599" t="s">
        <v>65</v>
      </c>
      <c r="F2599" t="s">
        <v>33</v>
      </c>
      <c r="I2599">
        <v>14703</v>
      </c>
    </row>
    <row r="2600" spans="1:9" x14ac:dyDescent="0.2">
      <c r="A2600" t="s">
        <v>383</v>
      </c>
      <c r="B2600">
        <v>130</v>
      </c>
      <c r="C2600">
        <v>2001</v>
      </c>
      <c r="D2600" t="s">
        <v>70</v>
      </c>
      <c r="F2600" t="s">
        <v>98</v>
      </c>
      <c r="I2600">
        <v>14681.4</v>
      </c>
    </row>
    <row r="2601" spans="1:9" x14ac:dyDescent="0.2">
      <c r="A2601" t="s">
        <v>216</v>
      </c>
      <c r="B2601">
        <v>132</v>
      </c>
      <c r="C2601">
        <v>2001</v>
      </c>
      <c r="D2601" t="s">
        <v>70</v>
      </c>
      <c r="F2601" t="s">
        <v>177</v>
      </c>
      <c r="I2601">
        <v>14575</v>
      </c>
    </row>
    <row r="2602" spans="1:9" x14ac:dyDescent="0.2">
      <c r="A2602" t="s">
        <v>202</v>
      </c>
      <c r="B2602">
        <v>133</v>
      </c>
      <c r="C2602">
        <v>2001</v>
      </c>
      <c r="D2602" t="s">
        <v>488</v>
      </c>
      <c r="F2602" t="s">
        <v>55</v>
      </c>
      <c r="I2602">
        <v>14543</v>
      </c>
    </row>
    <row r="2603" spans="1:9" x14ac:dyDescent="0.2">
      <c r="A2603" t="s">
        <v>171</v>
      </c>
      <c r="B2603">
        <v>134</v>
      </c>
      <c r="C2603">
        <v>2001</v>
      </c>
      <c r="D2603" t="s">
        <v>24</v>
      </c>
      <c r="F2603" t="s">
        <v>142</v>
      </c>
      <c r="I2603">
        <v>14511</v>
      </c>
    </row>
    <row r="2604" spans="1:9" x14ac:dyDescent="0.2">
      <c r="A2604" t="s">
        <v>114</v>
      </c>
      <c r="B2604">
        <v>135</v>
      </c>
      <c r="C2604">
        <v>2001</v>
      </c>
      <c r="D2604" t="s">
        <v>985</v>
      </c>
      <c r="F2604" t="s">
        <v>22</v>
      </c>
      <c r="I2604">
        <v>14443.8</v>
      </c>
    </row>
    <row r="2605" spans="1:9" x14ac:dyDescent="0.2">
      <c r="A2605" t="s">
        <v>737</v>
      </c>
      <c r="B2605">
        <v>136</v>
      </c>
      <c r="C2605">
        <v>2001</v>
      </c>
      <c r="D2605" t="s">
        <v>159</v>
      </c>
      <c r="F2605" t="s">
        <v>53</v>
      </c>
      <c r="I2605">
        <v>14417.1</v>
      </c>
    </row>
    <row r="2606" spans="1:9" x14ac:dyDescent="0.2">
      <c r="A2606" t="s">
        <v>639</v>
      </c>
      <c r="B2606">
        <v>137</v>
      </c>
      <c r="C2606">
        <v>2001</v>
      </c>
      <c r="D2606" t="s">
        <v>21</v>
      </c>
      <c r="F2606" t="s">
        <v>22</v>
      </c>
      <c r="I2606">
        <v>14292.4</v>
      </c>
    </row>
    <row r="2607" spans="1:9" x14ac:dyDescent="0.2">
      <c r="A2607" t="s">
        <v>512</v>
      </c>
      <c r="B2607">
        <v>138</v>
      </c>
      <c r="C2607">
        <v>2001</v>
      </c>
      <c r="D2607" t="s">
        <v>60</v>
      </c>
      <c r="F2607" t="s">
        <v>44</v>
      </c>
      <c r="I2607">
        <v>14243</v>
      </c>
    </row>
    <row r="2608" spans="1:9" x14ac:dyDescent="0.2">
      <c r="A2608" t="s">
        <v>702</v>
      </c>
      <c r="B2608">
        <v>139</v>
      </c>
      <c r="C2608">
        <v>2001</v>
      </c>
      <c r="D2608" t="s">
        <v>974</v>
      </c>
      <c r="F2608" t="s">
        <v>55</v>
      </c>
      <c r="I2608">
        <v>14137.5</v>
      </c>
    </row>
    <row r="2609" spans="1:9" x14ac:dyDescent="0.2">
      <c r="A2609" t="s">
        <v>647</v>
      </c>
      <c r="B2609">
        <v>140</v>
      </c>
      <c r="C2609">
        <v>2001</v>
      </c>
      <c r="D2609" t="s">
        <v>17</v>
      </c>
      <c r="F2609" t="s">
        <v>18</v>
      </c>
      <c r="I2609">
        <v>14072.8</v>
      </c>
    </row>
    <row r="2610" spans="1:9" x14ac:dyDescent="0.2">
      <c r="A2610" t="s">
        <v>134</v>
      </c>
      <c r="B2610">
        <v>141</v>
      </c>
      <c r="C2610">
        <v>2001</v>
      </c>
      <c r="D2610" t="s">
        <v>95</v>
      </c>
      <c r="F2610" t="s">
        <v>28</v>
      </c>
      <c r="I2610">
        <v>13994</v>
      </c>
    </row>
    <row r="2611" spans="1:9" x14ac:dyDescent="0.2">
      <c r="A2611" t="s">
        <v>147</v>
      </c>
      <c r="B2611">
        <v>142</v>
      </c>
      <c r="C2611">
        <v>2001</v>
      </c>
      <c r="D2611" t="s">
        <v>91</v>
      </c>
      <c r="F2611" t="s">
        <v>22</v>
      </c>
      <c r="I2611">
        <v>13982</v>
      </c>
    </row>
    <row r="2612" spans="1:9" x14ac:dyDescent="0.2">
      <c r="A2612" t="s">
        <v>156</v>
      </c>
      <c r="B2612">
        <v>143</v>
      </c>
      <c r="C2612">
        <v>2001</v>
      </c>
      <c r="D2612" t="s">
        <v>100</v>
      </c>
      <c r="F2612" t="s">
        <v>41</v>
      </c>
      <c r="I2612">
        <v>13809.5</v>
      </c>
    </row>
    <row r="2613" spans="1:9" x14ac:dyDescent="0.2">
      <c r="A2613" t="s">
        <v>208</v>
      </c>
      <c r="B2613">
        <v>144</v>
      </c>
      <c r="C2613">
        <v>2001</v>
      </c>
      <c r="D2613" t="s">
        <v>100</v>
      </c>
      <c r="F2613" t="s">
        <v>44</v>
      </c>
      <c r="I2613">
        <v>13745.9</v>
      </c>
    </row>
    <row r="2614" spans="1:9" x14ac:dyDescent="0.2">
      <c r="A2614" t="s">
        <v>176</v>
      </c>
      <c r="B2614">
        <v>145</v>
      </c>
      <c r="C2614">
        <v>2001</v>
      </c>
      <c r="D2614" t="s">
        <v>70</v>
      </c>
      <c r="F2614" t="s">
        <v>177</v>
      </c>
      <c r="I2614">
        <v>13697.5</v>
      </c>
    </row>
    <row r="2615" spans="1:9" x14ac:dyDescent="0.2">
      <c r="A2615" t="s">
        <v>319</v>
      </c>
      <c r="B2615">
        <v>146</v>
      </c>
      <c r="C2615">
        <v>2001</v>
      </c>
      <c r="D2615" t="s">
        <v>214</v>
      </c>
      <c r="F2615" t="s">
        <v>53</v>
      </c>
      <c r="I2615">
        <v>13694</v>
      </c>
    </row>
    <row r="2616" spans="1:9" x14ac:dyDescent="0.2">
      <c r="A2616" t="s">
        <v>391</v>
      </c>
      <c r="B2616">
        <v>147</v>
      </c>
      <c r="C2616">
        <v>2001</v>
      </c>
      <c r="D2616" t="s">
        <v>105</v>
      </c>
      <c r="F2616" t="s">
        <v>55</v>
      </c>
      <c r="I2616">
        <v>13673.5</v>
      </c>
    </row>
    <row r="2617" spans="1:9" x14ac:dyDescent="0.2">
      <c r="A2617" t="s">
        <v>989</v>
      </c>
      <c r="B2617">
        <v>148</v>
      </c>
      <c r="C2617">
        <v>2001</v>
      </c>
      <c r="D2617" t="s">
        <v>221</v>
      </c>
      <c r="F2617" t="s">
        <v>22</v>
      </c>
      <c r="I2617">
        <v>13344</v>
      </c>
    </row>
    <row r="2618" spans="1:9" x14ac:dyDescent="0.2">
      <c r="A2618" t="s">
        <v>217</v>
      </c>
      <c r="B2618">
        <v>149</v>
      </c>
      <c r="C2618">
        <v>2001</v>
      </c>
      <c r="D2618" t="s">
        <v>130</v>
      </c>
      <c r="F2618" t="s">
        <v>44</v>
      </c>
      <c r="I2618">
        <v>13136.8</v>
      </c>
    </row>
    <row r="2619" spans="1:9" x14ac:dyDescent="0.2">
      <c r="A2619" t="s">
        <v>635</v>
      </c>
      <c r="B2619">
        <v>150</v>
      </c>
      <c r="C2619">
        <v>2001</v>
      </c>
      <c r="D2619" t="s">
        <v>74</v>
      </c>
      <c r="F2619" t="s">
        <v>210</v>
      </c>
      <c r="I2619">
        <v>13090</v>
      </c>
    </row>
    <row r="2620" spans="1:9" x14ac:dyDescent="0.2">
      <c r="A2620" t="s">
        <v>308</v>
      </c>
      <c r="B2620">
        <v>151</v>
      </c>
      <c r="C2620">
        <v>2001</v>
      </c>
      <c r="D2620" t="s">
        <v>976</v>
      </c>
      <c r="F2620" t="s">
        <v>28</v>
      </c>
      <c r="I2620">
        <v>12959.3</v>
      </c>
    </row>
    <row r="2621" spans="1:9" x14ac:dyDescent="0.2">
      <c r="A2621" t="s">
        <v>163</v>
      </c>
      <c r="B2621">
        <v>152</v>
      </c>
      <c r="C2621">
        <v>2001</v>
      </c>
      <c r="D2621" t="s">
        <v>987</v>
      </c>
      <c r="F2621" t="s">
        <v>44</v>
      </c>
      <c r="I2621">
        <v>12876.8</v>
      </c>
    </row>
    <row r="2622" spans="1:9" x14ac:dyDescent="0.2">
      <c r="A2622" t="s">
        <v>252</v>
      </c>
      <c r="B2622">
        <v>153</v>
      </c>
      <c r="C2622">
        <v>2001</v>
      </c>
      <c r="D2622" t="s">
        <v>17</v>
      </c>
      <c r="F2622" t="s">
        <v>53</v>
      </c>
      <c r="I2622">
        <v>12691</v>
      </c>
    </row>
    <row r="2623" spans="1:9" x14ac:dyDescent="0.2">
      <c r="A2623" t="s">
        <v>894</v>
      </c>
      <c r="B2623">
        <v>154</v>
      </c>
      <c r="C2623">
        <v>2001</v>
      </c>
      <c r="D2623" t="s">
        <v>21</v>
      </c>
      <c r="F2623" t="s">
        <v>98</v>
      </c>
      <c r="I2623">
        <v>12664</v>
      </c>
    </row>
    <row r="2624" spans="1:9" x14ac:dyDescent="0.2">
      <c r="A2624" t="s">
        <v>325</v>
      </c>
      <c r="B2624">
        <v>155</v>
      </c>
      <c r="C2624">
        <v>2001</v>
      </c>
      <c r="D2624" t="s">
        <v>105</v>
      </c>
      <c r="F2624" t="s">
        <v>35</v>
      </c>
      <c r="I2624">
        <v>12614.4</v>
      </c>
    </row>
    <row r="2625" spans="1:9" x14ac:dyDescent="0.2">
      <c r="A2625" t="s">
        <v>354</v>
      </c>
      <c r="B2625">
        <v>156</v>
      </c>
      <c r="C2625">
        <v>2001</v>
      </c>
      <c r="D2625" t="s">
        <v>105</v>
      </c>
      <c r="F2625" t="s">
        <v>72</v>
      </c>
      <c r="I2625">
        <v>12494</v>
      </c>
    </row>
    <row r="2626" spans="1:9" x14ac:dyDescent="0.2">
      <c r="A2626" t="s">
        <v>747</v>
      </c>
      <c r="B2626">
        <v>157</v>
      </c>
      <c r="C2626">
        <v>2001</v>
      </c>
      <c r="D2626" t="s">
        <v>193</v>
      </c>
      <c r="F2626" t="s">
        <v>22</v>
      </c>
      <c r="I2626">
        <v>12492</v>
      </c>
    </row>
    <row r="2627" spans="1:9" x14ac:dyDescent="0.2">
      <c r="A2627" t="s">
        <v>257</v>
      </c>
      <c r="B2627">
        <v>158</v>
      </c>
      <c r="C2627">
        <v>2001</v>
      </c>
      <c r="D2627" t="s">
        <v>21</v>
      </c>
      <c r="F2627" t="s">
        <v>28</v>
      </c>
      <c r="I2627">
        <v>12277</v>
      </c>
    </row>
    <row r="2628" spans="1:9" x14ac:dyDescent="0.2">
      <c r="A2628" t="s">
        <v>990</v>
      </c>
      <c r="B2628">
        <v>159</v>
      </c>
      <c r="C2628">
        <v>2001</v>
      </c>
      <c r="D2628" t="s">
        <v>108</v>
      </c>
      <c r="F2628" t="s">
        <v>142</v>
      </c>
      <c r="I2628">
        <v>12261.8</v>
      </c>
    </row>
    <row r="2629" spans="1:9" x14ac:dyDescent="0.2">
      <c r="A2629" t="s">
        <v>262</v>
      </c>
      <c r="B2629">
        <v>160</v>
      </c>
      <c r="C2629">
        <v>2001</v>
      </c>
      <c r="D2629" t="s">
        <v>987</v>
      </c>
      <c r="F2629" t="s">
        <v>142</v>
      </c>
      <c r="I2629">
        <v>12239</v>
      </c>
    </row>
    <row r="2630" spans="1:9" x14ac:dyDescent="0.2">
      <c r="A2630" t="s">
        <v>352</v>
      </c>
      <c r="B2630">
        <v>161</v>
      </c>
      <c r="C2630">
        <v>2001</v>
      </c>
      <c r="D2630" t="s">
        <v>79</v>
      </c>
      <c r="F2630" t="s">
        <v>44</v>
      </c>
      <c r="I2630">
        <v>11960.9</v>
      </c>
    </row>
    <row r="2631" spans="1:9" x14ac:dyDescent="0.2">
      <c r="A2631" t="s">
        <v>231</v>
      </c>
      <c r="B2631">
        <v>162</v>
      </c>
      <c r="C2631">
        <v>2001</v>
      </c>
      <c r="D2631" t="s">
        <v>201</v>
      </c>
      <c r="F2631" t="s">
        <v>68</v>
      </c>
      <c r="I2631">
        <v>11878</v>
      </c>
    </row>
    <row r="2632" spans="1:9" x14ac:dyDescent="0.2">
      <c r="A2632" t="s">
        <v>622</v>
      </c>
      <c r="B2632">
        <v>163</v>
      </c>
      <c r="C2632">
        <v>2001</v>
      </c>
      <c r="D2632" t="s">
        <v>974</v>
      </c>
      <c r="F2632" t="s">
        <v>22</v>
      </c>
      <c r="I2632">
        <v>11875</v>
      </c>
    </row>
    <row r="2633" spans="1:9" x14ac:dyDescent="0.2">
      <c r="A2633" t="s">
        <v>238</v>
      </c>
      <c r="B2633">
        <v>164</v>
      </c>
      <c r="C2633">
        <v>2001</v>
      </c>
      <c r="D2633" t="s">
        <v>214</v>
      </c>
      <c r="F2633" t="s">
        <v>55</v>
      </c>
      <c r="I2633">
        <v>11635</v>
      </c>
    </row>
    <row r="2634" spans="1:9" x14ac:dyDescent="0.2">
      <c r="A2634" t="s">
        <v>375</v>
      </c>
      <c r="B2634">
        <v>165</v>
      </c>
      <c r="C2634">
        <v>2001</v>
      </c>
      <c r="D2634" t="s">
        <v>972</v>
      </c>
      <c r="F2634" t="s">
        <v>98</v>
      </c>
      <c r="I2634">
        <v>11610</v>
      </c>
    </row>
    <row r="2635" spans="1:9" x14ac:dyDescent="0.2">
      <c r="A2635" t="s">
        <v>991</v>
      </c>
      <c r="B2635">
        <v>166</v>
      </c>
      <c r="C2635">
        <v>2001</v>
      </c>
      <c r="D2635" t="s">
        <v>214</v>
      </c>
      <c r="F2635" t="s">
        <v>72</v>
      </c>
      <c r="I2635">
        <v>11591.8</v>
      </c>
    </row>
    <row r="2636" spans="1:9" x14ac:dyDescent="0.2">
      <c r="A2636" t="s">
        <v>339</v>
      </c>
      <c r="B2636">
        <v>167</v>
      </c>
      <c r="C2636">
        <v>2001</v>
      </c>
      <c r="D2636" t="s">
        <v>105</v>
      </c>
      <c r="F2636" t="s">
        <v>177</v>
      </c>
      <c r="I2636">
        <v>11569.7</v>
      </c>
    </row>
    <row r="2637" spans="1:9" x14ac:dyDescent="0.2">
      <c r="A2637" t="s">
        <v>992</v>
      </c>
      <c r="B2637">
        <v>169</v>
      </c>
      <c r="C2637">
        <v>2001</v>
      </c>
      <c r="D2637" t="s">
        <v>112</v>
      </c>
      <c r="F2637" t="s">
        <v>55</v>
      </c>
      <c r="I2637">
        <v>11467.9</v>
      </c>
    </row>
    <row r="2638" spans="1:9" x14ac:dyDescent="0.2">
      <c r="A2638" t="s">
        <v>890</v>
      </c>
      <c r="B2638">
        <v>170</v>
      </c>
      <c r="C2638">
        <v>2001</v>
      </c>
      <c r="D2638" t="s">
        <v>118</v>
      </c>
      <c r="F2638" t="s">
        <v>72</v>
      </c>
      <c r="I2638">
        <v>11415</v>
      </c>
    </row>
    <row r="2639" spans="1:9" x14ac:dyDescent="0.2">
      <c r="A2639" t="s">
        <v>651</v>
      </c>
      <c r="B2639">
        <v>171</v>
      </c>
      <c r="C2639">
        <v>2001</v>
      </c>
      <c r="D2639" t="s">
        <v>112</v>
      </c>
      <c r="F2639" t="s">
        <v>55</v>
      </c>
      <c r="I2639">
        <v>11414</v>
      </c>
    </row>
    <row r="2640" spans="1:9" x14ac:dyDescent="0.2">
      <c r="A2640" t="s">
        <v>549</v>
      </c>
      <c r="B2640">
        <v>172</v>
      </c>
      <c r="C2640">
        <v>2001</v>
      </c>
      <c r="D2640" t="s">
        <v>105</v>
      </c>
      <c r="F2640" t="s">
        <v>41</v>
      </c>
      <c r="I2640">
        <v>11332</v>
      </c>
    </row>
    <row r="2641" spans="1:9" x14ac:dyDescent="0.2">
      <c r="A2641" t="s">
        <v>993</v>
      </c>
      <c r="B2641">
        <v>173</v>
      </c>
      <c r="C2641">
        <v>2001</v>
      </c>
      <c r="D2641" t="s">
        <v>40</v>
      </c>
      <c r="F2641" t="s">
        <v>146</v>
      </c>
      <c r="I2641">
        <v>11274.8</v>
      </c>
    </row>
    <row r="2642" spans="1:9" x14ac:dyDescent="0.2">
      <c r="A2642" t="s">
        <v>288</v>
      </c>
      <c r="B2642">
        <v>174</v>
      </c>
      <c r="C2642">
        <v>2001</v>
      </c>
      <c r="D2642" t="s">
        <v>97</v>
      </c>
      <c r="F2642" t="s">
        <v>22</v>
      </c>
      <c r="I2642">
        <v>11063</v>
      </c>
    </row>
    <row r="2643" spans="1:9" x14ac:dyDescent="0.2">
      <c r="A2643" t="s">
        <v>220</v>
      </c>
      <c r="B2643">
        <v>175</v>
      </c>
      <c r="C2643">
        <v>2001</v>
      </c>
      <c r="D2643" t="s">
        <v>221</v>
      </c>
      <c r="F2643" t="s">
        <v>55</v>
      </c>
      <c r="I2643">
        <v>11056</v>
      </c>
    </row>
    <row r="2644" spans="1:9" x14ac:dyDescent="0.2">
      <c r="A2644" t="s">
        <v>254</v>
      </c>
      <c r="B2644">
        <v>176</v>
      </c>
      <c r="C2644">
        <v>2001</v>
      </c>
      <c r="D2644" t="s">
        <v>100</v>
      </c>
      <c r="F2644" t="s">
        <v>255</v>
      </c>
      <c r="I2644">
        <v>10862.2</v>
      </c>
    </row>
    <row r="2645" spans="1:9" x14ac:dyDescent="0.2">
      <c r="A2645" t="s">
        <v>329</v>
      </c>
      <c r="B2645">
        <v>177</v>
      </c>
      <c r="C2645">
        <v>2001</v>
      </c>
      <c r="D2645" t="s">
        <v>330</v>
      </c>
      <c r="F2645" t="s">
        <v>187</v>
      </c>
      <c r="I2645">
        <v>10842.8</v>
      </c>
    </row>
    <row r="2646" spans="1:9" x14ac:dyDescent="0.2">
      <c r="A2646" t="s">
        <v>504</v>
      </c>
      <c r="B2646">
        <v>178</v>
      </c>
      <c r="C2646">
        <v>2001</v>
      </c>
      <c r="D2646" t="s">
        <v>105</v>
      </c>
      <c r="F2646" t="s">
        <v>146</v>
      </c>
      <c r="I2646">
        <v>10673.7</v>
      </c>
    </row>
    <row r="2647" spans="1:9" x14ac:dyDescent="0.2">
      <c r="A2647" t="s">
        <v>644</v>
      </c>
      <c r="B2647">
        <v>179</v>
      </c>
      <c r="C2647">
        <v>2001</v>
      </c>
      <c r="D2647" t="s">
        <v>112</v>
      </c>
      <c r="F2647" t="s">
        <v>190</v>
      </c>
      <c r="I2647">
        <v>10514</v>
      </c>
    </row>
    <row r="2648" spans="1:9" x14ac:dyDescent="0.2">
      <c r="A2648" t="s">
        <v>450</v>
      </c>
      <c r="B2648">
        <v>180</v>
      </c>
      <c r="C2648">
        <v>2001</v>
      </c>
      <c r="D2648" t="s">
        <v>74</v>
      </c>
      <c r="F2648" t="s">
        <v>35</v>
      </c>
      <c r="I2648">
        <v>10359</v>
      </c>
    </row>
    <row r="2649" spans="1:9" x14ac:dyDescent="0.2">
      <c r="A2649" t="s">
        <v>242</v>
      </c>
      <c r="B2649">
        <v>181</v>
      </c>
      <c r="C2649">
        <v>2001</v>
      </c>
      <c r="D2649" t="s">
        <v>32</v>
      </c>
      <c r="F2649" t="s">
        <v>18</v>
      </c>
      <c r="I2649">
        <v>10325</v>
      </c>
    </row>
    <row r="2650" spans="1:9" x14ac:dyDescent="0.2">
      <c r="A2650" t="s">
        <v>425</v>
      </c>
      <c r="B2650">
        <v>182</v>
      </c>
      <c r="C2650">
        <v>2001</v>
      </c>
      <c r="D2650" t="s">
        <v>609</v>
      </c>
      <c r="F2650" t="s">
        <v>28</v>
      </c>
      <c r="I2650">
        <v>10276.6</v>
      </c>
    </row>
    <row r="2651" spans="1:9" x14ac:dyDescent="0.2">
      <c r="A2651" t="s">
        <v>422</v>
      </c>
      <c r="B2651">
        <v>183</v>
      </c>
      <c r="C2651">
        <v>2001</v>
      </c>
      <c r="D2651" t="s">
        <v>79</v>
      </c>
      <c r="F2651" t="s">
        <v>28</v>
      </c>
      <c r="I2651">
        <v>10157</v>
      </c>
    </row>
    <row r="2652" spans="1:9" x14ac:dyDescent="0.2">
      <c r="A2652" t="s">
        <v>516</v>
      </c>
      <c r="B2652">
        <v>184</v>
      </c>
      <c r="C2652">
        <v>2001</v>
      </c>
      <c r="D2652" t="s">
        <v>636</v>
      </c>
      <c r="F2652" t="s">
        <v>55</v>
      </c>
      <c r="I2652">
        <v>10130.1</v>
      </c>
    </row>
    <row r="2653" spans="1:9" x14ac:dyDescent="0.2">
      <c r="A2653" t="s">
        <v>250</v>
      </c>
      <c r="B2653">
        <v>185</v>
      </c>
      <c r="C2653">
        <v>2001</v>
      </c>
      <c r="D2653" t="s">
        <v>105</v>
      </c>
      <c r="F2653" t="s">
        <v>53</v>
      </c>
      <c r="I2653">
        <v>10104.6</v>
      </c>
    </row>
    <row r="2654" spans="1:9" x14ac:dyDescent="0.2">
      <c r="A2654" t="s">
        <v>629</v>
      </c>
      <c r="B2654">
        <v>186</v>
      </c>
      <c r="C2654">
        <v>2001</v>
      </c>
      <c r="D2654" t="s">
        <v>230</v>
      </c>
      <c r="F2654" t="s">
        <v>75</v>
      </c>
      <c r="I2654">
        <v>10017</v>
      </c>
    </row>
    <row r="2655" spans="1:9" x14ac:dyDescent="0.2">
      <c r="A2655" t="s">
        <v>296</v>
      </c>
      <c r="B2655">
        <v>187</v>
      </c>
      <c r="C2655">
        <v>2001</v>
      </c>
      <c r="D2655" t="s">
        <v>214</v>
      </c>
      <c r="F2655" t="s">
        <v>297</v>
      </c>
      <c r="I2655">
        <v>10016.1</v>
      </c>
    </row>
    <row r="2656" spans="1:9" x14ac:dyDescent="0.2">
      <c r="A2656" t="s">
        <v>632</v>
      </c>
      <c r="B2656">
        <v>188</v>
      </c>
      <c r="C2656">
        <v>2001</v>
      </c>
      <c r="D2656" t="s">
        <v>279</v>
      </c>
      <c r="F2656" t="s">
        <v>146</v>
      </c>
      <c r="I2656">
        <v>9986</v>
      </c>
    </row>
    <row r="2657" spans="1:9" x14ac:dyDescent="0.2">
      <c r="A2657" t="s">
        <v>401</v>
      </c>
      <c r="B2657">
        <v>189</v>
      </c>
      <c r="C2657">
        <v>2001</v>
      </c>
      <c r="D2657" t="s">
        <v>279</v>
      </c>
      <c r="F2657" t="s">
        <v>44</v>
      </c>
      <c r="I2657">
        <v>9983.6</v>
      </c>
    </row>
    <row r="2658" spans="1:9" x14ac:dyDescent="0.2">
      <c r="A2658" t="s">
        <v>531</v>
      </c>
      <c r="B2658">
        <v>190</v>
      </c>
      <c r="C2658">
        <v>2001</v>
      </c>
      <c r="D2658" t="s">
        <v>57</v>
      </c>
      <c r="F2658" t="s">
        <v>72</v>
      </c>
      <c r="I2658">
        <v>9965.5</v>
      </c>
    </row>
    <row r="2659" spans="1:9" x14ac:dyDescent="0.2">
      <c r="A2659" t="s">
        <v>893</v>
      </c>
      <c r="B2659">
        <v>191</v>
      </c>
      <c r="C2659">
        <v>2001</v>
      </c>
      <c r="D2659" t="s">
        <v>118</v>
      </c>
      <c r="F2659" t="s">
        <v>22</v>
      </c>
      <c r="I2659">
        <v>9899</v>
      </c>
    </row>
    <row r="2660" spans="1:9" x14ac:dyDescent="0.2">
      <c r="A2660" t="s">
        <v>351</v>
      </c>
      <c r="B2660">
        <v>192</v>
      </c>
      <c r="C2660">
        <v>2001</v>
      </c>
      <c r="D2660" t="s">
        <v>100</v>
      </c>
      <c r="F2660" t="s">
        <v>41</v>
      </c>
      <c r="I2660">
        <v>9815</v>
      </c>
    </row>
    <row r="2661" spans="1:9" x14ac:dyDescent="0.2">
      <c r="A2661" t="s">
        <v>265</v>
      </c>
      <c r="B2661">
        <v>193</v>
      </c>
      <c r="C2661">
        <v>2001</v>
      </c>
      <c r="D2661" t="s">
        <v>97</v>
      </c>
      <c r="F2661" t="s">
        <v>86</v>
      </c>
      <c r="I2661">
        <v>9720</v>
      </c>
    </row>
    <row r="2662" spans="1:9" x14ac:dyDescent="0.2">
      <c r="A2662" t="s">
        <v>892</v>
      </c>
      <c r="B2662">
        <v>194</v>
      </c>
      <c r="C2662">
        <v>2001</v>
      </c>
      <c r="D2662" t="s">
        <v>30</v>
      </c>
      <c r="F2662" t="s">
        <v>55</v>
      </c>
      <c r="I2662">
        <v>9600.6</v>
      </c>
    </row>
    <row r="2663" spans="1:9" x14ac:dyDescent="0.2">
      <c r="A2663" t="s">
        <v>387</v>
      </c>
      <c r="B2663">
        <v>195</v>
      </c>
      <c r="C2663">
        <v>2001</v>
      </c>
      <c r="D2663" t="s">
        <v>105</v>
      </c>
      <c r="F2663" t="s">
        <v>146</v>
      </c>
      <c r="I2663">
        <v>9579</v>
      </c>
    </row>
    <row r="2664" spans="1:9" x14ac:dyDescent="0.2">
      <c r="A2664" t="s">
        <v>505</v>
      </c>
      <c r="B2664">
        <v>196</v>
      </c>
      <c r="C2664">
        <v>2001</v>
      </c>
      <c r="D2664" t="s">
        <v>95</v>
      </c>
      <c r="F2664" t="s">
        <v>55</v>
      </c>
      <c r="I2664">
        <v>9564.4</v>
      </c>
    </row>
    <row r="2665" spans="1:9" x14ac:dyDescent="0.2">
      <c r="A2665" t="s">
        <v>751</v>
      </c>
      <c r="B2665">
        <v>197</v>
      </c>
      <c r="C2665">
        <v>2001</v>
      </c>
      <c r="D2665" t="s">
        <v>214</v>
      </c>
      <c r="F2665" t="s">
        <v>28</v>
      </c>
      <c r="I2665">
        <v>9457.7999999999993</v>
      </c>
    </row>
    <row r="2666" spans="1:9" x14ac:dyDescent="0.2">
      <c r="A2666" t="s">
        <v>891</v>
      </c>
      <c r="B2666">
        <v>198</v>
      </c>
      <c r="C2666">
        <v>2001</v>
      </c>
      <c r="D2666" t="s">
        <v>97</v>
      </c>
      <c r="F2666" t="s">
        <v>113</v>
      </c>
      <c r="I2666">
        <v>9446.9</v>
      </c>
    </row>
    <row r="2667" spans="1:9" x14ac:dyDescent="0.2">
      <c r="A2667" t="s">
        <v>245</v>
      </c>
      <c r="B2667">
        <v>199</v>
      </c>
      <c r="C2667">
        <v>2001</v>
      </c>
      <c r="D2667" t="s">
        <v>980</v>
      </c>
      <c r="F2667" t="s">
        <v>98</v>
      </c>
      <c r="I2667">
        <v>9407.9</v>
      </c>
    </row>
    <row r="2668" spans="1:9" x14ac:dyDescent="0.2">
      <c r="A2668" t="s">
        <v>467</v>
      </c>
      <c r="B2668">
        <v>200</v>
      </c>
      <c r="C2668">
        <v>2001</v>
      </c>
      <c r="D2668" t="s">
        <v>290</v>
      </c>
      <c r="F2668" t="s">
        <v>55</v>
      </c>
      <c r="I2668">
        <v>9370.7000000000007</v>
      </c>
    </row>
    <row r="2669" spans="1:9" x14ac:dyDescent="0.2">
      <c r="A2669" t="s">
        <v>241</v>
      </c>
      <c r="B2669">
        <v>201</v>
      </c>
      <c r="C2669">
        <v>2001</v>
      </c>
      <c r="D2669" t="s">
        <v>52</v>
      </c>
      <c r="F2669" t="s">
        <v>28</v>
      </c>
      <c r="I2669">
        <v>9357.9</v>
      </c>
    </row>
    <row r="2670" spans="1:9" x14ac:dyDescent="0.2">
      <c r="A2670" t="s">
        <v>641</v>
      </c>
      <c r="B2670">
        <v>202</v>
      </c>
      <c r="C2670">
        <v>2001</v>
      </c>
      <c r="D2670" t="s">
        <v>118</v>
      </c>
      <c r="F2670" t="s">
        <v>35</v>
      </c>
      <c r="I2670">
        <v>9269</v>
      </c>
    </row>
    <row r="2671" spans="1:9" x14ac:dyDescent="0.2">
      <c r="A2671" t="s">
        <v>378</v>
      </c>
      <c r="B2671">
        <v>203</v>
      </c>
      <c r="C2671">
        <v>2001</v>
      </c>
      <c r="D2671" t="s">
        <v>214</v>
      </c>
      <c r="F2671" t="s">
        <v>35</v>
      </c>
      <c r="I2671">
        <v>9260</v>
      </c>
    </row>
    <row r="2672" spans="1:9" x14ac:dyDescent="0.2">
      <c r="A2672" t="s">
        <v>994</v>
      </c>
      <c r="B2672">
        <v>204</v>
      </c>
      <c r="C2672">
        <v>2001</v>
      </c>
      <c r="D2672" t="s">
        <v>112</v>
      </c>
      <c r="F2672" t="s">
        <v>55</v>
      </c>
      <c r="I2672">
        <v>9229</v>
      </c>
    </row>
    <row r="2673" spans="1:9" x14ac:dyDescent="0.2">
      <c r="A2673" t="s">
        <v>318</v>
      </c>
      <c r="B2673">
        <v>205</v>
      </c>
      <c r="C2673">
        <v>2001</v>
      </c>
      <c r="D2673" t="s">
        <v>130</v>
      </c>
      <c r="F2673" t="s">
        <v>41</v>
      </c>
      <c r="I2673">
        <v>9220</v>
      </c>
    </row>
    <row r="2674" spans="1:9" x14ac:dyDescent="0.2">
      <c r="A2674" t="s">
        <v>640</v>
      </c>
      <c r="B2674">
        <v>206</v>
      </c>
      <c r="C2674">
        <v>2001</v>
      </c>
      <c r="D2674" t="s">
        <v>201</v>
      </c>
      <c r="F2674" t="s">
        <v>22</v>
      </c>
      <c r="I2674">
        <v>9205</v>
      </c>
    </row>
    <row r="2675" spans="1:9" x14ac:dyDescent="0.2">
      <c r="A2675" t="s">
        <v>256</v>
      </c>
      <c r="B2675">
        <v>207</v>
      </c>
      <c r="C2675">
        <v>2001</v>
      </c>
      <c r="D2675" t="s">
        <v>488</v>
      </c>
      <c r="F2675" t="s">
        <v>55</v>
      </c>
      <c r="I2675">
        <v>9202</v>
      </c>
    </row>
    <row r="2676" spans="1:9" x14ac:dyDescent="0.2">
      <c r="A2676" t="s">
        <v>658</v>
      </c>
      <c r="B2676">
        <v>208</v>
      </c>
      <c r="C2676">
        <v>2001</v>
      </c>
      <c r="D2676" t="s">
        <v>976</v>
      </c>
      <c r="F2676" t="s">
        <v>398</v>
      </c>
      <c r="I2676">
        <v>9172.2000000000007</v>
      </c>
    </row>
    <row r="2677" spans="1:9" x14ac:dyDescent="0.2">
      <c r="A2677" t="s">
        <v>995</v>
      </c>
      <c r="B2677">
        <v>209</v>
      </c>
      <c r="C2677">
        <v>2001</v>
      </c>
      <c r="D2677" t="s">
        <v>112</v>
      </c>
      <c r="F2677" t="s">
        <v>55</v>
      </c>
      <c r="I2677">
        <v>9076.6</v>
      </c>
    </row>
    <row r="2678" spans="1:9" x14ac:dyDescent="0.2">
      <c r="A2678" t="s">
        <v>462</v>
      </c>
      <c r="B2678">
        <v>210</v>
      </c>
      <c r="C2678">
        <v>2001</v>
      </c>
      <c r="D2678" t="s">
        <v>57</v>
      </c>
      <c r="F2678" t="s">
        <v>53</v>
      </c>
      <c r="I2678">
        <v>9050.7999999999993</v>
      </c>
    </row>
    <row r="2679" spans="1:9" x14ac:dyDescent="0.2">
      <c r="A2679" t="s">
        <v>417</v>
      </c>
      <c r="B2679">
        <v>211</v>
      </c>
      <c r="C2679">
        <v>2001</v>
      </c>
      <c r="D2679" t="s">
        <v>214</v>
      </c>
      <c r="F2679" t="s">
        <v>18</v>
      </c>
      <c r="I2679">
        <v>8998</v>
      </c>
    </row>
    <row r="2680" spans="1:9" x14ac:dyDescent="0.2">
      <c r="A2680" t="s">
        <v>369</v>
      </c>
      <c r="B2680">
        <v>212</v>
      </c>
      <c r="C2680">
        <v>2001</v>
      </c>
      <c r="D2680" t="s">
        <v>283</v>
      </c>
      <c r="F2680" t="s">
        <v>370</v>
      </c>
      <c r="I2680">
        <v>8995.1</v>
      </c>
    </row>
    <row r="2681" spans="1:9" x14ac:dyDescent="0.2">
      <c r="A2681" t="s">
        <v>274</v>
      </c>
      <c r="B2681">
        <v>213</v>
      </c>
      <c r="C2681">
        <v>2001</v>
      </c>
      <c r="D2681" t="s">
        <v>32</v>
      </c>
      <c r="F2681" t="s">
        <v>53</v>
      </c>
      <c r="I2681">
        <v>8988</v>
      </c>
    </row>
    <row r="2682" spans="1:9" x14ac:dyDescent="0.2">
      <c r="A2682" t="s">
        <v>299</v>
      </c>
      <c r="B2682">
        <v>214</v>
      </c>
      <c r="C2682">
        <v>2001</v>
      </c>
      <c r="D2682" t="s">
        <v>40</v>
      </c>
      <c r="F2682" t="s">
        <v>28</v>
      </c>
      <c r="I2682">
        <v>8967.6</v>
      </c>
    </row>
    <row r="2683" spans="1:9" x14ac:dyDescent="0.2">
      <c r="A2683" t="s">
        <v>820</v>
      </c>
      <c r="B2683">
        <v>215</v>
      </c>
      <c r="C2683">
        <v>2001</v>
      </c>
      <c r="D2683" t="s">
        <v>97</v>
      </c>
      <c r="F2683" t="s">
        <v>199</v>
      </c>
      <c r="I2683">
        <v>8884.9</v>
      </c>
    </row>
    <row r="2684" spans="1:9" x14ac:dyDescent="0.2">
      <c r="A2684" t="s">
        <v>793</v>
      </c>
      <c r="B2684">
        <v>216</v>
      </c>
      <c r="C2684">
        <v>2001</v>
      </c>
      <c r="D2684" t="s">
        <v>637</v>
      </c>
      <c r="F2684" t="s">
        <v>146</v>
      </c>
      <c r="I2684">
        <v>8872.7999999999993</v>
      </c>
    </row>
    <row r="2685" spans="1:9" x14ac:dyDescent="0.2">
      <c r="A2685" t="s">
        <v>842</v>
      </c>
      <c r="B2685">
        <v>217</v>
      </c>
      <c r="C2685">
        <v>2001</v>
      </c>
      <c r="D2685" t="s">
        <v>91</v>
      </c>
      <c r="F2685" t="s">
        <v>44</v>
      </c>
      <c r="I2685">
        <v>8839</v>
      </c>
    </row>
    <row r="2686" spans="1:9" x14ac:dyDescent="0.2">
      <c r="A2686" t="s">
        <v>996</v>
      </c>
      <c r="B2686">
        <v>218</v>
      </c>
      <c r="C2686">
        <v>2001</v>
      </c>
      <c r="D2686" t="s">
        <v>24</v>
      </c>
      <c r="F2686" t="s">
        <v>25</v>
      </c>
      <c r="I2686">
        <v>8818</v>
      </c>
    </row>
    <row r="2687" spans="1:9" x14ac:dyDescent="0.2">
      <c r="A2687" t="s">
        <v>646</v>
      </c>
      <c r="B2687">
        <v>219</v>
      </c>
      <c r="C2687">
        <v>2001</v>
      </c>
      <c r="D2687" t="s">
        <v>112</v>
      </c>
      <c r="F2687" t="s">
        <v>255</v>
      </c>
      <c r="I2687">
        <v>8771.1</v>
      </c>
    </row>
    <row r="2688" spans="1:9" x14ac:dyDescent="0.2">
      <c r="A2688" t="s">
        <v>997</v>
      </c>
      <c r="B2688">
        <v>220</v>
      </c>
      <c r="C2688">
        <v>2001</v>
      </c>
      <c r="D2688" t="s">
        <v>46</v>
      </c>
      <c r="F2688" t="s">
        <v>98</v>
      </c>
      <c r="I2688">
        <v>8629</v>
      </c>
    </row>
    <row r="2689" spans="1:9" x14ac:dyDescent="0.2">
      <c r="A2689" t="s">
        <v>428</v>
      </c>
      <c r="B2689">
        <v>221</v>
      </c>
      <c r="C2689">
        <v>2001</v>
      </c>
      <c r="D2689" t="s">
        <v>57</v>
      </c>
      <c r="F2689" t="s">
        <v>86</v>
      </c>
      <c r="I2689">
        <v>8619</v>
      </c>
    </row>
    <row r="2690" spans="1:9" x14ac:dyDescent="0.2">
      <c r="A2690" t="s">
        <v>333</v>
      </c>
      <c r="B2690">
        <v>222</v>
      </c>
      <c r="C2690">
        <v>2001</v>
      </c>
      <c r="D2690" t="s">
        <v>65</v>
      </c>
      <c r="F2690" t="s">
        <v>72</v>
      </c>
      <c r="I2690">
        <v>8607.6</v>
      </c>
    </row>
    <row r="2691" spans="1:9" x14ac:dyDescent="0.2">
      <c r="A2691" t="s">
        <v>899</v>
      </c>
      <c r="B2691">
        <v>223</v>
      </c>
      <c r="C2691">
        <v>2001</v>
      </c>
      <c r="D2691" t="s">
        <v>985</v>
      </c>
      <c r="F2691" t="s">
        <v>72</v>
      </c>
      <c r="I2691">
        <v>8571.4</v>
      </c>
    </row>
    <row r="2692" spans="1:9" x14ac:dyDescent="0.2">
      <c r="A2692" t="s">
        <v>285</v>
      </c>
      <c r="B2692">
        <v>224</v>
      </c>
      <c r="C2692">
        <v>2001</v>
      </c>
      <c r="D2692" t="s">
        <v>65</v>
      </c>
      <c r="F2692" t="s">
        <v>22</v>
      </c>
      <c r="I2692">
        <v>8551</v>
      </c>
    </row>
    <row r="2693" spans="1:9" x14ac:dyDescent="0.2">
      <c r="A2693" t="s">
        <v>200</v>
      </c>
      <c r="B2693">
        <v>225</v>
      </c>
      <c r="C2693">
        <v>2001</v>
      </c>
      <c r="D2693" t="s">
        <v>201</v>
      </c>
      <c r="F2693" t="s">
        <v>35</v>
      </c>
      <c r="I2693">
        <v>8526.2999999999993</v>
      </c>
    </row>
    <row r="2694" spans="1:9" x14ac:dyDescent="0.2">
      <c r="A2694" t="s">
        <v>304</v>
      </c>
      <c r="B2694">
        <v>226</v>
      </c>
      <c r="C2694">
        <v>2001</v>
      </c>
      <c r="D2694" t="s">
        <v>57</v>
      </c>
      <c r="F2694" t="s">
        <v>53</v>
      </c>
      <c r="I2694">
        <v>8471</v>
      </c>
    </row>
    <row r="2695" spans="1:9" x14ac:dyDescent="0.2">
      <c r="A2695" t="s">
        <v>295</v>
      </c>
      <c r="B2695">
        <v>227</v>
      </c>
      <c r="C2695">
        <v>2001</v>
      </c>
      <c r="D2695" t="s">
        <v>17</v>
      </c>
      <c r="F2695" t="s">
        <v>44</v>
      </c>
      <c r="I2695">
        <v>8451</v>
      </c>
    </row>
    <row r="2696" spans="1:9" x14ac:dyDescent="0.2">
      <c r="A2696" t="s">
        <v>764</v>
      </c>
      <c r="B2696">
        <v>228</v>
      </c>
      <c r="C2696">
        <v>2001</v>
      </c>
      <c r="D2696" t="s">
        <v>214</v>
      </c>
      <c r="F2696" t="s">
        <v>53</v>
      </c>
      <c r="I2696">
        <v>8422</v>
      </c>
    </row>
    <row r="2697" spans="1:9" x14ac:dyDescent="0.2">
      <c r="A2697" t="s">
        <v>343</v>
      </c>
      <c r="B2697">
        <v>229</v>
      </c>
      <c r="C2697">
        <v>2001</v>
      </c>
      <c r="D2697" t="s">
        <v>998</v>
      </c>
      <c r="F2697" t="s">
        <v>86</v>
      </c>
      <c r="I2697">
        <v>8369.9</v>
      </c>
    </row>
    <row r="2698" spans="1:9" x14ac:dyDescent="0.2">
      <c r="A2698" t="s">
        <v>567</v>
      </c>
      <c r="B2698">
        <v>230</v>
      </c>
      <c r="C2698">
        <v>2001</v>
      </c>
      <c r="D2698" t="s">
        <v>974</v>
      </c>
      <c r="F2698" t="s">
        <v>542</v>
      </c>
      <c r="I2698">
        <v>8342.6</v>
      </c>
    </row>
    <row r="2699" spans="1:9" x14ac:dyDescent="0.2">
      <c r="A2699" t="s">
        <v>546</v>
      </c>
      <c r="B2699">
        <v>231</v>
      </c>
      <c r="C2699">
        <v>2001</v>
      </c>
      <c r="D2699" t="s">
        <v>97</v>
      </c>
      <c r="F2699" t="s">
        <v>255</v>
      </c>
      <c r="I2699">
        <v>8296.4</v>
      </c>
    </row>
    <row r="2700" spans="1:9" x14ac:dyDescent="0.2">
      <c r="A2700" t="s">
        <v>275</v>
      </c>
      <c r="B2700">
        <v>232</v>
      </c>
      <c r="C2700">
        <v>2001</v>
      </c>
      <c r="D2700" t="s">
        <v>74</v>
      </c>
      <c r="F2700" t="s">
        <v>55</v>
      </c>
      <c r="I2700">
        <v>8287</v>
      </c>
    </row>
    <row r="2701" spans="1:9" x14ac:dyDescent="0.2">
      <c r="A2701" t="s">
        <v>469</v>
      </c>
      <c r="B2701">
        <v>233</v>
      </c>
      <c r="C2701">
        <v>2001</v>
      </c>
      <c r="D2701" t="s">
        <v>27</v>
      </c>
      <c r="F2701" t="s">
        <v>98</v>
      </c>
      <c r="I2701">
        <v>8218.6</v>
      </c>
    </row>
    <row r="2702" spans="1:9" x14ac:dyDescent="0.2">
      <c r="A2702" t="s">
        <v>619</v>
      </c>
      <c r="B2702">
        <v>234</v>
      </c>
      <c r="C2702">
        <v>2001</v>
      </c>
      <c r="D2702" t="s">
        <v>46</v>
      </c>
      <c r="F2702" t="s">
        <v>190</v>
      </c>
      <c r="I2702">
        <v>8190</v>
      </c>
    </row>
    <row r="2703" spans="1:9" x14ac:dyDescent="0.2">
      <c r="A2703" t="s">
        <v>889</v>
      </c>
      <c r="B2703">
        <v>235</v>
      </c>
      <c r="C2703">
        <v>2001</v>
      </c>
      <c r="D2703" t="s">
        <v>38</v>
      </c>
      <c r="F2703" t="s">
        <v>125</v>
      </c>
      <c r="I2703">
        <v>8167</v>
      </c>
    </row>
    <row r="2704" spans="1:9" x14ac:dyDescent="0.2">
      <c r="A2704" t="s">
        <v>191</v>
      </c>
      <c r="B2704">
        <v>236</v>
      </c>
      <c r="C2704">
        <v>2001</v>
      </c>
      <c r="D2704" t="s">
        <v>30</v>
      </c>
      <c r="F2704" t="s">
        <v>55</v>
      </c>
      <c r="I2704">
        <v>7983</v>
      </c>
    </row>
    <row r="2705" spans="1:9" x14ac:dyDescent="0.2">
      <c r="A2705" t="s">
        <v>999</v>
      </c>
      <c r="B2705">
        <v>237</v>
      </c>
      <c r="C2705">
        <v>2001</v>
      </c>
      <c r="D2705" t="s">
        <v>108</v>
      </c>
      <c r="F2705" t="s">
        <v>28</v>
      </c>
      <c r="I2705">
        <v>7982</v>
      </c>
    </row>
    <row r="2706" spans="1:9" x14ac:dyDescent="0.2">
      <c r="A2706" t="s">
        <v>365</v>
      </c>
      <c r="B2706">
        <v>238</v>
      </c>
      <c r="C2706">
        <v>2001</v>
      </c>
      <c r="D2706" t="s">
        <v>17</v>
      </c>
      <c r="F2706" t="s">
        <v>93</v>
      </c>
      <c r="I2706">
        <v>7919.4</v>
      </c>
    </row>
    <row r="2707" spans="1:9" x14ac:dyDescent="0.2">
      <c r="A2707" t="s">
        <v>845</v>
      </c>
      <c r="B2707">
        <v>239</v>
      </c>
      <c r="C2707">
        <v>2001</v>
      </c>
      <c r="D2707" t="s">
        <v>920</v>
      </c>
      <c r="F2707" t="s">
        <v>93</v>
      </c>
      <c r="I2707">
        <v>7911.5</v>
      </c>
    </row>
    <row r="2708" spans="1:9" x14ac:dyDescent="0.2">
      <c r="A2708" t="s">
        <v>581</v>
      </c>
      <c r="B2708">
        <v>240</v>
      </c>
      <c r="C2708">
        <v>2001</v>
      </c>
      <c r="D2708" t="s">
        <v>57</v>
      </c>
      <c r="F2708" t="s">
        <v>47</v>
      </c>
      <c r="I2708">
        <v>7868.9</v>
      </c>
    </row>
    <row r="2709" spans="1:9" x14ac:dyDescent="0.2">
      <c r="A2709" t="s">
        <v>357</v>
      </c>
      <c r="B2709">
        <v>241</v>
      </c>
      <c r="C2709">
        <v>2001</v>
      </c>
      <c r="D2709" t="s">
        <v>91</v>
      </c>
      <c r="F2709" t="s">
        <v>168</v>
      </c>
      <c r="I2709">
        <v>7806.7</v>
      </c>
    </row>
    <row r="2710" spans="1:9" x14ac:dyDescent="0.2">
      <c r="A2710" t="s">
        <v>1000</v>
      </c>
      <c r="B2710">
        <v>242</v>
      </c>
      <c r="C2710">
        <v>2001</v>
      </c>
      <c r="D2710" t="s">
        <v>57</v>
      </c>
      <c r="F2710" t="s">
        <v>98</v>
      </c>
      <c r="I2710">
        <v>7623</v>
      </c>
    </row>
    <row r="2711" spans="1:9" x14ac:dyDescent="0.2">
      <c r="A2711" t="s">
        <v>346</v>
      </c>
      <c r="B2711">
        <v>243</v>
      </c>
      <c r="C2711">
        <v>2001</v>
      </c>
      <c r="D2711" t="s">
        <v>130</v>
      </c>
      <c r="F2711" t="s">
        <v>41</v>
      </c>
      <c r="I2711">
        <v>7598</v>
      </c>
    </row>
    <row r="2712" spans="1:9" x14ac:dyDescent="0.2">
      <c r="A2712" t="s">
        <v>898</v>
      </c>
      <c r="B2712">
        <v>244</v>
      </c>
      <c r="C2712">
        <v>2001</v>
      </c>
      <c r="D2712" t="s">
        <v>97</v>
      </c>
      <c r="F2712" t="s">
        <v>146</v>
      </c>
      <c r="I2712">
        <v>7506.4</v>
      </c>
    </row>
    <row r="2713" spans="1:9" x14ac:dyDescent="0.2">
      <c r="A2713" t="s">
        <v>1001</v>
      </c>
      <c r="B2713">
        <v>245</v>
      </c>
      <c r="C2713">
        <v>2001</v>
      </c>
      <c r="D2713" t="s">
        <v>214</v>
      </c>
      <c r="F2713" t="s">
        <v>44</v>
      </c>
      <c r="I2713">
        <v>7499</v>
      </c>
    </row>
    <row r="2714" spans="1:9" x14ac:dyDescent="0.2">
      <c r="A2714" t="s">
        <v>758</v>
      </c>
      <c r="B2714">
        <v>246</v>
      </c>
      <c r="C2714">
        <v>2001</v>
      </c>
      <c r="D2714" t="s">
        <v>57</v>
      </c>
      <c r="F2714" t="s">
        <v>28</v>
      </c>
      <c r="I2714">
        <v>7486</v>
      </c>
    </row>
    <row r="2715" spans="1:9" x14ac:dyDescent="0.2">
      <c r="A2715" t="s">
        <v>458</v>
      </c>
      <c r="B2715">
        <v>247</v>
      </c>
      <c r="C2715">
        <v>2001</v>
      </c>
      <c r="D2715" t="s">
        <v>79</v>
      </c>
      <c r="F2715" t="s">
        <v>44</v>
      </c>
      <c r="I2715">
        <v>7375</v>
      </c>
    </row>
    <row r="2716" spans="1:9" x14ac:dyDescent="0.2">
      <c r="A2716" t="s">
        <v>518</v>
      </c>
      <c r="B2716">
        <v>248</v>
      </c>
      <c r="C2716">
        <v>2001</v>
      </c>
      <c r="D2716" t="s">
        <v>974</v>
      </c>
      <c r="F2716" t="s">
        <v>168</v>
      </c>
      <c r="I2716">
        <v>7336.3</v>
      </c>
    </row>
    <row r="2717" spans="1:9" x14ac:dyDescent="0.2">
      <c r="A2717" t="s">
        <v>1002</v>
      </c>
      <c r="B2717">
        <v>249</v>
      </c>
      <c r="C2717">
        <v>2001</v>
      </c>
      <c r="D2717" t="s">
        <v>21</v>
      </c>
      <c r="F2717" t="s">
        <v>142</v>
      </c>
      <c r="I2717">
        <v>7301.7</v>
      </c>
    </row>
    <row r="2718" spans="1:9" x14ac:dyDescent="0.2">
      <c r="A2718" t="s">
        <v>358</v>
      </c>
      <c r="B2718">
        <v>250</v>
      </c>
      <c r="C2718">
        <v>2001</v>
      </c>
      <c r="D2718" t="s">
        <v>279</v>
      </c>
      <c r="F2718" t="s">
        <v>98</v>
      </c>
      <c r="I2718">
        <v>7289</v>
      </c>
    </row>
    <row r="2719" spans="1:9" x14ac:dyDescent="0.2">
      <c r="A2719" t="s">
        <v>424</v>
      </c>
      <c r="B2719">
        <v>251</v>
      </c>
      <c r="C2719">
        <v>2001</v>
      </c>
      <c r="D2719" t="s">
        <v>57</v>
      </c>
      <c r="F2719" t="s">
        <v>125</v>
      </c>
      <c r="I2719">
        <v>7276.6</v>
      </c>
    </row>
    <row r="2720" spans="1:9" x14ac:dyDescent="0.2">
      <c r="A2720" t="s">
        <v>323</v>
      </c>
      <c r="B2720">
        <v>253</v>
      </c>
      <c r="C2720">
        <v>2001</v>
      </c>
      <c r="D2720" t="s">
        <v>757</v>
      </c>
      <c r="F2720" t="s">
        <v>98</v>
      </c>
      <c r="I2720">
        <v>7262.9</v>
      </c>
    </row>
    <row r="2721" spans="1:9" x14ac:dyDescent="0.2">
      <c r="A2721" t="s">
        <v>303</v>
      </c>
      <c r="B2721">
        <v>254</v>
      </c>
      <c r="C2721">
        <v>2001</v>
      </c>
      <c r="D2721" t="s">
        <v>65</v>
      </c>
      <c r="F2721" t="s">
        <v>41</v>
      </c>
      <c r="I2721">
        <v>7251.5</v>
      </c>
    </row>
    <row r="2722" spans="1:9" x14ac:dyDescent="0.2">
      <c r="A2722" t="s">
        <v>684</v>
      </c>
      <c r="B2722">
        <v>255</v>
      </c>
      <c r="C2722">
        <v>2001</v>
      </c>
      <c r="D2722" t="s">
        <v>279</v>
      </c>
      <c r="F2722" t="s">
        <v>18</v>
      </c>
      <c r="I2722">
        <v>7243</v>
      </c>
    </row>
    <row r="2723" spans="1:9" x14ac:dyDescent="0.2">
      <c r="A2723" t="s">
        <v>161</v>
      </c>
      <c r="B2723">
        <v>256</v>
      </c>
      <c r="C2723">
        <v>2001</v>
      </c>
      <c r="D2723" t="s">
        <v>32</v>
      </c>
      <c r="F2723" t="s">
        <v>187</v>
      </c>
      <c r="I2723">
        <v>7220</v>
      </c>
    </row>
    <row r="2724" spans="1:9" x14ac:dyDescent="0.2">
      <c r="A2724" t="s">
        <v>327</v>
      </c>
      <c r="B2724">
        <v>257</v>
      </c>
      <c r="C2724">
        <v>2001</v>
      </c>
      <c r="D2724" t="s">
        <v>987</v>
      </c>
      <c r="F2724" t="s">
        <v>25</v>
      </c>
      <c r="I2724">
        <v>7158</v>
      </c>
    </row>
    <row r="2725" spans="1:9" x14ac:dyDescent="0.2">
      <c r="A2725" t="s">
        <v>655</v>
      </c>
      <c r="B2725">
        <v>258</v>
      </c>
      <c r="C2725">
        <v>2001</v>
      </c>
      <c r="D2725" t="s">
        <v>824</v>
      </c>
      <c r="F2725" t="s">
        <v>44</v>
      </c>
      <c r="I2725">
        <v>7148</v>
      </c>
    </row>
    <row r="2726" spans="1:9" x14ac:dyDescent="0.2">
      <c r="A2726" t="s">
        <v>830</v>
      </c>
      <c r="B2726">
        <v>259</v>
      </c>
      <c r="C2726">
        <v>2001</v>
      </c>
      <c r="D2726" t="s">
        <v>214</v>
      </c>
      <c r="F2726" t="s">
        <v>55</v>
      </c>
      <c r="I2726">
        <v>7143</v>
      </c>
    </row>
    <row r="2727" spans="1:9" x14ac:dyDescent="0.2">
      <c r="A2727" t="s">
        <v>1003</v>
      </c>
      <c r="B2727">
        <v>261</v>
      </c>
      <c r="C2727">
        <v>2001</v>
      </c>
      <c r="D2727" t="s">
        <v>920</v>
      </c>
      <c r="F2727" t="s">
        <v>437</v>
      </c>
      <c r="I2727">
        <v>7132</v>
      </c>
    </row>
    <row r="2728" spans="1:9" x14ac:dyDescent="0.2">
      <c r="A2728" t="s">
        <v>431</v>
      </c>
      <c r="B2728">
        <v>262</v>
      </c>
      <c r="C2728">
        <v>2001</v>
      </c>
      <c r="D2728" t="s">
        <v>65</v>
      </c>
      <c r="F2728" t="s">
        <v>93</v>
      </c>
      <c r="I2728">
        <v>7118.4</v>
      </c>
    </row>
    <row r="2729" spans="1:9" x14ac:dyDescent="0.2">
      <c r="A2729" t="s">
        <v>1004</v>
      </c>
      <c r="B2729">
        <v>263</v>
      </c>
      <c r="C2729">
        <v>2001</v>
      </c>
      <c r="D2729" t="s">
        <v>60</v>
      </c>
      <c r="F2729" t="s">
        <v>190</v>
      </c>
      <c r="I2729">
        <v>7093</v>
      </c>
    </row>
    <row r="2730" spans="1:9" x14ac:dyDescent="0.2">
      <c r="A2730" t="s">
        <v>324</v>
      </c>
      <c r="B2730">
        <v>264</v>
      </c>
      <c r="C2730">
        <v>2001</v>
      </c>
      <c r="D2730" t="s">
        <v>214</v>
      </c>
      <c r="F2730" t="s">
        <v>177</v>
      </c>
      <c r="I2730">
        <v>7082</v>
      </c>
    </row>
    <row r="2731" spans="1:9" x14ac:dyDescent="0.2">
      <c r="A2731" t="s">
        <v>497</v>
      </c>
      <c r="B2731">
        <v>265</v>
      </c>
      <c r="C2731">
        <v>2001</v>
      </c>
      <c r="D2731" t="s">
        <v>27</v>
      </c>
      <c r="F2731" t="s">
        <v>25</v>
      </c>
      <c r="I2731">
        <v>7067</v>
      </c>
    </row>
    <row r="2732" spans="1:9" x14ac:dyDescent="0.2">
      <c r="A2732" t="s">
        <v>798</v>
      </c>
      <c r="B2732">
        <v>266</v>
      </c>
      <c r="C2732">
        <v>2001</v>
      </c>
      <c r="D2732" t="s">
        <v>214</v>
      </c>
      <c r="F2732" t="s">
        <v>53</v>
      </c>
      <c r="I2732">
        <v>7029</v>
      </c>
    </row>
    <row r="2733" spans="1:9" x14ac:dyDescent="0.2">
      <c r="A2733" t="s">
        <v>927</v>
      </c>
      <c r="B2733">
        <v>267</v>
      </c>
      <c r="C2733">
        <v>2001</v>
      </c>
      <c r="D2733" t="s">
        <v>920</v>
      </c>
      <c r="F2733" t="s">
        <v>22</v>
      </c>
      <c r="I2733">
        <v>7022.2</v>
      </c>
    </row>
    <row r="2734" spans="1:9" x14ac:dyDescent="0.2">
      <c r="A2734" t="s">
        <v>848</v>
      </c>
      <c r="B2734">
        <v>268</v>
      </c>
      <c r="C2734">
        <v>2001</v>
      </c>
      <c r="D2734" t="s">
        <v>57</v>
      </c>
      <c r="F2734" t="s">
        <v>187</v>
      </c>
      <c r="I2734">
        <v>6997.8</v>
      </c>
    </row>
    <row r="2735" spans="1:9" x14ac:dyDescent="0.2">
      <c r="A2735" t="s">
        <v>270</v>
      </c>
      <c r="B2735">
        <v>269</v>
      </c>
      <c r="C2735">
        <v>2001</v>
      </c>
      <c r="D2735" t="s">
        <v>980</v>
      </c>
      <c r="F2735" t="s">
        <v>18</v>
      </c>
      <c r="I2735">
        <v>6954.7</v>
      </c>
    </row>
    <row r="2736" spans="1:9" x14ac:dyDescent="0.2">
      <c r="A2736" t="s">
        <v>901</v>
      </c>
      <c r="B2736">
        <v>270</v>
      </c>
      <c r="C2736">
        <v>2001</v>
      </c>
      <c r="D2736" t="s">
        <v>279</v>
      </c>
      <c r="F2736" t="s">
        <v>44</v>
      </c>
      <c r="I2736">
        <v>6934.7</v>
      </c>
    </row>
    <row r="2737" spans="1:9" x14ac:dyDescent="0.2">
      <c r="A2737" t="s">
        <v>1005</v>
      </c>
      <c r="B2737">
        <v>271</v>
      </c>
      <c r="C2737">
        <v>2001</v>
      </c>
      <c r="D2737" t="s">
        <v>290</v>
      </c>
      <c r="F2737" t="s">
        <v>28</v>
      </c>
      <c r="I2737">
        <v>6886</v>
      </c>
    </row>
    <row r="2738" spans="1:9" x14ac:dyDescent="0.2">
      <c r="A2738" t="s">
        <v>289</v>
      </c>
      <c r="B2738">
        <v>272</v>
      </c>
      <c r="C2738">
        <v>2001</v>
      </c>
      <c r="D2738" t="s">
        <v>290</v>
      </c>
      <c r="F2738" t="s">
        <v>98</v>
      </c>
      <c r="I2738">
        <v>6885</v>
      </c>
    </row>
    <row r="2739" spans="1:9" x14ac:dyDescent="0.2">
      <c r="A2739" t="s">
        <v>908</v>
      </c>
      <c r="B2739">
        <v>273</v>
      </c>
      <c r="C2739">
        <v>2001</v>
      </c>
      <c r="D2739" t="s">
        <v>46</v>
      </c>
      <c r="F2739" t="s">
        <v>98</v>
      </c>
      <c r="I2739">
        <v>6879</v>
      </c>
    </row>
    <row r="2740" spans="1:9" x14ac:dyDescent="0.2">
      <c r="A2740" t="s">
        <v>284</v>
      </c>
      <c r="B2740">
        <v>274</v>
      </c>
      <c r="C2740">
        <v>2001</v>
      </c>
      <c r="D2740" t="s">
        <v>97</v>
      </c>
      <c r="F2740" t="s">
        <v>98</v>
      </c>
      <c r="I2740">
        <v>6851.5</v>
      </c>
    </row>
    <row r="2741" spans="1:9" x14ac:dyDescent="0.2">
      <c r="A2741" t="s">
        <v>300</v>
      </c>
      <c r="B2741">
        <v>275</v>
      </c>
      <c r="C2741">
        <v>2001</v>
      </c>
      <c r="D2741" t="s">
        <v>214</v>
      </c>
      <c r="F2741" t="s">
        <v>41</v>
      </c>
      <c r="I2741">
        <v>6848</v>
      </c>
    </row>
    <row r="2742" spans="1:9" x14ac:dyDescent="0.2">
      <c r="A2742" t="s">
        <v>1006</v>
      </c>
      <c r="B2742">
        <v>276</v>
      </c>
      <c r="C2742">
        <v>2001</v>
      </c>
      <c r="D2742" t="s">
        <v>112</v>
      </c>
      <c r="F2742" t="s">
        <v>142</v>
      </c>
      <c r="I2742">
        <v>6786.9</v>
      </c>
    </row>
    <row r="2743" spans="1:9" x14ac:dyDescent="0.2">
      <c r="A2743" t="s">
        <v>514</v>
      </c>
      <c r="B2743">
        <v>277</v>
      </c>
      <c r="C2743">
        <v>2001</v>
      </c>
      <c r="D2743" t="s">
        <v>65</v>
      </c>
      <c r="F2743" t="s">
        <v>53</v>
      </c>
      <c r="I2743">
        <v>6771</v>
      </c>
    </row>
    <row r="2744" spans="1:9" x14ac:dyDescent="0.2">
      <c r="A2744" t="s">
        <v>239</v>
      </c>
      <c r="B2744">
        <v>278</v>
      </c>
      <c r="C2744">
        <v>2001</v>
      </c>
      <c r="D2744" t="s">
        <v>980</v>
      </c>
      <c r="F2744" t="s">
        <v>72</v>
      </c>
      <c r="I2744">
        <v>6700.2</v>
      </c>
    </row>
    <row r="2745" spans="1:9" x14ac:dyDescent="0.2">
      <c r="A2745" t="s">
        <v>948</v>
      </c>
      <c r="B2745">
        <v>279</v>
      </c>
      <c r="C2745">
        <v>2001</v>
      </c>
      <c r="D2745" t="s">
        <v>214</v>
      </c>
      <c r="F2745" t="s">
        <v>35</v>
      </c>
      <c r="I2745">
        <v>6691</v>
      </c>
    </row>
    <row r="2746" spans="1:9" x14ac:dyDescent="0.2">
      <c r="A2746" t="s">
        <v>913</v>
      </c>
      <c r="B2746">
        <v>279</v>
      </c>
      <c r="C2746">
        <v>2001</v>
      </c>
      <c r="D2746" t="s">
        <v>715</v>
      </c>
      <c r="F2746" t="s">
        <v>28</v>
      </c>
      <c r="I2746">
        <v>6726.8</v>
      </c>
    </row>
    <row r="2747" spans="1:9" x14ac:dyDescent="0.2">
      <c r="A2747" t="s">
        <v>1007</v>
      </c>
      <c r="B2747">
        <v>280</v>
      </c>
      <c r="C2747">
        <v>2001</v>
      </c>
      <c r="D2747" t="s">
        <v>214</v>
      </c>
      <c r="F2747" t="s">
        <v>116</v>
      </c>
      <c r="I2747">
        <v>6642.9</v>
      </c>
    </row>
    <row r="2748" spans="1:9" x14ac:dyDescent="0.2">
      <c r="A2748" t="s">
        <v>952</v>
      </c>
      <c r="B2748">
        <v>281</v>
      </c>
      <c r="C2748">
        <v>2001</v>
      </c>
      <c r="D2748" t="s">
        <v>488</v>
      </c>
      <c r="F2748" t="s">
        <v>22</v>
      </c>
      <c r="I2748">
        <v>6630.6</v>
      </c>
    </row>
    <row r="2749" spans="1:9" x14ac:dyDescent="0.2">
      <c r="A2749" t="s">
        <v>344</v>
      </c>
      <c r="B2749">
        <v>282</v>
      </c>
      <c r="C2749">
        <v>2001</v>
      </c>
      <c r="D2749" t="s">
        <v>130</v>
      </c>
      <c r="F2749" t="s">
        <v>255</v>
      </c>
      <c r="I2749">
        <v>6597</v>
      </c>
    </row>
    <row r="2750" spans="1:9" x14ac:dyDescent="0.2">
      <c r="A2750" t="s">
        <v>900</v>
      </c>
      <c r="B2750">
        <v>283</v>
      </c>
      <c r="C2750">
        <v>2001</v>
      </c>
      <c r="D2750" t="s">
        <v>24</v>
      </c>
      <c r="F2750" t="s">
        <v>542</v>
      </c>
      <c r="I2750">
        <v>6581.2</v>
      </c>
    </row>
    <row r="2751" spans="1:9" x14ac:dyDescent="0.2">
      <c r="A2751" t="s">
        <v>311</v>
      </c>
      <c r="B2751">
        <v>284</v>
      </c>
      <c r="C2751">
        <v>2001</v>
      </c>
      <c r="D2751" t="s">
        <v>46</v>
      </c>
      <c r="F2751" t="s">
        <v>33</v>
      </c>
      <c r="I2751">
        <v>6526</v>
      </c>
    </row>
    <row r="2752" spans="1:9" x14ac:dyDescent="0.2">
      <c r="A2752" t="s">
        <v>380</v>
      </c>
      <c r="B2752">
        <v>285</v>
      </c>
      <c r="C2752">
        <v>2001</v>
      </c>
      <c r="D2752" t="s">
        <v>637</v>
      </c>
      <c r="F2752" t="s">
        <v>55</v>
      </c>
      <c r="I2752">
        <v>6448</v>
      </c>
    </row>
    <row r="2753" spans="1:9" x14ac:dyDescent="0.2">
      <c r="A2753" t="s">
        <v>536</v>
      </c>
      <c r="B2753">
        <v>286</v>
      </c>
      <c r="C2753">
        <v>2001</v>
      </c>
      <c r="D2753" t="s">
        <v>290</v>
      </c>
      <c r="F2753" t="s">
        <v>41</v>
      </c>
      <c r="I2753">
        <v>6287.5</v>
      </c>
    </row>
    <row r="2754" spans="1:9" x14ac:dyDescent="0.2">
      <c r="A2754" t="s">
        <v>1008</v>
      </c>
      <c r="B2754">
        <v>287</v>
      </c>
      <c r="C2754">
        <v>2001</v>
      </c>
      <c r="D2754" t="s">
        <v>980</v>
      </c>
      <c r="F2754" t="s">
        <v>41</v>
      </c>
      <c r="I2754">
        <v>6267</v>
      </c>
    </row>
    <row r="2755" spans="1:9" x14ac:dyDescent="0.2">
      <c r="A2755" t="s">
        <v>661</v>
      </c>
      <c r="B2755">
        <v>288</v>
      </c>
      <c r="C2755">
        <v>2001</v>
      </c>
      <c r="D2755" t="s">
        <v>287</v>
      </c>
      <c r="F2755" t="s">
        <v>35</v>
      </c>
      <c r="I2755">
        <v>6244.4</v>
      </c>
    </row>
    <row r="2756" spans="1:9" x14ac:dyDescent="0.2">
      <c r="A2756" t="s">
        <v>1009</v>
      </c>
      <c r="B2756">
        <v>289</v>
      </c>
      <c r="C2756">
        <v>2001</v>
      </c>
      <c r="D2756" t="s">
        <v>1010</v>
      </c>
      <c r="F2756" t="s">
        <v>55</v>
      </c>
      <c r="I2756">
        <v>6166.3</v>
      </c>
    </row>
    <row r="2757" spans="1:9" x14ac:dyDescent="0.2">
      <c r="A2757" t="s">
        <v>1011</v>
      </c>
      <c r="B2757">
        <v>290</v>
      </c>
      <c r="C2757">
        <v>2001</v>
      </c>
      <c r="D2757" t="s">
        <v>79</v>
      </c>
      <c r="F2757" t="s">
        <v>28</v>
      </c>
      <c r="I2757">
        <v>6160.4</v>
      </c>
    </row>
    <row r="2758" spans="1:9" x14ac:dyDescent="0.2">
      <c r="A2758" t="s">
        <v>376</v>
      </c>
      <c r="B2758">
        <v>291</v>
      </c>
      <c r="C2758">
        <v>2001</v>
      </c>
      <c r="D2758" t="s">
        <v>201</v>
      </c>
      <c r="F2758" t="s">
        <v>35</v>
      </c>
      <c r="I2758">
        <v>6159</v>
      </c>
    </row>
    <row r="2759" spans="1:9" x14ac:dyDescent="0.2">
      <c r="A2759" t="s">
        <v>714</v>
      </c>
      <c r="B2759">
        <v>292</v>
      </c>
      <c r="C2759">
        <v>2001</v>
      </c>
      <c r="D2759" t="s">
        <v>715</v>
      </c>
      <c r="F2759" t="s">
        <v>28</v>
      </c>
      <c r="I2759">
        <v>6154.2</v>
      </c>
    </row>
    <row r="2760" spans="1:9" x14ac:dyDescent="0.2">
      <c r="A2760" t="s">
        <v>905</v>
      </c>
      <c r="B2760">
        <v>293</v>
      </c>
      <c r="C2760">
        <v>2001</v>
      </c>
      <c r="D2760" t="s">
        <v>24</v>
      </c>
      <c r="F2760" t="s">
        <v>187</v>
      </c>
      <c r="I2760">
        <v>6152</v>
      </c>
    </row>
    <row r="2761" spans="1:9" x14ac:dyDescent="0.2">
      <c r="A2761" t="s">
        <v>957</v>
      </c>
      <c r="B2761">
        <v>294</v>
      </c>
      <c r="C2761">
        <v>2001</v>
      </c>
      <c r="D2761" t="s">
        <v>214</v>
      </c>
      <c r="F2761" t="s">
        <v>255</v>
      </c>
      <c r="I2761">
        <v>6135.4</v>
      </c>
    </row>
    <row r="2762" spans="1:9" x14ac:dyDescent="0.2">
      <c r="A2762" t="s">
        <v>676</v>
      </c>
      <c r="B2762">
        <v>295</v>
      </c>
      <c r="C2762">
        <v>2001</v>
      </c>
      <c r="D2762" t="s">
        <v>636</v>
      </c>
      <c r="F2762" t="s">
        <v>28</v>
      </c>
      <c r="I2762">
        <v>6103</v>
      </c>
    </row>
    <row r="2763" spans="1:9" x14ac:dyDescent="0.2">
      <c r="A2763" t="s">
        <v>834</v>
      </c>
      <c r="B2763">
        <v>296</v>
      </c>
      <c r="C2763">
        <v>2001</v>
      </c>
      <c r="D2763" t="s">
        <v>290</v>
      </c>
      <c r="F2763" t="s">
        <v>55</v>
      </c>
      <c r="I2763">
        <v>6091.7</v>
      </c>
    </row>
    <row r="2764" spans="1:9" x14ac:dyDescent="0.2">
      <c r="A2764" t="s">
        <v>1012</v>
      </c>
      <c r="B2764">
        <v>297</v>
      </c>
      <c r="C2764">
        <v>2001</v>
      </c>
      <c r="D2764" t="s">
        <v>350</v>
      </c>
      <c r="F2764" t="s">
        <v>125</v>
      </c>
      <c r="I2764">
        <v>6052.5</v>
      </c>
    </row>
    <row r="2765" spans="1:9" x14ac:dyDescent="0.2">
      <c r="A2765" t="s">
        <v>835</v>
      </c>
      <c r="B2765">
        <v>298</v>
      </c>
      <c r="C2765">
        <v>2001</v>
      </c>
      <c r="D2765" t="s">
        <v>17</v>
      </c>
      <c r="F2765" t="s">
        <v>18</v>
      </c>
      <c r="I2765">
        <v>6013.2</v>
      </c>
    </row>
    <row r="2766" spans="1:9" x14ac:dyDescent="0.2">
      <c r="A2766" t="s">
        <v>903</v>
      </c>
      <c r="B2766">
        <v>299</v>
      </c>
      <c r="C2766">
        <v>2001</v>
      </c>
      <c r="D2766" t="s">
        <v>57</v>
      </c>
      <c r="F2766" t="s">
        <v>98</v>
      </c>
      <c r="I2766">
        <v>5979</v>
      </c>
    </row>
    <row r="2767" spans="1:9" x14ac:dyDescent="0.2">
      <c r="A2767" t="s">
        <v>907</v>
      </c>
      <c r="B2767">
        <v>300</v>
      </c>
      <c r="C2767">
        <v>2001</v>
      </c>
      <c r="D2767" t="s">
        <v>757</v>
      </c>
      <c r="F2767" t="s">
        <v>44</v>
      </c>
      <c r="I2767">
        <v>5970.6</v>
      </c>
    </row>
    <row r="2768" spans="1:9" x14ac:dyDescent="0.2">
      <c r="A2768" t="s">
        <v>756</v>
      </c>
      <c r="B2768">
        <v>301</v>
      </c>
      <c r="C2768">
        <v>2001</v>
      </c>
      <c r="D2768" t="s">
        <v>30</v>
      </c>
      <c r="F2768" t="s">
        <v>53</v>
      </c>
      <c r="I2768">
        <v>5959</v>
      </c>
    </row>
    <row r="2769" spans="1:9" x14ac:dyDescent="0.2">
      <c r="A2769" t="s">
        <v>480</v>
      </c>
      <c r="B2769">
        <v>302</v>
      </c>
      <c r="C2769">
        <v>2001</v>
      </c>
      <c r="D2769" t="s">
        <v>221</v>
      </c>
      <c r="F2769" t="s">
        <v>22</v>
      </c>
      <c r="I2769">
        <v>5956.4</v>
      </c>
    </row>
    <row r="2770" spans="1:9" x14ac:dyDescent="0.2">
      <c r="A2770" t="s">
        <v>925</v>
      </c>
      <c r="B2770">
        <v>303</v>
      </c>
      <c r="C2770">
        <v>2001</v>
      </c>
      <c r="D2770" t="s">
        <v>57</v>
      </c>
      <c r="F2770" t="s">
        <v>55</v>
      </c>
      <c r="I2770">
        <v>5948.2</v>
      </c>
    </row>
    <row r="2771" spans="1:9" x14ac:dyDescent="0.2">
      <c r="A2771" t="s">
        <v>911</v>
      </c>
      <c r="B2771">
        <v>304</v>
      </c>
      <c r="C2771">
        <v>2001</v>
      </c>
      <c r="D2771" t="s">
        <v>57</v>
      </c>
      <c r="F2771" t="s">
        <v>146</v>
      </c>
      <c r="I2771">
        <v>5921</v>
      </c>
    </row>
    <row r="2772" spans="1:9" x14ac:dyDescent="0.2">
      <c r="A2772" t="s">
        <v>915</v>
      </c>
      <c r="B2772">
        <v>305</v>
      </c>
      <c r="C2772">
        <v>2001</v>
      </c>
      <c r="D2772" t="s">
        <v>214</v>
      </c>
      <c r="F2772" t="s">
        <v>33</v>
      </c>
      <c r="I2772">
        <v>5901.2</v>
      </c>
    </row>
    <row r="2773" spans="1:9" x14ac:dyDescent="0.2">
      <c r="A2773" t="s">
        <v>423</v>
      </c>
      <c r="B2773">
        <v>306</v>
      </c>
      <c r="C2773">
        <v>2001</v>
      </c>
      <c r="D2773" t="s">
        <v>336</v>
      </c>
      <c r="F2773" t="s">
        <v>53</v>
      </c>
      <c r="I2773">
        <v>5814.8</v>
      </c>
    </row>
    <row r="2774" spans="1:9" x14ac:dyDescent="0.2">
      <c r="A2774" t="s">
        <v>645</v>
      </c>
      <c r="B2774">
        <v>307</v>
      </c>
      <c r="C2774">
        <v>2001</v>
      </c>
      <c r="D2774" t="s">
        <v>287</v>
      </c>
      <c r="F2774" t="s">
        <v>44</v>
      </c>
      <c r="I2774">
        <v>5764.3</v>
      </c>
    </row>
    <row r="2775" spans="1:9" x14ac:dyDescent="0.2">
      <c r="A2775" t="s">
        <v>914</v>
      </c>
      <c r="B2775">
        <v>308</v>
      </c>
      <c r="C2775">
        <v>2001</v>
      </c>
      <c r="D2775" t="s">
        <v>987</v>
      </c>
      <c r="F2775" t="s">
        <v>22</v>
      </c>
      <c r="I2775">
        <v>5756.3</v>
      </c>
    </row>
    <row r="2776" spans="1:9" x14ac:dyDescent="0.2">
      <c r="A2776" t="s">
        <v>356</v>
      </c>
      <c r="B2776">
        <v>309</v>
      </c>
      <c r="C2776">
        <v>2001</v>
      </c>
      <c r="D2776" t="s">
        <v>283</v>
      </c>
      <c r="F2776" t="s">
        <v>125</v>
      </c>
      <c r="I2776">
        <v>5747.9</v>
      </c>
    </row>
    <row r="2777" spans="1:9" x14ac:dyDescent="0.2">
      <c r="A2777" t="s">
        <v>385</v>
      </c>
      <c r="B2777">
        <v>310</v>
      </c>
      <c r="C2777">
        <v>2001</v>
      </c>
      <c r="D2777" t="s">
        <v>52</v>
      </c>
      <c r="F2777" t="s">
        <v>28</v>
      </c>
      <c r="I2777">
        <v>5714.6</v>
      </c>
    </row>
    <row r="2778" spans="1:9" x14ac:dyDescent="0.2">
      <c r="A2778" t="s">
        <v>945</v>
      </c>
      <c r="B2778">
        <v>311</v>
      </c>
      <c r="C2778">
        <v>2001</v>
      </c>
      <c r="D2778" t="s">
        <v>27</v>
      </c>
      <c r="F2778" t="s">
        <v>35</v>
      </c>
      <c r="I2778">
        <v>5714</v>
      </c>
    </row>
    <row r="2779" spans="1:9" x14ac:dyDescent="0.2">
      <c r="A2779" t="s">
        <v>942</v>
      </c>
      <c r="B2779">
        <v>312</v>
      </c>
      <c r="C2779">
        <v>2001</v>
      </c>
      <c r="D2779" t="s">
        <v>193</v>
      </c>
      <c r="F2779" t="s">
        <v>398</v>
      </c>
      <c r="I2779">
        <v>5707.5</v>
      </c>
    </row>
    <row r="2780" spans="1:9" x14ac:dyDescent="0.2">
      <c r="A2780" t="s">
        <v>408</v>
      </c>
      <c r="B2780">
        <v>313</v>
      </c>
      <c r="C2780">
        <v>2001</v>
      </c>
      <c r="D2780" t="s">
        <v>290</v>
      </c>
      <c r="F2780" t="s">
        <v>86</v>
      </c>
      <c r="I2780">
        <v>5705.2</v>
      </c>
    </row>
    <row r="2781" spans="1:9" x14ac:dyDescent="0.2">
      <c r="A2781" t="s">
        <v>1013</v>
      </c>
      <c r="B2781">
        <v>314</v>
      </c>
      <c r="C2781">
        <v>2001</v>
      </c>
      <c r="D2781" t="s">
        <v>488</v>
      </c>
      <c r="F2781" t="s">
        <v>22</v>
      </c>
      <c r="I2781">
        <v>5686</v>
      </c>
    </row>
    <row r="2782" spans="1:9" x14ac:dyDescent="0.2">
      <c r="A2782" t="s">
        <v>912</v>
      </c>
      <c r="B2782">
        <v>315</v>
      </c>
      <c r="C2782">
        <v>2001</v>
      </c>
      <c r="D2782" t="s">
        <v>214</v>
      </c>
      <c r="F2782" t="s">
        <v>98</v>
      </c>
      <c r="I2782">
        <v>5683</v>
      </c>
    </row>
    <row r="2783" spans="1:9" x14ac:dyDescent="0.2">
      <c r="A2783" t="s">
        <v>1014</v>
      </c>
      <c r="B2783">
        <v>316</v>
      </c>
      <c r="C2783">
        <v>2001</v>
      </c>
      <c r="D2783" t="s">
        <v>118</v>
      </c>
      <c r="F2783" t="s">
        <v>22</v>
      </c>
      <c r="I2783">
        <v>5649.6</v>
      </c>
    </row>
    <row r="2784" spans="1:9" x14ac:dyDescent="0.2">
      <c r="A2784" t="s">
        <v>443</v>
      </c>
      <c r="B2784">
        <v>318</v>
      </c>
      <c r="C2784">
        <v>2001</v>
      </c>
      <c r="D2784" t="s">
        <v>214</v>
      </c>
      <c r="F2784" t="s">
        <v>18</v>
      </c>
      <c r="I2784">
        <v>5597</v>
      </c>
    </row>
    <row r="2785" spans="1:9" x14ac:dyDescent="0.2">
      <c r="A2785" t="s">
        <v>441</v>
      </c>
      <c r="B2785">
        <v>319</v>
      </c>
      <c r="C2785">
        <v>2001</v>
      </c>
      <c r="D2785" t="s">
        <v>442</v>
      </c>
      <c r="F2785" t="s">
        <v>55</v>
      </c>
      <c r="I2785">
        <v>5589.5</v>
      </c>
    </row>
    <row r="2786" spans="1:9" x14ac:dyDescent="0.2">
      <c r="A2786" t="s">
        <v>472</v>
      </c>
      <c r="B2786">
        <v>320</v>
      </c>
      <c r="C2786">
        <v>2001</v>
      </c>
      <c r="D2786" t="s">
        <v>32</v>
      </c>
      <c r="F2786" t="s">
        <v>55</v>
      </c>
      <c r="I2786">
        <v>5588.2</v>
      </c>
    </row>
    <row r="2787" spans="1:9" x14ac:dyDescent="0.2">
      <c r="A2787" t="s">
        <v>552</v>
      </c>
      <c r="B2787">
        <v>321</v>
      </c>
      <c r="C2787">
        <v>2001</v>
      </c>
      <c r="D2787" t="s">
        <v>46</v>
      </c>
      <c r="F2787" t="s">
        <v>41</v>
      </c>
      <c r="I2787">
        <v>5542.6</v>
      </c>
    </row>
    <row r="2788" spans="1:9" x14ac:dyDescent="0.2">
      <c r="A2788" t="s">
        <v>779</v>
      </c>
      <c r="B2788">
        <v>322</v>
      </c>
      <c r="C2788">
        <v>2001</v>
      </c>
      <c r="D2788" t="s">
        <v>74</v>
      </c>
      <c r="F2788" t="s">
        <v>125</v>
      </c>
      <c r="I2788">
        <v>5531.5</v>
      </c>
    </row>
    <row r="2789" spans="1:9" x14ac:dyDescent="0.2">
      <c r="A2789" t="s">
        <v>1015</v>
      </c>
      <c r="B2789">
        <v>323</v>
      </c>
      <c r="C2789">
        <v>2001</v>
      </c>
      <c r="D2789" t="s">
        <v>24</v>
      </c>
      <c r="F2789" t="s">
        <v>93</v>
      </c>
      <c r="I2789">
        <v>5528.5</v>
      </c>
    </row>
    <row r="2790" spans="1:9" x14ac:dyDescent="0.2">
      <c r="A2790" t="s">
        <v>762</v>
      </c>
      <c r="B2790">
        <v>324</v>
      </c>
      <c r="C2790">
        <v>2001</v>
      </c>
      <c r="D2790" t="s">
        <v>46</v>
      </c>
      <c r="F2790" t="s">
        <v>98</v>
      </c>
      <c r="I2790">
        <v>5495.5</v>
      </c>
    </row>
    <row r="2791" spans="1:9" x14ac:dyDescent="0.2">
      <c r="A2791" t="s">
        <v>1016</v>
      </c>
      <c r="B2791">
        <v>325</v>
      </c>
      <c r="C2791">
        <v>2001</v>
      </c>
      <c r="D2791" t="s">
        <v>279</v>
      </c>
      <c r="F2791" t="s">
        <v>44</v>
      </c>
      <c r="I2791">
        <v>5491.8</v>
      </c>
    </row>
    <row r="2792" spans="1:9" x14ac:dyDescent="0.2">
      <c r="A2792" t="s">
        <v>625</v>
      </c>
      <c r="B2792">
        <v>326</v>
      </c>
      <c r="C2792">
        <v>2001</v>
      </c>
      <c r="D2792" t="s">
        <v>976</v>
      </c>
      <c r="F2792" t="s">
        <v>98</v>
      </c>
      <c r="I2792">
        <v>5446.9</v>
      </c>
    </row>
    <row r="2793" spans="1:9" x14ac:dyDescent="0.2">
      <c r="A2793" t="s">
        <v>929</v>
      </c>
      <c r="B2793">
        <v>327</v>
      </c>
      <c r="C2793">
        <v>2001</v>
      </c>
      <c r="D2793" t="s">
        <v>79</v>
      </c>
      <c r="F2793" t="s">
        <v>35</v>
      </c>
      <c r="I2793">
        <v>5424.3</v>
      </c>
    </row>
    <row r="2794" spans="1:9" x14ac:dyDescent="0.2">
      <c r="A2794" t="s">
        <v>427</v>
      </c>
      <c r="B2794">
        <v>328</v>
      </c>
      <c r="C2794">
        <v>2001</v>
      </c>
      <c r="D2794" t="s">
        <v>130</v>
      </c>
      <c r="F2794" t="s">
        <v>28</v>
      </c>
      <c r="I2794">
        <v>5400.7</v>
      </c>
    </row>
    <row r="2795" spans="1:9" x14ac:dyDescent="0.2">
      <c r="A2795" t="s">
        <v>1017</v>
      </c>
      <c r="B2795">
        <v>329</v>
      </c>
      <c r="C2795">
        <v>2001</v>
      </c>
      <c r="D2795" t="s">
        <v>970</v>
      </c>
      <c r="F2795" t="s">
        <v>55</v>
      </c>
      <c r="I2795">
        <v>5391.5</v>
      </c>
    </row>
    <row r="2796" spans="1:9" x14ac:dyDescent="0.2">
      <c r="A2796" t="s">
        <v>1018</v>
      </c>
      <c r="B2796">
        <v>330</v>
      </c>
      <c r="C2796">
        <v>2001</v>
      </c>
      <c r="D2796" t="s">
        <v>130</v>
      </c>
      <c r="F2796" t="s">
        <v>53</v>
      </c>
      <c r="I2796">
        <v>5355.3</v>
      </c>
    </row>
    <row r="2797" spans="1:9" x14ac:dyDescent="0.2">
      <c r="A2797" t="s">
        <v>1019</v>
      </c>
      <c r="B2797">
        <v>331</v>
      </c>
      <c r="C2797">
        <v>2001</v>
      </c>
      <c r="D2797" t="s">
        <v>175</v>
      </c>
      <c r="F2797" t="s">
        <v>22</v>
      </c>
      <c r="I2797">
        <v>5345.3</v>
      </c>
    </row>
    <row r="2798" spans="1:9" x14ac:dyDescent="0.2">
      <c r="A2798" t="s">
        <v>868</v>
      </c>
      <c r="B2798">
        <v>332</v>
      </c>
      <c r="C2798">
        <v>2001</v>
      </c>
      <c r="D2798" t="s">
        <v>57</v>
      </c>
      <c r="F2798" t="s">
        <v>125</v>
      </c>
      <c r="I2798">
        <v>5338.2</v>
      </c>
    </row>
    <row r="2799" spans="1:9" x14ac:dyDescent="0.2">
      <c r="A2799" t="s">
        <v>652</v>
      </c>
      <c r="B2799">
        <v>333</v>
      </c>
      <c r="C2799">
        <v>2001</v>
      </c>
      <c r="D2799" t="s">
        <v>1010</v>
      </c>
      <c r="F2799" t="s">
        <v>177</v>
      </c>
      <c r="I2799">
        <v>5336.8</v>
      </c>
    </row>
    <row r="2800" spans="1:9" x14ac:dyDescent="0.2">
      <c r="A2800" t="s">
        <v>664</v>
      </c>
      <c r="B2800">
        <v>334</v>
      </c>
      <c r="C2800">
        <v>2001</v>
      </c>
      <c r="D2800" t="s">
        <v>336</v>
      </c>
      <c r="F2800" t="s">
        <v>28</v>
      </c>
      <c r="I2800">
        <v>4812.5</v>
      </c>
    </row>
    <row r="2801" spans="1:9" x14ac:dyDescent="0.2">
      <c r="A2801" t="s">
        <v>359</v>
      </c>
      <c r="B2801">
        <v>334</v>
      </c>
      <c r="C2801">
        <v>2001</v>
      </c>
      <c r="D2801" t="s">
        <v>46</v>
      </c>
      <c r="F2801" t="s">
        <v>113</v>
      </c>
      <c r="I2801">
        <v>5292</v>
      </c>
    </row>
    <row r="2802" spans="1:9" x14ac:dyDescent="0.2">
      <c r="A2802" t="s">
        <v>692</v>
      </c>
      <c r="B2802">
        <v>335</v>
      </c>
      <c r="C2802">
        <v>2001</v>
      </c>
      <c r="D2802" t="s">
        <v>130</v>
      </c>
      <c r="F2802" t="s">
        <v>22</v>
      </c>
      <c r="I2802">
        <v>5233.8</v>
      </c>
    </row>
    <row r="2803" spans="1:9" x14ac:dyDescent="0.2">
      <c r="A2803" t="s">
        <v>556</v>
      </c>
      <c r="B2803">
        <v>336</v>
      </c>
      <c r="C2803">
        <v>2001</v>
      </c>
      <c r="D2803" t="s">
        <v>976</v>
      </c>
      <c r="F2803" t="s">
        <v>142</v>
      </c>
      <c r="I2803">
        <v>5213.8999999999996</v>
      </c>
    </row>
    <row r="2804" spans="1:9" x14ac:dyDescent="0.2">
      <c r="A2804" t="s">
        <v>482</v>
      </c>
      <c r="B2804">
        <v>337</v>
      </c>
      <c r="C2804">
        <v>2001</v>
      </c>
      <c r="D2804" t="s">
        <v>46</v>
      </c>
      <c r="F2804" t="s">
        <v>53</v>
      </c>
      <c r="I2804">
        <v>5211.6000000000004</v>
      </c>
    </row>
    <row r="2805" spans="1:9" x14ac:dyDescent="0.2">
      <c r="A2805" t="s">
        <v>910</v>
      </c>
      <c r="B2805">
        <v>338</v>
      </c>
      <c r="C2805">
        <v>2001</v>
      </c>
      <c r="D2805" t="s">
        <v>214</v>
      </c>
      <c r="F2805" t="s">
        <v>41</v>
      </c>
      <c r="I2805">
        <v>5196.3</v>
      </c>
    </row>
    <row r="2806" spans="1:9" x14ac:dyDescent="0.2">
      <c r="A2806" t="s">
        <v>584</v>
      </c>
      <c r="B2806">
        <v>339</v>
      </c>
      <c r="C2806">
        <v>2001</v>
      </c>
      <c r="D2806" t="s">
        <v>105</v>
      </c>
      <c r="F2806" t="s">
        <v>53</v>
      </c>
      <c r="I2806">
        <v>5156.3999999999996</v>
      </c>
    </row>
    <row r="2807" spans="1:9" x14ac:dyDescent="0.2">
      <c r="A2807" t="s">
        <v>1020</v>
      </c>
      <c r="B2807">
        <v>340</v>
      </c>
      <c r="C2807">
        <v>2001</v>
      </c>
      <c r="D2807" t="s">
        <v>17</v>
      </c>
      <c r="F2807" t="s">
        <v>18</v>
      </c>
      <c r="I2807">
        <v>5153</v>
      </c>
    </row>
    <row r="2808" spans="1:9" x14ac:dyDescent="0.2">
      <c r="A2808" t="s">
        <v>1021</v>
      </c>
      <c r="B2808">
        <v>341</v>
      </c>
      <c r="C2808">
        <v>2001</v>
      </c>
      <c r="D2808" t="s">
        <v>980</v>
      </c>
      <c r="F2808" t="s">
        <v>35</v>
      </c>
      <c r="I2808">
        <v>5150.5</v>
      </c>
    </row>
    <row r="2809" spans="1:9" x14ac:dyDescent="0.2">
      <c r="A2809" t="s">
        <v>1022</v>
      </c>
      <c r="B2809">
        <v>342</v>
      </c>
      <c r="C2809">
        <v>2001</v>
      </c>
      <c r="D2809" t="s">
        <v>214</v>
      </c>
      <c r="F2809" t="s">
        <v>28</v>
      </c>
      <c r="I2809">
        <v>5121.5</v>
      </c>
    </row>
    <row r="2810" spans="1:9" x14ac:dyDescent="0.2">
      <c r="A2810" t="s">
        <v>851</v>
      </c>
      <c r="B2810">
        <v>343</v>
      </c>
      <c r="C2810">
        <v>2001</v>
      </c>
      <c r="D2810" t="s">
        <v>609</v>
      </c>
      <c r="F2810" t="s">
        <v>55</v>
      </c>
      <c r="I2810">
        <v>4713.2</v>
      </c>
    </row>
    <row r="2811" spans="1:9" x14ac:dyDescent="0.2">
      <c r="A2811" t="s">
        <v>963</v>
      </c>
      <c r="B2811">
        <v>343</v>
      </c>
      <c r="C2811">
        <v>2001</v>
      </c>
      <c r="D2811" t="s">
        <v>21</v>
      </c>
      <c r="F2811" t="s">
        <v>22</v>
      </c>
      <c r="I2811">
        <v>5102.5</v>
      </c>
    </row>
    <row r="2812" spans="1:9" x14ac:dyDescent="0.2">
      <c r="A2812" t="s">
        <v>544</v>
      </c>
      <c r="B2812">
        <v>344</v>
      </c>
      <c r="C2812">
        <v>2001</v>
      </c>
      <c r="D2812" t="s">
        <v>287</v>
      </c>
      <c r="F2812" t="s">
        <v>44</v>
      </c>
      <c r="I2812">
        <v>5079.6000000000004</v>
      </c>
    </row>
    <row r="2813" spans="1:9" x14ac:dyDescent="0.2">
      <c r="A2813" t="s">
        <v>1023</v>
      </c>
      <c r="B2813">
        <v>345</v>
      </c>
      <c r="C2813">
        <v>2001</v>
      </c>
      <c r="D2813" t="s">
        <v>223</v>
      </c>
      <c r="F2813" t="s">
        <v>181</v>
      </c>
      <c r="I2813">
        <v>5071.3999999999996</v>
      </c>
    </row>
    <row r="2814" spans="1:9" x14ac:dyDescent="0.2">
      <c r="A2814" t="s">
        <v>494</v>
      </c>
      <c r="B2814">
        <v>346</v>
      </c>
      <c r="C2814">
        <v>2001</v>
      </c>
      <c r="D2814" t="s">
        <v>46</v>
      </c>
      <c r="F2814" t="s">
        <v>33</v>
      </c>
      <c r="I2814">
        <v>5043</v>
      </c>
    </row>
    <row r="2815" spans="1:9" x14ac:dyDescent="0.2">
      <c r="A2815" t="s">
        <v>293</v>
      </c>
      <c r="B2815">
        <v>347</v>
      </c>
      <c r="C2815">
        <v>2001</v>
      </c>
      <c r="D2815" t="s">
        <v>980</v>
      </c>
      <c r="F2815" t="s">
        <v>44</v>
      </c>
      <c r="I2815">
        <v>5041</v>
      </c>
    </row>
    <row r="2816" spans="1:9" x14ac:dyDescent="0.2">
      <c r="A2816" t="s">
        <v>862</v>
      </c>
      <c r="B2816">
        <v>348</v>
      </c>
      <c r="C2816">
        <v>2001</v>
      </c>
      <c r="D2816" t="s">
        <v>214</v>
      </c>
      <c r="F2816" t="s">
        <v>47</v>
      </c>
      <c r="I2816">
        <v>5029.1000000000004</v>
      </c>
    </row>
    <row r="2817" spans="1:9" x14ac:dyDescent="0.2">
      <c r="A2817" t="s">
        <v>923</v>
      </c>
      <c r="B2817">
        <v>349</v>
      </c>
      <c r="C2817">
        <v>2001</v>
      </c>
      <c r="D2817" t="s">
        <v>824</v>
      </c>
      <c r="F2817" t="s">
        <v>72</v>
      </c>
      <c r="I2817">
        <v>5014.6000000000004</v>
      </c>
    </row>
    <row r="2818" spans="1:9" x14ac:dyDescent="0.2">
      <c r="A2818" t="s">
        <v>481</v>
      </c>
      <c r="B2818">
        <v>350</v>
      </c>
      <c r="C2818">
        <v>2001</v>
      </c>
      <c r="D2818" t="s">
        <v>998</v>
      </c>
      <c r="F2818" t="s">
        <v>44</v>
      </c>
      <c r="I2818">
        <v>4977</v>
      </c>
    </row>
    <row r="2819" spans="1:9" x14ac:dyDescent="0.2">
      <c r="A2819" t="s">
        <v>394</v>
      </c>
      <c r="B2819">
        <v>352</v>
      </c>
      <c r="C2819">
        <v>2001</v>
      </c>
      <c r="D2819" t="s">
        <v>166</v>
      </c>
      <c r="F2819" t="s">
        <v>53</v>
      </c>
      <c r="I2819">
        <v>4934</v>
      </c>
    </row>
    <row r="2820" spans="1:9" x14ac:dyDescent="0.2">
      <c r="A2820" t="s">
        <v>763</v>
      </c>
      <c r="B2820">
        <v>353</v>
      </c>
      <c r="C2820">
        <v>2001</v>
      </c>
      <c r="D2820" t="s">
        <v>105</v>
      </c>
      <c r="F2820" t="s">
        <v>146</v>
      </c>
      <c r="I2820">
        <v>4932.1000000000004</v>
      </c>
    </row>
    <row r="2821" spans="1:9" x14ac:dyDescent="0.2">
      <c r="A2821" t="s">
        <v>767</v>
      </c>
      <c r="B2821">
        <v>354</v>
      </c>
      <c r="C2821">
        <v>2001</v>
      </c>
      <c r="D2821" t="s">
        <v>40</v>
      </c>
      <c r="F2821" t="s">
        <v>55</v>
      </c>
      <c r="I2821">
        <v>4897.1000000000004</v>
      </c>
    </row>
    <row r="2822" spans="1:9" x14ac:dyDescent="0.2">
      <c r="A2822" t="s">
        <v>1024</v>
      </c>
      <c r="B2822">
        <v>355</v>
      </c>
      <c r="C2822">
        <v>2001</v>
      </c>
      <c r="D2822" t="s">
        <v>230</v>
      </c>
      <c r="F2822" t="s">
        <v>954</v>
      </c>
      <c r="I2822">
        <v>4896</v>
      </c>
    </row>
    <row r="2823" spans="1:9" x14ac:dyDescent="0.2">
      <c r="A2823" t="s">
        <v>864</v>
      </c>
      <c r="B2823">
        <v>356</v>
      </c>
      <c r="C2823">
        <v>2001</v>
      </c>
      <c r="D2823" t="s">
        <v>350</v>
      </c>
      <c r="F2823" t="s">
        <v>18</v>
      </c>
      <c r="I2823">
        <v>4884</v>
      </c>
    </row>
    <row r="2824" spans="1:9" x14ac:dyDescent="0.2">
      <c r="A2824" t="s">
        <v>1025</v>
      </c>
      <c r="B2824">
        <v>359</v>
      </c>
      <c r="C2824">
        <v>2001</v>
      </c>
      <c r="D2824" t="s">
        <v>230</v>
      </c>
      <c r="F2824" t="s">
        <v>75</v>
      </c>
      <c r="I2824">
        <v>4817.2</v>
      </c>
    </row>
    <row r="2825" spans="1:9" x14ac:dyDescent="0.2">
      <c r="A2825" t="s">
        <v>1026</v>
      </c>
      <c r="B2825">
        <v>360</v>
      </c>
      <c r="C2825">
        <v>2001</v>
      </c>
      <c r="D2825" t="s">
        <v>105</v>
      </c>
      <c r="F2825" t="s">
        <v>22</v>
      </c>
      <c r="I2825">
        <v>4794.7</v>
      </c>
    </row>
    <row r="2826" spans="1:9" x14ac:dyDescent="0.2">
      <c r="A2826" t="s">
        <v>775</v>
      </c>
      <c r="B2826">
        <v>361</v>
      </c>
      <c r="C2826">
        <v>2001</v>
      </c>
      <c r="D2826" t="s">
        <v>65</v>
      </c>
      <c r="F2826" t="s">
        <v>187</v>
      </c>
      <c r="I2826">
        <v>4771.3999999999996</v>
      </c>
    </row>
    <row r="2827" spans="1:9" x14ac:dyDescent="0.2">
      <c r="A2827" t="s">
        <v>400</v>
      </c>
      <c r="B2827">
        <v>362</v>
      </c>
      <c r="C2827">
        <v>2001</v>
      </c>
      <c r="D2827" t="s">
        <v>980</v>
      </c>
      <c r="F2827" t="s">
        <v>55</v>
      </c>
      <c r="I2827">
        <v>4763.1000000000004</v>
      </c>
    </row>
    <row r="2828" spans="1:9" x14ac:dyDescent="0.2">
      <c r="A2828" t="s">
        <v>823</v>
      </c>
      <c r="B2828">
        <v>363</v>
      </c>
      <c r="C2828">
        <v>2001</v>
      </c>
      <c r="D2828" t="s">
        <v>757</v>
      </c>
      <c r="F2828" t="s">
        <v>75</v>
      </c>
      <c r="I2828">
        <v>4734</v>
      </c>
    </row>
    <row r="2829" spans="1:9" x14ac:dyDescent="0.2">
      <c r="A2829" t="s">
        <v>468</v>
      </c>
      <c r="B2829">
        <v>364</v>
      </c>
      <c r="C2829">
        <v>2001</v>
      </c>
      <c r="D2829" t="s">
        <v>637</v>
      </c>
      <c r="F2829" t="s">
        <v>55</v>
      </c>
      <c r="I2829">
        <v>4727.2</v>
      </c>
    </row>
    <row r="2830" spans="1:9" x14ac:dyDescent="0.2">
      <c r="A2830" t="s">
        <v>959</v>
      </c>
      <c r="B2830">
        <v>365</v>
      </c>
      <c r="C2830">
        <v>2001</v>
      </c>
      <c r="D2830" t="s">
        <v>221</v>
      </c>
      <c r="F2830" t="s">
        <v>177</v>
      </c>
      <c r="I2830">
        <v>4707</v>
      </c>
    </row>
    <row r="2831" spans="1:9" x14ac:dyDescent="0.2">
      <c r="A2831" t="s">
        <v>1027</v>
      </c>
      <c r="B2831">
        <v>366</v>
      </c>
      <c r="C2831">
        <v>2001</v>
      </c>
      <c r="D2831" t="s">
        <v>105</v>
      </c>
      <c r="F2831" t="s">
        <v>28</v>
      </c>
      <c r="I2831">
        <v>4691</v>
      </c>
    </row>
    <row r="2832" spans="1:9" x14ac:dyDescent="0.2">
      <c r="A2832" t="s">
        <v>826</v>
      </c>
      <c r="B2832">
        <v>367</v>
      </c>
      <c r="C2832">
        <v>2001</v>
      </c>
      <c r="D2832" t="s">
        <v>490</v>
      </c>
      <c r="F2832" t="s">
        <v>28</v>
      </c>
      <c r="I2832">
        <v>4673</v>
      </c>
    </row>
    <row r="2833" spans="1:9" x14ac:dyDescent="0.2">
      <c r="A2833" t="s">
        <v>419</v>
      </c>
      <c r="B2833">
        <v>368</v>
      </c>
      <c r="C2833">
        <v>2001</v>
      </c>
      <c r="D2833" t="s">
        <v>91</v>
      </c>
      <c r="F2833" t="s">
        <v>370</v>
      </c>
      <c r="I2833">
        <v>4651.8</v>
      </c>
    </row>
    <row r="2834" spans="1:9" x14ac:dyDescent="0.2">
      <c r="A2834" t="s">
        <v>1028</v>
      </c>
      <c r="B2834">
        <v>370</v>
      </c>
      <c r="C2834">
        <v>2001</v>
      </c>
      <c r="D2834" t="s">
        <v>21</v>
      </c>
      <c r="F2834" t="s">
        <v>25</v>
      </c>
      <c r="I2834">
        <v>4640.7</v>
      </c>
    </row>
    <row r="2835" spans="1:9" x14ac:dyDescent="0.2">
      <c r="A2835" t="s">
        <v>950</v>
      </c>
      <c r="B2835">
        <v>371</v>
      </c>
      <c r="C2835">
        <v>2001</v>
      </c>
      <c r="D2835" t="s">
        <v>175</v>
      </c>
      <c r="F2835" t="s">
        <v>28</v>
      </c>
      <c r="I2835">
        <v>4621.2</v>
      </c>
    </row>
    <row r="2836" spans="1:9" x14ac:dyDescent="0.2">
      <c r="A2836" t="s">
        <v>1029</v>
      </c>
      <c r="B2836">
        <v>372</v>
      </c>
      <c r="C2836">
        <v>2001</v>
      </c>
      <c r="D2836" t="s">
        <v>166</v>
      </c>
      <c r="F2836" t="s">
        <v>53</v>
      </c>
      <c r="I2836">
        <v>4611.5</v>
      </c>
    </row>
    <row r="2837" spans="1:9" x14ac:dyDescent="0.2">
      <c r="A2837" t="s">
        <v>459</v>
      </c>
      <c r="B2837">
        <v>373</v>
      </c>
      <c r="C2837">
        <v>2001</v>
      </c>
      <c r="D2837" t="s">
        <v>166</v>
      </c>
      <c r="F2837" t="s">
        <v>125</v>
      </c>
      <c r="I2837">
        <v>4586.1000000000004</v>
      </c>
    </row>
    <row r="2838" spans="1:9" x14ac:dyDescent="0.2">
      <c r="A2838" t="s">
        <v>326</v>
      </c>
      <c r="B2838">
        <v>374</v>
      </c>
      <c r="C2838">
        <v>2001</v>
      </c>
      <c r="D2838" t="s">
        <v>130</v>
      </c>
      <c r="F2838" t="s">
        <v>75</v>
      </c>
      <c r="I2838">
        <v>4560.8</v>
      </c>
    </row>
    <row r="2839" spans="1:9" x14ac:dyDescent="0.2">
      <c r="A2839" t="s">
        <v>858</v>
      </c>
      <c r="B2839">
        <v>375</v>
      </c>
      <c r="C2839">
        <v>2001</v>
      </c>
      <c r="D2839" t="s">
        <v>24</v>
      </c>
      <c r="F2839" t="s">
        <v>113</v>
      </c>
      <c r="I2839">
        <v>4551.5</v>
      </c>
    </row>
    <row r="2840" spans="1:9" x14ac:dyDescent="0.2">
      <c r="A2840" t="s">
        <v>865</v>
      </c>
      <c r="B2840">
        <v>376</v>
      </c>
      <c r="C2840">
        <v>2001</v>
      </c>
      <c r="D2840" t="s">
        <v>390</v>
      </c>
      <c r="F2840" t="s">
        <v>55</v>
      </c>
      <c r="I2840">
        <v>4546.6000000000004</v>
      </c>
    </row>
    <row r="2841" spans="1:9" x14ac:dyDescent="0.2">
      <c r="A2841" t="s">
        <v>924</v>
      </c>
      <c r="B2841">
        <v>377</v>
      </c>
      <c r="C2841">
        <v>2001</v>
      </c>
      <c r="D2841" t="s">
        <v>214</v>
      </c>
      <c r="F2841" t="s">
        <v>28</v>
      </c>
      <c r="I2841">
        <v>4539.3</v>
      </c>
    </row>
    <row r="2842" spans="1:9" x14ac:dyDescent="0.2">
      <c r="A2842" t="s">
        <v>397</v>
      </c>
      <c r="B2842">
        <v>378</v>
      </c>
      <c r="C2842">
        <v>2001</v>
      </c>
      <c r="D2842" t="s">
        <v>166</v>
      </c>
      <c r="F2842" t="s">
        <v>398</v>
      </c>
      <c r="I2842">
        <v>4525.1000000000004</v>
      </c>
    </row>
    <row r="2843" spans="1:9" x14ac:dyDescent="0.2">
      <c r="A2843" t="s">
        <v>420</v>
      </c>
      <c r="B2843">
        <v>379</v>
      </c>
      <c r="C2843">
        <v>2001</v>
      </c>
      <c r="D2843" t="s">
        <v>30</v>
      </c>
      <c r="F2843" t="s">
        <v>33</v>
      </c>
      <c r="I2843">
        <v>4522.1000000000004</v>
      </c>
    </row>
    <row r="2844" spans="1:9" x14ac:dyDescent="0.2">
      <c r="A2844" t="s">
        <v>503</v>
      </c>
      <c r="B2844">
        <v>380</v>
      </c>
      <c r="C2844">
        <v>2001</v>
      </c>
      <c r="D2844" t="s">
        <v>686</v>
      </c>
      <c r="F2844" t="s">
        <v>44</v>
      </c>
      <c r="I2844">
        <v>4507.2</v>
      </c>
    </row>
    <row r="2845" spans="1:9" x14ac:dyDescent="0.2">
      <c r="A2845" t="s">
        <v>565</v>
      </c>
      <c r="B2845">
        <v>381</v>
      </c>
      <c r="C2845">
        <v>2001</v>
      </c>
      <c r="D2845" t="s">
        <v>330</v>
      </c>
      <c r="F2845" t="s">
        <v>18</v>
      </c>
      <c r="I2845">
        <v>4487.3</v>
      </c>
    </row>
    <row r="2846" spans="1:9" x14ac:dyDescent="0.2">
      <c r="A2846" t="s">
        <v>856</v>
      </c>
      <c r="B2846">
        <v>382</v>
      </c>
      <c r="C2846">
        <v>2001</v>
      </c>
      <c r="D2846" t="s">
        <v>105</v>
      </c>
      <c r="F2846" t="s">
        <v>113</v>
      </c>
      <c r="I2846">
        <v>4482.7</v>
      </c>
    </row>
    <row r="2847" spans="1:9" x14ac:dyDescent="0.2">
      <c r="A2847" t="s">
        <v>1030</v>
      </c>
      <c r="B2847">
        <v>383</v>
      </c>
      <c r="C2847">
        <v>2001</v>
      </c>
      <c r="D2847" t="s">
        <v>32</v>
      </c>
      <c r="F2847" t="s">
        <v>22</v>
      </c>
      <c r="I2847">
        <v>4459.8999999999996</v>
      </c>
    </row>
    <row r="2848" spans="1:9" x14ac:dyDescent="0.2">
      <c r="A2848" t="s">
        <v>855</v>
      </c>
      <c r="B2848">
        <v>385</v>
      </c>
      <c r="C2848">
        <v>2001</v>
      </c>
      <c r="D2848" t="s">
        <v>27</v>
      </c>
      <c r="F2848" t="s">
        <v>28</v>
      </c>
      <c r="I2848">
        <v>4411</v>
      </c>
    </row>
    <row r="2849" spans="1:9" x14ac:dyDescent="0.2">
      <c r="A2849" t="s">
        <v>833</v>
      </c>
      <c r="B2849">
        <v>386</v>
      </c>
      <c r="C2849">
        <v>2001</v>
      </c>
      <c r="D2849" t="s">
        <v>230</v>
      </c>
      <c r="F2849" t="s">
        <v>28</v>
      </c>
      <c r="I2849">
        <v>4402</v>
      </c>
    </row>
    <row r="2850" spans="1:9" x14ac:dyDescent="0.2">
      <c r="A2850" t="s">
        <v>844</v>
      </c>
      <c r="B2850">
        <v>387</v>
      </c>
      <c r="C2850">
        <v>2001</v>
      </c>
      <c r="D2850" t="s">
        <v>980</v>
      </c>
      <c r="F2850" t="s">
        <v>86</v>
      </c>
      <c r="I2850">
        <v>4376.8999999999996</v>
      </c>
    </row>
    <row r="2851" spans="1:9" x14ac:dyDescent="0.2">
      <c r="A2851" t="s">
        <v>347</v>
      </c>
      <c r="B2851">
        <v>388</v>
      </c>
      <c r="C2851">
        <v>2001</v>
      </c>
      <c r="D2851" t="s">
        <v>91</v>
      </c>
      <c r="F2851" t="s">
        <v>53</v>
      </c>
      <c r="I2851">
        <v>4368.1000000000004</v>
      </c>
    </row>
    <row r="2852" spans="1:9" x14ac:dyDescent="0.2">
      <c r="A2852" t="s">
        <v>530</v>
      </c>
      <c r="B2852">
        <v>389</v>
      </c>
      <c r="C2852">
        <v>2001</v>
      </c>
      <c r="D2852" t="s">
        <v>52</v>
      </c>
      <c r="F2852" t="s">
        <v>28</v>
      </c>
      <c r="I2852">
        <v>4366.8</v>
      </c>
    </row>
    <row r="2853" spans="1:9" x14ac:dyDescent="0.2">
      <c r="A2853" t="s">
        <v>677</v>
      </c>
      <c r="B2853">
        <v>390</v>
      </c>
      <c r="C2853">
        <v>2001</v>
      </c>
      <c r="D2853" t="s">
        <v>91</v>
      </c>
      <c r="F2853" t="s">
        <v>22</v>
      </c>
      <c r="I2853">
        <v>4286</v>
      </c>
    </row>
    <row r="2854" spans="1:9" x14ac:dyDescent="0.2">
      <c r="A2854" t="s">
        <v>522</v>
      </c>
      <c r="B2854">
        <v>391</v>
      </c>
      <c r="C2854">
        <v>2001</v>
      </c>
      <c r="D2854" t="s">
        <v>287</v>
      </c>
      <c r="F2854" t="s">
        <v>28</v>
      </c>
      <c r="I2854">
        <v>4281</v>
      </c>
    </row>
    <row r="2855" spans="1:9" x14ac:dyDescent="0.2">
      <c r="A2855" t="s">
        <v>935</v>
      </c>
      <c r="B2855">
        <v>392</v>
      </c>
      <c r="C2855">
        <v>2001</v>
      </c>
      <c r="D2855" t="s">
        <v>796</v>
      </c>
      <c r="F2855" t="s">
        <v>142</v>
      </c>
      <c r="I2855">
        <v>4276.3</v>
      </c>
    </row>
    <row r="2856" spans="1:9" x14ac:dyDescent="0.2">
      <c r="A2856" t="s">
        <v>938</v>
      </c>
      <c r="B2856">
        <v>393</v>
      </c>
      <c r="C2856">
        <v>2001</v>
      </c>
      <c r="D2856" t="s">
        <v>57</v>
      </c>
      <c r="F2856" t="s">
        <v>53</v>
      </c>
      <c r="I2856">
        <v>4276.1000000000004</v>
      </c>
    </row>
    <row r="2857" spans="1:9" x14ac:dyDescent="0.2">
      <c r="A2857" t="s">
        <v>402</v>
      </c>
      <c r="B2857">
        <v>394</v>
      </c>
      <c r="C2857">
        <v>2001</v>
      </c>
      <c r="D2857" t="s">
        <v>40</v>
      </c>
      <c r="F2857" t="s">
        <v>68</v>
      </c>
      <c r="I2857">
        <v>4274.2</v>
      </c>
    </row>
    <row r="2858" spans="1:9" x14ac:dyDescent="0.2">
      <c r="A2858" t="s">
        <v>510</v>
      </c>
      <c r="B2858">
        <v>395</v>
      </c>
      <c r="C2858">
        <v>2001</v>
      </c>
      <c r="D2858" t="s">
        <v>32</v>
      </c>
      <c r="F2858" t="s">
        <v>199</v>
      </c>
      <c r="I2858">
        <v>4247.5</v>
      </c>
    </row>
    <row r="2859" spans="1:9" x14ac:dyDescent="0.2">
      <c r="A2859" t="s">
        <v>944</v>
      </c>
      <c r="B2859">
        <v>396</v>
      </c>
      <c r="C2859">
        <v>2001</v>
      </c>
      <c r="D2859" t="s">
        <v>350</v>
      </c>
      <c r="F2859" t="s">
        <v>28</v>
      </c>
      <c r="I2859">
        <v>4243.7</v>
      </c>
    </row>
    <row r="2860" spans="1:9" x14ac:dyDescent="0.2">
      <c r="A2860" t="s">
        <v>526</v>
      </c>
      <c r="B2860">
        <v>397</v>
      </c>
      <c r="C2860">
        <v>2001</v>
      </c>
      <c r="D2860" t="s">
        <v>85</v>
      </c>
      <c r="F2860" t="s">
        <v>35</v>
      </c>
      <c r="I2860">
        <v>4235.2</v>
      </c>
    </row>
    <row r="2861" spans="1:9" x14ac:dyDescent="0.2">
      <c r="A2861" t="s">
        <v>433</v>
      </c>
      <c r="B2861">
        <v>398</v>
      </c>
      <c r="C2861">
        <v>2001</v>
      </c>
      <c r="D2861" t="s">
        <v>980</v>
      </c>
      <c r="F2861" t="s">
        <v>98</v>
      </c>
      <c r="I2861">
        <v>4221</v>
      </c>
    </row>
    <row r="2862" spans="1:9" x14ac:dyDescent="0.2">
      <c r="A2862" t="s">
        <v>364</v>
      </c>
      <c r="B2862">
        <v>399</v>
      </c>
      <c r="C2862">
        <v>2001</v>
      </c>
      <c r="D2862" t="s">
        <v>166</v>
      </c>
      <c r="F2862" t="s">
        <v>98</v>
      </c>
      <c r="I2862">
        <v>4196.6000000000004</v>
      </c>
    </row>
    <row r="2863" spans="1:9" x14ac:dyDescent="0.2">
      <c r="A2863" t="s">
        <v>791</v>
      </c>
      <c r="B2863">
        <v>400</v>
      </c>
      <c r="C2863">
        <v>2001</v>
      </c>
      <c r="D2863" t="s">
        <v>112</v>
      </c>
      <c r="F2863" t="s">
        <v>542</v>
      </c>
      <c r="I2863">
        <v>4195.1000000000004</v>
      </c>
    </row>
    <row r="2864" spans="1:9" x14ac:dyDescent="0.2">
      <c r="A2864" t="s">
        <v>1031</v>
      </c>
      <c r="B2864">
        <v>401</v>
      </c>
      <c r="C2864">
        <v>2001</v>
      </c>
      <c r="D2864" t="s">
        <v>79</v>
      </c>
      <c r="F2864" t="s">
        <v>35</v>
      </c>
      <c r="I2864">
        <v>4166.3</v>
      </c>
    </row>
    <row r="2865" spans="1:9" x14ac:dyDescent="0.2">
      <c r="A2865" t="s">
        <v>936</v>
      </c>
      <c r="B2865">
        <v>402</v>
      </c>
      <c r="C2865">
        <v>2001</v>
      </c>
      <c r="D2865" t="s">
        <v>221</v>
      </c>
      <c r="F2865" t="s">
        <v>18</v>
      </c>
      <c r="I2865">
        <v>4159.1000000000004</v>
      </c>
    </row>
    <row r="2866" spans="1:9" x14ac:dyDescent="0.2">
      <c r="A2866" t="s">
        <v>905</v>
      </c>
      <c r="B2866">
        <v>403</v>
      </c>
      <c r="C2866">
        <v>2001</v>
      </c>
      <c r="D2866" t="s">
        <v>998</v>
      </c>
      <c r="F2866" t="s">
        <v>44</v>
      </c>
      <c r="I2866">
        <v>4159</v>
      </c>
    </row>
    <row r="2867" spans="1:9" x14ac:dyDescent="0.2">
      <c r="A2867" t="s">
        <v>956</v>
      </c>
      <c r="B2867">
        <v>404</v>
      </c>
      <c r="C2867">
        <v>2001</v>
      </c>
      <c r="D2867" t="s">
        <v>283</v>
      </c>
      <c r="F2867" t="s">
        <v>98</v>
      </c>
      <c r="I2867">
        <v>4143</v>
      </c>
    </row>
    <row r="2868" spans="1:9" x14ac:dyDescent="0.2">
      <c r="A2868" t="s">
        <v>1032</v>
      </c>
      <c r="B2868">
        <v>405</v>
      </c>
      <c r="C2868">
        <v>2001</v>
      </c>
      <c r="D2868" t="s">
        <v>488</v>
      </c>
      <c r="F2868" t="s">
        <v>116</v>
      </c>
      <c r="I2868">
        <v>4121</v>
      </c>
    </row>
    <row r="2869" spans="1:9" x14ac:dyDescent="0.2">
      <c r="A2869" t="s">
        <v>1033</v>
      </c>
      <c r="B2869">
        <v>406</v>
      </c>
      <c r="C2869">
        <v>2001</v>
      </c>
      <c r="D2869" t="s">
        <v>214</v>
      </c>
      <c r="F2869" t="s">
        <v>125</v>
      </c>
      <c r="I2869">
        <v>4118.8999999999996</v>
      </c>
    </row>
    <row r="2870" spans="1:9" x14ac:dyDescent="0.2">
      <c r="A2870" t="s">
        <v>849</v>
      </c>
      <c r="B2870">
        <v>407</v>
      </c>
      <c r="C2870">
        <v>2001</v>
      </c>
      <c r="D2870" t="s">
        <v>17</v>
      </c>
      <c r="F2870" t="s">
        <v>103</v>
      </c>
      <c r="I2870">
        <v>4116.1000000000004</v>
      </c>
    </row>
    <row r="2871" spans="1:9" x14ac:dyDescent="0.2">
      <c r="A2871" t="s">
        <v>691</v>
      </c>
      <c r="B2871">
        <v>408</v>
      </c>
      <c r="C2871">
        <v>2001</v>
      </c>
      <c r="D2871" t="s">
        <v>112</v>
      </c>
      <c r="F2871" t="s">
        <v>33</v>
      </c>
      <c r="I2871">
        <v>4111.8</v>
      </c>
    </row>
    <row r="2872" spans="1:9" x14ac:dyDescent="0.2">
      <c r="A2872" t="s">
        <v>1034</v>
      </c>
      <c r="B2872">
        <v>409</v>
      </c>
      <c r="C2872">
        <v>2001</v>
      </c>
      <c r="D2872" t="s">
        <v>757</v>
      </c>
      <c r="F2872" t="s">
        <v>22</v>
      </c>
      <c r="I2872">
        <v>4099.3999999999996</v>
      </c>
    </row>
    <row r="2873" spans="1:9" x14ac:dyDescent="0.2">
      <c r="A2873" t="s">
        <v>801</v>
      </c>
      <c r="B2873">
        <v>410</v>
      </c>
      <c r="C2873">
        <v>2001</v>
      </c>
      <c r="D2873" t="s">
        <v>105</v>
      </c>
      <c r="F2873" t="s">
        <v>28</v>
      </c>
      <c r="I2873">
        <v>4095.1</v>
      </c>
    </row>
    <row r="2874" spans="1:9" x14ac:dyDescent="0.2">
      <c r="A2874" t="s">
        <v>787</v>
      </c>
      <c r="B2874">
        <v>411</v>
      </c>
      <c r="C2874">
        <v>2001</v>
      </c>
      <c r="D2874" t="s">
        <v>57</v>
      </c>
      <c r="F2874" t="s">
        <v>18</v>
      </c>
      <c r="I2874">
        <v>4087.5</v>
      </c>
    </row>
    <row r="2875" spans="1:9" x14ac:dyDescent="0.2">
      <c r="A2875" t="s">
        <v>926</v>
      </c>
      <c r="B2875">
        <v>412</v>
      </c>
      <c r="C2875">
        <v>2001</v>
      </c>
      <c r="D2875" t="s">
        <v>52</v>
      </c>
      <c r="F2875" t="s">
        <v>55</v>
      </c>
      <c r="I2875">
        <v>4083</v>
      </c>
    </row>
    <row r="2876" spans="1:9" x14ac:dyDescent="0.2">
      <c r="A2876" t="s">
        <v>574</v>
      </c>
      <c r="B2876">
        <v>413</v>
      </c>
      <c r="C2876">
        <v>2001</v>
      </c>
      <c r="D2876" t="s">
        <v>987</v>
      </c>
      <c r="F2876" t="s">
        <v>44</v>
      </c>
      <c r="I2876">
        <v>4065.6</v>
      </c>
    </row>
    <row r="2877" spans="1:9" x14ac:dyDescent="0.2">
      <c r="A2877" t="s">
        <v>937</v>
      </c>
      <c r="B2877">
        <v>414</v>
      </c>
      <c r="C2877">
        <v>2001</v>
      </c>
      <c r="D2877" t="s">
        <v>46</v>
      </c>
      <c r="F2877" t="s">
        <v>22</v>
      </c>
      <c r="I2877">
        <v>4036</v>
      </c>
    </row>
    <row r="2878" spans="1:9" x14ac:dyDescent="0.2">
      <c r="A2878" t="s">
        <v>570</v>
      </c>
      <c r="B2878">
        <v>415</v>
      </c>
      <c r="C2878">
        <v>2001</v>
      </c>
      <c r="D2878" t="s">
        <v>70</v>
      </c>
      <c r="F2878" t="s">
        <v>55</v>
      </c>
      <c r="I2878">
        <v>4027.1</v>
      </c>
    </row>
    <row r="2879" spans="1:9" x14ac:dyDescent="0.2">
      <c r="A2879" t="s">
        <v>537</v>
      </c>
      <c r="B2879">
        <v>416</v>
      </c>
      <c r="C2879">
        <v>2001</v>
      </c>
      <c r="D2879" t="s">
        <v>985</v>
      </c>
      <c r="F2879" t="s">
        <v>72</v>
      </c>
      <c r="I2879">
        <v>4015.5</v>
      </c>
    </row>
    <row r="2880" spans="1:9" x14ac:dyDescent="0.2">
      <c r="A2880" t="s">
        <v>1035</v>
      </c>
      <c r="B2880">
        <v>417</v>
      </c>
      <c r="C2880">
        <v>2001</v>
      </c>
      <c r="D2880" t="s">
        <v>214</v>
      </c>
      <c r="F2880" t="s">
        <v>75</v>
      </c>
      <c r="I2880">
        <v>4011.9</v>
      </c>
    </row>
    <row r="2881" spans="1:9" x14ac:dyDescent="0.2">
      <c r="A2881" t="s">
        <v>931</v>
      </c>
      <c r="B2881">
        <v>418</v>
      </c>
      <c r="C2881">
        <v>2001</v>
      </c>
      <c r="D2881" t="s">
        <v>24</v>
      </c>
      <c r="F2881" t="s">
        <v>33</v>
      </c>
      <c r="I2881">
        <v>4000</v>
      </c>
    </row>
    <row r="2882" spans="1:9" x14ac:dyDescent="0.2">
      <c r="A2882" t="s">
        <v>315</v>
      </c>
      <c r="B2882">
        <v>419</v>
      </c>
      <c r="C2882">
        <v>2001</v>
      </c>
      <c r="D2882" t="s">
        <v>976</v>
      </c>
      <c r="F2882" t="s">
        <v>55</v>
      </c>
      <c r="I2882">
        <v>3981</v>
      </c>
    </row>
    <row r="2883" spans="1:9" x14ac:dyDescent="0.2">
      <c r="A2883" t="s">
        <v>501</v>
      </c>
      <c r="B2883">
        <v>420</v>
      </c>
      <c r="C2883">
        <v>2001</v>
      </c>
      <c r="D2883" t="s">
        <v>221</v>
      </c>
      <c r="F2883" t="s">
        <v>41</v>
      </c>
      <c r="I2883">
        <v>3969.4</v>
      </c>
    </row>
    <row r="2884" spans="1:9" x14ac:dyDescent="0.2">
      <c r="A2884" t="s">
        <v>592</v>
      </c>
      <c r="B2884">
        <v>421</v>
      </c>
      <c r="C2884">
        <v>2001</v>
      </c>
      <c r="D2884" t="s">
        <v>390</v>
      </c>
      <c r="F2884" t="s">
        <v>55</v>
      </c>
      <c r="I2884">
        <v>3957.4</v>
      </c>
    </row>
    <row r="2885" spans="1:9" x14ac:dyDescent="0.2">
      <c r="A2885" t="s">
        <v>869</v>
      </c>
      <c r="B2885">
        <v>422</v>
      </c>
      <c r="C2885">
        <v>2001</v>
      </c>
      <c r="D2885" t="s">
        <v>105</v>
      </c>
      <c r="F2885" t="s">
        <v>187</v>
      </c>
      <c r="I2885">
        <v>3951.4</v>
      </c>
    </row>
    <row r="2886" spans="1:9" x14ac:dyDescent="0.2">
      <c r="A2886" t="s">
        <v>863</v>
      </c>
      <c r="B2886">
        <v>423</v>
      </c>
      <c r="C2886">
        <v>2001</v>
      </c>
      <c r="D2886" t="s">
        <v>976</v>
      </c>
      <c r="F2886" t="s">
        <v>44</v>
      </c>
      <c r="I2886">
        <v>3944.9</v>
      </c>
    </row>
    <row r="2887" spans="1:9" x14ac:dyDescent="0.2">
      <c r="A2887" t="s">
        <v>601</v>
      </c>
      <c r="B2887">
        <v>424</v>
      </c>
      <c r="C2887">
        <v>2001</v>
      </c>
      <c r="D2887" t="s">
        <v>974</v>
      </c>
      <c r="F2887" t="s">
        <v>55</v>
      </c>
      <c r="I2887">
        <v>3891.8</v>
      </c>
    </row>
    <row r="2888" spans="1:9" x14ac:dyDescent="0.2">
      <c r="A2888" t="s">
        <v>1036</v>
      </c>
      <c r="B2888">
        <v>424</v>
      </c>
      <c r="C2888">
        <v>2001</v>
      </c>
      <c r="D2888" t="s">
        <v>221</v>
      </c>
      <c r="F2888" t="s">
        <v>55</v>
      </c>
      <c r="I2888">
        <v>3930.9</v>
      </c>
    </row>
    <row r="2889" spans="1:9" x14ac:dyDescent="0.2">
      <c r="A2889" t="s">
        <v>379</v>
      </c>
      <c r="B2889">
        <v>425</v>
      </c>
      <c r="C2889">
        <v>2001</v>
      </c>
      <c r="D2889" t="s">
        <v>46</v>
      </c>
      <c r="F2889" t="s">
        <v>44</v>
      </c>
      <c r="I2889">
        <v>3925.5</v>
      </c>
    </row>
    <row r="2890" spans="1:9" x14ac:dyDescent="0.2">
      <c r="A2890" t="s">
        <v>1037</v>
      </c>
      <c r="B2890">
        <v>426</v>
      </c>
      <c r="C2890">
        <v>2001</v>
      </c>
      <c r="D2890" t="s">
        <v>974</v>
      </c>
      <c r="F2890" t="s">
        <v>55</v>
      </c>
      <c r="I2890">
        <v>3911.6</v>
      </c>
    </row>
    <row r="2891" spans="1:9" x14ac:dyDescent="0.2">
      <c r="A2891" t="s">
        <v>234</v>
      </c>
      <c r="B2891">
        <v>427</v>
      </c>
      <c r="C2891">
        <v>2001</v>
      </c>
      <c r="D2891" t="s">
        <v>221</v>
      </c>
      <c r="F2891" t="s">
        <v>68</v>
      </c>
      <c r="I2891">
        <v>3871</v>
      </c>
    </row>
    <row r="2892" spans="1:9" x14ac:dyDescent="0.2">
      <c r="A2892" t="s">
        <v>871</v>
      </c>
      <c r="B2892">
        <v>427</v>
      </c>
      <c r="C2892">
        <v>2001</v>
      </c>
      <c r="D2892" t="s">
        <v>57</v>
      </c>
      <c r="F2892" t="s">
        <v>542</v>
      </c>
      <c r="I2892">
        <v>3899.8</v>
      </c>
    </row>
    <row r="2893" spans="1:9" x14ac:dyDescent="0.2">
      <c r="A2893" t="s">
        <v>495</v>
      </c>
      <c r="B2893">
        <v>428</v>
      </c>
      <c r="C2893">
        <v>2001</v>
      </c>
      <c r="D2893" t="s">
        <v>46</v>
      </c>
      <c r="F2893" t="s">
        <v>55</v>
      </c>
      <c r="I2893">
        <v>3893.5</v>
      </c>
    </row>
    <row r="2894" spans="1:9" x14ac:dyDescent="0.2">
      <c r="A2894" t="s">
        <v>524</v>
      </c>
      <c r="B2894">
        <v>429</v>
      </c>
      <c r="C2894">
        <v>2001</v>
      </c>
      <c r="D2894" t="s">
        <v>130</v>
      </c>
      <c r="F2894" t="s">
        <v>98</v>
      </c>
      <c r="I2894">
        <v>3888.2</v>
      </c>
    </row>
    <row r="2895" spans="1:9" x14ac:dyDescent="0.2">
      <c r="A2895" t="s">
        <v>696</v>
      </c>
      <c r="B2895">
        <v>430</v>
      </c>
      <c r="C2895">
        <v>2001</v>
      </c>
      <c r="D2895" t="s">
        <v>95</v>
      </c>
      <c r="F2895" t="s">
        <v>146</v>
      </c>
      <c r="I2895">
        <v>3886.4</v>
      </c>
    </row>
    <row r="2896" spans="1:9" x14ac:dyDescent="0.2">
      <c r="A2896" t="s">
        <v>866</v>
      </c>
      <c r="B2896">
        <v>431</v>
      </c>
      <c r="C2896">
        <v>2001</v>
      </c>
      <c r="D2896" t="s">
        <v>998</v>
      </c>
      <c r="F2896" t="s">
        <v>98</v>
      </c>
      <c r="I2896">
        <v>3881.1</v>
      </c>
    </row>
    <row r="2897" spans="1:9" x14ac:dyDescent="0.2">
      <c r="A2897" t="s">
        <v>933</v>
      </c>
      <c r="B2897">
        <v>432</v>
      </c>
      <c r="C2897">
        <v>2001</v>
      </c>
      <c r="D2897" t="s">
        <v>214</v>
      </c>
      <c r="F2897" t="s">
        <v>75</v>
      </c>
      <c r="I2897">
        <v>3878.5</v>
      </c>
    </row>
    <row r="2898" spans="1:9" x14ac:dyDescent="0.2">
      <c r="A2898" t="s">
        <v>799</v>
      </c>
      <c r="B2898">
        <v>433</v>
      </c>
      <c r="C2898">
        <v>2001</v>
      </c>
      <c r="D2898" t="s">
        <v>290</v>
      </c>
      <c r="F2898" t="s">
        <v>44</v>
      </c>
      <c r="I2898">
        <v>3871</v>
      </c>
    </row>
    <row r="2899" spans="1:9" x14ac:dyDescent="0.2">
      <c r="A2899" t="s">
        <v>786</v>
      </c>
      <c r="B2899">
        <v>434</v>
      </c>
      <c r="C2899">
        <v>2001</v>
      </c>
      <c r="D2899" t="s">
        <v>214</v>
      </c>
      <c r="F2899" t="s">
        <v>142</v>
      </c>
      <c r="I2899">
        <v>3855.8</v>
      </c>
    </row>
    <row r="2900" spans="1:9" x14ac:dyDescent="0.2">
      <c r="A2900" t="s">
        <v>1038</v>
      </c>
      <c r="B2900">
        <v>435</v>
      </c>
      <c r="C2900">
        <v>2001</v>
      </c>
      <c r="D2900" t="s">
        <v>976</v>
      </c>
      <c r="F2900" t="s">
        <v>44</v>
      </c>
      <c r="I2900">
        <v>3842.5</v>
      </c>
    </row>
    <row r="2901" spans="1:9" x14ac:dyDescent="0.2">
      <c r="A2901" t="s">
        <v>1039</v>
      </c>
      <c r="B2901">
        <v>436</v>
      </c>
      <c r="C2901">
        <v>2001</v>
      </c>
      <c r="D2901" t="s">
        <v>57</v>
      </c>
      <c r="F2901" t="s">
        <v>542</v>
      </c>
      <c r="I2901">
        <v>3835.5</v>
      </c>
    </row>
    <row r="2902" spans="1:9" x14ac:dyDescent="0.2">
      <c r="A2902" t="s">
        <v>1040</v>
      </c>
      <c r="B2902">
        <v>437</v>
      </c>
      <c r="C2902">
        <v>2001</v>
      </c>
      <c r="D2902" t="s">
        <v>637</v>
      </c>
      <c r="F2902" t="s">
        <v>190</v>
      </c>
      <c r="I2902">
        <v>3807</v>
      </c>
    </row>
    <row r="2903" spans="1:9" x14ac:dyDescent="0.2">
      <c r="A2903" t="s">
        <v>548</v>
      </c>
      <c r="B2903">
        <v>438</v>
      </c>
      <c r="C2903">
        <v>2001</v>
      </c>
      <c r="D2903" t="s">
        <v>442</v>
      </c>
      <c r="F2903" t="s">
        <v>210</v>
      </c>
      <c r="I2903">
        <v>3787.2</v>
      </c>
    </row>
    <row r="2904" spans="1:9" x14ac:dyDescent="0.2">
      <c r="A2904" t="s">
        <v>665</v>
      </c>
      <c r="B2904">
        <v>439</v>
      </c>
      <c r="C2904">
        <v>2001</v>
      </c>
      <c r="D2904" t="s">
        <v>65</v>
      </c>
      <c r="F2904" t="s">
        <v>53</v>
      </c>
      <c r="I2904">
        <v>3786.1</v>
      </c>
    </row>
    <row r="2905" spans="1:9" x14ac:dyDescent="0.2">
      <c r="A2905" t="s">
        <v>597</v>
      </c>
      <c r="B2905">
        <v>440</v>
      </c>
      <c r="C2905">
        <v>2001</v>
      </c>
      <c r="D2905" t="s">
        <v>336</v>
      </c>
      <c r="F2905" t="s">
        <v>44</v>
      </c>
      <c r="I2905">
        <v>3781</v>
      </c>
    </row>
    <row r="2906" spans="1:9" x14ac:dyDescent="0.2">
      <c r="A2906" t="s">
        <v>874</v>
      </c>
      <c r="B2906">
        <v>441</v>
      </c>
      <c r="C2906">
        <v>2001</v>
      </c>
      <c r="D2906" t="s">
        <v>279</v>
      </c>
      <c r="F2906" t="s">
        <v>80</v>
      </c>
      <c r="I2906">
        <v>3777.8</v>
      </c>
    </row>
    <row r="2907" spans="1:9" x14ac:dyDescent="0.2">
      <c r="A2907" t="s">
        <v>1041</v>
      </c>
      <c r="B2907">
        <v>442</v>
      </c>
      <c r="C2907">
        <v>2001</v>
      </c>
      <c r="D2907" t="s">
        <v>70</v>
      </c>
      <c r="F2907" t="s">
        <v>41</v>
      </c>
      <c r="I2907">
        <v>3741.9</v>
      </c>
    </row>
    <row r="2908" spans="1:9" x14ac:dyDescent="0.2">
      <c r="A2908" t="s">
        <v>1042</v>
      </c>
      <c r="B2908">
        <v>443</v>
      </c>
      <c r="C2908">
        <v>2001</v>
      </c>
      <c r="D2908" t="s">
        <v>330</v>
      </c>
      <c r="F2908" t="s">
        <v>177</v>
      </c>
      <c r="I2908">
        <v>3740.8</v>
      </c>
    </row>
    <row r="2909" spans="1:9" x14ac:dyDescent="0.2">
      <c r="A2909" t="s">
        <v>934</v>
      </c>
      <c r="B2909">
        <v>444</v>
      </c>
      <c r="C2909">
        <v>2001</v>
      </c>
      <c r="D2909" t="s">
        <v>57</v>
      </c>
      <c r="F2909" t="s">
        <v>542</v>
      </c>
      <c r="I2909">
        <v>3739.9</v>
      </c>
    </row>
    <row r="2910" spans="1:9" x14ac:dyDescent="0.2">
      <c r="A2910" t="s">
        <v>904</v>
      </c>
      <c r="B2910">
        <v>445</v>
      </c>
      <c r="C2910">
        <v>2001</v>
      </c>
      <c r="D2910" t="s">
        <v>223</v>
      </c>
      <c r="F2910" t="s">
        <v>22</v>
      </c>
      <c r="I2910">
        <v>3730.9</v>
      </c>
    </row>
    <row r="2911" spans="1:9" x14ac:dyDescent="0.2">
      <c r="A2911" t="s">
        <v>477</v>
      </c>
      <c r="B2911">
        <v>446</v>
      </c>
      <c r="C2911">
        <v>2001</v>
      </c>
      <c r="D2911" t="s">
        <v>91</v>
      </c>
      <c r="F2911" t="s">
        <v>28</v>
      </c>
      <c r="I2911">
        <v>3719.9</v>
      </c>
    </row>
    <row r="2912" spans="1:9" x14ac:dyDescent="0.2">
      <c r="A2912" t="s">
        <v>550</v>
      </c>
      <c r="B2912">
        <v>447</v>
      </c>
      <c r="C2912">
        <v>2001</v>
      </c>
      <c r="D2912" t="s">
        <v>17</v>
      </c>
      <c r="F2912" t="s">
        <v>55</v>
      </c>
      <c r="I2912">
        <v>3713</v>
      </c>
    </row>
    <row r="2913" spans="1:9" x14ac:dyDescent="0.2">
      <c r="A2913" t="s">
        <v>1043</v>
      </c>
      <c r="B2913">
        <v>448</v>
      </c>
      <c r="C2913">
        <v>2001</v>
      </c>
      <c r="D2913" t="s">
        <v>757</v>
      </c>
      <c r="F2913" t="s">
        <v>22</v>
      </c>
      <c r="I2913">
        <v>3708.5</v>
      </c>
    </row>
    <row r="2914" spans="1:9" x14ac:dyDescent="0.2">
      <c r="A2914" t="s">
        <v>685</v>
      </c>
      <c r="B2914">
        <v>449</v>
      </c>
      <c r="C2914">
        <v>2001</v>
      </c>
      <c r="D2914" t="s">
        <v>60</v>
      </c>
      <c r="F2914" t="s">
        <v>177</v>
      </c>
      <c r="I2914">
        <v>3701.3</v>
      </c>
    </row>
    <row r="2915" spans="1:9" x14ac:dyDescent="0.2">
      <c r="A2915" t="s">
        <v>1044</v>
      </c>
      <c r="B2915">
        <v>450</v>
      </c>
      <c r="C2915">
        <v>2001</v>
      </c>
      <c r="D2915" t="s">
        <v>214</v>
      </c>
      <c r="F2915" t="s">
        <v>398</v>
      </c>
      <c r="I2915">
        <v>3690.2</v>
      </c>
    </row>
    <row r="2916" spans="1:9" x14ac:dyDescent="0.2">
      <c r="A2916" t="s">
        <v>521</v>
      </c>
      <c r="B2916">
        <v>451</v>
      </c>
      <c r="C2916">
        <v>2001</v>
      </c>
      <c r="D2916" t="s">
        <v>976</v>
      </c>
      <c r="F2916" t="s">
        <v>398</v>
      </c>
      <c r="I2916">
        <v>3682.8</v>
      </c>
    </row>
    <row r="2917" spans="1:9" x14ac:dyDescent="0.2">
      <c r="A2917" t="s">
        <v>918</v>
      </c>
      <c r="B2917">
        <v>452</v>
      </c>
      <c r="C2917">
        <v>2001</v>
      </c>
      <c r="D2917" t="s">
        <v>985</v>
      </c>
      <c r="F2917" t="s">
        <v>187</v>
      </c>
      <c r="I2917">
        <v>3451.5</v>
      </c>
    </row>
    <row r="2918" spans="1:9" x14ac:dyDescent="0.2">
      <c r="A2918" t="s">
        <v>509</v>
      </c>
      <c r="B2918">
        <v>452</v>
      </c>
      <c r="C2918">
        <v>2001</v>
      </c>
      <c r="D2918" t="s">
        <v>980</v>
      </c>
      <c r="F2918" t="s">
        <v>72</v>
      </c>
      <c r="I2918">
        <v>3675.1</v>
      </c>
    </row>
    <row r="2919" spans="1:9" x14ac:dyDescent="0.2">
      <c r="A2919" t="s">
        <v>577</v>
      </c>
      <c r="B2919">
        <v>453</v>
      </c>
      <c r="C2919">
        <v>2001</v>
      </c>
      <c r="D2919" t="s">
        <v>279</v>
      </c>
      <c r="F2919" t="s">
        <v>181</v>
      </c>
      <c r="I2919">
        <v>3664.7</v>
      </c>
    </row>
    <row r="2920" spans="1:9" x14ac:dyDescent="0.2">
      <c r="A2920" t="s">
        <v>1045</v>
      </c>
      <c r="B2920">
        <v>454</v>
      </c>
      <c r="C2920">
        <v>2001</v>
      </c>
      <c r="D2920" t="s">
        <v>221</v>
      </c>
      <c r="F2920" t="s">
        <v>22</v>
      </c>
      <c r="I2920">
        <v>3653.7</v>
      </c>
    </row>
    <row r="2921" spans="1:9" x14ac:dyDescent="0.2">
      <c r="A2921" t="s">
        <v>1046</v>
      </c>
      <c r="B2921">
        <v>455</v>
      </c>
      <c r="C2921">
        <v>2001</v>
      </c>
      <c r="D2921" t="s">
        <v>100</v>
      </c>
      <c r="F2921" t="s">
        <v>55</v>
      </c>
      <c r="I2921">
        <v>3629.4</v>
      </c>
    </row>
    <row r="2922" spans="1:9" x14ac:dyDescent="0.2">
      <c r="A2922" t="s">
        <v>563</v>
      </c>
      <c r="B2922">
        <v>456</v>
      </c>
      <c r="C2922">
        <v>2001</v>
      </c>
      <c r="D2922" t="s">
        <v>824</v>
      </c>
      <c r="F2922" t="s">
        <v>41</v>
      </c>
      <c r="I2922">
        <v>3618.3</v>
      </c>
    </row>
    <row r="2923" spans="1:9" x14ac:dyDescent="0.2">
      <c r="A2923" t="s">
        <v>506</v>
      </c>
      <c r="B2923">
        <v>457</v>
      </c>
      <c r="C2923">
        <v>2001</v>
      </c>
      <c r="D2923" t="s">
        <v>1010</v>
      </c>
      <c r="F2923" t="s">
        <v>150</v>
      </c>
      <c r="I2923">
        <v>3588.1</v>
      </c>
    </row>
    <row r="2924" spans="1:9" x14ac:dyDescent="0.2">
      <c r="A2924" t="s">
        <v>1047</v>
      </c>
      <c r="B2924">
        <v>458</v>
      </c>
      <c r="C2924">
        <v>2001</v>
      </c>
      <c r="D2924" t="s">
        <v>350</v>
      </c>
      <c r="F2924" t="s">
        <v>22</v>
      </c>
      <c r="I2924">
        <v>3586.1</v>
      </c>
    </row>
    <row r="2925" spans="1:9" x14ac:dyDescent="0.2">
      <c r="A2925" t="s">
        <v>690</v>
      </c>
      <c r="B2925">
        <v>459</v>
      </c>
      <c r="C2925">
        <v>2001</v>
      </c>
      <c r="D2925" t="s">
        <v>65</v>
      </c>
      <c r="F2925" t="s">
        <v>28</v>
      </c>
      <c r="I2925">
        <v>3562.3</v>
      </c>
    </row>
    <row r="2926" spans="1:9" x14ac:dyDescent="0.2">
      <c r="A2926" t="s">
        <v>1048</v>
      </c>
      <c r="B2926">
        <v>460</v>
      </c>
      <c r="C2926">
        <v>2001</v>
      </c>
      <c r="D2926" t="s">
        <v>974</v>
      </c>
      <c r="F2926" t="s">
        <v>177</v>
      </c>
      <c r="I2926">
        <v>3558.3</v>
      </c>
    </row>
    <row r="2927" spans="1:9" x14ac:dyDescent="0.2">
      <c r="A2927" t="s">
        <v>1049</v>
      </c>
      <c r="B2927">
        <v>462</v>
      </c>
      <c r="C2927">
        <v>2001</v>
      </c>
      <c r="D2927" t="s">
        <v>57</v>
      </c>
      <c r="F2927" t="s">
        <v>44</v>
      </c>
      <c r="I2927">
        <v>3548.1</v>
      </c>
    </row>
    <row r="2928" spans="1:9" x14ac:dyDescent="0.2">
      <c r="A2928" t="s">
        <v>474</v>
      </c>
      <c r="B2928">
        <v>463</v>
      </c>
      <c r="C2928">
        <v>2001</v>
      </c>
      <c r="D2928" t="s">
        <v>118</v>
      </c>
      <c r="F2928" t="s">
        <v>142</v>
      </c>
      <c r="I2928">
        <v>3538.3</v>
      </c>
    </row>
    <row r="2929" spans="1:9" x14ac:dyDescent="0.2">
      <c r="A2929" t="s">
        <v>699</v>
      </c>
      <c r="B2929">
        <v>464</v>
      </c>
      <c r="C2929">
        <v>2001</v>
      </c>
      <c r="D2929" t="s">
        <v>980</v>
      </c>
      <c r="F2929" t="s">
        <v>142</v>
      </c>
      <c r="I2929">
        <v>3522.9</v>
      </c>
    </row>
    <row r="2930" spans="1:9" x14ac:dyDescent="0.2">
      <c r="A2930" t="s">
        <v>800</v>
      </c>
      <c r="B2930">
        <v>465</v>
      </c>
      <c r="C2930">
        <v>2001</v>
      </c>
      <c r="D2930" t="s">
        <v>976</v>
      </c>
      <c r="F2930" t="s">
        <v>44</v>
      </c>
      <c r="I2930">
        <v>3514.4</v>
      </c>
    </row>
    <row r="2931" spans="1:9" x14ac:dyDescent="0.2">
      <c r="A2931" t="s">
        <v>1050</v>
      </c>
      <c r="B2931">
        <v>466</v>
      </c>
      <c r="C2931">
        <v>2001</v>
      </c>
      <c r="D2931" t="s">
        <v>27</v>
      </c>
      <c r="F2931" t="s">
        <v>86</v>
      </c>
      <c r="I2931">
        <v>3506.9</v>
      </c>
    </row>
    <row r="2932" spans="1:9" x14ac:dyDescent="0.2">
      <c r="A2932" t="s">
        <v>515</v>
      </c>
      <c r="B2932">
        <v>467</v>
      </c>
      <c r="C2932">
        <v>2001</v>
      </c>
      <c r="D2932" t="s">
        <v>972</v>
      </c>
      <c r="F2932" t="s">
        <v>35</v>
      </c>
      <c r="I2932">
        <v>3503.6</v>
      </c>
    </row>
    <row r="2933" spans="1:9" x14ac:dyDescent="0.2">
      <c r="A2933" t="s">
        <v>716</v>
      </c>
      <c r="B2933">
        <v>468</v>
      </c>
      <c r="C2933">
        <v>2001</v>
      </c>
      <c r="D2933" t="s">
        <v>287</v>
      </c>
      <c r="F2933" t="s">
        <v>28</v>
      </c>
      <c r="I2933">
        <v>3489.5</v>
      </c>
    </row>
    <row r="2934" spans="1:9" x14ac:dyDescent="0.2">
      <c r="A2934" t="s">
        <v>1051</v>
      </c>
      <c r="B2934">
        <v>469</v>
      </c>
      <c r="C2934">
        <v>2001</v>
      </c>
      <c r="D2934" t="s">
        <v>159</v>
      </c>
      <c r="F2934" t="s">
        <v>53</v>
      </c>
      <c r="I2934">
        <v>3472.4</v>
      </c>
    </row>
    <row r="2935" spans="1:9" x14ac:dyDescent="0.2">
      <c r="A2935" t="s">
        <v>1052</v>
      </c>
      <c r="B2935">
        <v>470</v>
      </c>
      <c r="C2935">
        <v>2001</v>
      </c>
      <c r="D2935" t="s">
        <v>230</v>
      </c>
      <c r="F2935" t="s">
        <v>954</v>
      </c>
      <c r="I2935">
        <v>3471.2</v>
      </c>
    </row>
    <row r="2936" spans="1:9" x14ac:dyDescent="0.2">
      <c r="A2936" t="s">
        <v>1053</v>
      </c>
      <c r="B2936">
        <v>471</v>
      </c>
      <c r="C2936">
        <v>2001</v>
      </c>
      <c r="D2936" t="s">
        <v>221</v>
      </c>
      <c r="F2936" t="s">
        <v>33</v>
      </c>
      <c r="I2936">
        <v>3460.2</v>
      </c>
    </row>
    <row r="2937" spans="1:9" x14ac:dyDescent="0.2">
      <c r="A2937" t="s">
        <v>670</v>
      </c>
      <c r="B2937">
        <v>472</v>
      </c>
      <c r="C2937">
        <v>2001</v>
      </c>
      <c r="D2937" t="s">
        <v>230</v>
      </c>
      <c r="F2937" t="s">
        <v>55</v>
      </c>
      <c r="I2937">
        <v>3451</v>
      </c>
    </row>
    <row r="2938" spans="1:9" x14ac:dyDescent="0.2">
      <c r="A2938" t="s">
        <v>1054</v>
      </c>
      <c r="B2938">
        <v>473</v>
      </c>
      <c r="C2938">
        <v>2001</v>
      </c>
      <c r="D2938" t="s">
        <v>214</v>
      </c>
      <c r="F2938" t="s">
        <v>93</v>
      </c>
      <c r="I2938">
        <v>3441.7</v>
      </c>
    </row>
    <row r="2939" spans="1:9" x14ac:dyDescent="0.2">
      <c r="A2939" t="s">
        <v>1055</v>
      </c>
      <c r="B2939">
        <v>474</v>
      </c>
      <c r="C2939">
        <v>2001</v>
      </c>
      <c r="D2939" t="s">
        <v>214</v>
      </c>
      <c r="F2939" t="s">
        <v>535</v>
      </c>
      <c r="I2939">
        <v>3433</v>
      </c>
    </row>
    <row r="2940" spans="1:9" x14ac:dyDescent="0.2">
      <c r="A2940" t="s">
        <v>1056</v>
      </c>
      <c r="B2940">
        <v>475</v>
      </c>
      <c r="C2940">
        <v>2001</v>
      </c>
      <c r="D2940" t="s">
        <v>112</v>
      </c>
      <c r="F2940" t="s">
        <v>41</v>
      </c>
      <c r="I2940">
        <v>3421.2</v>
      </c>
    </row>
    <row r="2941" spans="1:9" x14ac:dyDescent="0.2">
      <c r="A2941" t="s">
        <v>1057</v>
      </c>
      <c r="B2941">
        <v>476</v>
      </c>
      <c r="C2941">
        <v>2001</v>
      </c>
      <c r="D2941" t="s">
        <v>221</v>
      </c>
      <c r="F2941" t="s">
        <v>55</v>
      </c>
      <c r="I2941">
        <v>3418.9</v>
      </c>
    </row>
    <row r="2942" spans="1:9" x14ac:dyDescent="0.2">
      <c r="A2942" t="s">
        <v>555</v>
      </c>
      <c r="B2942">
        <v>477</v>
      </c>
      <c r="C2942">
        <v>2001</v>
      </c>
      <c r="D2942" t="s">
        <v>40</v>
      </c>
      <c r="F2942" t="s">
        <v>187</v>
      </c>
      <c r="I2942">
        <v>3417.2</v>
      </c>
    </row>
    <row r="2943" spans="1:9" x14ac:dyDescent="0.2">
      <c r="A2943" t="s">
        <v>479</v>
      </c>
      <c r="B2943">
        <v>478</v>
      </c>
      <c r="C2943">
        <v>2001</v>
      </c>
      <c r="D2943" t="s">
        <v>38</v>
      </c>
      <c r="F2943" t="s">
        <v>35</v>
      </c>
      <c r="I2943">
        <v>3402</v>
      </c>
    </row>
    <row r="2944" spans="1:9" x14ac:dyDescent="0.2">
      <c r="A2944" t="s">
        <v>1058</v>
      </c>
      <c r="B2944">
        <v>479</v>
      </c>
      <c r="C2944">
        <v>2001</v>
      </c>
      <c r="D2944" t="s">
        <v>970</v>
      </c>
      <c r="F2944" t="s">
        <v>44</v>
      </c>
      <c r="I2944">
        <v>3387.4</v>
      </c>
    </row>
    <row r="2945" spans="1:9" x14ac:dyDescent="0.2">
      <c r="A2945" t="s">
        <v>1059</v>
      </c>
      <c r="B2945">
        <v>480</v>
      </c>
      <c r="C2945">
        <v>2001</v>
      </c>
      <c r="D2945" t="s">
        <v>214</v>
      </c>
      <c r="F2945" t="s">
        <v>187</v>
      </c>
      <c r="I2945">
        <v>3354.7</v>
      </c>
    </row>
    <row r="2946" spans="1:9" x14ac:dyDescent="0.2">
      <c r="A2946" t="s">
        <v>1060</v>
      </c>
      <c r="B2946">
        <v>481</v>
      </c>
      <c r="C2946">
        <v>2001</v>
      </c>
      <c r="D2946" t="s">
        <v>796</v>
      </c>
      <c r="F2946" t="s">
        <v>18</v>
      </c>
      <c r="I2946">
        <v>3316.1</v>
      </c>
    </row>
    <row r="2947" spans="1:9" x14ac:dyDescent="0.2">
      <c r="A2947" t="s">
        <v>701</v>
      </c>
      <c r="B2947">
        <v>482</v>
      </c>
      <c r="C2947">
        <v>2001</v>
      </c>
      <c r="D2947" t="s">
        <v>998</v>
      </c>
      <c r="F2947" t="s">
        <v>177</v>
      </c>
      <c r="I2947">
        <v>3310.2</v>
      </c>
    </row>
    <row r="2948" spans="1:9" x14ac:dyDescent="0.2">
      <c r="A2948" t="s">
        <v>1061</v>
      </c>
      <c r="B2948">
        <v>483</v>
      </c>
      <c r="C2948">
        <v>2001</v>
      </c>
      <c r="D2948" t="s">
        <v>214</v>
      </c>
      <c r="F2948" t="s">
        <v>116</v>
      </c>
      <c r="I2948">
        <v>3298.7</v>
      </c>
    </row>
    <row r="2949" spans="1:9" x14ac:dyDescent="0.2">
      <c r="A2949" t="s">
        <v>682</v>
      </c>
      <c r="B2949">
        <v>484</v>
      </c>
      <c r="C2949">
        <v>2001</v>
      </c>
      <c r="D2949" t="s">
        <v>65</v>
      </c>
      <c r="F2949" t="s">
        <v>146</v>
      </c>
      <c r="I2949">
        <v>3295.6</v>
      </c>
    </row>
    <row r="2950" spans="1:9" x14ac:dyDescent="0.2">
      <c r="A2950" t="s">
        <v>1062</v>
      </c>
      <c r="B2950">
        <v>485</v>
      </c>
      <c r="C2950">
        <v>2001</v>
      </c>
      <c r="D2950" t="s">
        <v>105</v>
      </c>
      <c r="F2950" t="s">
        <v>18</v>
      </c>
      <c r="I2950">
        <v>3294.4</v>
      </c>
    </row>
    <row r="2951" spans="1:9" x14ac:dyDescent="0.2">
      <c r="A2951" t="s">
        <v>1063</v>
      </c>
      <c r="B2951">
        <v>486</v>
      </c>
      <c r="C2951">
        <v>2001</v>
      </c>
      <c r="D2951" t="s">
        <v>970</v>
      </c>
      <c r="F2951" t="s">
        <v>72</v>
      </c>
      <c r="I2951">
        <v>3287.9</v>
      </c>
    </row>
    <row r="2952" spans="1:9" x14ac:dyDescent="0.2">
      <c r="A2952" t="s">
        <v>1064</v>
      </c>
      <c r="B2952">
        <v>487</v>
      </c>
      <c r="C2952">
        <v>2001</v>
      </c>
      <c r="D2952" t="s">
        <v>223</v>
      </c>
      <c r="F2952" t="s">
        <v>181</v>
      </c>
      <c r="I2952">
        <v>3282</v>
      </c>
    </row>
    <row r="2953" spans="1:9" x14ac:dyDescent="0.2">
      <c r="A2953" t="s">
        <v>713</v>
      </c>
      <c r="B2953">
        <v>488</v>
      </c>
      <c r="C2953">
        <v>2001</v>
      </c>
      <c r="D2953" t="s">
        <v>105</v>
      </c>
      <c r="F2953" t="s">
        <v>53</v>
      </c>
      <c r="I2953">
        <v>3277.1</v>
      </c>
    </row>
    <row r="2954" spans="1:9" x14ac:dyDescent="0.2">
      <c r="A2954" t="s">
        <v>1065</v>
      </c>
      <c r="B2954">
        <v>489</v>
      </c>
      <c r="C2954">
        <v>2001</v>
      </c>
      <c r="D2954" t="s">
        <v>85</v>
      </c>
      <c r="F2954" t="s">
        <v>93</v>
      </c>
      <c r="I2954">
        <v>3276</v>
      </c>
    </row>
    <row r="2955" spans="1:9" x14ac:dyDescent="0.2">
      <c r="A2955" t="s">
        <v>1066</v>
      </c>
      <c r="B2955">
        <v>490</v>
      </c>
      <c r="C2955">
        <v>2001</v>
      </c>
      <c r="D2955" t="s">
        <v>336</v>
      </c>
      <c r="F2955" t="s">
        <v>98</v>
      </c>
      <c r="I2955">
        <v>3271.7</v>
      </c>
    </row>
    <row r="2956" spans="1:9" x14ac:dyDescent="0.2">
      <c r="A2956" t="s">
        <v>961</v>
      </c>
      <c r="B2956">
        <v>491</v>
      </c>
      <c r="C2956">
        <v>2001</v>
      </c>
      <c r="D2956" t="s">
        <v>540</v>
      </c>
      <c r="F2956" t="s">
        <v>86</v>
      </c>
      <c r="I2956">
        <v>3255.8</v>
      </c>
    </row>
    <row r="2957" spans="1:9" x14ac:dyDescent="0.2">
      <c r="A2957" t="s">
        <v>1067</v>
      </c>
      <c r="B2957">
        <v>492</v>
      </c>
      <c r="C2957">
        <v>2001</v>
      </c>
      <c r="D2957" t="s">
        <v>27</v>
      </c>
      <c r="F2957" t="s">
        <v>142</v>
      </c>
      <c r="I2957">
        <v>3249.2</v>
      </c>
    </row>
    <row r="2958" spans="1:9" x14ac:dyDescent="0.2">
      <c r="A2958" t="s">
        <v>1068</v>
      </c>
      <c r="B2958">
        <v>493</v>
      </c>
      <c r="C2958">
        <v>2001</v>
      </c>
      <c r="D2958" t="s">
        <v>130</v>
      </c>
      <c r="F2958" t="s">
        <v>22</v>
      </c>
      <c r="I2958">
        <v>3247.4</v>
      </c>
    </row>
    <row r="2959" spans="1:9" x14ac:dyDescent="0.2">
      <c r="A2959" t="s">
        <v>1069</v>
      </c>
      <c r="B2959">
        <v>494</v>
      </c>
      <c r="C2959">
        <v>2001</v>
      </c>
      <c r="D2959" t="s">
        <v>57</v>
      </c>
      <c r="F2959" t="s">
        <v>41</v>
      </c>
      <c r="I2959">
        <v>3245</v>
      </c>
    </row>
    <row r="2960" spans="1:9" x14ac:dyDescent="0.2">
      <c r="A2960" t="s">
        <v>1070</v>
      </c>
      <c r="B2960">
        <v>495</v>
      </c>
      <c r="C2960">
        <v>2001</v>
      </c>
      <c r="D2960" t="s">
        <v>97</v>
      </c>
      <c r="F2960" t="s">
        <v>125</v>
      </c>
      <c r="I2960">
        <v>3237.5</v>
      </c>
    </row>
    <row r="2961" spans="1:9" x14ac:dyDescent="0.2">
      <c r="A2961" t="s">
        <v>1071</v>
      </c>
      <c r="B2961">
        <v>496</v>
      </c>
      <c r="C2961">
        <v>2001</v>
      </c>
      <c r="D2961" t="s">
        <v>230</v>
      </c>
      <c r="F2961" t="s">
        <v>954</v>
      </c>
      <c r="I2961">
        <v>3232.6</v>
      </c>
    </row>
    <row r="2962" spans="1:9" x14ac:dyDescent="0.2">
      <c r="A2962" t="s">
        <v>710</v>
      </c>
      <c r="B2962">
        <v>497</v>
      </c>
      <c r="C2962">
        <v>2001</v>
      </c>
      <c r="D2962" t="s">
        <v>40</v>
      </c>
      <c r="F2962" t="s">
        <v>72</v>
      </c>
      <c r="I2962">
        <v>3220.6</v>
      </c>
    </row>
    <row r="2963" spans="1:9" x14ac:dyDescent="0.2">
      <c r="A2963" t="s">
        <v>1072</v>
      </c>
      <c r="B2963">
        <v>498</v>
      </c>
      <c r="C2963">
        <v>2001</v>
      </c>
      <c r="D2963" t="s">
        <v>998</v>
      </c>
      <c r="F2963" t="s">
        <v>22</v>
      </c>
      <c r="I2963">
        <v>3216.3</v>
      </c>
    </row>
    <row r="2964" spans="1:9" x14ac:dyDescent="0.2">
      <c r="A2964" t="s">
        <v>703</v>
      </c>
      <c r="B2964">
        <v>499</v>
      </c>
      <c r="C2964">
        <v>2001</v>
      </c>
      <c r="D2964" t="s">
        <v>287</v>
      </c>
      <c r="F2964" t="s">
        <v>55</v>
      </c>
      <c r="I2964">
        <v>3211.8</v>
      </c>
    </row>
    <row r="2965" spans="1:9" x14ac:dyDescent="0.2">
      <c r="A2965" t="s">
        <v>1073</v>
      </c>
      <c r="B2965">
        <v>500</v>
      </c>
      <c r="C2965">
        <v>2001</v>
      </c>
      <c r="D2965" t="s">
        <v>970</v>
      </c>
      <c r="F2965" t="s">
        <v>55</v>
      </c>
      <c r="I2965">
        <v>3196.8</v>
      </c>
    </row>
    <row r="2966" spans="1:9" x14ac:dyDescent="0.2">
      <c r="A2966" t="s">
        <v>23</v>
      </c>
      <c r="B2966">
        <v>1</v>
      </c>
      <c r="C2966">
        <v>2002</v>
      </c>
      <c r="D2966" t="s">
        <v>24</v>
      </c>
      <c r="F2966" t="s">
        <v>25</v>
      </c>
      <c r="I2966">
        <v>219812</v>
      </c>
    </row>
    <row r="2967" spans="1:9" x14ac:dyDescent="0.2">
      <c r="A2967" t="s">
        <v>875</v>
      </c>
      <c r="B2967">
        <v>2</v>
      </c>
      <c r="C2967">
        <v>2002</v>
      </c>
      <c r="D2967" t="s">
        <v>21</v>
      </c>
      <c r="F2967" t="s">
        <v>22</v>
      </c>
      <c r="I2967">
        <v>191581</v>
      </c>
    </row>
    <row r="2968" spans="1:9" x14ac:dyDescent="0.2">
      <c r="A2968" t="s">
        <v>16</v>
      </c>
      <c r="B2968">
        <v>3</v>
      </c>
      <c r="C2968">
        <v>2002</v>
      </c>
      <c r="D2968" t="s">
        <v>17</v>
      </c>
      <c r="F2968" t="s">
        <v>18</v>
      </c>
      <c r="I2968">
        <v>177260</v>
      </c>
    </row>
    <row r="2969" spans="1:9" x14ac:dyDescent="0.2">
      <c r="A2969" t="s">
        <v>19</v>
      </c>
      <c r="B2969">
        <v>4</v>
      </c>
      <c r="C2969">
        <v>2002</v>
      </c>
      <c r="D2969" t="s">
        <v>17</v>
      </c>
      <c r="F2969" t="s">
        <v>18</v>
      </c>
      <c r="I2969">
        <v>162412</v>
      </c>
    </row>
    <row r="2970" spans="1:9" x14ac:dyDescent="0.2">
      <c r="A2970" t="s">
        <v>728</v>
      </c>
      <c r="B2970">
        <v>5</v>
      </c>
      <c r="C2970">
        <v>2002</v>
      </c>
      <c r="D2970" t="s">
        <v>920</v>
      </c>
      <c r="F2970" t="s">
        <v>22</v>
      </c>
      <c r="I2970">
        <v>138718</v>
      </c>
    </row>
    <row r="2971" spans="1:9" x14ac:dyDescent="0.2">
      <c r="A2971" t="s">
        <v>31</v>
      </c>
      <c r="B2971">
        <v>6</v>
      </c>
      <c r="C2971">
        <v>2002</v>
      </c>
      <c r="D2971" t="s">
        <v>79</v>
      </c>
      <c r="F2971" t="s">
        <v>33</v>
      </c>
      <c r="I2971">
        <v>125913</v>
      </c>
    </row>
    <row r="2972" spans="1:9" x14ac:dyDescent="0.2">
      <c r="A2972" t="s">
        <v>802</v>
      </c>
      <c r="B2972">
        <v>7</v>
      </c>
      <c r="C2972">
        <v>2002</v>
      </c>
      <c r="D2972" t="s">
        <v>79</v>
      </c>
      <c r="F2972" t="s">
        <v>28</v>
      </c>
      <c r="I2972">
        <v>112022</v>
      </c>
    </row>
    <row r="2973" spans="1:9" x14ac:dyDescent="0.2">
      <c r="A2973" t="s">
        <v>1074</v>
      </c>
      <c r="B2973">
        <v>8</v>
      </c>
      <c r="C2973">
        <v>2002</v>
      </c>
      <c r="D2973" t="s">
        <v>21</v>
      </c>
      <c r="F2973" t="s">
        <v>55</v>
      </c>
      <c r="I2973">
        <v>99699</v>
      </c>
    </row>
    <row r="2974" spans="1:9" x14ac:dyDescent="0.2">
      <c r="A2974" t="s">
        <v>29</v>
      </c>
      <c r="B2974">
        <v>9</v>
      </c>
      <c r="C2974">
        <v>2002</v>
      </c>
      <c r="D2974" t="s">
        <v>30</v>
      </c>
      <c r="F2974" t="s">
        <v>28</v>
      </c>
      <c r="I2974">
        <v>85866</v>
      </c>
    </row>
    <row r="2975" spans="1:9" x14ac:dyDescent="0.2">
      <c r="A2975" t="s">
        <v>602</v>
      </c>
      <c r="B2975">
        <v>10</v>
      </c>
      <c r="C2975">
        <v>2002</v>
      </c>
      <c r="D2975" t="s">
        <v>38</v>
      </c>
      <c r="F2975" t="s">
        <v>28</v>
      </c>
      <c r="I2975">
        <v>72944</v>
      </c>
    </row>
    <row r="2976" spans="1:9" x14ac:dyDescent="0.2">
      <c r="A2976" t="s">
        <v>966</v>
      </c>
      <c r="B2976">
        <v>11</v>
      </c>
      <c r="C2976">
        <v>2002</v>
      </c>
      <c r="D2976" t="s">
        <v>27</v>
      </c>
      <c r="F2976" t="s">
        <v>28</v>
      </c>
      <c r="I2976">
        <v>67190</v>
      </c>
    </row>
    <row r="2977" spans="1:9" x14ac:dyDescent="0.2">
      <c r="A2977" t="s">
        <v>64</v>
      </c>
      <c r="B2977">
        <v>12</v>
      </c>
      <c r="C2977">
        <v>2002</v>
      </c>
      <c r="D2977" t="s">
        <v>65</v>
      </c>
      <c r="F2977" t="s">
        <v>28</v>
      </c>
      <c r="I2977">
        <v>62402</v>
      </c>
    </row>
    <row r="2978" spans="1:9" x14ac:dyDescent="0.2">
      <c r="A2978" t="s">
        <v>319</v>
      </c>
      <c r="B2978">
        <v>13</v>
      </c>
      <c r="C2978">
        <v>2002</v>
      </c>
      <c r="D2978" t="s">
        <v>920</v>
      </c>
      <c r="F2978" t="s">
        <v>53</v>
      </c>
      <c r="I2978">
        <v>61257</v>
      </c>
    </row>
    <row r="2979" spans="1:9" x14ac:dyDescent="0.2">
      <c r="A2979" t="s">
        <v>729</v>
      </c>
      <c r="B2979">
        <v>14</v>
      </c>
      <c r="C2979">
        <v>2002</v>
      </c>
      <c r="D2979" t="s">
        <v>920</v>
      </c>
      <c r="F2979" t="s">
        <v>125</v>
      </c>
      <c r="I2979">
        <v>59503</v>
      </c>
    </row>
    <row r="2980" spans="1:9" x14ac:dyDescent="0.2">
      <c r="A2980" t="s">
        <v>26</v>
      </c>
      <c r="B2980">
        <v>15</v>
      </c>
      <c r="C2980">
        <v>2002</v>
      </c>
      <c r="D2980" t="s">
        <v>27</v>
      </c>
      <c r="F2980" t="s">
        <v>28</v>
      </c>
      <c r="I2980">
        <v>59142</v>
      </c>
    </row>
    <row r="2981" spans="1:9" x14ac:dyDescent="0.2">
      <c r="A2981" t="s">
        <v>92</v>
      </c>
      <c r="B2981">
        <v>16</v>
      </c>
      <c r="C2981">
        <v>2002</v>
      </c>
      <c r="D2981" t="s">
        <v>74</v>
      </c>
      <c r="F2981" t="s">
        <v>44</v>
      </c>
      <c r="I2981">
        <v>58198</v>
      </c>
    </row>
    <row r="2982" spans="1:9" x14ac:dyDescent="0.2">
      <c r="A2982" t="s">
        <v>1075</v>
      </c>
      <c r="B2982">
        <v>17</v>
      </c>
      <c r="C2982">
        <v>2002</v>
      </c>
      <c r="D2982" t="s">
        <v>920</v>
      </c>
      <c r="F2982" t="s">
        <v>22</v>
      </c>
      <c r="I2982">
        <v>57475</v>
      </c>
    </row>
    <row r="2983" spans="1:9" x14ac:dyDescent="0.2">
      <c r="A2983" t="s">
        <v>133</v>
      </c>
      <c r="B2983">
        <v>18</v>
      </c>
      <c r="C2983">
        <v>2002</v>
      </c>
      <c r="D2983" t="s">
        <v>105</v>
      </c>
      <c r="F2983" t="s">
        <v>86</v>
      </c>
      <c r="I2983">
        <v>53553</v>
      </c>
    </row>
    <row r="2984" spans="1:9" x14ac:dyDescent="0.2">
      <c r="A2984" t="s">
        <v>876</v>
      </c>
      <c r="B2984">
        <v>19</v>
      </c>
      <c r="C2984">
        <v>2002</v>
      </c>
      <c r="D2984" t="s">
        <v>57</v>
      </c>
      <c r="F2984" t="s">
        <v>125</v>
      </c>
      <c r="I2984">
        <v>52641</v>
      </c>
    </row>
    <row r="2985" spans="1:9" x14ac:dyDescent="0.2">
      <c r="A2985" t="s">
        <v>607</v>
      </c>
      <c r="B2985">
        <v>20</v>
      </c>
      <c r="C2985">
        <v>2002</v>
      </c>
      <c r="D2985" t="s">
        <v>79</v>
      </c>
      <c r="F2985" t="s">
        <v>80</v>
      </c>
      <c r="I2985">
        <v>50803</v>
      </c>
    </row>
    <row r="2986" spans="1:9" x14ac:dyDescent="0.2">
      <c r="A2986" t="s">
        <v>967</v>
      </c>
      <c r="B2986">
        <v>21</v>
      </c>
      <c r="C2986">
        <v>2002</v>
      </c>
      <c r="D2986" t="s">
        <v>57</v>
      </c>
      <c r="F2986" t="s">
        <v>28</v>
      </c>
      <c r="I2986">
        <v>50429</v>
      </c>
    </row>
    <row r="2987" spans="1:9" x14ac:dyDescent="0.2">
      <c r="A2987" t="s">
        <v>69</v>
      </c>
      <c r="B2987">
        <v>22</v>
      </c>
      <c r="C2987">
        <v>2002</v>
      </c>
      <c r="D2987" t="s">
        <v>70</v>
      </c>
      <c r="F2987" t="s">
        <v>53</v>
      </c>
      <c r="I2987">
        <v>50098</v>
      </c>
    </row>
    <row r="2988" spans="1:9" x14ac:dyDescent="0.2">
      <c r="A2988" t="s">
        <v>251</v>
      </c>
      <c r="B2988">
        <v>23</v>
      </c>
      <c r="C2988">
        <v>2002</v>
      </c>
      <c r="D2988" t="s">
        <v>972</v>
      </c>
      <c r="F2988" t="s">
        <v>53</v>
      </c>
      <c r="I2988">
        <v>47947.6</v>
      </c>
    </row>
    <row r="2989" spans="1:9" x14ac:dyDescent="0.2">
      <c r="A2989" t="s">
        <v>120</v>
      </c>
      <c r="B2989">
        <v>24</v>
      </c>
      <c r="C2989">
        <v>2002</v>
      </c>
      <c r="D2989" t="s">
        <v>100</v>
      </c>
      <c r="F2989" t="s">
        <v>41</v>
      </c>
      <c r="I2989">
        <v>47715.7</v>
      </c>
    </row>
    <row r="2990" spans="1:9" x14ac:dyDescent="0.2">
      <c r="A2990" t="s">
        <v>968</v>
      </c>
      <c r="B2990">
        <v>25</v>
      </c>
      <c r="C2990">
        <v>2002</v>
      </c>
      <c r="D2990" t="s">
        <v>43</v>
      </c>
      <c r="F2990" t="s">
        <v>44</v>
      </c>
      <c r="I2990">
        <v>46705.2</v>
      </c>
    </row>
    <row r="2991" spans="1:9" x14ac:dyDescent="0.2">
      <c r="A2991" t="s">
        <v>886</v>
      </c>
      <c r="B2991">
        <v>26</v>
      </c>
      <c r="C2991">
        <v>2002</v>
      </c>
      <c r="D2991" t="s">
        <v>920</v>
      </c>
      <c r="F2991" t="s">
        <v>22</v>
      </c>
      <c r="I2991">
        <v>46225.8</v>
      </c>
    </row>
    <row r="2992" spans="1:9" x14ac:dyDescent="0.2">
      <c r="A2992" t="s">
        <v>167</v>
      </c>
      <c r="B2992">
        <v>27</v>
      </c>
      <c r="C2992">
        <v>2002</v>
      </c>
      <c r="D2992" t="s">
        <v>27</v>
      </c>
      <c r="F2992" t="s">
        <v>22</v>
      </c>
      <c r="I2992">
        <v>45908</v>
      </c>
    </row>
    <row r="2993" spans="1:9" x14ac:dyDescent="0.2">
      <c r="A2993" t="s">
        <v>58</v>
      </c>
      <c r="B2993">
        <v>28</v>
      </c>
      <c r="C2993">
        <v>2002</v>
      </c>
      <c r="D2993" t="s">
        <v>30</v>
      </c>
      <c r="F2993" t="s">
        <v>55</v>
      </c>
      <c r="I2993">
        <v>45226</v>
      </c>
    </row>
    <row r="2994" spans="1:9" x14ac:dyDescent="0.2">
      <c r="A2994" t="s">
        <v>804</v>
      </c>
      <c r="B2994">
        <v>29</v>
      </c>
      <c r="C2994">
        <v>2002</v>
      </c>
      <c r="D2994" t="s">
        <v>609</v>
      </c>
      <c r="F2994" t="s">
        <v>28</v>
      </c>
      <c r="I2994">
        <v>43727</v>
      </c>
    </row>
    <row r="2995" spans="1:9" x14ac:dyDescent="0.2">
      <c r="A2995" t="s">
        <v>157</v>
      </c>
      <c r="B2995">
        <v>31</v>
      </c>
      <c r="C2995">
        <v>2002</v>
      </c>
      <c r="D2995" t="s">
        <v>972</v>
      </c>
      <c r="F2995" t="s">
        <v>55</v>
      </c>
      <c r="I2995">
        <v>42010</v>
      </c>
    </row>
    <row r="2996" spans="1:9" x14ac:dyDescent="0.2">
      <c r="A2996" t="s">
        <v>971</v>
      </c>
      <c r="B2996">
        <v>32</v>
      </c>
      <c r="C2996">
        <v>2002</v>
      </c>
      <c r="D2996" t="s">
        <v>24</v>
      </c>
      <c r="F2996" t="s">
        <v>44</v>
      </c>
      <c r="I2996">
        <v>41078</v>
      </c>
    </row>
    <row r="2997" spans="1:9" x14ac:dyDescent="0.2">
      <c r="A2997" t="s">
        <v>1076</v>
      </c>
      <c r="B2997">
        <v>33</v>
      </c>
      <c r="C2997">
        <v>2002</v>
      </c>
      <c r="D2997" t="s">
        <v>920</v>
      </c>
      <c r="F2997" t="s">
        <v>142</v>
      </c>
      <c r="I2997">
        <v>40376.800000000003</v>
      </c>
    </row>
    <row r="2998" spans="1:9" x14ac:dyDescent="0.2">
      <c r="A2998" t="s">
        <v>973</v>
      </c>
      <c r="B2998">
        <v>34</v>
      </c>
      <c r="C2998">
        <v>2002</v>
      </c>
      <c r="D2998" t="s">
        <v>24</v>
      </c>
      <c r="F2998" t="s">
        <v>72</v>
      </c>
      <c r="I2998">
        <v>39888</v>
      </c>
    </row>
    <row r="2999" spans="1:9" x14ac:dyDescent="0.2">
      <c r="A2999" t="s">
        <v>51</v>
      </c>
      <c r="B2999">
        <v>35</v>
      </c>
      <c r="C2999">
        <v>2002</v>
      </c>
      <c r="D2999" t="s">
        <v>1077</v>
      </c>
      <c r="F2999" t="s">
        <v>53</v>
      </c>
      <c r="I2999">
        <v>39244</v>
      </c>
    </row>
    <row r="3000" spans="1:9" x14ac:dyDescent="0.2">
      <c r="A3000" t="s">
        <v>608</v>
      </c>
      <c r="B3000">
        <v>36</v>
      </c>
      <c r="C3000">
        <v>2002</v>
      </c>
      <c r="D3000" t="s">
        <v>609</v>
      </c>
      <c r="F3000" t="s">
        <v>28</v>
      </c>
      <c r="I3000">
        <v>38793</v>
      </c>
    </row>
    <row r="3001" spans="1:9" x14ac:dyDescent="0.2">
      <c r="A3001" t="s">
        <v>1078</v>
      </c>
      <c r="B3001">
        <v>37</v>
      </c>
      <c r="C3001">
        <v>2002</v>
      </c>
      <c r="D3001" t="s">
        <v>175</v>
      </c>
      <c r="F3001" t="s">
        <v>28</v>
      </c>
      <c r="I3001">
        <v>38234</v>
      </c>
    </row>
    <row r="3002" spans="1:9" x14ac:dyDescent="0.2">
      <c r="A3002" t="s">
        <v>814</v>
      </c>
      <c r="B3002">
        <v>38</v>
      </c>
      <c r="C3002">
        <v>2002</v>
      </c>
      <c r="D3002" t="s">
        <v>70</v>
      </c>
      <c r="F3002" t="s">
        <v>168</v>
      </c>
      <c r="I3002">
        <v>37931</v>
      </c>
    </row>
    <row r="3003" spans="1:9" x14ac:dyDescent="0.2">
      <c r="A3003" t="s">
        <v>626</v>
      </c>
      <c r="B3003">
        <v>39</v>
      </c>
      <c r="C3003">
        <v>2002</v>
      </c>
      <c r="D3003" t="s">
        <v>65</v>
      </c>
      <c r="F3003" t="s">
        <v>68</v>
      </c>
      <c r="I3003">
        <v>37668</v>
      </c>
    </row>
    <row r="3004" spans="1:9" x14ac:dyDescent="0.2">
      <c r="A3004" t="s">
        <v>50</v>
      </c>
      <c r="B3004">
        <v>40</v>
      </c>
      <c r="C3004">
        <v>2002</v>
      </c>
      <c r="D3004" t="s">
        <v>24</v>
      </c>
      <c r="F3004" t="s">
        <v>18</v>
      </c>
      <c r="I3004">
        <v>36910</v>
      </c>
    </row>
    <row r="3005" spans="1:9" x14ac:dyDescent="0.2">
      <c r="A3005" t="s">
        <v>808</v>
      </c>
      <c r="B3005">
        <v>41</v>
      </c>
      <c r="C3005">
        <v>2002</v>
      </c>
      <c r="D3005" t="s">
        <v>79</v>
      </c>
      <c r="F3005" t="s">
        <v>35</v>
      </c>
      <c r="I3005">
        <v>35523</v>
      </c>
    </row>
    <row r="3006" spans="1:9" x14ac:dyDescent="0.2">
      <c r="A3006" t="s">
        <v>439</v>
      </c>
      <c r="B3006">
        <v>42</v>
      </c>
      <c r="C3006">
        <v>2002</v>
      </c>
      <c r="D3006" t="s">
        <v>27</v>
      </c>
      <c r="F3006" t="s">
        <v>440</v>
      </c>
      <c r="I3006">
        <v>35179</v>
      </c>
    </row>
    <row r="3007" spans="1:9" x14ac:dyDescent="0.2">
      <c r="A3007" t="s">
        <v>1079</v>
      </c>
      <c r="B3007">
        <v>43</v>
      </c>
      <c r="C3007">
        <v>2002</v>
      </c>
      <c r="D3007" t="s">
        <v>21</v>
      </c>
      <c r="F3007" t="s">
        <v>22</v>
      </c>
      <c r="I3007">
        <v>35041</v>
      </c>
    </row>
    <row r="3008" spans="1:9" x14ac:dyDescent="0.2">
      <c r="A3008" t="s">
        <v>878</v>
      </c>
      <c r="B3008">
        <v>44</v>
      </c>
      <c r="C3008">
        <v>2002</v>
      </c>
      <c r="D3008" t="s">
        <v>105</v>
      </c>
      <c r="F3008" t="s">
        <v>93</v>
      </c>
      <c r="I3008">
        <v>34797</v>
      </c>
    </row>
    <row r="3009" spans="1:9" x14ac:dyDescent="0.2">
      <c r="A3009" t="s">
        <v>614</v>
      </c>
      <c r="B3009">
        <v>45</v>
      </c>
      <c r="C3009">
        <v>2002</v>
      </c>
      <c r="D3009" t="s">
        <v>70</v>
      </c>
      <c r="F3009" t="s">
        <v>55</v>
      </c>
      <c r="I3009">
        <v>34301</v>
      </c>
    </row>
    <row r="3010" spans="1:9" x14ac:dyDescent="0.2">
      <c r="A3010" t="s">
        <v>139</v>
      </c>
      <c r="B3010">
        <v>46</v>
      </c>
      <c r="C3010">
        <v>2002</v>
      </c>
      <c r="D3010" t="s">
        <v>30</v>
      </c>
      <c r="F3010" t="s">
        <v>22</v>
      </c>
      <c r="I3010">
        <v>33554</v>
      </c>
    </row>
    <row r="3011" spans="1:9" x14ac:dyDescent="0.2">
      <c r="A3011" t="s">
        <v>99</v>
      </c>
      <c r="B3011">
        <v>47</v>
      </c>
      <c r="C3011">
        <v>2002</v>
      </c>
      <c r="D3011" t="s">
        <v>100</v>
      </c>
      <c r="F3011" t="s">
        <v>41</v>
      </c>
      <c r="I3011">
        <v>33004</v>
      </c>
    </row>
    <row r="3012" spans="1:9" x14ac:dyDescent="0.2">
      <c r="A3012" t="s">
        <v>1080</v>
      </c>
      <c r="B3012">
        <v>48</v>
      </c>
      <c r="C3012">
        <v>2002</v>
      </c>
      <c r="D3012" t="s">
        <v>21</v>
      </c>
      <c r="F3012" t="s">
        <v>22</v>
      </c>
      <c r="I3012">
        <v>32795</v>
      </c>
    </row>
    <row r="3013" spans="1:9" x14ac:dyDescent="0.2">
      <c r="A3013" t="s">
        <v>623</v>
      </c>
      <c r="B3013">
        <v>49</v>
      </c>
      <c r="C3013">
        <v>2002</v>
      </c>
      <c r="D3013" t="s">
        <v>100</v>
      </c>
      <c r="F3013" t="s">
        <v>28</v>
      </c>
      <c r="I3013">
        <v>32259</v>
      </c>
    </row>
    <row r="3014" spans="1:9" x14ac:dyDescent="0.2">
      <c r="A3014" t="s">
        <v>83</v>
      </c>
      <c r="B3014">
        <v>50</v>
      </c>
      <c r="C3014">
        <v>2002</v>
      </c>
      <c r="D3014" t="s">
        <v>24</v>
      </c>
      <c r="F3014" t="s">
        <v>22</v>
      </c>
      <c r="I3014">
        <v>32004</v>
      </c>
    </row>
    <row r="3015" spans="1:9" x14ac:dyDescent="0.2">
      <c r="A3015" t="s">
        <v>975</v>
      </c>
      <c r="B3015">
        <v>51</v>
      </c>
      <c r="C3015">
        <v>2002</v>
      </c>
      <c r="D3015" t="s">
        <v>97</v>
      </c>
      <c r="F3015" t="s">
        <v>28</v>
      </c>
      <c r="I3015">
        <v>31928</v>
      </c>
    </row>
    <row r="3016" spans="1:9" x14ac:dyDescent="0.2">
      <c r="A3016" t="s">
        <v>1081</v>
      </c>
      <c r="B3016">
        <v>52</v>
      </c>
      <c r="C3016">
        <v>2002</v>
      </c>
      <c r="D3016" t="s">
        <v>920</v>
      </c>
      <c r="F3016" t="s">
        <v>86</v>
      </c>
      <c r="I3016">
        <v>31502</v>
      </c>
    </row>
    <row r="3017" spans="1:9" x14ac:dyDescent="0.2">
      <c r="A3017" t="s">
        <v>340</v>
      </c>
      <c r="B3017">
        <v>53</v>
      </c>
      <c r="C3017">
        <v>2002</v>
      </c>
      <c r="D3017" t="s">
        <v>30</v>
      </c>
      <c r="F3017" t="s">
        <v>22</v>
      </c>
      <c r="I3017">
        <v>31168</v>
      </c>
    </row>
    <row r="3018" spans="1:9" x14ac:dyDescent="0.2">
      <c r="A3018" t="s">
        <v>879</v>
      </c>
      <c r="B3018">
        <v>54</v>
      </c>
      <c r="C3018">
        <v>2002</v>
      </c>
      <c r="D3018" t="s">
        <v>609</v>
      </c>
      <c r="F3018" t="s">
        <v>28</v>
      </c>
      <c r="I3018">
        <v>31138</v>
      </c>
    </row>
    <row r="3019" spans="1:9" x14ac:dyDescent="0.2">
      <c r="A3019" t="s">
        <v>1082</v>
      </c>
      <c r="B3019">
        <v>55</v>
      </c>
      <c r="C3019">
        <v>2002</v>
      </c>
      <c r="D3019" t="s">
        <v>85</v>
      </c>
      <c r="F3019" t="s">
        <v>86</v>
      </c>
      <c r="I3019">
        <v>30646</v>
      </c>
    </row>
    <row r="3020" spans="1:9" x14ac:dyDescent="0.2">
      <c r="A3020" t="s">
        <v>63</v>
      </c>
      <c r="B3020">
        <v>56</v>
      </c>
      <c r="C3020">
        <v>2002</v>
      </c>
      <c r="D3020" t="s">
        <v>970</v>
      </c>
      <c r="F3020" t="s">
        <v>44</v>
      </c>
      <c r="I3020">
        <v>30004</v>
      </c>
    </row>
    <row r="3021" spans="1:9" x14ac:dyDescent="0.2">
      <c r="A3021" t="s">
        <v>77</v>
      </c>
      <c r="B3021">
        <v>57</v>
      </c>
      <c r="C3021">
        <v>2002</v>
      </c>
      <c r="D3021" t="s">
        <v>65</v>
      </c>
      <c r="F3021" t="s">
        <v>44</v>
      </c>
      <c r="I3021">
        <v>28865</v>
      </c>
    </row>
    <row r="3022" spans="1:9" x14ac:dyDescent="0.2">
      <c r="A3022" t="s">
        <v>983</v>
      </c>
      <c r="B3022">
        <v>58</v>
      </c>
      <c r="C3022">
        <v>2002</v>
      </c>
      <c r="D3022" t="s">
        <v>214</v>
      </c>
      <c r="F3022" t="s">
        <v>22</v>
      </c>
      <c r="I3022">
        <v>27927</v>
      </c>
    </row>
    <row r="3023" spans="1:9" x14ac:dyDescent="0.2">
      <c r="A3023" t="s">
        <v>76</v>
      </c>
      <c r="B3023">
        <v>59</v>
      </c>
      <c r="C3023">
        <v>2002</v>
      </c>
      <c r="D3023" t="s">
        <v>74</v>
      </c>
      <c r="F3023" t="s">
        <v>33</v>
      </c>
      <c r="I3023">
        <v>27897</v>
      </c>
    </row>
    <row r="3024" spans="1:9" x14ac:dyDescent="0.2">
      <c r="A3024" t="s">
        <v>87</v>
      </c>
      <c r="B3024">
        <v>60</v>
      </c>
      <c r="C3024">
        <v>2002</v>
      </c>
      <c r="D3024" t="s">
        <v>46</v>
      </c>
      <c r="F3024" t="s">
        <v>18</v>
      </c>
      <c r="I3024">
        <v>27805</v>
      </c>
    </row>
    <row r="3025" spans="1:9" x14ac:dyDescent="0.2">
      <c r="A3025" t="s">
        <v>979</v>
      </c>
      <c r="B3025">
        <v>61</v>
      </c>
      <c r="C3025">
        <v>2002</v>
      </c>
      <c r="D3025" t="s">
        <v>980</v>
      </c>
      <c r="F3025" t="s">
        <v>68</v>
      </c>
      <c r="I3025">
        <v>27194.2</v>
      </c>
    </row>
    <row r="3026" spans="1:9" x14ac:dyDescent="0.2">
      <c r="A3026" t="s">
        <v>1083</v>
      </c>
      <c r="B3026">
        <v>62</v>
      </c>
      <c r="C3026">
        <v>2002</v>
      </c>
      <c r="D3026" t="s">
        <v>97</v>
      </c>
      <c r="F3026" t="s">
        <v>41</v>
      </c>
      <c r="I3026">
        <v>27177</v>
      </c>
    </row>
    <row r="3027" spans="1:9" x14ac:dyDescent="0.2">
      <c r="A3027" t="s">
        <v>59</v>
      </c>
      <c r="B3027">
        <v>63</v>
      </c>
      <c r="C3027">
        <v>2002</v>
      </c>
      <c r="D3027" t="s">
        <v>108</v>
      </c>
      <c r="F3027" t="s">
        <v>28</v>
      </c>
      <c r="I3027">
        <v>26935</v>
      </c>
    </row>
    <row r="3028" spans="1:9" x14ac:dyDescent="0.2">
      <c r="A3028" t="s">
        <v>807</v>
      </c>
      <c r="B3028">
        <v>64</v>
      </c>
      <c r="C3028">
        <v>2002</v>
      </c>
      <c r="D3028" t="s">
        <v>57</v>
      </c>
      <c r="F3028" t="s">
        <v>55</v>
      </c>
      <c r="I3028">
        <v>26891</v>
      </c>
    </row>
    <row r="3029" spans="1:9" x14ac:dyDescent="0.2">
      <c r="A3029" t="s">
        <v>1084</v>
      </c>
      <c r="B3029">
        <v>65</v>
      </c>
      <c r="C3029">
        <v>2002</v>
      </c>
      <c r="D3029" t="s">
        <v>974</v>
      </c>
      <c r="F3029" t="s">
        <v>55</v>
      </c>
      <c r="I3029">
        <v>26539</v>
      </c>
    </row>
    <row r="3030" spans="1:9" x14ac:dyDescent="0.2">
      <c r="A3030" t="s">
        <v>90</v>
      </c>
      <c r="B3030">
        <v>66</v>
      </c>
      <c r="C3030">
        <v>2002</v>
      </c>
      <c r="D3030" t="s">
        <v>91</v>
      </c>
      <c r="F3030" t="s">
        <v>33</v>
      </c>
      <c r="I3030">
        <v>26363</v>
      </c>
    </row>
    <row r="3031" spans="1:9" x14ac:dyDescent="0.2">
      <c r="A3031" t="s">
        <v>1085</v>
      </c>
      <c r="B3031">
        <v>67</v>
      </c>
      <c r="C3031">
        <v>2002</v>
      </c>
      <c r="D3031" t="s">
        <v>17</v>
      </c>
      <c r="F3031" t="s">
        <v>18</v>
      </c>
      <c r="I3031">
        <v>26088</v>
      </c>
    </row>
    <row r="3032" spans="1:9" x14ac:dyDescent="0.2">
      <c r="A3032" t="s">
        <v>149</v>
      </c>
      <c r="B3032">
        <v>68</v>
      </c>
      <c r="C3032">
        <v>2002</v>
      </c>
      <c r="D3032" t="s">
        <v>27</v>
      </c>
      <c r="F3032" t="s">
        <v>150</v>
      </c>
      <c r="I3032">
        <v>26071</v>
      </c>
    </row>
    <row r="3033" spans="1:9" x14ac:dyDescent="0.2">
      <c r="A3033" t="s">
        <v>127</v>
      </c>
      <c r="B3033">
        <v>69</v>
      </c>
      <c r="C3033">
        <v>2002</v>
      </c>
      <c r="D3033" t="s">
        <v>40</v>
      </c>
      <c r="F3033" t="s">
        <v>28</v>
      </c>
      <c r="I3033">
        <v>25678.2</v>
      </c>
    </row>
    <row r="3034" spans="1:9" x14ac:dyDescent="0.2">
      <c r="A3034" t="s">
        <v>1086</v>
      </c>
      <c r="B3034">
        <v>70</v>
      </c>
      <c r="C3034">
        <v>2002</v>
      </c>
      <c r="D3034" t="s">
        <v>46</v>
      </c>
      <c r="F3034" t="s">
        <v>47</v>
      </c>
      <c r="I3034">
        <v>25370</v>
      </c>
    </row>
    <row r="3035" spans="1:9" x14ac:dyDescent="0.2">
      <c r="A3035" t="s">
        <v>1087</v>
      </c>
      <c r="B3035">
        <v>71</v>
      </c>
      <c r="C3035">
        <v>2002</v>
      </c>
      <c r="D3035" t="s">
        <v>91</v>
      </c>
      <c r="F3035" t="s">
        <v>86</v>
      </c>
      <c r="I3035">
        <v>25309</v>
      </c>
    </row>
    <row r="3036" spans="1:9" x14ac:dyDescent="0.2">
      <c r="A3036" t="s">
        <v>307</v>
      </c>
      <c r="B3036">
        <v>72</v>
      </c>
      <c r="C3036">
        <v>2002</v>
      </c>
      <c r="D3036" t="s">
        <v>636</v>
      </c>
      <c r="F3036" t="s">
        <v>93</v>
      </c>
      <c r="I3036">
        <v>25296</v>
      </c>
    </row>
    <row r="3037" spans="1:9" x14ac:dyDescent="0.2">
      <c r="A3037" t="s">
        <v>174</v>
      </c>
      <c r="B3037">
        <v>73</v>
      </c>
      <c r="C3037">
        <v>2002</v>
      </c>
      <c r="D3037" t="s">
        <v>175</v>
      </c>
      <c r="F3037" t="s">
        <v>55</v>
      </c>
      <c r="I3037">
        <v>25269</v>
      </c>
    </row>
    <row r="3038" spans="1:9" x14ac:dyDescent="0.2">
      <c r="A3038" t="s">
        <v>978</v>
      </c>
      <c r="B3038">
        <v>74</v>
      </c>
      <c r="C3038">
        <v>2002</v>
      </c>
      <c r="D3038" t="s">
        <v>112</v>
      </c>
      <c r="F3038" t="s">
        <v>33</v>
      </c>
      <c r="I3038">
        <v>25190.799999999999</v>
      </c>
    </row>
    <row r="3039" spans="1:9" x14ac:dyDescent="0.2">
      <c r="A3039" t="s">
        <v>621</v>
      </c>
      <c r="B3039">
        <v>75</v>
      </c>
      <c r="C3039">
        <v>2002</v>
      </c>
      <c r="D3039" t="s">
        <v>976</v>
      </c>
      <c r="F3039" t="s">
        <v>55</v>
      </c>
      <c r="I3039">
        <v>25186.9</v>
      </c>
    </row>
    <row r="3040" spans="1:9" x14ac:dyDescent="0.2">
      <c r="A3040" t="s">
        <v>969</v>
      </c>
      <c r="B3040">
        <v>76</v>
      </c>
      <c r="C3040">
        <v>2002</v>
      </c>
      <c r="D3040" t="s">
        <v>970</v>
      </c>
      <c r="F3040" t="s">
        <v>41</v>
      </c>
      <c r="I3040">
        <v>25132</v>
      </c>
    </row>
    <row r="3041" spans="1:9" x14ac:dyDescent="0.2">
      <c r="A3041" t="s">
        <v>73</v>
      </c>
      <c r="B3041">
        <v>77</v>
      </c>
      <c r="C3041">
        <v>2002</v>
      </c>
      <c r="D3041" t="s">
        <v>74</v>
      </c>
      <c r="F3041" t="s">
        <v>75</v>
      </c>
      <c r="I3041">
        <v>24793</v>
      </c>
    </row>
    <row r="3042" spans="1:9" x14ac:dyDescent="0.2">
      <c r="A3042" t="s">
        <v>203</v>
      </c>
      <c r="B3042">
        <v>78</v>
      </c>
      <c r="C3042">
        <v>2002</v>
      </c>
      <c r="D3042" t="s">
        <v>70</v>
      </c>
      <c r="F3042" t="s">
        <v>44</v>
      </c>
      <c r="I3042">
        <v>24623</v>
      </c>
    </row>
    <row r="3043" spans="1:9" x14ac:dyDescent="0.2">
      <c r="A3043" t="s">
        <v>805</v>
      </c>
      <c r="B3043">
        <v>79</v>
      </c>
      <c r="C3043">
        <v>2002</v>
      </c>
      <c r="D3043" t="s">
        <v>57</v>
      </c>
      <c r="F3043" t="s">
        <v>44</v>
      </c>
      <c r="I3043">
        <v>24527</v>
      </c>
    </row>
    <row r="3044" spans="1:9" x14ac:dyDescent="0.2">
      <c r="A3044" t="s">
        <v>724</v>
      </c>
      <c r="B3044">
        <v>80</v>
      </c>
      <c r="C3044">
        <v>2002</v>
      </c>
      <c r="D3044" t="s">
        <v>40</v>
      </c>
      <c r="F3044" t="s">
        <v>28</v>
      </c>
      <c r="I3044">
        <v>24230.6</v>
      </c>
    </row>
    <row r="3045" spans="1:9" x14ac:dyDescent="0.2">
      <c r="A3045" t="s">
        <v>151</v>
      </c>
      <c r="B3045">
        <v>81</v>
      </c>
      <c r="C3045">
        <v>2002</v>
      </c>
      <c r="D3045" t="s">
        <v>21</v>
      </c>
      <c r="F3045" t="s">
        <v>116</v>
      </c>
      <c r="I3045">
        <v>24189</v>
      </c>
    </row>
    <row r="3046" spans="1:9" x14ac:dyDescent="0.2">
      <c r="A3046" t="s">
        <v>881</v>
      </c>
      <c r="B3046">
        <v>83</v>
      </c>
      <c r="C3046">
        <v>2002</v>
      </c>
      <c r="D3046" t="s">
        <v>74</v>
      </c>
      <c r="F3046" t="s">
        <v>41</v>
      </c>
      <c r="I3046">
        <v>23652</v>
      </c>
    </row>
    <row r="3047" spans="1:9" x14ac:dyDescent="0.2">
      <c r="A3047" t="s">
        <v>884</v>
      </c>
      <c r="B3047">
        <v>84</v>
      </c>
      <c r="C3047">
        <v>2002</v>
      </c>
      <c r="D3047" t="s">
        <v>112</v>
      </c>
      <c r="F3047" t="s">
        <v>72</v>
      </c>
      <c r="I3047">
        <v>23454</v>
      </c>
    </row>
    <row r="3048" spans="1:9" x14ac:dyDescent="0.2">
      <c r="A3048" t="s">
        <v>179</v>
      </c>
      <c r="B3048">
        <v>85</v>
      </c>
      <c r="C3048">
        <v>2002</v>
      </c>
      <c r="D3048" t="s">
        <v>175</v>
      </c>
      <c r="F3048" t="s">
        <v>28</v>
      </c>
      <c r="I3048">
        <v>23222.799999999999</v>
      </c>
    </row>
    <row r="3049" spans="1:9" x14ac:dyDescent="0.2">
      <c r="A3049" t="s">
        <v>812</v>
      </c>
      <c r="B3049">
        <v>86</v>
      </c>
      <c r="C3049">
        <v>2002</v>
      </c>
      <c r="D3049" t="s">
        <v>985</v>
      </c>
      <c r="F3049" t="s">
        <v>72</v>
      </c>
      <c r="I3049">
        <v>23194.3</v>
      </c>
    </row>
    <row r="3050" spans="1:9" x14ac:dyDescent="0.2">
      <c r="A3050" t="s">
        <v>730</v>
      </c>
      <c r="B3050">
        <v>87</v>
      </c>
      <c r="C3050">
        <v>2002</v>
      </c>
      <c r="D3050" t="s">
        <v>214</v>
      </c>
      <c r="F3050" t="s">
        <v>55</v>
      </c>
      <c r="I3050">
        <v>22959</v>
      </c>
    </row>
    <row r="3051" spans="1:9" x14ac:dyDescent="0.2">
      <c r="A3051" t="s">
        <v>813</v>
      </c>
      <c r="B3051">
        <v>88</v>
      </c>
      <c r="C3051">
        <v>2002</v>
      </c>
      <c r="D3051" t="s">
        <v>166</v>
      </c>
      <c r="F3051" t="s">
        <v>98</v>
      </c>
      <c r="I3051">
        <v>22859</v>
      </c>
    </row>
    <row r="3052" spans="1:9" x14ac:dyDescent="0.2">
      <c r="A3052" t="s">
        <v>132</v>
      </c>
      <c r="B3052">
        <v>89</v>
      </c>
      <c r="C3052">
        <v>2002</v>
      </c>
      <c r="D3052" t="s">
        <v>79</v>
      </c>
      <c r="F3052" t="s">
        <v>28</v>
      </c>
      <c r="I3052">
        <v>22582</v>
      </c>
    </row>
    <row r="3053" spans="1:9" x14ac:dyDescent="0.2">
      <c r="A3053" t="s">
        <v>1088</v>
      </c>
      <c r="B3053">
        <v>90</v>
      </c>
      <c r="C3053">
        <v>2002</v>
      </c>
      <c r="D3053" t="s">
        <v>57</v>
      </c>
      <c r="F3053" t="s">
        <v>125</v>
      </c>
      <c r="I3053">
        <v>22396</v>
      </c>
    </row>
    <row r="3054" spans="1:9" x14ac:dyDescent="0.2">
      <c r="A3054" t="s">
        <v>152</v>
      </c>
      <c r="B3054">
        <v>91</v>
      </c>
      <c r="C3054">
        <v>2002</v>
      </c>
      <c r="D3054" t="s">
        <v>609</v>
      </c>
      <c r="F3054" t="s">
        <v>28</v>
      </c>
      <c r="I3054">
        <v>22392</v>
      </c>
    </row>
    <row r="3055" spans="1:9" x14ac:dyDescent="0.2">
      <c r="A3055" t="s">
        <v>666</v>
      </c>
      <c r="B3055">
        <v>92</v>
      </c>
      <c r="C3055">
        <v>2002</v>
      </c>
      <c r="D3055" t="s">
        <v>970</v>
      </c>
      <c r="F3055" t="s">
        <v>55</v>
      </c>
      <c r="I3055">
        <v>22293</v>
      </c>
    </row>
    <row r="3056" spans="1:9" x14ac:dyDescent="0.2">
      <c r="A3056" t="s">
        <v>638</v>
      </c>
      <c r="B3056">
        <v>93</v>
      </c>
      <c r="C3056">
        <v>2002</v>
      </c>
      <c r="D3056" t="s">
        <v>70</v>
      </c>
      <c r="F3056" t="s">
        <v>210</v>
      </c>
      <c r="I3056">
        <v>22241.4</v>
      </c>
    </row>
    <row r="3057" spans="1:9" x14ac:dyDescent="0.2">
      <c r="A3057" t="s">
        <v>109</v>
      </c>
      <c r="B3057">
        <v>94</v>
      </c>
      <c r="C3057">
        <v>2002</v>
      </c>
      <c r="D3057" t="s">
        <v>105</v>
      </c>
      <c r="F3057" t="s">
        <v>125</v>
      </c>
      <c r="I3057">
        <v>22111.1</v>
      </c>
    </row>
    <row r="3058" spans="1:9" x14ac:dyDescent="0.2">
      <c r="A3058" t="s">
        <v>734</v>
      </c>
      <c r="B3058">
        <v>95</v>
      </c>
      <c r="C3058">
        <v>2002</v>
      </c>
      <c r="D3058" t="s">
        <v>985</v>
      </c>
      <c r="F3058" t="s">
        <v>22</v>
      </c>
      <c r="I3058">
        <v>21784.5</v>
      </c>
    </row>
    <row r="3059" spans="1:9" x14ac:dyDescent="0.2">
      <c r="A3059" t="s">
        <v>148</v>
      </c>
      <c r="B3059">
        <v>96</v>
      </c>
      <c r="C3059">
        <v>2002</v>
      </c>
      <c r="D3059" t="s">
        <v>100</v>
      </c>
      <c r="F3059" t="s">
        <v>28</v>
      </c>
      <c r="I3059">
        <v>21717</v>
      </c>
    </row>
    <row r="3060" spans="1:9" x14ac:dyDescent="0.2">
      <c r="A3060" t="s">
        <v>731</v>
      </c>
      <c r="B3060">
        <v>97</v>
      </c>
      <c r="C3060">
        <v>2002</v>
      </c>
      <c r="D3060" t="s">
        <v>290</v>
      </c>
      <c r="F3060" t="s">
        <v>22</v>
      </c>
      <c r="I3060">
        <v>21543</v>
      </c>
    </row>
    <row r="3061" spans="1:9" x14ac:dyDescent="0.2">
      <c r="A3061" t="s">
        <v>129</v>
      </c>
      <c r="B3061">
        <v>98</v>
      </c>
      <c r="C3061">
        <v>2002</v>
      </c>
      <c r="D3061" t="s">
        <v>130</v>
      </c>
      <c r="F3061" t="s">
        <v>44</v>
      </c>
      <c r="I3061">
        <v>20450</v>
      </c>
    </row>
    <row r="3062" spans="1:9" x14ac:dyDescent="0.2">
      <c r="A3062" t="s">
        <v>107</v>
      </c>
      <c r="B3062">
        <v>99</v>
      </c>
      <c r="C3062">
        <v>2002</v>
      </c>
      <c r="D3062" t="s">
        <v>108</v>
      </c>
      <c r="F3062" t="s">
        <v>86</v>
      </c>
      <c r="I3062">
        <v>20092</v>
      </c>
    </row>
    <row r="3063" spans="1:9" x14ac:dyDescent="0.2">
      <c r="A3063" t="s">
        <v>163</v>
      </c>
      <c r="B3063">
        <v>100</v>
      </c>
      <c r="C3063">
        <v>2002</v>
      </c>
      <c r="D3063" t="s">
        <v>987</v>
      </c>
      <c r="F3063" t="s">
        <v>44</v>
      </c>
      <c r="I3063">
        <v>20051.400000000001</v>
      </c>
    </row>
    <row r="3064" spans="1:9" x14ac:dyDescent="0.2">
      <c r="A3064" t="s">
        <v>810</v>
      </c>
      <c r="B3064">
        <v>101</v>
      </c>
      <c r="C3064">
        <v>2002</v>
      </c>
      <c r="D3064" t="s">
        <v>350</v>
      </c>
      <c r="F3064" t="s">
        <v>177</v>
      </c>
      <c r="I3064">
        <v>19989.3</v>
      </c>
    </row>
    <row r="3065" spans="1:9" x14ac:dyDescent="0.2">
      <c r="A3065" t="s">
        <v>930</v>
      </c>
      <c r="B3065">
        <v>102</v>
      </c>
      <c r="C3065">
        <v>2002</v>
      </c>
      <c r="D3065" t="s">
        <v>27</v>
      </c>
      <c r="F3065" t="s">
        <v>181</v>
      </c>
      <c r="I3065">
        <v>19743</v>
      </c>
    </row>
    <row r="3066" spans="1:9" x14ac:dyDescent="0.2">
      <c r="A3066" t="s">
        <v>885</v>
      </c>
      <c r="B3066">
        <v>103</v>
      </c>
      <c r="C3066">
        <v>2002</v>
      </c>
      <c r="D3066" t="s">
        <v>85</v>
      </c>
      <c r="F3066" t="s">
        <v>113</v>
      </c>
      <c r="I3066">
        <v>19629</v>
      </c>
    </row>
    <row r="3067" spans="1:9" x14ac:dyDescent="0.2">
      <c r="A3067" t="s">
        <v>993</v>
      </c>
      <c r="B3067">
        <v>104</v>
      </c>
      <c r="C3067">
        <v>2002</v>
      </c>
      <c r="D3067" t="s">
        <v>40</v>
      </c>
      <c r="F3067" t="s">
        <v>146</v>
      </c>
      <c r="I3067">
        <v>19339.599999999999</v>
      </c>
    </row>
    <row r="3068" spans="1:9" x14ac:dyDescent="0.2">
      <c r="A3068" t="s">
        <v>986</v>
      </c>
      <c r="B3068">
        <v>105</v>
      </c>
      <c r="C3068">
        <v>2002</v>
      </c>
      <c r="D3068" t="s">
        <v>100</v>
      </c>
      <c r="F3068" t="s">
        <v>41</v>
      </c>
      <c r="I3068">
        <v>19299</v>
      </c>
    </row>
    <row r="3069" spans="1:9" x14ac:dyDescent="0.2">
      <c r="A3069" t="s">
        <v>982</v>
      </c>
      <c r="B3069">
        <v>106</v>
      </c>
      <c r="C3069">
        <v>2002</v>
      </c>
      <c r="D3069" t="s">
        <v>57</v>
      </c>
      <c r="F3069" t="s">
        <v>146</v>
      </c>
      <c r="I3069">
        <v>19190</v>
      </c>
    </row>
    <row r="3070" spans="1:9" x14ac:dyDescent="0.2">
      <c r="A3070" t="s">
        <v>613</v>
      </c>
      <c r="B3070">
        <v>107</v>
      </c>
      <c r="C3070">
        <v>2002</v>
      </c>
      <c r="D3070" t="s">
        <v>112</v>
      </c>
      <c r="F3070" t="s">
        <v>98</v>
      </c>
      <c r="I3070">
        <v>19115</v>
      </c>
    </row>
    <row r="3071" spans="1:9" x14ac:dyDescent="0.2">
      <c r="A3071" t="s">
        <v>117</v>
      </c>
      <c r="B3071">
        <v>108</v>
      </c>
      <c r="C3071">
        <v>2002</v>
      </c>
      <c r="D3071" t="s">
        <v>118</v>
      </c>
      <c r="F3071" t="s">
        <v>22</v>
      </c>
      <c r="I3071">
        <v>18963</v>
      </c>
    </row>
    <row r="3072" spans="1:9" x14ac:dyDescent="0.2">
      <c r="A3072" t="s">
        <v>101</v>
      </c>
      <c r="B3072">
        <v>109</v>
      </c>
      <c r="C3072">
        <v>2002</v>
      </c>
      <c r="D3072" t="s">
        <v>65</v>
      </c>
      <c r="F3072" t="s">
        <v>28</v>
      </c>
      <c r="I3072">
        <v>18799.099999999999</v>
      </c>
    </row>
    <row r="3073" spans="1:9" x14ac:dyDescent="0.2">
      <c r="A3073" t="s">
        <v>702</v>
      </c>
      <c r="B3073">
        <v>110</v>
      </c>
      <c r="C3073">
        <v>2002</v>
      </c>
      <c r="D3073" t="s">
        <v>974</v>
      </c>
      <c r="F3073" t="s">
        <v>55</v>
      </c>
      <c r="I3073">
        <v>18692.3</v>
      </c>
    </row>
    <row r="3074" spans="1:9" x14ac:dyDescent="0.2">
      <c r="A3074" t="s">
        <v>243</v>
      </c>
      <c r="B3074">
        <v>111</v>
      </c>
      <c r="C3074">
        <v>2002</v>
      </c>
      <c r="D3074" t="s">
        <v>17</v>
      </c>
      <c r="F3074" t="s">
        <v>187</v>
      </c>
      <c r="I3074">
        <v>18427.2</v>
      </c>
    </row>
    <row r="3075" spans="1:9" x14ac:dyDescent="0.2">
      <c r="A3075" t="s">
        <v>310</v>
      </c>
      <c r="B3075">
        <v>112</v>
      </c>
      <c r="C3075">
        <v>2002</v>
      </c>
      <c r="D3075" t="s">
        <v>30</v>
      </c>
      <c r="F3075" t="s">
        <v>55</v>
      </c>
      <c r="I3075">
        <v>18250</v>
      </c>
    </row>
    <row r="3076" spans="1:9" x14ac:dyDescent="0.2">
      <c r="A3076" t="s">
        <v>1089</v>
      </c>
      <c r="B3076">
        <v>113</v>
      </c>
      <c r="C3076">
        <v>2002</v>
      </c>
      <c r="D3076" t="s">
        <v>112</v>
      </c>
      <c r="F3076" t="s">
        <v>113</v>
      </c>
      <c r="I3076">
        <v>17953</v>
      </c>
    </row>
    <row r="3077" spans="1:9" x14ac:dyDescent="0.2">
      <c r="A3077" t="s">
        <v>1090</v>
      </c>
      <c r="B3077">
        <v>114</v>
      </c>
      <c r="C3077">
        <v>2002</v>
      </c>
      <c r="D3077" t="s">
        <v>17</v>
      </c>
      <c r="F3077" t="s">
        <v>18</v>
      </c>
      <c r="I3077">
        <v>17843</v>
      </c>
    </row>
    <row r="3078" spans="1:9" x14ac:dyDescent="0.2">
      <c r="A3078" t="s">
        <v>110</v>
      </c>
      <c r="B3078">
        <v>115</v>
      </c>
      <c r="C3078">
        <v>2002</v>
      </c>
      <c r="D3078" t="s">
        <v>980</v>
      </c>
      <c r="F3078" t="s">
        <v>44</v>
      </c>
      <c r="I3078">
        <v>17747</v>
      </c>
    </row>
    <row r="3079" spans="1:9" x14ac:dyDescent="0.2">
      <c r="A3079" t="s">
        <v>679</v>
      </c>
      <c r="B3079">
        <v>116</v>
      </c>
      <c r="C3079">
        <v>2002</v>
      </c>
      <c r="D3079" t="s">
        <v>390</v>
      </c>
      <c r="F3079" t="s">
        <v>93</v>
      </c>
      <c r="I3079">
        <v>17692</v>
      </c>
    </row>
    <row r="3080" spans="1:9" x14ac:dyDescent="0.2">
      <c r="A3080" t="s">
        <v>499</v>
      </c>
      <c r="B3080">
        <v>117</v>
      </c>
      <c r="C3080">
        <v>2002</v>
      </c>
      <c r="D3080" t="s">
        <v>976</v>
      </c>
      <c r="F3080" t="s">
        <v>177</v>
      </c>
      <c r="I3080">
        <v>17197.5</v>
      </c>
    </row>
    <row r="3081" spans="1:9" x14ac:dyDescent="0.2">
      <c r="A3081" t="s">
        <v>617</v>
      </c>
      <c r="B3081">
        <v>118</v>
      </c>
      <c r="C3081">
        <v>2002</v>
      </c>
      <c r="D3081" t="s">
        <v>24</v>
      </c>
      <c r="F3081" t="s">
        <v>53</v>
      </c>
      <c r="I3081">
        <v>16895</v>
      </c>
    </row>
    <row r="3082" spans="1:9" x14ac:dyDescent="0.2">
      <c r="A3082" t="s">
        <v>182</v>
      </c>
      <c r="B3082">
        <v>119</v>
      </c>
      <c r="C3082">
        <v>2002</v>
      </c>
      <c r="D3082" t="s">
        <v>74</v>
      </c>
      <c r="F3082" t="s">
        <v>146</v>
      </c>
      <c r="I3082">
        <v>16867</v>
      </c>
    </row>
    <row r="3083" spans="1:9" x14ac:dyDescent="0.2">
      <c r="A3083" t="s">
        <v>94</v>
      </c>
      <c r="B3083">
        <v>120</v>
      </c>
      <c r="C3083">
        <v>2002</v>
      </c>
      <c r="D3083" t="s">
        <v>30</v>
      </c>
      <c r="F3083" t="s">
        <v>33</v>
      </c>
      <c r="I3083">
        <v>16502</v>
      </c>
    </row>
    <row r="3084" spans="1:9" x14ac:dyDescent="0.2">
      <c r="A3084" t="s">
        <v>531</v>
      </c>
      <c r="B3084">
        <v>121</v>
      </c>
      <c r="C3084">
        <v>2002</v>
      </c>
      <c r="D3084" t="s">
        <v>57</v>
      </c>
      <c r="F3084" t="s">
        <v>72</v>
      </c>
      <c r="I3084">
        <v>16443</v>
      </c>
    </row>
    <row r="3085" spans="1:9" x14ac:dyDescent="0.2">
      <c r="A3085" t="s">
        <v>628</v>
      </c>
      <c r="B3085">
        <v>122</v>
      </c>
      <c r="C3085">
        <v>2002</v>
      </c>
      <c r="D3085" t="s">
        <v>17</v>
      </c>
      <c r="F3085" t="s">
        <v>53</v>
      </c>
      <c r="I3085">
        <v>16383</v>
      </c>
    </row>
    <row r="3086" spans="1:9" x14ac:dyDescent="0.2">
      <c r="A3086" t="s">
        <v>208</v>
      </c>
      <c r="B3086">
        <v>123</v>
      </c>
      <c r="C3086">
        <v>2002</v>
      </c>
      <c r="D3086" t="s">
        <v>100</v>
      </c>
      <c r="F3086" t="s">
        <v>44</v>
      </c>
      <c r="I3086">
        <v>16285.2</v>
      </c>
    </row>
    <row r="3087" spans="1:9" x14ac:dyDescent="0.2">
      <c r="A3087" t="s">
        <v>186</v>
      </c>
      <c r="B3087">
        <v>124</v>
      </c>
      <c r="C3087">
        <v>2002</v>
      </c>
      <c r="D3087" t="s">
        <v>40</v>
      </c>
      <c r="F3087" t="s">
        <v>187</v>
      </c>
      <c r="I3087">
        <v>16211.8</v>
      </c>
    </row>
    <row r="3088" spans="1:9" x14ac:dyDescent="0.2">
      <c r="A3088" t="s">
        <v>137</v>
      </c>
      <c r="B3088">
        <v>125</v>
      </c>
      <c r="C3088">
        <v>2002</v>
      </c>
      <c r="D3088" t="s">
        <v>118</v>
      </c>
      <c r="F3088" t="s">
        <v>44</v>
      </c>
      <c r="I3088">
        <v>16138</v>
      </c>
    </row>
    <row r="3089" spans="1:9" x14ac:dyDescent="0.2">
      <c r="A3089" t="s">
        <v>732</v>
      </c>
      <c r="B3089">
        <v>126</v>
      </c>
      <c r="C3089">
        <v>2002</v>
      </c>
      <c r="D3089" t="s">
        <v>490</v>
      </c>
      <c r="F3089" t="s">
        <v>72</v>
      </c>
      <c r="I3089">
        <v>16079</v>
      </c>
    </row>
    <row r="3090" spans="1:9" x14ac:dyDescent="0.2">
      <c r="A3090" t="s">
        <v>1091</v>
      </c>
      <c r="B3090">
        <v>127</v>
      </c>
      <c r="C3090">
        <v>2002</v>
      </c>
      <c r="D3090" t="s">
        <v>972</v>
      </c>
      <c r="F3090" t="s">
        <v>98</v>
      </c>
      <c r="I3090">
        <v>15822.6</v>
      </c>
    </row>
    <row r="3091" spans="1:9" x14ac:dyDescent="0.2">
      <c r="A3091" t="s">
        <v>280</v>
      </c>
      <c r="B3091">
        <v>128</v>
      </c>
      <c r="C3091">
        <v>2002</v>
      </c>
      <c r="D3091" t="s">
        <v>108</v>
      </c>
      <c r="F3091" t="s">
        <v>86</v>
      </c>
      <c r="I3091">
        <v>15700</v>
      </c>
    </row>
    <row r="3092" spans="1:9" x14ac:dyDescent="0.2">
      <c r="A3092" t="s">
        <v>114</v>
      </c>
      <c r="B3092">
        <v>129</v>
      </c>
      <c r="C3092">
        <v>2002</v>
      </c>
      <c r="D3092" t="s">
        <v>985</v>
      </c>
      <c r="F3092" t="s">
        <v>22</v>
      </c>
      <c r="I3092">
        <v>15627.7</v>
      </c>
    </row>
    <row r="3093" spans="1:9" x14ac:dyDescent="0.2">
      <c r="A3093" t="s">
        <v>624</v>
      </c>
      <c r="B3093">
        <v>130</v>
      </c>
      <c r="C3093">
        <v>2002</v>
      </c>
      <c r="D3093" t="s">
        <v>32</v>
      </c>
      <c r="F3093" t="s">
        <v>142</v>
      </c>
      <c r="I3093">
        <v>15479.6</v>
      </c>
    </row>
    <row r="3094" spans="1:9" x14ac:dyDescent="0.2">
      <c r="A3094" t="s">
        <v>383</v>
      </c>
      <c r="B3094">
        <v>132</v>
      </c>
      <c r="C3094">
        <v>2002</v>
      </c>
      <c r="D3094" t="s">
        <v>70</v>
      </c>
      <c r="F3094" t="s">
        <v>98</v>
      </c>
      <c r="I3094">
        <v>15296.6</v>
      </c>
    </row>
    <row r="3095" spans="1:9" x14ac:dyDescent="0.2">
      <c r="A3095" t="s">
        <v>216</v>
      </c>
      <c r="B3095">
        <v>133</v>
      </c>
      <c r="C3095">
        <v>2002</v>
      </c>
      <c r="D3095" t="s">
        <v>70</v>
      </c>
      <c r="F3095" t="s">
        <v>177</v>
      </c>
      <c r="I3095">
        <v>15284.2</v>
      </c>
    </row>
    <row r="3096" spans="1:9" x14ac:dyDescent="0.2">
      <c r="A3096" t="s">
        <v>736</v>
      </c>
      <c r="B3096">
        <v>134</v>
      </c>
      <c r="C3096">
        <v>2002</v>
      </c>
      <c r="D3096" t="s">
        <v>65</v>
      </c>
      <c r="F3096" t="s">
        <v>33</v>
      </c>
      <c r="I3096">
        <v>15147</v>
      </c>
    </row>
    <row r="3097" spans="1:9" x14ac:dyDescent="0.2">
      <c r="A3097" t="s">
        <v>1001</v>
      </c>
      <c r="B3097">
        <v>135</v>
      </c>
      <c r="C3097">
        <v>2002</v>
      </c>
      <c r="D3097" t="s">
        <v>214</v>
      </c>
      <c r="F3097" t="s">
        <v>44</v>
      </c>
      <c r="I3097">
        <v>15140</v>
      </c>
    </row>
    <row r="3098" spans="1:9" x14ac:dyDescent="0.2">
      <c r="A3098" t="s">
        <v>1092</v>
      </c>
      <c r="B3098">
        <v>136</v>
      </c>
      <c r="C3098">
        <v>2002</v>
      </c>
      <c r="D3098" t="s">
        <v>65</v>
      </c>
      <c r="F3098" t="s">
        <v>53</v>
      </c>
      <c r="I3098">
        <v>15118.3</v>
      </c>
    </row>
    <row r="3099" spans="1:9" x14ac:dyDescent="0.2">
      <c r="A3099" t="s">
        <v>991</v>
      </c>
      <c r="B3099">
        <v>137</v>
      </c>
      <c r="C3099">
        <v>2002</v>
      </c>
      <c r="D3099" t="s">
        <v>214</v>
      </c>
      <c r="F3099" t="s">
        <v>72</v>
      </c>
      <c r="I3099">
        <v>15028.2</v>
      </c>
    </row>
    <row r="3100" spans="1:9" x14ac:dyDescent="0.2">
      <c r="A3100" t="s">
        <v>1093</v>
      </c>
      <c r="B3100">
        <v>138</v>
      </c>
      <c r="C3100">
        <v>2002</v>
      </c>
      <c r="D3100" t="s">
        <v>21</v>
      </c>
      <c r="F3100" t="s">
        <v>22</v>
      </c>
      <c r="I3100">
        <v>14988.3</v>
      </c>
    </row>
    <row r="3101" spans="1:9" x14ac:dyDescent="0.2">
      <c r="A3101" t="s">
        <v>354</v>
      </c>
      <c r="B3101">
        <v>139</v>
      </c>
      <c r="C3101">
        <v>2002</v>
      </c>
      <c r="D3101" t="s">
        <v>60</v>
      </c>
      <c r="F3101" t="s">
        <v>44</v>
      </c>
      <c r="I3101">
        <v>14870</v>
      </c>
    </row>
    <row r="3102" spans="1:9" x14ac:dyDescent="0.2">
      <c r="A3102" t="s">
        <v>178</v>
      </c>
      <c r="B3102">
        <v>140</v>
      </c>
      <c r="C3102">
        <v>2002</v>
      </c>
      <c r="D3102" t="s">
        <v>91</v>
      </c>
      <c r="F3102" t="s">
        <v>93</v>
      </c>
      <c r="I3102">
        <v>14545</v>
      </c>
    </row>
    <row r="3103" spans="1:9" x14ac:dyDescent="0.2">
      <c r="A3103" t="s">
        <v>147</v>
      </c>
      <c r="B3103">
        <v>141</v>
      </c>
      <c r="C3103">
        <v>2002</v>
      </c>
      <c r="D3103" t="s">
        <v>1077</v>
      </c>
      <c r="F3103" t="s">
        <v>22</v>
      </c>
      <c r="I3103">
        <v>14524.4</v>
      </c>
    </row>
    <row r="3104" spans="1:9" x14ac:dyDescent="0.2">
      <c r="A3104" t="s">
        <v>219</v>
      </c>
      <c r="B3104">
        <v>142</v>
      </c>
      <c r="C3104">
        <v>2002</v>
      </c>
      <c r="D3104" t="s">
        <v>43</v>
      </c>
      <c r="F3104" t="s">
        <v>146</v>
      </c>
      <c r="I3104">
        <v>14256</v>
      </c>
    </row>
    <row r="3105" spans="1:9" x14ac:dyDescent="0.2">
      <c r="A3105" t="s">
        <v>171</v>
      </c>
      <c r="B3105">
        <v>143</v>
      </c>
      <c r="C3105">
        <v>2002</v>
      </c>
      <c r="D3105" t="s">
        <v>24</v>
      </c>
      <c r="F3105" t="s">
        <v>142</v>
      </c>
      <c r="I3105">
        <v>14175</v>
      </c>
    </row>
    <row r="3106" spans="1:9" x14ac:dyDescent="0.2">
      <c r="A3106" t="s">
        <v>737</v>
      </c>
      <c r="B3106">
        <v>144</v>
      </c>
      <c r="C3106">
        <v>2002</v>
      </c>
      <c r="D3106" t="s">
        <v>17</v>
      </c>
      <c r="F3106" t="s">
        <v>53</v>
      </c>
      <c r="I3106">
        <v>14147.2</v>
      </c>
    </row>
    <row r="3107" spans="1:9" x14ac:dyDescent="0.2">
      <c r="A3107" t="s">
        <v>1094</v>
      </c>
      <c r="B3107">
        <v>145</v>
      </c>
      <c r="C3107">
        <v>2002</v>
      </c>
      <c r="D3107" t="s">
        <v>100</v>
      </c>
      <c r="F3107" t="s">
        <v>41</v>
      </c>
      <c r="I3107">
        <v>14128.5</v>
      </c>
    </row>
    <row r="3108" spans="1:9" x14ac:dyDescent="0.2">
      <c r="A3108" t="s">
        <v>202</v>
      </c>
      <c r="B3108">
        <v>146</v>
      </c>
      <c r="C3108">
        <v>2002</v>
      </c>
      <c r="D3108" t="s">
        <v>488</v>
      </c>
      <c r="F3108" t="s">
        <v>55</v>
      </c>
      <c r="I3108">
        <v>14126</v>
      </c>
    </row>
    <row r="3109" spans="1:9" x14ac:dyDescent="0.2">
      <c r="A3109" t="s">
        <v>352</v>
      </c>
      <c r="B3109">
        <v>147</v>
      </c>
      <c r="C3109">
        <v>2002</v>
      </c>
      <c r="D3109" t="s">
        <v>79</v>
      </c>
      <c r="F3109" t="s">
        <v>44</v>
      </c>
      <c r="I3109">
        <v>13915.7</v>
      </c>
    </row>
    <row r="3110" spans="1:9" x14ac:dyDescent="0.2">
      <c r="A3110" t="s">
        <v>170</v>
      </c>
      <c r="B3110">
        <v>148</v>
      </c>
      <c r="C3110">
        <v>2002</v>
      </c>
      <c r="D3110" t="s">
        <v>118</v>
      </c>
      <c r="F3110" t="s">
        <v>86</v>
      </c>
      <c r="I3110">
        <v>13879</v>
      </c>
    </row>
    <row r="3111" spans="1:9" x14ac:dyDescent="0.2">
      <c r="A3111" t="s">
        <v>391</v>
      </c>
      <c r="B3111">
        <v>149</v>
      </c>
      <c r="C3111">
        <v>2002</v>
      </c>
      <c r="D3111" t="s">
        <v>105</v>
      </c>
      <c r="F3111" t="s">
        <v>55</v>
      </c>
      <c r="I3111">
        <v>13847.9</v>
      </c>
    </row>
    <row r="3112" spans="1:9" x14ac:dyDescent="0.2">
      <c r="A3112" t="s">
        <v>647</v>
      </c>
      <c r="B3112">
        <v>150</v>
      </c>
      <c r="C3112">
        <v>2002</v>
      </c>
      <c r="D3112" t="s">
        <v>17</v>
      </c>
      <c r="F3112" t="s">
        <v>18</v>
      </c>
      <c r="I3112">
        <v>13624.7</v>
      </c>
    </row>
    <row r="3113" spans="1:9" x14ac:dyDescent="0.2">
      <c r="A3113" t="s">
        <v>275</v>
      </c>
      <c r="B3113">
        <v>151</v>
      </c>
      <c r="C3113">
        <v>2002</v>
      </c>
      <c r="D3113" t="s">
        <v>74</v>
      </c>
      <c r="F3113" t="s">
        <v>55</v>
      </c>
      <c r="I3113">
        <v>13558</v>
      </c>
    </row>
    <row r="3114" spans="1:9" x14ac:dyDescent="0.2">
      <c r="A3114" t="s">
        <v>257</v>
      </c>
      <c r="B3114">
        <v>152</v>
      </c>
      <c r="C3114">
        <v>2002</v>
      </c>
      <c r="D3114" t="s">
        <v>21</v>
      </c>
      <c r="F3114" t="s">
        <v>28</v>
      </c>
      <c r="I3114">
        <v>13413</v>
      </c>
    </row>
    <row r="3115" spans="1:9" x14ac:dyDescent="0.2">
      <c r="A3115" t="s">
        <v>306</v>
      </c>
      <c r="B3115">
        <v>153</v>
      </c>
      <c r="C3115">
        <v>2002</v>
      </c>
      <c r="D3115" t="s">
        <v>1095</v>
      </c>
      <c r="F3115" t="s">
        <v>22</v>
      </c>
      <c r="I3115">
        <v>13405</v>
      </c>
    </row>
    <row r="3116" spans="1:9" x14ac:dyDescent="0.2">
      <c r="A3116" t="s">
        <v>217</v>
      </c>
      <c r="B3116">
        <v>154</v>
      </c>
      <c r="C3116">
        <v>2002</v>
      </c>
      <c r="D3116" t="s">
        <v>130</v>
      </c>
      <c r="F3116" t="s">
        <v>44</v>
      </c>
      <c r="I3116">
        <v>13292.9</v>
      </c>
    </row>
    <row r="3117" spans="1:9" x14ac:dyDescent="0.2">
      <c r="A3117" t="s">
        <v>134</v>
      </c>
      <c r="B3117">
        <v>155</v>
      </c>
      <c r="C3117">
        <v>2002</v>
      </c>
      <c r="D3117" t="s">
        <v>95</v>
      </c>
      <c r="F3117" t="s">
        <v>28</v>
      </c>
      <c r="I3117">
        <v>13234</v>
      </c>
    </row>
    <row r="3118" spans="1:9" x14ac:dyDescent="0.2">
      <c r="A3118" t="s">
        <v>417</v>
      </c>
      <c r="B3118">
        <v>156</v>
      </c>
      <c r="C3118">
        <v>2002</v>
      </c>
      <c r="D3118" t="s">
        <v>920</v>
      </c>
      <c r="F3118" t="s">
        <v>18</v>
      </c>
      <c r="I3118">
        <v>12977</v>
      </c>
    </row>
    <row r="3119" spans="1:9" x14ac:dyDescent="0.2">
      <c r="A3119" t="s">
        <v>325</v>
      </c>
      <c r="B3119">
        <v>157</v>
      </c>
      <c r="C3119">
        <v>2002</v>
      </c>
      <c r="D3119" t="s">
        <v>105</v>
      </c>
      <c r="F3119" t="s">
        <v>35</v>
      </c>
      <c r="I3119">
        <v>12959</v>
      </c>
    </row>
    <row r="3120" spans="1:9" x14ac:dyDescent="0.2">
      <c r="A3120" t="s">
        <v>764</v>
      </c>
      <c r="B3120">
        <v>158</v>
      </c>
      <c r="C3120">
        <v>2002</v>
      </c>
      <c r="D3120" t="s">
        <v>920</v>
      </c>
      <c r="F3120" t="s">
        <v>53</v>
      </c>
      <c r="I3120">
        <v>12922.5</v>
      </c>
    </row>
    <row r="3121" spans="1:9" x14ac:dyDescent="0.2">
      <c r="A3121" t="s">
        <v>169</v>
      </c>
      <c r="B3121">
        <v>159</v>
      </c>
      <c r="C3121">
        <v>2002</v>
      </c>
      <c r="D3121" t="s">
        <v>108</v>
      </c>
      <c r="F3121" t="s">
        <v>142</v>
      </c>
      <c r="I3121">
        <v>12911.5</v>
      </c>
    </row>
    <row r="3122" spans="1:9" x14ac:dyDescent="0.2">
      <c r="A3122" t="s">
        <v>176</v>
      </c>
      <c r="B3122">
        <v>160</v>
      </c>
      <c r="C3122">
        <v>2002</v>
      </c>
      <c r="D3122" t="s">
        <v>70</v>
      </c>
      <c r="F3122" t="s">
        <v>177</v>
      </c>
      <c r="I3122">
        <v>12903.4</v>
      </c>
    </row>
    <row r="3123" spans="1:9" x14ac:dyDescent="0.2">
      <c r="A3123" t="s">
        <v>658</v>
      </c>
      <c r="B3123">
        <v>161</v>
      </c>
      <c r="C3123">
        <v>2002</v>
      </c>
      <c r="D3123" t="s">
        <v>976</v>
      </c>
      <c r="F3123" t="s">
        <v>398</v>
      </c>
      <c r="I3123">
        <v>12814</v>
      </c>
    </row>
    <row r="3124" spans="1:9" x14ac:dyDescent="0.2">
      <c r="A3124" t="s">
        <v>994</v>
      </c>
      <c r="B3124">
        <v>162</v>
      </c>
      <c r="C3124">
        <v>2002</v>
      </c>
      <c r="D3124" t="s">
        <v>112</v>
      </c>
      <c r="F3124" t="s">
        <v>55</v>
      </c>
      <c r="I3124">
        <v>12428.6</v>
      </c>
    </row>
    <row r="3125" spans="1:9" x14ac:dyDescent="0.2">
      <c r="A3125" t="s">
        <v>894</v>
      </c>
      <c r="B3125">
        <v>163</v>
      </c>
      <c r="C3125">
        <v>2002</v>
      </c>
      <c r="D3125" t="s">
        <v>21</v>
      </c>
      <c r="F3125" t="s">
        <v>98</v>
      </c>
      <c r="I3125">
        <v>12402</v>
      </c>
    </row>
    <row r="3126" spans="1:9" x14ac:dyDescent="0.2">
      <c r="A3126" t="s">
        <v>635</v>
      </c>
      <c r="B3126">
        <v>164</v>
      </c>
      <c r="C3126">
        <v>2002</v>
      </c>
      <c r="D3126" t="s">
        <v>74</v>
      </c>
      <c r="F3126" t="s">
        <v>210</v>
      </c>
      <c r="I3126">
        <v>12321</v>
      </c>
    </row>
    <row r="3127" spans="1:9" x14ac:dyDescent="0.2">
      <c r="A3127" t="s">
        <v>450</v>
      </c>
      <c r="B3127">
        <v>166</v>
      </c>
      <c r="C3127">
        <v>2002</v>
      </c>
      <c r="D3127" t="s">
        <v>74</v>
      </c>
      <c r="F3127" t="s">
        <v>35</v>
      </c>
      <c r="I3127">
        <v>12163</v>
      </c>
    </row>
    <row r="3128" spans="1:9" x14ac:dyDescent="0.2">
      <c r="A3128" t="s">
        <v>651</v>
      </c>
      <c r="B3128">
        <v>167</v>
      </c>
      <c r="C3128">
        <v>2002</v>
      </c>
      <c r="D3128" t="s">
        <v>112</v>
      </c>
      <c r="F3128" t="s">
        <v>55</v>
      </c>
      <c r="I3128">
        <v>12053</v>
      </c>
    </row>
    <row r="3129" spans="1:9" x14ac:dyDescent="0.2">
      <c r="A3129" t="s">
        <v>231</v>
      </c>
      <c r="B3129">
        <v>168</v>
      </c>
      <c r="C3129">
        <v>2002</v>
      </c>
      <c r="D3129" t="s">
        <v>201</v>
      </c>
      <c r="F3129" t="s">
        <v>68</v>
      </c>
      <c r="I3129">
        <v>11973</v>
      </c>
    </row>
    <row r="3130" spans="1:9" x14ac:dyDescent="0.2">
      <c r="A3130" t="s">
        <v>992</v>
      </c>
      <c r="B3130">
        <v>169</v>
      </c>
      <c r="C3130">
        <v>2002</v>
      </c>
      <c r="D3130" t="s">
        <v>112</v>
      </c>
      <c r="F3130" t="s">
        <v>55</v>
      </c>
      <c r="I3130">
        <v>11844</v>
      </c>
    </row>
    <row r="3131" spans="1:9" x14ac:dyDescent="0.2">
      <c r="A3131" t="s">
        <v>262</v>
      </c>
      <c r="B3131">
        <v>170</v>
      </c>
      <c r="C3131">
        <v>2002</v>
      </c>
      <c r="D3131" t="s">
        <v>987</v>
      </c>
      <c r="F3131" t="s">
        <v>142</v>
      </c>
      <c r="I3131">
        <v>11763.4</v>
      </c>
    </row>
    <row r="3132" spans="1:9" x14ac:dyDescent="0.2">
      <c r="A3132" t="s">
        <v>1096</v>
      </c>
      <c r="B3132">
        <v>171</v>
      </c>
      <c r="C3132">
        <v>2002</v>
      </c>
      <c r="D3132" t="s">
        <v>100</v>
      </c>
      <c r="F3132" t="s">
        <v>255</v>
      </c>
      <c r="I3132">
        <v>11542.5</v>
      </c>
    </row>
    <row r="3133" spans="1:9" x14ac:dyDescent="0.2">
      <c r="A3133" t="s">
        <v>747</v>
      </c>
      <c r="B3133">
        <v>172</v>
      </c>
      <c r="C3133">
        <v>2002</v>
      </c>
      <c r="D3133" t="s">
        <v>193</v>
      </c>
      <c r="F3133" t="s">
        <v>22</v>
      </c>
      <c r="I3133">
        <v>11322</v>
      </c>
    </row>
    <row r="3134" spans="1:9" x14ac:dyDescent="0.2">
      <c r="A3134" t="s">
        <v>339</v>
      </c>
      <c r="B3134">
        <v>173</v>
      </c>
      <c r="C3134">
        <v>2002</v>
      </c>
      <c r="D3134" t="s">
        <v>105</v>
      </c>
      <c r="F3134" t="s">
        <v>177</v>
      </c>
      <c r="I3134">
        <v>11154.1</v>
      </c>
    </row>
    <row r="3135" spans="1:9" x14ac:dyDescent="0.2">
      <c r="A3135" t="s">
        <v>549</v>
      </c>
      <c r="B3135">
        <v>174</v>
      </c>
      <c r="C3135">
        <v>2002</v>
      </c>
      <c r="D3135" t="s">
        <v>223</v>
      </c>
      <c r="F3135" t="s">
        <v>116</v>
      </c>
      <c r="I3135">
        <v>11055.3</v>
      </c>
    </row>
    <row r="3136" spans="1:9" x14ac:dyDescent="0.2">
      <c r="A3136" t="s">
        <v>238</v>
      </c>
      <c r="B3136">
        <v>175</v>
      </c>
      <c r="C3136">
        <v>2002</v>
      </c>
      <c r="D3136" t="s">
        <v>105</v>
      </c>
      <c r="F3136" t="s">
        <v>41</v>
      </c>
      <c r="I3136">
        <v>11019</v>
      </c>
    </row>
    <row r="3137" spans="1:9" x14ac:dyDescent="0.2">
      <c r="A3137" t="s">
        <v>516</v>
      </c>
      <c r="B3137">
        <v>176</v>
      </c>
      <c r="C3137">
        <v>2002</v>
      </c>
      <c r="D3137" t="s">
        <v>636</v>
      </c>
      <c r="F3137" t="s">
        <v>55</v>
      </c>
      <c r="I3137">
        <v>10859.7</v>
      </c>
    </row>
    <row r="3138" spans="1:9" x14ac:dyDescent="0.2">
      <c r="A3138" t="s">
        <v>327</v>
      </c>
      <c r="B3138">
        <v>177</v>
      </c>
      <c r="C3138">
        <v>2002</v>
      </c>
      <c r="D3138" t="s">
        <v>987</v>
      </c>
      <c r="F3138" t="s">
        <v>25</v>
      </c>
      <c r="I3138">
        <v>10750.9</v>
      </c>
    </row>
    <row r="3139" spans="1:9" x14ac:dyDescent="0.2">
      <c r="A3139" t="s">
        <v>504</v>
      </c>
      <c r="B3139">
        <v>178</v>
      </c>
      <c r="C3139">
        <v>2002</v>
      </c>
      <c r="D3139" t="s">
        <v>105</v>
      </c>
      <c r="F3139" t="s">
        <v>146</v>
      </c>
      <c r="I3139">
        <v>10744.4</v>
      </c>
    </row>
    <row r="3140" spans="1:9" x14ac:dyDescent="0.2">
      <c r="A3140" t="s">
        <v>387</v>
      </c>
      <c r="B3140">
        <v>179</v>
      </c>
      <c r="C3140">
        <v>2002</v>
      </c>
      <c r="D3140" t="s">
        <v>105</v>
      </c>
      <c r="F3140" t="s">
        <v>146</v>
      </c>
      <c r="I3140">
        <v>10709</v>
      </c>
    </row>
    <row r="3141" spans="1:9" x14ac:dyDescent="0.2">
      <c r="A3141" t="s">
        <v>378</v>
      </c>
      <c r="B3141">
        <v>180</v>
      </c>
      <c r="C3141">
        <v>2002</v>
      </c>
      <c r="D3141" t="s">
        <v>214</v>
      </c>
      <c r="F3141" t="s">
        <v>35</v>
      </c>
      <c r="I3141">
        <v>10558</v>
      </c>
    </row>
    <row r="3142" spans="1:9" x14ac:dyDescent="0.2">
      <c r="A3142" t="s">
        <v>467</v>
      </c>
      <c r="B3142">
        <v>181</v>
      </c>
      <c r="C3142">
        <v>2002</v>
      </c>
      <c r="D3142" t="s">
        <v>290</v>
      </c>
      <c r="F3142" t="s">
        <v>55</v>
      </c>
      <c r="I3142">
        <v>10524</v>
      </c>
    </row>
    <row r="3143" spans="1:9" x14ac:dyDescent="0.2">
      <c r="A3143" t="s">
        <v>329</v>
      </c>
      <c r="B3143">
        <v>182</v>
      </c>
      <c r="C3143">
        <v>2002</v>
      </c>
      <c r="D3143" t="s">
        <v>330</v>
      </c>
      <c r="F3143" t="s">
        <v>187</v>
      </c>
      <c r="I3143">
        <v>10483.799999999999</v>
      </c>
    </row>
    <row r="3144" spans="1:9" x14ac:dyDescent="0.2">
      <c r="A3144" t="s">
        <v>252</v>
      </c>
      <c r="B3144">
        <v>183</v>
      </c>
      <c r="C3144">
        <v>2002</v>
      </c>
      <c r="D3144" t="s">
        <v>17</v>
      </c>
      <c r="F3144" t="s">
        <v>53</v>
      </c>
      <c r="I3144">
        <v>10469</v>
      </c>
    </row>
    <row r="3145" spans="1:9" x14ac:dyDescent="0.2">
      <c r="A3145" t="s">
        <v>1097</v>
      </c>
      <c r="B3145">
        <v>184</v>
      </c>
      <c r="C3145">
        <v>2002</v>
      </c>
      <c r="D3145" t="s">
        <v>112</v>
      </c>
      <c r="F3145" t="s">
        <v>255</v>
      </c>
      <c r="I3145">
        <v>10444.700000000001</v>
      </c>
    </row>
    <row r="3146" spans="1:9" x14ac:dyDescent="0.2">
      <c r="A3146" t="s">
        <v>1035</v>
      </c>
      <c r="B3146">
        <v>185</v>
      </c>
      <c r="C3146">
        <v>2002</v>
      </c>
      <c r="D3146" t="s">
        <v>920</v>
      </c>
      <c r="F3146" t="s">
        <v>75</v>
      </c>
      <c r="I3146">
        <v>10378.9</v>
      </c>
    </row>
    <row r="3147" spans="1:9" x14ac:dyDescent="0.2">
      <c r="A3147" t="s">
        <v>242</v>
      </c>
      <c r="B3147">
        <v>186</v>
      </c>
      <c r="C3147">
        <v>2002</v>
      </c>
      <c r="D3147" t="s">
        <v>32</v>
      </c>
      <c r="F3147" t="s">
        <v>18</v>
      </c>
      <c r="I3147">
        <v>10343</v>
      </c>
    </row>
    <row r="3148" spans="1:9" x14ac:dyDescent="0.2">
      <c r="A3148" t="s">
        <v>644</v>
      </c>
      <c r="B3148">
        <v>187</v>
      </c>
      <c r="C3148">
        <v>2002</v>
      </c>
      <c r="D3148" t="s">
        <v>112</v>
      </c>
      <c r="F3148" t="s">
        <v>190</v>
      </c>
      <c r="I3148">
        <v>10194.9</v>
      </c>
    </row>
    <row r="3149" spans="1:9" x14ac:dyDescent="0.2">
      <c r="A3149" t="s">
        <v>627</v>
      </c>
      <c r="B3149">
        <v>188</v>
      </c>
      <c r="C3149">
        <v>2002</v>
      </c>
      <c r="D3149" t="s">
        <v>214</v>
      </c>
      <c r="F3149" t="s">
        <v>86</v>
      </c>
      <c r="I3149">
        <v>10155</v>
      </c>
    </row>
    <row r="3150" spans="1:9" x14ac:dyDescent="0.2">
      <c r="A3150" t="s">
        <v>629</v>
      </c>
      <c r="B3150">
        <v>189</v>
      </c>
      <c r="C3150">
        <v>2002</v>
      </c>
      <c r="D3150" t="s">
        <v>230</v>
      </c>
      <c r="F3150" t="s">
        <v>75</v>
      </c>
      <c r="I3150">
        <v>10152</v>
      </c>
    </row>
    <row r="3151" spans="1:9" x14ac:dyDescent="0.2">
      <c r="A3151" t="s">
        <v>581</v>
      </c>
      <c r="B3151">
        <v>190</v>
      </c>
      <c r="C3151">
        <v>2002</v>
      </c>
      <c r="D3151" t="s">
        <v>57</v>
      </c>
      <c r="F3151" t="s">
        <v>47</v>
      </c>
      <c r="I3151">
        <v>10144.700000000001</v>
      </c>
    </row>
    <row r="3152" spans="1:9" x14ac:dyDescent="0.2">
      <c r="A3152" t="s">
        <v>1098</v>
      </c>
      <c r="B3152">
        <v>191</v>
      </c>
      <c r="C3152">
        <v>2002</v>
      </c>
      <c r="D3152" t="s">
        <v>976</v>
      </c>
      <c r="F3152" t="s">
        <v>28</v>
      </c>
      <c r="I3152">
        <v>10127.6</v>
      </c>
    </row>
    <row r="3153" spans="1:9" x14ac:dyDescent="0.2">
      <c r="A3153" t="s">
        <v>995</v>
      </c>
      <c r="B3153">
        <v>192</v>
      </c>
      <c r="C3153">
        <v>2002</v>
      </c>
      <c r="D3153" t="s">
        <v>112</v>
      </c>
      <c r="F3153" t="s">
        <v>55</v>
      </c>
      <c r="I3153">
        <v>10064.5</v>
      </c>
    </row>
    <row r="3154" spans="1:9" x14ac:dyDescent="0.2">
      <c r="A3154" t="s">
        <v>422</v>
      </c>
      <c r="B3154">
        <v>193</v>
      </c>
      <c r="C3154">
        <v>2002</v>
      </c>
      <c r="D3154" t="s">
        <v>79</v>
      </c>
      <c r="F3154" t="s">
        <v>28</v>
      </c>
      <c r="I3154">
        <v>9943</v>
      </c>
    </row>
    <row r="3155" spans="1:9" x14ac:dyDescent="0.2">
      <c r="A3155" t="s">
        <v>890</v>
      </c>
      <c r="B3155">
        <v>194</v>
      </c>
      <c r="C3155">
        <v>2002</v>
      </c>
      <c r="D3155" t="s">
        <v>118</v>
      </c>
      <c r="F3155" t="s">
        <v>72</v>
      </c>
      <c r="I3155">
        <v>9905</v>
      </c>
    </row>
    <row r="3156" spans="1:9" x14ac:dyDescent="0.2">
      <c r="A3156" t="s">
        <v>300</v>
      </c>
      <c r="B3156">
        <v>195</v>
      </c>
      <c r="C3156">
        <v>2002</v>
      </c>
      <c r="D3156" t="s">
        <v>214</v>
      </c>
      <c r="F3156" t="s">
        <v>41</v>
      </c>
      <c r="I3156">
        <v>9815</v>
      </c>
    </row>
    <row r="3157" spans="1:9" x14ac:dyDescent="0.2">
      <c r="A3157" t="s">
        <v>351</v>
      </c>
      <c r="B3157">
        <v>196</v>
      </c>
      <c r="C3157">
        <v>2002</v>
      </c>
      <c r="D3157" t="s">
        <v>100</v>
      </c>
      <c r="F3157" t="s">
        <v>41</v>
      </c>
      <c r="I3157">
        <v>9802</v>
      </c>
    </row>
    <row r="3158" spans="1:9" x14ac:dyDescent="0.2">
      <c r="A3158" t="s">
        <v>401</v>
      </c>
      <c r="B3158">
        <v>197</v>
      </c>
      <c r="C3158">
        <v>2002</v>
      </c>
      <c r="D3158" t="s">
        <v>130</v>
      </c>
      <c r="F3158" t="s">
        <v>44</v>
      </c>
      <c r="I3158">
        <v>9697.9</v>
      </c>
    </row>
    <row r="3159" spans="1:9" x14ac:dyDescent="0.2">
      <c r="A3159" t="s">
        <v>469</v>
      </c>
      <c r="B3159">
        <v>198</v>
      </c>
      <c r="C3159">
        <v>2002</v>
      </c>
      <c r="D3159" t="s">
        <v>27</v>
      </c>
      <c r="F3159" t="s">
        <v>98</v>
      </c>
      <c r="I3159">
        <v>9674.2000000000007</v>
      </c>
    </row>
    <row r="3160" spans="1:9" x14ac:dyDescent="0.2">
      <c r="A3160" t="s">
        <v>751</v>
      </c>
      <c r="B3160">
        <v>199</v>
      </c>
      <c r="C3160">
        <v>2002</v>
      </c>
      <c r="D3160" t="s">
        <v>214</v>
      </c>
      <c r="F3160" t="s">
        <v>28</v>
      </c>
      <c r="I3160">
        <v>9634</v>
      </c>
    </row>
    <row r="3161" spans="1:9" x14ac:dyDescent="0.2">
      <c r="A3161" t="s">
        <v>296</v>
      </c>
      <c r="B3161">
        <v>200</v>
      </c>
      <c r="C3161">
        <v>2002</v>
      </c>
      <c r="D3161" t="s">
        <v>214</v>
      </c>
      <c r="F3161" t="s">
        <v>297</v>
      </c>
      <c r="I3161">
        <v>9620.9</v>
      </c>
    </row>
    <row r="3162" spans="1:9" x14ac:dyDescent="0.2">
      <c r="A3162" t="s">
        <v>948</v>
      </c>
      <c r="B3162">
        <v>201</v>
      </c>
      <c r="C3162">
        <v>2002</v>
      </c>
      <c r="D3162" t="s">
        <v>214</v>
      </c>
      <c r="F3162" t="s">
        <v>35</v>
      </c>
      <c r="I3162">
        <v>9614</v>
      </c>
    </row>
    <row r="3163" spans="1:9" x14ac:dyDescent="0.2">
      <c r="A3163" t="s">
        <v>265</v>
      </c>
      <c r="B3163">
        <v>202</v>
      </c>
      <c r="C3163">
        <v>2002</v>
      </c>
      <c r="D3163" t="s">
        <v>97</v>
      </c>
      <c r="F3163" t="s">
        <v>86</v>
      </c>
      <c r="I3163">
        <v>9598</v>
      </c>
    </row>
    <row r="3164" spans="1:9" x14ac:dyDescent="0.2">
      <c r="A3164" t="s">
        <v>957</v>
      </c>
      <c r="B3164">
        <v>203</v>
      </c>
      <c r="C3164">
        <v>2002</v>
      </c>
      <c r="D3164" t="s">
        <v>214</v>
      </c>
      <c r="F3164" t="s">
        <v>255</v>
      </c>
      <c r="I3164">
        <v>9565</v>
      </c>
    </row>
    <row r="3165" spans="1:9" x14ac:dyDescent="0.2">
      <c r="A3165" t="s">
        <v>369</v>
      </c>
      <c r="B3165">
        <v>204</v>
      </c>
      <c r="C3165">
        <v>2002</v>
      </c>
      <c r="D3165" t="s">
        <v>283</v>
      </c>
      <c r="F3165" t="s">
        <v>370</v>
      </c>
      <c r="I3165">
        <v>9488.7999999999993</v>
      </c>
    </row>
    <row r="3166" spans="1:9" x14ac:dyDescent="0.2">
      <c r="A3166" t="s">
        <v>891</v>
      </c>
      <c r="B3166">
        <v>205</v>
      </c>
      <c r="C3166">
        <v>2002</v>
      </c>
      <c r="D3166" t="s">
        <v>97</v>
      </c>
      <c r="F3166" t="s">
        <v>113</v>
      </c>
      <c r="I3166">
        <v>9435.4</v>
      </c>
    </row>
    <row r="3167" spans="1:9" x14ac:dyDescent="0.2">
      <c r="A3167" t="s">
        <v>245</v>
      </c>
      <c r="B3167">
        <v>206</v>
      </c>
      <c r="C3167">
        <v>2002</v>
      </c>
      <c r="D3167" t="s">
        <v>980</v>
      </c>
      <c r="F3167" t="s">
        <v>98</v>
      </c>
      <c r="I3167">
        <v>9430.4</v>
      </c>
    </row>
    <row r="3168" spans="1:9" x14ac:dyDescent="0.2">
      <c r="A3168" t="s">
        <v>241</v>
      </c>
      <c r="B3168">
        <v>207</v>
      </c>
      <c r="C3168">
        <v>2002</v>
      </c>
      <c r="D3168" t="s">
        <v>1077</v>
      </c>
      <c r="F3168" t="s">
        <v>28</v>
      </c>
      <c r="I3168">
        <v>9427.7999999999993</v>
      </c>
    </row>
    <row r="3169" spans="1:9" x14ac:dyDescent="0.2">
      <c r="A3169" t="s">
        <v>250</v>
      </c>
      <c r="B3169">
        <v>208</v>
      </c>
      <c r="C3169">
        <v>2002</v>
      </c>
      <c r="D3169" t="s">
        <v>105</v>
      </c>
      <c r="F3169" t="s">
        <v>53</v>
      </c>
      <c r="I3169">
        <v>9363</v>
      </c>
    </row>
    <row r="3170" spans="1:9" x14ac:dyDescent="0.2">
      <c r="A3170" t="s">
        <v>898</v>
      </c>
      <c r="B3170">
        <v>209</v>
      </c>
      <c r="C3170">
        <v>2002</v>
      </c>
      <c r="D3170" t="s">
        <v>97</v>
      </c>
      <c r="F3170" t="s">
        <v>146</v>
      </c>
      <c r="I3170">
        <v>9361.2999999999993</v>
      </c>
    </row>
    <row r="3171" spans="1:9" x14ac:dyDescent="0.2">
      <c r="A3171" t="s">
        <v>1099</v>
      </c>
      <c r="B3171">
        <v>210</v>
      </c>
      <c r="C3171">
        <v>2002</v>
      </c>
      <c r="D3171" t="s">
        <v>112</v>
      </c>
      <c r="F3171" t="s">
        <v>142</v>
      </c>
      <c r="I3171">
        <v>9328.7999999999993</v>
      </c>
    </row>
    <row r="3172" spans="1:9" x14ac:dyDescent="0.2">
      <c r="A3172" t="s">
        <v>1100</v>
      </c>
      <c r="B3172">
        <v>211</v>
      </c>
      <c r="C3172">
        <v>2002</v>
      </c>
      <c r="D3172" t="s">
        <v>201</v>
      </c>
      <c r="F3172" t="s">
        <v>22</v>
      </c>
      <c r="I3172">
        <v>9208</v>
      </c>
    </row>
    <row r="3173" spans="1:9" x14ac:dyDescent="0.2">
      <c r="A3173" t="s">
        <v>1101</v>
      </c>
      <c r="B3173">
        <v>212</v>
      </c>
      <c r="C3173">
        <v>2002</v>
      </c>
      <c r="D3173" t="s">
        <v>95</v>
      </c>
      <c r="F3173" t="s">
        <v>55</v>
      </c>
      <c r="I3173">
        <v>9161</v>
      </c>
    </row>
    <row r="3174" spans="1:9" x14ac:dyDescent="0.2">
      <c r="A3174" t="s">
        <v>462</v>
      </c>
      <c r="B3174">
        <v>213</v>
      </c>
      <c r="C3174">
        <v>2002</v>
      </c>
      <c r="D3174" t="s">
        <v>57</v>
      </c>
      <c r="F3174" t="s">
        <v>53</v>
      </c>
      <c r="I3174">
        <v>9092.6</v>
      </c>
    </row>
    <row r="3175" spans="1:9" x14ac:dyDescent="0.2">
      <c r="A3175" t="s">
        <v>220</v>
      </c>
      <c r="B3175">
        <v>214</v>
      </c>
      <c r="C3175">
        <v>2002</v>
      </c>
      <c r="D3175" t="s">
        <v>221</v>
      </c>
      <c r="F3175" t="s">
        <v>55</v>
      </c>
      <c r="I3175">
        <v>8972.2000000000007</v>
      </c>
    </row>
    <row r="3176" spans="1:9" x14ac:dyDescent="0.2">
      <c r="A3176" t="s">
        <v>285</v>
      </c>
      <c r="B3176">
        <v>215</v>
      </c>
      <c r="C3176">
        <v>2002</v>
      </c>
      <c r="D3176" t="s">
        <v>65</v>
      </c>
      <c r="F3176" t="s">
        <v>22</v>
      </c>
      <c r="I3176">
        <v>8970.7000000000007</v>
      </c>
    </row>
    <row r="3177" spans="1:9" x14ac:dyDescent="0.2">
      <c r="A3177" t="s">
        <v>314</v>
      </c>
      <c r="B3177">
        <v>216</v>
      </c>
      <c r="C3177">
        <v>2002</v>
      </c>
      <c r="D3177" t="s">
        <v>118</v>
      </c>
      <c r="F3177" t="s">
        <v>22</v>
      </c>
      <c r="I3177">
        <v>8969</v>
      </c>
    </row>
    <row r="3178" spans="1:9" x14ac:dyDescent="0.2">
      <c r="A3178" t="s">
        <v>759</v>
      </c>
      <c r="B3178">
        <v>217</v>
      </c>
      <c r="C3178">
        <v>2002</v>
      </c>
      <c r="D3178" t="s">
        <v>490</v>
      </c>
      <c r="F3178" t="s">
        <v>28</v>
      </c>
      <c r="I3178">
        <v>8950</v>
      </c>
    </row>
    <row r="3179" spans="1:9" x14ac:dyDescent="0.2">
      <c r="A3179" t="s">
        <v>333</v>
      </c>
      <c r="B3179">
        <v>218</v>
      </c>
      <c r="C3179">
        <v>2002</v>
      </c>
      <c r="D3179" t="s">
        <v>65</v>
      </c>
      <c r="F3179" t="s">
        <v>72</v>
      </c>
      <c r="I3179">
        <v>8943</v>
      </c>
    </row>
    <row r="3180" spans="1:9" x14ac:dyDescent="0.2">
      <c r="A3180" t="s">
        <v>299</v>
      </c>
      <c r="B3180">
        <v>219</v>
      </c>
      <c r="C3180">
        <v>2002</v>
      </c>
      <c r="D3180" t="s">
        <v>40</v>
      </c>
      <c r="F3180" t="s">
        <v>28</v>
      </c>
      <c r="I3180">
        <v>8906.9</v>
      </c>
    </row>
    <row r="3181" spans="1:9" x14ac:dyDescent="0.2">
      <c r="A3181" t="s">
        <v>270</v>
      </c>
      <c r="B3181">
        <v>220</v>
      </c>
      <c r="C3181">
        <v>2002</v>
      </c>
      <c r="D3181" t="s">
        <v>980</v>
      </c>
      <c r="F3181" t="s">
        <v>18</v>
      </c>
      <c r="I3181">
        <v>8853.2999999999993</v>
      </c>
    </row>
    <row r="3182" spans="1:9" x14ac:dyDescent="0.2">
      <c r="A3182" t="s">
        <v>1102</v>
      </c>
      <c r="B3182">
        <v>221</v>
      </c>
      <c r="C3182">
        <v>2002</v>
      </c>
      <c r="D3182" t="s">
        <v>97</v>
      </c>
      <c r="F3182" t="s">
        <v>199</v>
      </c>
      <c r="I3182">
        <v>8817.5</v>
      </c>
    </row>
    <row r="3183" spans="1:9" x14ac:dyDescent="0.2">
      <c r="A3183" t="s">
        <v>567</v>
      </c>
      <c r="B3183">
        <v>222</v>
      </c>
      <c r="C3183">
        <v>2002</v>
      </c>
      <c r="D3183" t="s">
        <v>974</v>
      </c>
      <c r="F3183" t="s">
        <v>542</v>
      </c>
      <c r="I3183">
        <v>8713.9</v>
      </c>
    </row>
    <row r="3184" spans="1:9" x14ac:dyDescent="0.2">
      <c r="A3184" t="s">
        <v>425</v>
      </c>
      <c r="B3184">
        <v>223</v>
      </c>
      <c r="C3184">
        <v>2002</v>
      </c>
      <c r="D3184" t="s">
        <v>609</v>
      </c>
      <c r="F3184" t="s">
        <v>28</v>
      </c>
      <c r="I3184">
        <v>8701</v>
      </c>
    </row>
    <row r="3185" spans="1:9" x14ac:dyDescent="0.2">
      <c r="A3185" t="s">
        <v>889</v>
      </c>
      <c r="B3185">
        <v>224</v>
      </c>
      <c r="C3185">
        <v>2002</v>
      </c>
      <c r="D3185" t="s">
        <v>38</v>
      </c>
      <c r="F3185" t="s">
        <v>125</v>
      </c>
      <c r="I3185">
        <v>8585</v>
      </c>
    </row>
    <row r="3186" spans="1:9" x14ac:dyDescent="0.2">
      <c r="A3186" t="s">
        <v>619</v>
      </c>
      <c r="B3186">
        <v>225</v>
      </c>
      <c r="C3186">
        <v>2002</v>
      </c>
      <c r="D3186" t="s">
        <v>46</v>
      </c>
      <c r="F3186" t="s">
        <v>190</v>
      </c>
      <c r="I3186">
        <v>8547</v>
      </c>
    </row>
    <row r="3187" spans="1:9" x14ac:dyDescent="0.2">
      <c r="A3187" t="s">
        <v>324</v>
      </c>
      <c r="B3187">
        <v>226</v>
      </c>
      <c r="C3187">
        <v>2002</v>
      </c>
      <c r="D3187" t="s">
        <v>214</v>
      </c>
      <c r="F3187" t="s">
        <v>177</v>
      </c>
      <c r="I3187">
        <v>8475</v>
      </c>
    </row>
    <row r="3188" spans="1:9" x14ac:dyDescent="0.2">
      <c r="A3188" t="s">
        <v>1033</v>
      </c>
      <c r="B3188">
        <v>227</v>
      </c>
      <c r="C3188">
        <v>2002</v>
      </c>
      <c r="D3188" t="s">
        <v>214</v>
      </c>
      <c r="F3188" t="s">
        <v>125</v>
      </c>
      <c r="I3188">
        <v>8461.5</v>
      </c>
    </row>
    <row r="3189" spans="1:9" x14ac:dyDescent="0.2">
      <c r="A3189" t="s">
        <v>999</v>
      </c>
      <c r="B3189">
        <v>228</v>
      </c>
      <c r="C3189">
        <v>2002</v>
      </c>
      <c r="D3189" t="s">
        <v>108</v>
      </c>
      <c r="F3189" t="s">
        <v>28</v>
      </c>
      <c r="I3189">
        <v>8443</v>
      </c>
    </row>
    <row r="3190" spans="1:9" x14ac:dyDescent="0.2">
      <c r="A3190" t="s">
        <v>428</v>
      </c>
      <c r="B3190">
        <v>230</v>
      </c>
      <c r="C3190">
        <v>2002</v>
      </c>
      <c r="D3190" t="s">
        <v>24</v>
      </c>
      <c r="F3190" t="s">
        <v>25</v>
      </c>
      <c r="I3190">
        <v>8388</v>
      </c>
    </row>
    <row r="3191" spans="1:9" x14ac:dyDescent="0.2">
      <c r="A3191" t="s">
        <v>842</v>
      </c>
      <c r="B3191">
        <v>231</v>
      </c>
      <c r="C3191">
        <v>2002</v>
      </c>
      <c r="D3191" t="s">
        <v>1103</v>
      </c>
      <c r="F3191" t="s">
        <v>44</v>
      </c>
      <c r="I3191">
        <v>8377</v>
      </c>
    </row>
    <row r="3192" spans="1:9" x14ac:dyDescent="0.2">
      <c r="A3192" t="s">
        <v>1013</v>
      </c>
      <c r="B3192">
        <v>232</v>
      </c>
      <c r="C3192">
        <v>2002</v>
      </c>
      <c r="D3192" t="s">
        <v>488</v>
      </c>
      <c r="F3192" t="s">
        <v>22</v>
      </c>
      <c r="I3192">
        <v>8369</v>
      </c>
    </row>
    <row r="3193" spans="1:9" x14ac:dyDescent="0.2">
      <c r="A3193" t="s">
        <v>684</v>
      </c>
      <c r="B3193">
        <v>233</v>
      </c>
      <c r="C3193">
        <v>2002</v>
      </c>
      <c r="D3193" t="s">
        <v>1104</v>
      </c>
      <c r="F3193" t="s">
        <v>18</v>
      </c>
      <c r="I3193">
        <v>8358</v>
      </c>
    </row>
    <row r="3194" spans="1:9" x14ac:dyDescent="0.2">
      <c r="A3194" t="s">
        <v>641</v>
      </c>
      <c r="B3194">
        <v>234</v>
      </c>
      <c r="C3194">
        <v>2002</v>
      </c>
      <c r="D3194" t="s">
        <v>118</v>
      </c>
      <c r="F3194" t="s">
        <v>35</v>
      </c>
      <c r="I3194">
        <v>8288</v>
      </c>
    </row>
    <row r="3195" spans="1:9" x14ac:dyDescent="0.2">
      <c r="A3195" t="s">
        <v>343</v>
      </c>
      <c r="B3195">
        <v>235</v>
      </c>
      <c r="C3195">
        <v>2002</v>
      </c>
      <c r="D3195" t="s">
        <v>998</v>
      </c>
      <c r="F3195" t="s">
        <v>86</v>
      </c>
      <c r="I3195">
        <v>8220.7000000000007</v>
      </c>
    </row>
    <row r="3196" spans="1:9" x14ac:dyDescent="0.2">
      <c r="A3196" t="s">
        <v>622</v>
      </c>
      <c r="B3196">
        <v>236</v>
      </c>
      <c r="C3196">
        <v>2002</v>
      </c>
      <c r="D3196" t="s">
        <v>974</v>
      </c>
      <c r="F3196" t="s">
        <v>22</v>
      </c>
      <c r="I3196">
        <v>8201</v>
      </c>
    </row>
    <row r="3197" spans="1:9" x14ac:dyDescent="0.2">
      <c r="A3197" t="s">
        <v>268</v>
      </c>
      <c r="B3197">
        <v>237</v>
      </c>
      <c r="C3197">
        <v>2002</v>
      </c>
      <c r="D3197" t="s">
        <v>46</v>
      </c>
      <c r="F3197" t="s">
        <v>98</v>
      </c>
      <c r="I3197">
        <v>8169</v>
      </c>
    </row>
    <row r="3198" spans="1:9" x14ac:dyDescent="0.2">
      <c r="A3198" t="s">
        <v>1105</v>
      </c>
      <c r="B3198">
        <v>238</v>
      </c>
      <c r="C3198">
        <v>2002</v>
      </c>
      <c r="D3198" t="s">
        <v>201</v>
      </c>
      <c r="F3198" t="s">
        <v>35</v>
      </c>
      <c r="I3198">
        <v>8110</v>
      </c>
    </row>
    <row r="3199" spans="1:9" x14ac:dyDescent="0.2">
      <c r="A3199" t="s">
        <v>546</v>
      </c>
      <c r="B3199">
        <v>239</v>
      </c>
      <c r="C3199">
        <v>2002</v>
      </c>
      <c r="D3199" t="s">
        <v>97</v>
      </c>
      <c r="F3199" t="s">
        <v>255</v>
      </c>
      <c r="I3199">
        <v>8108</v>
      </c>
    </row>
    <row r="3200" spans="1:9" x14ac:dyDescent="0.2">
      <c r="A3200" t="s">
        <v>632</v>
      </c>
      <c r="B3200">
        <v>240</v>
      </c>
      <c r="C3200">
        <v>2002</v>
      </c>
      <c r="D3200" t="s">
        <v>1077</v>
      </c>
      <c r="F3200" t="s">
        <v>146</v>
      </c>
      <c r="I3200">
        <v>8084</v>
      </c>
    </row>
    <row r="3201" spans="1:9" x14ac:dyDescent="0.2">
      <c r="A3201" t="s">
        <v>830</v>
      </c>
      <c r="B3201">
        <v>241</v>
      </c>
      <c r="C3201">
        <v>2002</v>
      </c>
      <c r="D3201" t="s">
        <v>214</v>
      </c>
      <c r="F3201" t="s">
        <v>55</v>
      </c>
      <c r="I3201">
        <v>8029</v>
      </c>
    </row>
    <row r="3202" spans="1:9" x14ac:dyDescent="0.2">
      <c r="A3202" t="s">
        <v>1019</v>
      </c>
      <c r="B3202">
        <v>243</v>
      </c>
      <c r="C3202">
        <v>2002</v>
      </c>
      <c r="D3202" t="s">
        <v>175</v>
      </c>
      <c r="F3202" t="s">
        <v>22</v>
      </c>
      <c r="I3202">
        <v>7970</v>
      </c>
    </row>
    <row r="3203" spans="1:9" x14ac:dyDescent="0.2">
      <c r="A3203" t="s">
        <v>899</v>
      </c>
      <c r="B3203">
        <v>244</v>
      </c>
      <c r="C3203">
        <v>2002</v>
      </c>
      <c r="D3203" t="s">
        <v>985</v>
      </c>
      <c r="F3203" t="s">
        <v>72</v>
      </c>
      <c r="I3203">
        <v>7875.2</v>
      </c>
    </row>
    <row r="3204" spans="1:9" x14ac:dyDescent="0.2">
      <c r="A3204" t="s">
        <v>443</v>
      </c>
      <c r="B3204">
        <v>245</v>
      </c>
      <c r="C3204">
        <v>2002</v>
      </c>
      <c r="D3204" t="s">
        <v>214</v>
      </c>
      <c r="F3204" t="s">
        <v>18</v>
      </c>
      <c r="I3204">
        <v>7848.6</v>
      </c>
    </row>
    <row r="3205" spans="1:9" x14ac:dyDescent="0.2">
      <c r="A3205" t="s">
        <v>1106</v>
      </c>
      <c r="B3205">
        <v>246</v>
      </c>
      <c r="C3205">
        <v>2002</v>
      </c>
      <c r="D3205" t="s">
        <v>757</v>
      </c>
      <c r="F3205" t="s">
        <v>98</v>
      </c>
      <c r="I3205">
        <v>7788.7</v>
      </c>
    </row>
    <row r="3206" spans="1:9" x14ac:dyDescent="0.2">
      <c r="A3206" t="s">
        <v>458</v>
      </c>
      <c r="B3206">
        <v>247</v>
      </c>
      <c r="C3206">
        <v>2002</v>
      </c>
      <c r="D3206" t="s">
        <v>79</v>
      </c>
      <c r="F3206" t="s">
        <v>44</v>
      </c>
      <c r="I3206">
        <v>7676</v>
      </c>
    </row>
    <row r="3207" spans="1:9" x14ac:dyDescent="0.2">
      <c r="A3207" t="s">
        <v>655</v>
      </c>
      <c r="B3207">
        <v>248</v>
      </c>
      <c r="C3207">
        <v>2002</v>
      </c>
      <c r="D3207" t="s">
        <v>824</v>
      </c>
      <c r="F3207" t="s">
        <v>44</v>
      </c>
      <c r="I3207">
        <v>7663</v>
      </c>
    </row>
    <row r="3208" spans="1:9" x14ac:dyDescent="0.2">
      <c r="A3208" t="s">
        <v>303</v>
      </c>
      <c r="B3208">
        <v>249</v>
      </c>
      <c r="C3208">
        <v>2002</v>
      </c>
      <c r="D3208" t="s">
        <v>65</v>
      </c>
      <c r="F3208" t="s">
        <v>41</v>
      </c>
      <c r="I3208">
        <v>7599.6</v>
      </c>
    </row>
    <row r="3209" spans="1:9" x14ac:dyDescent="0.2">
      <c r="A3209" t="s">
        <v>497</v>
      </c>
      <c r="B3209">
        <v>250</v>
      </c>
      <c r="C3209">
        <v>2002</v>
      </c>
      <c r="D3209" t="s">
        <v>27</v>
      </c>
      <c r="F3209" t="s">
        <v>25</v>
      </c>
      <c r="I3209">
        <v>7598.9</v>
      </c>
    </row>
    <row r="3210" spans="1:9" x14ac:dyDescent="0.2">
      <c r="A3210" t="s">
        <v>1107</v>
      </c>
      <c r="B3210">
        <v>251</v>
      </c>
      <c r="C3210">
        <v>2002</v>
      </c>
      <c r="D3210" t="s">
        <v>920</v>
      </c>
      <c r="F3210" t="s">
        <v>55</v>
      </c>
      <c r="I3210">
        <v>7590</v>
      </c>
    </row>
    <row r="3211" spans="1:9" x14ac:dyDescent="0.2">
      <c r="A3211" t="s">
        <v>945</v>
      </c>
      <c r="B3211">
        <v>252</v>
      </c>
      <c r="C3211">
        <v>2002</v>
      </c>
      <c r="D3211" t="s">
        <v>27</v>
      </c>
      <c r="F3211" t="s">
        <v>35</v>
      </c>
      <c r="I3211">
        <v>7574</v>
      </c>
    </row>
    <row r="3212" spans="1:9" x14ac:dyDescent="0.2">
      <c r="A3212" t="s">
        <v>798</v>
      </c>
      <c r="B3212">
        <v>253</v>
      </c>
      <c r="C3212">
        <v>2002</v>
      </c>
      <c r="D3212" t="s">
        <v>24</v>
      </c>
      <c r="F3212" t="s">
        <v>187</v>
      </c>
      <c r="I3212">
        <v>7488.7</v>
      </c>
    </row>
    <row r="3213" spans="1:9" x14ac:dyDescent="0.2">
      <c r="A3213" t="s">
        <v>514</v>
      </c>
      <c r="B3213">
        <v>254</v>
      </c>
      <c r="C3213">
        <v>2002</v>
      </c>
      <c r="D3213" t="s">
        <v>65</v>
      </c>
      <c r="F3213" t="s">
        <v>53</v>
      </c>
      <c r="I3213">
        <v>7488.2</v>
      </c>
    </row>
    <row r="3214" spans="1:9" x14ac:dyDescent="0.2">
      <c r="A3214" t="s">
        <v>346</v>
      </c>
      <c r="B3214">
        <v>255</v>
      </c>
      <c r="C3214">
        <v>2002</v>
      </c>
      <c r="D3214" t="s">
        <v>130</v>
      </c>
      <c r="F3214" t="s">
        <v>41</v>
      </c>
      <c r="I3214">
        <v>7465</v>
      </c>
    </row>
    <row r="3215" spans="1:9" x14ac:dyDescent="0.2">
      <c r="A3215" t="s">
        <v>357</v>
      </c>
      <c r="B3215">
        <v>256</v>
      </c>
      <c r="C3215">
        <v>2002</v>
      </c>
      <c r="D3215" t="s">
        <v>91</v>
      </c>
      <c r="F3215" t="s">
        <v>168</v>
      </c>
      <c r="I3215">
        <v>7422.2</v>
      </c>
    </row>
    <row r="3216" spans="1:9" x14ac:dyDescent="0.2">
      <c r="A3216" t="s">
        <v>304</v>
      </c>
      <c r="B3216">
        <v>257</v>
      </c>
      <c r="C3216">
        <v>2002</v>
      </c>
      <c r="D3216" t="s">
        <v>57</v>
      </c>
      <c r="F3216" t="s">
        <v>53</v>
      </c>
      <c r="I3216">
        <v>7352</v>
      </c>
    </row>
    <row r="3217" spans="1:9" x14ac:dyDescent="0.2">
      <c r="A3217" t="s">
        <v>505</v>
      </c>
      <c r="B3217">
        <v>258</v>
      </c>
      <c r="C3217">
        <v>2002</v>
      </c>
      <c r="D3217" t="s">
        <v>974</v>
      </c>
      <c r="F3217" t="s">
        <v>55</v>
      </c>
      <c r="I3217">
        <v>7343.2</v>
      </c>
    </row>
    <row r="3218" spans="1:9" x14ac:dyDescent="0.2">
      <c r="A3218" t="s">
        <v>274</v>
      </c>
      <c r="B3218">
        <v>259</v>
      </c>
      <c r="C3218">
        <v>2002</v>
      </c>
      <c r="D3218" t="s">
        <v>32</v>
      </c>
      <c r="F3218" t="s">
        <v>53</v>
      </c>
      <c r="I3218">
        <v>7299</v>
      </c>
    </row>
    <row r="3219" spans="1:9" x14ac:dyDescent="0.2">
      <c r="A3219" t="s">
        <v>929</v>
      </c>
      <c r="B3219">
        <v>260</v>
      </c>
      <c r="C3219">
        <v>2002</v>
      </c>
      <c r="D3219" t="s">
        <v>79</v>
      </c>
      <c r="F3219" t="s">
        <v>35</v>
      </c>
      <c r="I3219">
        <v>7254.3</v>
      </c>
    </row>
    <row r="3220" spans="1:9" x14ac:dyDescent="0.2">
      <c r="A3220" t="s">
        <v>758</v>
      </c>
      <c r="B3220">
        <v>261</v>
      </c>
      <c r="C3220">
        <v>2002</v>
      </c>
      <c r="D3220" t="s">
        <v>57</v>
      </c>
      <c r="F3220" t="s">
        <v>28</v>
      </c>
      <c r="I3220">
        <v>7192</v>
      </c>
    </row>
    <row r="3221" spans="1:9" x14ac:dyDescent="0.2">
      <c r="A3221" t="s">
        <v>358</v>
      </c>
      <c r="B3221">
        <v>262</v>
      </c>
      <c r="C3221">
        <v>2002</v>
      </c>
      <c r="D3221" t="s">
        <v>1103</v>
      </c>
      <c r="F3221" t="s">
        <v>98</v>
      </c>
      <c r="I3221">
        <v>7187</v>
      </c>
    </row>
    <row r="3222" spans="1:9" x14ac:dyDescent="0.2">
      <c r="A3222" t="s">
        <v>793</v>
      </c>
      <c r="B3222">
        <v>263</v>
      </c>
      <c r="C3222">
        <v>2002</v>
      </c>
      <c r="D3222" t="s">
        <v>637</v>
      </c>
      <c r="F3222" t="s">
        <v>146</v>
      </c>
      <c r="I3222">
        <v>7090.6</v>
      </c>
    </row>
    <row r="3223" spans="1:9" x14ac:dyDescent="0.2">
      <c r="A3223" t="s">
        <v>239</v>
      </c>
      <c r="B3223">
        <v>264</v>
      </c>
      <c r="C3223">
        <v>2002</v>
      </c>
      <c r="D3223" t="s">
        <v>980</v>
      </c>
      <c r="F3223" t="s">
        <v>72</v>
      </c>
      <c r="I3223">
        <v>7077.7</v>
      </c>
    </row>
    <row r="3224" spans="1:9" x14ac:dyDescent="0.2">
      <c r="A3224" t="s">
        <v>1108</v>
      </c>
      <c r="B3224">
        <v>265</v>
      </c>
      <c r="C3224">
        <v>2002</v>
      </c>
      <c r="D3224" t="s">
        <v>112</v>
      </c>
      <c r="F3224" t="s">
        <v>22</v>
      </c>
      <c r="I3224">
        <v>7024.3</v>
      </c>
    </row>
    <row r="3225" spans="1:9" x14ac:dyDescent="0.2">
      <c r="A3225" t="s">
        <v>536</v>
      </c>
      <c r="B3225">
        <v>266</v>
      </c>
      <c r="C3225">
        <v>2002</v>
      </c>
      <c r="D3225" t="s">
        <v>290</v>
      </c>
      <c r="F3225" t="s">
        <v>41</v>
      </c>
      <c r="I3225">
        <v>7017.6</v>
      </c>
    </row>
    <row r="3226" spans="1:9" x14ac:dyDescent="0.2">
      <c r="A3226" t="s">
        <v>431</v>
      </c>
      <c r="B3226">
        <v>267</v>
      </c>
      <c r="C3226">
        <v>2002</v>
      </c>
      <c r="D3226" t="s">
        <v>65</v>
      </c>
      <c r="F3226" t="s">
        <v>93</v>
      </c>
      <c r="I3226">
        <v>6953</v>
      </c>
    </row>
    <row r="3227" spans="1:9" x14ac:dyDescent="0.2">
      <c r="A3227" t="s">
        <v>1004</v>
      </c>
      <c r="B3227">
        <v>267</v>
      </c>
      <c r="C3227">
        <v>2002</v>
      </c>
      <c r="D3227" t="s">
        <v>60</v>
      </c>
      <c r="F3227" t="s">
        <v>190</v>
      </c>
      <c r="I3227">
        <v>6953</v>
      </c>
    </row>
    <row r="3228" spans="1:9" x14ac:dyDescent="0.2">
      <c r="A3228" t="s">
        <v>1000</v>
      </c>
      <c r="B3228">
        <v>269</v>
      </c>
      <c r="C3228">
        <v>2002</v>
      </c>
      <c r="D3228" t="s">
        <v>57</v>
      </c>
      <c r="F3228" t="s">
        <v>98</v>
      </c>
      <c r="I3228">
        <v>6921</v>
      </c>
    </row>
    <row r="3229" spans="1:9" x14ac:dyDescent="0.2">
      <c r="A3229" t="s">
        <v>901</v>
      </c>
      <c r="B3229">
        <v>270</v>
      </c>
      <c r="C3229">
        <v>2002</v>
      </c>
      <c r="D3229" t="s">
        <v>1104</v>
      </c>
      <c r="F3229" t="s">
        <v>44</v>
      </c>
      <c r="I3229">
        <v>6909.3</v>
      </c>
    </row>
    <row r="3230" spans="1:9" x14ac:dyDescent="0.2">
      <c r="A3230" t="s">
        <v>1022</v>
      </c>
      <c r="B3230">
        <v>271</v>
      </c>
      <c r="C3230">
        <v>2002</v>
      </c>
      <c r="D3230" t="s">
        <v>214</v>
      </c>
      <c r="F3230" t="s">
        <v>28</v>
      </c>
      <c r="I3230">
        <v>6899.9</v>
      </c>
    </row>
    <row r="3231" spans="1:9" x14ac:dyDescent="0.2">
      <c r="A3231" t="s">
        <v>714</v>
      </c>
      <c r="B3231">
        <v>272</v>
      </c>
      <c r="C3231">
        <v>2002</v>
      </c>
      <c r="D3231" t="s">
        <v>715</v>
      </c>
      <c r="F3231" t="s">
        <v>28</v>
      </c>
      <c r="I3231">
        <v>6889.4</v>
      </c>
    </row>
    <row r="3232" spans="1:9" x14ac:dyDescent="0.2">
      <c r="A3232" t="s">
        <v>915</v>
      </c>
      <c r="B3232">
        <v>273</v>
      </c>
      <c r="C3232">
        <v>2002</v>
      </c>
      <c r="D3232" t="s">
        <v>214</v>
      </c>
      <c r="F3232" t="s">
        <v>33</v>
      </c>
      <c r="I3232">
        <v>6873.8</v>
      </c>
    </row>
    <row r="3233" spans="1:9" x14ac:dyDescent="0.2">
      <c r="A3233" t="s">
        <v>1109</v>
      </c>
      <c r="B3233">
        <v>274</v>
      </c>
      <c r="C3233">
        <v>2002</v>
      </c>
      <c r="D3233" t="s">
        <v>223</v>
      </c>
      <c r="F3233" t="s">
        <v>22</v>
      </c>
      <c r="I3233">
        <v>6868.2</v>
      </c>
    </row>
    <row r="3234" spans="1:9" x14ac:dyDescent="0.2">
      <c r="A3234" t="s">
        <v>1020</v>
      </c>
      <c r="B3234">
        <v>275</v>
      </c>
      <c r="C3234">
        <v>2002</v>
      </c>
      <c r="D3234" t="s">
        <v>17</v>
      </c>
      <c r="F3234" t="s">
        <v>18</v>
      </c>
      <c r="I3234">
        <v>6805</v>
      </c>
    </row>
    <row r="3235" spans="1:9" x14ac:dyDescent="0.2">
      <c r="A3235" t="s">
        <v>1007</v>
      </c>
      <c r="B3235">
        <v>276</v>
      </c>
      <c r="C3235">
        <v>2002</v>
      </c>
      <c r="D3235" t="s">
        <v>920</v>
      </c>
      <c r="F3235" t="s">
        <v>116</v>
      </c>
      <c r="I3235">
        <v>6803.1</v>
      </c>
    </row>
    <row r="3236" spans="1:9" x14ac:dyDescent="0.2">
      <c r="A3236" t="s">
        <v>1110</v>
      </c>
      <c r="B3236">
        <v>277</v>
      </c>
      <c r="C3236">
        <v>2002</v>
      </c>
      <c r="D3236" t="s">
        <v>970</v>
      </c>
      <c r="F3236" t="s">
        <v>41</v>
      </c>
      <c r="I3236">
        <v>6793</v>
      </c>
    </row>
    <row r="3237" spans="1:9" x14ac:dyDescent="0.2">
      <c r="A3237" t="s">
        <v>256</v>
      </c>
      <c r="B3237">
        <v>278</v>
      </c>
      <c r="C3237">
        <v>2002</v>
      </c>
      <c r="D3237" t="s">
        <v>488</v>
      </c>
      <c r="F3237" t="s">
        <v>55</v>
      </c>
      <c r="I3237">
        <v>6752</v>
      </c>
    </row>
    <row r="3238" spans="1:9" x14ac:dyDescent="0.2">
      <c r="A3238" t="s">
        <v>913</v>
      </c>
      <c r="B3238">
        <v>279</v>
      </c>
      <c r="C3238">
        <v>2002</v>
      </c>
      <c r="D3238" t="s">
        <v>715</v>
      </c>
      <c r="F3238" t="s">
        <v>28</v>
      </c>
      <c r="I3238">
        <v>6726.8</v>
      </c>
    </row>
    <row r="3239" spans="1:9" x14ac:dyDescent="0.2">
      <c r="A3239" t="s">
        <v>295</v>
      </c>
      <c r="B3239">
        <v>280</v>
      </c>
      <c r="C3239">
        <v>2002</v>
      </c>
      <c r="D3239" t="s">
        <v>17</v>
      </c>
      <c r="F3239" t="s">
        <v>44</v>
      </c>
      <c r="I3239">
        <v>6722</v>
      </c>
    </row>
    <row r="3240" spans="1:9" x14ac:dyDescent="0.2">
      <c r="A3240" t="s">
        <v>480</v>
      </c>
      <c r="B3240">
        <v>281</v>
      </c>
      <c r="C3240">
        <v>2002</v>
      </c>
      <c r="D3240" t="s">
        <v>1111</v>
      </c>
      <c r="F3240" t="s">
        <v>22</v>
      </c>
      <c r="I3240">
        <v>6710.7</v>
      </c>
    </row>
    <row r="3241" spans="1:9" x14ac:dyDescent="0.2">
      <c r="A3241" t="s">
        <v>1008</v>
      </c>
      <c r="B3241">
        <v>282</v>
      </c>
      <c r="C3241">
        <v>2002</v>
      </c>
      <c r="D3241" t="s">
        <v>980</v>
      </c>
      <c r="F3241" t="s">
        <v>41</v>
      </c>
      <c r="I3241">
        <v>6664</v>
      </c>
    </row>
    <row r="3242" spans="1:9" x14ac:dyDescent="0.2">
      <c r="A3242" t="s">
        <v>938</v>
      </c>
      <c r="B3242">
        <v>283</v>
      </c>
      <c r="C3242">
        <v>2002</v>
      </c>
      <c r="D3242" t="s">
        <v>57</v>
      </c>
      <c r="F3242" t="s">
        <v>53</v>
      </c>
      <c r="I3242">
        <v>6506.3</v>
      </c>
    </row>
    <row r="3243" spans="1:9" x14ac:dyDescent="0.2">
      <c r="A3243" t="s">
        <v>408</v>
      </c>
      <c r="B3243">
        <v>284</v>
      </c>
      <c r="C3243">
        <v>2002</v>
      </c>
      <c r="D3243" t="s">
        <v>290</v>
      </c>
      <c r="F3243" t="s">
        <v>181</v>
      </c>
      <c r="I3243">
        <v>6450.8</v>
      </c>
    </row>
    <row r="3244" spans="1:9" x14ac:dyDescent="0.2">
      <c r="A3244" t="s">
        <v>1002</v>
      </c>
      <c r="B3244">
        <v>285</v>
      </c>
      <c r="C3244">
        <v>2002</v>
      </c>
      <c r="D3244" t="s">
        <v>21</v>
      </c>
      <c r="F3244" t="s">
        <v>142</v>
      </c>
      <c r="I3244">
        <v>6417.5</v>
      </c>
    </row>
    <row r="3245" spans="1:9" x14ac:dyDescent="0.2">
      <c r="A3245" t="s">
        <v>284</v>
      </c>
      <c r="B3245">
        <v>286</v>
      </c>
      <c r="C3245">
        <v>2002</v>
      </c>
      <c r="D3245" t="s">
        <v>97</v>
      </c>
      <c r="F3245" t="s">
        <v>98</v>
      </c>
      <c r="I3245">
        <v>6411.4</v>
      </c>
    </row>
    <row r="3246" spans="1:9" x14ac:dyDescent="0.2">
      <c r="A3246" t="s">
        <v>661</v>
      </c>
      <c r="B3246">
        <v>287</v>
      </c>
      <c r="C3246">
        <v>2002</v>
      </c>
      <c r="D3246" t="s">
        <v>287</v>
      </c>
      <c r="F3246" t="s">
        <v>35</v>
      </c>
      <c r="I3246">
        <v>6344.2</v>
      </c>
    </row>
    <row r="3247" spans="1:9" x14ac:dyDescent="0.2">
      <c r="A3247" t="s">
        <v>1012</v>
      </c>
      <c r="B3247">
        <v>288</v>
      </c>
      <c r="C3247">
        <v>2002</v>
      </c>
      <c r="D3247" t="s">
        <v>350</v>
      </c>
      <c r="F3247" t="s">
        <v>125</v>
      </c>
      <c r="I3247">
        <v>6337.4</v>
      </c>
    </row>
    <row r="3248" spans="1:9" x14ac:dyDescent="0.2">
      <c r="A3248" t="s">
        <v>664</v>
      </c>
      <c r="B3248">
        <v>289</v>
      </c>
      <c r="C3248">
        <v>2002</v>
      </c>
      <c r="D3248" t="s">
        <v>970</v>
      </c>
      <c r="F3248" t="s">
        <v>28</v>
      </c>
      <c r="I3248">
        <v>6272</v>
      </c>
    </row>
    <row r="3249" spans="1:9" x14ac:dyDescent="0.2">
      <c r="A3249" t="s">
        <v>574</v>
      </c>
      <c r="B3249">
        <v>290</v>
      </c>
      <c r="C3249">
        <v>2002</v>
      </c>
      <c r="D3249" t="s">
        <v>987</v>
      </c>
      <c r="F3249" t="s">
        <v>22</v>
      </c>
      <c r="I3249">
        <v>6230.1</v>
      </c>
    </row>
    <row r="3250" spans="1:9" x14ac:dyDescent="0.2">
      <c r="A3250" t="s">
        <v>1112</v>
      </c>
      <c r="B3250">
        <v>291</v>
      </c>
      <c r="C3250">
        <v>2002</v>
      </c>
      <c r="D3250" t="s">
        <v>57</v>
      </c>
      <c r="F3250" t="s">
        <v>125</v>
      </c>
      <c r="I3250">
        <v>6228.2</v>
      </c>
    </row>
    <row r="3251" spans="1:9" x14ac:dyDescent="0.2">
      <c r="A3251" t="s">
        <v>864</v>
      </c>
      <c r="B3251">
        <v>292</v>
      </c>
      <c r="C3251">
        <v>2002</v>
      </c>
      <c r="D3251" t="s">
        <v>350</v>
      </c>
      <c r="F3251" t="s">
        <v>18</v>
      </c>
      <c r="I3251">
        <v>6220.7</v>
      </c>
    </row>
    <row r="3252" spans="1:9" x14ac:dyDescent="0.2">
      <c r="A3252" t="s">
        <v>376</v>
      </c>
      <c r="B3252">
        <v>293</v>
      </c>
      <c r="C3252">
        <v>2002</v>
      </c>
      <c r="D3252" t="s">
        <v>201</v>
      </c>
      <c r="F3252" t="s">
        <v>35</v>
      </c>
      <c r="I3252">
        <v>6170</v>
      </c>
    </row>
    <row r="3253" spans="1:9" x14ac:dyDescent="0.2">
      <c r="A3253" t="s">
        <v>834</v>
      </c>
      <c r="B3253">
        <v>294</v>
      </c>
      <c r="C3253">
        <v>2002</v>
      </c>
      <c r="D3253" t="s">
        <v>290</v>
      </c>
      <c r="F3253" t="s">
        <v>55</v>
      </c>
      <c r="I3253">
        <v>6162.5</v>
      </c>
    </row>
    <row r="3254" spans="1:9" x14ac:dyDescent="0.2">
      <c r="A3254" t="s">
        <v>365</v>
      </c>
      <c r="B3254">
        <v>295</v>
      </c>
      <c r="C3254">
        <v>2002</v>
      </c>
      <c r="D3254" t="s">
        <v>17</v>
      </c>
      <c r="F3254" t="s">
        <v>93</v>
      </c>
      <c r="I3254">
        <v>6088.8</v>
      </c>
    </row>
    <row r="3255" spans="1:9" x14ac:dyDescent="0.2">
      <c r="A3255" t="s">
        <v>892</v>
      </c>
      <c r="B3255">
        <v>296</v>
      </c>
      <c r="C3255">
        <v>2002</v>
      </c>
      <c r="D3255" t="s">
        <v>30</v>
      </c>
      <c r="F3255" t="s">
        <v>55</v>
      </c>
      <c r="I3255">
        <v>6079.5</v>
      </c>
    </row>
    <row r="3256" spans="1:9" x14ac:dyDescent="0.2">
      <c r="A3256" t="s">
        <v>900</v>
      </c>
      <c r="B3256">
        <v>297</v>
      </c>
      <c r="C3256">
        <v>2002</v>
      </c>
      <c r="D3256" t="s">
        <v>24</v>
      </c>
      <c r="F3256" t="s">
        <v>542</v>
      </c>
      <c r="I3256">
        <v>6070.6</v>
      </c>
    </row>
    <row r="3257" spans="1:9" x14ac:dyDescent="0.2">
      <c r="A3257" t="s">
        <v>1113</v>
      </c>
      <c r="B3257">
        <v>298</v>
      </c>
      <c r="C3257">
        <v>2002</v>
      </c>
      <c r="D3257" t="s">
        <v>1111</v>
      </c>
      <c r="F3257" t="s">
        <v>177</v>
      </c>
      <c r="I3257">
        <v>6029.3</v>
      </c>
    </row>
    <row r="3258" spans="1:9" x14ac:dyDescent="0.2">
      <c r="A3258" t="s">
        <v>845</v>
      </c>
      <c r="B3258">
        <v>299</v>
      </c>
      <c r="C3258">
        <v>2002</v>
      </c>
      <c r="D3258" t="s">
        <v>920</v>
      </c>
      <c r="F3258" t="s">
        <v>93</v>
      </c>
      <c r="I3258">
        <v>6021.3</v>
      </c>
    </row>
    <row r="3259" spans="1:9" x14ac:dyDescent="0.2">
      <c r="A3259" t="s">
        <v>289</v>
      </c>
      <c r="B3259">
        <v>300</v>
      </c>
      <c r="C3259">
        <v>2002</v>
      </c>
      <c r="D3259" t="s">
        <v>290</v>
      </c>
      <c r="F3259" t="s">
        <v>98</v>
      </c>
      <c r="I3259">
        <v>6018.1</v>
      </c>
    </row>
    <row r="3260" spans="1:9" x14ac:dyDescent="0.2">
      <c r="A3260" t="s">
        <v>423</v>
      </c>
      <c r="B3260">
        <v>301</v>
      </c>
      <c r="C3260">
        <v>2002</v>
      </c>
      <c r="D3260" t="s">
        <v>1103</v>
      </c>
      <c r="F3260" t="s">
        <v>53</v>
      </c>
      <c r="I3260">
        <v>6013.3</v>
      </c>
    </row>
    <row r="3261" spans="1:9" x14ac:dyDescent="0.2">
      <c r="A3261" t="s">
        <v>385</v>
      </c>
      <c r="B3261">
        <v>302</v>
      </c>
      <c r="C3261">
        <v>2002</v>
      </c>
      <c r="D3261" t="s">
        <v>1077</v>
      </c>
      <c r="F3261" t="s">
        <v>28</v>
      </c>
      <c r="I3261">
        <v>5994.5</v>
      </c>
    </row>
    <row r="3262" spans="1:9" x14ac:dyDescent="0.2">
      <c r="A3262" t="s">
        <v>1114</v>
      </c>
      <c r="B3262">
        <v>303</v>
      </c>
      <c r="C3262">
        <v>2002</v>
      </c>
      <c r="D3262" t="s">
        <v>130</v>
      </c>
      <c r="F3262" t="s">
        <v>53</v>
      </c>
      <c r="I3262">
        <v>5979.6</v>
      </c>
    </row>
    <row r="3263" spans="1:9" x14ac:dyDescent="0.2">
      <c r="A3263" t="s">
        <v>756</v>
      </c>
      <c r="B3263">
        <v>304</v>
      </c>
      <c r="C3263">
        <v>2002</v>
      </c>
      <c r="D3263" t="s">
        <v>30</v>
      </c>
      <c r="F3263" t="s">
        <v>53</v>
      </c>
      <c r="I3263">
        <v>5917</v>
      </c>
    </row>
    <row r="3264" spans="1:9" x14ac:dyDescent="0.2">
      <c r="A3264" t="s">
        <v>1021</v>
      </c>
      <c r="B3264">
        <v>305</v>
      </c>
      <c r="C3264">
        <v>2002</v>
      </c>
      <c r="D3264" t="s">
        <v>980</v>
      </c>
      <c r="F3264" t="s">
        <v>35</v>
      </c>
      <c r="I3264">
        <v>5899.9</v>
      </c>
    </row>
    <row r="3265" spans="1:9" x14ac:dyDescent="0.2">
      <c r="A3265" t="s">
        <v>908</v>
      </c>
      <c r="B3265">
        <v>306</v>
      </c>
      <c r="C3265">
        <v>2002</v>
      </c>
      <c r="D3265" t="s">
        <v>46</v>
      </c>
      <c r="F3265" t="s">
        <v>98</v>
      </c>
      <c r="I3265">
        <v>5896</v>
      </c>
    </row>
    <row r="3266" spans="1:9" x14ac:dyDescent="0.2">
      <c r="A3266" t="s">
        <v>862</v>
      </c>
      <c r="B3266">
        <v>307</v>
      </c>
      <c r="C3266">
        <v>2002</v>
      </c>
      <c r="D3266" t="s">
        <v>214</v>
      </c>
      <c r="F3266" t="s">
        <v>47</v>
      </c>
      <c r="I3266">
        <v>5835.7</v>
      </c>
    </row>
    <row r="3267" spans="1:9" x14ac:dyDescent="0.2">
      <c r="A3267" t="s">
        <v>489</v>
      </c>
      <c r="B3267">
        <v>308</v>
      </c>
      <c r="C3267">
        <v>2002</v>
      </c>
      <c r="D3267" t="s">
        <v>757</v>
      </c>
      <c r="F3267" t="s">
        <v>44</v>
      </c>
      <c r="I3267">
        <v>5810.6</v>
      </c>
    </row>
    <row r="3268" spans="1:9" x14ac:dyDescent="0.2">
      <c r="A3268" t="s">
        <v>912</v>
      </c>
      <c r="B3268">
        <v>309</v>
      </c>
      <c r="C3268">
        <v>2002</v>
      </c>
      <c r="D3268" t="s">
        <v>214</v>
      </c>
      <c r="F3268" t="s">
        <v>98</v>
      </c>
      <c r="I3268">
        <v>5725</v>
      </c>
    </row>
    <row r="3269" spans="1:9" x14ac:dyDescent="0.2">
      <c r="A3269" t="s">
        <v>1115</v>
      </c>
      <c r="B3269">
        <v>310</v>
      </c>
      <c r="C3269">
        <v>2002</v>
      </c>
      <c r="D3269" t="s">
        <v>46</v>
      </c>
      <c r="F3269" t="s">
        <v>98</v>
      </c>
      <c r="I3269">
        <v>5722.7</v>
      </c>
    </row>
    <row r="3270" spans="1:9" x14ac:dyDescent="0.2">
      <c r="A3270" t="s">
        <v>1116</v>
      </c>
      <c r="B3270">
        <v>311</v>
      </c>
      <c r="C3270">
        <v>2002</v>
      </c>
      <c r="D3270" t="s">
        <v>130</v>
      </c>
      <c r="F3270" t="s">
        <v>255</v>
      </c>
      <c r="I3270">
        <v>5681</v>
      </c>
    </row>
    <row r="3271" spans="1:9" x14ac:dyDescent="0.2">
      <c r="A3271" t="s">
        <v>1117</v>
      </c>
      <c r="B3271">
        <v>312</v>
      </c>
      <c r="C3271">
        <v>2002</v>
      </c>
      <c r="D3271" t="s">
        <v>920</v>
      </c>
      <c r="F3271" t="s">
        <v>168</v>
      </c>
      <c r="I3271">
        <v>5648</v>
      </c>
    </row>
    <row r="3272" spans="1:9" x14ac:dyDescent="0.2">
      <c r="A3272" t="s">
        <v>911</v>
      </c>
      <c r="B3272">
        <v>313</v>
      </c>
      <c r="C3272">
        <v>2002</v>
      </c>
      <c r="D3272" t="s">
        <v>57</v>
      </c>
      <c r="F3272" t="s">
        <v>146</v>
      </c>
      <c r="I3272">
        <v>5637</v>
      </c>
    </row>
    <row r="3273" spans="1:9" x14ac:dyDescent="0.2">
      <c r="A3273" t="s">
        <v>1015</v>
      </c>
      <c r="B3273">
        <v>314</v>
      </c>
      <c r="C3273">
        <v>2002</v>
      </c>
      <c r="D3273" t="s">
        <v>24</v>
      </c>
      <c r="F3273" t="s">
        <v>93</v>
      </c>
      <c r="I3273">
        <v>5634.1</v>
      </c>
    </row>
    <row r="3274" spans="1:9" x14ac:dyDescent="0.2">
      <c r="A3274" t="s">
        <v>918</v>
      </c>
      <c r="B3274">
        <v>315</v>
      </c>
      <c r="C3274">
        <v>2002</v>
      </c>
      <c r="D3274" t="s">
        <v>112</v>
      </c>
      <c r="F3274" t="s">
        <v>542</v>
      </c>
      <c r="I3274">
        <v>5614</v>
      </c>
    </row>
    <row r="3275" spans="1:9" x14ac:dyDescent="0.2">
      <c r="A3275" t="s">
        <v>1118</v>
      </c>
      <c r="B3275">
        <v>316</v>
      </c>
      <c r="C3275">
        <v>2002</v>
      </c>
      <c r="D3275" t="s">
        <v>193</v>
      </c>
      <c r="F3275" t="s">
        <v>398</v>
      </c>
      <c r="I3275">
        <v>5565.3</v>
      </c>
    </row>
    <row r="3276" spans="1:9" x14ac:dyDescent="0.2">
      <c r="A3276" t="s">
        <v>1014</v>
      </c>
      <c r="B3276">
        <v>317</v>
      </c>
      <c r="C3276">
        <v>2002</v>
      </c>
      <c r="D3276" t="s">
        <v>118</v>
      </c>
      <c r="F3276" t="s">
        <v>22</v>
      </c>
      <c r="I3276">
        <v>5555.2</v>
      </c>
    </row>
    <row r="3277" spans="1:9" x14ac:dyDescent="0.2">
      <c r="A3277" t="s">
        <v>923</v>
      </c>
      <c r="B3277">
        <v>318</v>
      </c>
      <c r="C3277">
        <v>2002</v>
      </c>
      <c r="D3277" t="s">
        <v>824</v>
      </c>
      <c r="F3277" t="s">
        <v>72</v>
      </c>
      <c r="I3277">
        <v>5551.8</v>
      </c>
    </row>
    <row r="3278" spans="1:9" x14ac:dyDescent="0.2">
      <c r="A3278" t="s">
        <v>925</v>
      </c>
      <c r="B3278">
        <v>319</v>
      </c>
      <c r="C3278">
        <v>2002</v>
      </c>
      <c r="D3278" t="s">
        <v>57</v>
      </c>
      <c r="F3278" t="s">
        <v>55</v>
      </c>
      <c r="I3278">
        <v>5529.9</v>
      </c>
    </row>
    <row r="3279" spans="1:9" x14ac:dyDescent="0.2">
      <c r="A3279" t="s">
        <v>356</v>
      </c>
      <c r="B3279">
        <v>320</v>
      </c>
      <c r="C3279">
        <v>2002</v>
      </c>
      <c r="D3279" t="s">
        <v>283</v>
      </c>
      <c r="F3279" t="s">
        <v>125</v>
      </c>
      <c r="I3279">
        <v>5518.8</v>
      </c>
    </row>
    <row r="3280" spans="1:9" x14ac:dyDescent="0.2">
      <c r="A3280" t="s">
        <v>835</v>
      </c>
      <c r="B3280">
        <v>321</v>
      </c>
      <c r="C3280">
        <v>2002</v>
      </c>
      <c r="D3280" t="s">
        <v>17</v>
      </c>
      <c r="F3280" t="s">
        <v>18</v>
      </c>
      <c r="I3280">
        <v>5457</v>
      </c>
    </row>
    <row r="3281" spans="1:9" x14ac:dyDescent="0.2">
      <c r="A3281" t="s">
        <v>359</v>
      </c>
      <c r="B3281">
        <v>322</v>
      </c>
      <c r="C3281">
        <v>2002</v>
      </c>
      <c r="D3281" t="s">
        <v>46</v>
      </c>
      <c r="F3281" t="s">
        <v>113</v>
      </c>
      <c r="I3281">
        <v>5384</v>
      </c>
    </row>
    <row r="3282" spans="1:9" x14ac:dyDescent="0.2">
      <c r="A3282" t="s">
        <v>692</v>
      </c>
      <c r="B3282">
        <v>323</v>
      </c>
      <c r="C3282">
        <v>2002</v>
      </c>
      <c r="D3282" t="s">
        <v>1095</v>
      </c>
      <c r="F3282" t="s">
        <v>22</v>
      </c>
      <c r="I3282">
        <v>5382.2</v>
      </c>
    </row>
    <row r="3283" spans="1:9" x14ac:dyDescent="0.2">
      <c r="A3283" t="s">
        <v>1119</v>
      </c>
      <c r="B3283">
        <v>324</v>
      </c>
      <c r="C3283">
        <v>2002</v>
      </c>
      <c r="D3283" t="s">
        <v>1111</v>
      </c>
      <c r="F3283" t="s">
        <v>18</v>
      </c>
      <c r="I3283">
        <v>5381.9</v>
      </c>
    </row>
    <row r="3284" spans="1:9" x14ac:dyDescent="0.2">
      <c r="A3284" t="s">
        <v>191</v>
      </c>
      <c r="B3284">
        <v>325</v>
      </c>
      <c r="C3284">
        <v>2002</v>
      </c>
      <c r="D3284" t="s">
        <v>30</v>
      </c>
      <c r="F3284" t="s">
        <v>55</v>
      </c>
      <c r="I3284">
        <v>5363</v>
      </c>
    </row>
    <row r="3285" spans="1:9" x14ac:dyDescent="0.2">
      <c r="A3285" t="s">
        <v>858</v>
      </c>
      <c r="B3285">
        <v>326</v>
      </c>
      <c r="C3285">
        <v>2002</v>
      </c>
      <c r="D3285" t="s">
        <v>24</v>
      </c>
      <c r="F3285" t="s">
        <v>113</v>
      </c>
      <c r="I3285">
        <v>5322.9</v>
      </c>
    </row>
    <row r="3286" spans="1:9" x14ac:dyDescent="0.2">
      <c r="A3286" t="s">
        <v>645</v>
      </c>
      <c r="B3286">
        <v>328</v>
      </c>
      <c r="C3286">
        <v>2002</v>
      </c>
      <c r="D3286" t="s">
        <v>287</v>
      </c>
      <c r="F3286" t="s">
        <v>44</v>
      </c>
      <c r="I3286">
        <v>5297.8</v>
      </c>
    </row>
    <row r="3287" spans="1:9" x14ac:dyDescent="0.2">
      <c r="A3287" t="s">
        <v>950</v>
      </c>
      <c r="B3287">
        <v>329</v>
      </c>
      <c r="C3287">
        <v>2002</v>
      </c>
      <c r="D3287" t="s">
        <v>175</v>
      </c>
      <c r="F3287" t="s">
        <v>28</v>
      </c>
      <c r="I3287">
        <v>5284.8</v>
      </c>
    </row>
    <row r="3288" spans="1:9" x14ac:dyDescent="0.2">
      <c r="A3288" t="s">
        <v>851</v>
      </c>
      <c r="B3288">
        <v>330</v>
      </c>
      <c r="C3288">
        <v>2002</v>
      </c>
      <c r="D3288" t="s">
        <v>609</v>
      </c>
      <c r="F3288" t="s">
        <v>55</v>
      </c>
      <c r="I3288">
        <v>5281</v>
      </c>
    </row>
    <row r="3289" spans="1:9" x14ac:dyDescent="0.2">
      <c r="A3289" t="s">
        <v>1120</v>
      </c>
      <c r="B3289">
        <v>331</v>
      </c>
      <c r="C3289">
        <v>2002</v>
      </c>
      <c r="D3289" t="s">
        <v>105</v>
      </c>
      <c r="F3289" t="s">
        <v>146</v>
      </c>
      <c r="I3289">
        <v>5279.7</v>
      </c>
    </row>
    <row r="3290" spans="1:9" x14ac:dyDescent="0.2">
      <c r="A3290" t="s">
        <v>625</v>
      </c>
      <c r="B3290">
        <v>332</v>
      </c>
      <c r="C3290">
        <v>2002</v>
      </c>
      <c r="D3290" t="s">
        <v>976</v>
      </c>
      <c r="F3290" t="s">
        <v>98</v>
      </c>
      <c r="I3290">
        <v>5273.5</v>
      </c>
    </row>
    <row r="3291" spans="1:9" x14ac:dyDescent="0.2">
      <c r="A3291" t="s">
        <v>544</v>
      </c>
      <c r="B3291">
        <v>333</v>
      </c>
      <c r="C3291">
        <v>2002</v>
      </c>
      <c r="D3291" t="s">
        <v>287</v>
      </c>
      <c r="F3291" t="s">
        <v>44</v>
      </c>
      <c r="I3291">
        <v>5253.4</v>
      </c>
    </row>
    <row r="3292" spans="1:9" x14ac:dyDescent="0.2">
      <c r="A3292" t="s">
        <v>1023</v>
      </c>
      <c r="B3292">
        <v>334</v>
      </c>
      <c r="C3292">
        <v>2002</v>
      </c>
      <c r="D3292" t="s">
        <v>223</v>
      </c>
      <c r="F3292" t="s">
        <v>181</v>
      </c>
      <c r="I3292">
        <v>5223.2</v>
      </c>
    </row>
    <row r="3293" spans="1:9" x14ac:dyDescent="0.2">
      <c r="A3293" t="s">
        <v>963</v>
      </c>
      <c r="B3293">
        <v>335</v>
      </c>
      <c r="C3293">
        <v>2002</v>
      </c>
      <c r="D3293" t="s">
        <v>21</v>
      </c>
      <c r="F3293" t="s">
        <v>22</v>
      </c>
      <c r="I3293">
        <v>5217.8</v>
      </c>
    </row>
    <row r="3294" spans="1:9" x14ac:dyDescent="0.2">
      <c r="A3294" t="s">
        <v>494</v>
      </c>
      <c r="B3294">
        <v>336</v>
      </c>
      <c r="C3294">
        <v>2002</v>
      </c>
      <c r="D3294" t="s">
        <v>46</v>
      </c>
      <c r="F3294" t="s">
        <v>33</v>
      </c>
      <c r="I3294">
        <v>5158</v>
      </c>
    </row>
    <row r="3295" spans="1:9" x14ac:dyDescent="0.2">
      <c r="A3295" t="s">
        <v>775</v>
      </c>
      <c r="B3295">
        <v>337</v>
      </c>
      <c r="C3295">
        <v>2002</v>
      </c>
      <c r="D3295" t="s">
        <v>65</v>
      </c>
      <c r="F3295" t="s">
        <v>187</v>
      </c>
      <c r="I3295">
        <v>5109</v>
      </c>
    </row>
    <row r="3296" spans="1:9" x14ac:dyDescent="0.2">
      <c r="A3296" t="s">
        <v>552</v>
      </c>
      <c r="B3296">
        <v>338</v>
      </c>
      <c r="C3296">
        <v>2002</v>
      </c>
      <c r="D3296" t="s">
        <v>46</v>
      </c>
      <c r="F3296" t="s">
        <v>41</v>
      </c>
      <c r="I3296">
        <v>5096.8999999999996</v>
      </c>
    </row>
    <row r="3297" spans="1:9" x14ac:dyDescent="0.2">
      <c r="A3297" t="s">
        <v>482</v>
      </c>
      <c r="B3297">
        <v>339</v>
      </c>
      <c r="C3297">
        <v>2002</v>
      </c>
      <c r="D3297" t="s">
        <v>46</v>
      </c>
      <c r="F3297" t="s">
        <v>53</v>
      </c>
      <c r="I3297">
        <v>5066</v>
      </c>
    </row>
    <row r="3298" spans="1:9" x14ac:dyDescent="0.2">
      <c r="A3298" t="s">
        <v>1121</v>
      </c>
      <c r="B3298">
        <v>340</v>
      </c>
      <c r="C3298">
        <v>2002</v>
      </c>
      <c r="D3298" t="s">
        <v>74</v>
      </c>
      <c r="F3298" t="s">
        <v>125</v>
      </c>
      <c r="I3298">
        <v>5013.3999999999996</v>
      </c>
    </row>
    <row r="3299" spans="1:9" x14ac:dyDescent="0.2">
      <c r="A3299" t="s">
        <v>652</v>
      </c>
      <c r="B3299">
        <v>341</v>
      </c>
      <c r="C3299">
        <v>2002</v>
      </c>
      <c r="D3299" t="s">
        <v>1010</v>
      </c>
      <c r="F3299" t="s">
        <v>177</v>
      </c>
      <c r="I3299">
        <v>5006.1000000000004</v>
      </c>
    </row>
    <row r="3300" spans="1:9" x14ac:dyDescent="0.2">
      <c r="A3300" t="s">
        <v>1122</v>
      </c>
      <c r="B3300">
        <v>342</v>
      </c>
      <c r="C3300">
        <v>2002</v>
      </c>
      <c r="D3300" t="s">
        <v>1010</v>
      </c>
      <c r="F3300" t="s">
        <v>55</v>
      </c>
      <c r="I3300">
        <v>4873.8</v>
      </c>
    </row>
    <row r="3301" spans="1:9" x14ac:dyDescent="0.2">
      <c r="A3301" t="s">
        <v>801</v>
      </c>
      <c r="B3301">
        <v>343</v>
      </c>
      <c r="C3301">
        <v>2002</v>
      </c>
      <c r="D3301" t="s">
        <v>105</v>
      </c>
      <c r="F3301" t="s">
        <v>28</v>
      </c>
      <c r="I3301">
        <v>4870.3999999999996</v>
      </c>
    </row>
    <row r="3302" spans="1:9" x14ac:dyDescent="0.2">
      <c r="A3302" t="s">
        <v>556</v>
      </c>
      <c r="B3302">
        <v>344</v>
      </c>
      <c r="C3302">
        <v>2002</v>
      </c>
      <c r="D3302" t="s">
        <v>976</v>
      </c>
      <c r="F3302" t="s">
        <v>142</v>
      </c>
      <c r="I3302">
        <v>4828.5</v>
      </c>
    </row>
    <row r="3303" spans="1:9" x14ac:dyDescent="0.2">
      <c r="A3303" t="s">
        <v>928</v>
      </c>
      <c r="B3303">
        <v>345</v>
      </c>
      <c r="C3303">
        <v>2002</v>
      </c>
      <c r="D3303" t="s">
        <v>79</v>
      </c>
      <c r="F3303" t="s">
        <v>55</v>
      </c>
      <c r="I3303">
        <v>4819</v>
      </c>
    </row>
    <row r="3304" spans="1:9" x14ac:dyDescent="0.2">
      <c r="A3304" t="s">
        <v>856</v>
      </c>
      <c r="B3304">
        <v>346</v>
      </c>
      <c r="C3304">
        <v>2002</v>
      </c>
      <c r="D3304" t="s">
        <v>105</v>
      </c>
      <c r="F3304" t="s">
        <v>113</v>
      </c>
      <c r="I3304">
        <v>4818.2</v>
      </c>
    </row>
    <row r="3305" spans="1:9" x14ac:dyDescent="0.2">
      <c r="A3305" t="s">
        <v>441</v>
      </c>
      <c r="B3305">
        <v>347</v>
      </c>
      <c r="C3305">
        <v>2002</v>
      </c>
      <c r="D3305" t="s">
        <v>442</v>
      </c>
      <c r="F3305" t="s">
        <v>55</v>
      </c>
      <c r="I3305">
        <v>4804.1000000000004</v>
      </c>
    </row>
    <row r="3306" spans="1:9" x14ac:dyDescent="0.2">
      <c r="A3306" t="s">
        <v>1026</v>
      </c>
      <c r="B3306">
        <v>348</v>
      </c>
      <c r="C3306">
        <v>2002</v>
      </c>
      <c r="D3306" t="s">
        <v>105</v>
      </c>
      <c r="F3306" t="s">
        <v>22</v>
      </c>
      <c r="I3306">
        <v>4775.7</v>
      </c>
    </row>
    <row r="3307" spans="1:9" x14ac:dyDescent="0.2">
      <c r="A3307" t="s">
        <v>763</v>
      </c>
      <c r="B3307">
        <v>349</v>
      </c>
      <c r="C3307">
        <v>2002</v>
      </c>
      <c r="D3307" t="s">
        <v>336</v>
      </c>
      <c r="F3307" t="s">
        <v>53</v>
      </c>
      <c r="I3307">
        <v>4762</v>
      </c>
    </row>
    <row r="3308" spans="1:9" x14ac:dyDescent="0.2">
      <c r="A3308" t="s">
        <v>481</v>
      </c>
      <c r="B3308">
        <v>350</v>
      </c>
      <c r="C3308">
        <v>2002</v>
      </c>
      <c r="D3308" t="s">
        <v>998</v>
      </c>
      <c r="F3308" t="s">
        <v>44</v>
      </c>
      <c r="I3308">
        <v>4754.3</v>
      </c>
    </row>
    <row r="3309" spans="1:9" x14ac:dyDescent="0.2">
      <c r="A3309" t="s">
        <v>927</v>
      </c>
      <c r="B3309">
        <v>351</v>
      </c>
      <c r="C3309">
        <v>2002</v>
      </c>
      <c r="D3309" t="s">
        <v>920</v>
      </c>
      <c r="F3309" t="s">
        <v>22</v>
      </c>
      <c r="I3309">
        <v>4717.2</v>
      </c>
    </row>
    <row r="3310" spans="1:9" x14ac:dyDescent="0.2">
      <c r="A3310" t="s">
        <v>1123</v>
      </c>
      <c r="B3310">
        <v>352</v>
      </c>
      <c r="C3310">
        <v>2002</v>
      </c>
      <c r="D3310" t="s">
        <v>30</v>
      </c>
      <c r="F3310" t="s">
        <v>33</v>
      </c>
      <c r="I3310">
        <v>4690.5</v>
      </c>
    </row>
    <row r="3311" spans="1:9" x14ac:dyDescent="0.2">
      <c r="A3311" t="s">
        <v>394</v>
      </c>
      <c r="B3311">
        <v>352</v>
      </c>
      <c r="C3311">
        <v>2002</v>
      </c>
      <c r="D3311" t="s">
        <v>166</v>
      </c>
      <c r="F3311" t="s">
        <v>53</v>
      </c>
      <c r="I3311">
        <v>4934</v>
      </c>
    </row>
    <row r="3312" spans="1:9" x14ac:dyDescent="0.2">
      <c r="A3312" t="s">
        <v>400</v>
      </c>
      <c r="B3312">
        <v>353</v>
      </c>
      <c r="C3312">
        <v>2002</v>
      </c>
      <c r="D3312" t="s">
        <v>980</v>
      </c>
      <c r="F3312" t="s">
        <v>55</v>
      </c>
      <c r="I3312">
        <v>4688.3</v>
      </c>
    </row>
    <row r="3313" spans="1:9" x14ac:dyDescent="0.2">
      <c r="A3313" t="s">
        <v>234</v>
      </c>
      <c r="B3313">
        <v>354</v>
      </c>
      <c r="C3313">
        <v>2002</v>
      </c>
      <c r="D3313" t="s">
        <v>130</v>
      </c>
      <c r="F3313" t="s">
        <v>28</v>
      </c>
      <c r="I3313">
        <v>4675.7</v>
      </c>
    </row>
    <row r="3314" spans="1:9" x14ac:dyDescent="0.2">
      <c r="A3314" t="s">
        <v>1036</v>
      </c>
      <c r="B3314">
        <v>355</v>
      </c>
      <c r="C3314">
        <v>2002</v>
      </c>
      <c r="D3314" t="s">
        <v>1111</v>
      </c>
      <c r="F3314" t="s">
        <v>55</v>
      </c>
      <c r="I3314">
        <v>4646.7</v>
      </c>
    </row>
    <row r="3315" spans="1:9" x14ac:dyDescent="0.2">
      <c r="A3315" t="s">
        <v>522</v>
      </c>
      <c r="B3315">
        <v>356</v>
      </c>
      <c r="C3315">
        <v>2002</v>
      </c>
      <c r="D3315" t="s">
        <v>287</v>
      </c>
      <c r="F3315" t="s">
        <v>28</v>
      </c>
      <c r="I3315">
        <v>4645.5</v>
      </c>
    </row>
    <row r="3316" spans="1:9" x14ac:dyDescent="0.2">
      <c r="A3316" t="s">
        <v>584</v>
      </c>
      <c r="B3316">
        <v>357</v>
      </c>
      <c r="C3316">
        <v>2002</v>
      </c>
      <c r="D3316" t="s">
        <v>105</v>
      </c>
      <c r="F3316" t="s">
        <v>53</v>
      </c>
      <c r="I3316">
        <v>4636</v>
      </c>
    </row>
    <row r="3317" spans="1:9" x14ac:dyDescent="0.2">
      <c r="A3317" t="s">
        <v>1124</v>
      </c>
      <c r="B3317">
        <v>358</v>
      </c>
      <c r="C3317">
        <v>2002</v>
      </c>
      <c r="D3317" t="s">
        <v>230</v>
      </c>
      <c r="F3317" t="s">
        <v>954</v>
      </c>
      <c r="I3317">
        <v>4631</v>
      </c>
    </row>
    <row r="3318" spans="1:9" x14ac:dyDescent="0.2">
      <c r="A3318" t="s">
        <v>1125</v>
      </c>
      <c r="B3318">
        <v>359</v>
      </c>
      <c r="C3318">
        <v>2002</v>
      </c>
      <c r="D3318" t="s">
        <v>214</v>
      </c>
      <c r="F3318" t="s">
        <v>954</v>
      </c>
      <c r="I3318">
        <v>4611.7</v>
      </c>
    </row>
    <row r="3319" spans="1:9" x14ac:dyDescent="0.2">
      <c r="A3319" t="s">
        <v>530</v>
      </c>
      <c r="B3319">
        <v>360</v>
      </c>
      <c r="C3319">
        <v>2002</v>
      </c>
      <c r="D3319" t="s">
        <v>1077</v>
      </c>
      <c r="F3319" t="s">
        <v>28</v>
      </c>
      <c r="I3319">
        <v>4608.1000000000004</v>
      </c>
    </row>
    <row r="3320" spans="1:9" x14ac:dyDescent="0.2">
      <c r="A3320" t="s">
        <v>510</v>
      </c>
      <c r="B3320">
        <v>361</v>
      </c>
      <c r="C3320">
        <v>2002</v>
      </c>
      <c r="D3320" t="s">
        <v>32</v>
      </c>
      <c r="F3320" t="s">
        <v>199</v>
      </c>
      <c r="I3320">
        <v>4563.6000000000004</v>
      </c>
    </row>
    <row r="3321" spans="1:9" x14ac:dyDescent="0.2">
      <c r="A3321" t="s">
        <v>433</v>
      </c>
      <c r="B3321">
        <v>362</v>
      </c>
      <c r="C3321">
        <v>2002</v>
      </c>
      <c r="D3321" t="s">
        <v>980</v>
      </c>
      <c r="F3321" t="s">
        <v>98</v>
      </c>
      <c r="I3321">
        <v>4557.2</v>
      </c>
    </row>
    <row r="3322" spans="1:9" x14ac:dyDescent="0.2">
      <c r="A3322" t="s">
        <v>1044</v>
      </c>
      <c r="B3322">
        <v>363</v>
      </c>
      <c r="C3322">
        <v>2002</v>
      </c>
      <c r="D3322" t="s">
        <v>214</v>
      </c>
      <c r="F3322" t="s">
        <v>398</v>
      </c>
      <c r="I3322">
        <v>4551.3999999999996</v>
      </c>
    </row>
    <row r="3323" spans="1:9" x14ac:dyDescent="0.2">
      <c r="A3323" t="s">
        <v>427</v>
      </c>
      <c r="B3323">
        <v>364</v>
      </c>
      <c r="C3323">
        <v>2002</v>
      </c>
      <c r="D3323" t="s">
        <v>130</v>
      </c>
      <c r="F3323" t="s">
        <v>28</v>
      </c>
      <c r="I3323">
        <v>4528</v>
      </c>
    </row>
    <row r="3324" spans="1:9" x14ac:dyDescent="0.2">
      <c r="A3324" t="s">
        <v>518</v>
      </c>
      <c r="B3324">
        <v>365</v>
      </c>
      <c r="C3324">
        <v>2002</v>
      </c>
      <c r="D3324" t="s">
        <v>974</v>
      </c>
      <c r="F3324" t="s">
        <v>168</v>
      </c>
      <c r="I3324">
        <v>4515.7</v>
      </c>
    </row>
    <row r="3325" spans="1:9" x14ac:dyDescent="0.2">
      <c r="A3325" t="s">
        <v>786</v>
      </c>
      <c r="B3325">
        <v>366</v>
      </c>
      <c r="C3325">
        <v>2002</v>
      </c>
      <c r="D3325" t="s">
        <v>214</v>
      </c>
      <c r="F3325" t="s">
        <v>142</v>
      </c>
      <c r="I3325">
        <v>4505.8999999999996</v>
      </c>
    </row>
    <row r="3326" spans="1:9" x14ac:dyDescent="0.2">
      <c r="A3326" t="s">
        <v>1028</v>
      </c>
      <c r="B3326">
        <v>367</v>
      </c>
      <c r="C3326">
        <v>2002</v>
      </c>
      <c r="D3326" t="s">
        <v>21</v>
      </c>
      <c r="F3326" t="s">
        <v>25</v>
      </c>
      <c r="I3326">
        <v>4478.5</v>
      </c>
    </row>
    <row r="3327" spans="1:9" x14ac:dyDescent="0.2">
      <c r="A3327" t="s">
        <v>1045</v>
      </c>
      <c r="B3327">
        <v>368</v>
      </c>
      <c r="C3327">
        <v>2002</v>
      </c>
      <c r="D3327" t="s">
        <v>1111</v>
      </c>
      <c r="F3327" t="s">
        <v>22</v>
      </c>
      <c r="I3327">
        <v>4455.5</v>
      </c>
    </row>
    <row r="3328" spans="1:9" x14ac:dyDescent="0.2">
      <c r="A3328" t="s">
        <v>419</v>
      </c>
      <c r="B3328">
        <v>369</v>
      </c>
      <c r="C3328">
        <v>2002</v>
      </c>
      <c r="D3328" t="s">
        <v>91</v>
      </c>
      <c r="F3328" t="s">
        <v>370</v>
      </c>
      <c r="I3328">
        <v>4453.8999999999996</v>
      </c>
    </row>
    <row r="3329" spans="1:9" x14ac:dyDescent="0.2">
      <c r="A3329" t="s">
        <v>468</v>
      </c>
      <c r="B3329">
        <v>370</v>
      </c>
      <c r="C3329">
        <v>2002</v>
      </c>
      <c r="D3329" t="s">
        <v>637</v>
      </c>
      <c r="F3329" t="s">
        <v>55</v>
      </c>
      <c r="I3329">
        <v>4452.3</v>
      </c>
    </row>
    <row r="3330" spans="1:9" x14ac:dyDescent="0.2">
      <c r="A3330" t="s">
        <v>592</v>
      </c>
      <c r="B3330">
        <v>371</v>
      </c>
      <c r="C3330">
        <v>2002</v>
      </c>
      <c r="D3330" t="s">
        <v>390</v>
      </c>
      <c r="F3330" t="s">
        <v>55</v>
      </c>
      <c r="I3330">
        <v>4446.3999999999996</v>
      </c>
    </row>
    <row r="3331" spans="1:9" x14ac:dyDescent="0.2">
      <c r="A3331" t="s">
        <v>691</v>
      </c>
      <c r="B3331">
        <v>372</v>
      </c>
      <c r="C3331">
        <v>2002</v>
      </c>
      <c r="D3331" t="s">
        <v>112</v>
      </c>
      <c r="F3331" t="s">
        <v>33</v>
      </c>
      <c r="I3331">
        <v>4421.2</v>
      </c>
    </row>
    <row r="3332" spans="1:9" x14ac:dyDescent="0.2">
      <c r="A3332" t="s">
        <v>855</v>
      </c>
      <c r="B3332">
        <v>373</v>
      </c>
      <c r="C3332">
        <v>2002</v>
      </c>
      <c r="D3332" t="s">
        <v>27</v>
      </c>
      <c r="F3332" t="s">
        <v>28</v>
      </c>
      <c r="I3332">
        <v>4404.5</v>
      </c>
    </row>
    <row r="3333" spans="1:9" x14ac:dyDescent="0.2">
      <c r="A3333" t="s">
        <v>791</v>
      </c>
      <c r="B3333">
        <v>374</v>
      </c>
      <c r="C3333">
        <v>2002</v>
      </c>
      <c r="D3333" t="s">
        <v>112</v>
      </c>
      <c r="F3333" t="s">
        <v>542</v>
      </c>
      <c r="I3333">
        <v>4380.5</v>
      </c>
    </row>
    <row r="3334" spans="1:9" x14ac:dyDescent="0.2">
      <c r="A3334" t="s">
        <v>1126</v>
      </c>
      <c r="B3334">
        <v>375</v>
      </c>
      <c r="C3334">
        <v>2002</v>
      </c>
      <c r="D3334" t="s">
        <v>105</v>
      </c>
      <c r="F3334" t="s">
        <v>28</v>
      </c>
      <c r="I3334">
        <v>4379</v>
      </c>
    </row>
    <row r="3335" spans="1:9" x14ac:dyDescent="0.2">
      <c r="A3335" t="s">
        <v>1043</v>
      </c>
      <c r="B3335">
        <v>376</v>
      </c>
      <c r="C3335">
        <v>2002</v>
      </c>
      <c r="D3335" t="s">
        <v>757</v>
      </c>
      <c r="F3335" t="s">
        <v>22</v>
      </c>
      <c r="I3335">
        <v>4373.2</v>
      </c>
    </row>
    <row r="3336" spans="1:9" x14ac:dyDescent="0.2">
      <c r="A3336" t="s">
        <v>326</v>
      </c>
      <c r="B3336">
        <v>377</v>
      </c>
      <c r="C3336">
        <v>2002</v>
      </c>
      <c r="D3336" t="s">
        <v>130</v>
      </c>
      <c r="F3336" t="s">
        <v>75</v>
      </c>
      <c r="I3336">
        <v>4333.1000000000004</v>
      </c>
    </row>
    <row r="3337" spans="1:9" x14ac:dyDescent="0.2">
      <c r="A3337" t="s">
        <v>1048</v>
      </c>
      <c r="B3337">
        <v>378</v>
      </c>
      <c r="C3337">
        <v>2002</v>
      </c>
      <c r="D3337" t="s">
        <v>974</v>
      </c>
      <c r="F3337" t="s">
        <v>177</v>
      </c>
      <c r="I3337">
        <v>4330.7</v>
      </c>
    </row>
    <row r="3338" spans="1:9" x14ac:dyDescent="0.2">
      <c r="A3338" t="s">
        <v>402</v>
      </c>
      <c r="B3338">
        <v>379</v>
      </c>
      <c r="C3338">
        <v>2002</v>
      </c>
      <c r="D3338" t="s">
        <v>40</v>
      </c>
      <c r="F3338" t="s">
        <v>68</v>
      </c>
      <c r="I3338">
        <v>4327.6000000000004</v>
      </c>
    </row>
    <row r="3339" spans="1:9" x14ac:dyDescent="0.2">
      <c r="A3339" t="s">
        <v>1127</v>
      </c>
      <c r="B3339">
        <v>380</v>
      </c>
      <c r="C3339">
        <v>2002</v>
      </c>
      <c r="D3339" t="s">
        <v>32</v>
      </c>
      <c r="F3339" t="s">
        <v>187</v>
      </c>
      <c r="I3339">
        <v>4323</v>
      </c>
    </row>
    <row r="3340" spans="1:9" x14ac:dyDescent="0.2">
      <c r="A3340" t="s">
        <v>503</v>
      </c>
      <c r="B3340">
        <v>380</v>
      </c>
      <c r="C3340">
        <v>2002</v>
      </c>
      <c r="D3340" t="s">
        <v>686</v>
      </c>
      <c r="F3340" t="s">
        <v>44</v>
      </c>
      <c r="I3340">
        <v>4507.2</v>
      </c>
    </row>
    <row r="3341" spans="1:9" x14ac:dyDescent="0.2">
      <c r="A3341" t="s">
        <v>865</v>
      </c>
      <c r="B3341">
        <v>381</v>
      </c>
      <c r="C3341">
        <v>2002</v>
      </c>
      <c r="D3341" t="s">
        <v>390</v>
      </c>
      <c r="F3341" t="s">
        <v>55</v>
      </c>
      <c r="I3341">
        <v>4319.6000000000004</v>
      </c>
    </row>
    <row r="3342" spans="1:9" x14ac:dyDescent="0.2">
      <c r="A3342" t="s">
        <v>570</v>
      </c>
      <c r="B3342">
        <v>382</v>
      </c>
      <c r="C3342">
        <v>2002</v>
      </c>
      <c r="D3342" t="s">
        <v>70</v>
      </c>
      <c r="F3342" t="s">
        <v>55</v>
      </c>
      <c r="I3342">
        <v>4304.7</v>
      </c>
    </row>
    <row r="3343" spans="1:9" x14ac:dyDescent="0.2">
      <c r="A3343" t="s">
        <v>1128</v>
      </c>
      <c r="B3343">
        <v>383</v>
      </c>
      <c r="C3343">
        <v>2002</v>
      </c>
      <c r="D3343" t="s">
        <v>283</v>
      </c>
      <c r="F3343" t="s">
        <v>55</v>
      </c>
      <c r="I3343">
        <v>4258.7</v>
      </c>
    </row>
    <row r="3344" spans="1:9" x14ac:dyDescent="0.2">
      <c r="A3344" t="s">
        <v>565</v>
      </c>
      <c r="B3344">
        <v>384</v>
      </c>
      <c r="C3344">
        <v>2002</v>
      </c>
      <c r="D3344" t="s">
        <v>330</v>
      </c>
      <c r="F3344" t="s">
        <v>18</v>
      </c>
      <c r="I3344">
        <v>4256.8999999999996</v>
      </c>
    </row>
    <row r="3345" spans="1:9" x14ac:dyDescent="0.2">
      <c r="A3345" t="s">
        <v>1003</v>
      </c>
      <c r="B3345">
        <v>385</v>
      </c>
      <c r="C3345">
        <v>2002</v>
      </c>
      <c r="D3345" t="s">
        <v>920</v>
      </c>
      <c r="F3345" t="s">
        <v>437</v>
      </c>
      <c r="I3345">
        <v>4237.8</v>
      </c>
    </row>
    <row r="3346" spans="1:9" x14ac:dyDescent="0.2">
      <c r="A3346" t="s">
        <v>1030</v>
      </c>
      <c r="B3346">
        <v>386</v>
      </c>
      <c r="C3346">
        <v>2002</v>
      </c>
      <c r="D3346" t="s">
        <v>32</v>
      </c>
      <c r="F3346" t="s">
        <v>22</v>
      </c>
      <c r="I3346">
        <v>4209.5</v>
      </c>
    </row>
    <row r="3347" spans="1:9" x14ac:dyDescent="0.2">
      <c r="A3347" t="s">
        <v>676</v>
      </c>
      <c r="B3347">
        <v>387</v>
      </c>
      <c r="C3347">
        <v>2002</v>
      </c>
      <c r="D3347" t="s">
        <v>636</v>
      </c>
      <c r="F3347" t="s">
        <v>28</v>
      </c>
      <c r="I3347">
        <v>4198</v>
      </c>
    </row>
    <row r="3348" spans="1:9" x14ac:dyDescent="0.2">
      <c r="A3348" t="s">
        <v>787</v>
      </c>
      <c r="B3348">
        <v>388</v>
      </c>
      <c r="C3348">
        <v>2002</v>
      </c>
      <c r="D3348" t="s">
        <v>57</v>
      </c>
      <c r="F3348" t="s">
        <v>18</v>
      </c>
      <c r="I3348">
        <v>4196.8999999999996</v>
      </c>
    </row>
    <row r="3349" spans="1:9" x14ac:dyDescent="0.2">
      <c r="A3349" t="s">
        <v>677</v>
      </c>
      <c r="B3349">
        <v>389</v>
      </c>
      <c r="C3349">
        <v>2002</v>
      </c>
      <c r="D3349" t="s">
        <v>1103</v>
      </c>
      <c r="F3349" t="s">
        <v>22</v>
      </c>
      <c r="I3349">
        <v>4172</v>
      </c>
    </row>
    <row r="3350" spans="1:9" x14ac:dyDescent="0.2">
      <c r="A3350" t="s">
        <v>1040</v>
      </c>
      <c r="B3350">
        <v>390</v>
      </c>
      <c r="C3350">
        <v>2002</v>
      </c>
      <c r="D3350" t="s">
        <v>637</v>
      </c>
      <c r="F3350" t="s">
        <v>190</v>
      </c>
      <c r="I3350">
        <v>4142.8</v>
      </c>
    </row>
    <row r="3351" spans="1:9" x14ac:dyDescent="0.2">
      <c r="A3351" t="s">
        <v>459</v>
      </c>
      <c r="B3351">
        <v>391</v>
      </c>
      <c r="C3351">
        <v>2002</v>
      </c>
      <c r="D3351" t="s">
        <v>166</v>
      </c>
      <c r="F3351" t="s">
        <v>125</v>
      </c>
      <c r="I3351">
        <v>4139.2</v>
      </c>
    </row>
    <row r="3352" spans="1:9" x14ac:dyDescent="0.2">
      <c r="A3352" t="s">
        <v>509</v>
      </c>
      <c r="B3352">
        <v>392</v>
      </c>
      <c r="C3352">
        <v>2002</v>
      </c>
      <c r="D3352" t="s">
        <v>980</v>
      </c>
      <c r="F3352" t="s">
        <v>72</v>
      </c>
      <c r="I3352">
        <v>4124.1000000000004</v>
      </c>
    </row>
    <row r="3353" spans="1:9" x14ac:dyDescent="0.2">
      <c r="A3353" t="s">
        <v>1129</v>
      </c>
      <c r="B3353">
        <v>393</v>
      </c>
      <c r="C3353">
        <v>2002</v>
      </c>
      <c r="D3353" t="s">
        <v>32</v>
      </c>
      <c r="F3353" t="s">
        <v>125</v>
      </c>
      <c r="I3353">
        <v>4114.3</v>
      </c>
    </row>
    <row r="3354" spans="1:9" x14ac:dyDescent="0.2">
      <c r="A3354" t="s">
        <v>935</v>
      </c>
      <c r="B3354">
        <v>394</v>
      </c>
      <c r="C3354">
        <v>2002</v>
      </c>
      <c r="D3354" t="s">
        <v>796</v>
      </c>
      <c r="F3354" t="s">
        <v>142</v>
      </c>
      <c r="I3354">
        <v>4113.8</v>
      </c>
    </row>
    <row r="3355" spans="1:9" x14ac:dyDescent="0.2">
      <c r="A3355" t="s">
        <v>537</v>
      </c>
      <c r="B3355">
        <v>395</v>
      </c>
      <c r="C3355">
        <v>2002</v>
      </c>
      <c r="D3355" t="s">
        <v>985</v>
      </c>
      <c r="F3355" t="s">
        <v>72</v>
      </c>
      <c r="I3355">
        <v>4107.3999999999996</v>
      </c>
    </row>
    <row r="3356" spans="1:9" x14ac:dyDescent="0.2">
      <c r="A3356" t="s">
        <v>956</v>
      </c>
      <c r="B3356">
        <v>396</v>
      </c>
      <c r="C3356">
        <v>2002</v>
      </c>
      <c r="D3356" t="s">
        <v>283</v>
      </c>
      <c r="F3356" t="s">
        <v>98</v>
      </c>
      <c r="I3356">
        <v>4073.1</v>
      </c>
    </row>
    <row r="3357" spans="1:9" x14ac:dyDescent="0.2">
      <c r="A3357" t="s">
        <v>1050</v>
      </c>
      <c r="B3357">
        <v>397</v>
      </c>
      <c r="C3357">
        <v>2002</v>
      </c>
      <c r="D3357" t="s">
        <v>27</v>
      </c>
      <c r="F3357" t="s">
        <v>86</v>
      </c>
      <c r="I3357">
        <v>4059.2</v>
      </c>
    </row>
    <row r="3358" spans="1:9" x14ac:dyDescent="0.2">
      <c r="A3358" t="s">
        <v>903</v>
      </c>
      <c r="B3358">
        <v>398</v>
      </c>
      <c r="C3358">
        <v>2002</v>
      </c>
      <c r="D3358" t="s">
        <v>57</v>
      </c>
      <c r="F3358" t="s">
        <v>98</v>
      </c>
      <c r="I3358">
        <v>4055</v>
      </c>
    </row>
    <row r="3359" spans="1:9" x14ac:dyDescent="0.2">
      <c r="A3359" t="s">
        <v>1130</v>
      </c>
      <c r="B3359">
        <v>399</v>
      </c>
      <c r="C3359">
        <v>2002</v>
      </c>
      <c r="D3359" t="s">
        <v>974</v>
      </c>
      <c r="F3359" t="s">
        <v>55</v>
      </c>
      <c r="I3359">
        <v>4054</v>
      </c>
    </row>
    <row r="3360" spans="1:9" x14ac:dyDescent="0.2">
      <c r="A3360" t="s">
        <v>364</v>
      </c>
      <c r="B3360">
        <v>399</v>
      </c>
      <c r="C3360">
        <v>2002</v>
      </c>
      <c r="D3360" t="s">
        <v>166</v>
      </c>
      <c r="F3360" t="s">
        <v>98</v>
      </c>
      <c r="I3360">
        <v>4196.6000000000004</v>
      </c>
    </row>
    <row r="3361" spans="1:9" x14ac:dyDescent="0.2">
      <c r="A3361" t="s">
        <v>1039</v>
      </c>
      <c r="B3361">
        <v>400</v>
      </c>
      <c r="C3361">
        <v>2002</v>
      </c>
      <c r="D3361" t="s">
        <v>57</v>
      </c>
      <c r="F3361" t="s">
        <v>542</v>
      </c>
      <c r="I3361">
        <v>4037.5</v>
      </c>
    </row>
    <row r="3362" spans="1:9" x14ac:dyDescent="0.2">
      <c r="A3362" t="s">
        <v>685</v>
      </c>
      <c r="B3362">
        <v>401</v>
      </c>
      <c r="C3362">
        <v>2002</v>
      </c>
      <c r="D3362" t="s">
        <v>60</v>
      </c>
      <c r="F3362" t="s">
        <v>177</v>
      </c>
      <c r="I3362">
        <v>4021.2</v>
      </c>
    </row>
    <row r="3363" spans="1:9" x14ac:dyDescent="0.2">
      <c r="A3363" t="s">
        <v>1041</v>
      </c>
      <c r="B3363">
        <v>402</v>
      </c>
      <c r="C3363">
        <v>2002</v>
      </c>
      <c r="D3363" t="s">
        <v>70</v>
      </c>
      <c r="F3363" t="s">
        <v>41</v>
      </c>
      <c r="I3363">
        <v>4016.8</v>
      </c>
    </row>
    <row r="3364" spans="1:9" x14ac:dyDescent="0.2">
      <c r="A3364" t="s">
        <v>1131</v>
      </c>
      <c r="B3364">
        <v>403</v>
      </c>
      <c r="C3364">
        <v>2002</v>
      </c>
      <c r="D3364" t="s">
        <v>100</v>
      </c>
      <c r="F3364" t="s">
        <v>55</v>
      </c>
      <c r="I3364">
        <v>4015.7</v>
      </c>
    </row>
    <row r="3365" spans="1:9" x14ac:dyDescent="0.2">
      <c r="A3365" t="s">
        <v>1071</v>
      </c>
      <c r="B3365">
        <v>404</v>
      </c>
      <c r="C3365">
        <v>2002</v>
      </c>
      <c r="D3365" t="s">
        <v>230</v>
      </c>
      <c r="F3365" t="s">
        <v>954</v>
      </c>
      <c r="I3365">
        <v>4009.6</v>
      </c>
    </row>
    <row r="3366" spans="1:9" x14ac:dyDescent="0.2">
      <c r="A3366" t="s">
        <v>526</v>
      </c>
      <c r="B3366">
        <v>405</v>
      </c>
      <c r="C3366">
        <v>2002</v>
      </c>
      <c r="D3366" t="s">
        <v>85</v>
      </c>
      <c r="F3366" t="s">
        <v>35</v>
      </c>
      <c r="I3366">
        <v>4008.2</v>
      </c>
    </row>
    <row r="3367" spans="1:9" x14ac:dyDescent="0.2">
      <c r="A3367" t="s">
        <v>397</v>
      </c>
      <c r="B3367">
        <v>406</v>
      </c>
      <c r="C3367">
        <v>2002</v>
      </c>
      <c r="D3367" t="s">
        <v>166</v>
      </c>
      <c r="F3367" t="s">
        <v>398</v>
      </c>
      <c r="I3367">
        <v>4002.4</v>
      </c>
    </row>
    <row r="3368" spans="1:9" x14ac:dyDescent="0.2">
      <c r="A3368" t="s">
        <v>1132</v>
      </c>
      <c r="B3368">
        <v>407</v>
      </c>
      <c r="C3368">
        <v>2002</v>
      </c>
      <c r="D3368" t="s">
        <v>27</v>
      </c>
      <c r="F3368" t="s">
        <v>181</v>
      </c>
      <c r="I3368">
        <v>4001.1</v>
      </c>
    </row>
    <row r="3369" spans="1:9" x14ac:dyDescent="0.2">
      <c r="A3369" t="s">
        <v>1047</v>
      </c>
      <c r="B3369">
        <v>408</v>
      </c>
      <c r="C3369">
        <v>2002</v>
      </c>
      <c r="D3369" t="s">
        <v>350</v>
      </c>
      <c r="F3369" t="s">
        <v>22</v>
      </c>
      <c r="I3369">
        <v>3996.4</v>
      </c>
    </row>
    <row r="3370" spans="1:9" x14ac:dyDescent="0.2">
      <c r="A3370" t="s">
        <v>1029</v>
      </c>
      <c r="B3370">
        <v>409</v>
      </c>
      <c r="C3370">
        <v>2002</v>
      </c>
      <c r="D3370" t="s">
        <v>166</v>
      </c>
      <c r="F3370" t="s">
        <v>53</v>
      </c>
      <c r="I3370">
        <v>3994.1</v>
      </c>
    </row>
    <row r="3371" spans="1:9" x14ac:dyDescent="0.2">
      <c r="A3371" t="s">
        <v>849</v>
      </c>
      <c r="B3371">
        <v>410</v>
      </c>
      <c r="C3371">
        <v>2002</v>
      </c>
      <c r="D3371" t="s">
        <v>17</v>
      </c>
      <c r="F3371" t="s">
        <v>103</v>
      </c>
      <c r="I3371">
        <v>3991</v>
      </c>
    </row>
    <row r="3372" spans="1:9" x14ac:dyDescent="0.2">
      <c r="A3372" t="s">
        <v>1133</v>
      </c>
      <c r="B3372">
        <v>411</v>
      </c>
      <c r="C3372">
        <v>2002</v>
      </c>
      <c r="D3372" t="s">
        <v>91</v>
      </c>
      <c r="F3372" t="s">
        <v>33</v>
      </c>
      <c r="I3372">
        <v>3983.6</v>
      </c>
    </row>
    <row r="3373" spans="1:9" x14ac:dyDescent="0.2">
      <c r="A3373" t="s">
        <v>1034</v>
      </c>
      <c r="B3373">
        <v>412</v>
      </c>
      <c r="C3373">
        <v>2002</v>
      </c>
      <c r="D3373" t="s">
        <v>757</v>
      </c>
      <c r="F3373" t="s">
        <v>22</v>
      </c>
      <c r="I3373">
        <v>3980.5</v>
      </c>
    </row>
    <row r="3374" spans="1:9" x14ac:dyDescent="0.2">
      <c r="A3374" t="s">
        <v>833</v>
      </c>
      <c r="B3374">
        <v>413</v>
      </c>
      <c r="C3374">
        <v>2002</v>
      </c>
      <c r="D3374" t="s">
        <v>230</v>
      </c>
      <c r="F3374" t="s">
        <v>28</v>
      </c>
      <c r="I3374">
        <v>3967</v>
      </c>
    </row>
    <row r="3375" spans="1:9" x14ac:dyDescent="0.2">
      <c r="A3375" t="s">
        <v>1038</v>
      </c>
      <c r="B3375">
        <v>414</v>
      </c>
      <c r="C3375">
        <v>2002</v>
      </c>
      <c r="D3375" t="s">
        <v>976</v>
      </c>
      <c r="F3375" t="s">
        <v>44</v>
      </c>
      <c r="I3375">
        <v>3961.5</v>
      </c>
    </row>
    <row r="3376" spans="1:9" x14ac:dyDescent="0.2">
      <c r="A3376" t="s">
        <v>1057</v>
      </c>
      <c r="B3376">
        <v>415</v>
      </c>
      <c r="C3376">
        <v>2002</v>
      </c>
      <c r="D3376" t="s">
        <v>221</v>
      </c>
      <c r="F3376" t="s">
        <v>55</v>
      </c>
      <c r="I3376">
        <v>3957</v>
      </c>
    </row>
    <row r="3377" spans="1:9" x14ac:dyDescent="0.2">
      <c r="A3377" t="s">
        <v>1067</v>
      </c>
      <c r="B3377">
        <v>417</v>
      </c>
      <c r="C3377">
        <v>2002</v>
      </c>
      <c r="D3377" t="s">
        <v>27</v>
      </c>
      <c r="F3377" t="s">
        <v>142</v>
      </c>
      <c r="I3377">
        <v>3953.1</v>
      </c>
    </row>
    <row r="3378" spans="1:9" x14ac:dyDescent="0.2">
      <c r="A3378" t="s">
        <v>665</v>
      </c>
      <c r="B3378">
        <v>418</v>
      </c>
      <c r="C3378">
        <v>2002</v>
      </c>
      <c r="D3378" t="s">
        <v>65</v>
      </c>
      <c r="F3378" t="s">
        <v>53</v>
      </c>
      <c r="I3378">
        <v>3947.6</v>
      </c>
    </row>
    <row r="3379" spans="1:9" x14ac:dyDescent="0.2">
      <c r="A3379" t="s">
        <v>524</v>
      </c>
      <c r="B3379">
        <v>419</v>
      </c>
      <c r="C3379">
        <v>2002</v>
      </c>
      <c r="D3379" t="s">
        <v>130</v>
      </c>
      <c r="F3379" t="s">
        <v>98</v>
      </c>
      <c r="I3379">
        <v>3930.7</v>
      </c>
    </row>
    <row r="3380" spans="1:9" x14ac:dyDescent="0.2">
      <c r="A3380" t="s">
        <v>1059</v>
      </c>
      <c r="B3380">
        <v>420</v>
      </c>
      <c r="C3380">
        <v>2002</v>
      </c>
      <c r="D3380" t="s">
        <v>214</v>
      </c>
      <c r="F3380" t="s">
        <v>187</v>
      </c>
      <c r="I3380">
        <v>3928.5</v>
      </c>
    </row>
    <row r="3381" spans="1:9" x14ac:dyDescent="0.2">
      <c r="A3381" t="s">
        <v>933</v>
      </c>
      <c r="B3381">
        <v>421</v>
      </c>
      <c r="C3381">
        <v>2002</v>
      </c>
      <c r="D3381" t="s">
        <v>214</v>
      </c>
      <c r="F3381" t="s">
        <v>75</v>
      </c>
      <c r="I3381">
        <v>3928</v>
      </c>
    </row>
    <row r="3382" spans="1:9" x14ac:dyDescent="0.2">
      <c r="A3382" t="s">
        <v>863</v>
      </c>
      <c r="B3382">
        <v>422</v>
      </c>
      <c r="C3382">
        <v>2002</v>
      </c>
      <c r="D3382" t="s">
        <v>976</v>
      </c>
      <c r="F3382" t="s">
        <v>44</v>
      </c>
      <c r="I3382">
        <v>3925.9</v>
      </c>
    </row>
    <row r="3383" spans="1:9" x14ac:dyDescent="0.2">
      <c r="A3383" t="s">
        <v>926</v>
      </c>
      <c r="B3383">
        <v>423</v>
      </c>
      <c r="C3383">
        <v>2002</v>
      </c>
      <c r="D3383" t="s">
        <v>1077</v>
      </c>
      <c r="F3383" t="s">
        <v>55</v>
      </c>
      <c r="I3383">
        <v>3903</v>
      </c>
    </row>
    <row r="3384" spans="1:9" x14ac:dyDescent="0.2">
      <c r="A3384" t="s">
        <v>601</v>
      </c>
      <c r="B3384">
        <v>424</v>
      </c>
      <c r="C3384">
        <v>2002</v>
      </c>
      <c r="D3384" t="s">
        <v>974</v>
      </c>
      <c r="F3384" t="s">
        <v>55</v>
      </c>
      <c r="I3384">
        <v>3891.8</v>
      </c>
    </row>
    <row r="3385" spans="1:9" x14ac:dyDescent="0.2">
      <c r="A3385" t="s">
        <v>1060</v>
      </c>
      <c r="B3385">
        <v>425</v>
      </c>
      <c r="C3385">
        <v>2002</v>
      </c>
      <c r="D3385" t="s">
        <v>796</v>
      </c>
      <c r="F3385" t="s">
        <v>18</v>
      </c>
      <c r="I3385">
        <v>3885.8</v>
      </c>
    </row>
    <row r="3386" spans="1:9" x14ac:dyDescent="0.2">
      <c r="A3386" t="s">
        <v>1134</v>
      </c>
      <c r="B3386">
        <v>426</v>
      </c>
      <c r="C3386">
        <v>2002</v>
      </c>
      <c r="D3386" t="s">
        <v>65</v>
      </c>
      <c r="F3386" t="s">
        <v>55</v>
      </c>
      <c r="I3386">
        <v>3874.1</v>
      </c>
    </row>
    <row r="3387" spans="1:9" x14ac:dyDescent="0.2">
      <c r="A3387" t="s">
        <v>234</v>
      </c>
      <c r="B3387">
        <v>427</v>
      </c>
      <c r="C3387">
        <v>2002</v>
      </c>
      <c r="D3387" t="s">
        <v>221</v>
      </c>
      <c r="F3387" t="s">
        <v>68</v>
      </c>
      <c r="I3387">
        <v>3871</v>
      </c>
    </row>
    <row r="3388" spans="1:9" x14ac:dyDescent="0.2">
      <c r="A3388" t="s">
        <v>379</v>
      </c>
      <c r="B3388">
        <v>428</v>
      </c>
      <c r="C3388">
        <v>2002</v>
      </c>
      <c r="D3388" t="s">
        <v>46</v>
      </c>
      <c r="F3388" t="s">
        <v>98</v>
      </c>
      <c r="I3388">
        <v>3870.9</v>
      </c>
    </row>
    <row r="3389" spans="1:9" x14ac:dyDescent="0.2">
      <c r="A3389" t="s">
        <v>515</v>
      </c>
      <c r="B3389">
        <v>429</v>
      </c>
      <c r="C3389">
        <v>2002</v>
      </c>
      <c r="D3389" t="s">
        <v>972</v>
      </c>
      <c r="F3389" t="s">
        <v>35</v>
      </c>
      <c r="I3389">
        <v>3815</v>
      </c>
    </row>
    <row r="3390" spans="1:9" x14ac:dyDescent="0.2">
      <c r="A3390" t="s">
        <v>1135</v>
      </c>
      <c r="B3390">
        <v>431</v>
      </c>
      <c r="C3390">
        <v>2002</v>
      </c>
      <c r="D3390" t="s">
        <v>637</v>
      </c>
      <c r="F3390" t="s">
        <v>55</v>
      </c>
      <c r="I3390">
        <v>3797</v>
      </c>
    </row>
    <row r="3391" spans="1:9" x14ac:dyDescent="0.2">
      <c r="A3391" t="s">
        <v>874</v>
      </c>
      <c r="B3391">
        <v>432</v>
      </c>
      <c r="C3391">
        <v>2002</v>
      </c>
      <c r="D3391" t="s">
        <v>95</v>
      </c>
      <c r="F3391" t="s">
        <v>80</v>
      </c>
      <c r="I3391">
        <v>3782.4</v>
      </c>
    </row>
    <row r="3392" spans="1:9" x14ac:dyDescent="0.2">
      <c r="A3392" t="s">
        <v>1136</v>
      </c>
      <c r="B3392">
        <v>433</v>
      </c>
      <c r="C3392">
        <v>2002</v>
      </c>
      <c r="D3392" t="s">
        <v>214</v>
      </c>
      <c r="F3392" t="s">
        <v>28</v>
      </c>
      <c r="I3392">
        <v>3759.8</v>
      </c>
    </row>
    <row r="3393" spans="1:9" x14ac:dyDescent="0.2">
      <c r="A3393" t="s">
        <v>1137</v>
      </c>
      <c r="B3393">
        <v>434</v>
      </c>
      <c r="C3393">
        <v>2002</v>
      </c>
      <c r="D3393" t="s">
        <v>27</v>
      </c>
      <c r="F3393" t="s">
        <v>28</v>
      </c>
      <c r="I3393">
        <v>3754.9</v>
      </c>
    </row>
    <row r="3394" spans="1:9" x14ac:dyDescent="0.2">
      <c r="A3394" t="s">
        <v>563</v>
      </c>
      <c r="B3394">
        <v>435</v>
      </c>
      <c r="C3394">
        <v>2002</v>
      </c>
      <c r="D3394" t="s">
        <v>824</v>
      </c>
      <c r="F3394" t="s">
        <v>41</v>
      </c>
      <c r="I3394">
        <v>3754.3</v>
      </c>
    </row>
    <row r="3395" spans="1:9" x14ac:dyDescent="0.2">
      <c r="A3395" t="s">
        <v>847</v>
      </c>
      <c r="B3395">
        <v>436</v>
      </c>
      <c r="C3395">
        <v>2002</v>
      </c>
      <c r="D3395" t="s">
        <v>1138</v>
      </c>
      <c r="F3395" t="s">
        <v>75</v>
      </c>
      <c r="I3395">
        <v>3754</v>
      </c>
    </row>
    <row r="3396" spans="1:9" x14ac:dyDescent="0.2">
      <c r="A3396" t="s">
        <v>1139</v>
      </c>
      <c r="B3396">
        <v>437</v>
      </c>
      <c r="C3396">
        <v>2002</v>
      </c>
      <c r="D3396" t="s">
        <v>65</v>
      </c>
      <c r="F3396" t="s">
        <v>55</v>
      </c>
      <c r="I3396">
        <v>3750.7</v>
      </c>
    </row>
    <row r="3397" spans="1:9" x14ac:dyDescent="0.2">
      <c r="A3397" t="s">
        <v>871</v>
      </c>
      <c r="B3397">
        <v>438</v>
      </c>
      <c r="C3397">
        <v>2002</v>
      </c>
      <c r="D3397" t="s">
        <v>57</v>
      </c>
      <c r="F3397" t="s">
        <v>542</v>
      </c>
      <c r="I3397">
        <v>3741.8</v>
      </c>
    </row>
    <row r="3398" spans="1:9" x14ac:dyDescent="0.2">
      <c r="A3398" t="s">
        <v>1140</v>
      </c>
      <c r="B3398">
        <v>439</v>
      </c>
      <c r="C3398">
        <v>2002</v>
      </c>
      <c r="D3398" t="s">
        <v>97</v>
      </c>
      <c r="F3398" t="s">
        <v>55</v>
      </c>
      <c r="I3398">
        <v>3734.5</v>
      </c>
    </row>
    <row r="3399" spans="1:9" x14ac:dyDescent="0.2">
      <c r="A3399" t="s">
        <v>495</v>
      </c>
      <c r="B3399">
        <v>440</v>
      </c>
      <c r="C3399">
        <v>2002</v>
      </c>
      <c r="D3399" t="s">
        <v>230</v>
      </c>
      <c r="F3399" t="s">
        <v>954</v>
      </c>
      <c r="I3399">
        <v>3709</v>
      </c>
    </row>
    <row r="3400" spans="1:9" x14ac:dyDescent="0.2">
      <c r="A3400" t="s">
        <v>577</v>
      </c>
      <c r="B3400">
        <v>441</v>
      </c>
      <c r="C3400">
        <v>2002</v>
      </c>
      <c r="D3400" t="s">
        <v>1103</v>
      </c>
      <c r="F3400" t="s">
        <v>181</v>
      </c>
      <c r="I3400">
        <v>3686.1</v>
      </c>
    </row>
    <row r="3401" spans="1:9" x14ac:dyDescent="0.2">
      <c r="A3401" t="s">
        <v>1141</v>
      </c>
      <c r="B3401">
        <v>443</v>
      </c>
      <c r="C3401">
        <v>2002</v>
      </c>
      <c r="D3401" t="s">
        <v>24</v>
      </c>
      <c r="F3401" t="s">
        <v>125</v>
      </c>
      <c r="I3401">
        <v>3665.4</v>
      </c>
    </row>
    <row r="3402" spans="1:9" x14ac:dyDescent="0.2">
      <c r="A3402" t="s">
        <v>866</v>
      </c>
      <c r="B3402">
        <v>444</v>
      </c>
      <c r="C3402">
        <v>2002</v>
      </c>
      <c r="D3402" t="s">
        <v>998</v>
      </c>
      <c r="F3402" t="s">
        <v>98</v>
      </c>
      <c r="I3402">
        <v>3658</v>
      </c>
    </row>
    <row r="3403" spans="1:9" x14ac:dyDescent="0.2">
      <c r="A3403" t="s">
        <v>931</v>
      </c>
      <c r="B3403">
        <v>445</v>
      </c>
      <c r="C3403">
        <v>2002</v>
      </c>
      <c r="D3403" t="s">
        <v>24</v>
      </c>
      <c r="F3403" t="s">
        <v>33</v>
      </c>
      <c r="I3403">
        <v>3648.2</v>
      </c>
    </row>
    <row r="3404" spans="1:9" x14ac:dyDescent="0.2">
      <c r="A3404" t="s">
        <v>1032</v>
      </c>
      <c r="B3404">
        <v>446</v>
      </c>
      <c r="C3404">
        <v>2002</v>
      </c>
      <c r="D3404" t="s">
        <v>488</v>
      </c>
      <c r="F3404" t="s">
        <v>116</v>
      </c>
      <c r="I3404">
        <v>3638</v>
      </c>
    </row>
    <row r="3405" spans="1:9" x14ac:dyDescent="0.2">
      <c r="A3405" t="s">
        <v>1056</v>
      </c>
      <c r="B3405">
        <v>447</v>
      </c>
      <c r="C3405">
        <v>2002</v>
      </c>
      <c r="D3405" t="s">
        <v>112</v>
      </c>
      <c r="F3405" t="s">
        <v>41</v>
      </c>
      <c r="I3405">
        <v>3627.8</v>
      </c>
    </row>
    <row r="3406" spans="1:9" x14ac:dyDescent="0.2">
      <c r="A3406" t="s">
        <v>1142</v>
      </c>
      <c r="B3406">
        <v>448</v>
      </c>
      <c r="C3406">
        <v>2002</v>
      </c>
      <c r="D3406" t="s">
        <v>1095</v>
      </c>
      <c r="F3406" t="s">
        <v>22</v>
      </c>
      <c r="I3406">
        <v>3551.2</v>
      </c>
    </row>
    <row r="3407" spans="1:9" x14ac:dyDescent="0.2">
      <c r="A3407" t="s">
        <v>588</v>
      </c>
      <c r="B3407">
        <v>449</v>
      </c>
      <c r="C3407">
        <v>2002</v>
      </c>
      <c r="D3407" t="s">
        <v>985</v>
      </c>
      <c r="F3407" t="s">
        <v>18</v>
      </c>
      <c r="I3407">
        <v>3519.5</v>
      </c>
    </row>
    <row r="3408" spans="1:9" x14ac:dyDescent="0.2">
      <c r="A3408" t="s">
        <v>1031</v>
      </c>
      <c r="B3408">
        <v>450</v>
      </c>
      <c r="C3408">
        <v>2002</v>
      </c>
      <c r="D3408" t="s">
        <v>79</v>
      </c>
      <c r="F3408" t="s">
        <v>35</v>
      </c>
      <c r="I3408">
        <v>3515.1</v>
      </c>
    </row>
    <row r="3409" spans="1:9" x14ac:dyDescent="0.2">
      <c r="A3409" t="s">
        <v>699</v>
      </c>
      <c r="B3409">
        <v>451</v>
      </c>
      <c r="C3409">
        <v>2002</v>
      </c>
      <c r="D3409" t="s">
        <v>980</v>
      </c>
      <c r="F3409" t="s">
        <v>142</v>
      </c>
      <c r="I3409">
        <v>3496.5</v>
      </c>
    </row>
    <row r="3410" spans="1:9" x14ac:dyDescent="0.2">
      <c r="A3410" t="s">
        <v>918</v>
      </c>
      <c r="B3410">
        <v>452</v>
      </c>
      <c r="C3410">
        <v>2002</v>
      </c>
      <c r="D3410" t="s">
        <v>985</v>
      </c>
      <c r="F3410" t="s">
        <v>187</v>
      </c>
      <c r="I3410">
        <v>3451.5</v>
      </c>
    </row>
    <row r="3411" spans="1:9" x14ac:dyDescent="0.2">
      <c r="A3411" t="s">
        <v>1055</v>
      </c>
      <c r="B3411">
        <v>453</v>
      </c>
      <c r="C3411">
        <v>2002</v>
      </c>
      <c r="D3411" t="s">
        <v>214</v>
      </c>
      <c r="F3411" t="s">
        <v>535</v>
      </c>
      <c r="I3411">
        <v>3451</v>
      </c>
    </row>
    <row r="3412" spans="1:9" x14ac:dyDescent="0.2">
      <c r="A3412" t="s">
        <v>1143</v>
      </c>
      <c r="B3412">
        <v>454</v>
      </c>
      <c r="C3412">
        <v>2002</v>
      </c>
      <c r="D3412" t="s">
        <v>283</v>
      </c>
      <c r="F3412" t="s">
        <v>28</v>
      </c>
      <c r="I3412">
        <v>3448.5</v>
      </c>
    </row>
    <row r="3413" spans="1:9" x14ac:dyDescent="0.2">
      <c r="A3413" t="s">
        <v>961</v>
      </c>
      <c r="B3413">
        <v>455</v>
      </c>
      <c r="C3413">
        <v>2002</v>
      </c>
      <c r="D3413" t="s">
        <v>540</v>
      </c>
      <c r="F3413" t="s">
        <v>86</v>
      </c>
      <c r="I3413">
        <v>3445.9</v>
      </c>
    </row>
    <row r="3414" spans="1:9" x14ac:dyDescent="0.2">
      <c r="A3414" t="s">
        <v>1144</v>
      </c>
      <c r="B3414">
        <v>456</v>
      </c>
      <c r="C3414">
        <v>2002</v>
      </c>
      <c r="D3414" t="s">
        <v>27</v>
      </c>
      <c r="F3414" t="s">
        <v>98</v>
      </c>
      <c r="I3414">
        <v>3434.8</v>
      </c>
    </row>
    <row r="3415" spans="1:9" x14ac:dyDescent="0.2">
      <c r="A3415" t="s">
        <v>1145</v>
      </c>
      <c r="B3415">
        <v>457</v>
      </c>
      <c r="C3415">
        <v>2002</v>
      </c>
      <c r="D3415" t="s">
        <v>105</v>
      </c>
      <c r="F3415" t="s">
        <v>53</v>
      </c>
      <c r="I3415">
        <v>3433.3</v>
      </c>
    </row>
    <row r="3416" spans="1:9" x14ac:dyDescent="0.2">
      <c r="A3416" t="s">
        <v>1146</v>
      </c>
      <c r="B3416">
        <v>458</v>
      </c>
      <c r="C3416">
        <v>2002</v>
      </c>
      <c r="D3416" t="s">
        <v>998</v>
      </c>
      <c r="F3416" t="s">
        <v>55</v>
      </c>
      <c r="I3416">
        <v>3425</v>
      </c>
    </row>
    <row r="3417" spans="1:9" x14ac:dyDescent="0.2">
      <c r="A3417" t="s">
        <v>1053</v>
      </c>
      <c r="B3417">
        <v>459</v>
      </c>
      <c r="C3417">
        <v>2002</v>
      </c>
      <c r="D3417" t="s">
        <v>221</v>
      </c>
      <c r="F3417" t="s">
        <v>33</v>
      </c>
      <c r="I3417">
        <v>3419.9</v>
      </c>
    </row>
    <row r="3418" spans="1:9" x14ac:dyDescent="0.2">
      <c r="A3418" t="s">
        <v>1147</v>
      </c>
      <c r="B3418">
        <v>460</v>
      </c>
      <c r="C3418">
        <v>2002</v>
      </c>
      <c r="D3418" t="s">
        <v>221</v>
      </c>
      <c r="F3418" t="s">
        <v>41</v>
      </c>
      <c r="I3418">
        <v>3396.8</v>
      </c>
    </row>
    <row r="3419" spans="1:9" x14ac:dyDescent="0.2">
      <c r="A3419" t="s">
        <v>1062</v>
      </c>
      <c r="B3419">
        <v>461</v>
      </c>
      <c r="C3419">
        <v>2002</v>
      </c>
      <c r="D3419" t="s">
        <v>105</v>
      </c>
      <c r="F3419" t="s">
        <v>18</v>
      </c>
      <c r="I3419">
        <v>3387.9</v>
      </c>
    </row>
    <row r="3420" spans="1:9" x14ac:dyDescent="0.2">
      <c r="A3420" t="s">
        <v>869</v>
      </c>
      <c r="B3420">
        <v>462</v>
      </c>
      <c r="C3420">
        <v>2002</v>
      </c>
      <c r="D3420" t="s">
        <v>105</v>
      </c>
      <c r="F3420" t="s">
        <v>187</v>
      </c>
      <c r="I3420">
        <v>3387</v>
      </c>
    </row>
    <row r="3421" spans="1:9" x14ac:dyDescent="0.2">
      <c r="A3421" t="s">
        <v>1148</v>
      </c>
      <c r="B3421">
        <v>463</v>
      </c>
      <c r="C3421">
        <v>2002</v>
      </c>
      <c r="D3421" t="s">
        <v>57</v>
      </c>
      <c r="F3421" t="s">
        <v>542</v>
      </c>
      <c r="I3421">
        <v>3382.8</v>
      </c>
    </row>
    <row r="3422" spans="1:9" x14ac:dyDescent="0.2">
      <c r="A3422" t="s">
        <v>1054</v>
      </c>
      <c r="B3422">
        <v>464</v>
      </c>
      <c r="C3422">
        <v>2002</v>
      </c>
      <c r="D3422" t="s">
        <v>214</v>
      </c>
      <c r="F3422" t="s">
        <v>93</v>
      </c>
      <c r="I3422">
        <v>3374</v>
      </c>
    </row>
    <row r="3423" spans="1:9" x14ac:dyDescent="0.2">
      <c r="A3423" t="s">
        <v>1052</v>
      </c>
      <c r="B3423">
        <v>465</v>
      </c>
      <c r="C3423">
        <v>2002</v>
      </c>
      <c r="D3423" t="s">
        <v>17</v>
      </c>
      <c r="F3423" t="s">
        <v>44</v>
      </c>
      <c r="I3423">
        <v>3364</v>
      </c>
    </row>
    <row r="3424" spans="1:9" x14ac:dyDescent="0.2">
      <c r="A3424" t="s">
        <v>1149</v>
      </c>
      <c r="B3424">
        <v>466</v>
      </c>
      <c r="C3424">
        <v>2002</v>
      </c>
      <c r="D3424" t="s">
        <v>686</v>
      </c>
      <c r="F3424" t="s">
        <v>187</v>
      </c>
      <c r="I3424">
        <v>3363.4</v>
      </c>
    </row>
    <row r="3425" spans="1:9" x14ac:dyDescent="0.2">
      <c r="A3425" t="s">
        <v>1064</v>
      </c>
      <c r="B3425">
        <v>467</v>
      </c>
      <c r="C3425">
        <v>2002</v>
      </c>
      <c r="D3425" t="s">
        <v>223</v>
      </c>
      <c r="F3425" t="s">
        <v>181</v>
      </c>
      <c r="I3425">
        <v>3355</v>
      </c>
    </row>
    <row r="3426" spans="1:9" x14ac:dyDescent="0.2">
      <c r="A3426" t="s">
        <v>1070</v>
      </c>
      <c r="B3426">
        <v>469</v>
      </c>
      <c r="C3426">
        <v>2002</v>
      </c>
      <c r="D3426" t="s">
        <v>97</v>
      </c>
      <c r="F3426" t="s">
        <v>125</v>
      </c>
      <c r="I3426">
        <v>3332.3</v>
      </c>
    </row>
    <row r="3427" spans="1:9" x14ac:dyDescent="0.2">
      <c r="A3427" t="s">
        <v>1150</v>
      </c>
      <c r="B3427">
        <v>470</v>
      </c>
      <c r="C3427">
        <v>2002</v>
      </c>
      <c r="D3427" t="s">
        <v>488</v>
      </c>
      <c r="F3427" t="s">
        <v>22</v>
      </c>
      <c r="I3427">
        <v>3326</v>
      </c>
    </row>
    <row r="3428" spans="1:9" x14ac:dyDescent="0.2">
      <c r="A3428" t="s">
        <v>682</v>
      </c>
      <c r="B3428">
        <v>471</v>
      </c>
      <c r="C3428">
        <v>2002</v>
      </c>
      <c r="D3428" t="s">
        <v>65</v>
      </c>
      <c r="F3428" t="s">
        <v>146</v>
      </c>
      <c r="I3428">
        <v>3311.8</v>
      </c>
    </row>
    <row r="3429" spans="1:9" x14ac:dyDescent="0.2">
      <c r="A3429" t="s">
        <v>597</v>
      </c>
      <c r="B3429">
        <v>472</v>
      </c>
      <c r="C3429">
        <v>2002</v>
      </c>
      <c r="D3429" t="s">
        <v>336</v>
      </c>
      <c r="F3429" t="s">
        <v>44</v>
      </c>
      <c r="I3429">
        <v>3296</v>
      </c>
    </row>
    <row r="3430" spans="1:9" x14ac:dyDescent="0.2">
      <c r="A3430" t="s">
        <v>506</v>
      </c>
      <c r="B3430">
        <v>473</v>
      </c>
      <c r="C3430">
        <v>2002</v>
      </c>
      <c r="D3430" t="s">
        <v>1010</v>
      </c>
      <c r="F3430" t="s">
        <v>150</v>
      </c>
      <c r="I3430">
        <v>3276.7</v>
      </c>
    </row>
    <row r="3431" spans="1:9" x14ac:dyDescent="0.2">
      <c r="A3431" t="s">
        <v>1049</v>
      </c>
      <c r="B3431">
        <v>474</v>
      </c>
      <c r="C3431">
        <v>2002</v>
      </c>
      <c r="D3431" t="s">
        <v>57</v>
      </c>
      <c r="F3431" t="s">
        <v>44</v>
      </c>
      <c r="I3431">
        <v>3261.5</v>
      </c>
    </row>
    <row r="3432" spans="1:9" x14ac:dyDescent="0.2">
      <c r="A3432" t="s">
        <v>555</v>
      </c>
      <c r="B3432">
        <v>475</v>
      </c>
      <c r="C3432">
        <v>2002</v>
      </c>
      <c r="D3432" t="s">
        <v>40</v>
      </c>
      <c r="F3432" t="s">
        <v>187</v>
      </c>
      <c r="I3432">
        <v>3257.8</v>
      </c>
    </row>
    <row r="3433" spans="1:9" x14ac:dyDescent="0.2">
      <c r="A3433" t="s">
        <v>1151</v>
      </c>
      <c r="B3433">
        <v>476</v>
      </c>
      <c r="C3433">
        <v>2002</v>
      </c>
      <c r="D3433" t="s">
        <v>985</v>
      </c>
      <c r="F3433" t="s">
        <v>35</v>
      </c>
      <c r="I3433">
        <v>3237.2</v>
      </c>
    </row>
    <row r="3434" spans="1:9" x14ac:dyDescent="0.2">
      <c r="A3434" t="s">
        <v>1152</v>
      </c>
      <c r="B3434">
        <v>477</v>
      </c>
      <c r="C3434">
        <v>2002</v>
      </c>
      <c r="D3434" t="s">
        <v>970</v>
      </c>
      <c r="F3434" t="s">
        <v>55</v>
      </c>
      <c r="I3434">
        <v>3232.8</v>
      </c>
    </row>
    <row r="3435" spans="1:9" x14ac:dyDescent="0.2">
      <c r="A3435" t="s">
        <v>937</v>
      </c>
      <c r="B3435">
        <v>478</v>
      </c>
      <c r="C3435">
        <v>2002</v>
      </c>
      <c r="D3435" t="s">
        <v>46</v>
      </c>
      <c r="F3435" t="s">
        <v>22</v>
      </c>
      <c r="I3435">
        <v>3226</v>
      </c>
    </row>
    <row r="3436" spans="1:9" x14ac:dyDescent="0.2">
      <c r="A3436" t="s">
        <v>1153</v>
      </c>
      <c r="B3436">
        <v>479</v>
      </c>
      <c r="C3436">
        <v>2002</v>
      </c>
      <c r="D3436" t="s">
        <v>85</v>
      </c>
      <c r="F3436" t="s">
        <v>93</v>
      </c>
      <c r="I3436">
        <v>3211.1</v>
      </c>
    </row>
    <row r="3437" spans="1:9" x14ac:dyDescent="0.2">
      <c r="A3437" t="s">
        <v>799</v>
      </c>
      <c r="B3437">
        <v>480</v>
      </c>
      <c r="C3437">
        <v>2002</v>
      </c>
      <c r="D3437" t="s">
        <v>290</v>
      </c>
      <c r="F3437" t="s">
        <v>44</v>
      </c>
      <c r="I3437">
        <v>3202</v>
      </c>
    </row>
    <row r="3438" spans="1:9" x14ac:dyDescent="0.2">
      <c r="A3438" t="s">
        <v>1154</v>
      </c>
      <c r="B3438">
        <v>481</v>
      </c>
      <c r="C3438">
        <v>2002</v>
      </c>
      <c r="D3438" t="s">
        <v>214</v>
      </c>
      <c r="F3438" t="s">
        <v>146</v>
      </c>
      <c r="I3438">
        <v>3191.8</v>
      </c>
    </row>
    <row r="3439" spans="1:9" x14ac:dyDescent="0.2">
      <c r="A3439" t="s">
        <v>1061</v>
      </c>
      <c r="B3439">
        <v>482</v>
      </c>
      <c r="C3439">
        <v>2002</v>
      </c>
      <c r="D3439" t="s">
        <v>214</v>
      </c>
      <c r="F3439" t="s">
        <v>116</v>
      </c>
      <c r="I3439">
        <v>3182.4</v>
      </c>
    </row>
    <row r="3440" spans="1:9" x14ac:dyDescent="0.2">
      <c r="A3440" t="s">
        <v>1155</v>
      </c>
      <c r="B3440">
        <v>483</v>
      </c>
      <c r="C3440">
        <v>2002</v>
      </c>
      <c r="D3440" t="s">
        <v>757</v>
      </c>
      <c r="F3440" t="s">
        <v>177</v>
      </c>
      <c r="I3440">
        <v>3180</v>
      </c>
    </row>
    <row r="3441" spans="1:9" x14ac:dyDescent="0.2">
      <c r="A3441" t="s">
        <v>1156</v>
      </c>
      <c r="B3441">
        <v>484</v>
      </c>
      <c r="C3441">
        <v>2002</v>
      </c>
      <c r="D3441" t="s">
        <v>223</v>
      </c>
      <c r="F3441" t="s">
        <v>22</v>
      </c>
      <c r="I3441">
        <v>3179.7</v>
      </c>
    </row>
    <row r="3442" spans="1:9" x14ac:dyDescent="0.2">
      <c r="A3442" t="s">
        <v>1157</v>
      </c>
      <c r="B3442">
        <v>485</v>
      </c>
      <c r="C3442">
        <v>2002</v>
      </c>
      <c r="D3442" t="s">
        <v>108</v>
      </c>
      <c r="F3442" t="s">
        <v>72</v>
      </c>
      <c r="I3442">
        <v>3170.7</v>
      </c>
    </row>
    <row r="3443" spans="1:9" x14ac:dyDescent="0.2">
      <c r="A3443" t="s">
        <v>1051</v>
      </c>
      <c r="B3443">
        <v>486</v>
      </c>
      <c r="C3443">
        <v>2002</v>
      </c>
      <c r="D3443" t="s">
        <v>17</v>
      </c>
      <c r="F3443" t="s">
        <v>53</v>
      </c>
      <c r="I3443">
        <v>3154.7</v>
      </c>
    </row>
    <row r="3444" spans="1:9" x14ac:dyDescent="0.2">
      <c r="A3444" t="s">
        <v>1158</v>
      </c>
      <c r="B3444">
        <v>487</v>
      </c>
      <c r="C3444">
        <v>2002</v>
      </c>
      <c r="D3444" t="s">
        <v>112</v>
      </c>
      <c r="F3444" t="s">
        <v>75</v>
      </c>
      <c r="I3444">
        <v>3147.2</v>
      </c>
    </row>
    <row r="3445" spans="1:9" x14ac:dyDescent="0.2">
      <c r="A3445" t="s">
        <v>800</v>
      </c>
      <c r="B3445">
        <v>488</v>
      </c>
      <c r="C3445">
        <v>2002</v>
      </c>
      <c r="D3445" t="s">
        <v>976</v>
      </c>
      <c r="F3445" t="s">
        <v>44</v>
      </c>
      <c r="I3445">
        <v>3144.2</v>
      </c>
    </row>
    <row r="3446" spans="1:9" x14ac:dyDescent="0.2">
      <c r="A3446" t="s">
        <v>1159</v>
      </c>
      <c r="B3446">
        <v>489</v>
      </c>
      <c r="C3446">
        <v>2002</v>
      </c>
      <c r="D3446" t="s">
        <v>57</v>
      </c>
      <c r="F3446" t="s">
        <v>113</v>
      </c>
      <c r="I3446">
        <v>3143.8</v>
      </c>
    </row>
    <row r="3447" spans="1:9" x14ac:dyDescent="0.2">
      <c r="A3447" t="s">
        <v>1066</v>
      </c>
      <c r="B3447">
        <v>490</v>
      </c>
      <c r="C3447">
        <v>2002</v>
      </c>
      <c r="D3447" t="s">
        <v>336</v>
      </c>
      <c r="F3447" t="s">
        <v>98</v>
      </c>
      <c r="I3447">
        <v>3135.4</v>
      </c>
    </row>
    <row r="3448" spans="1:9" x14ac:dyDescent="0.2">
      <c r="A3448" t="s">
        <v>1160</v>
      </c>
      <c r="B3448">
        <v>491</v>
      </c>
      <c r="C3448">
        <v>2002</v>
      </c>
      <c r="D3448" t="s">
        <v>1138</v>
      </c>
      <c r="F3448" t="s">
        <v>44</v>
      </c>
      <c r="I3448">
        <v>3130.1</v>
      </c>
    </row>
    <row r="3449" spans="1:9" x14ac:dyDescent="0.2">
      <c r="A3449" t="s">
        <v>1161</v>
      </c>
      <c r="B3449">
        <v>492</v>
      </c>
      <c r="C3449">
        <v>2002</v>
      </c>
      <c r="D3449" t="s">
        <v>105</v>
      </c>
      <c r="F3449" t="s">
        <v>93</v>
      </c>
      <c r="I3449">
        <v>3122.4</v>
      </c>
    </row>
    <row r="3450" spans="1:9" x14ac:dyDescent="0.2">
      <c r="A3450" t="s">
        <v>1068</v>
      </c>
      <c r="B3450">
        <v>493</v>
      </c>
      <c r="C3450">
        <v>2002</v>
      </c>
      <c r="D3450" t="s">
        <v>130</v>
      </c>
      <c r="F3450" t="s">
        <v>22</v>
      </c>
      <c r="I3450">
        <v>3119.7</v>
      </c>
    </row>
    <row r="3451" spans="1:9" x14ac:dyDescent="0.2">
      <c r="A3451" t="s">
        <v>1162</v>
      </c>
      <c r="B3451">
        <v>494</v>
      </c>
      <c r="C3451">
        <v>2002</v>
      </c>
      <c r="D3451" t="s">
        <v>17</v>
      </c>
      <c r="F3451" t="s">
        <v>18</v>
      </c>
      <c r="I3451">
        <v>3107.2</v>
      </c>
    </row>
    <row r="3452" spans="1:9" x14ac:dyDescent="0.2">
      <c r="A3452" t="s">
        <v>1163</v>
      </c>
      <c r="B3452">
        <v>495</v>
      </c>
      <c r="C3452">
        <v>2002</v>
      </c>
      <c r="D3452" t="s">
        <v>1164</v>
      </c>
      <c r="F3452" t="s">
        <v>72</v>
      </c>
      <c r="I3452">
        <v>3090.1</v>
      </c>
    </row>
    <row r="3453" spans="1:9" x14ac:dyDescent="0.2">
      <c r="A3453" t="s">
        <v>1165</v>
      </c>
      <c r="B3453">
        <v>496</v>
      </c>
      <c r="C3453">
        <v>2002</v>
      </c>
      <c r="D3453" t="s">
        <v>112</v>
      </c>
      <c r="F3453" t="s">
        <v>190</v>
      </c>
      <c r="I3453">
        <v>3081.4</v>
      </c>
    </row>
    <row r="3454" spans="1:9" x14ac:dyDescent="0.2">
      <c r="A3454" t="s">
        <v>1166</v>
      </c>
      <c r="B3454">
        <v>497</v>
      </c>
      <c r="C3454">
        <v>2002</v>
      </c>
      <c r="D3454" t="s">
        <v>488</v>
      </c>
      <c r="F3454" t="s">
        <v>116</v>
      </c>
      <c r="I3454">
        <v>3075</v>
      </c>
    </row>
    <row r="3455" spans="1:9" x14ac:dyDescent="0.2">
      <c r="A3455" t="s">
        <v>1167</v>
      </c>
      <c r="B3455">
        <v>498</v>
      </c>
      <c r="C3455">
        <v>2002</v>
      </c>
      <c r="D3455" t="s">
        <v>1103</v>
      </c>
      <c r="F3455" t="s">
        <v>41</v>
      </c>
      <c r="I3455">
        <v>3067.5</v>
      </c>
    </row>
    <row r="3456" spans="1:9" x14ac:dyDescent="0.2">
      <c r="A3456" t="s">
        <v>670</v>
      </c>
      <c r="B3456">
        <v>499</v>
      </c>
      <c r="C3456">
        <v>2002</v>
      </c>
      <c r="D3456" t="s">
        <v>230</v>
      </c>
      <c r="F3456" t="s">
        <v>55</v>
      </c>
      <c r="I3456">
        <v>3050</v>
      </c>
    </row>
    <row r="3457" spans="1:9" x14ac:dyDescent="0.2">
      <c r="A3457" t="s">
        <v>716</v>
      </c>
      <c r="B3457">
        <v>500</v>
      </c>
      <c r="C3457">
        <v>2002</v>
      </c>
      <c r="D3457" t="s">
        <v>287</v>
      </c>
      <c r="F3457" t="s">
        <v>28</v>
      </c>
      <c r="I3457">
        <v>3042.5</v>
      </c>
    </row>
    <row r="3458" spans="1:9" x14ac:dyDescent="0.2">
      <c r="A3458" t="s">
        <v>23</v>
      </c>
      <c r="B3458">
        <v>1</v>
      </c>
      <c r="C3458">
        <v>2003</v>
      </c>
      <c r="D3458" t="s">
        <v>24</v>
      </c>
      <c r="F3458" t="s">
        <v>25</v>
      </c>
      <c r="I3458">
        <v>246525</v>
      </c>
    </row>
    <row r="3459" spans="1:9" x14ac:dyDescent="0.2">
      <c r="A3459" t="s">
        <v>16</v>
      </c>
      <c r="B3459">
        <v>2</v>
      </c>
      <c r="C3459">
        <v>2003</v>
      </c>
      <c r="D3459" t="s">
        <v>17</v>
      </c>
      <c r="F3459" t="s">
        <v>18</v>
      </c>
      <c r="I3459">
        <v>186763</v>
      </c>
    </row>
    <row r="3460" spans="1:9" x14ac:dyDescent="0.2">
      <c r="A3460" t="s">
        <v>875</v>
      </c>
      <c r="B3460">
        <v>3</v>
      </c>
      <c r="C3460">
        <v>2003</v>
      </c>
      <c r="D3460" t="s">
        <v>21</v>
      </c>
      <c r="F3460" t="s">
        <v>22</v>
      </c>
      <c r="I3460">
        <v>182466</v>
      </c>
    </row>
    <row r="3461" spans="1:9" x14ac:dyDescent="0.2">
      <c r="A3461" t="s">
        <v>19</v>
      </c>
      <c r="B3461">
        <v>4</v>
      </c>
      <c r="C3461">
        <v>2003</v>
      </c>
      <c r="D3461" t="s">
        <v>17</v>
      </c>
      <c r="F3461" t="s">
        <v>18</v>
      </c>
      <c r="I3461">
        <v>163630</v>
      </c>
    </row>
    <row r="3462" spans="1:9" x14ac:dyDescent="0.2">
      <c r="A3462" t="s">
        <v>31</v>
      </c>
      <c r="B3462">
        <v>5</v>
      </c>
      <c r="C3462">
        <v>2003</v>
      </c>
      <c r="D3462" t="s">
        <v>79</v>
      </c>
      <c r="F3462" t="s">
        <v>33</v>
      </c>
      <c r="I3462">
        <v>131698</v>
      </c>
    </row>
    <row r="3463" spans="1:9" x14ac:dyDescent="0.2">
      <c r="A3463" t="s">
        <v>802</v>
      </c>
      <c r="B3463">
        <v>6</v>
      </c>
      <c r="C3463">
        <v>2003</v>
      </c>
      <c r="D3463" t="s">
        <v>57</v>
      </c>
      <c r="F3463" t="s">
        <v>28</v>
      </c>
      <c r="I3463">
        <v>100789</v>
      </c>
    </row>
    <row r="3464" spans="1:9" x14ac:dyDescent="0.2">
      <c r="A3464" t="s">
        <v>1074</v>
      </c>
      <c r="B3464">
        <v>7</v>
      </c>
      <c r="C3464">
        <v>2003</v>
      </c>
      <c r="D3464" t="s">
        <v>21</v>
      </c>
      <c r="F3464" t="s">
        <v>55</v>
      </c>
      <c r="I3464">
        <v>92043</v>
      </c>
    </row>
    <row r="3465" spans="1:9" x14ac:dyDescent="0.2">
      <c r="A3465" t="s">
        <v>29</v>
      </c>
      <c r="B3465">
        <v>8</v>
      </c>
      <c r="C3465">
        <v>2003</v>
      </c>
      <c r="D3465" t="s">
        <v>30</v>
      </c>
      <c r="F3465" t="s">
        <v>28</v>
      </c>
      <c r="I3465">
        <v>83132</v>
      </c>
    </row>
    <row r="3466" spans="1:9" x14ac:dyDescent="0.2">
      <c r="A3466" t="s">
        <v>64</v>
      </c>
      <c r="B3466">
        <v>9</v>
      </c>
      <c r="C3466">
        <v>2003</v>
      </c>
      <c r="D3466" t="s">
        <v>65</v>
      </c>
      <c r="F3466" t="s">
        <v>28</v>
      </c>
      <c r="I3466">
        <v>67722.8</v>
      </c>
    </row>
    <row r="3467" spans="1:9" x14ac:dyDescent="0.2">
      <c r="A3467" t="s">
        <v>966</v>
      </c>
      <c r="B3467">
        <v>10</v>
      </c>
      <c r="C3467">
        <v>2003</v>
      </c>
      <c r="D3467" t="s">
        <v>27</v>
      </c>
      <c r="F3467" t="s">
        <v>28</v>
      </c>
      <c r="I3467">
        <v>67625</v>
      </c>
    </row>
    <row r="3468" spans="1:9" x14ac:dyDescent="0.2">
      <c r="A3468" t="s">
        <v>1168</v>
      </c>
      <c r="B3468">
        <v>11</v>
      </c>
      <c r="C3468">
        <v>2003</v>
      </c>
      <c r="D3468" t="s">
        <v>38</v>
      </c>
      <c r="F3468" t="s">
        <v>28</v>
      </c>
      <c r="I3468">
        <v>62182</v>
      </c>
    </row>
    <row r="3469" spans="1:9" x14ac:dyDescent="0.2">
      <c r="A3469" t="s">
        <v>1169</v>
      </c>
      <c r="B3469">
        <v>12</v>
      </c>
      <c r="C3469">
        <v>2003</v>
      </c>
      <c r="D3469" t="s">
        <v>21</v>
      </c>
      <c r="F3469" t="s">
        <v>22</v>
      </c>
      <c r="I3469">
        <v>58394</v>
      </c>
    </row>
    <row r="3470" spans="1:9" x14ac:dyDescent="0.2">
      <c r="A3470" t="s">
        <v>133</v>
      </c>
      <c r="B3470">
        <v>13</v>
      </c>
      <c r="C3470">
        <v>2003</v>
      </c>
      <c r="D3470" t="s">
        <v>105</v>
      </c>
      <c r="F3470" t="s">
        <v>86</v>
      </c>
      <c r="I3470">
        <v>58247</v>
      </c>
    </row>
    <row r="3471" spans="1:9" x14ac:dyDescent="0.2">
      <c r="A3471" t="s">
        <v>58</v>
      </c>
      <c r="B3471">
        <v>14</v>
      </c>
      <c r="C3471">
        <v>2003</v>
      </c>
      <c r="D3471" t="s">
        <v>30</v>
      </c>
      <c r="F3471" t="s">
        <v>55</v>
      </c>
      <c r="I3471">
        <v>56588</v>
      </c>
    </row>
    <row r="3472" spans="1:9" x14ac:dyDescent="0.2">
      <c r="A3472" t="s">
        <v>92</v>
      </c>
      <c r="B3472">
        <v>15</v>
      </c>
      <c r="C3472">
        <v>2003</v>
      </c>
      <c r="D3472" t="s">
        <v>74</v>
      </c>
      <c r="F3472" t="s">
        <v>44</v>
      </c>
      <c r="I3472">
        <v>54069</v>
      </c>
    </row>
    <row r="3473" spans="1:9" x14ac:dyDescent="0.2">
      <c r="A3473" t="s">
        <v>607</v>
      </c>
      <c r="B3473">
        <v>16</v>
      </c>
      <c r="C3473">
        <v>2003</v>
      </c>
      <c r="D3473" t="s">
        <v>79</v>
      </c>
      <c r="F3473" t="s">
        <v>80</v>
      </c>
      <c r="I3473">
        <v>52901.1</v>
      </c>
    </row>
    <row r="3474" spans="1:9" x14ac:dyDescent="0.2">
      <c r="A3474" t="s">
        <v>120</v>
      </c>
      <c r="B3474">
        <v>17</v>
      </c>
      <c r="C3474">
        <v>2003</v>
      </c>
      <c r="D3474" t="s">
        <v>100</v>
      </c>
      <c r="F3474" t="s">
        <v>41</v>
      </c>
      <c r="I3474">
        <v>51790.3</v>
      </c>
    </row>
    <row r="3475" spans="1:9" x14ac:dyDescent="0.2">
      <c r="A3475" t="s">
        <v>69</v>
      </c>
      <c r="B3475">
        <v>18</v>
      </c>
      <c r="C3475">
        <v>2003</v>
      </c>
      <c r="D3475" t="s">
        <v>70</v>
      </c>
      <c r="F3475" t="s">
        <v>53</v>
      </c>
      <c r="I3475">
        <v>51759.5</v>
      </c>
    </row>
    <row r="3476" spans="1:9" x14ac:dyDescent="0.2">
      <c r="A3476" t="s">
        <v>251</v>
      </c>
      <c r="B3476">
        <v>19</v>
      </c>
      <c r="C3476">
        <v>2003</v>
      </c>
      <c r="D3476" t="s">
        <v>972</v>
      </c>
      <c r="F3476" t="s">
        <v>53</v>
      </c>
      <c r="I3476">
        <v>51135.7</v>
      </c>
    </row>
    <row r="3477" spans="1:9" x14ac:dyDescent="0.2">
      <c r="A3477" t="s">
        <v>157</v>
      </c>
      <c r="B3477">
        <v>20</v>
      </c>
      <c r="C3477">
        <v>2003</v>
      </c>
      <c r="D3477" t="s">
        <v>972</v>
      </c>
      <c r="F3477" t="s">
        <v>55</v>
      </c>
      <c r="I3477">
        <v>50006</v>
      </c>
    </row>
    <row r="3478" spans="1:9" x14ac:dyDescent="0.2">
      <c r="A3478" t="s">
        <v>968</v>
      </c>
      <c r="B3478">
        <v>21</v>
      </c>
      <c r="C3478">
        <v>2003</v>
      </c>
      <c r="D3478" t="s">
        <v>43</v>
      </c>
      <c r="F3478" t="s">
        <v>44</v>
      </c>
      <c r="I3478">
        <v>49653.7</v>
      </c>
    </row>
    <row r="3479" spans="1:9" x14ac:dyDescent="0.2">
      <c r="A3479" t="s">
        <v>1170</v>
      </c>
      <c r="B3479">
        <v>22</v>
      </c>
      <c r="C3479">
        <v>2003</v>
      </c>
      <c r="D3479" t="s">
        <v>27</v>
      </c>
      <c r="F3479" t="s">
        <v>41</v>
      </c>
      <c r="I3479">
        <v>46727</v>
      </c>
    </row>
    <row r="3480" spans="1:9" x14ac:dyDescent="0.2">
      <c r="A3480" t="s">
        <v>876</v>
      </c>
      <c r="B3480">
        <v>23</v>
      </c>
      <c r="C3480">
        <v>2003</v>
      </c>
      <c r="D3480" t="s">
        <v>57</v>
      </c>
      <c r="F3480" t="s">
        <v>125</v>
      </c>
      <c r="I3480">
        <v>45732</v>
      </c>
    </row>
    <row r="3481" spans="1:9" x14ac:dyDescent="0.2">
      <c r="A3481" t="s">
        <v>1091</v>
      </c>
      <c r="B3481">
        <v>24</v>
      </c>
      <c r="C3481">
        <v>2003</v>
      </c>
      <c r="D3481" t="s">
        <v>972</v>
      </c>
      <c r="F3481" t="s">
        <v>98</v>
      </c>
      <c r="I3481">
        <v>45234.8</v>
      </c>
    </row>
    <row r="3482" spans="1:9" x14ac:dyDescent="0.2">
      <c r="A3482" t="s">
        <v>973</v>
      </c>
      <c r="B3482">
        <v>25</v>
      </c>
      <c r="C3482">
        <v>2003</v>
      </c>
      <c r="D3482" t="s">
        <v>24</v>
      </c>
      <c r="F3482" t="s">
        <v>72</v>
      </c>
      <c r="I3482">
        <v>43917</v>
      </c>
    </row>
    <row r="3483" spans="1:9" x14ac:dyDescent="0.2">
      <c r="A3483" t="s">
        <v>967</v>
      </c>
      <c r="B3483">
        <v>26</v>
      </c>
      <c r="C3483">
        <v>2003</v>
      </c>
      <c r="D3483" t="s">
        <v>57</v>
      </c>
      <c r="F3483" t="s">
        <v>28</v>
      </c>
      <c r="I3483">
        <v>43372</v>
      </c>
    </row>
    <row r="3484" spans="1:9" x14ac:dyDescent="0.2">
      <c r="A3484" t="s">
        <v>167</v>
      </c>
      <c r="B3484">
        <v>27</v>
      </c>
      <c r="C3484">
        <v>2003</v>
      </c>
      <c r="D3484" t="s">
        <v>27</v>
      </c>
      <c r="F3484" t="s">
        <v>22</v>
      </c>
      <c r="I3484">
        <v>43138</v>
      </c>
    </row>
    <row r="3485" spans="1:9" x14ac:dyDescent="0.2">
      <c r="A3485" t="s">
        <v>626</v>
      </c>
      <c r="B3485">
        <v>28</v>
      </c>
      <c r="C3485">
        <v>2003</v>
      </c>
      <c r="D3485" t="s">
        <v>65</v>
      </c>
      <c r="F3485" t="s">
        <v>68</v>
      </c>
      <c r="I3485">
        <v>42353</v>
      </c>
    </row>
    <row r="3486" spans="1:9" x14ac:dyDescent="0.2">
      <c r="A3486" t="s">
        <v>1171</v>
      </c>
      <c r="B3486">
        <v>29</v>
      </c>
      <c r="C3486">
        <v>2003</v>
      </c>
      <c r="D3486" t="s">
        <v>175</v>
      </c>
      <c r="F3486" t="s">
        <v>28</v>
      </c>
      <c r="I3486">
        <v>41780</v>
      </c>
    </row>
    <row r="3487" spans="1:9" x14ac:dyDescent="0.2">
      <c r="A3487" t="s">
        <v>971</v>
      </c>
      <c r="B3487">
        <v>30</v>
      </c>
      <c r="C3487">
        <v>2003</v>
      </c>
      <c r="D3487" t="s">
        <v>24</v>
      </c>
      <c r="F3487" t="s">
        <v>44</v>
      </c>
      <c r="I3487">
        <v>41366</v>
      </c>
    </row>
    <row r="3488" spans="1:9" x14ac:dyDescent="0.2">
      <c r="A3488" t="s">
        <v>51</v>
      </c>
      <c r="B3488">
        <v>31</v>
      </c>
      <c r="C3488">
        <v>2003</v>
      </c>
      <c r="D3488" t="s">
        <v>1077</v>
      </c>
      <c r="F3488" t="s">
        <v>53</v>
      </c>
      <c r="I3488">
        <v>40238</v>
      </c>
    </row>
    <row r="3489" spans="1:9" x14ac:dyDescent="0.2">
      <c r="A3489" t="s">
        <v>808</v>
      </c>
      <c r="B3489">
        <v>32</v>
      </c>
      <c r="C3489">
        <v>2003</v>
      </c>
      <c r="D3489" t="s">
        <v>79</v>
      </c>
      <c r="F3489" t="s">
        <v>35</v>
      </c>
      <c r="I3489">
        <v>39663</v>
      </c>
    </row>
    <row r="3490" spans="1:9" x14ac:dyDescent="0.2">
      <c r="A3490" t="s">
        <v>878</v>
      </c>
      <c r="B3490">
        <v>33</v>
      </c>
      <c r="C3490">
        <v>2003</v>
      </c>
      <c r="D3490" t="s">
        <v>105</v>
      </c>
      <c r="F3490" t="s">
        <v>93</v>
      </c>
      <c r="I3490">
        <v>38762.5</v>
      </c>
    </row>
    <row r="3491" spans="1:9" x14ac:dyDescent="0.2">
      <c r="A3491" t="s">
        <v>99</v>
      </c>
      <c r="B3491">
        <v>34</v>
      </c>
      <c r="C3491">
        <v>2003</v>
      </c>
      <c r="D3491" t="s">
        <v>100</v>
      </c>
      <c r="F3491" t="s">
        <v>41</v>
      </c>
      <c r="I3491">
        <v>36298</v>
      </c>
    </row>
    <row r="3492" spans="1:9" x14ac:dyDescent="0.2">
      <c r="A3492" t="s">
        <v>1172</v>
      </c>
      <c r="B3492">
        <v>35</v>
      </c>
      <c r="C3492">
        <v>2003</v>
      </c>
      <c r="D3492" t="s">
        <v>70</v>
      </c>
      <c r="F3492" t="s">
        <v>168</v>
      </c>
      <c r="I3492">
        <v>35916</v>
      </c>
    </row>
    <row r="3493" spans="1:9" x14ac:dyDescent="0.2">
      <c r="A3493" t="s">
        <v>340</v>
      </c>
      <c r="B3493">
        <v>36</v>
      </c>
      <c r="C3493">
        <v>2003</v>
      </c>
      <c r="D3493" t="s">
        <v>30</v>
      </c>
      <c r="F3493" t="s">
        <v>22</v>
      </c>
      <c r="I3493">
        <v>35404</v>
      </c>
    </row>
    <row r="3494" spans="1:9" x14ac:dyDescent="0.2">
      <c r="A3494" t="s">
        <v>623</v>
      </c>
      <c r="B3494">
        <v>37</v>
      </c>
      <c r="C3494">
        <v>2003</v>
      </c>
      <c r="D3494" t="s">
        <v>100</v>
      </c>
      <c r="F3494" t="s">
        <v>28</v>
      </c>
      <c r="I3494">
        <v>35281</v>
      </c>
    </row>
    <row r="3495" spans="1:9" x14ac:dyDescent="0.2">
      <c r="A3495" t="s">
        <v>975</v>
      </c>
      <c r="B3495">
        <v>38</v>
      </c>
      <c r="C3495">
        <v>2003</v>
      </c>
      <c r="D3495" t="s">
        <v>97</v>
      </c>
      <c r="F3495" t="s">
        <v>28</v>
      </c>
      <c r="I3495">
        <v>34055</v>
      </c>
    </row>
    <row r="3496" spans="1:9" x14ac:dyDescent="0.2">
      <c r="A3496" t="s">
        <v>50</v>
      </c>
      <c r="B3496">
        <v>39</v>
      </c>
      <c r="C3496">
        <v>2003</v>
      </c>
      <c r="D3496" t="s">
        <v>24</v>
      </c>
      <c r="F3496" t="s">
        <v>18</v>
      </c>
      <c r="I3496">
        <v>32765</v>
      </c>
    </row>
    <row r="3497" spans="1:9" x14ac:dyDescent="0.2">
      <c r="A3497" t="s">
        <v>1173</v>
      </c>
      <c r="B3497">
        <v>40</v>
      </c>
      <c r="C3497">
        <v>2003</v>
      </c>
      <c r="D3497" t="s">
        <v>609</v>
      </c>
      <c r="F3497" t="s">
        <v>28</v>
      </c>
      <c r="I3497">
        <v>32415</v>
      </c>
    </row>
    <row r="3498" spans="1:9" x14ac:dyDescent="0.2">
      <c r="A3498" t="s">
        <v>614</v>
      </c>
      <c r="B3498">
        <v>41</v>
      </c>
      <c r="C3498">
        <v>2003</v>
      </c>
      <c r="D3498" t="s">
        <v>70</v>
      </c>
      <c r="F3498" t="s">
        <v>55</v>
      </c>
      <c r="I3498">
        <v>32399.200000000001</v>
      </c>
    </row>
    <row r="3499" spans="1:9" x14ac:dyDescent="0.2">
      <c r="A3499" t="s">
        <v>83</v>
      </c>
      <c r="B3499">
        <v>42</v>
      </c>
      <c r="C3499">
        <v>2003</v>
      </c>
      <c r="D3499" t="s">
        <v>24</v>
      </c>
      <c r="F3499" t="s">
        <v>22</v>
      </c>
      <c r="I3499">
        <v>32347</v>
      </c>
    </row>
    <row r="3500" spans="1:9" x14ac:dyDescent="0.2">
      <c r="A3500" t="s">
        <v>1082</v>
      </c>
      <c r="B3500">
        <v>43</v>
      </c>
      <c r="C3500">
        <v>2003</v>
      </c>
      <c r="D3500" t="s">
        <v>85</v>
      </c>
      <c r="F3500" t="s">
        <v>86</v>
      </c>
      <c r="I3500">
        <v>31272</v>
      </c>
    </row>
    <row r="3501" spans="1:9" x14ac:dyDescent="0.2">
      <c r="A3501" t="s">
        <v>77</v>
      </c>
      <c r="B3501">
        <v>44</v>
      </c>
      <c r="C3501">
        <v>2003</v>
      </c>
      <c r="D3501" t="s">
        <v>65</v>
      </c>
      <c r="F3501" t="s">
        <v>44</v>
      </c>
      <c r="I3501">
        <v>29579</v>
      </c>
    </row>
    <row r="3502" spans="1:9" x14ac:dyDescent="0.2">
      <c r="A3502" t="s">
        <v>203</v>
      </c>
      <c r="B3502">
        <v>45</v>
      </c>
      <c r="C3502">
        <v>2003</v>
      </c>
      <c r="D3502" t="s">
        <v>70</v>
      </c>
      <c r="F3502" t="s">
        <v>44</v>
      </c>
      <c r="I3502">
        <v>28681.1</v>
      </c>
    </row>
    <row r="3503" spans="1:9" x14ac:dyDescent="0.2">
      <c r="A3503" t="s">
        <v>807</v>
      </c>
      <c r="B3503">
        <v>46</v>
      </c>
      <c r="C3503">
        <v>2003</v>
      </c>
      <c r="D3503" t="s">
        <v>57</v>
      </c>
      <c r="F3503" t="s">
        <v>55</v>
      </c>
      <c r="I3503">
        <v>28473</v>
      </c>
    </row>
    <row r="3504" spans="1:9" x14ac:dyDescent="0.2">
      <c r="A3504" t="s">
        <v>307</v>
      </c>
      <c r="B3504">
        <v>47</v>
      </c>
      <c r="C3504">
        <v>2003</v>
      </c>
      <c r="D3504" t="s">
        <v>636</v>
      </c>
      <c r="F3504" t="s">
        <v>93</v>
      </c>
      <c r="I3504">
        <v>28365</v>
      </c>
    </row>
    <row r="3505" spans="1:9" x14ac:dyDescent="0.2">
      <c r="A3505" t="s">
        <v>608</v>
      </c>
      <c r="B3505">
        <v>48</v>
      </c>
      <c r="C3505">
        <v>2003</v>
      </c>
      <c r="D3505" t="s">
        <v>609</v>
      </c>
      <c r="F3505" t="s">
        <v>28</v>
      </c>
      <c r="I3505">
        <v>28253</v>
      </c>
    </row>
    <row r="3506" spans="1:9" x14ac:dyDescent="0.2">
      <c r="A3506" t="s">
        <v>76</v>
      </c>
      <c r="B3506">
        <v>49</v>
      </c>
      <c r="C3506">
        <v>2003</v>
      </c>
      <c r="D3506" t="s">
        <v>74</v>
      </c>
      <c r="F3506" t="s">
        <v>33</v>
      </c>
      <c r="I3506">
        <v>28212</v>
      </c>
    </row>
    <row r="3507" spans="1:9" x14ac:dyDescent="0.2">
      <c r="A3507" t="s">
        <v>979</v>
      </c>
      <c r="B3507">
        <v>50</v>
      </c>
      <c r="C3507">
        <v>2003</v>
      </c>
      <c r="D3507" t="s">
        <v>980</v>
      </c>
      <c r="F3507" t="s">
        <v>68</v>
      </c>
      <c r="I3507">
        <v>27629.599999999999</v>
      </c>
    </row>
    <row r="3508" spans="1:9" x14ac:dyDescent="0.2">
      <c r="A3508" t="s">
        <v>87</v>
      </c>
      <c r="B3508">
        <v>51</v>
      </c>
      <c r="C3508">
        <v>2003</v>
      </c>
      <c r="D3508" t="s">
        <v>46</v>
      </c>
      <c r="F3508" t="s">
        <v>18</v>
      </c>
      <c r="I3508">
        <v>27609</v>
      </c>
    </row>
    <row r="3509" spans="1:9" x14ac:dyDescent="0.2">
      <c r="A3509" t="s">
        <v>1079</v>
      </c>
      <c r="B3509">
        <v>52</v>
      </c>
      <c r="C3509">
        <v>2003</v>
      </c>
      <c r="D3509" t="s">
        <v>21</v>
      </c>
      <c r="F3509" t="s">
        <v>22</v>
      </c>
      <c r="I3509">
        <v>27470</v>
      </c>
    </row>
    <row r="3510" spans="1:9" x14ac:dyDescent="0.2">
      <c r="A3510" t="s">
        <v>1085</v>
      </c>
      <c r="B3510">
        <v>53</v>
      </c>
      <c r="C3510">
        <v>2003</v>
      </c>
      <c r="D3510" t="s">
        <v>17</v>
      </c>
      <c r="F3510" t="s">
        <v>18</v>
      </c>
      <c r="I3510">
        <v>27427</v>
      </c>
    </row>
    <row r="3511" spans="1:9" x14ac:dyDescent="0.2">
      <c r="A3511" t="s">
        <v>149</v>
      </c>
      <c r="B3511">
        <v>54</v>
      </c>
      <c r="C3511">
        <v>2003</v>
      </c>
      <c r="D3511" t="s">
        <v>27</v>
      </c>
      <c r="F3511" t="s">
        <v>150</v>
      </c>
      <c r="I3511">
        <v>27180</v>
      </c>
    </row>
    <row r="3512" spans="1:9" x14ac:dyDescent="0.2">
      <c r="A3512" t="s">
        <v>1093</v>
      </c>
      <c r="B3512">
        <v>55</v>
      </c>
      <c r="C3512">
        <v>2003</v>
      </c>
      <c r="D3512" t="s">
        <v>21</v>
      </c>
      <c r="F3512" t="s">
        <v>22</v>
      </c>
      <c r="I3512">
        <v>26976.3</v>
      </c>
    </row>
    <row r="3513" spans="1:9" x14ac:dyDescent="0.2">
      <c r="A3513" t="s">
        <v>73</v>
      </c>
      <c r="B3513">
        <v>56</v>
      </c>
      <c r="C3513">
        <v>2003</v>
      </c>
      <c r="D3513" t="s">
        <v>74</v>
      </c>
      <c r="F3513" t="s">
        <v>75</v>
      </c>
      <c r="I3513">
        <v>26806</v>
      </c>
    </row>
    <row r="3514" spans="1:9" x14ac:dyDescent="0.2">
      <c r="A3514" t="s">
        <v>1083</v>
      </c>
      <c r="B3514">
        <v>57</v>
      </c>
      <c r="C3514">
        <v>2003</v>
      </c>
      <c r="D3514" t="s">
        <v>97</v>
      </c>
      <c r="F3514" t="s">
        <v>41</v>
      </c>
      <c r="I3514">
        <v>26797</v>
      </c>
    </row>
    <row r="3515" spans="1:9" x14ac:dyDescent="0.2">
      <c r="A3515" t="s">
        <v>1084</v>
      </c>
      <c r="B3515">
        <v>58</v>
      </c>
      <c r="C3515">
        <v>2003</v>
      </c>
      <c r="D3515" t="s">
        <v>974</v>
      </c>
      <c r="F3515" t="s">
        <v>55</v>
      </c>
      <c r="I3515">
        <v>26764</v>
      </c>
    </row>
    <row r="3516" spans="1:9" x14ac:dyDescent="0.2">
      <c r="A3516" t="s">
        <v>63</v>
      </c>
      <c r="B3516">
        <v>59</v>
      </c>
      <c r="C3516">
        <v>2003</v>
      </c>
      <c r="D3516" t="s">
        <v>970</v>
      </c>
      <c r="F3516" t="s">
        <v>44</v>
      </c>
      <c r="I3516">
        <v>26679</v>
      </c>
    </row>
    <row r="3517" spans="1:9" x14ac:dyDescent="0.2">
      <c r="A3517" t="s">
        <v>1174</v>
      </c>
      <c r="B3517">
        <v>60</v>
      </c>
      <c r="C3517">
        <v>2003</v>
      </c>
      <c r="D3517" t="s">
        <v>105</v>
      </c>
      <c r="F3517" t="s">
        <v>125</v>
      </c>
      <c r="I3517">
        <v>26490.9</v>
      </c>
    </row>
    <row r="3518" spans="1:9" x14ac:dyDescent="0.2">
      <c r="A3518" t="s">
        <v>174</v>
      </c>
      <c r="B3518">
        <v>61</v>
      </c>
      <c r="C3518">
        <v>2003</v>
      </c>
      <c r="D3518" t="s">
        <v>175</v>
      </c>
      <c r="F3518" t="s">
        <v>55</v>
      </c>
      <c r="I3518">
        <v>25329</v>
      </c>
    </row>
    <row r="3519" spans="1:9" x14ac:dyDescent="0.2">
      <c r="A3519" t="s">
        <v>59</v>
      </c>
      <c r="B3519">
        <v>62</v>
      </c>
      <c r="C3519">
        <v>2003</v>
      </c>
      <c r="D3519" t="s">
        <v>980</v>
      </c>
      <c r="F3519" t="s">
        <v>28</v>
      </c>
      <c r="I3519">
        <v>25112</v>
      </c>
    </row>
    <row r="3520" spans="1:9" x14ac:dyDescent="0.2">
      <c r="A3520" t="s">
        <v>884</v>
      </c>
      <c r="B3520">
        <v>63</v>
      </c>
      <c r="C3520">
        <v>2003</v>
      </c>
      <c r="D3520" t="s">
        <v>112</v>
      </c>
      <c r="F3520" t="s">
        <v>72</v>
      </c>
      <c r="I3520">
        <v>25020</v>
      </c>
    </row>
    <row r="3521" spans="1:9" x14ac:dyDescent="0.2">
      <c r="A3521" t="s">
        <v>90</v>
      </c>
      <c r="B3521">
        <v>64</v>
      </c>
      <c r="C3521">
        <v>2003</v>
      </c>
      <c r="D3521" t="s">
        <v>91</v>
      </c>
      <c r="F3521" t="s">
        <v>33</v>
      </c>
      <c r="I3521">
        <v>24976</v>
      </c>
    </row>
    <row r="3522" spans="1:9" x14ac:dyDescent="0.2">
      <c r="A3522" t="s">
        <v>127</v>
      </c>
      <c r="B3522">
        <v>65</v>
      </c>
      <c r="C3522">
        <v>2003</v>
      </c>
      <c r="D3522" t="s">
        <v>40</v>
      </c>
      <c r="F3522" t="s">
        <v>28</v>
      </c>
      <c r="I3522">
        <v>24720.7</v>
      </c>
    </row>
    <row r="3523" spans="1:9" x14ac:dyDescent="0.2">
      <c r="A3523" t="s">
        <v>179</v>
      </c>
      <c r="B3523">
        <v>66</v>
      </c>
      <c r="C3523">
        <v>2003</v>
      </c>
      <c r="D3523" t="s">
        <v>175</v>
      </c>
      <c r="F3523" t="s">
        <v>28</v>
      </c>
      <c r="I3523">
        <v>24605.7</v>
      </c>
    </row>
    <row r="3524" spans="1:9" x14ac:dyDescent="0.2">
      <c r="A3524" t="s">
        <v>1086</v>
      </c>
      <c r="B3524">
        <v>67</v>
      </c>
      <c r="C3524">
        <v>2003</v>
      </c>
      <c r="D3524" t="s">
        <v>46</v>
      </c>
      <c r="F3524" t="s">
        <v>47</v>
      </c>
      <c r="I3524">
        <v>24522</v>
      </c>
    </row>
    <row r="3525" spans="1:9" x14ac:dyDescent="0.2">
      <c r="A3525" t="s">
        <v>638</v>
      </c>
      <c r="B3525">
        <v>68</v>
      </c>
      <c r="C3525">
        <v>2003</v>
      </c>
      <c r="D3525" t="s">
        <v>70</v>
      </c>
      <c r="F3525" t="s">
        <v>210</v>
      </c>
      <c r="I3525">
        <v>24181.5</v>
      </c>
    </row>
    <row r="3526" spans="1:9" x14ac:dyDescent="0.2">
      <c r="A3526" t="s">
        <v>132</v>
      </c>
      <c r="B3526">
        <v>69</v>
      </c>
      <c r="C3526">
        <v>2003</v>
      </c>
      <c r="D3526" t="s">
        <v>79</v>
      </c>
      <c r="F3526" t="s">
        <v>28</v>
      </c>
      <c r="I3526">
        <v>23807</v>
      </c>
    </row>
    <row r="3527" spans="1:9" x14ac:dyDescent="0.2">
      <c r="A3527" t="s">
        <v>1088</v>
      </c>
      <c r="B3527">
        <v>70</v>
      </c>
      <c r="C3527">
        <v>2003</v>
      </c>
      <c r="D3527" t="s">
        <v>57</v>
      </c>
      <c r="F3527" t="s">
        <v>125</v>
      </c>
      <c r="I3527">
        <v>23591</v>
      </c>
    </row>
    <row r="3528" spans="1:9" x14ac:dyDescent="0.2">
      <c r="A3528" t="s">
        <v>163</v>
      </c>
      <c r="B3528">
        <v>71</v>
      </c>
      <c r="C3528">
        <v>2003</v>
      </c>
      <c r="D3528" t="s">
        <v>987</v>
      </c>
      <c r="F3528" t="s">
        <v>44</v>
      </c>
      <c r="I3528">
        <v>23453.599999999999</v>
      </c>
    </row>
    <row r="3529" spans="1:9" x14ac:dyDescent="0.2">
      <c r="A3529" t="s">
        <v>327</v>
      </c>
      <c r="B3529">
        <v>72</v>
      </c>
      <c r="C3529">
        <v>2003</v>
      </c>
      <c r="D3529" t="s">
        <v>987</v>
      </c>
      <c r="F3529" t="s">
        <v>25</v>
      </c>
      <c r="I3529">
        <v>23367</v>
      </c>
    </row>
    <row r="3530" spans="1:9" x14ac:dyDescent="0.2">
      <c r="A3530" t="s">
        <v>734</v>
      </c>
      <c r="B3530">
        <v>73</v>
      </c>
      <c r="C3530">
        <v>2003</v>
      </c>
      <c r="D3530" t="s">
        <v>985</v>
      </c>
      <c r="F3530" t="s">
        <v>22</v>
      </c>
      <c r="I3530">
        <v>23350.5</v>
      </c>
    </row>
    <row r="3531" spans="1:9" x14ac:dyDescent="0.2">
      <c r="A3531" t="s">
        <v>143</v>
      </c>
      <c r="B3531">
        <v>74</v>
      </c>
      <c r="C3531">
        <v>2003</v>
      </c>
      <c r="D3531" t="s">
        <v>91</v>
      </c>
      <c r="F3531" t="s">
        <v>86</v>
      </c>
      <c r="I3531">
        <v>23271</v>
      </c>
    </row>
    <row r="3532" spans="1:9" x14ac:dyDescent="0.2">
      <c r="A3532" t="s">
        <v>879</v>
      </c>
      <c r="B3532">
        <v>75</v>
      </c>
      <c r="C3532">
        <v>2003</v>
      </c>
      <c r="D3532" t="s">
        <v>609</v>
      </c>
      <c r="F3532" t="s">
        <v>28</v>
      </c>
      <c r="I3532">
        <v>22854</v>
      </c>
    </row>
    <row r="3533" spans="1:9" x14ac:dyDescent="0.2">
      <c r="A3533" t="s">
        <v>621</v>
      </c>
      <c r="B3533">
        <v>76</v>
      </c>
      <c r="C3533">
        <v>2003</v>
      </c>
      <c r="D3533" t="s">
        <v>976</v>
      </c>
      <c r="F3533" t="s">
        <v>55</v>
      </c>
      <c r="I3533">
        <v>22459.3</v>
      </c>
    </row>
    <row r="3534" spans="1:9" x14ac:dyDescent="0.2">
      <c r="A3534" t="s">
        <v>109</v>
      </c>
      <c r="B3534">
        <v>77</v>
      </c>
      <c r="C3534">
        <v>2003</v>
      </c>
      <c r="D3534" t="s">
        <v>27</v>
      </c>
      <c r="F3534" t="s">
        <v>86</v>
      </c>
      <c r="I3534">
        <v>22440</v>
      </c>
    </row>
    <row r="3535" spans="1:9" x14ac:dyDescent="0.2">
      <c r="A3535" t="s">
        <v>881</v>
      </c>
      <c r="B3535">
        <v>78</v>
      </c>
      <c r="C3535">
        <v>2003</v>
      </c>
      <c r="D3535" t="s">
        <v>74</v>
      </c>
      <c r="F3535" t="s">
        <v>41</v>
      </c>
      <c r="I3535">
        <v>22274</v>
      </c>
    </row>
    <row r="3536" spans="1:9" x14ac:dyDescent="0.2">
      <c r="A3536" t="s">
        <v>805</v>
      </c>
      <c r="B3536">
        <v>79</v>
      </c>
      <c r="C3536">
        <v>2003</v>
      </c>
      <c r="D3536" t="s">
        <v>57</v>
      </c>
      <c r="F3536" t="s">
        <v>44</v>
      </c>
      <c r="I3536">
        <v>22171</v>
      </c>
    </row>
    <row r="3537" spans="1:9" x14ac:dyDescent="0.2">
      <c r="A3537" t="s">
        <v>731</v>
      </c>
      <c r="B3537">
        <v>80</v>
      </c>
      <c r="C3537">
        <v>2003</v>
      </c>
      <c r="D3537" t="s">
        <v>290</v>
      </c>
      <c r="F3537" t="s">
        <v>22</v>
      </c>
      <c r="I3537">
        <v>21782</v>
      </c>
    </row>
    <row r="3538" spans="1:9" x14ac:dyDescent="0.2">
      <c r="A3538" t="s">
        <v>812</v>
      </c>
      <c r="B3538">
        <v>81</v>
      </c>
      <c r="C3538">
        <v>2003</v>
      </c>
      <c r="D3538" t="s">
        <v>985</v>
      </c>
      <c r="F3538" t="s">
        <v>72</v>
      </c>
      <c r="I3538">
        <v>20908.5</v>
      </c>
    </row>
    <row r="3539" spans="1:9" x14ac:dyDescent="0.2">
      <c r="A3539" t="s">
        <v>813</v>
      </c>
      <c r="B3539">
        <v>82</v>
      </c>
      <c r="C3539">
        <v>2003</v>
      </c>
      <c r="D3539" t="s">
        <v>166</v>
      </c>
      <c r="F3539" t="s">
        <v>98</v>
      </c>
      <c r="I3539">
        <v>20618</v>
      </c>
    </row>
    <row r="3540" spans="1:9" x14ac:dyDescent="0.2">
      <c r="A3540" t="s">
        <v>885</v>
      </c>
      <c r="B3540">
        <v>83</v>
      </c>
      <c r="C3540">
        <v>2003</v>
      </c>
      <c r="D3540" t="s">
        <v>85</v>
      </c>
      <c r="F3540" t="s">
        <v>113</v>
      </c>
      <c r="I3540">
        <v>20607</v>
      </c>
    </row>
    <row r="3541" spans="1:9" x14ac:dyDescent="0.2">
      <c r="A3541" t="s">
        <v>993</v>
      </c>
      <c r="B3541">
        <v>84</v>
      </c>
      <c r="C3541">
        <v>2003</v>
      </c>
      <c r="D3541" t="s">
        <v>40</v>
      </c>
      <c r="F3541" t="s">
        <v>146</v>
      </c>
      <c r="I3541">
        <v>20247.099999999999</v>
      </c>
    </row>
    <row r="3542" spans="1:9" x14ac:dyDescent="0.2">
      <c r="A3542" t="s">
        <v>129</v>
      </c>
      <c r="B3542">
        <v>85</v>
      </c>
      <c r="C3542">
        <v>2003</v>
      </c>
      <c r="D3542" t="s">
        <v>130</v>
      </c>
      <c r="F3542" t="s">
        <v>44</v>
      </c>
      <c r="I3542">
        <v>20152</v>
      </c>
    </row>
    <row r="3543" spans="1:9" x14ac:dyDescent="0.2">
      <c r="A3543" t="s">
        <v>243</v>
      </c>
      <c r="B3543">
        <v>86</v>
      </c>
      <c r="C3543">
        <v>2003</v>
      </c>
      <c r="D3543" t="s">
        <v>17</v>
      </c>
      <c r="F3543" t="s">
        <v>187</v>
      </c>
      <c r="I3543">
        <v>20103.400000000001</v>
      </c>
    </row>
    <row r="3544" spans="1:9" x14ac:dyDescent="0.2">
      <c r="A3544" t="s">
        <v>613</v>
      </c>
      <c r="B3544">
        <v>87</v>
      </c>
      <c r="C3544">
        <v>2003</v>
      </c>
      <c r="D3544" t="s">
        <v>112</v>
      </c>
      <c r="F3544" t="s">
        <v>98</v>
      </c>
      <c r="I3544">
        <v>19915</v>
      </c>
    </row>
    <row r="3545" spans="1:9" x14ac:dyDescent="0.2">
      <c r="A3545" t="s">
        <v>1175</v>
      </c>
      <c r="B3545">
        <v>88</v>
      </c>
      <c r="C3545">
        <v>2003</v>
      </c>
      <c r="D3545" t="s">
        <v>112</v>
      </c>
      <c r="F3545" t="s">
        <v>33</v>
      </c>
      <c r="I3545">
        <v>19878.7</v>
      </c>
    </row>
    <row r="3546" spans="1:9" x14ac:dyDescent="0.2">
      <c r="A3546" t="s">
        <v>724</v>
      </c>
      <c r="B3546">
        <v>89</v>
      </c>
      <c r="C3546">
        <v>2003</v>
      </c>
      <c r="D3546" t="s">
        <v>40</v>
      </c>
      <c r="F3546" t="s">
        <v>28</v>
      </c>
      <c r="I3546">
        <v>19791</v>
      </c>
    </row>
    <row r="3547" spans="1:9" x14ac:dyDescent="0.2">
      <c r="A3547" t="s">
        <v>1089</v>
      </c>
      <c r="B3547">
        <v>90</v>
      </c>
      <c r="C3547">
        <v>2003</v>
      </c>
      <c r="D3547" t="s">
        <v>112</v>
      </c>
      <c r="F3547" t="s">
        <v>113</v>
      </c>
      <c r="I3547">
        <v>19729</v>
      </c>
    </row>
    <row r="3548" spans="1:9" x14ac:dyDescent="0.2">
      <c r="A3548" t="s">
        <v>354</v>
      </c>
      <c r="B3548">
        <v>91</v>
      </c>
      <c r="C3548">
        <v>2003</v>
      </c>
      <c r="D3548" t="s">
        <v>105</v>
      </c>
      <c r="F3548" t="s">
        <v>72</v>
      </c>
      <c r="I3548">
        <v>19597</v>
      </c>
    </row>
    <row r="3549" spans="1:9" x14ac:dyDescent="0.2">
      <c r="A3549" t="s">
        <v>107</v>
      </c>
      <c r="B3549">
        <v>92</v>
      </c>
      <c r="C3549">
        <v>2003</v>
      </c>
      <c r="D3549" t="s">
        <v>108</v>
      </c>
      <c r="F3549" t="s">
        <v>86</v>
      </c>
      <c r="I3549">
        <v>19564</v>
      </c>
    </row>
    <row r="3550" spans="1:9" x14ac:dyDescent="0.2">
      <c r="A3550" t="s">
        <v>810</v>
      </c>
      <c r="B3550">
        <v>93</v>
      </c>
      <c r="C3550">
        <v>2003</v>
      </c>
      <c r="D3550" t="s">
        <v>350</v>
      </c>
      <c r="F3550" t="s">
        <v>177</v>
      </c>
      <c r="I3550">
        <v>19478.5</v>
      </c>
    </row>
    <row r="3551" spans="1:9" x14ac:dyDescent="0.2">
      <c r="A3551" t="s">
        <v>679</v>
      </c>
      <c r="B3551">
        <v>94</v>
      </c>
      <c r="C3551">
        <v>2003</v>
      </c>
      <c r="D3551" t="s">
        <v>390</v>
      </c>
      <c r="F3551" t="s">
        <v>93</v>
      </c>
      <c r="I3551">
        <v>19037</v>
      </c>
    </row>
    <row r="3552" spans="1:9" x14ac:dyDescent="0.2">
      <c r="A3552" t="s">
        <v>666</v>
      </c>
      <c r="B3552">
        <v>95</v>
      </c>
      <c r="C3552">
        <v>2003</v>
      </c>
      <c r="D3552" t="s">
        <v>970</v>
      </c>
      <c r="F3552" t="s">
        <v>55</v>
      </c>
      <c r="I3552">
        <v>18915</v>
      </c>
    </row>
    <row r="3553" spans="1:9" x14ac:dyDescent="0.2">
      <c r="A3553" t="s">
        <v>178</v>
      </c>
      <c r="B3553">
        <v>96</v>
      </c>
      <c r="C3553">
        <v>2003</v>
      </c>
      <c r="D3553" t="s">
        <v>91</v>
      </c>
      <c r="F3553" t="s">
        <v>93</v>
      </c>
      <c r="I3553">
        <v>18521</v>
      </c>
    </row>
    <row r="3554" spans="1:9" x14ac:dyDescent="0.2">
      <c r="A3554" t="s">
        <v>1090</v>
      </c>
      <c r="B3554">
        <v>97</v>
      </c>
      <c r="C3554">
        <v>2003</v>
      </c>
      <c r="D3554" t="s">
        <v>17</v>
      </c>
      <c r="F3554" t="s">
        <v>18</v>
      </c>
      <c r="I3554">
        <v>18395</v>
      </c>
    </row>
    <row r="3555" spans="1:9" x14ac:dyDescent="0.2">
      <c r="A3555" t="s">
        <v>148</v>
      </c>
      <c r="B3555">
        <v>98</v>
      </c>
      <c r="C3555">
        <v>2003</v>
      </c>
      <c r="D3555" t="s">
        <v>100</v>
      </c>
      <c r="F3555" t="s">
        <v>28</v>
      </c>
      <c r="I3555">
        <v>18119</v>
      </c>
    </row>
    <row r="3556" spans="1:9" x14ac:dyDescent="0.2">
      <c r="A3556" t="s">
        <v>275</v>
      </c>
      <c r="B3556">
        <v>99</v>
      </c>
      <c r="C3556">
        <v>2003</v>
      </c>
      <c r="D3556" t="s">
        <v>74</v>
      </c>
      <c r="F3556" t="s">
        <v>55</v>
      </c>
      <c r="I3556">
        <v>17837</v>
      </c>
    </row>
    <row r="3557" spans="1:9" x14ac:dyDescent="0.2">
      <c r="A3557" t="s">
        <v>208</v>
      </c>
      <c r="B3557">
        <v>100</v>
      </c>
      <c r="C3557">
        <v>2003</v>
      </c>
      <c r="D3557" t="s">
        <v>100</v>
      </c>
      <c r="F3557" t="s">
        <v>44</v>
      </c>
      <c r="I3557">
        <v>17684.7</v>
      </c>
    </row>
    <row r="3558" spans="1:9" x14ac:dyDescent="0.2">
      <c r="A3558" t="s">
        <v>110</v>
      </c>
      <c r="B3558">
        <v>101</v>
      </c>
      <c r="C3558">
        <v>2003</v>
      </c>
      <c r="D3558" t="s">
        <v>980</v>
      </c>
      <c r="F3558" t="s">
        <v>44</v>
      </c>
      <c r="I3558">
        <v>17628</v>
      </c>
    </row>
    <row r="3559" spans="1:9" x14ac:dyDescent="0.2">
      <c r="A3559" t="s">
        <v>114</v>
      </c>
      <c r="B3559">
        <v>102</v>
      </c>
      <c r="C3559">
        <v>2003</v>
      </c>
      <c r="D3559" t="s">
        <v>985</v>
      </c>
      <c r="F3559" t="s">
        <v>22</v>
      </c>
      <c r="I3559">
        <v>17561.5</v>
      </c>
    </row>
    <row r="3560" spans="1:9" x14ac:dyDescent="0.2">
      <c r="A3560" t="s">
        <v>994</v>
      </c>
      <c r="B3560">
        <v>103</v>
      </c>
      <c r="C3560">
        <v>2003</v>
      </c>
      <c r="D3560" t="s">
        <v>112</v>
      </c>
      <c r="F3560" t="s">
        <v>55</v>
      </c>
      <c r="I3560">
        <v>17338.5</v>
      </c>
    </row>
    <row r="3561" spans="1:9" x14ac:dyDescent="0.2">
      <c r="A3561" t="s">
        <v>117</v>
      </c>
      <c r="B3561">
        <v>104</v>
      </c>
      <c r="C3561">
        <v>2003</v>
      </c>
      <c r="D3561" t="s">
        <v>118</v>
      </c>
      <c r="F3561" t="s">
        <v>22</v>
      </c>
      <c r="I3561">
        <v>17299</v>
      </c>
    </row>
    <row r="3562" spans="1:9" x14ac:dyDescent="0.2">
      <c r="A3562" t="s">
        <v>182</v>
      </c>
      <c r="B3562">
        <v>105</v>
      </c>
      <c r="C3562">
        <v>2003</v>
      </c>
      <c r="D3562" t="s">
        <v>74</v>
      </c>
      <c r="F3562" t="s">
        <v>146</v>
      </c>
      <c r="I3562">
        <v>16962</v>
      </c>
    </row>
    <row r="3563" spans="1:9" x14ac:dyDescent="0.2">
      <c r="A3563" t="s">
        <v>986</v>
      </c>
      <c r="B3563">
        <v>106</v>
      </c>
      <c r="C3563">
        <v>2003</v>
      </c>
      <c r="D3563" t="s">
        <v>100</v>
      </c>
      <c r="F3563" t="s">
        <v>41</v>
      </c>
      <c r="I3563">
        <v>16929</v>
      </c>
    </row>
    <row r="3564" spans="1:9" x14ac:dyDescent="0.2">
      <c r="A3564" t="s">
        <v>101</v>
      </c>
      <c r="B3564">
        <v>107</v>
      </c>
      <c r="C3564">
        <v>2003</v>
      </c>
      <c r="D3564" t="s">
        <v>65</v>
      </c>
      <c r="F3564" t="s">
        <v>28</v>
      </c>
      <c r="I3564">
        <v>16898</v>
      </c>
    </row>
    <row r="3565" spans="1:9" x14ac:dyDescent="0.2">
      <c r="A3565" t="s">
        <v>280</v>
      </c>
      <c r="B3565">
        <v>108</v>
      </c>
      <c r="C3565">
        <v>2003</v>
      </c>
      <c r="D3565" t="s">
        <v>108</v>
      </c>
      <c r="F3565" t="s">
        <v>86</v>
      </c>
      <c r="I3565">
        <v>16889</v>
      </c>
    </row>
    <row r="3566" spans="1:9" x14ac:dyDescent="0.2">
      <c r="A3566" t="s">
        <v>152</v>
      </c>
      <c r="B3566">
        <v>109</v>
      </c>
      <c r="C3566">
        <v>2003</v>
      </c>
      <c r="D3566" t="s">
        <v>609</v>
      </c>
      <c r="F3566" t="s">
        <v>28</v>
      </c>
      <c r="I3566">
        <v>16781</v>
      </c>
    </row>
    <row r="3567" spans="1:9" x14ac:dyDescent="0.2">
      <c r="A3567" t="s">
        <v>1176</v>
      </c>
      <c r="B3567">
        <v>110</v>
      </c>
      <c r="C3567">
        <v>2003</v>
      </c>
      <c r="D3567" t="s">
        <v>490</v>
      </c>
      <c r="F3567" t="s">
        <v>72</v>
      </c>
      <c r="I3567">
        <v>16332</v>
      </c>
    </row>
    <row r="3568" spans="1:9" x14ac:dyDescent="0.2">
      <c r="A3568" t="s">
        <v>1092</v>
      </c>
      <c r="B3568">
        <v>111</v>
      </c>
      <c r="C3568">
        <v>2003</v>
      </c>
      <c r="D3568" t="s">
        <v>65</v>
      </c>
      <c r="F3568" t="s">
        <v>53</v>
      </c>
      <c r="I3568">
        <v>15949.3</v>
      </c>
    </row>
    <row r="3569" spans="1:9" x14ac:dyDescent="0.2">
      <c r="A3569" t="s">
        <v>216</v>
      </c>
      <c r="B3569">
        <v>112</v>
      </c>
      <c r="C3569">
        <v>2003</v>
      </c>
      <c r="D3569" t="s">
        <v>70</v>
      </c>
      <c r="F3569" t="s">
        <v>177</v>
      </c>
      <c r="I3569">
        <v>15930.6</v>
      </c>
    </row>
    <row r="3570" spans="1:9" x14ac:dyDescent="0.2">
      <c r="A3570" t="s">
        <v>186</v>
      </c>
      <c r="B3570">
        <v>113</v>
      </c>
      <c r="C3570">
        <v>2003</v>
      </c>
      <c r="D3570" t="s">
        <v>40</v>
      </c>
      <c r="F3570" t="s">
        <v>187</v>
      </c>
      <c r="I3570">
        <v>15916.4</v>
      </c>
    </row>
    <row r="3571" spans="1:9" x14ac:dyDescent="0.2">
      <c r="A3571" t="s">
        <v>736</v>
      </c>
      <c r="B3571">
        <v>114</v>
      </c>
      <c r="C3571">
        <v>2003</v>
      </c>
      <c r="D3571" t="s">
        <v>65</v>
      </c>
      <c r="F3571" t="s">
        <v>33</v>
      </c>
      <c r="I3571">
        <v>15907</v>
      </c>
    </row>
    <row r="3572" spans="1:9" x14ac:dyDescent="0.2">
      <c r="A3572" t="s">
        <v>982</v>
      </c>
      <c r="B3572">
        <v>115</v>
      </c>
      <c r="C3572">
        <v>2003</v>
      </c>
      <c r="D3572" t="s">
        <v>57</v>
      </c>
      <c r="F3572" t="s">
        <v>146</v>
      </c>
      <c r="I3572">
        <v>15868</v>
      </c>
    </row>
    <row r="3573" spans="1:9" x14ac:dyDescent="0.2">
      <c r="A3573" t="s">
        <v>94</v>
      </c>
      <c r="B3573">
        <v>116</v>
      </c>
      <c r="C3573">
        <v>2003</v>
      </c>
      <c r="D3573" t="s">
        <v>30</v>
      </c>
      <c r="F3573" t="s">
        <v>33</v>
      </c>
      <c r="I3573">
        <v>15849</v>
      </c>
    </row>
    <row r="3574" spans="1:9" x14ac:dyDescent="0.2">
      <c r="A3574" t="s">
        <v>499</v>
      </c>
      <c r="B3574">
        <v>117</v>
      </c>
      <c r="C3574">
        <v>2003</v>
      </c>
      <c r="D3574" t="s">
        <v>976</v>
      </c>
      <c r="F3574" t="s">
        <v>177</v>
      </c>
      <c r="I3574">
        <v>15738.9</v>
      </c>
    </row>
    <row r="3575" spans="1:9" x14ac:dyDescent="0.2">
      <c r="A3575" t="s">
        <v>729</v>
      </c>
      <c r="B3575">
        <v>118</v>
      </c>
      <c r="C3575">
        <v>2003</v>
      </c>
      <c r="D3575" t="s">
        <v>214</v>
      </c>
      <c r="F3575" t="s">
        <v>125</v>
      </c>
      <c r="I3575">
        <v>15663</v>
      </c>
    </row>
    <row r="3576" spans="1:9" x14ac:dyDescent="0.2">
      <c r="A3576" t="s">
        <v>1177</v>
      </c>
      <c r="B3576">
        <v>119</v>
      </c>
      <c r="C3576">
        <v>2003</v>
      </c>
      <c r="D3576" t="s">
        <v>27</v>
      </c>
      <c r="F3576" t="s">
        <v>93</v>
      </c>
      <c r="I3576">
        <v>15632</v>
      </c>
    </row>
    <row r="3577" spans="1:9" x14ac:dyDescent="0.2">
      <c r="A3577" t="s">
        <v>319</v>
      </c>
      <c r="B3577">
        <v>120</v>
      </c>
      <c r="C3577">
        <v>2003</v>
      </c>
      <c r="D3577" t="s">
        <v>920</v>
      </c>
      <c r="F3577" t="s">
        <v>53</v>
      </c>
      <c r="I3577">
        <v>15583</v>
      </c>
    </row>
    <row r="3578" spans="1:9" x14ac:dyDescent="0.2">
      <c r="A3578" t="s">
        <v>930</v>
      </c>
      <c r="B3578">
        <v>121</v>
      </c>
      <c r="C3578">
        <v>2003</v>
      </c>
      <c r="D3578" t="s">
        <v>27</v>
      </c>
      <c r="F3578" t="s">
        <v>181</v>
      </c>
      <c r="I3578">
        <v>15487</v>
      </c>
    </row>
    <row r="3579" spans="1:9" x14ac:dyDescent="0.2">
      <c r="A3579" t="s">
        <v>617</v>
      </c>
      <c r="B3579">
        <v>122</v>
      </c>
      <c r="C3579">
        <v>2003</v>
      </c>
      <c r="D3579" t="s">
        <v>24</v>
      </c>
      <c r="F3579" t="s">
        <v>53</v>
      </c>
      <c r="I3579">
        <v>15435</v>
      </c>
    </row>
    <row r="3580" spans="1:9" x14ac:dyDescent="0.2">
      <c r="A3580" t="s">
        <v>531</v>
      </c>
      <c r="B3580">
        <v>123</v>
      </c>
      <c r="C3580">
        <v>2003</v>
      </c>
      <c r="D3580" t="s">
        <v>57</v>
      </c>
      <c r="F3580" t="s">
        <v>72</v>
      </c>
      <c r="I3580">
        <v>15422.3</v>
      </c>
    </row>
    <row r="3581" spans="1:9" x14ac:dyDescent="0.2">
      <c r="A3581" t="s">
        <v>816</v>
      </c>
      <c r="B3581">
        <v>124</v>
      </c>
      <c r="C3581">
        <v>2003</v>
      </c>
      <c r="D3581" t="s">
        <v>60</v>
      </c>
      <c r="F3581" t="s">
        <v>44</v>
      </c>
      <c r="I3581">
        <v>15405.7</v>
      </c>
    </row>
    <row r="3582" spans="1:9" x14ac:dyDescent="0.2">
      <c r="A3582" t="s">
        <v>383</v>
      </c>
      <c r="B3582">
        <v>125</v>
      </c>
      <c r="C3582">
        <v>2003</v>
      </c>
      <c r="D3582" t="s">
        <v>70</v>
      </c>
      <c r="F3582" t="s">
        <v>98</v>
      </c>
      <c r="I3582">
        <v>15171.1</v>
      </c>
    </row>
    <row r="3583" spans="1:9" x14ac:dyDescent="0.2">
      <c r="A3583" t="s">
        <v>1001</v>
      </c>
      <c r="B3583">
        <v>126</v>
      </c>
      <c r="C3583">
        <v>2003</v>
      </c>
      <c r="D3583" t="s">
        <v>214</v>
      </c>
      <c r="F3583" t="s">
        <v>44</v>
      </c>
      <c r="I3583">
        <v>14955</v>
      </c>
    </row>
    <row r="3584" spans="1:9" x14ac:dyDescent="0.2">
      <c r="A3584" t="s">
        <v>352</v>
      </c>
      <c r="B3584">
        <v>127</v>
      </c>
      <c r="C3584">
        <v>2003</v>
      </c>
      <c r="D3584" t="s">
        <v>79</v>
      </c>
      <c r="F3584" t="s">
        <v>44</v>
      </c>
      <c r="I3584">
        <v>14671.6</v>
      </c>
    </row>
    <row r="3585" spans="1:9" x14ac:dyDescent="0.2">
      <c r="A3585" t="s">
        <v>1094</v>
      </c>
      <c r="B3585">
        <v>128</v>
      </c>
      <c r="C3585">
        <v>2003</v>
      </c>
      <c r="D3585" t="s">
        <v>100</v>
      </c>
      <c r="F3585" t="s">
        <v>41</v>
      </c>
      <c r="I3585">
        <v>14584</v>
      </c>
    </row>
    <row r="3586" spans="1:9" x14ac:dyDescent="0.2">
      <c r="A3586" t="s">
        <v>219</v>
      </c>
      <c r="B3586">
        <v>129</v>
      </c>
      <c r="C3586">
        <v>2003</v>
      </c>
      <c r="D3586" t="s">
        <v>65</v>
      </c>
      <c r="F3586" t="s">
        <v>146</v>
      </c>
      <c r="I3586">
        <v>14544</v>
      </c>
    </row>
    <row r="3587" spans="1:9" x14ac:dyDescent="0.2">
      <c r="A3587" t="s">
        <v>391</v>
      </c>
      <c r="B3587">
        <v>130</v>
      </c>
      <c r="C3587">
        <v>2003</v>
      </c>
      <c r="D3587" t="s">
        <v>105</v>
      </c>
      <c r="F3587" t="s">
        <v>55</v>
      </c>
      <c r="I3587">
        <v>14454.7</v>
      </c>
    </row>
    <row r="3588" spans="1:9" x14ac:dyDescent="0.2">
      <c r="A3588" t="s">
        <v>647</v>
      </c>
      <c r="B3588">
        <v>131</v>
      </c>
      <c r="C3588">
        <v>2003</v>
      </c>
      <c r="D3588" t="s">
        <v>17</v>
      </c>
      <c r="F3588" t="s">
        <v>18</v>
      </c>
      <c r="I3588">
        <v>14424.6</v>
      </c>
    </row>
    <row r="3589" spans="1:9" x14ac:dyDescent="0.2">
      <c r="A3589" t="s">
        <v>137</v>
      </c>
      <c r="B3589">
        <v>132</v>
      </c>
      <c r="C3589">
        <v>2003</v>
      </c>
      <c r="D3589" t="s">
        <v>118</v>
      </c>
      <c r="F3589" t="s">
        <v>44</v>
      </c>
      <c r="I3589">
        <v>14286</v>
      </c>
    </row>
    <row r="3590" spans="1:9" x14ac:dyDescent="0.2">
      <c r="A3590" t="s">
        <v>759</v>
      </c>
      <c r="B3590">
        <v>133</v>
      </c>
      <c r="C3590">
        <v>2003</v>
      </c>
      <c r="D3590" t="s">
        <v>490</v>
      </c>
      <c r="F3590" t="s">
        <v>28</v>
      </c>
      <c r="I3590">
        <v>14243</v>
      </c>
    </row>
    <row r="3591" spans="1:9" x14ac:dyDescent="0.2">
      <c r="A3591" t="s">
        <v>983</v>
      </c>
      <c r="B3591">
        <v>134</v>
      </c>
      <c r="C3591">
        <v>2003</v>
      </c>
      <c r="D3591" t="s">
        <v>920</v>
      </c>
      <c r="F3591" t="s">
        <v>22</v>
      </c>
      <c r="I3591">
        <v>14086</v>
      </c>
    </row>
    <row r="3592" spans="1:9" x14ac:dyDescent="0.2">
      <c r="A3592" t="s">
        <v>217</v>
      </c>
      <c r="B3592">
        <v>135</v>
      </c>
      <c r="C3592">
        <v>2003</v>
      </c>
      <c r="D3592" t="s">
        <v>130</v>
      </c>
      <c r="F3592" t="s">
        <v>44</v>
      </c>
      <c r="I3592">
        <v>13947</v>
      </c>
    </row>
    <row r="3593" spans="1:9" x14ac:dyDescent="0.2">
      <c r="A3593" t="s">
        <v>651</v>
      </c>
      <c r="B3593">
        <v>136</v>
      </c>
      <c r="C3593">
        <v>2003</v>
      </c>
      <c r="D3593" t="s">
        <v>112</v>
      </c>
      <c r="F3593" t="s">
        <v>55</v>
      </c>
      <c r="I3593">
        <v>13913</v>
      </c>
    </row>
    <row r="3594" spans="1:9" x14ac:dyDescent="0.2">
      <c r="A3594" t="s">
        <v>450</v>
      </c>
      <c r="B3594">
        <v>137</v>
      </c>
      <c r="C3594">
        <v>2003</v>
      </c>
      <c r="D3594" t="s">
        <v>74</v>
      </c>
      <c r="F3594" t="s">
        <v>35</v>
      </c>
      <c r="I3594">
        <v>13863</v>
      </c>
    </row>
    <row r="3595" spans="1:9" x14ac:dyDescent="0.2">
      <c r="A3595" t="s">
        <v>624</v>
      </c>
      <c r="B3595">
        <v>138</v>
      </c>
      <c r="C3595">
        <v>2003</v>
      </c>
      <c r="D3595" t="s">
        <v>32</v>
      </c>
      <c r="F3595" t="s">
        <v>142</v>
      </c>
      <c r="I3595">
        <v>13824</v>
      </c>
    </row>
    <row r="3596" spans="1:9" x14ac:dyDescent="0.2">
      <c r="A3596" t="s">
        <v>1178</v>
      </c>
      <c r="B3596">
        <v>139</v>
      </c>
      <c r="C3596">
        <v>2003</v>
      </c>
      <c r="D3596" t="s">
        <v>17</v>
      </c>
      <c r="F3596" t="s">
        <v>53</v>
      </c>
      <c r="I3596">
        <v>13792.2</v>
      </c>
    </row>
    <row r="3597" spans="1:9" x14ac:dyDescent="0.2">
      <c r="A3597" t="s">
        <v>633</v>
      </c>
      <c r="B3597">
        <v>140</v>
      </c>
      <c r="C3597">
        <v>2003</v>
      </c>
      <c r="D3597" t="s">
        <v>214</v>
      </c>
      <c r="F3597" t="s">
        <v>55</v>
      </c>
      <c r="I3597">
        <v>13784</v>
      </c>
    </row>
    <row r="3598" spans="1:9" x14ac:dyDescent="0.2">
      <c r="A3598" t="s">
        <v>969</v>
      </c>
      <c r="B3598">
        <v>141</v>
      </c>
      <c r="C3598">
        <v>2003</v>
      </c>
      <c r="D3598" t="s">
        <v>970</v>
      </c>
      <c r="F3598" t="s">
        <v>41</v>
      </c>
      <c r="I3598">
        <v>13568</v>
      </c>
    </row>
    <row r="3599" spans="1:9" x14ac:dyDescent="0.2">
      <c r="A3599" t="s">
        <v>169</v>
      </c>
      <c r="B3599">
        <v>142</v>
      </c>
      <c r="C3599">
        <v>2003</v>
      </c>
      <c r="D3599" t="s">
        <v>108</v>
      </c>
      <c r="F3599" t="s">
        <v>142</v>
      </c>
      <c r="I3599">
        <v>13566.4</v>
      </c>
    </row>
    <row r="3600" spans="1:9" x14ac:dyDescent="0.2">
      <c r="A3600" t="s">
        <v>147</v>
      </c>
      <c r="B3600">
        <v>143</v>
      </c>
      <c r="C3600">
        <v>2003</v>
      </c>
      <c r="D3600" t="s">
        <v>1077</v>
      </c>
      <c r="F3600" t="s">
        <v>22</v>
      </c>
      <c r="I3600">
        <v>13566.3</v>
      </c>
    </row>
    <row r="3601" spans="1:9" x14ac:dyDescent="0.2">
      <c r="A3601" t="s">
        <v>171</v>
      </c>
      <c r="B3601">
        <v>144</v>
      </c>
      <c r="C3601">
        <v>2003</v>
      </c>
      <c r="D3601" t="s">
        <v>24</v>
      </c>
      <c r="F3601" t="s">
        <v>142</v>
      </c>
      <c r="I3601">
        <v>13491</v>
      </c>
    </row>
    <row r="3602" spans="1:9" x14ac:dyDescent="0.2">
      <c r="A3602" t="s">
        <v>170</v>
      </c>
      <c r="B3602">
        <v>145</v>
      </c>
      <c r="C3602">
        <v>2003</v>
      </c>
      <c r="D3602" t="s">
        <v>118</v>
      </c>
      <c r="F3602" t="s">
        <v>86</v>
      </c>
      <c r="I3602">
        <v>13305</v>
      </c>
    </row>
    <row r="3603" spans="1:9" x14ac:dyDescent="0.2">
      <c r="A3603" t="s">
        <v>1097</v>
      </c>
      <c r="B3603">
        <v>146</v>
      </c>
      <c r="C3603">
        <v>2003</v>
      </c>
      <c r="D3603" t="s">
        <v>112</v>
      </c>
      <c r="F3603" t="s">
        <v>255</v>
      </c>
      <c r="I3603">
        <v>13282.3</v>
      </c>
    </row>
    <row r="3604" spans="1:9" x14ac:dyDescent="0.2">
      <c r="A3604" t="s">
        <v>1099</v>
      </c>
      <c r="B3604">
        <v>147</v>
      </c>
      <c r="C3604">
        <v>2003</v>
      </c>
      <c r="D3604" t="s">
        <v>112</v>
      </c>
      <c r="F3604" t="s">
        <v>142</v>
      </c>
      <c r="I3604">
        <v>13187.4</v>
      </c>
    </row>
    <row r="3605" spans="1:9" x14ac:dyDescent="0.2">
      <c r="A3605" t="s">
        <v>1108</v>
      </c>
      <c r="B3605">
        <v>148</v>
      </c>
      <c r="C3605">
        <v>2003</v>
      </c>
      <c r="D3605" t="s">
        <v>112</v>
      </c>
      <c r="F3605" t="s">
        <v>22</v>
      </c>
      <c r="I3605">
        <v>13107.3</v>
      </c>
    </row>
    <row r="3606" spans="1:9" x14ac:dyDescent="0.2">
      <c r="A3606" t="s">
        <v>176</v>
      </c>
      <c r="B3606">
        <v>149</v>
      </c>
      <c r="C3606">
        <v>2003</v>
      </c>
      <c r="D3606" t="s">
        <v>70</v>
      </c>
      <c r="F3606" t="s">
        <v>177</v>
      </c>
      <c r="I3606">
        <v>12942.9</v>
      </c>
    </row>
    <row r="3607" spans="1:9" x14ac:dyDescent="0.2">
      <c r="A3607" t="s">
        <v>134</v>
      </c>
      <c r="B3607">
        <v>150</v>
      </c>
      <c r="C3607">
        <v>2003</v>
      </c>
      <c r="D3607" t="s">
        <v>95</v>
      </c>
      <c r="F3607" t="s">
        <v>28</v>
      </c>
      <c r="I3607">
        <v>12841</v>
      </c>
    </row>
    <row r="3608" spans="1:9" x14ac:dyDescent="0.2">
      <c r="A3608" t="s">
        <v>325</v>
      </c>
      <c r="B3608">
        <v>151</v>
      </c>
      <c r="C3608">
        <v>2003</v>
      </c>
      <c r="D3608" t="s">
        <v>105</v>
      </c>
      <c r="F3608" t="s">
        <v>35</v>
      </c>
      <c r="I3608">
        <v>12791.5</v>
      </c>
    </row>
    <row r="3609" spans="1:9" x14ac:dyDescent="0.2">
      <c r="A3609" t="s">
        <v>1075</v>
      </c>
      <c r="B3609">
        <v>152</v>
      </c>
      <c r="C3609">
        <v>2003</v>
      </c>
      <c r="D3609" t="s">
        <v>920</v>
      </c>
      <c r="F3609" t="s">
        <v>22</v>
      </c>
      <c r="I3609">
        <v>12616</v>
      </c>
    </row>
    <row r="3610" spans="1:9" x14ac:dyDescent="0.2">
      <c r="A3610" t="s">
        <v>306</v>
      </c>
      <c r="B3610">
        <v>153</v>
      </c>
      <c r="C3610">
        <v>2003</v>
      </c>
      <c r="D3610" t="s">
        <v>1095</v>
      </c>
      <c r="F3610" t="s">
        <v>22</v>
      </c>
      <c r="I3610">
        <v>12572</v>
      </c>
    </row>
    <row r="3611" spans="1:9" x14ac:dyDescent="0.2">
      <c r="A3611" t="s">
        <v>894</v>
      </c>
      <c r="B3611">
        <v>154</v>
      </c>
      <c r="C3611">
        <v>2003</v>
      </c>
      <c r="D3611" t="s">
        <v>21</v>
      </c>
      <c r="F3611" t="s">
        <v>98</v>
      </c>
      <c r="I3611">
        <v>12550</v>
      </c>
    </row>
    <row r="3612" spans="1:9" x14ac:dyDescent="0.2">
      <c r="A3612" t="s">
        <v>310</v>
      </c>
      <c r="B3612">
        <v>155</v>
      </c>
      <c r="C3612">
        <v>2003</v>
      </c>
      <c r="D3612" t="s">
        <v>30</v>
      </c>
      <c r="F3612" t="s">
        <v>55</v>
      </c>
      <c r="I3612">
        <v>12496</v>
      </c>
    </row>
    <row r="3613" spans="1:9" x14ac:dyDescent="0.2">
      <c r="A3613" t="s">
        <v>231</v>
      </c>
      <c r="B3613">
        <v>156</v>
      </c>
      <c r="C3613">
        <v>2003</v>
      </c>
      <c r="D3613" t="s">
        <v>201</v>
      </c>
      <c r="F3613" t="s">
        <v>68</v>
      </c>
      <c r="I3613">
        <v>12491</v>
      </c>
    </row>
    <row r="3614" spans="1:9" x14ac:dyDescent="0.2">
      <c r="A3614" t="s">
        <v>469</v>
      </c>
      <c r="B3614">
        <v>157</v>
      </c>
      <c r="C3614">
        <v>2003</v>
      </c>
      <c r="D3614" t="s">
        <v>27</v>
      </c>
      <c r="F3614" t="s">
        <v>98</v>
      </c>
      <c r="I3614">
        <v>12460</v>
      </c>
    </row>
    <row r="3615" spans="1:9" x14ac:dyDescent="0.2">
      <c r="A3615" t="s">
        <v>702</v>
      </c>
      <c r="B3615">
        <v>158</v>
      </c>
      <c r="C3615">
        <v>2003</v>
      </c>
      <c r="D3615" t="s">
        <v>974</v>
      </c>
      <c r="F3615" t="s">
        <v>55</v>
      </c>
      <c r="I3615">
        <v>12276.2</v>
      </c>
    </row>
    <row r="3616" spans="1:9" x14ac:dyDescent="0.2">
      <c r="A3616" t="s">
        <v>798</v>
      </c>
      <c r="B3616">
        <v>159</v>
      </c>
      <c r="C3616">
        <v>2003</v>
      </c>
      <c r="D3616" t="s">
        <v>214</v>
      </c>
      <c r="F3616" t="s">
        <v>53</v>
      </c>
      <c r="I3616">
        <v>12152</v>
      </c>
    </row>
    <row r="3617" spans="1:9" x14ac:dyDescent="0.2">
      <c r="A3617" t="s">
        <v>764</v>
      </c>
      <c r="B3617">
        <v>160</v>
      </c>
      <c r="C3617">
        <v>2003</v>
      </c>
      <c r="D3617" t="s">
        <v>920</v>
      </c>
      <c r="F3617" t="s">
        <v>53</v>
      </c>
      <c r="I3617">
        <v>11990.1</v>
      </c>
    </row>
    <row r="3618" spans="1:9" x14ac:dyDescent="0.2">
      <c r="A3618" t="s">
        <v>387</v>
      </c>
      <c r="B3618">
        <v>161</v>
      </c>
      <c r="C3618">
        <v>2003</v>
      </c>
      <c r="D3618" t="s">
        <v>105</v>
      </c>
      <c r="F3618" t="s">
        <v>146</v>
      </c>
      <c r="I3618">
        <v>11981.2</v>
      </c>
    </row>
    <row r="3619" spans="1:9" x14ac:dyDescent="0.2">
      <c r="A3619" t="s">
        <v>257</v>
      </c>
      <c r="B3619">
        <v>162</v>
      </c>
      <c r="C3619">
        <v>2003</v>
      </c>
      <c r="D3619" t="s">
        <v>21</v>
      </c>
      <c r="F3619" t="s">
        <v>28</v>
      </c>
      <c r="I3619">
        <v>11932</v>
      </c>
    </row>
    <row r="3620" spans="1:9" x14ac:dyDescent="0.2">
      <c r="A3620" t="s">
        <v>238</v>
      </c>
      <c r="B3620">
        <v>163</v>
      </c>
      <c r="C3620">
        <v>2003</v>
      </c>
      <c r="D3620" t="s">
        <v>214</v>
      </c>
      <c r="F3620" t="s">
        <v>55</v>
      </c>
      <c r="I3620">
        <v>11838</v>
      </c>
    </row>
    <row r="3621" spans="1:9" x14ac:dyDescent="0.2">
      <c r="A3621" t="s">
        <v>1179</v>
      </c>
      <c r="B3621">
        <v>164</v>
      </c>
      <c r="C3621">
        <v>2003</v>
      </c>
      <c r="D3621" t="s">
        <v>920</v>
      </c>
      <c r="F3621" t="s">
        <v>22</v>
      </c>
      <c r="I3621">
        <v>11653.7</v>
      </c>
    </row>
    <row r="3622" spans="1:9" x14ac:dyDescent="0.2">
      <c r="A3622" t="s">
        <v>504</v>
      </c>
      <c r="B3622">
        <v>165</v>
      </c>
      <c r="C3622">
        <v>2003</v>
      </c>
      <c r="D3622" t="s">
        <v>105</v>
      </c>
      <c r="F3622" t="s">
        <v>146</v>
      </c>
      <c r="I3622">
        <v>11596.1</v>
      </c>
    </row>
    <row r="3623" spans="1:9" x14ac:dyDescent="0.2">
      <c r="A3623" t="s">
        <v>339</v>
      </c>
      <c r="B3623">
        <v>166</v>
      </c>
      <c r="C3623">
        <v>2003</v>
      </c>
      <c r="D3623" t="s">
        <v>105</v>
      </c>
      <c r="F3623" t="s">
        <v>177</v>
      </c>
      <c r="I3623">
        <v>11437.5</v>
      </c>
    </row>
    <row r="3624" spans="1:9" x14ac:dyDescent="0.2">
      <c r="A3624" t="s">
        <v>467</v>
      </c>
      <c r="B3624">
        <v>167</v>
      </c>
      <c r="C3624">
        <v>2003</v>
      </c>
      <c r="D3624" t="s">
        <v>290</v>
      </c>
      <c r="F3624" t="s">
        <v>55</v>
      </c>
      <c r="I3624">
        <v>11426</v>
      </c>
    </row>
    <row r="3625" spans="1:9" x14ac:dyDescent="0.2">
      <c r="A3625" t="s">
        <v>1180</v>
      </c>
      <c r="B3625">
        <v>168</v>
      </c>
      <c r="C3625">
        <v>2003</v>
      </c>
      <c r="D3625" t="s">
        <v>105</v>
      </c>
      <c r="F3625" t="s">
        <v>41</v>
      </c>
      <c r="I3625">
        <v>11305</v>
      </c>
    </row>
    <row r="3626" spans="1:9" x14ac:dyDescent="0.2">
      <c r="A3626" t="s">
        <v>644</v>
      </c>
      <c r="B3626">
        <v>169</v>
      </c>
      <c r="C3626">
        <v>2003</v>
      </c>
      <c r="D3626" t="s">
        <v>112</v>
      </c>
      <c r="F3626" t="s">
        <v>190</v>
      </c>
      <c r="I3626">
        <v>11261.2</v>
      </c>
    </row>
    <row r="3627" spans="1:9" x14ac:dyDescent="0.2">
      <c r="A3627" t="s">
        <v>992</v>
      </c>
      <c r="B3627">
        <v>170</v>
      </c>
      <c r="C3627">
        <v>2003</v>
      </c>
      <c r="D3627" t="s">
        <v>112</v>
      </c>
      <c r="F3627" t="s">
        <v>55</v>
      </c>
      <c r="I3627">
        <v>11156.5</v>
      </c>
    </row>
    <row r="3628" spans="1:9" x14ac:dyDescent="0.2">
      <c r="A3628" t="s">
        <v>747</v>
      </c>
      <c r="B3628">
        <v>171</v>
      </c>
      <c r="C3628">
        <v>2003</v>
      </c>
      <c r="D3628" t="s">
        <v>193</v>
      </c>
      <c r="F3628" t="s">
        <v>22</v>
      </c>
      <c r="I3628">
        <v>11142</v>
      </c>
    </row>
    <row r="3629" spans="1:9" x14ac:dyDescent="0.2">
      <c r="A3629" t="s">
        <v>1096</v>
      </c>
      <c r="B3629">
        <v>172</v>
      </c>
      <c r="C3629">
        <v>2003</v>
      </c>
      <c r="D3629" t="s">
        <v>100</v>
      </c>
      <c r="F3629" t="s">
        <v>255</v>
      </c>
      <c r="I3629">
        <v>11077.5</v>
      </c>
    </row>
    <row r="3630" spans="1:9" x14ac:dyDescent="0.2">
      <c r="A3630" t="s">
        <v>242</v>
      </c>
      <c r="B3630">
        <v>173</v>
      </c>
      <c r="C3630">
        <v>2003</v>
      </c>
      <c r="D3630" t="s">
        <v>32</v>
      </c>
      <c r="F3630" t="s">
        <v>18</v>
      </c>
      <c r="I3630">
        <v>11016</v>
      </c>
    </row>
    <row r="3631" spans="1:9" x14ac:dyDescent="0.2">
      <c r="A3631" t="s">
        <v>635</v>
      </c>
      <c r="B3631">
        <v>174</v>
      </c>
      <c r="C3631">
        <v>2003</v>
      </c>
      <c r="D3631" t="s">
        <v>74</v>
      </c>
      <c r="F3631" t="s">
        <v>210</v>
      </c>
      <c r="I3631">
        <v>10658</v>
      </c>
    </row>
    <row r="3632" spans="1:9" x14ac:dyDescent="0.2">
      <c r="A3632" t="s">
        <v>629</v>
      </c>
      <c r="B3632">
        <v>175</v>
      </c>
      <c r="C3632">
        <v>2003</v>
      </c>
      <c r="D3632" t="s">
        <v>230</v>
      </c>
      <c r="F3632" t="s">
        <v>75</v>
      </c>
      <c r="I3632">
        <v>10619</v>
      </c>
    </row>
    <row r="3633" spans="1:9" x14ac:dyDescent="0.2">
      <c r="A3633" t="s">
        <v>329</v>
      </c>
      <c r="B3633">
        <v>176</v>
      </c>
      <c r="C3633">
        <v>2003</v>
      </c>
      <c r="D3633" t="s">
        <v>330</v>
      </c>
      <c r="F3633" t="s">
        <v>187</v>
      </c>
      <c r="I3633">
        <v>10610.9</v>
      </c>
    </row>
    <row r="3634" spans="1:9" x14ac:dyDescent="0.2">
      <c r="A3634" t="s">
        <v>627</v>
      </c>
      <c r="B3634">
        <v>177</v>
      </c>
      <c r="C3634">
        <v>2003</v>
      </c>
      <c r="D3634" t="s">
        <v>214</v>
      </c>
      <c r="F3634" t="s">
        <v>86</v>
      </c>
      <c r="I3634">
        <v>10549</v>
      </c>
    </row>
    <row r="3635" spans="1:9" x14ac:dyDescent="0.2">
      <c r="A3635" t="s">
        <v>422</v>
      </c>
      <c r="B3635">
        <v>178</v>
      </c>
      <c r="C3635">
        <v>2003</v>
      </c>
      <c r="D3635" t="s">
        <v>79</v>
      </c>
      <c r="F3635" t="s">
        <v>28</v>
      </c>
      <c r="I3635">
        <v>10440</v>
      </c>
    </row>
    <row r="3636" spans="1:9" x14ac:dyDescent="0.2">
      <c r="A3636" t="s">
        <v>581</v>
      </c>
      <c r="B3636">
        <v>179</v>
      </c>
      <c r="C3636">
        <v>2003</v>
      </c>
      <c r="D3636" t="s">
        <v>57</v>
      </c>
      <c r="F3636" t="s">
        <v>47</v>
      </c>
      <c r="I3636">
        <v>10430.9</v>
      </c>
    </row>
    <row r="3637" spans="1:9" x14ac:dyDescent="0.2">
      <c r="A3637" t="s">
        <v>991</v>
      </c>
      <c r="B3637">
        <v>180</v>
      </c>
      <c r="C3637">
        <v>2003</v>
      </c>
      <c r="D3637" t="s">
        <v>214</v>
      </c>
      <c r="F3637" t="s">
        <v>72</v>
      </c>
      <c r="I3637">
        <v>10341</v>
      </c>
    </row>
    <row r="3638" spans="1:9" x14ac:dyDescent="0.2">
      <c r="A3638" t="s">
        <v>948</v>
      </c>
      <c r="B3638">
        <v>181</v>
      </c>
      <c r="C3638">
        <v>2003</v>
      </c>
      <c r="D3638" t="s">
        <v>214</v>
      </c>
      <c r="F3638" t="s">
        <v>35</v>
      </c>
      <c r="I3638">
        <v>10332</v>
      </c>
    </row>
    <row r="3639" spans="1:9" x14ac:dyDescent="0.2">
      <c r="A3639" t="s">
        <v>252</v>
      </c>
      <c r="B3639">
        <v>182</v>
      </c>
      <c r="C3639">
        <v>2003</v>
      </c>
      <c r="D3639" t="s">
        <v>17</v>
      </c>
      <c r="F3639" t="s">
        <v>53</v>
      </c>
      <c r="I3639">
        <v>10283</v>
      </c>
    </row>
    <row r="3640" spans="1:9" x14ac:dyDescent="0.2">
      <c r="A3640" t="s">
        <v>265</v>
      </c>
      <c r="B3640">
        <v>183</v>
      </c>
      <c r="C3640">
        <v>2003</v>
      </c>
      <c r="D3640" t="s">
        <v>97</v>
      </c>
      <c r="F3640" t="s">
        <v>86</v>
      </c>
      <c r="I3640">
        <v>10257</v>
      </c>
    </row>
    <row r="3641" spans="1:9" x14ac:dyDescent="0.2">
      <c r="A3641" t="s">
        <v>378</v>
      </c>
      <c r="B3641">
        <v>184</v>
      </c>
      <c r="C3641">
        <v>2003</v>
      </c>
      <c r="D3641" t="s">
        <v>214</v>
      </c>
      <c r="F3641" t="s">
        <v>35</v>
      </c>
      <c r="I3641">
        <v>10218</v>
      </c>
    </row>
    <row r="3642" spans="1:9" x14ac:dyDescent="0.2">
      <c r="A3642" t="s">
        <v>995</v>
      </c>
      <c r="B3642">
        <v>185</v>
      </c>
      <c r="C3642">
        <v>2003</v>
      </c>
      <c r="D3642" t="s">
        <v>112</v>
      </c>
      <c r="F3642" t="s">
        <v>55</v>
      </c>
      <c r="I3642">
        <v>10201.5</v>
      </c>
    </row>
    <row r="3643" spans="1:9" x14ac:dyDescent="0.2">
      <c r="A3643" t="s">
        <v>220</v>
      </c>
      <c r="B3643">
        <v>186</v>
      </c>
      <c r="C3643">
        <v>2003</v>
      </c>
      <c r="D3643" t="s">
        <v>221</v>
      </c>
      <c r="F3643" t="s">
        <v>55</v>
      </c>
      <c r="I3643">
        <v>10190</v>
      </c>
    </row>
    <row r="3644" spans="1:9" x14ac:dyDescent="0.2">
      <c r="A3644" t="s">
        <v>351</v>
      </c>
      <c r="B3644">
        <v>187</v>
      </c>
      <c r="C3644">
        <v>2003</v>
      </c>
      <c r="D3644" t="s">
        <v>100</v>
      </c>
      <c r="F3644" t="s">
        <v>41</v>
      </c>
      <c r="I3644">
        <v>10180</v>
      </c>
    </row>
    <row r="3645" spans="1:9" x14ac:dyDescent="0.2">
      <c r="A3645" t="s">
        <v>369</v>
      </c>
      <c r="B3645">
        <v>188</v>
      </c>
      <c r="C3645">
        <v>2003</v>
      </c>
      <c r="D3645" t="s">
        <v>283</v>
      </c>
      <c r="F3645" t="s">
        <v>370</v>
      </c>
      <c r="I3645">
        <v>9893</v>
      </c>
    </row>
    <row r="3646" spans="1:9" x14ac:dyDescent="0.2">
      <c r="A3646" t="s">
        <v>401</v>
      </c>
      <c r="B3646">
        <v>189</v>
      </c>
      <c r="C3646">
        <v>2003</v>
      </c>
      <c r="D3646" t="s">
        <v>130</v>
      </c>
      <c r="F3646" t="s">
        <v>44</v>
      </c>
      <c r="I3646">
        <v>9812.2000000000007</v>
      </c>
    </row>
    <row r="3647" spans="1:9" x14ac:dyDescent="0.2">
      <c r="A3647" t="s">
        <v>516</v>
      </c>
      <c r="B3647">
        <v>190</v>
      </c>
      <c r="C3647">
        <v>2003</v>
      </c>
      <c r="D3647" t="s">
        <v>636</v>
      </c>
      <c r="F3647" t="s">
        <v>55</v>
      </c>
      <c r="I3647">
        <v>9673</v>
      </c>
    </row>
    <row r="3648" spans="1:9" x14ac:dyDescent="0.2">
      <c r="A3648" t="s">
        <v>929</v>
      </c>
      <c r="B3648">
        <v>191</v>
      </c>
      <c r="C3648">
        <v>2003</v>
      </c>
      <c r="D3648" t="s">
        <v>79</v>
      </c>
      <c r="F3648" t="s">
        <v>35</v>
      </c>
      <c r="I3648">
        <v>9647.6</v>
      </c>
    </row>
    <row r="3649" spans="1:9" x14ac:dyDescent="0.2">
      <c r="A3649" t="s">
        <v>891</v>
      </c>
      <c r="B3649">
        <v>192</v>
      </c>
      <c r="C3649">
        <v>2003</v>
      </c>
      <c r="D3649" t="s">
        <v>97</v>
      </c>
      <c r="F3649" t="s">
        <v>113</v>
      </c>
      <c r="I3649">
        <v>9560.4</v>
      </c>
    </row>
    <row r="3650" spans="1:9" x14ac:dyDescent="0.2">
      <c r="A3650" t="s">
        <v>890</v>
      </c>
      <c r="B3650">
        <v>193</v>
      </c>
      <c r="C3650">
        <v>2003</v>
      </c>
      <c r="D3650" t="s">
        <v>118</v>
      </c>
      <c r="F3650" t="s">
        <v>72</v>
      </c>
      <c r="I3650">
        <v>9489</v>
      </c>
    </row>
    <row r="3651" spans="1:9" x14ac:dyDescent="0.2">
      <c r="A3651" t="s">
        <v>245</v>
      </c>
      <c r="B3651">
        <v>194</v>
      </c>
      <c r="C3651">
        <v>2003</v>
      </c>
      <c r="D3651" t="s">
        <v>980</v>
      </c>
      <c r="F3651" t="s">
        <v>98</v>
      </c>
      <c r="I3651">
        <v>9431</v>
      </c>
    </row>
    <row r="3652" spans="1:9" x14ac:dyDescent="0.2">
      <c r="A3652" t="s">
        <v>684</v>
      </c>
      <c r="B3652">
        <v>195</v>
      </c>
      <c r="C3652">
        <v>2003</v>
      </c>
      <c r="D3652" t="s">
        <v>1104</v>
      </c>
      <c r="F3652" t="s">
        <v>18</v>
      </c>
      <c r="I3652">
        <v>9419.4</v>
      </c>
    </row>
    <row r="3653" spans="1:9" x14ac:dyDescent="0.2">
      <c r="A3653" t="s">
        <v>549</v>
      </c>
      <c r="B3653">
        <v>196</v>
      </c>
      <c r="C3653">
        <v>2003</v>
      </c>
      <c r="D3653" t="s">
        <v>223</v>
      </c>
      <c r="F3653" t="s">
        <v>116</v>
      </c>
      <c r="I3653">
        <v>9390.7999999999993</v>
      </c>
    </row>
    <row r="3654" spans="1:9" x14ac:dyDescent="0.2">
      <c r="A3654" t="s">
        <v>514</v>
      </c>
      <c r="B3654">
        <v>197</v>
      </c>
      <c r="C3654">
        <v>2003</v>
      </c>
      <c r="D3654" t="s">
        <v>65</v>
      </c>
      <c r="F3654" t="s">
        <v>53</v>
      </c>
      <c r="I3654">
        <v>9294.4</v>
      </c>
    </row>
    <row r="3655" spans="1:9" x14ac:dyDescent="0.2">
      <c r="A3655" t="s">
        <v>241</v>
      </c>
      <c r="B3655">
        <v>198</v>
      </c>
      <c r="C3655">
        <v>2003</v>
      </c>
      <c r="D3655" t="s">
        <v>1077</v>
      </c>
      <c r="F3655" t="s">
        <v>28</v>
      </c>
      <c r="I3655">
        <v>9294.2999999999993</v>
      </c>
    </row>
    <row r="3656" spans="1:9" x14ac:dyDescent="0.2">
      <c r="A3656" t="s">
        <v>285</v>
      </c>
      <c r="B3656">
        <v>199</v>
      </c>
      <c r="C3656">
        <v>2003</v>
      </c>
      <c r="D3656" t="s">
        <v>65</v>
      </c>
      <c r="F3656" t="s">
        <v>22</v>
      </c>
      <c r="I3656">
        <v>9221.9</v>
      </c>
    </row>
    <row r="3657" spans="1:9" x14ac:dyDescent="0.2">
      <c r="A3657" t="s">
        <v>999</v>
      </c>
      <c r="B3657">
        <v>200</v>
      </c>
      <c r="C3657">
        <v>2003</v>
      </c>
      <c r="D3657" t="s">
        <v>108</v>
      </c>
      <c r="F3657" t="s">
        <v>28</v>
      </c>
      <c r="I3657">
        <v>9216</v>
      </c>
    </row>
    <row r="3658" spans="1:9" x14ac:dyDescent="0.2">
      <c r="A3658" t="s">
        <v>574</v>
      </c>
      <c r="B3658">
        <v>201</v>
      </c>
      <c r="C3658">
        <v>2003</v>
      </c>
      <c r="D3658" t="s">
        <v>987</v>
      </c>
      <c r="F3658" t="s">
        <v>22</v>
      </c>
      <c r="I3658">
        <v>9213.4</v>
      </c>
    </row>
    <row r="3659" spans="1:9" x14ac:dyDescent="0.2">
      <c r="A3659" t="s">
        <v>1181</v>
      </c>
      <c r="B3659">
        <v>202</v>
      </c>
      <c r="C3659">
        <v>2003</v>
      </c>
      <c r="D3659" t="s">
        <v>105</v>
      </c>
      <c r="F3659" t="s">
        <v>53</v>
      </c>
      <c r="I3659">
        <v>9152.9</v>
      </c>
    </row>
    <row r="3660" spans="1:9" x14ac:dyDescent="0.2">
      <c r="A3660" t="s">
        <v>303</v>
      </c>
      <c r="B3660">
        <v>203</v>
      </c>
      <c r="C3660">
        <v>2003</v>
      </c>
      <c r="D3660" t="s">
        <v>65</v>
      </c>
      <c r="F3660" t="s">
        <v>41</v>
      </c>
      <c r="I3660">
        <v>9140.2999999999993</v>
      </c>
    </row>
    <row r="3661" spans="1:9" x14ac:dyDescent="0.2">
      <c r="A3661" t="s">
        <v>1182</v>
      </c>
      <c r="B3661">
        <v>204</v>
      </c>
      <c r="C3661">
        <v>2003</v>
      </c>
      <c r="D3661" t="s">
        <v>24</v>
      </c>
      <c r="F3661" t="s">
        <v>187</v>
      </c>
      <c r="I3661">
        <v>9120.2999999999993</v>
      </c>
    </row>
    <row r="3662" spans="1:9" x14ac:dyDescent="0.2">
      <c r="A3662" t="s">
        <v>1100</v>
      </c>
      <c r="B3662">
        <v>205</v>
      </c>
      <c r="C3662">
        <v>2003</v>
      </c>
      <c r="D3662" t="s">
        <v>201</v>
      </c>
      <c r="F3662" t="s">
        <v>22</v>
      </c>
      <c r="I3662">
        <v>8979</v>
      </c>
    </row>
    <row r="3663" spans="1:9" x14ac:dyDescent="0.2">
      <c r="A3663" t="s">
        <v>658</v>
      </c>
      <c r="B3663">
        <v>206</v>
      </c>
      <c r="C3663">
        <v>2003</v>
      </c>
      <c r="D3663" t="s">
        <v>976</v>
      </c>
      <c r="F3663" t="s">
        <v>398</v>
      </c>
      <c r="I3663">
        <v>8920.2000000000007</v>
      </c>
    </row>
    <row r="3664" spans="1:9" x14ac:dyDescent="0.2">
      <c r="A3664" t="s">
        <v>333</v>
      </c>
      <c r="B3664">
        <v>207</v>
      </c>
      <c r="C3664">
        <v>2003</v>
      </c>
      <c r="D3664" t="s">
        <v>65</v>
      </c>
      <c r="F3664" t="s">
        <v>72</v>
      </c>
      <c r="I3664">
        <v>8917.7000000000007</v>
      </c>
    </row>
    <row r="3665" spans="1:9" x14ac:dyDescent="0.2">
      <c r="A3665" t="s">
        <v>898</v>
      </c>
      <c r="B3665">
        <v>208</v>
      </c>
      <c r="C3665">
        <v>2003</v>
      </c>
      <c r="D3665" t="s">
        <v>97</v>
      </c>
      <c r="F3665" t="s">
        <v>146</v>
      </c>
      <c r="I3665">
        <v>8910.7000000000007</v>
      </c>
    </row>
    <row r="3666" spans="1:9" x14ac:dyDescent="0.2">
      <c r="A3666" t="s">
        <v>1183</v>
      </c>
      <c r="B3666">
        <v>209</v>
      </c>
      <c r="C3666">
        <v>2003</v>
      </c>
      <c r="D3666" t="s">
        <v>79</v>
      </c>
      <c r="F3666" t="s">
        <v>55</v>
      </c>
      <c r="I3666">
        <v>8875.2000000000007</v>
      </c>
    </row>
    <row r="3667" spans="1:9" x14ac:dyDescent="0.2">
      <c r="A3667" t="s">
        <v>1102</v>
      </c>
      <c r="B3667">
        <v>210</v>
      </c>
      <c r="C3667">
        <v>2003</v>
      </c>
      <c r="D3667" t="s">
        <v>97</v>
      </c>
      <c r="F3667" t="s">
        <v>199</v>
      </c>
      <c r="I3667">
        <v>8868.2999999999993</v>
      </c>
    </row>
    <row r="3668" spans="1:9" x14ac:dyDescent="0.2">
      <c r="A3668" t="s">
        <v>300</v>
      </c>
      <c r="B3668">
        <v>211</v>
      </c>
      <c r="C3668">
        <v>2003</v>
      </c>
      <c r="D3668" t="s">
        <v>214</v>
      </c>
      <c r="F3668" t="s">
        <v>41</v>
      </c>
      <c r="I3668">
        <v>8829</v>
      </c>
    </row>
    <row r="3669" spans="1:9" x14ac:dyDescent="0.2">
      <c r="A3669" t="s">
        <v>458</v>
      </c>
      <c r="B3669">
        <v>212</v>
      </c>
      <c r="C3669">
        <v>2003</v>
      </c>
      <c r="D3669" t="s">
        <v>79</v>
      </c>
      <c r="F3669" t="s">
        <v>44</v>
      </c>
      <c r="I3669">
        <v>8822</v>
      </c>
    </row>
    <row r="3670" spans="1:9" x14ac:dyDescent="0.2">
      <c r="A3670" t="s">
        <v>1106</v>
      </c>
      <c r="B3670">
        <v>213</v>
      </c>
      <c r="C3670">
        <v>2003</v>
      </c>
      <c r="D3670" t="s">
        <v>757</v>
      </c>
      <c r="F3670" t="s">
        <v>98</v>
      </c>
      <c r="I3670">
        <v>8769.7999999999993</v>
      </c>
    </row>
    <row r="3671" spans="1:9" x14ac:dyDescent="0.2">
      <c r="A3671" t="s">
        <v>1184</v>
      </c>
      <c r="B3671">
        <v>214</v>
      </c>
      <c r="C3671">
        <v>2003</v>
      </c>
      <c r="D3671" t="s">
        <v>974</v>
      </c>
      <c r="F3671" t="s">
        <v>55</v>
      </c>
      <c r="I3671">
        <v>8761.6</v>
      </c>
    </row>
    <row r="3672" spans="1:9" x14ac:dyDescent="0.2">
      <c r="A3672" t="s">
        <v>462</v>
      </c>
      <c r="B3672">
        <v>215</v>
      </c>
      <c r="C3672">
        <v>2003</v>
      </c>
      <c r="D3672" t="s">
        <v>57</v>
      </c>
      <c r="F3672" t="s">
        <v>53</v>
      </c>
      <c r="I3672">
        <v>8727.9</v>
      </c>
    </row>
    <row r="3673" spans="1:9" x14ac:dyDescent="0.2">
      <c r="A3673" t="s">
        <v>945</v>
      </c>
      <c r="B3673">
        <v>216</v>
      </c>
      <c r="C3673">
        <v>2003</v>
      </c>
      <c r="D3673" t="s">
        <v>27</v>
      </c>
      <c r="F3673" t="s">
        <v>35</v>
      </c>
      <c r="I3673">
        <v>8721</v>
      </c>
    </row>
    <row r="3674" spans="1:9" x14ac:dyDescent="0.2">
      <c r="A3674" t="s">
        <v>751</v>
      </c>
      <c r="B3674">
        <v>217</v>
      </c>
      <c r="C3674">
        <v>2003</v>
      </c>
      <c r="D3674" t="s">
        <v>214</v>
      </c>
      <c r="F3674" t="s">
        <v>28</v>
      </c>
      <c r="I3674">
        <v>8481.9</v>
      </c>
    </row>
    <row r="3675" spans="1:9" x14ac:dyDescent="0.2">
      <c r="A3675" t="s">
        <v>632</v>
      </c>
      <c r="B3675">
        <v>218</v>
      </c>
      <c r="C3675">
        <v>2003</v>
      </c>
      <c r="D3675" t="s">
        <v>1077</v>
      </c>
      <c r="F3675" t="s">
        <v>146</v>
      </c>
      <c r="I3675">
        <v>8453</v>
      </c>
    </row>
    <row r="3676" spans="1:9" x14ac:dyDescent="0.2">
      <c r="A3676" t="s">
        <v>1019</v>
      </c>
      <c r="B3676">
        <v>219</v>
      </c>
      <c r="C3676">
        <v>2003</v>
      </c>
      <c r="D3676" t="s">
        <v>175</v>
      </c>
      <c r="F3676" t="s">
        <v>22</v>
      </c>
      <c r="I3676">
        <v>8421.1</v>
      </c>
    </row>
    <row r="3677" spans="1:9" x14ac:dyDescent="0.2">
      <c r="A3677" t="s">
        <v>314</v>
      </c>
      <c r="B3677">
        <v>220</v>
      </c>
      <c r="C3677">
        <v>2003</v>
      </c>
      <c r="D3677" t="s">
        <v>118</v>
      </c>
      <c r="F3677" t="s">
        <v>22</v>
      </c>
      <c r="I3677">
        <v>8402</v>
      </c>
    </row>
    <row r="3678" spans="1:9" x14ac:dyDescent="0.2">
      <c r="A3678" t="s">
        <v>1109</v>
      </c>
      <c r="B3678">
        <v>221</v>
      </c>
      <c r="C3678">
        <v>2003</v>
      </c>
      <c r="D3678" t="s">
        <v>223</v>
      </c>
      <c r="F3678" t="s">
        <v>22</v>
      </c>
      <c r="I3678">
        <v>8384.2000000000007</v>
      </c>
    </row>
    <row r="3679" spans="1:9" x14ac:dyDescent="0.2">
      <c r="A3679" t="s">
        <v>655</v>
      </c>
      <c r="B3679">
        <v>222</v>
      </c>
      <c r="C3679">
        <v>2003</v>
      </c>
      <c r="D3679" t="s">
        <v>824</v>
      </c>
      <c r="F3679" t="s">
        <v>44</v>
      </c>
      <c r="I3679">
        <v>8384</v>
      </c>
    </row>
    <row r="3680" spans="1:9" x14ac:dyDescent="0.2">
      <c r="A3680" t="s">
        <v>622</v>
      </c>
      <c r="B3680">
        <v>223</v>
      </c>
      <c r="C3680">
        <v>2003</v>
      </c>
      <c r="D3680" t="s">
        <v>974</v>
      </c>
      <c r="F3680" t="s">
        <v>22</v>
      </c>
      <c r="I3680">
        <v>8383</v>
      </c>
    </row>
    <row r="3681" spans="1:9" x14ac:dyDescent="0.2">
      <c r="A3681" t="s">
        <v>296</v>
      </c>
      <c r="B3681">
        <v>224</v>
      </c>
      <c r="C3681">
        <v>2003</v>
      </c>
      <c r="D3681" t="s">
        <v>214</v>
      </c>
      <c r="F3681" t="s">
        <v>297</v>
      </c>
      <c r="I3681">
        <v>8305</v>
      </c>
    </row>
    <row r="3682" spans="1:9" x14ac:dyDescent="0.2">
      <c r="A3682" t="s">
        <v>270</v>
      </c>
      <c r="B3682">
        <v>225</v>
      </c>
      <c r="C3682">
        <v>2003</v>
      </c>
      <c r="D3682" t="s">
        <v>980</v>
      </c>
      <c r="F3682" t="s">
        <v>18</v>
      </c>
      <c r="I3682">
        <v>8304.1</v>
      </c>
    </row>
    <row r="3683" spans="1:9" x14ac:dyDescent="0.2">
      <c r="A3683" t="s">
        <v>324</v>
      </c>
      <c r="B3683">
        <v>226</v>
      </c>
      <c r="C3683">
        <v>2003</v>
      </c>
      <c r="D3683" t="s">
        <v>214</v>
      </c>
      <c r="F3683" t="s">
        <v>177</v>
      </c>
      <c r="I3683">
        <v>8280</v>
      </c>
    </row>
    <row r="3684" spans="1:9" x14ac:dyDescent="0.2">
      <c r="A3684" t="s">
        <v>343</v>
      </c>
      <c r="B3684">
        <v>227</v>
      </c>
      <c r="C3684">
        <v>2003</v>
      </c>
      <c r="D3684" t="s">
        <v>998</v>
      </c>
      <c r="F3684" t="s">
        <v>86</v>
      </c>
      <c r="I3684">
        <v>8258.9</v>
      </c>
    </row>
    <row r="3685" spans="1:9" x14ac:dyDescent="0.2">
      <c r="A3685" t="s">
        <v>1033</v>
      </c>
      <c r="B3685">
        <v>228</v>
      </c>
      <c r="C3685">
        <v>2003</v>
      </c>
      <c r="D3685" t="s">
        <v>214</v>
      </c>
      <c r="F3685" t="s">
        <v>125</v>
      </c>
      <c r="I3685">
        <v>8244.9</v>
      </c>
    </row>
    <row r="3686" spans="1:9" x14ac:dyDescent="0.2">
      <c r="A3686" t="s">
        <v>1185</v>
      </c>
      <c r="B3686">
        <v>229</v>
      </c>
      <c r="C3686">
        <v>2003</v>
      </c>
      <c r="D3686" t="s">
        <v>24</v>
      </c>
      <c r="F3686" t="s">
        <v>25</v>
      </c>
      <c r="I3686">
        <v>8233.9</v>
      </c>
    </row>
    <row r="3687" spans="1:9" x14ac:dyDescent="0.2">
      <c r="A3687" t="s">
        <v>842</v>
      </c>
      <c r="B3687">
        <v>230</v>
      </c>
      <c r="C3687">
        <v>2003</v>
      </c>
      <c r="D3687" t="s">
        <v>1103</v>
      </c>
      <c r="F3687" t="s">
        <v>44</v>
      </c>
      <c r="I3687">
        <v>8209</v>
      </c>
    </row>
    <row r="3688" spans="1:9" x14ac:dyDescent="0.2">
      <c r="A3688" t="s">
        <v>1105</v>
      </c>
      <c r="B3688">
        <v>231</v>
      </c>
      <c r="C3688">
        <v>2003</v>
      </c>
      <c r="D3688" t="s">
        <v>201</v>
      </c>
      <c r="F3688" t="s">
        <v>35</v>
      </c>
      <c r="I3688">
        <v>8152</v>
      </c>
    </row>
    <row r="3689" spans="1:9" x14ac:dyDescent="0.2">
      <c r="A3689" t="s">
        <v>299</v>
      </c>
      <c r="B3689">
        <v>232</v>
      </c>
      <c r="C3689">
        <v>2003</v>
      </c>
      <c r="D3689" t="s">
        <v>40</v>
      </c>
      <c r="F3689" t="s">
        <v>28</v>
      </c>
      <c r="I3689">
        <v>8136.1</v>
      </c>
    </row>
    <row r="3690" spans="1:9" x14ac:dyDescent="0.2">
      <c r="A3690" t="s">
        <v>268</v>
      </c>
      <c r="B3690">
        <v>233</v>
      </c>
      <c r="C3690">
        <v>2003</v>
      </c>
      <c r="D3690" t="s">
        <v>46</v>
      </c>
      <c r="F3690" t="s">
        <v>98</v>
      </c>
      <c r="I3690">
        <v>8067</v>
      </c>
    </row>
    <row r="3691" spans="1:9" x14ac:dyDescent="0.2">
      <c r="A3691" t="s">
        <v>497</v>
      </c>
      <c r="B3691">
        <v>234</v>
      </c>
      <c r="C3691">
        <v>2003</v>
      </c>
      <c r="D3691" t="s">
        <v>27</v>
      </c>
      <c r="F3691" t="s">
        <v>25</v>
      </c>
      <c r="I3691">
        <v>7983.4</v>
      </c>
    </row>
    <row r="3692" spans="1:9" x14ac:dyDescent="0.2">
      <c r="A3692" t="s">
        <v>239</v>
      </c>
      <c r="B3692">
        <v>235</v>
      </c>
      <c r="C3692">
        <v>2003</v>
      </c>
      <c r="D3692" t="s">
        <v>980</v>
      </c>
      <c r="F3692" t="s">
        <v>72</v>
      </c>
      <c r="I3692">
        <v>7949</v>
      </c>
    </row>
    <row r="3693" spans="1:9" x14ac:dyDescent="0.2">
      <c r="A3693" t="s">
        <v>1186</v>
      </c>
      <c r="B3693">
        <v>236</v>
      </c>
      <c r="C3693">
        <v>2003</v>
      </c>
      <c r="D3693" t="s">
        <v>214</v>
      </c>
      <c r="F3693" t="s">
        <v>22</v>
      </c>
      <c r="I3693">
        <v>7922.5</v>
      </c>
    </row>
    <row r="3694" spans="1:9" x14ac:dyDescent="0.2">
      <c r="A3694" t="s">
        <v>899</v>
      </c>
      <c r="B3694">
        <v>237</v>
      </c>
      <c r="C3694">
        <v>2003</v>
      </c>
      <c r="D3694" t="s">
        <v>985</v>
      </c>
      <c r="F3694" t="s">
        <v>72</v>
      </c>
      <c r="I3694">
        <v>7845.2</v>
      </c>
    </row>
    <row r="3695" spans="1:9" x14ac:dyDescent="0.2">
      <c r="A3695" t="s">
        <v>346</v>
      </c>
      <c r="B3695">
        <v>238</v>
      </c>
      <c r="C3695">
        <v>2003</v>
      </c>
      <c r="D3695" t="s">
        <v>130</v>
      </c>
      <c r="F3695" t="s">
        <v>41</v>
      </c>
      <c r="I3695">
        <v>7795.4</v>
      </c>
    </row>
    <row r="3696" spans="1:9" x14ac:dyDescent="0.2">
      <c r="A3696" t="s">
        <v>619</v>
      </c>
      <c r="B3696">
        <v>239</v>
      </c>
      <c r="C3696">
        <v>2003</v>
      </c>
      <c r="D3696" t="s">
        <v>46</v>
      </c>
      <c r="F3696" t="s">
        <v>190</v>
      </c>
      <c r="I3696">
        <v>7792</v>
      </c>
    </row>
    <row r="3697" spans="1:9" x14ac:dyDescent="0.2">
      <c r="A3697" t="s">
        <v>1187</v>
      </c>
      <c r="B3697">
        <v>240</v>
      </c>
      <c r="C3697">
        <v>2003</v>
      </c>
      <c r="D3697" t="s">
        <v>60</v>
      </c>
      <c r="F3697" t="s">
        <v>190</v>
      </c>
      <c r="I3697">
        <v>7757</v>
      </c>
    </row>
    <row r="3698" spans="1:9" x14ac:dyDescent="0.2">
      <c r="A3698" t="s">
        <v>480</v>
      </c>
      <c r="B3698">
        <v>241</v>
      </c>
      <c r="C3698">
        <v>2003</v>
      </c>
      <c r="D3698" t="s">
        <v>1111</v>
      </c>
      <c r="F3698" t="s">
        <v>22</v>
      </c>
      <c r="I3698">
        <v>7748.4</v>
      </c>
    </row>
    <row r="3699" spans="1:9" x14ac:dyDescent="0.2">
      <c r="A3699" t="s">
        <v>408</v>
      </c>
      <c r="B3699">
        <v>242</v>
      </c>
      <c r="C3699">
        <v>2003</v>
      </c>
      <c r="D3699" t="s">
        <v>290</v>
      </c>
      <c r="F3699" t="s">
        <v>181</v>
      </c>
      <c r="I3699">
        <v>7636.2</v>
      </c>
    </row>
    <row r="3700" spans="1:9" x14ac:dyDescent="0.2">
      <c r="A3700" t="s">
        <v>262</v>
      </c>
      <c r="B3700">
        <v>243</v>
      </c>
      <c r="C3700">
        <v>2003</v>
      </c>
      <c r="D3700" t="s">
        <v>987</v>
      </c>
      <c r="F3700" t="s">
        <v>142</v>
      </c>
      <c r="I3700">
        <v>7580.2</v>
      </c>
    </row>
    <row r="3701" spans="1:9" x14ac:dyDescent="0.2">
      <c r="A3701" t="s">
        <v>864</v>
      </c>
      <c r="B3701">
        <v>244</v>
      </c>
      <c r="C3701">
        <v>2003</v>
      </c>
      <c r="D3701" t="s">
        <v>350</v>
      </c>
      <c r="F3701" t="s">
        <v>18</v>
      </c>
      <c r="I3701">
        <v>7576.5</v>
      </c>
    </row>
    <row r="3702" spans="1:9" x14ac:dyDescent="0.2">
      <c r="A3702" t="s">
        <v>1098</v>
      </c>
      <c r="B3702">
        <v>245</v>
      </c>
      <c r="C3702">
        <v>2003</v>
      </c>
      <c r="D3702" t="s">
        <v>976</v>
      </c>
      <c r="F3702" t="s">
        <v>28</v>
      </c>
      <c r="I3702">
        <v>7570.7</v>
      </c>
    </row>
    <row r="3703" spans="1:9" x14ac:dyDescent="0.2">
      <c r="A3703" t="s">
        <v>1107</v>
      </c>
      <c r="B3703">
        <v>246</v>
      </c>
      <c r="C3703">
        <v>2003</v>
      </c>
      <c r="D3703" t="s">
        <v>920</v>
      </c>
      <c r="F3703" t="s">
        <v>55</v>
      </c>
      <c r="I3703">
        <v>7551.4</v>
      </c>
    </row>
    <row r="3704" spans="1:9" x14ac:dyDescent="0.2">
      <c r="A3704" t="s">
        <v>714</v>
      </c>
      <c r="B3704">
        <v>247</v>
      </c>
      <c r="C3704">
        <v>2003</v>
      </c>
      <c r="D3704" t="s">
        <v>715</v>
      </c>
      <c r="F3704" t="s">
        <v>28</v>
      </c>
      <c r="I3704">
        <v>7536.3</v>
      </c>
    </row>
    <row r="3705" spans="1:9" x14ac:dyDescent="0.2">
      <c r="A3705" t="s">
        <v>428</v>
      </c>
      <c r="B3705">
        <v>248</v>
      </c>
      <c r="C3705">
        <v>2003</v>
      </c>
      <c r="D3705" t="s">
        <v>57</v>
      </c>
      <c r="F3705" t="s">
        <v>86</v>
      </c>
      <c r="I3705">
        <v>7526.9</v>
      </c>
    </row>
    <row r="3706" spans="1:9" x14ac:dyDescent="0.2">
      <c r="A3706" t="s">
        <v>1133</v>
      </c>
      <c r="B3706">
        <v>249</v>
      </c>
      <c r="C3706">
        <v>2003</v>
      </c>
      <c r="D3706" t="s">
        <v>91</v>
      </c>
      <c r="F3706" t="s">
        <v>33</v>
      </c>
      <c r="I3706">
        <v>7489</v>
      </c>
    </row>
    <row r="3707" spans="1:9" x14ac:dyDescent="0.2">
      <c r="A3707" t="s">
        <v>1119</v>
      </c>
      <c r="B3707">
        <v>250</v>
      </c>
      <c r="C3707">
        <v>2003</v>
      </c>
      <c r="D3707" t="s">
        <v>1111</v>
      </c>
      <c r="F3707" t="s">
        <v>18</v>
      </c>
      <c r="I3707">
        <v>7471.8</v>
      </c>
    </row>
    <row r="3708" spans="1:9" x14ac:dyDescent="0.2">
      <c r="A3708" t="s">
        <v>901</v>
      </c>
      <c r="B3708">
        <v>251</v>
      </c>
      <c r="C3708">
        <v>2003</v>
      </c>
      <c r="D3708" t="s">
        <v>1104</v>
      </c>
      <c r="F3708" t="s">
        <v>44</v>
      </c>
      <c r="I3708">
        <v>7453.9</v>
      </c>
    </row>
    <row r="3709" spans="1:9" x14ac:dyDescent="0.2">
      <c r="A3709" t="s">
        <v>202</v>
      </c>
      <c r="B3709">
        <v>252</v>
      </c>
      <c r="C3709">
        <v>2003</v>
      </c>
      <c r="D3709" t="s">
        <v>488</v>
      </c>
      <c r="F3709" t="s">
        <v>55</v>
      </c>
      <c r="I3709">
        <v>7429</v>
      </c>
    </row>
    <row r="3710" spans="1:9" x14ac:dyDescent="0.2">
      <c r="A3710" t="s">
        <v>1012</v>
      </c>
      <c r="B3710">
        <v>253</v>
      </c>
      <c r="C3710">
        <v>2003</v>
      </c>
      <c r="D3710" t="s">
        <v>350</v>
      </c>
      <c r="F3710" t="s">
        <v>125</v>
      </c>
      <c r="I3710">
        <v>7414.6</v>
      </c>
    </row>
    <row r="3711" spans="1:9" x14ac:dyDescent="0.2">
      <c r="A3711" t="s">
        <v>357</v>
      </c>
      <c r="B3711">
        <v>254</v>
      </c>
      <c r="C3711">
        <v>2003</v>
      </c>
      <c r="D3711" t="s">
        <v>91</v>
      </c>
      <c r="F3711" t="s">
        <v>168</v>
      </c>
      <c r="I3711">
        <v>7412.3</v>
      </c>
    </row>
    <row r="3712" spans="1:9" x14ac:dyDescent="0.2">
      <c r="A3712" t="s">
        <v>1021</v>
      </c>
      <c r="B3712">
        <v>255</v>
      </c>
      <c r="C3712">
        <v>2003</v>
      </c>
      <c r="D3712" t="s">
        <v>980</v>
      </c>
      <c r="F3712" t="s">
        <v>35</v>
      </c>
      <c r="I3712">
        <v>7356.1</v>
      </c>
    </row>
    <row r="3713" spans="1:9" x14ac:dyDescent="0.2">
      <c r="A3713" t="s">
        <v>1113</v>
      </c>
      <c r="B3713">
        <v>256</v>
      </c>
      <c r="C3713">
        <v>2003</v>
      </c>
      <c r="D3713" t="s">
        <v>1111</v>
      </c>
      <c r="F3713" t="s">
        <v>177</v>
      </c>
      <c r="I3713">
        <v>7319.8</v>
      </c>
    </row>
    <row r="3714" spans="1:9" x14ac:dyDescent="0.2">
      <c r="A3714" t="s">
        <v>365</v>
      </c>
      <c r="B3714">
        <v>257</v>
      </c>
      <c r="C3714">
        <v>2003</v>
      </c>
      <c r="D3714" t="s">
        <v>17</v>
      </c>
      <c r="F3714" t="s">
        <v>93</v>
      </c>
      <c r="I3714">
        <v>7218.6</v>
      </c>
    </row>
    <row r="3715" spans="1:9" x14ac:dyDescent="0.2">
      <c r="A3715" t="s">
        <v>274</v>
      </c>
      <c r="B3715">
        <v>258</v>
      </c>
      <c r="C3715">
        <v>2003</v>
      </c>
      <c r="D3715" t="s">
        <v>32</v>
      </c>
      <c r="F3715" t="s">
        <v>53</v>
      </c>
      <c r="I3715">
        <v>7209</v>
      </c>
    </row>
    <row r="3716" spans="1:9" x14ac:dyDescent="0.2">
      <c r="A3716" t="s">
        <v>1081</v>
      </c>
      <c r="B3716">
        <v>259</v>
      </c>
      <c r="C3716">
        <v>2003</v>
      </c>
      <c r="D3716" t="s">
        <v>920</v>
      </c>
      <c r="F3716" t="s">
        <v>86</v>
      </c>
      <c r="I3716">
        <v>7125</v>
      </c>
    </row>
    <row r="3717" spans="1:9" x14ac:dyDescent="0.2">
      <c r="A3717" t="s">
        <v>431</v>
      </c>
      <c r="B3717">
        <v>260</v>
      </c>
      <c r="C3717">
        <v>2003</v>
      </c>
      <c r="D3717" t="s">
        <v>65</v>
      </c>
      <c r="F3717" t="s">
        <v>93</v>
      </c>
      <c r="I3717">
        <v>7065.1</v>
      </c>
    </row>
    <row r="3718" spans="1:9" x14ac:dyDescent="0.2">
      <c r="A3718" t="s">
        <v>536</v>
      </c>
      <c r="B3718">
        <v>261</v>
      </c>
      <c r="C3718">
        <v>2003</v>
      </c>
      <c r="D3718" t="s">
        <v>1188</v>
      </c>
      <c r="F3718" t="s">
        <v>41</v>
      </c>
      <c r="I3718">
        <v>7004.3</v>
      </c>
    </row>
    <row r="3719" spans="1:9" x14ac:dyDescent="0.2">
      <c r="A3719" t="s">
        <v>641</v>
      </c>
      <c r="B3719">
        <v>262</v>
      </c>
      <c r="C3719">
        <v>2003</v>
      </c>
      <c r="D3719" t="s">
        <v>118</v>
      </c>
      <c r="F3719" t="s">
        <v>35</v>
      </c>
      <c r="I3719">
        <v>6977</v>
      </c>
    </row>
    <row r="3720" spans="1:9" x14ac:dyDescent="0.2">
      <c r="A3720" t="s">
        <v>963</v>
      </c>
      <c r="B3720">
        <v>263</v>
      </c>
      <c r="C3720">
        <v>2003</v>
      </c>
      <c r="D3720" t="s">
        <v>21</v>
      </c>
      <c r="F3720" t="s">
        <v>22</v>
      </c>
      <c r="I3720">
        <v>6952.3</v>
      </c>
    </row>
    <row r="3721" spans="1:9" x14ac:dyDescent="0.2">
      <c r="A3721" t="s">
        <v>1189</v>
      </c>
      <c r="B3721">
        <v>264</v>
      </c>
      <c r="C3721">
        <v>2003</v>
      </c>
      <c r="D3721" t="s">
        <v>166</v>
      </c>
      <c r="F3721" t="s">
        <v>98</v>
      </c>
      <c r="I3721">
        <v>6949</v>
      </c>
    </row>
    <row r="3722" spans="1:9" x14ac:dyDescent="0.2">
      <c r="A3722" t="s">
        <v>425</v>
      </c>
      <c r="B3722">
        <v>265</v>
      </c>
      <c r="C3722">
        <v>2003</v>
      </c>
      <c r="D3722" t="s">
        <v>609</v>
      </c>
      <c r="F3722" t="s">
        <v>28</v>
      </c>
      <c r="I3722">
        <v>6890.8</v>
      </c>
    </row>
    <row r="3723" spans="1:9" x14ac:dyDescent="0.2">
      <c r="A3723" t="s">
        <v>1020</v>
      </c>
      <c r="B3723">
        <v>266</v>
      </c>
      <c r="C3723">
        <v>2003</v>
      </c>
      <c r="D3723" t="s">
        <v>17</v>
      </c>
      <c r="F3723" t="s">
        <v>18</v>
      </c>
      <c r="I3723">
        <v>6882</v>
      </c>
    </row>
    <row r="3724" spans="1:9" x14ac:dyDescent="0.2">
      <c r="A3724" t="s">
        <v>918</v>
      </c>
      <c r="B3724">
        <v>267</v>
      </c>
      <c r="C3724">
        <v>2003</v>
      </c>
      <c r="D3724" t="s">
        <v>112</v>
      </c>
      <c r="F3724" t="s">
        <v>542</v>
      </c>
      <c r="I3724">
        <v>6805.3</v>
      </c>
    </row>
    <row r="3725" spans="1:9" x14ac:dyDescent="0.2">
      <c r="A3725" t="s">
        <v>1190</v>
      </c>
      <c r="B3725">
        <v>268</v>
      </c>
      <c r="C3725">
        <v>2003</v>
      </c>
      <c r="D3725" t="s">
        <v>1103</v>
      </c>
      <c r="F3725" t="s">
        <v>98</v>
      </c>
      <c r="I3725">
        <v>6792</v>
      </c>
    </row>
    <row r="3726" spans="1:9" x14ac:dyDescent="0.2">
      <c r="A3726" t="s">
        <v>1002</v>
      </c>
      <c r="B3726">
        <v>269</v>
      </c>
      <c r="C3726">
        <v>2003</v>
      </c>
      <c r="D3726" t="s">
        <v>21</v>
      </c>
      <c r="F3726" t="s">
        <v>33</v>
      </c>
      <c r="I3726">
        <v>6772.8</v>
      </c>
    </row>
    <row r="3727" spans="1:9" x14ac:dyDescent="0.2">
      <c r="A3727" t="s">
        <v>443</v>
      </c>
      <c r="B3727">
        <v>270</v>
      </c>
      <c r="C3727">
        <v>2003</v>
      </c>
      <c r="D3727" t="s">
        <v>214</v>
      </c>
      <c r="F3727" t="s">
        <v>18</v>
      </c>
      <c r="I3727">
        <v>6749</v>
      </c>
    </row>
    <row r="3728" spans="1:9" x14ac:dyDescent="0.2">
      <c r="A3728" t="s">
        <v>1045</v>
      </c>
      <c r="B3728">
        <v>271</v>
      </c>
      <c r="C3728">
        <v>2003</v>
      </c>
      <c r="D3728" t="s">
        <v>1111</v>
      </c>
      <c r="F3728" t="s">
        <v>22</v>
      </c>
      <c r="I3728">
        <v>6738.8</v>
      </c>
    </row>
    <row r="3729" spans="1:9" x14ac:dyDescent="0.2">
      <c r="A3729" t="s">
        <v>417</v>
      </c>
      <c r="B3729">
        <v>272</v>
      </c>
      <c r="C3729">
        <v>2003</v>
      </c>
      <c r="D3729" t="s">
        <v>214</v>
      </c>
      <c r="F3729" t="s">
        <v>18</v>
      </c>
      <c r="I3729">
        <v>6676</v>
      </c>
    </row>
    <row r="3730" spans="1:9" x14ac:dyDescent="0.2">
      <c r="A3730" t="s">
        <v>957</v>
      </c>
      <c r="B3730">
        <v>273</v>
      </c>
      <c r="C3730">
        <v>2003</v>
      </c>
      <c r="D3730" t="s">
        <v>214</v>
      </c>
      <c r="F3730" t="s">
        <v>255</v>
      </c>
      <c r="I3730">
        <v>6525</v>
      </c>
    </row>
    <row r="3731" spans="1:9" x14ac:dyDescent="0.2">
      <c r="A3731" t="s">
        <v>295</v>
      </c>
      <c r="B3731">
        <v>274</v>
      </c>
      <c r="C3731">
        <v>2003</v>
      </c>
      <c r="D3731" t="s">
        <v>17</v>
      </c>
      <c r="F3731" t="s">
        <v>44</v>
      </c>
      <c r="I3731">
        <v>6513</v>
      </c>
    </row>
    <row r="3732" spans="1:9" x14ac:dyDescent="0.2">
      <c r="A3732" t="s">
        <v>661</v>
      </c>
      <c r="B3732">
        <v>275</v>
      </c>
      <c r="C3732">
        <v>2003</v>
      </c>
      <c r="D3732" t="s">
        <v>287</v>
      </c>
      <c r="F3732" t="s">
        <v>35</v>
      </c>
      <c r="I3732">
        <v>6422.2</v>
      </c>
    </row>
    <row r="3733" spans="1:9" x14ac:dyDescent="0.2">
      <c r="A3733" t="s">
        <v>923</v>
      </c>
      <c r="B3733">
        <v>276</v>
      </c>
      <c r="C3733">
        <v>2003</v>
      </c>
      <c r="D3733" t="s">
        <v>824</v>
      </c>
      <c r="F3733" t="s">
        <v>72</v>
      </c>
      <c r="I3733">
        <v>6410.8</v>
      </c>
    </row>
    <row r="3734" spans="1:9" x14ac:dyDescent="0.2">
      <c r="A3734" t="s">
        <v>1000</v>
      </c>
      <c r="B3734">
        <v>277</v>
      </c>
      <c r="C3734">
        <v>2003</v>
      </c>
      <c r="D3734" t="s">
        <v>57</v>
      </c>
      <c r="F3734" t="s">
        <v>98</v>
      </c>
      <c r="I3734">
        <v>6369</v>
      </c>
    </row>
    <row r="3735" spans="1:9" x14ac:dyDescent="0.2">
      <c r="A3735" t="s">
        <v>938</v>
      </c>
      <c r="B3735">
        <v>278</v>
      </c>
      <c r="C3735">
        <v>2003</v>
      </c>
      <c r="D3735" t="s">
        <v>57</v>
      </c>
      <c r="F3735" t="s">
        <v>53</v>
      </c>
      <c r="I3735">
        <v>6323.5</v>
      </c>
    </row>
    <row r="3736" spans="1:9" x14ac:dyDescent="0.2">
      <c r="A3736" t="s">
        <v>376</v>
      </c>
      <c r="B3736">
        <v>279</v>
      </c>
      <c r="C3736">
        <v>2003</v>
      </c>
      <c r="D3736" t="s">
        <v>201</v>
      </c>
      <c r="F3736" t="s">
        <v>35</v>
      </c>
      <c r="I3736">
        <v>6270</v>
      </c>
    </row>
    <row r="3737" spans="1:9" x14ac:dyDescent="0.2">
      <c r="A3737" t="s">
        <v>385</v>
      </c>
      <c r="B3737">
        <v>280</v>
      </c>
      <c r="C3737">
        <v>2003</v>
      </c>
      <c r="D3737" t="s">
        <v>1077</v>
      </c>
      <c r="F3737" t="s">
        <v>28</v>
      </c>
      <c r="I3737">
        <v>6228.3</v>
      </c>
    </row>
    <row r="3738" spans="1:9" x14ac:dyDescent="0.2">
      <c r="A3738" t="s">
        <v>889</v>
      </c>
      <c r="B3738">
        <v>281</v>
      </c>
      <c r="C3738">
        <v>2003</v>
      </c>
      <c r="D3738" t="s">
        <v>38</v>
      </c>
      <c r="F3738" t="s">
        <v>125</v>
      </c>
      <c r="I3738">
        <v>6211</v>
      </c>
    </row>
    <row r="3739" spans="1:9" x14ac:dyDescent="0.2">
      <c r="A3739" t="s">
        <v>913</v>
      </c>
      <c r="B3739">
        <v>282</v>
      </c>
      <c r="C3739">
        <v>2003</v>
      </c>
      <c r="D3739" t="s">
        <v>715</v>
      </c>
      <c r="F3739" t="s">
        <v>28</v>
      </c>
      <c r="I3739">
        <v>6203.6</v>
      </c>
    </row>
    <row r="3740" spans="1:9" x14ac:dyDescent="0.2">
      <c r="A3740" t="s">
        <v>1114</v>
      </c>
      <c r="B3740">
        <v>283</v>
      </c>
      <c r="C3740">
        <v>2003</v>
      </c>
      <c r="D3740" t="s">
        <v>130</v>
      </c>
      <c r="F3740" t="s">
        <v>53</v>
      </c>
      <c r="I3740">
        <v>6149.1</v>
      </c>
    </row>
    <row r="3741" spans="1:9" x14ac:dyDescent="0.2">
      <c r="A3741" t="s">
        <v>546</v>
      </c>
      <c r="B3741">
        <v>284</v>
      </c>
      <c r="C3741">
        <v>2003</v>
      </c>
      <c r="D3741" t="s">
        <v>97</v>
      </c>
      <c r="F3741" t="s">
        <v>255</v>
      </c>
      <c r="I3741">
        <v>6147.8</v>
      </c>
    </row>
    <row r="3742" spans="1:9" x14ac:dyDescent="0.2">
      <c r="A3742" t="s">
        <v>304</v>
      </c>
      <c r="B3742">
        <v>285</v>
      </c>
      <c r="C3742">
        <v>2003</v>
      </c>
      <c r="D3742" t="s">
        <v>57</v>
      </c>
      <c r="F3742" t="s">
        <v>53</v>
      </c>
      <c r="I3742">
        <v>6135</v>
      </c>
    </row>
    <row r="3743" spans="1:9" x14ac:dyDescent="0.2">
      <c r="A3743" t="s">
        <v>1008</v>
      </c>
      <c r="B3743">
        <v>286</v>
      </c>
      <c r="C3743">
        <v>2003</v>
      </c>
      <c r="D3743" t="s">
        <v>980</v>
      </c>
      <c r="F3743" t="s">
        <v>41</v>
      </c>
      <c r="I3743">
        <v>6133</v>
      </c>
    </row>
    <row r="3744" spans="1:9" x14ac:dyDescent="0.2">
      <c r="A3744" t="s">
        <v>1112</v>
      </c>
      <c r="B3744">
        <v>287</v>
      </c>
      <c r="C3744">
        <v>2003</v>
      </c>
      <c r="D3744" t="s">
        <v>57</v>
      </c>
      <c r="F3744" t="s">
        <v>125</v>
      </c>
      <c r="I3744">
        <v>6126.5</v>
      </c>
    </row>
    <row r="3745" spans="1:9" x14ac:dyDescent="0.2">
      <c r="A3745" t="s">
        <v>834</v>
      </c>
      <c r="B3745">
        <v>288</v>
      </c>
      <c r="C3745">
        <v>2003</v>
      </c>
      <c r="D3745" t="s">
        <v>290</v>
      </c>
      <c r="F3745" t="s">
        <v>55</v>
      </c>
      <c r="I3745">
        <v>6104.4</v>
      </c>
    </row>
    <row r="3746" spans="1:9" x14ac:dyDescent="0.2">
      <c r="A3746" t="s">
        <v>1022</v>
      </c>
      <c r="B3746">
        <v>290</v>
      </c>
      <c r="C3746">
        <v>2003</v>
      </c>
      <c r="D3746" t="s">
        <v>214</v>
      </c>
      <c r="F3746" t="s">
        <v>28</v>
      </c>
      <c r="I3746">
        <v>6086.8</v>
      </c>
    </row>
    <row r="3747" spans="1:9" x14ac:dyDescent="0.2">
      <c r="A3747" t="s">
        <v>830</v>
      </c>
      <c r="B3747">
        <v>291</v>
      </c>
      <c r="C3747">
        <v>2003</v>
      </c>
      <c r="D3747" t="s">
        <v>214</v>
      </c>
      <c r="F3747" t="s">
        <v>55</v>
      </c>
      <c r="I3747">
        <v>6020</v>
      </c>
    </row>
    <row r="3748" spans="1:9" x14ac:dyDescent="0.2">
      <c r="A3748" t="s">
        <v>1101</v>
      </c>
      <c r="B3748">
        <v>292</v>
      </c>
      <c r="C3748">
        <v>2003</v>
      </c>
      <c r="D3748" t="s">
        <v>95</v>
      </c>
      <c r="F3748" t="s">
        <v>55</v>
      </c>
      <c r="I3748">
        <v>6010</v>
      </c>
    </row>
    <row r="3749" spans="1:9" x14ac:dyDescent="0.2">
      <c r="A3749" t="s">
        <v>1015</v>
      </c>
      <c r="B3749">
        <v>293</v>
      </c>
      <c r="C3749">
        <v>2003</v>
      </c>
      <c r="D3749" t="s">
        <v>24</v>
      </c>
      <c r="F3749" t="s">
        <v>93</v>
      </c>
      <c r="I3749">
        <v>5975.1</v>
      </c>
    </row>
    <row r="3750" spans="1:9" x14ac:dyDescent="0.2">
      <c r="A3750" t="s">
        <v>900</v>
      </c>
      <c r="B3750">
        <v>294</v>
      </c>
      <c r="C3750">
        <v>2003</v>
      </c>
      <c r="D3750" t="s">
        <v>24</v>
      </c>
      <c r="F3750" t="s">
        <v>542</v>
      </c>
      <c r="I3750">
        <v>5911.1</v>
      </c>
    </row>
    <row r="3751" spans="1:9" x14ac:dyDescent="0.2">
      <c r="A3751" t="s">
        <v>783</v>
      </c>
      <c r="B3751">
        <v>295</v>
      </c>
      <c r="C3751">
        <v>2003</v>
      </c>
      <c r="D3751" t="s">
        <v>105</v>
      </c>
      <c r="F3751" t="s">
        <v>146</v>
      </c>
      <c r="I3751">
        <v>5901.8</v>
      </c>
    </row>
    <row r="3752" spans="1:9" x14ac:dyDescent="0.2">
      <c r="A3752" t="s">
        <v>1116</v>
      </c>
      <c r="B3752">
        <v>296</v>
      </c>
      <c r="C3752">
        <v>2003</v>
      </c>
      <c r="D3752" t="s">
        <v>130</v>
      </c>
      <c r="F3752" t="s">
        <v>255</v>
      </c>
      <c r="I3752">
        <v>5853</v>
      </c>
    </row>
    <row r="3753" spans="1:9" x14ac:dyDescent="0.2">
      <c r="A3753" t="s">
        <v>858</v>
      </c>
      <c r="B3753">
        <v>297</v>
      </c>
      <c r="C3753">
        <v>2003</v>
      </c>
      <c r="D3753" t="s">
        <v>980</v>
      </c>
      <c r="F3753" t="s">
        <v>72</v>
      </c>
      <c r="I3753">
        <v>5847</v>
      </c>
    </row>
    <row r="3754" spans="1:9" x14ac:dyDescent="0.2">
      <c r="A3754" t="s">
        <v>423</v>
      </c>
      <c r="B3754">
        <v>298</v>
      </c>
      <c r="C3754">
        <v>2003</v>
      </c>
      <c r="D3754" t="s">
        <v>1103</v>
      </c>
      <c r="F3754" t="s">
        <v>53</v>
      </c>
      <c r="I3754">
        <v>5760.1</v>
      </c>
    </row>
    <row r="3755" spans="1:9" x14ac:dyDescent="0.2">
      <c r="A3755" t="s">
        <v>758</v>
      </c>
      <c r="B3755">
        <v>299</v>
      </c>
      <c r="C3755">
        <v>2003</v>
      </c>
      <c r="D3755" t="s">
        <v>57</v>
      </c>
      <c r="F3755" t="s">
        <v>28</v>
      </c>
      <c r="I3755">
        <v>5756</v>
      </c>
    </row>
    <row r="3756" spans="1:9" x14ac:dyDescent="0.2">
      <c r="A3756" t="s">
        <v>191</v>
      </c>
      <c r="B3756">
        <v>300</v>
      </c>
      <c r="C3756">
        <v>2003</v>
      </c>
      <c r="D3756" t="s">
        <v>30</v>
      </c>
      <c r="F3756" t="s">
        <v>55</v>
      </c>
      <c r="I3756">
        <v>5742</v>
      </c>
    </row>
    <row r="3757" spans="1:9" x14ac:dyDescent="0.2">
      <c r="A3757" t="s">
        <v>908</v>
      </c>
      <c r="B3757">
        <v>301</v>
      </c>
      <c r="C3757">
        <v>2003</v>
      </c>
      <c r="D3757" t="s">
        <v>46</v>
      </c>
      <c r="F3757" t="s">
        <v>98</v>
      </c>
      <c r="I3757">
        <v>5727</v>
      </c>
    </row>
    <row r="3758" spans="1:9" x14ac:dyDescent="0.2">
      <c r="A3758" t="s">
        <v>1191</v>
      </c>
      <c r="B3758">
        <v>302</v>
      </c>
      <c r="C3758">
        <v>2003</v>
      </c>
      <c r="D3758" t="s">
        <v>40</v>
      </c>
      <c r="F3758" t="s">
        <v>187</v>
      </c>
      <c r="I3758">
        <v>5618</v>
      </c>
    </row>
    <row r="3759" spans="1:9" x14ac:dyDescent="0.2">
      <c r="A3759" t="s">
        <v>289</v>
      </c>
      <c r="B3759">
        <v>303</v>
      </c>
      <c r="C3759">
        <v>2003</v>
      </c>
      <c r="D3759" t="s">
        <v>290</v>
      </c>
      <c r="F3759" t="s">
        <v>98</v>
      </c>
      <c r="I3759">
        <v>5607.4</v>
      </c>
    </row>
    <row r="3760" spans="1:9" x14ac:dyDescent="0.2">
      <c r="A3760" t="s">
        <v>756</v>
      </c>
      <c r="B3760">
        <v>304</v>
      </c>
      <c r="C3760">
        <v>2003</v>
      </c>
      <c r="D3760" t="s">
        <v>30</v>
      </c>
      <c r="F3760" t="s">
        <v>53</v>
      </c>
      <c r="I3760">
        <v>5585</v>
      </c>
    </row>
    <row r="3761" spans="1:9" x14ac:dyDescent="0.2">
      <c r="A3761" t="s">
        <v>1192</v>
      </c>
      <c r="B3761">
        <v>305</v>
      </c>
      <c r="C3761">
        <v>2003</v>
      </c>
      <c r="D3761" t="s">
        <v>100</v>
      </c>
      <c r="F3761" t="s">
        <v>55</v>
      </c>
      <c r="I3761">
        <v>5523</v>
      </c>
    </row>
    <row r="3762" spans="1:9" x14ac:dyDescent="0.2">
      <c r="A3762" t="s">
        <v>1193</v>
      </c>
      <c r="B3762">
        <v>306</v>
      </c>
      <c r="C3762">
        <v>2003</v>
      </c>
      <c r="D3762" t="s">
        <v>118</v>
      </c>
      <c r="F3762" t="s">
        <v>22</v>
      </c>
      <c r="I3762">
        <v>5521.8</v>
      </c>
    </row>
    <row r="3763" spans="1:9" x14ac:dyDescent="0.2">
      <c r="A3763" t="s">
        <v>1118</v>
      </c>
      <c r="B3763">
        <v>307</v>
      </c>
      <c r="C3763">
        <v>2003</v>
      </c>
      <c r="D3763" t="s">
        <v>193</v>
      </c>
      <c r="F3763" t="s">
        <v>398</v>
      </c>
      <c r="I3763">
        <v>5517.3</v>
      </c>
    </row>
    <row r="3764" spans="1:9" x14ac:dyDescent="0.2">
      <c r="A3764" t="s">
        <v>793</v>
      </c>
      <c r="B3764">
        <v>308</v>
      </c>
      <c r="C3764">
        <v>2003</v>
      </c>
      <c r="D3764" t="s">
        <v>637</v>
      </c>
      <c r="F3764" t="s">
        <v>146</v>
      </c>
      <c r="I3764">
        <v>5438.4</v>
      </c>
    </row>
    <row r="3765" spans="1:9" x14ac:dyDescent="0.2">
      <c r="A3765" t="s">
        <v>912</v>
      </c>
      <c r="B3765">
        <v>309</v>
      </c>
      <c r="C3765">
        <v>2003</v>
      </c>
      <c r="D3765" t="s">
        <v>214</v>
      </c>
      <c r="F3765" t="s">
        <v>98</v>
      </c>
      <c r="I3765">
        <v>5429</v>
      </c>
    </row>
    <row r="3766" spans="1:9" x14ac:dyDescent="0.2">
      <c r="A3766" t="s">
        <v>835</v>
      </c>
      <c r="B3766">
        <v>310</v>
      </c>
      <c r="C3766">
        <v>2003</v>
      </c>
      <c r="D3766" t="s">
        <v>17</v>
      </c>
      <c r="F3766" t="s">
        <v>18</v>
      </c>
      <c r="I3766">
        <v>5422.4</v>
      </c>
    </row>
    <row r="3767" spans="1:9" x14ac:dyDescent="0.2">
      <c r="A3767" t="s">
        <v>1115</v>
      </c>
      <c r="B3767">
        <v>311</v>
      </c>
      <c r="C3767">
        <v>2003</v>
      </c>
      <c r="D3767" t="s">
        <v>46</v>
      </c>
      <c r="F3767" t="s">
        <v>98</v>
      </c>
      <c r="I3767">
        <v>5401.2</v>
      </c>
    </row>
    <row r="3768" spans="1:9" x14ac:dyDescent="0.2">
      <c r="A3768" t="s">
        <v>544</v>
      </c>
      <c r="B3768">
        <v>312</v>
      </c>
      <c r="C3768">
        <v>2003</v>
      </c>
      <c r="D3768" t="s">
        <v>287</v>
      </c>
      <c r="F3768" t="s">
        <v>44</v>
      </c>
      <c r="I3768">
        <v>5384.4</v>
      </c>
    </row>
    <row r="3769" spans="1:9" x14ac:dyDescent="0.2">
      <c r="A3769" t="s">
        <v>1194</v>
      </c>
      <c r="B3769">
        <v>313</v>
      </c>
      <c r="C3769">
        <v>2003</v>
      </c>
      <c r="D3769" t="s">
        <v>1104</v>
      </c>
      <c r="F3769" t="s">
        <v>44</v>
      </c>
      <c r="I3769">
        <v>5366.6</v>
      </c>
    </row>
    <row r="3770" spans="1:9" x14ac:dyDescent="0.2">
      <c r="A3770" t="s">
        <v>856</v>
      </c>
      <c r="B3770">
        <v>314</v>
      </c>
      <c r="C3770">
        <v>2003</v>
      </c>
      <c r="D3770" t="s">
        <v>105</v>
      </c>
      <c r="F3770" t="s">
        <v>113</v>
      </c>
      <c r="I3770">
        <v>5325.5</v>
      </c>
    </row>
    <row r="3771" spans="1:9" x14ac:dyDescent="0.2">
      <c r="A3771" t="s">
        <v>1195</v>
      </c>
      <c r="B3771">
        <v>315</v>
      </c>
      <c r="C3771">
        <v>2003</v>
      </c>
      <c r="D3771" t="s">
        <v>46</v>
      </c>
      <c r="F3771" t="s">
        <v>113</v>
      </c>
      <c r="I3771">
        <v>5320</v>
      </c>
    </row>
    <row r="3772" spans="1:9" x14ac:dyDescent="0.2">
      <c r="A3772" t="s">
        <v>256</v>
      </c>
      <c r="B3772">
        <v>316</v>
      </c>
      <c r="C3772">
        <v>2003</v>
      </c>
      <c r="D3772" t="s">
        <v>488</v>
      </c>
      <c r="F3772" t="s">
        <v>55</v>
      </c>
      <c r="I3772">
        <v>5297</v>
      </c>
    </row>
    <row r="3773" spans="1:9" x14ac:dyDescent="0.2">
      <c r="A3773" t="s">
        <v>1011</v>
      </c>
      <c r="B3773">
        <v>317</v>
      </c>
      <c r="C3773">
        <v>2003</v>
      </c>
      <c r="D3773" t="s">
        <v>79</v>
      </c>
      <c r="F3773" t="s">
        <v>41</v>
      </c>
      <c r="I3773">
        <v>5275.1</v>
      </c>
    </row>
    <row r="3774" spans="1:9" x14ac:dyDescent="0.2">
      <c r="A3774" t="s">
        <v>801</v>
      </c>
      <c r="B3774">
        <v>318</v>
      </c>
      <c r="C3774">
        <v>2003</v>
      </c>
      <c r="D3774" t="s">
        <v>105</v>
      </c>
      <c r="F3774" t="s">
        <v>28</v>
      </c>
      <c r="I3774">
        <v>5269.3</v>
      </c>
    </row>
    <row r="3775" spans="1:9" x14ac:dyDescent="0.2">
      <c r="A3775" t="s">
        <v>1196</v>
      </c>
      <c r="B3775">
        <v>319</v>
      </c>
      <c r="C3775">
        <v>2003</v>
      </c>
      <c r="D3775" t="s">
        <v>105</v>
      </c>
      <c r="F3775" t="s">
        <v>28</v>
      </c>
      <c r="I3775">
        <v>5214.7</v>
      </c>
    </row>
    <row r="3776" spans="1:9" x14ac:dyDescent="0.2">
      <c r="A3776" t="s">
        <v>692</v>
      </c>
      <c r="B3776">
        <v>320</v>
      </c>
      <c r="C3776">
        <v>2003</v>
      </c>
      <c r="D3776" t="s">
        <v>1095</v>
      </c>
      <c r="F3776" t="s">
        <v>22</v>
      </c>
      <c r="I3776">
        <v>5207.5</v>
      </c>
    </row>
    <row r="3777" spans="1:9" x14ac:dyDescent="0.2">
      <c r="A3777" t="s">
        <v>482</v>
      </c>
      <c r="B3777">
        <v>321</v>
      </c>
      <c r="C3777">
        <v>2003</v>
      </c>
      <c r="D3777" t="s">
        <v>46</v>
      </c>
      <c r="F3777" t="s">
        <v>53</v>
      </c>
      <c r="I3777">
        <v>5184.8</v>
      </c>
    </row>
    <row r="3778" spans="1:9" x14ac:dyDescent="0.2">
      <c r="A3778" t="s">
        <v>356</v>
      </c>
      <c r="B3778">
        <v>322</v>
      </c>
      <c r="C3778">
        <v>2003</v>
      </c>
      <c r="D3778" t="s">
        <v>283</v>
      </c>
      <c r="F3778" t="s">
        <v>125</v>
      </c>
      <c r="I3778">
        <v>5181.5</v>
      </c>
    </row>
    <row r="3779" spans="1:9" x14ac:dyDescent="0.2">
      <c r="A3779" t="s">
        <v>775</v>
      </c>
      <c r="B3779">
        <v>323</v>
      </c>
      <c r="C3779">
        <v>2003</v>
      </c>
      <c r="D3779" t="s">
        <v>65</v>
      </c>
      <c r="F3779" t="s">
        <v>187</v>
      </c>
      <c r="I3779">
        <v>5144.7</v>
      </c>
    </row>
    <row r="3780" spans="1:9" x14ac:dyDescent="0.2">
      <c r="A3780" t="s">
        <v>494</v>
      </c>
      <c r="B3780">
        <v>324</v>
      </c>
      <c r="C3780">
        <v>2003</v>
      </c>
      <c r="D3780" t="s">
        <v>46</v>
      </c>
      <c r="F3780" t="s">
        <v>33</v>
      </c>
      <c r="I3780">
        <v>5128</v>
      </c>
    </row>
    <row r="3781" spans="1:9" x14ac:dyDescent="0.2">
      <c r="A3781" t="s">
        <v>1197</v>
      </c>
      <c r="B3781">
        <v>325</v>
      </c>
      <c r="C3781">
        <v>2003</v>
      </c>
      <c r="D3781" t="s">
        <v>112</v>
      </c>
      <c r="F3781" t="s">
        <v>28</v>
      </c>
      <c r="I3781">
        <v>5105.6000000000004</v>
      </c>
    </row>
    <row r="3782" spans="1:9" x14ac:dyDescent="0.2">
      <c r="A3782" t="s">
        <v>1134</v>
      </c>
      <c r="B3782">
        <v>326</v>
      </c>
      <c r="C3782">
        <v>2003</v>
      </c>
      <c r="D3782" t="s">
        <v>65</v>
      </c>
      <c r="F3782" t="s">
        <v>55</v>
      </c>
      <c r="I3782">
        <v>5082.6000000000004</v>
      </c>
    </row>
    <row r="3783" spans="1:9" x14ac:dyDescent="0.2">
      <c r="A3783" t="s">
        <v>505</v>
      </c>
      <c r="B3783">
        <v>327</v>
      </c>
      <c r="C3783">
        <v>2003</v>
      </c>
      <c r="D3783" t="s">
        <v>974</v>
      </c>
      <c r="F3783" t="s">
        <v>55</v>
      </c>
      <c r="I3783">
        <v>5062.3</v>
      </c>
    </row>
    <row r="3784" spans="1:9" x14ac:dyDescent="0.2">
      <c r="A3784" t="s">
        <v>1129</v>
      </c>
      <c r="B3784">
        <v>328</v>
      </c>
      <c r="C3784">
        <v>2003</v>
      </c>
      <c r="D3784" t="s">
        <v>32</v>
      </c>
      <c r="F3784" t="s">
        <v>125</v>
      </c>
      <c r="I3784">
        <v>5045.8</v>
      </c>
    </row>
    <row r="3785" spans="1:9" x14ac:dyDescent="0.2">
      <c r="A3785" t="s">
        <v>1050</v>
      </c>
      <c r="B3785">
        <v>329</v>
      </c>
      <c r="C3785">
        <v>2003</v>
      </c>
      <c r="D3785" t="s">
        <v>27</v>
      </c>
      <c r="F3785" t="s">
        <v>86</v>
      </c>
      <c r="I3785">
        <v>5038.6000000000004</v>
      </c>
    </row>
    <row r="3786" spans="1:9" x14ac:dyDescent="0.2">
      <c r="A3786" t="s">
        <v>915</v>
      </c>
      <c r="B3786">
        <v>330</v>
      </c>
      <c r="C3786">
        <v>2003</v>
      </c>
      <c r="D3786" t="s">
        <v>214</v>
      </c>
      <c r="F3786" t="s">
        <v>33</v>
      </c>
      <c r="I3786">
        <v>5034.8999999999996</v>
      </c>
    </row>
    <row r="3787" spans="1:9" x14ac:dyDescent="0.2">
      <c r="A3787" t="s">
        <v>1198</v>
      </c>
      <c r="B3787">
        <v>331</v>
      </c>
      <c r="C3787">
        <v>2003</v>
      </c>
      <c r="D3787" t="s">
        <v>46</v>
      </c>
      <c r="F3787" t="s">
        <v>53</v>
      </c>
      <c r="I3787">
        <v>5034.3999999999996</v>
      </c>
    </row>
    <row r="3788" spans="1:9" x14ac:dyDescent="0.2">
      <c r="A3788" t="s">
        <v>1036</v>
      </c>
      <c r="B3788">
        <v>332</v>
      </c>
      <c r="C3788">
        <v>2003</v>
      </c>
      <c r="D3788" t="s">
        <v>1111</v>
      </c>
      <c r="F3788" t="s">
        <v>55</v>
      </c>
      <c r="I3788">
        <v>5030.8</v>
      </c>
    </row>
    <row r="3789" spans="1:9" x14ac:dyDescent="0.2">
      <c r="A3789" t="s">
        <v>234</v>
      </c>
      <c r="B3789">
        <v>333</v>
      </c>
      <c r="C3789">
        <v>2003</v>
      </c>
      <c r="D3789" t="s">
        <v>130</v>
      </c>
      <c r="F3789" t="s">
        <v>28</v>
      </c>
      <c r="I3789">
        <v>4985.3</v>
      </c>
    </row>
    <row r="3790" spans="1:9" x14ac:dyDescent="0.2">
      <c r="A3790" t="s">
        <v>691</v>
      </c>
      <c r="B3790">
        <v>334</v>
      </c>
      <c r="C3790">
        <v>2003</v>
      </c>
      <c r="D3790" t="s">
        <v>112</v>
      </c>
      <c r="F3790" t="s">
        <v>33</v>
      </c>
      <c r="I3790">
        <v>4963.3999999999996</v>
      </c>
    </row>
    <row r="3791" spans="1:9" x14ac:dyDescent="0.2">
      <c r="A3791" t="s">
        <v>1110</v>
      </c>
      <c r="B3791">
        <v>335</v>
      </c>
      <c r="C3791">
        <v>2003</v>
      </c>
      <c r="D3791" t="s">
        <v>970</v>
      </c>
      <c r="F3791" t="s">
        <v>41</v>
      </c>
      <c r="I3791">
        <v>4956</v>
      </c>
    </row>
    <row r="3792" spans="1:9" x14ac:dyDescent="0.2">
      <c r="A3792" t="s">
        <v>814</v>
      </c>
      <c r="B3792">
        <v>336</v>
      </c>
      <c r="C3792">
        <v>2003</v>
      </c>
      <c r="D3792" t="s">
        <v>920</v>
      </c>
      <c r="F3792" t="s">
        <v>22</v>
      </c>
      <c r="I3792">
        <v>4950</v>
      </c>
    </row>
    <row r="3793" spans="1:9" x14ac:dyDescent="0.2">
      <c r="A3793" t="s">
        <v>441</v>
      </c>
      <c r="B3793">
        <v>337</v>
      </c>
      <c r="C3793">
        <v>2003</v>
      </c>
      <c r="D3793" t="s">
        <v>442</v>
      </c>
      <c r="F3793" t="s">
        <v>55</v>
      </c>
      <c r="I3793">
        <v>4885.3</v>
      </c>
    </row>
    <row r="3794" spans="1:9" x14ac:dyDescent="0.2">
      <c r="A3794" t="s">
        <v>763</v>
      </c>
      <c r="B3794">
        <v>338</v>
      </c>
      <c r="C3794">
        <v>2003</v>
      </c>
      <c r="D3794" t="s">
        <v>336</v>
      </c>
      <c r="F3794" t="s">
        <v>53</v>
      </c>
      <c r="I3794">
        <v>4872</v>
      </c>
    </row>
    <row r="3795" spans="1:9" x14ac:dyDescent="0.2">
      <c r="A3795" t="s">
        <v>625</v>
      </c>
      <c r="B3795">
        <v>339</v>
      </c>
      <c r="C3795">
        <v>2003</v>
      </c>
      <c r="D3795" t="s">
        <v>976</v>
      </c>
      <c r="F3795" t="s">
        <v>98</v>
      </c>
      <c r="I3795">
        <v>4827.5</v>
      </c>
    </row>
    <row r="3796" spans="1:9" x14ac:dyDescent="0.2">
      <c r="A3796" t="s">
        <v>911</v>
      </c>
      <c r="B3796">
        <v>340</v>
      </c>
      <c r="C3796">
        <v>2003</v>
      </c>
      <c r="D3796" t="s">
        <v>57</v>
      </c>
      <c r="F3796" t="s">
        <v>146</v>
      </c>
      <c r="I3796">
        <v>4824</v>
      </c>
    </row>
    <row r="3797" spans="1:9" x14ac:dyDescent="0.2">
      <c r="A3797" t="s">
        <v>1132</v>
      </c>
      <c r="B3797">
        <v>341</v>
      </c>
      <c r="C3797">
        <v>2003</v>
      </c>
      <c r="D3797" t="s">
        <v>27</v>
      </c>
      <c r="F3797" t="s">
        <v>181</v>
      </c>
      <c r="I3797">
        <v>4820.8</v>
      </c>
    </row>
    <row r="3798" spans="1:9" x14ac:dyDescent="0.2">
      <c r="A3798" t="s">
        <v>1199</v>
      </c>
      <c r="B3798">
        <v>342</v>
      </c>
      <c r="C3798">
        <v>2003</v>
      </c>
      <c r="D3798" t="s">
        <v>166</v>
      </c>
      <c r="F3798" t="s">
        <v>125</v>
      </c>
      <c r="I3798">
        <v>4801.8</v>
      </c>
    </row>
    <row r="3799" spans="1:9" x14ac:dyDescent="0.2">
      <c r="A3799" t="s">
        <v>522</v>
      </c>
      <c r="B3799">
        <v>343</v>
      </c>
      <c r="C3799">
        <v>2003</v>
      </c>
      <c r="D3799" t="s">
        <v>287</v>
      </c>
      <c r="F3799" t="s">
        <v>28</v>
      </c>
      <c r="I3799">
        <v>4787.7</v>
      </c>
    </row>
    <row r="3800" spans="1:9" x14ac:dyDescent="0.2">
      <c r="A3800" t="s">
        <v>510</v>
      </c>
      <c r="B3800">
        <v>344</v>
      </c>
      <c r="C3800">
        <v>2003</v>
      </c>
      <c r="D3800" t="s">
        <v>32</v>
      </c>
      <c r="F3800" t="s">
        <v>199</v>
      </c>
      <c r="I3800">
        <v>4778.5</v>
      </c>
    </row>
    <row r="3801" spans="1:9" x14ac:dyDescent="0.2">
      <c r="A3801" t="s">
        <v>652</v>
      </c>
      <c r="B3801">
        <v>345</v>
      </c>
      <c r="C3801">
        <v>2003</v>
      </c>
      <c r="D3801" t="s">
        <v>1010</v>
      </c>
      <c r="F3801" t="s">
        <v>177</v>
      </c>
      <c r="I3801">
        <v>4776.3</v>
      </c>
    </row>
    <row r="3802" spans="1:9" x14ac:dyDescent="0.2">
      <c r="A3802" t="s">
        <v>584</v>
      </c>
      <c r="B3802">
        <v>346</v>
      </c>
      <c r="C3802">
        <v>2003</v>
      </c>
      <c r="D3802" t="s">
        <v>105</v>
      </c>
      <c r="F3802" t="s">
        <v>53</v>
      </c>
      <c r="I3802">
        <v>4775.6000000000004</v>
      </c>
    </row>
    <row r="3803" spans="1:9" x14ac:dyDescent="0.2">
      <c r="A3803" t="s">
        <v>1122</v>
      </c>
      <c r="B3803">
        <v>347</v>
      </c>
      <c r="C3803">
        <v>2003</v>
      </c>
      <c r="D3803" t="s">
        <v>1010</v>
      </c>
      <c r="F3803" t="s">
        <v>55</v>
      </c>
      <c r="I3803">
        <v>4762.1000000000004</v>
      </c>
    </row>
    <row r="3804" spans="1:9" x14ac:dyDescent="0.2">
      <c r="A3804" t="s">
        <v>645</v>
      </c>
      <c r="B3804">
        <v>348</v>
      </c>
      <c r="C3804">
        <v>2003</v>
      </c>
      <c r="D3804" t="s">
        <v>287</v>
      </c>
      <c r="F3804" t="s">
        <v>44</v>
      </c>
      <c r="I3804">
        <v>4754.8999999999996</v>
      </c>
    </row>
    <row r="3805" spans="1:9" x14ac:dyDescent="0.2">
      <c r="A3805" t="s">
        <v>1200</v>
      </c>
      <c r="B3805">
        <v>349</v>
      </c>
      <c r="C3805">
        <v>2003</v>
      </c>
      <c r="D3805" t="s">
        <v>1077</v>
      </c>
      <c r="F3805" t="s">
        <v>28</v>
      </c>
      <c r="I3805">
        <v>4743.7</v>
      </c>
    </row>
    <row r="3806" spans="1:9" x14ac:dyDescent="0.2">
      <c r="A3806" t="s">
        <v>903</v>
      </c>
      <c r="B3806">
        <v>350</v>
      </c>
      <c r="C3806">
        <v>2003</v>
      </c>
      <c r="D3806" t="s">
        <v>57</v>
      </c>
      <c r="F3806" t="s">
        <v>98</v>
      </c>
      <c r="I3806">
        <v>4737</v>
      </c>
    </row>
    <row r="3807" spans="1:9" x14ac:dyDescent="0.2">
      <c r="A3807" t="s">
        <v>1139</v>
      </c>
      <c r="B3807">
        <v>351</v>
      </c>
      <c r="C3807">
        <v>2003</v>
      </c>
      <c r="D3807" t="s">
        <v>65</v>
      </c>
      <c r="F3807" t="s">
        <v>55</v>
      </c>
      <c r="I3807">
        <v>4704.2</v>
      </c>
    </row>
    <row r="3808" spans="1:9" x14ac:dyDescent="0.2">
      <c r="A3808" t="s">
        <v>933</v>
      </c>
      <c r="B3808">
        <v>352</v>
      </c>
      <c r="C3808">
        <v>2003</v>
      </c>
      <c r="D3808" t="s">
        <v>214</v>
      </c>
      <c r="F3808" t="s">
        <v>75</v>
      </c>
      <c r="I3808">
        <v>4703</v>
      </c>
    </row>
    <row r="3809" spans="1:9" x14ac:dyDescent="0.2">
      <c r="A3809" t="s">
        <v>677</v>
      </c>
      <c r="B3809">
        <v>353</v>
      </c>
      <c r="C3809">
        <v>2003</v>
      </c>
      <c r="D3809" t="s">
        <v>1103</v>
      </c>
      <c r="F3809" t="s">
        <v>22</v>
      </c>
      <c r="I3809">
        <v>4660</v>
      </c>
    </row>
    <row r="3810" spans="1:9" x14ac:dyDescent="0.2">
      <c r="A3810" t="s">
        <v>1124</v>
      </c>
      <c r="B3810">
        <v>354</v>
      </c>
      <c r="C3810">
        <v>2003</v>
      </c>
      <c r="D3810" t="s">
        <v>230</v>
      </c>
      <c r="F3810" t="s">
        <v>954</v>
      </c>
      <c r="I3810">
        <v>4652</v>
      </c>
    </row>
    <row r="3811" spans="1:9" x14ac:dyDescent="0.2">
      <c r="A3811" t="s">
        <v>481</v>
      </c>
      <c r="B3811">
        <v>355</v>
      </c>
      <c r="C3811">
        <v>2003</v>
      </c>
      <c r="D3811" t="s">
        <v>998</v>
      </c>
      <c r="F3811" t="s">
        <v>44</v>
      </c>
      <c r="I3811">
        <v>4643.8999999999996</v>
      </c>
    </row>
    <row r="3812" spans="1:9" x14ac:dyDescent="0.2">
      <c r="A3812" t="s">
        <v>284</v>
      </c>
      <c r="B3812">
        <v>356</v>
      </c>
      <c r="C3812">
        <v>2003</v>
      </c>
      <c r="D3812" t="s">
        <v>97</v>
      </c>
      <c r="F3812" t="s">
        <v>98</v>
      </c>
      <c r="I3812">
        <v>4635.5</v>
      </c>
    </row>
    <row r="3813" spans="1:9" x14ac:dyDescent="0.2">
      <c r="A3813" t="s">
        <v>874</v>
      </c>
      <c r="B3813">
        <v>357</v>
      </c>
      <c r="C3813">
        <v>2003</v>
      </c>
      <c r="D3813" t="s">
        <v>95</v>
      </c>
      <c r="F3813" t="s">
        <v>80</v>
      </c>
      <c r="I3813">
        <v>4577.2</v>
      </c>
    </row>
    <row r="3814" spans="1:9" x14ac:dyDescent="0.2">
      <c r="A3814" t="s">
        <v>1026</v>
      </c>
      <c r="B3814">
        <v>358</v>
      </c>
      <c r="C3814">
        <v>2003</v>
      </c>
      <c r="D3814" t="s">
        <v>105</v>
      </c>
      <c r="F3814" t="s">
        <v>22</v>
      </c>
      <c r="I3814">
        <v>4577.2</v>
      </c>
    </row>
    <row r="3815" spans="1:9" x14ac:dyDescent="0.2">
      <c r="A3815" t="s">
        <v>1057</v>
      </c>
      <c r="B3815">
        <v>359</v>
      </c>
      <c r="C3815">
        <v>2003</v>
      </c>
      <c r="D3815" t="s">
        <v>221</v>
      </c>
      <c r="F3815" t="s">
        <v>55</v>
      </c>
      <c r="I3815">
        <v>4555.7</v>
      </c>
    </row>
    <row r="3816" spans="1:9" x14ac:dyDescent="0.2">
      <c r="A3816" t="s">
        <v>1201</v>
      </c>
      <c r="B3816">
        <v>360</v>
      </c>
      <c r="C3816">
        <v>2003</v>
      </c>
      <c r="D3816" t="s">
        <v>350</v>
      </c>
      <c r="F3816" t="s">
        <v>33</v>
      </c>
      <c r="I3816">
        <v>4539.8999999999996</v>
      </c>
    </row>
    <row r="3817" spans="1:9" x14ac:dyDescent="0.2">
      <c r="A3817" t="s">
        <v>961</v>
      </c>
      <c r="B3817">
        <v>361</v>
      </c>
      <c r="C3817">
        <v>2003</v>
      </c>
      <c r="D3817" t="s">
        <v>540</v>
      </c>
      <c r="F3817" t="s">
        <v>86</v>
      </c>
      <c r="I3817">
        <v>4522.3</v>
      </c>
    </row>
    <row r="3818" spans="1:9" x14ac:dyDescent="0.2">
      <c r="A3818" t="s">
        <v>1067</v>
      </c>
      <c r="B3818">
        <v>362</v>
      </c>
      <c r="C3818">
        <v>2003</v>
      </c>
      <c r="D3818" t="s">
        <v>27</v>
      </c>
      <c r="F3818" t="s">
        <v>142</v>
      </c>
      <c r="I3818">
        <v>4522.3</v>
      </c>
    </row>
    <row r="3819" spans="1:9" x14ac:dyDescent="0.2">
      <c r="A3819" t="s">
        <v>1126</v>
      </c>
      <c r="B3819">
        <v>363</v>
      </c>
      <c r="C3819">
        <v>2003</v>
      </c>
      <c r="D3819" t="s">
        <v>105</v>
      </c>
      <c r="F3819" t="s">
        <v>28</v>
      </c>
      <c r="I3819">
        <v>4509</v>
      </c>
    </row>
    <row r="3820" spans="1:9" x14ac:dyDescent="0.2">
      <c r="A3820" t="s">
        <v>851</v>
      </c>
      <c r="B3820">
        <v>364</v>
      </c>
      <c r="C3820">
        <v>2003</v>
      </c>
      <c r="D3820" t="s">
        <v>609</v>
      </c>
      <c r="F3820" t="s">
        <v>55</v>
      </c>
      <c r="I3820">
        <v>4480</v>
      </c>
    </row>
    <row r="3821" spans="1:9" x14ac:dyDescent="0.2">
      <c r="A3821" t="s">
        <v>849</v>
      </c>
      <c r="B3821">
        <v>365</v>
      </c>
      <c r="C3821">
        <v>2003</v>
      </c>
      <c r="D3821" t="s">
        <v>17</v>
      </c>
      <c r="F3821" t="s">
        <v>103</v>
      </c>
      <c r="I3821">
        <v>4443.3999999999996</v>
      </c>
    </row>
    <row r="3822" spans="1:9" x14ac:dyDescent="0.2">
      <c r="A3822" t="s">
        <v>1151</v>
      </c>
      <c r="B3822">
        <v>366</v>
      </c>
      <c r="C3822">
        <v>2003</v>
      </c>
      <c r="D3822" t="s">
        <v>985</v>
      </c>
      <c r="F3822" t="s">
        <v>35</v>
      </c>
      <c r="I3822">
        <v>4438.3999999999996</v>
      </c>
    </row>
    <row r="3823" spans="1:9" x14ac:dyDescent="0.2">
      <c r="A3823" t="s">
        <v>570</v>
      </c>
      <c r="B3823">
        <v>367</v>
      </c>
      <c r="C3823">
        <v>2003</v>
      </c>
      <c r="D3823" t="s">
        <v>70</v>
      </c>
      <c r="F3823" t="s">
        <v>55</v>
      </c>
      <c r="I3823">
        <v>4426.3</v>
      </c>
    </row>
    <row r="3824" spans="1:9" x14ac:dyDescent="0.2">
      <c r="A3824" t="s">
        <v>1123</v>
      </c>
      <c r="B3824">
        <v>368</v>
      </c>
      <c r="C3824">
        <v>2003</v>
      </c>
      <c r="D3824" t="s">
        <v>30</v>
      </c>
      <c r="F3824" t="s">
        <v>33</v>
      </c>
      <c r="I3824">
        <v>4409.8</v>
      </c>
    </row>
    <row r="3825" spans="1:9" x14ac:dyDescent="0.2">
      <c r="A3825" t="s">
        <v>1166</v>
      </c>
      <c r="B3825">
        <v>369</v>
      </c>
      <c r="C3825">
        <v>2003</v>
      </c>
      <c r="D3825" t="s">
        <v>488</v>
      </c>
      <c r="F3825" t="s">
        <v>116</v>
      </c>
      <c r="I3825">
        <v>4396</v>
      </c>
    </row>
    <row r="3826" spans="1:9" x14ac:dyDescent="0.2">
      <c r="A3826" t="s">
        <v>326</v>
      </c>
      <c r="B3826">
        <v>370</v>
      </c>
      <c r="C3826">
        <v>2003</v>
      </c>
      <c r="D3826" t="s">
        <v>130</v>
      </c>
      <c r="F3826" t="s">
        <v>75</v>
      </c>
      <c r="I3826">
        <v>4394</v>
      </c>
    </row>
    <row r="3827" spans="1:9" x14ac:dyDescent="0.2">
      <c r="A3827" t="s">
        <v>400</v>
      </c>
      <c r="B3827">
        <v>371</v>
      </c>
      <c r="C3827">
        <v>2003</v>
      </c>
      <c r="D3827" t="s">
        <v>980</v>
      </c>
      <c r="F3827" t="s">
        <v>55</v>
      </c>
      <c r="I3827">
        <v>4392.1000000000004</v>
      </c>
    </row>
    <row r="3828" spans="1:9" x14ac:dyDescent="0.2">
      <c r="A3828" t="s">
        <v>685</v>
      </c>
      <c r="B3828">
        <v>372</v>
      </c>
      <c r="C3828">
        <v>2003</v>
      </c>
      <c r="D3828" t="s">
        <v>60</v>
      </c>
      <c r="F3828" t="s">
        <v>177</v>
      </c>
      <c r="I3828">
        <v>4368.7</v>
      </c>
    </row>
    <row r="3829" spans="1:9" x14ac:dyDescent="0.2">
      <c r="A3829" t="s">
        <v>1040</v>
      </c>
      <c r="B3829">
        <v>373</v>
      </c>
      <c r="C3829">
        <v>2003</v>
      </c>
      <c r="D3829" t="s">
        <v>637</v>
      </c>
      <c r="F3829" t="s">
        <v>190</v>
      </c>
      <c r="I3829">
        <v>4356.3999999999996</v>
      </c>
    </row>
    <row r="3830" spans="1:9" x14ac:dyDescent="0.2">
      <c r="A3830" t="s">
        <v>402</v>
      </c>
      <c r="B3830">
        <v>374</v>
      </c>
      <c r="C3830">
        <v>2003</v>
      </c>
      <c r="D3830" t="s">
        <v>40</v>
      </c>
      <c r="F3830" t="s">
        <v>68</v>
      </c>
      <c r="I3830">
        <v>4352.8999999999996</v>
      </c>
    </row>
    <row r="3831" spans="1:9" x14ac:dyDescent="0.2">
      <c r="A3831" t="s">
        <v>956</v>
      </c>
      <c r="B3831">
        <v>375</v>
      </c>
      <c r="C3831">
        <v>2003</v>
      </c>
      <c r="D3831" t="s">
        <v>283</v>
      </c>
      <c r="F3831" t="s">
        <v>98</v>
      </c>
      <c r="I3831">
        <v>4340.8999999999996</v>
      </c>
    </row>
    <row r="3832" spans="1:9" x14ac:dyDescent="0.2">
      <c r="A3832" t="s">
        <v>1029</v>
      </c>
      <c r="B3832">
        <v>376</v>
      </c>
      <c r="C3832">
        <v>2003</v>
      </c>
      <c r="D3832" t="s">
        <v>166</v>
      </c>
      <c r="F3832" t="s">
        <v>53</v>
      </c>
      <c r="I3832">
        <v>4340.3999999999996</v>
      </c>
    </row>
    <row r="3833" spans="1:9" x14ac:dyDescent="0.2">
      <c r="A3833" t="s">
        <v>1202</v>
      </c>
      <c r="B3833">
        <v>377</v>
      </c>
      <c r="C3833">
        <v>2003</v>
      </c>
      <c r="D3833" t="s">
        <v>214</v>
      </c>
      <c r="F3833" t="s">
        <v>80</v>
      </c>
      <c r="I3833">
        <v>4324.5</v>
      </c>
    </row>
    <row r="3834" spans="1:9" x14ac:dyDescent="0.2">
      <c r="A3834" t="s">
        <v>565</v>
      </c>
      <c r="B3834">
        <v>378</v>
      </c>
      <c r="C3834">
        <v>2003</v>
      </c>
      <c r="D3834" t="s">
        <v>330</v>
      </c>
      <c r="F3834" t="s">
        <v>18</v>
      </c>
      <c r="I3834">
        <v>4323.5</v>
      </c>
    </row>
    <row r="3835" spans="1:9" x14ac:dyDescent="0.2">
      <c r="A3835" t="s">
        <v>791</v>
      </c>
      <c r="B3835">
        <v>379</v>
      </c>
      <c r="C3835">
        <v>2003</v>
      </c>
      <c r="D3835" t="s">
        <v>112</v>
      </c>
      <c r="F3835" t="s">
        <v>542</v>
      </c>
      <c r="I3835">
        <v>4310.8</v>
      </c>
    </row>
    <row r="3836" spans="1:9" x14ac:dyDescent="0.2">
      <c r="A3836" t="s">
        <v>935</v>
      </c>
      <c r="B3836">
        <v>380</v>
      </c>
      <c r="C3836">
        <v>2003</v>
      </c>
      <c r="D3836" t="s">
        <v>796</v>
      </c>
      <c r="F3836" t="s">
        <v>142</v>
      </c>
      <c r="I3836">
        <v>4271.8</v>
      </c>
    </row>
    <row r="3837" spans="1:9" x14ac:dyDescent="0.2">
      <c r="A3837" t="s">
        <v>1203</v>
      </c>
      <c r="B3837">
        <v>381</v>
      </c>
      <c r="C3837">
        <v>2003</v>
      </c>
      <c r="D3837" t="s">
        <v>976</v>
      </c>
      <c r="F3837" t="s">
        <v>44</v>
      </c>
      <c r="I3837">
        <v>4264.6000000000004</v>
      </c>
    </row>
    <row r="3838" spans="1:9" x14ac:dyDescent="0.2">
      <c r="A3838" t="s">
        <v>427</v>
      </c>
      <c r="B3838">
        <v>382</v>
      </c>
      <c r="C3838">
        <v>2003</v>
      </c>
      <c r="D3838" t="s">
        <v>130</v>
      </c>
      <c r="F3838" t="s">
        <v>28</v>
      </c>
      <c r="I3838">
        <v>4251</v>
      </c>
    </row>
    <row r="3839" spans="1:9" x14ac:dyDescent="0.2">
      <c r="A3839" t="s">
        <v>1047</v>
      </c>
      <c r="B3839">
        <v>383</v>
      </c>
      <c r="C3839">
        <v>2003</v>
      </c>
      <c r="D3839" t="s">
        <v>350</v>
      </c>
      <c r="F3839" t="s">
        <v>22</v>
      </c>
      <c r="I3839">
        <v>4214.3999999999996</v>
      </c>
    </row>
    <row r="3840" spans="1:9" x14ac:dyDescent="0.2">
      <c r="A3840" t="s">
        <v>495</v>
      </c>
      <c r="B3840">
        <v>384</v>
      </c>
      <c r="C3840">
        <v>2003</v>
      </c>
      <c r="D3840" t="s">
        <v>46</v>
      </c>
      <c r="F3840" t="s">
        <v>55</v>
      </c>
      <c r="I3840">
        <v>4206.8999999999996</v>
      </c>
    </row>
    <row r="3841" spans="1:9" x14ac:dyDescent="0.2">
      <c r="A3841" t="s">
        <v>1121</v>
      </c>
      <c r="B3841">
        <v>385</v>
      </c>
      <c r="C3841">
        <v>2003</v>
      </c>
      <c r="D3841" t="s">
        <v>74</v>
      </c>
      <c r="F3841" t="s">
        <v>125</v>
      </c>
      <c r="I3841">
        <v>4199.7</v>
      </c>
    </row>
    <row r="3842" spans="1:9" x14ac:dyDescent="0.2">
      <c r="A3842" t="s">
        <v>1204</v>
      </c>
      <c r="B3842">
        <v>386</v>
      </c>
      <c r="C3842">
        <v>2003</v>
      </c>
      <c r="D3842" t="s">
        <v>230</v>
      </c>
      <c r="F3842" t="s">
        <v>954</v>
      </c>
      <c r="I3842">
        <v>4172.1000000000004</v>
      </c>
    </row>
    <row r="3843" spans="1:9" x14ac:dyDescent="0.2">
      <c r="A3843" t="s">
        <v>892</v>
      </c>
      <c r="B3843">
        <v>387</v>
      </c>
      <c r="C3843">
        <v>2003</v>
      </c>
      <c r="D3843" t="s">
        <v>30</v>
      </c>
      <c r="F3843" t="s">
        <v>55</v>
      </c>
      <c r="I3843">
        <v>4171.3</v>
      </c>
    </row>
    <row r="3844" spans="1:9" x14ac:dyDescent="0.2">
      <c r="A3844" t="s">
        <v>1141</v>
      </c>
      <c r="B3844">
        <v>388</v>
      </c>
      <c r="C3844">
        <v>2003</v>
      </c>
      <c r="D3844" t="s">
        <v>24</v>
      </c>
      <c r="F3844" t="s">
        <v>125</v>
      </c>
      <c r="I3844">
        <v>4162.7</v>
      </c>
    </row>
    <row r="3845" spans="1:9" x14ac:dyDescent="0.2">
      <c r="A3845" t="s">
        <v>1205</v>
      </c>
      <c r="B3845">
        <v>389</v>
      </c>
      <c r="C3845">
        <v>2003</v>
      </c>
      <c r="D3845" t="s">
        <v>283</v>
      </c>
      <c r="F3845" t="s">
        <v>55</v>
      </c>
      <c r="I3845">
        <v>4136.6000000000004</v>
      </c>
    </row>
    <row r="3846" spans="1:9" x14ac:dyDescent="0.2">
      <c r="A3846" t="s">
        <v>433</v>
      </c>
      <c r="B3846">
        <v>390</v>
      </c>
      <c r="C3846">
        <v>2003</v>
      </c>
      <c r="D3846" t="s">
        <v>980</v>
      </c>
      <c r="F3846" t="s">
        <v>98</v>
      </c>
      <c r="I3846">
        <v>4120.3</v>
      </c>
    </row>
    <row r="3847" spans="1:9" x14ac:dyDescent="0.2">
      <c r="A3847" t="s">
        <v>1056</v>
      </c>
      <c r="B3847">
        <v>391</v>
      </c>
      <c r="C3847">
        <v>2003</v>
      </c>
      <c r="D3847" t="s">
        <v>112</v>
      </c>
      <c r="F3847" t="s">
        <v>41</v>
      </c>
      <c r="I3847">
        <v>4108.1000000000004</v>
      </c>
    </row>
    <row r="3848" spans="1:9" x14ac:dyDescent="0.2">
      <c r="A3848" t="s">
        <v>1149</v>
      </c>
      <c r="B3848">
        <v>392</v>
      </c>
      <c r="C3848">
        <v>2003</v>
      </c>
      <c r="D3848" t="s">
        <v>686</v>
      </c>
      <c r="F3848" t="s">
        <v>187</v>
      </c>
      <c r="I3848">
        <v>4091</v>
      </c>
    </row>
    <row r="3849" spans="1:9" x14ac:dyDescent="0.2">
      <c r="A3849" t="s">
        <v>925</v>
      </c>
      <c r="B3849">
        <v>393</v>
      </c>
      <c r="C3849">
        <v>2003</v>
      </c>
      <c r="D3849" t="s">
        <v>57</v>
      </c>
      <c r="F3849" t="s">
        <v>55</v>
      </c>
      <c r="I3849">
        <v>4072.6</v>
      </c>
    </row>
    <row r="3850" spans="1:9" x14ac:dyDescent="0.2">
      <c r="A3850" t="s">
        <v>926</v>
      </c>
      <c r="B3850">
        <v>394</v>
      </c>
      <c r="C3850">
        <v>2003</v>
      </c>
      <c r="D3850" t="s">
        <v>1077</v>
      </c>
      <c r="F3850" t="s">
        <v>55</v>
      </c>
      <c r="I3850">
        <v>4061</v>
      </c>
    </row>
    <row r="3851" spans="1:9" x14ac:dyDescent="0.2">
      <c r="A3851" t="s">
        <v>526</v>
      </c>
      <c r="B3851">
        <v>395</v>
      </c>
      <c r="C3851">
        <v>2003</v>
      </c>
      <c r="D3851" t="s">
        <v>85</v>
      </c>
      <c r="F3851" t="s">
        <v>35</v>
      </c>
      <c r="I3851">
        <v>4043.2</v>
      </c>
    </row>
    <row r="3852" spans="1:9" x14ac:dyDescent="0.2">
      <c r="A3852" t="s">
        <v>563</v>
      </c>
      <c r="B3852">
        <v>396</v>
      </c>
      <c r="C3852">
        <v>2003</v>
      </c>
      <c r="D3852" t="s">
        <v>824</v>
      </c>
      <c r="F3852" t="s">
        <v>41</v>
      </c>
      <c r="I3852">
        <v>4033.1</v>
      </c>
    </row>
    <row r="3853" spans="1:9" x14ac:dyDescent="0.2">
      <c r="A3853" t="s">
        <v>1071</v>
      </c>
      <c r="B3853">
        <v>397</v>
      </c>
      <c r="C3853">
        <v>2003</v>
      </c>
      <c r="D3853" t="s">
        <v>230</v>
      </c>
      <c r="F3853" t="s">
        <v>954</v>
      </c>
      <c r="I3853">
        <v>4031.3</v>
      </c>
    </row>
    <row r="3854" spans="1:9" x14ac:dyDescent="0.2">
      <c r="A3854" t="s">
        <v>1206</v>
      </c>
      <c r="B3854">
        <v>398</v>
      </c>
      <c r="C3854">
        <v>2003</v>
      </c>
      <c r="D3854" t="s">
        <v>74</v>
      </c>
      <c r="F3854" t="s">
        <v>28</v>
      </c>
      <c r="I3854">
        <v>4011.2</v>
      </c>
    </row>
    <row r="3855" spans="1:9" x14ac:dyDescent="0.2">
      <c r="A3855" t="s">
        <v>1136</v>
      </c>
      <c r="B3855">
        <v>399</v>
      </c>
      <c r="C3855">
        <v>2003</v>
      </c>
      <c r="D3855" t="s">
        <v>214</v>
      </c>
      <c r="F3855" t="s">
        <v>28</v>
      </c>
      <c r="I3855">
        <v>4008.9</v>
      </c>
    </row>
    <row r="3856" spans="1:9" x14ac:dyDescent="0.2">
      <c r="A3856" t="s">
        <v>855</v>
      </c>
      <c r="B3856">
        <v>400</v>
      </c>
      <c r="C3856">
        <v>2003</v>
      </c>
      <c r="D3856" t="s">
        <v>27</v>
      </c>
      <c r="F3856" t="s">
        <v>28</v>
      </c>
      <c r="I3856">
        <v>4003.4</v>
      </c>
    </row>
    <row r="3857" spans="1:9" x14ac:dyDescent="0.2">
      <c r="A3857" t="s">
        <v>556</v>
      </c>
      <c r="B3857">
        <v>401</v>
      </c>
      <c r="C3857">
        <v>2003</v>
      </c>
      <c r="D3857" t="s">
        <v>976</v>
      </c>
      <c r="F3857" t="s">
        <v>142</v>
      </c>
      <c r="I3857">
        <v>3987</v>
      </c>
    </row>
    <row r="3858" spans="1:9" x14ac:dyDescent="0.2">
      <c r="A3858" t="s">
        <v>1028</v>
      </c>
      <c r="B3858">
        <v>402</v>
      </c>
      <c r="C3858">
        <v>2003</v>
      </c>
      <c r="D3858" t="s">
        <v>21</v>
      </c>
      <c r="F3858" t="s">
        <v>25</v>
      </c>
      <c r="I3858">
        <v>3975.7</v>
      </c>
    </row>
    <row r="3859" spans="1:9" x14ac:dyDescent="0.2">
      <c r="A3859" t="s">
        <v>1207</v>
      </c>
      <c r="B3859">
        <v>403</v>
      </c>
      <c r="C3859">
        <v>2003</v>
      </c>
      <c r="D3859" t="s">
        <v>27</v>
      </c>
      <c r="F3859" t="s">
        <v>28</v>
      </c>
      <c r="I3859">
        <v>3969.5</v>
      </c>
    </row>
    <row r="3860" spans="1:9" x14ac:dyDescent="0.2">
      <c r="A3860" t="s">
        <v>1053</v>
      </c>
      <c r="B3860">
        <v>404</v>
      </c>
      <c r="C3860">
        <v>2003</v>
      </c>
      <c r="D3860" t="s">
        <v>221</v>
      </c>
      <c r="F3860" t="s">
        <v>33</v>
      </c>
      <c r="I3860">
        <v>3968.1</v>
      </c>
    </row>
    <row r="3861" spans="1:9" x14ac:dyDescent="0.2">
      <c r="A3861" t="s">
        <v>515</v>
      </c>
      <c r="B3861">
        <v>405</v>
      </c>
      <c r="C3861">
        <v>2003</v>
      </c>
      <c r="D3861" t="s">
        <v>972</v>
      </c>
      <c r="F3861" t="s">
        <v>35</v>
      </c>
      <c r="I3861">
        <v>3959.8</v>
      </c>
    </row>
    <row r="3862" spans="1:9" x14ac:dyDescent="0.2">
      <c r="A3862" t="s">
        <v>1041</v>
      </c>
      <c r="B3862">
        <v>406</v>
      </c>
      <c r="C3862">
        <v>2003</v>
      </c>
      <c r="D3862" t="s">
        <v>70</v>
      </c>
      <c r="F3862" t="s">
        <v>41</v>
      </c>
      <c r="I3862">
        <v>3938.1</v>
      </c>
    </row>
    <row r="3863" spans="1:9" x14ac:dyDescent="0.2">
      <c r="A3863" t="s">
        <v>1161</v>
      </c>
      <c r="B3863">
        <v>407</v>
      </c>
      <c r="C3863">
        <v>2003</v>
      </c>
      <c r="D3863" t="s">
        <v>105</v>
      </c>
      <c r="F3863" t="s">
        <v>93</v>
      </c>
      <c r="I3863">
        <v>3932.9</v>
      </c>
    </row>
    <row r="3864" spans="1:9" x14ac:dyDescent="0.2">
      <c r="A3864" t="s">
        <v>509</v>
      </c>
      <c r="B3864">
        <v>408</v>
      </c>
      <c r="C3864">
        <v>2003</v>
      </c>
      <c r="D3864" t="s">
        <v>980</v>
      </c>
      <c r="F3864" t="s">
        <v>72</v>
      </c>
      <c r="I3864">
        <v>3910.3</v>
      </c>
    </row>
    <row r="3865" spans="1:9" x14ac:dyDescent="0.2">
      <c r="A3865" t="s">
        <v>1127</v>
      </c>
      <c r="B3865">
        <v>409</v>
      </c>
      <c r="C3865">
        <v>2003</v>
      </c>
      <c r="D3865" t="s">
        <v>32</v>
      </c>
      <c r="F3865" t="s">
        <v>187</v>
      </c>
      <c r="I3865">
        <v>3909</v>
      </c>
    </row>
    <row r="3866" spans="1:9" x14ac:dyDescent="0.2">
      <c r="A3866" t="s">
        <v>537</v>
      </c>
      <c r="B3866">
        <v>410</v>
      </c>
      <c r="C3866">
        <v>2003</v>
      </c>
      <c r="D3866" t="s">
        <v>985</v>
      </c>
      <c r="F3866" t="s">
        <v>72</v>
      </c>
      <c r="I3866">
        <v>3900</v>
      </c>
    </row>
    <row r="3867" spans="1:9" x14ac:dyDescent="0.2">
      <c r="A3867" t="s">
        <v>1208</v>
      </c>
      <c r="B3867">
        <v>411</v>
      </c>
      <c r="C3867">
        <v>2003</v>
      </c>
      <c r="D3867" t="s">
        <v>17</v>
      </c>
      <c r="F3867" t="s">
        <v>18</v>
      </c>
      <c r="I3867">
        <v>3885.8</v>
      </c>
    </row>
    <row r="3868" spans="1:9" x14ac:dyDescent="0.2">
      <c r="A3868" t="s">
        <v>833</v>
      </c>
      <c r="B3868">
        <v>412</v>
      </c>
      <c r="C3868">
        <v>2003</v>
      </c>
      <c r="D3868" t="s">
        <v>230</v>
      </c>
      <c r="F3868" t="s">
        <v>28</v>
      </c>
      <c r="I3868">
        <v>3879</v>
      </c>
    </row>
    <row r="3869" spans="1:9" x14ac:dyDescent="0.2">
      <c r="A3869" t="s">
        <v>1145</v>
      </c>
      <c r="B3869">
        <v>413</v>
      </c>
      <c r="C3869">
        <v>2003</v>
      </c>
      <c r="D3869" t="s">
        <v>105</v>
      </c>
      <c r="F3869" t="s">
        <v>53</v>
      </c>
      <c r="I3869">
        <v>3868.6</v>
      </c>
    </row>
    <row r="3870" spans="1:9" x14ac:dyDescent="0.2">
      <c r="A3870" t="s">
        <v>1013</v>
      </c>
      <c r="B3870">
        <v>414</v>
      </c>
      <c r="C3870">
        <v>2003</v>
      </c>
      <c r="D3870" t="s">
        <v>488</v>
      </c>
      <c r="F3870" t="s">
        <v>22</v>
      </c>
      <c r="I3870">
        <v>3860</v>
      </c>
    </row>
    <row r="3871" spans="1:9" x14ac:dyDescent="0.2">
      <c r="A3871" t="s">
        <v>577</v>
      </c>
      <c r="B3871">
        <v>415</v>
      </c>
      <c r="C3871">
        <v>2003</v>
      </c>
      <c r="D3871" t="s">
        <v>1103</v>
      </c>
      <c r="F3871" t="s">
        <v>181</v>
      </c>
      <c r="I3871">
        <v>3858.9</v>
      </c>
    </row>
    <row r="3872" spans="1:9" x14ac:dyDescent="0.2">
      <c r="A3872">
        <v>53</v>
      </c>
      <c r="B3872">
        <v>416</v>
      </c>
      <c r="C3872">
        <v>2003</v>
      </c>
      <c r="D3872" t="s">
        <v>230</v>
      </c>
      <c r="F3872" t="s">
        <v>55</v>
      </c>
      <c r="I3872">
        <v>3847</v>
      </c>
    </row>
    <row r="3873" spans="1:9" x14ac:dyDescent="0.2">
      <c r="A3873" t="s">
        <v>524</v>
      </c>
      <c r="B3873">
        <v>417</v>
      </c>
      <c r="C3873">
        <v>2003</v>
      </c>
      <c r="D3873" t="s">
        <v>130</v>
      </c>
      <c r="F3873" t="s">
        <v>98</v>
      </c>
      <c r="I3873">
        <v>3843.4</v>
      </c>
    </row>
    <row r="3874" spans="1:9" x14ac:dyDescent="0.2">
      <c r="A3874" t="s">
        <v>786</v>
      </c>
      <c r="B3874">
        <v>418</v>
      </c>
      <c r="C3874">
        <v>2003</v>
      </c>
      <c r="D3874" t="s">
        <v>214</v>
      </c>
      <c r="F3874" t="s">
        <v>142</v>
      </c>
      <c r="I3874">
        <v>3841</v>
      </c>
    </row>
    <row r="3875" spans="1:9" x14ac:dyDescent="0.2">
      <c r="A3875" t="s">
        <v>1140</v>
      </c>
      <c r="B3875">
        <v>419</v>
      </c>
      <c r="C3875">
        <v>2003</v>
      </c>
      <c r="D3875" t="s">
        <v>97</v>
      </c>
      <c r="F3875" t="s">
        <v>55</v>
      </c>
      <c r="I3875">
        <v>3816</v>
      </c>
    </row>
    <row r="3876" spans="1:9" x14ac:dyDescent="0.2">
      <c r="A3876" t="s">
        <v>1039</v>
      </c>
      <c r="B3876">
        <v>420</v>
      </c>
      <c r="C3876">
        <v>2003</v>
      </c>
      <c r="D3876" t="s">
        <v>57</v>
      </c>
      <c r="F3876" t="s">
        <v>542</v>
      </c>
      <c r="I3876">
        <v>3795.9</v>
      </c>
    </row>
    <row r="3877" spans="1:9" x14ac:dyDescent="0.2">
      <c r="A3877" t="s">
        <v>1135</v>
      </c>
      <c r="B3877">
        <v>421</v>
      </c>
      <c r="C3877">
        <v>2003</v>
      </c>
      <c r="D3877" t="s">
        <v>637</v>
      </c>
      <c r="F3877" t="s">
        <v>55</v>
      </c>
      <c r="I3877">
        <v>3779.5</v>
      </c>
    </row>
    <row r="3878" spans="1:9" x14ac:dyDescent="0.2">
      <c r="A3878" t="s">
        <v>1209</v>
      </c>
      <c r="B3878">
        <v>422</v>
      </c>
      <c r="C3878">
        <v>2003</v>
      </c>
      <c r="D3878" t="s">
        <v>108</v>
      </c>
      <c r="F3878" t="s">
        <v>181</v>
      </c>
      <c r="I3878">
        <v>3776.3</v>
      </c>
    </row>
    <row r="3879" spans="1:9" x14ac:dyDescent="0.2">
      <c r="A3879" t="s">
        <v>552</v>
      </c>
      <c r="B3879">
        <v>423</v>
      </c>
      <c r="C3879">
        <v>2003</v>
      </c>
      <c r="D3879" t="s">
        <v>46</v>
      </c>
      <c r="F3879" t="s">
        <v>41</v>
      </c>
      <c r="I3879">
        <v>3753.6</v>
      </c>
    </row>
    <row r="3880" spans="1:9" x14ac:dyDescent="0.2">
      <c r="A3880" t="s">
        <v>665</v>
      </c>
      <c r="B3880">
        <v>424</v>
      </c>
      <c r="C3880">
        <v>2003</v>
      </c>
      <c r="D3880" t="s">
        <v>65</v>
      </c>
      <c r="F3880" t="s">
        <v>53</v>
      </c>
      <c r="I3880">
        <v>3749.6</v>
      </c>
    </row>
    <row r="3881" spans="1:9" x14ac:dyDescent="0.2">
      <c r="A3881" t="s">
        <v>592</v>
      </c>
      <c r="B3881">
        <v>425</v>
      </c>
      <c r="C3881">
        <v>2003</v>
      </c>
      <c r="D3881" t="s">
        <v>390</v>
      </c>
      <c r="F3881" t="s">
        <v>55</v>
      </c>
      <c r="I3881">
        <v>3744</v>
      </c>
    </row>
    <row r="3882" spans="1:9" x14ac:dyDescent="0.2">
      <c r="A3882" t="s">
        <v>1059</v>
      </c>
      <c r="B3882">
        <v>426</v>
      </c>
      <c r="C3882">
        <v>2003</v>
      </c>
      <c r="D3882" t="s">
        <v>214</v>
      </c>
      <c r="F3882" t="s">
        <v>187</v>
      </c>
      <c r="I3882">
        <v>3736</v>
      </c>
    </row>
    <row r="3883" spans="1:9" x14ac:dyDescent="0.2">
      <c r="A3883" t="s">
        <v>1032</v>
      </c>
      <c r="B3883">
        <v>426</v>
      </c>
      <c r="C3883">
        <v>2003</v>
      </c>
      <c r="D3883" t="s">
        <v>488</v>
      </c>
      <c r="F3883" t="s">
        <v>116</v>
      </c>
      <c r="I3883">
        <v>3736</v>
      </c>
    </row>
    <row r="3884" spans="1:9" x14ac:dyDescent="0.2">
      <c r="A3884" t="s">
        <v>397</v>
      </c>
      <c r="B3884">
        <v>428</v>
      </c>
      <c r="C3884">
        <v>2003</v>
      </c>
      <c r="D3884" t="s">
        <v>166</v>
      </c>
      <c r="F3884" t="s">
        <v>398</v>
      </c>
      <c r="I3884">
        <v>3722</v>
      </c>
    </row>
    <row r="3885" spans="1:9" x14ac:dyDescent="0.2">
      <c r="A3885" t="s">
        <v>1143</v>
      </c>
      <c r="B3885">
        <v>429</v>
      </c>
      <c r="C3885">
        <v>2003</v>
      </c>
      <c r="D3885" t="s">
        <v>283</v>
      </c>
      <c r="F3885" t="s">
        <v>28</v>
      </c>
      <c r="I3885">
        <v>3717.5</v>
      </c>
    </row>
    <row r="3886" spans="1:9" x14ac:dyDescent="0.2">
      <c r="A3886" t="s">
        <v>503</v>
      </c>
      <c r="B3886">
        <v>430</v>
      </c>
      <c r="C3886">
        <v>2003</v>
      </c>
      <c r="D3886" t="s">
        <v>686</v>
      </c>
      <c r="F3886" t="s">
        <v>44</v>
      </c>
      <c r="I3886">
        <v>3711.9</v>
      </c>
    </row>
    <row r="3887" spans="1:9" x14ac:dyDescent="0.2">
      <c r="A3887" t="s">
        <v>863</v>
      </c>
      <c r="B3887">
        <v>431</v>
      </c>
      <c r="C3887">
        <v>2003</v>
      </c>
      <c r="D3887" t="s">
        <v>976</v>
      </c>
      <c r="F3887" t="s">
        <v>44</v>
      </c>
      <c r="I3887">
        <v>3701.6</v>
      </c>
    </row>
    <row r="3888" spans="1:9" x14ac:dyDescent="0.2">
      <c r="A3888" t="s">
        <v>1210</v>
      </c>
      <c r="B3888">
        <v>432</v>
      </c>
      <c r="C3888">
        <v>2003</v>
      </c>
      <c r="D3888" t="s">
        <v>221</v>
      </c>
      <c r="F3888" t="s">
        <v>68</v>
      </c>
      <c r="I3888">
        <v>3699</v>
      </c>
    </row>
    <row r="3889" spans="1:9" x14ac:dyDescent="0.2">
      <c r="A3889" t="s">
        <v>787</v>
      </c>
      <c r="B3889">
        <v>433</v>
      </c>
      <c r="C3889">
        <v>2003</v>
      </c>
      <c r="D3889" t="s">
        <v>57</v>
      </c>
      <c r="F3889" t="s">
        <v>18</v>
      </c>
      <c r="I3889">
        <v>3697</v>
      </c>
    </row>
    <row r="3890" spans="1:9" x14ac:dyDescent="0.2">
      <c r="A3890" t="s">
        <v>847</v>
      </c>
      <c r="B3890">
        <v>434</v>
      </c>
      <c r="C3890">
        <v>2003</v>
      </c>
      <c r="D3890" t="s">
        <v>1138</v>
      </c>
      <c r="F3890" t="s">
        <v>75</v>
      </c>
      <c r="I3890">
        <v>3680</v>
      </c>
    </row>
    <row r="3891" spans="1:9" x14ac:dyDescent="0.2">
      <c r="A3891" t="s">
        <v>1211</v>
      </c>
      <c r="B3891">
        <v>435</v>
      </c>
      <c r="C3891">
        <v>2003</v>
      </c>
      <c r="D3891" t="s">
        <v>221</v>
      </c>
      <c r="F3891" t="s">
        <v>168</v>
      </c>
      <c r="I3891">
        <v>3661.5</v>
      </c>
    </row>
    <row r="3892" spans="1:9" x14ac:dyDescent="0.2">
      <c r="A3892" t="s">
        <v>1212</v>
      </c>
      <c r="B3892">
        <v>436</v>
      </c>
      <c r="C3892">
        <v>2003</v>
      </c>
      <c r="D3892" t="s">
        <v>985</v>
      </c>
      <c r="F3892" t="s">
        <v>187</v>
      </c>
      <c r="I3892">
        <v>3637.9</v>
      </c>
    </row>
    <row r="3893" spans="1:9" x14ac:dyDescent="0.2">
      <c r="A3893" t="s">
        <v>489</v>
      </c>
      <c r="B3893">
        <v>437</v>
      </c>
      <c r="C3893">
        <v>2003</v>
      </c>
      <c r="D3893" t="s">
        <v>757</v>
      </c>
      <c r="F3893" t="s">
        <v>44</v>
      </c>
      <c r="I3893">
        <v>3628</v>
      </c>
    </row>
    <row r="3894" spans="1:9" x14ac:dyDescent="0.2">
      <c r="A3894" t="s">
        <v>1156</v>
      </c>
      <c r="B3894">
        <v>438</v>
      </c>
      <c r="C3894">
        <v>2003</v>
      </c>
      <c r="D3894" t="s">
        <v>223</v>
      </c>
      <c r="F3894" t="s">
        <v>22</v>
      </c>
      <c r="I3894">
        <v>3623.8</v>
      </c>
    </row>
    <row r="3895" spans="1:9" x14ac:dyDescent="0.2">
      <c r="A3895" t="s">
        <v>1158</v>
      </c>
      <c r="B3895">
        <v>439</v>
      </c>
      <c r="C3895">
        <v>2003</v>
      </c>
      <c r="D3895" t="s">
        <v>112</v>
      </c>
      <c r="F3895" t="s">
        <v>75</v>
      </c>
      <c r="I3895">
        <v>3576.9</v>
      </c>
    </row>
    <row r="3896" spans="1:9" x14ac:dyDescent="0.2">
      <c r="A3896" t="s">
        <v>364</v>
      </c>
      <c r="B3896">
        <v>440</v>
      </c>
      <c r="C3896">
        <v>2003</v>
      </c>
      <c r="D3896" t="s">
        <v>166</v>
      </c>
      <c r="F3896" t="s">
        <v>98</v>
      </c>
      <c r="I3896">
        <v>3572.4</v>
      </c>
    </row>
    <row r="3897" spans="1:9" x14ac:dyDescent="0.2">
      <c r="A3897" t="s">
        <v>1048</v>
      </c>
      <c r="B3897">
        <v>441</v>
      </c>
      <c r="C3897">
        <v>2003</v>
      </c>
      <c r="D3897" t="s">
        <v>974</v>
      </c>
      <c r="F3897" t="s">
        <v>177</v>
      </c>
      <c r="I3897">
        <v>3545.5</v>
      </c>
    </row>
    <row r="3898" spans="1:9" x14ac:dyDescent="0.2">
      <c r="A3898" t="s">
        <v>1213</v>
      </c>
      <c r="B3898">
        <v>442</v>
      </c>
      <c r="C3898">
        <v>2003</v>
      </c>
      <c r="D3898" t="s">
        <v>112</v>
      </c>
      <c r="F3898" t="s">
        <v>22</v>
      </c>
      <c r="I3898">
        <v>3541.1</v>
      </c>
    </row>
    <row r="3899" spans="1:9" x14ac:dyDescent="0.2">
      <c r="A3899" t="s">
        <v>699</v>
      </c>
      <c r="B3899">
        <v>443</v>
      </c>
      <c r="C3899">
        <v>2003</v>
      </c>
      <c r="D3899" t="s">
        <v>980</v>
      </c>
      <c r="F3899" t="s">
        <v>142</v>
      </c>
      <c r="I3899">
        <v>3532.4</v>
      </c>
    </row>
    <row r="3900" spans="1:9" x14ac:dyDescent="0.2">
      <c r="A3900" t="s">
        <v>1214</v>
      </c>
      <c r="B3900">
        <v>444</v>
      </c>
      <c r="C3900">
        <v>2003</v>
      </c>
      <c r="D3900" t="s">
        <v>105</v>
      </c>
      <c r="F3900" t="s">
        <v>55</v>
      </c>
      <c r="I3900">
        <v>3531.3</v>
      </c>
    </row>
    <row r="3901" spans="1:9" x14ac:dyDescent="0.2">
      <c r="A3901" t="s">
        <v>1215</v>
      </c>
      <c r="B3901">
        <v>445</v>
      </c>
      <c r="C3901">
        <v>2003</v>
      </c>
      <c r="D3901" t="s">
        <v>43</v>
      </c>
      <c r="F3901" t="s">
        <v>18</v>
      </c>
      <c r="I3901">
        <v>3514.1</v>
      </c>
    </row>
    <row r="3902" spans="1:9" x14ac:dyDescent="0.2">
      <c r="A3902" t="s">
        <v>1062</v>
      </c>
      <c r="B3902">
        <v>446</v>
      </c>
      <c r="C3902">
        <v>2003</v>
      </c>
      <c r="D3902" t="s">
        <v>105</v>
      </c>
      <c r="F3902" t="s">
        <v>18</v>
      </c>
      <c r="I3902">
        <v>3513</v>
      </c>
    </row>
    <row r="3903" spans="1:9" x14ac:dyDescent="0.2">
      <c r="A3903" t="s">
        <v>588</v>
      </c>
      <c r="B3903">
        <v>447</v>
      </c>
      <c r="C3903">
        <v>2003</v>
      </c>
      <c r="D3903" t="s">
        <v>985</v>
      </c>
      <c r="F3903" t="s">
        <v>18</v>
      </c>
      <c r="I3903">
        <v>3510.4</v>
      </c>
    </row>
    <row r="3904" spans="1:9" x14ac:dyDescent="0.2">
      <c r="A3904" t="s">
        <v>1160</v>
      </c>
      <c r="B3904">
        <v>448</v>
      </c>
      <c r="C3904">
        <v>2003</v>
      </c>
      <c r="D3904" t="s">
        <v>1138</v>
      </c>
      <c r="F3904" t="s">
        <v>44</v>
      </c>
      <c r="I3904">
        <v>3506.1</v>
      </c>
    </row>
    <row r="3905" spans="1:9" x14ac:dyDescent="0.2">
      <c r="A3905" t="s">
        <v>1034</v>
      </c>
      <c r="B3905">
        <v>449</v>
      </c>
      <c r="C3905">
        <v>2003</v>
      </c>
      <c r="D3905" t="s">
        <v>757</v>
      </c>
      <c r="F3905" t="s">
        <v>22</v>
      </c>
      <c r="I3905">
        <v>3486.3</v>
      </c>
    </row>
    <row r="3906" spans="1:9" x14ac:dyDescent="0.2">
      <c r="A3906" t="s">
        <v>1162</v>
      </c>
      <c r="B3906">
        <v>450</v>
      </c>
      <c r="C3906">
        <v>2003</v>
      </c>
      <c r="D3906" t="s">
        <v>17</v>
      </c>
      <c r="F3906" t="s">
        <v>18</v>
      </c>
      <c r="I3906">
        <v>3480.2</v>
      </c>
    </row>
    <row r="3907" spans="1:9" x14ac:dyDescent="0.2">
      <c r="A3907" t="s">
        <v>1070</v>
      </c>
      <c r="B3907">
        <v>451</v>
      </c>
      <c r="C3907">
        <v>2003</v>
      </c>
      <c r="D3907" t="s">
        <v>97</v>
      </c>
      <c r="F3907" t="s">
        <v>125</v>
      </c>
      <c r="I3907">
        <v>3480</v>
      </c>
    </row>
    <row r="3908" spans="1:9" x14ac:dyDescent="0.2">
      <c r="A3908" t="s">
        <v>597</v>
      </c>
      <c r="B3908">
        <v>452</v>
      </c>
      <c r="C3908">
        <v>2003</v>
      </c>
      <c r="D3908" t="s">
        <v>336</v>
      </c>
      <c r="F3908" t="s">
        <v>44</v>
      </c>
      <c r="I3908">
        <v>3468</v>
      </c>
    </row>
    <row r="3909" spans="1:9" x14ac:dyDescent="0.2">
      <c r="A3909" t="s">
        <v>1052</v>
      </c>
      <c r="B3909">
        <v>453</v>
      </c>
      <c r="C3909">
        <v>2003</v>
      </c>
      <c r="D3909" t="s">
        <v>17</v>
      </c>
      <c r="F3909" t="s">
        <v>44</v>
      </c>
      <c r="I3909">
        <v>3459</v>
      </c>
    </row>
    <row r="3910" spans="1:9" x14ac:dyDescent="0.2">
      <c r="A3910" t="s">
        <v>1216</v>
      </c>
      <c r="B3910">
        <v>454</v>
      </c>
      <c r="C3910">
        <v>2003</v>
      </c>
      <c r="D3910" t="s">
        <v>65</v>
      </c>
      <c r="F3910" t="s">
        <v>98</v>
      </c>
      <c r="I3910">
        <v>3439.8</v>
      </c>
    </row>
    <row r="3911" spans="1:9" x14ac:dyDescent="0.2">
      <c r="A3911" t="s">
        <v>664</v>
      </c>
      <c r="B3911">
        <v>455</v>
      </c>
      <c r="C3911">
        <v>2003</v>
      </c>
      <c r="D3911" t="s">
        <v>970</v>
      </c>
      <c r="F3911" t="s">
        <v>28</v>
      </c>
      <c r="I3911">
        <v>3432</v>
      </c>
    </row>
    <row r="3912" spans="1:9" x14ac:dyDescent="0.2">
      <c r="A3912" t="s">
        <v>682</v>
      </c>
      <c r="B3912">
        <v>456</v>
      </c>
      <c r="C3912">
        <v>2003</v>
      </c>
      <c r="D3912" t="s">
        <v>65</v>
      </c>
      <c r="F3912" t="s">
        <v>146</v>
      </c>
      <c r="I3912">
        <v>3419.2</v>
      </c>
    </row>
    <row r="3913" spans="1:9" x14ac:dyDescent="0.2">
      <c r="A3913" t="s">
        <v>1217</v>
      </c>
      <c r="B3913">
        <v>457</v>
      </c>
      <c r="C3913">
        <v>2003</v>
      </c>
      <c r="D3913" t="s">
        <v>46</v>
      </c>
      <c r="F3913" t="s">
        <v>72</v>
      </c>
      <c r="I3913">
        <v>3403.6</v>
      </c>
    </row>
    <row r="3914" spans="1:9" x14ac:dyDescent="0.2">
      <c r="A3914" t="s">
        <v>1153</v>
      </c>
      <c r="B3914">
        <v>458</v>
      </c>
      <c r="C3914">
        <v>2003</v>
      </c>
      <c r="D3914" t="s">
        <v>85</v>
      </c>
      <c r="F3914" t="s">
        <v>93</v>
      </c>
      <c r="I3914">
        <v>3343.7</v>
      </c>
    </row>
    <row r="3915" spans="1:9" x14ac:dyDescent="0.2">
      <c r="A3915" t="s">
        <v>1051</v>
      </c>
      <c r="B3915">
        <v>459</v>
      </c>
      <c r="C3915">
        <v>2003</v>
      </c>
      <c r="D3915" t="s">
        <v>17</v>
      </c>
      <c r="F3915" t="s">
        <v>53</v>
      </c>
      <c r="I3915">
        <v>3330</v>
      </c>
    </row>
    <row r="3916" spans="1:9" x14ac:dyDescent="0.2">
      <c r="A3916" t="s">
        <v>871</v>
      </c>
      <c r="B3916">
        <v>460</v>
      </c>
      <c r="C3916">
        <v>2003</v>
      </c>
      <c r="D3916" t="s">
        <v>57</v>
      </c>
      <c r="F3916" t="s">
        <v>542</v>
      </c>
      <c r="I3916">
        <v>3326.4</v>
      </c>
    </row>
    <row r="3917" spans="1:9" x14ac:dyDescent="0.2">
      <c r="A3917" t="s">
        <v>866</v>
      </c>
      <c r="B3917">
        <v>461</v>
      </c>
      <c r="C3917">
        <v>2003</v>
      </c>
      <c r="D3917" t="s">
        <v>998</v>
      </c>
      <c r="F3917" t="s">
        <v>98</v>
      </c>
      <c r="I3917">
        <v>3325.8</v>
      </c>
    </row>
    <row r="3918" spans="1:9" x14ac:dyDescent="0.2">
      <c r="A3918" t="s">
        <v>1218</v>
      </c>
      <c r="B3918">
        <v>462</v>
      </c>
      <c r="C3918">
        <v>2003</v>
      </c>
      <c r="D3918" t="s">
        <v>490</v>
      </c>
      <c r="F3918" t="s">
        <v>142</v>
      </c>
      <c r="I3918">
        <v>3317.7</v>
      </c>
    </row>
    <row r="3919" spans="1:9" x14ac:dyDescent="0.2">
      <c r="A3919" t="s">
        <v>1165</v>
      </c>
      <c r="B3919">
        <v>463</v>
      </c>
      <c r="C3919">
        <v>2003</v>
      </c>
      <c r="D3919" t="s">
        <v>112</v>
      </c>
      <c r="F3919" t="s">
        <v>190</v>
      </c>
      <c r="I3919">
        <v>3299.1</v>
      </c>
    </row>
    <row r="3920" spans="1:9" x14ac:dyDescent="0.2">
      <c r="A3920" t="s">
        <v>1163</v>
      </c>
      <c r="B3920">
        <v>464</v>
      </c>
      <c r="C3920">
        <v>2003</v>
      </c>
      <c r="D3920" t="s">
        <v>1164</v>
      </c>
      <c r="F3920" t="s">
        <v>72</v>
      </c>
      <c r="I3920">
        <v>3294.5</v>
      </c>
    </row>
    <row r="3921" spans="1:9" x14ac:dyDescent="0.2">
      <c r="A3921" t="s">
        <v>1219</v>
      </c>
      <c r="B3921">
        <v>465</v>
      </c>
      <c r="C3921">
        <v>2003</v>
      </c>
      <c r="D3921" t="s">
        <v>60</v>
      </c>
      <c r="F3921" t="s">
        <v>93</v>
      </c>
      <c r="I3921">
        <v>3288.9</v>
      </c>
    </row>
    <row r="3922" spans="1:9" x14ac:dyDescent="0.2">
      <c r="A3922" t="s">
        <v>1220</v>
      </c>
      <c r="B3922">
        <v>466</v>
      </c>
      <c r="C3922">
        <v>2003</v>
      </c>
      <c r="D3922" t="s">
        <v>105</v>
      </c>
      <c r="F3922" t="s">
        <v>35</v>
      </c>
      <c r="I3922">
        <v>3287.9</v>
      </c>
    </row>
    <row r="3923" spans="1:9" x14ac:dyDescent="0.2">
      <c r="A3923" t="s">
        <v>1221</v>
      </c>
      <c r="B3923">
        <v>467</v>
      </c>
      <c r="C3923">
        <v>2003</v>
      </c>
      <c r="D3923" t="s">
        <v>46</v>
      </c>
      <c r="F3923" t="s">
        <v>22</v>
      </c>
      <c r="I3923">
        <v>3262</v>
      </c>
    </row>
    <row r="3924" spans="1:9" x14ac:dyDescent="0.2">
      <c r="A3924" t="s">
        <v>1222</v>
      </c>
      <c r="B3924">
        <v>468</v>
      </c>
      <c r="C3924">
        <v>2003</v>
      </c>
      <c r="D3924" t="s">
        <v>112</v>
      </c>
      <c r="F3924" t="s">
        <v>98</v>
      </c>
      <c r="I3924">
        <v>3258.9</v>
      </c>
    </row>
    <row r="3925" spans="1:9" x14ac:dyDescent="0.2">
      <c r="A3925" t="s">
        <v>1223</v>
      </c>
      <c r="B3925">
        <v>469</v>
      </c>
      <c r="C3925">
        <v>2003</v>
      </c>
      <c r="D3925" t="s">
        <v>105</v>
      </c>
      <c r="F3925" t="s">
        <v>187</v>
      </c>
      <c r="I3925">
        <v>3252.8</v>
      </c>
    </row>
    <row r="3926" spans="1:9" x14ac:dyDescent="0.2">
      <c r="A3926" t="s">
        <v>1157</v>
      </c>
      <c r="B3926">
        <v>470</v>
      </c>
      <c r="C3926">
        <v>2003</v>
      </c>
      <c r="D3926" t="s">
        <v>108</v>
      </c>
      <c r="F3926" t="s">
        <v>72</v>
      </c>
      <c r="I3926">
        <v>3239.8</v>
      </c>
    </row>
    <row r="3927" spans="1:9" x14ac:dyDescent="0.2">
      <c r="A3927" t="s">
        <v>1224</v>
      </c>
      <c r="B3927">
        <v>471</v>
      </c>
      <c r="C3927">
        <v>2003</v>
      </c>
      <c r="D3927" t="s">
        <v>824</v>
      </c>
      <c r="F3927" t="s">
        <v>255</v>
      </c>
      <c r="I3927">
        <v>3239.6</v>
      </c>
    </row>
    <row r="3928" spans="1:9" x14ac:dyDescent="0.2">
      <c r="A3928" t="s">
        <v>1225</v>
      </c>
      <c r="B3928">
        <v>472</v>
      </c>
      <c r="C3928">
        <v>2003</v>
      </c>
      <c r="D3928" t="s">
        <v>998</v>
      </c>
      <c r="F3928" t="s">
        <v>382</v>
      </c>
      <c r="I3928">
        <v>3238.4</v>
      </c>
    </row>
    <row r="3929" spans="1:9" x14ac:dyDescent="0.2">
      <c r="A3929" t="s">
        <v>1226</v>
      </c>
      <c r="B3929">
        <v>474</v>
      </c>
      <c r="C3929">
        <v>2003</v>
      </c>
      <c r="D3929" t="s">
        <v>1010</v>
      </c>
      <c r="F3929" t="s">
        <v>150</v>
      </c>
      <c r="I3929">
        <v>3205.3</v>
      </c>
    </row>
    <row r="3930" spans="1:9" x14ac:dyDescent="0.2">
      <c r="A3930" t="s">
        <v>1167</v>
      </c>
      <c r="B3930">
        <v>475</v>
      </c>
      <c r="C3930">
        <v>2003</v>
      </c>
      <c r="D3930" t="s">
        <v>1103</v>
      </c>
      <c r="F3930" t="s">
        <v>41</v>
      </c>
      <c r="I3930">
        <v>3204.3</v>
      </c>
    </row>
    <row r="3931" spans="1:9" x14ac:dyDescent="0.2">
      <c r="A3931" t="s">
        <v>1227</v>
      </c>
      <c r="B3931">
        <v>476</v>
      </c>
      <c r="C3931">
        <v>2003</v>
      </c>
      <c r="D3931" t="s">
        <v>1010</v>
      </c>
      <c r="F3931" t="s">
        <v>53</v>
      </c>
      <c r="I3931">
        <v>3181.8</v>
      </c>
    </row>
    <row r="3932" spans="1:9" x14ac:dyDescent="0.2">
      <c r="A3932" t="s">
        <v>1228</v>
      </c>
      <c r="B3932">
        <v>477</v>
      </c>
      <c r="C3932">
        <v>2003</v>
      </c>
      <c r="D3932" t="s">
        <v>214</v>
      </c>
      <c r="F3932" t="s">
        <v>142</v>
      </c>
      <c r="I3932">
        <v>3179.3</v>
      </c>
    </row>
    <row r="3933" spans="1:9" x14ac:dyDescent="0.2">
      <c r="A3933" t="s">
        <v>1066</v>
      </c>
      <c r="B3933">
        <v>478</v>
      </c>
      <c r="C3933">
        <v>2003</v>
      </c>
      <c r="D3933" t="s">
        <v>336</v>
      </c>
      <c r="F3933" t="s">
        <v>98</v>
      </c>
      <c r="I3933">
        <v>3172.3</v>
      </c>
    </row>
    <row r="3934" spans="1:9" x14ac:dyDescent="0.2">
      <c r="A3934" t="s">
        <v>1229</v>
      </c>
      <c r="B3934">
        <v>479</v>
      </c>
      <c r="C3934">
        <v>2003</v>
      </c>
      <c r="D3934" t="s">
        <v>221</v>
      </c>
      <c r="F3934" t="s">
        <v>297</v>
      </c>
      <c r="I3934">
        <v>3170.7</v>
      </c>
    </row>
    <row r="3935" spans="1:9" x14ac:dyDescent="0.2">
      <c r="A3935" t="s">
        <v>1142</v>
      </c>
      <c r="B3935">
        <v>480</v>
      </c>
      <c r="C3935">
        <v>2003</v>
      </c>
      <c r="D3935" t="s">
        <v>1095</v>
      </c>
      <c r="F3935" t="s">
        <v>22</v>
      </c>
      <c r="I3935">
        <v>3170.1</v>
      </c>
    </row>
    <row r="3936" spans="1:9" x14ac:dyDescent="0.2">
      <c r="A3936" t="s">
        <v>1230</v>
      </c>
      <c r="B3936">
        <v>481</v>
      </c>
      <c r="C3936">
        <v>2003</v>
      </c>
      <c r="D3936" t="s">
        <v>27</v>
      </c>
      <c r="F3936" t="s">
        <v>181</v>
      </c>
      <c r="I3936">
        <v>3148</v>
      </c>
    </row>
    <row r="3937" spans="1:9" x14ac:dyDescent="0.2">
      <c r="A3937" t="s">
        <v>1231</v>
      </c>
      <c r="B3937">
        <v>482</v>
      </c>
      <c r="C3937">
        <v>2003</v>
      </c>
      <c r="D3937" t="s">
        <v>1111</v>
      </c>
      <c r="F3937" t="s">
        <v>35</v>
      </c>
      <c r="I3937">
        <v>3136.3</v>
      </c>
    </row>
    <row r="3938" spans="1:9" x14ac:dyDescent="0.2">
      <c r="A3938" t="s">
        <v>455</v>
      </c>
      <c r="B3938">
        <v>483</v>
      </c>
      <c r="C3938">
        <v>2003</v>
      </c>
      <c r="D3938" t="s">
        <v>283</v>
      </c>
      <c r="F3938" t="s">
        <v>146</v>
      </c>
      <c r="I3938">
        <v>3127.9</v>
      </c>
    </row>
    <row r="3939" spans="1:9" x14ac:dyDescent="0.2">
      <c r="A3939" t="s">
        <v>1061</v>
      </c>
      <c r="B3939">
        <v>484</v>
      </c>
      <c r="C3939">
        <v>2003</v>
      </c>
      <c r="D3939" t="s">
        <v>214</v>
      </c>
      <c r="F3939" t="s">
        <v>116</v>
      </c>
      <c r="I3939">
        <v>3103.4</v>
      </c>
    </row>
    <row r="3940" spans="1:9" x14ac:dyDescent="0.2">
      <c r="A3940" t="s">
        <v>1060</v>
      </c>
      <c r="B3940">
        <v>485</v>
      </c>
      <c r="C3940">
        <v>2003</v>
      </c>
      <c r="D3940" t="s">
        <v>796</v>
      </c>
      <c r="F3940" t="s">
        <v>18</v>
      </c>
      <c r="I3940">
        <v>3089.5</v>
      </c>
    </row>
    <row r="3941" spans="1:9" x14ac:dyDescent="0.2">
      <c r="A3941" t="s">
        <v>716</v>
      </c>
      <c r="B3941">
        <v>486</v>
      </c>
      <c r="C3941">
        <v>2003</v>
      </c>
      <c r="D3941" t="s">
        <v>287</v>
      </c>
      <c r="F3941" t="s">
        <v>28</v>
      </c>
      <c r="I3941">
        <v>3079</v>
      </c>
    </row>
    <row r="3942" spans="1:9" x14ac:dyDescent="0.2">
      <c r="A3942" t="s">
        <v>701</v>
      </c>
      <c r="B3942">
        <v>487</v>
      </c>
      <c r="C3942">
        <v>2003</v>
      </c>
      <c r="D3942" t="s">
        <v>998</v>
      </c>
      <c r="F3942" t="s">
        <v>177</v>
      </c>
      <c r="I3942">
        <v>3066.3</v>
      </c>
    </row>
    <row r="3943" spans="1:9" x14ac:dyDescent="0.2">
      <c r="A3943" t="s">
        <v>1232</v>
      </c>
      <c r="B3943">
        <v>488</v>
      </c>
      <c r="C3943">
        <v>2003</v>
      </c>
      <c r="D3943" t="s">
        <v>290</v>
      </c>
      <c r="F3943" t="s">
        <v>22</v>
      </c>
      <c r="I3943">
        <v>3062.9</v>
      </c>
    </row>
    <row r="3944" spans="1:9" x14ac:dyDescent="0.2">
      <c r="A3944" t="s">
        <v>1073</v>
      </c>
      <c r="B3944">
        <v>489</v>
      </c>
      <c r="C3944">
        <v>2003</v>
      </c>
      <c r="D3944" t="s">
        <v>970</v>
      </c>
      <c r="F3944" t="s">
        <v>55</v>
      </c>
      <c r="I3944">
        <v>3039.6</v>
      </c>
    </row>
    <row r="3945" spans="1:9" x14ac:dyDescent="0.2">
      <c r="A3945" t="s">
        <v>951</v>
      </c>
      <c r="B3945">
        <v>490</v>
      </c>
      <c r="C3945">
        <v>2003</v>
      </c>
      <c r="D3945" t="s">
        <v>998</v>
      </c>
      <c r="F3945" t="s">
        <v>44</v>
      </c>
      <c r="I3945">
        <v>3029</v>
      </c>
    </row>
    <row r="3946" spans="1:9" x14ac:dyDescent="0.2">
      <c r="A3946" t="s">
        <v>1068</v>
      </c>
      <c r="B3946">
        <v>491</v>
      </c>
      <c r="C3946">
        <v>2003</v>
      </c>
      <c r="D3946" t="s">
        <v>130</v>
      </c>
      <c r="F3946" t="s">
        <v>22</v>
      </c>
      <c r="I3946">
        <v>3025.8</v>
      </c>
    </row>
    <row r="3947" spans="1:9" x14ac:dyDescent="0.2">
      <c r="A3947" t="s">
        <v>1148</v>
      </c>
      <c r="B3947">
        <v>492</v>
      </c>
      <c r="C3947">
        <v>2003</v>
      </c>
      <c r="D3947" t="s">
        <v>57</v>
      </c>
      <c r="F3947" t="s">
        <v>542</v>
      </c>
      <c r="I3947">
        <v>3024.6</v>
      </c>
    </row>
    <row r="3948" spans="1:9" x14ac:dyDescent="0.2">
      <c r="A3948" t="s">
        <v>1233</v>
      </c>
      <c r="B3948">
        <v>493</v>
      </c>
      <c r="C3948">
        <v>2003</v>
      </c>
      <c r="D3948" t="s">
        <v>824</v>
      </c>
      <c r="F3948" t="s">
        <v>18</v>
      </c>
      <c r="I3948">
        <v>3011.6</v>
      </c>
    </row>
    <row r="3949" spans="1:9" x14ac:dyDescent="0.2">
      <c r="A3949" t="s">
        <v>1125</v>
      </c>
      <c r="B3949">
        <v>494</v>
      </c>
      <c r="C3949">
        <v>2003</v>
      </c>
      <c r="D3949" t="s">
        <v>214</v>
      </c>
      <c r="F3949" t="s">
        <v>954</v>
      </c>
      <c r="I3949">
        <v>2991.7</v>
      </c>
    </row>
    <row r="3950" spans="1:9" x14ac:dyDescent="0.2">
      <c r="A3950" t="s">
        <v>1234</v>
      </c>
      <c r="B3950">
        <v>495</v>
      </c>
      <c r="C3950">
        <v>2003</v>
      </c>
      <c r="D3950" t="s">
        <v>27</v>
      </c>
      <c r="F3950" t="s">
        <v>44</v>
      </c>
      <c r="I3950">
        <v>2985.4</v>
      </c>
    </row>
    <row r="3951" spans="1:9" x14ac:dyDescent="0.2">
      <c r="A3951" t="s">
        <v>1035</v>
      </c>
      <c r="B3951">
        <v>496</v>
      </c>
      <c r="C3951">
        <v>2003</v>
      </c>
      <c r="D3951" t="s">
        <v>214</v>
      </c>
      <c r="F3951" t="s">
        <v>75</v>
      </c>
      <c r="I3951">
        <v>2964.8</v>
      </c>
    </row>
    <row r="3952" spans="1:9" x14ac:dyDescent="0.2">
      <c r="A3952" t="s">
        <v>676</v>
      </c>
      <c r="B3952">
        <v>497</v>
      </c>
      <c r="C3952">
        <v>2003</v>
      </c>
      <c r="D3952" t="s">
        <v>636</v>
      </c>
      <c r="F3952" t="s">
        <v>28</v>
      </c>
      <c r="I3952">
        <v>2964</v>
      </c>
    </row>
    <row r="3953" spans="1:9" x14ac:dyDescent="0.2">
      <c r="A3953" t="s">
        <v>1150</v>
      </c>
      <c r="B3953">
        <v>497</v>
      </c>
      <c r="C3953">
        <v>2003</v>
      </c>
      <c r="D3953" t="s">
        <v>488</v>
      </c>
      <c r="F3953" t="s">
        <v>22</v>
      </c>
      <c r="I3953">
        <v>2964</v>
      </c>
    </row>
    <row r="3954" spans="1:9" x14ac:dyDescent="0.2">
      <c r="A3954" t="s">
        <v>1055</v>
      </c>
      <c r="B3954">
        <v>499</v>
      </c>
      <c r="C3954">
        <v>2003</v>
      </c>
      <c r="D3954" t="s">
        <v>214</v>
      </c>
      <c r="F3954" t="s">
        <v>535</v>
      </c>
      <c r="I3954">
        <v>2954</v>
      </c>
    </row>
    <row r="3955" spans="1:9" x14ac:dyDescent="0.2">
      <c r="A3955" t="s">
        <v>1235</v>
      </c>
      <c r="B3955">
        <v>500</v>
      </c>
      <c r="C3955">
        <v>2003</v>
      </c>
      <c r="D3955" t="s">
        <v>105</v>
      </c>
      <c r="F3955" t="s">
        <v>22</v>
      </c>
      <c r="I3955">
        <v>2948.3</v>
      </c>
    </row>
    <row r="3956" spans="1:9" x14ac:dyDescent="0.2">
      <c r="A3956" t="s">
        <v>23</v>
      </c>
      <c r="B3956">
        <v>1</v>
      </c>
      <c r="C3956">
        <v>2004</v>
      </c>
      <c r="D3956" t="s">
        <v>24</v>
      </c>
      <c r="F3956" t="s">
        <v>25</v>
      </c>
      <c r="I3956">
        <v>258681</v>
      </c>
    </row>
    <row r="3957" spans="1:9" x14ac:dyDescent="0.2">
      <c r="A3957" t="s">
        <v>875</v>
      </c>
      <c r="B3957">
        <v>2</v>
      </c>
      <c r="C3957">
        <v>2004</v>
      </c>
      <c r="D3957" t="s">
        <v>21</v>
      </c>
      <c r="F3957" t="s">
        <v>22</v>
      </c>
      <c r="I3957">
        <v>213199</v>
      </c>
    </row>
    <row r="3958" spans="1:9" x14ac:dyDescent="0.2">
      <c r="A3958" t="s">
        <v>16</v>
      </c>
      <c r="B3958">
        <v>3</v>
      </c>
      <c r="C3958">
        <v>2004</v>
      </c>
      <c r="D3958" t="s">
        <v>17</v>
      </c>
      <c r="F3958" t="s">
        <v>18</v>
      </c>
      <c r="I3958">
        <v>195645.2</v>
      </c>
    </row>
    <row r="3959" spans="1:9" x14ac:dyDescent="0.2">
      <c r="A3959" t="s">
        <v>19</v>
      </c>
      <c r="B3959">
        <v>4</v>
      </c>
      <c r="C3959">
        <v>2004</v>
      </c>
      <c r="D3959" t="s">
        <v>17</v>
      </c>
      <c r="F3959" t="s">
        <v>18</v>
      </c>
      <c r="I3959">
        <v>164496</v>
      </c>
    </row>
    <row r="3960" spans="1:9" x14ac:dyDescent="0.2">
      <c r="A3960" t="s">
        <v>31</v>
      </c>
      <c r="B3960">
        <v>5</v>
      </c>
      <c r="C3960">
        <v>2004</v>
      </c>
      <c r="D3960" t="s">
        <v>79</v>
      </c>
      <c r="F3960" t="s">
        <v>33</v>
      </c>
      <c r="I3960">
        <v>134187</v>
      </c>
    </row>
    <row r="3961" spans="1:9" x14ac:dyDescent="0.2">
      <c r="A3961" t="s">
        <v>1074</v>
      </c>
      <c r="B3961">
        <v>6</v>
      </c>
      <c r="C3961">
        <v>2004</v>
      </c>
      <c r="D3961" t="s">
        <v>21</v>
      </c>
      <c r="F3961" t="s">
        <v>55</v>
      </c>
      <c r="I3961">
        <v>112937</v>
      </c>
    </row>
    <row r="3962" spans="1:9" x14ac:dyDescent="0.2">
      <c r="A3962" t="s">
        <v>1169</v>
      </c>
      <c r="B3962">
        <v>7</v>
      </c>
      <c r="C3962">
        <v>2004</v>
      </c>
      <c r="D3962" t="s">
        <v>21</v>
      </c>
      <c r="F3962" t="s">
        <v>22</v>
      </c>
      <c r="I3962">
        <v>99468</v>
      </c>
    </row>
    <row r="3963" spans="1:9" x14ac:dyDescent="0.2">
      <c r="A3963" t="s">
        <v>802</v>
      </c>
      <c r="B3963">
        <v>8</v>
      </c>
      <c r="C3963">
        <v>2004</v>
      </c>
      <c r="D3963" t="s">
        <v>57</v>
      </c>
      <c r="F3963" t="s">
        <v>28</v>
      </c>
      <c r="I3963">
        <v>94713</v>
      </c>
    </row>
    <row r="3964" spans="1:9" x14ac:dyDescent="0.2">
      <c r="A3964" t="s">
        <v>29</v>
      </c>
      <c r="B3964">
        <v>9</v>
      </c>
      <c r="C3964">
        <v>2004</v>
      </c>
      <c r="D3964" t="s">
        <v>30</v>
      </c>
      <c r="F3964" t="s">
        <v>28</v>
      </c>
      <c r="I3964">
        <v>89131</v>
      </c>
    </row>
    <row r="3965" spans="1:9" x14ac:dyDescent="0.2">
      <c r="A3965" t="s">
        <v>64</v>
      </c>
      <c r="B3965">
        <v>10</v>
      </c>
      <c r="C3965">
        <v>2004</v>
      </c>
      <c r="D3965" t="s">
        <v>65</v>
      </c>
      <c r="F3965" t="s">
        <v>28</v>
      </c>
      <c r="I3965">
        <v>81300</v>
      </c>
    </row>
    <row r="3966" spans="1:9" x14ac:dyDescent="0.2">
      <c r="A3966" t="s">
        <v>58</v>
      </c>
      <c r="B3966">
        <v>11</v>
      </c>
      <c r="C3966">
        <v>2004</v>
      </c>
      <c r="D3966" t="s">
        <v>30</v>
      </c>
      <c r="F3966" t="s">
        <v>55</v>
      </c>
      <c r="I3966">
        <v>73061</v>
      </c>
    </row>
    <row r="3967" spans="1:9" x14ac:dyDescent="0.2">
      <c r="A3967" t="s">
        <v>966</v>
      </c>
      <c r="B3967">
        <v>12</v>
      </c>
      <c r="C3967">
        <v>2004</v>
      </c>
      <c r="D3967" t="s">
        <v>27</v>
      </c>
      <c r="F3967" t="s">
        <v>28</v>
      </c>
      <c r="I3967">
        <v>67752</v>
      </c>
    </row>
    <row r="3968" spans="1:9" x14ac:dyDescent="0.2">
      <c r="A3968" t="s">
        <v>133</v>
      </c>
      <c r="B3968">
        <v>13</v>
      </c>
      <c r="C3968">
        <v>2004</v>
      </c>
      <c r="D3968" t="s">
        <v>105</v>
      </c>
      <c r="F3968" t="s">
        <v>86</v>
      </c>
      <c r="I3968">
        <v>64816</v>
      </c>
    </row>
    <row r="3969" spans="1:9" x14ac:dyDescent="0.2">
      <c r="A3969" t="s">
        <v>626</v>
      </c>
      <c r="B3969">
        <v>14</v>
      </c>
      <c r="C3969">
        <v>2004</v>
      </c>
      <c r="D3969" t="s">
        <v>65</v>
      </c>
      <c r="F3969" t="s">
        <v>68</v>
      </c>
      <c r="I3969">
        <v>63859</v>
      </c>
    </row>
    <row r="3970" spans="1:9" x14ac:dyDescent="0.2">
      <c r="A3970" t="s">
        <v>1168</v>
      </c>
      <c r="B3970">
        <v>15</v>
      </c>
      <c r="C3970">
        <v>2004</v>
      </c>
      <c r="D3970" t="s">
        <v>38</v>
      </c>
      <c r="F3970" t="s">
        <v>28</v>
      </c>
      <c r="I3970">
        <v>60704</v>
      </c>
    </row>
    <row r="3971" spans="1:9" x14ac:dyDescent="0.2">
      <c r="A3971" t="s">
        <v>157</v>
      </c>
      <c r="B3971">
        <v>16</v>
      </c>
      <c r="C3971">
        <v>2004</v>
      </c>
      <c r="D3971" t="s">
        <v>972</v>
      </c>
      <c r="F3971" t="s">
        <v>55</v>
      </c>
      <c r="I3971">
        <v>57129.2</v>
      </c>
    </row>
    <row r="3972" spans="1:9" x14ac:dyDescent="0.2">
      <c r="A3972" t="s">
        <v>251</v>
      </c>
      <c r="B3972">
        <v>17</v>
      </c>
      <c r="C3972">
        <v>2004</v>
      </c>
      <c r="D3972" t="s">
        <v>972</v>
      </c>
      <c r="F3972" t="s">
        <v>53</v>
      </c>
      <c r="I3972">
        <v>56829.5</v>
      </c>
    </row>
    <row r="3973" spans="1:9" x14ac:dyDescent="0.2">
      <c r="A3973" t="s">
        <v>968</v>
      </c>
      <c r="B3973">
        <v>18</v>
      </c>
      <c r="C3973">
        <v>2004</v>
      </c>
      <c r="D3973" t="s">
        <v>43</v>
      </c>
      <c r="F3973" t="s">
        <v>44</v>
      </c>
      <c r="I3973">
        <v>56064.6</v>
      </c>
    </row>
    <row r="3974" spans="1:9" x14ac:dyDescent="0.2">
      <c r="A3974" t="s">
        <v>69</v>
      </c>
      <c r="B3974">
        <v>19</v>
      </c>
      <c r="C3974">
        <v>2004</v>
      </c>
      <c r="D3974" t="s">
        <v>70</v>
      </c>
      <c r="F3974" t="s">
        <v>53</v>
      </c>
      <c r="I3974">
        <v>53790.8</v>
      </c>
    </row>
    <row r="3975" spans="1:9" x14ac:dyDescent="0.2">
      <c r="A3975" t="s">
        <v>607</v>
      </c>
      <c r="B3975">
        <v>20</v>
      </c>
      <c r="C3975">
        <v>2004</v>
      </c>
      <c r="D3975" t="s">
        <v>79</v>
      </c>
      <c r="F3975" t="s">
        <v>80</v>
      </c>
      <c r="I3975">
        <v>53766.9</v>
      </c>
    </row>
    <row r="3976" spans="1:9" x14ac:dyDescent="0.2">
      <c r="A3976" t="s">
        <v>92</v>
      </c>
      <c r="B3976">
        <v>21</v>
      </c>
      <c r="C3976">
        <v>2004</v>
      </c>
      <c r="D3976" t="s">
        <v>74</v>
      </c>
      <c r="F3976" t="s">
        <v>44</v>
      </c>
      <c r="I3976">
        <v>50485</v>
      </c>
    </row>
    <row r="3977" spans="1:9" x14ac:dyDescent="0.2">
      <c r="A3977" t="s">
        <v>1091</v>
      </c>
      <c r="B3977">
        <v>22</v>
      </c>
      <c r="C3977">
        <v>2004</v>
      </c>
      <c r="D3977" t="s">
        <v>972</v>
      </c>
      <c r="F3977" t="s">
        <v>98</v>
      </c>
      <c r="I3977">
        <v>49657.3</v>
      </c>
    </row>
    <row r="3978" spans="1:9" x14ac:dyDescent="0.2">
      <c r="A3978" t="s">
        <v>973</v>
      </c>
      <c r="B3978">
        <v>23</v>
      </c>
      <c r="C3978">
        <v>2004</v>
      </c>
      <c r="D3978" t="s">
        <v>24</v>
      </c>
      <c r="F3978" t="s">
        <v>72</v>
      </c>
      <c r="I3978">
        <v>48163</v>
      </c>
    </row>
    <row r="3979" spans="1:9" x14ac:dyDescent="0.2">
      <c r="A3979" t="s">
        <v>876</v>
      </c>
      <c r="B3979">
        <v>24</v>
      </c>
      <c r="C3979">
        <v>2004</v>
      </c>
      <c r="D3979" t="s">
        <v>57</v>
      </c>
      <c r="F3979" t="s">
        <v>125</v>
      </c>
      <c r="I3979">
        <v>48065</v>
      </c>
    </row>
    <row r="3980" spans="1:9" x14ac:dyDescent="0.2">
      <c r="A3980" t="s">
        <v>623</v>
      </c>
      <c r="B3980">
        <v>25</v>
      </c>
      <c r="C3980">
        <v>2004</v>
      </c>
      <c r="D3980" t="s">
        <v>100</v>
      </c>
      <c r="F3980" t="s">
        <v>28</v>
      </c>
      <c r="I3980">
        <v>45950</v>
      </c>
    </row>
    <row r="3981" spans="1:9" x14ac:dyDescent="0.2">
      <c r="A3981" t="s">
        <v>967</v>
      </c>
      <c r="B3981">
        <v>26</v>
      </c>
      <c r="C3981">
        <v>2004</v>
      </c>
      <c r="D3981" t="s">
        <v>57</v>
      </c>
      <c r="F3981" t="s">
        <v>28</v>
      </c>
      <c r="I3981">
        <v>44363</v>
      </c>
    </row>
    <row r="3982" spans="1:9" x14ac:dyDescent="0.2">
      <c r="A3982" t="s">
        <v>246</v>
      </c>
      <c r="B3982">
        <v>27</v>
      </c>
      <c r="C3982">
        <v>2004</v>
      </c>
      <c r="D3982" t="s">
        <v>175</v>
      </c>
      <c r="F3982" t="s">
        <v>28</v>
      </c>
      <c r="I3982">
        <v>43877</v>
      </c>
    </row>
    <row r="3983" spans="1:9" x14ac:dyDescent="0.2">
      <c r="A3983" t="s">
        <v>51</v>
      </c>
      <c r="B3983">
        <v>28</v>
      </c>
      <c r="C3983">
        <v>2004</v>
      </c>
      <c r="D3983" t="s">
        <v>1077</v>
      </c>
      <c r="F3983" t="s">
        <v>53</v>
      </c>
      <c r="I3983">
        <v>43377</v>
      </c>
    </row>
    <row r="3984" spans="1:9" x14ac:dyDescent="0.2">
      <c r="A3984" t="s">
        <v>878</v>
      </c>
      <c r="B3984">
        <v>29</v>
      </c>
      <c r="C3984">
        <v>2004</v>
      </c>
      <c r="D3984" t="s">
        <v>105</v>
      </c>
      <c r="F3984" t="s">
        <v>93</v>
      </c>
      <c r="I3984">
        <v>42545.599999999999</v>
      </c>
    </row>
    <row r="3985" spans="1:9" x14ac:dyDescent="0.2">
      <c r="A3985" t="s">
        <v>99</v>
      </c>
      <c r="B3985">
        <v>30</v>
      </c>
      <c r="C3985">
        <v>2004</v>
      </c>
      <c r="D3985" t="s">
        <v>100</v>
      </c>
      <c r="F3985" t="s">
        <v>41</v>
      </c>
      <c r="I3985">
        <v>41862</v>
      </c>
    </row>
    <row r="3986" spans="1:9" x14ac:dyDescent="0.2">
      <c r="A3986" t="s">
        <v>1236</v>
      </c>
      <c r="B3986">
        <v>31</v>
      </c>
      <c r="C3986">
        <v>2004</v>
      </c>
      <c r="D3986" t="s">
        <v>30</v>
      </c>
      <c r="F3986" t="s">
        <v>22</v>
      </c>
      <c r="I3986">
        <v>41444</v>
      </c>
    </row>
    <row r="3987" spans="1:9" x14ac:dyDescent="0.2">
      <c r="A3987" t="s">
        <v>971</v>
      </c>
      <c r="B3987">
        <v>32</v>
      </c>
      <c r="C3987">
        <v>2004</v>
      </c>
      <c r="D3987" t="s">
        <v>24</v>
      </c>
      <c r="F3987" t="s">
        <v>44</v>
      </c>
      <c r="I3987">
        <v>41124</v>
      </c>
    </row>
    <row r="3988" spans="1:9" x14ac:dyDescent="0.2">
      <c r="A3988" t="s">
        <v>167</v>
      </c>
      <c r="B3988">
        <v>33</v>
      </c>
      <c r="C3988">
        <v>2004</v>
      </c>
      <c r="D3988" t="s">
        <v>27</v>
      </c>
      <c r="F3988" t="s">
        <v>22</v>
      </c>
      <c r="I3988">
        <v>40843</v>
      </c>
    </row>
    <row r="3989" spans="1:9" x14ac:dyDescent="0.2">
      <c r="A3989" t="s">
        <v>1093</v>
      </c>
      <c r="B3989">
        <v>34</v>
      </c>
      <c r="C3989">
        <v>2004</v>
      </c>
      <c r="D3989" t="s">
        <v>21</v>
      </c>
      <c r="F3989" t="s">
        <v>22</v>
      </c>
      <c r="I3989">
        <v>37968.6</v>
      </c>
    </row>
    <row r="3990" spans="1:9" x14ac:dyDescent="0.2">
      <c r="A3990" t="s">
        <v>1079</v>
      </c>
      <c r="B3990">
        <v>35</v>
      </c>
      <c r="C3990">
        <v>2004</v>
      </c>
      <c r="D3990" t="s">
        <v>21</v>
      </c>
      <c r="F3990" t="s">
        <v>22</v>
      </c>
      <c r="I3990">
        <v>37137</v>
      </c>
    </row>
    <row r="3991" spans="1:9" x14ac:dyDescent="0.2">
      <c r="A3991" t="s">
        <v>975</v>
      </c>
      <c r="B3991">
        <v>36</v>
      </c>
      <c r="C3991">
        <v>2004</v>
      </c>
      <c r="D3991" t="s">
        <v>97</v>
      </c>
      <c r="F3991" t="s">
        <v>28</v>
      </c>
      <c r="I3991">
        <v>36261</v>
      </c>
    </row>
    <row r="3992" spans="1:9" x14ac:dyDescent="0.2">
      <c r="A3992" t="s">
        <v>614</v>
      </c>
      <c r="B3992">
        <v>37</v>
      </c>
      <c r="C3992">
        <v>2004</v>
      </c>
      <c r="D3992" t="s">
        <v>70</v>
      </c>
      <c r="F3992" t="s">
        <v>55</v>
      </c>
      <c r="I3992">
        <v>35552.699999999997</v>
      </c>
    </row>
    <row r="3993" spans="1:9" x14ac:dyDescent="0.2">
      <c r="A3993" t="s">
        <v>1172</v>
      </c>
      <c r="B3993">
        <v>38</v>
      </c>
      <c r="C3993">
        <v>2004</v>
      </c>
      <c r="D3993" t="s">
        <v>70</v>
      </c>
      <c r="F3993" t="s">
        <v>168</v>
      </c>
      <c r="I3993">
        <v>35436</v>
      </c>
    </row>
    <row r="3994" spans="1:9" x14ac:dyDescent="0.2">
      <c r="A3994" t="s">
        <v>1173</v>
      </c>
      <c r="B3994">
        <v>39</v>
      </c>
      <c r="C3994">
        <v>2004</v>
      </c>
      <c r="D3994" t="s">
        <v>609</v>
      </c>
      <c r="F3994" t="s">
        <v>28</v>
      </c>
      <c r="I3994">
        <v>34933</v>
      </c>
    </row>
    <row r="3995" spans="1:9" x14ac:dyDescent="0.2">
      <c r="A3995" t="s">
        <v>1170</v>
      </c>
      <c r="B3995">
        <v>40</v>
      </c>
      <c r="C3995">
        <v>2004</v>
      </c>
      <c r="D3995" t="s">
        <v>27</v>
      </c>
      <c r="F3995" t="s">
        <v>41</v>
      </c>
      <c r="I3995">
        <v>34529</v>
      </c>
    </row>
    <row r="3996" spans="1:9" x14ac:dyDescent="0.2">
      <c r="A3996" t="s">
        <v>1237</v>
      </c>
      <c r="B3996">
        <v>41</v>
      </c>
      <c r="C3996">
        <v>2004</v>
      </c>
      <c r="D3996" t="s">
        <v>112</v>
      </c>
      <c r="F3996" t="s">
        <v>41</v>
      </c>
      <c r="I3996">
        <v>34264.5</v>
      </c>
    </row>
    <row r="3997" spans="1:9" x14ac:dyDescent="0.2">
      <c r="A3997" t="s">
        <v>1082</v>
      </c>
      <c r="B3997">
        <v>42</v>
      </c>
      <c r="C3997">
        <v>2004</v>
      </c>
      <c r="D3997" t="s">
        <v>85</v>
      </c>
      <c r="F3997" t="s">
        <v>86</v>
      </c>
      <c r="I3997">
        <v>33485</v>
      </c>
    </row>
    <row r="3998" spans="1:9" x14ac:dyDescent="0.2">
      <c r="A3998" t="s">
        <v>83</v>
      </c>
      <c r="B3998">
        <v>43</v>
      </c>
      <c r="C3998">
        <v>2004</v>
      </c>
      <c r="D3998" t="s">
        <v>24</v>
      </c>
      <c r="F3998" t="s">
        <v>22</v>
      </c>
      <c r="I3998">
        <v>32923</v>
      </c>
    </row>
    <row r="3999" spans="1:9" x14ac:dyDescent="0.2">
      <c r="A3999" t="s">
        <v>87</v>
      </c>
      <c r="B3999">
        <v>44</v>
      </c>
      <c r="C3999">
        <v>2004</v>
      </c>
      <c r="D3999" t="s">
        <v>46</v>
      </c>
      <c r="F3999" t="s">
        <v>18</v>
      </c>
      <c r="I3999">
        <v>32632</v>
      </c>
    </row>
    <row r="4000" spans="1:9" x14ac:dyDescent="0.2">
      <c r="A4000" t="s">
        <v>203</v>
      </c>
      <c r="B4000">
        <v>45</v>
      </c>
      <c r="C4000">
        <v>2004</v>
      </c>
      <c r="D4000" t="s">
        <v>70</v>
      </c>
      <c r="F4000" t="s">
        <v>44</v>
      </c>
      <c r="I4000">
        <v>32505.4</v>
      </c>
    </row>
    <row r="4001" spans="1:9" x14ac:dyDescent="0.2">
      <c r="A4001" t="s">
        <v>307</v>
      </c>
      <c r="B4001">
        <v>46</v>
      </c>
      <c r="C4001">
        <v>2004</v>
      </c>
      <c r="D4001" t="s">
        <v>636</v>
      </c>
      <c r="F4001" t="s">
        <v>93</v>
      </c>
      <c r="I4001">
        <v>32187</v>
      </c>
    </row>
    <row r="4002" spans="1:9" x14ac:dyDescent="0.2">
      <c r="A4002" t="s">
        <v>77</v>
      </c>
      <c r="B4002">
        <v>47</v>
      </c>
      <c r="C4002">
        <v>2004</v>
      </c>
      <c r="D4002" t="s">
        <v>65</v>
      </c>
      <c r="F4002" t="s">
        <v>44</v>
      </c>
      <c r="I4002">
        <v>32149</v>
      </c>
    </row>
    <row r="4003" spans="1:9" x14ac:dyDescent="0.2">
      <c r="A4003" t="s">
        <v>73</v>
      </c>
      <c r="B4003">
        <v>48</v>
      </c>
      <c r="C4003">
        <v>2004</v>
      </c>
      <c r="D4003" t="s">
        <v>74</v>
      </c>
      <c r="F4003" t="s">
        <v>75</v>
      </c>
      <c r="I4003">
        <v>31844</v>
      </c>
    </row>
    <row r="4004" spans="1:9" x14ac:dyDescent="0.2">
      <c r="A4004" t="s">
        <v>1238</v>
      </c>
      <c r="B4004">
        <v>49</v>
      </c>
      <c r="C4004">
        <v>2004</v>
      </c>
      <c r="D4004" t="s">
        <v>57</v>
      </c>
      <c r="F4004" t="s">
        <v>55</v>
      </c>
      <c r="I4004">
        <v>31800</v>
      </c>
    </row>
    <row r="4005" spans="1:9" x14ac:dyDescent="0.2">
      <c r="A4005" t="s">
        <v>1174</v>
      </c>
      <c r="B4005">
        <v>50</v>
      </c>
      <c r="C4005">
        <v>2004</v>
      </c>
      <c r="D4005" t="s">
        <v>105</v>
      </c>
      <c r="F4005" t="s">
        <v>125</v>
      </c>
      <c r="I4005">
        <v>31263</v>
      </c>
    </row>
    <row r="4006" spans="1:9" x14ac:dyDescent="0.2">
      <c r="A4006" t="s">
        <v>76</v>
      </c>
      <c r="B4006">
        <v>51</v>
      </c>
      <c r="C4006">
        <v>2004</v>
      </c>
      <c r="D4006" t="s">
        <v>74</v>
      </c>
      <c r="F4006" t="s">
        <v>33</v>
      </c>
      <c r="I4006">
        <v>31034</v>
      </c>
    </row>
    <row r="4007" spans="1:9" x14ac:dyDescent="0.2">
      <c r="A4007" t="s">
        <v>1239</v>
      </c>
      <c r="B4007">
        <v>52</v>
      </c>
      <c r="C4007">
        <v>2004</v>
      </c>
      <c r="D4007" t="s">
        <v>987</v>
      </c>
      <c r="F4007" t="s">
        <v>44</v>
      </c>
      <c r="I4007">
        <v>30708</v>
      </c>
    </row>
    <row r="4008" spans="1:9" x14ac:dyDescent="0.2">
      <c r="A4008" t="s">
        <v>126</v>
      </c>
      <c r="B4008">
        <v>53</v>
      </c>
      <c r="C4008">
        <v>2004</v>
      </c>
      <c r="D4008" t="s">
        <v>974</v>
      </c>
      <c r="F4008" t="s">
        <v>55</v>
      </c>
      <c r="I4008">
        <v>30141</v>
      </c>
    </row>
    <row r="4009" spans="1:9" x14ac:dyDescent="0.2">
      <c r="A4009" t="s">
        <v>884</v>
      </c>
      <c r="B4009">
        <v>54</v>
      </c>
      <c r="C4009">
        <v>2004</v>
      </c>
      <c r="D4009" t="s">
        <v>112</v>
      </c>
      <c r="F4009" t="s">
        <v>72</v>
      </c>
      <c r="I4009">
        <v>28823</v>
      </c>
    </row>
    <row r="4010" spans="1:9" x14ac:dyDescent="0.2">
      <c r="A4010" t="s">
        <v>275</v>
      </c>
      <c r="B4010">
        <v>55</v>
      </c>
      <c r="C4010">
        <v>2004</v>
      </c>
      <c r="D4010" t="s">
        <v>74</v>
      </c>
      <c r="F4010" t="s">
        <v>55</v>
      </c>
      <c r="I4010">
        <v>28686</v>
      </c>
    </row>
    <row r="4011" spans="1:9" x14ac:dyDescent="0.2">
      <c r="A4011" t="s">
        <v>1085</v>
      </c>
      <c r="B4011">
        <v>56</v>
      </c>
      <c r="C4011">
        <v>2004</v>
      </c>
      <c r="D4011" t="s">
        <v>17</v>
      </c>
      <c r="F4011" t="s">
        <v>18</v>
      </c>
      <c r="I4011">
        <v>28096</v>
      </c>
    </row>
    <row r="4012" spans="1:9" x14ac:dyDescent="0.2">
      <c r="A4012" t="s">
        <v>1083</v>
      </c>
      <c r="B4012">
        <v>57</v>
      </c>
      <c r="C4012">
        <v>2004</v>
      </c>
      <c r="D4012" t="s">
        <v>97</v>
      </c>
      <c r="F4012" t="s">
        <v>41</v>
      </c>
      <c r="I4012">
        <v>27907</v>
      </c>
    </row>
    <row r="4013" spans="1:9" x14ac:dyDescent="0.2">
      <c r="A4013" t="s">
        <v>608</v>
      </c>
      <c r="B4013">
        <v>58</v>
      </c>
      <c r="C4013">
        <v>2004</v>
      </c>
      <c r="D4013" t="s">
        <v>609</v>
      </c>
      <c r="F4013" t="s">
        <v>28</v>
      </c>
      <c r="I4013">
        <v>27745</v>
      </c>
    </row>
    <row r="4014" spans="1:9" x14ac:dyDescent="0.2">
      <c r="A4014" t="s">
        <v>1086</v>
      </c>
      <c r="B4014">
        <v>59</v>
      </c>
      <c r="C4014">
        <v>2004</v>
      </c>
      <c r="D4014" t="s">
        <v>46</v>
      </c>
      <c r="F4014" t="s">
        <v>47</v>
      </c>
      <c r="I4014">
        <v>27730</v>
      </c>
    </row>
    <row r="4015" spans="1:9" x14ac:dyDescent="0.2">
      <c r="A4015" t="s">
        <v>174</v>
      </c>
      <c r="B4015">
        <v>60</v>
      </c>
      <c r="C4015">
        <v>2004</v>
      </c>
      <c r="D4015" t="s">
        <v>175</v>
      </c>
      <c r="F4015" t="s">
        <v>55</v>
      </c>
      <c r="I4015">
        <v>27061</v>
      </c>
    </row>
    <row r="4016" spans="1:9" x14ac:dyDescent="0.2">
      <c r="A4016" t="s">
        <v>63</v>
      </c>
      <c r="B4016">
        <v>61</v>
      </c>
      <c r="C4016">
        <v>2004</v>
      </c>
      <c r="D4016" t="s">
        <v>970</v>
      </c>
      <c r="F4016" t="s">
        <v>44</v>
      </c>
      <c r="I4016">
        <v>27058</v>
      </c>
    </row>
    <row r="4017" spans="1:9" x14ac:dyDescent="0.2">
      <c r="A4017" t="s">
        <v>59</v>
      </c>
      <c r="B4017">
        <v>62</v>
      </c>
      <c r="C4017">
        <v>2004</v>
      </c>
      <c r="D4017" t="s">
        <v>980</v>
      </c>
      <c r="F4017" t="s">
        <v>28</v>
      </c>
      <c r="I4017">
        <v>26971</v>
      </c>
    </row>
    <row r="4018" spans="1:9" x14ac:dyDescent="0.2">
      <c r="A4018" t="s">
        <v>638</v>
      </c>
      <c r="B4018">
        <v>63</v>
      </c>
      <c r="C4018">
        <v>2004</v>
      </c>
      <c r="D4018" t="s">
        <v>70</v>
      </c>
      <c r="F4018" t="s">
        <v>210</v>
      </c>
      <c r="I4018">
        <v>26588</v>
      </c>
    </row>
    <row r="4019" spans="1:9" x14ac:dyDescent="0.2">
      <c r="A4019" t="s">
        <v>179</v>
      </c>
      <c r="B4019">
        <v>64</v>
      </c>
      <c r="C4019">
        <v>2004</v>
      </c>
      <c r="D4019" t="s">
        <v>175</v>
      </c>
      <c r="F4019" t="s">
        <v>28</v>
      </c>
      <c r="I4019">
        <v>26585.3</v>
      </c>
    </row>
    <row r="4020" spans="1:9" x14ac:dyDescent="0.2">
      <c r="A4020" t="s">
        <v>149</v>
      </c>
      <c r="B4020">
        <v>65</v>
      </c>
      <c r="C4020">
        <v>2004</v>
      </c>
      <c r="D4020" t="s">
        <v>27</v>
      </c>
      <c r="F4020" t="s">
        <v>150</v>
      </c>
      <c r="I4020">
        <v>26202</v>
      </c>
    </row>
    <row r="4021" spans="1:9" x14ac:dyDescent="0.2">
      <c r="A4021" t="s">
        <v>734</v>
      </c>
      <c r="B4021">
        <v>66</v>
      </c>
      <c r="C4021">
        <v>2004</v>
      </c>
      <c r="D4021" t="s">
        <v>985</v>
      </c>
      <c r="F4021" t="s">
        <v>22</v>
      </c>
      <c r="I4021">
        <v>26140.3</v>
      </c>
    </row>
    <row r="4022" spans="1:9" x14ac:dyDescent="0.2">
      <c r="A4022" t="s">
        <v>1240</v>
      </c>
      <c r="B4022">
        <v>67</v>
      </c>
      <c r="C4022">
        <v>2004</v>
      </c>
      <c r="D4022" t="s">
        <v>24</v>
      </c>
      <c r="F4022" t="s">
        <v>18</v>
      </c>
      <c r="I4022">
        <v>26032</v>
      </c>
    </row>
    <row r="4023" spans="1:9" x14ac:dyDescent="0.2">
      <c r="A4023" t="s">
        <v>724</v>
      </c>
      <c r="B4023">
        <v>68</v>
      </c>
      <c r="C4023">
        <v>2004</v>
      </c>
      <c r="D4023" t="s">
        <v>40</v>
      </c>
      <c r="F4023" t="s">
        <v>28</v>
      </c>
      <c r="I4023">
        <v>26016.2</v>
      </c>
    </row>
    <row r="4024" spans="1:9" x14ac:dyDescent="0.2">
      <c r="A4024" t="s">
        <v>132</v>
      </c>
      <c r="B4024">
        <v>69</v>
      </c>
      <c r="C4024">
        <v>2004</v>
      </c>
      <c r="D4024" t="s">
        <v>79</v>
      </c>
      <c r="F4024" t="s">
        <v>28</v>
      </c>
      <c r="I4024">
        <v>25866</v>
      </c>
    </row>
    <row r="4025" spans="1:9" x14ac:dyDescent="0.2">
      <c r="A4025" t="s">
        <v>127</v>
      </c>
      <c r="B4025">
        <v>70</v>
      </c>
      <c r="C4025">
        <v>2004</v>
      </c>
      <c r="D4025" t="s">
        <v>40</v>
      </c>
      <c r="F4025" t="s">
        <v>28</v>
      </c>
      <c r="I4025">
        <v>25699.7</v>
      </c>
    </row>
    <row r="4026" spans="1:9" x14ac:dyDescent="0.2">
      <c r="A4026" t="s">
        <v>90</v>
      </c>
      <c r="B4026">
        <v>71</v>
      </c>
      <c r="C4026">
        <v>2004</v>
      </c>
      <c r="D4026" t="s">
        <v>91</v>
      </c>
      <c r="F4026" t="s">
        <v>33</v>
      </c>
      <c r="I4026">
        <v>25200</v>
      </c>
    </row>
    <row r="4027" spans="1:9" x14ac:dyDescent="0.2">
      <c r="A4027" t="s">
        <v>327</v>
      </c>
      <c r="B4027">
        <v>72</v>
      </c>
      <c r="C4027">
        <v>2004</v>
      </c>
      <c r="D4027" t="s">
        <v>987</v>
      </c>
      <c r="F4027" t="s">
        <v>25</v>
      </c>
      <c r="I4027">
        <v>24549</v>
      </c>
    </row>
    <row r="4028" spans="1:9" x14ac:dyDescent="0.2">
      <c r="A4028" t="s">
        <v>1088</v>
      </c>
      <c r="B4028">
        <v>73</v>
      </c>
      <c r="C4028">
        <v>2004</v>
      </c>
      <c r="D4028" t="s">
        <v>57</v>
      </c>
      <c r="F4028" t="s">
        <v>125</v>
      </c>
      <c r="I4028">
        <v>24474</v>
      </c>
    </row>
    <row r="4029" spans="1:9" x14ac:dyDescent="0.2">
      <c r="A4029" t="s">
        <v>879</v>
      </c>
      <c r="B4029">
        <v>74</v>
      </c>
      <c r="C4029">
        <v>2004</v>
      </c>
      <c r="D4029" t="s">
        <v>609</v>
      </c>
      <c r="F4029" t="s">
        <v>28</v>
      </c>
      <c r="I4029">
        <v>23623</v>
      </c>
    </row>
    <row r="4030" spans="1:9" x14ac:dyDescent="0.2">
      <c r="A4030" t="s">
        <v>1241</v>
      </c>
      <c r="B4030">
        <v>75</v>
      </c>
      <c r="C4030">
        <v>2004</v>
      </c>
      <c r="D4030" t="s">
        <v>920</v>
      </c>
      <c r="F4030" t="s">
        <v>125</v>
      </c>
      <c r="I4030">
        <v>23483</v>
      </c>
    </row>
    <row r="4031" spans="1:9" x14ac:dyDescent="0.2">
      <c r="A4031" t="s">
        <v>881</v>
      </c>
      <c r="B4031">
        <v>76</v>
      </c>
      <c r="C4031">
        <v>2004</v>
      </c>
      <c r="D4031" t="s">
        <v>74</v>
      </c>
      <c r="F4031" t="s">
        <v>41</v>
      </c>
      <c r="I4031">
        <v>23103</v>
      </c>
    </row>
    <row r="4032" spans="1:9" x14ac:dyDescent="0.2">
      <c r="A4032" t="s">
        <v>129</v>
      </c>
      <c r="B4032">
        <v>77</v>
      </c>
      <c r="C4032">
        <v>2004</v>
      </c>
      <c r="D4032" t="s">
        <v>130</v>
      </c>
      <c r="F4032" t="s">
        <v>44</v>
      </c>
      <c r="I4032">
        <v>22763</v>
      </c>
    </row>
    <row r="4033" spans="1:9" x14ac:dyDescent="0.2">
      <c r="A4033" t="s">
        <v>354</v>
      </c>
      <c r="B4033">
        <v>78</v>
      </c>
      <c r="C4033">
        <v>2004</v>
      </c>
      <c r="D4033" t="s">
        <v>105</v>
      </c>
      <c r="F4033" t="s">
        <v>72</v>
      </c>
      <c r="I4033">
        <v>22673</v>
      </c>
    </row>
    <row r="4034" spans="1:9" x14ac:dyDescent="0.2">
      <c r="A4034" t="s">
        <v>243</v>
      </c>
      <c r="B4034">
        <v>79</v>
      </c>
      <c r="C4034">
        <v>2004</v>
      </c>
      <c r="D4034" t="s">
        <v>17</v>
      </c>
      <c r="F4034" t="s">
        <v>187</v>
      </c>
      <c r="I4034">
        <v>22646</v>
      </c>
    </row>
    <row r="4035" spans="1:9" x14ac:dyDescent="0.2">
      <c r="A4035" t="s">
        <v>109</v>
      </c>
      <c r="B4035">
        <v>80</v>
      </c>
      <c r="C4035">
        <v>2004</v>
      </c>
      <c r="D4035" t="s">
        <v>27</v>
      </c>
      <c r="F4035" t="s">
        <v>86</v>
      </c>
      <c r="I4035">
        <v>22635</v>
      </c>
    </row>
    <row r="4036" spans="1:9" x14ac:dyDescent="0.2">
      <c r="A4036" t="s">
        <v>621</v>
      </c>
      <c r="B4036">
        <v>81</v>
      </c>
      <c r="C4036">
        <v>2004</v>
      </c>
      <c r="D4036" t="s">
        <v>976</v>
      </c>
      <c r="F4036" t="s">
        <v>55</v>
      </c>
      <c r="I4036">
        <v>22613</v>
      </c>
    </row>
    <row r="4037" spans="1:9" x14ac:dyDescent="0.2">
      <c r="A4037" t="s">
        <v>885</v>
      </c>
      <c r="B4037">
        <v>82</v>
      </c>
      <c r="C4037">
        <v>2004</v>
      </c>
      <c r="D4037" t="s">
        <v>85</v>
      </c>
      <c r="F4037" t="s">
        <v>113</v>
      </c>
      <c r="I4037">
        <v>22487</v>
      </c>
    </row>
    <row r="4038" spans="1:9" x14ac:dyDescent="0.2">
      <c r="A4038" t="s">
        <v>120</v>
      </c>
      <c r="B4038">
        <v>83</v>
      </c>
      <c r="C4038">
        <v>2004</v>
      </c>
      <c r="D4038" t="s">
        <v>100</v>
      </c>
      <c r="F4038" t="s">
        <v>41</v>
      </c>
      <c r="I4038">
        <v>22485.9</v>
      </c>
    </row>
    <row r="4039" spans="1:9" x14ac:dyDescent="0.2">
      <c r="A4039" t="s">
        <v>979</v>
      </c>
      <c r="B4039">
        <v>84</v>
      </c>
      <c r="C4039">
        <v>2004</v>
      </c>
      <c r="D4039" t="s">
        <v>980</v>
      </c>
      <c r="F4039" t="s">
        <v>68</v>
      </c>
      <c r="I4039">
        <v>22052.5</v>
      </c>
    </row>
    <row r="4040" spans="1:9" x14ac:dyDescent="0.2">
      <c r="A4040" t="s">
        <v>1089</v>
      </c>
      <c r="B4040">
        <v>85</v>
      </c>
      <c r="C4040">
        <v>2004</v>
      </c>
      <c r="D4040" t="s">
        <v>112</v>
      </c>
      <c r="F4040" t="s">
        <v>113</v>
      </c>
      <c r="I4040">
        <v>21808</v>
      </c>
    </row>
    <row r="4041" spans="1:9" x14ac:dyDescent="0.2">
      <c r="A4041" t="s">
        <v>813</v>
      </c>
      <c r="B4041">
        <v>86</v>
      </c>
      <c r="C4041">
        <v>2004</v>
      </c>
      <c r="D4041" t="s">
        <v>166</v>
      </c>
      <c r="F4041" t="s">
        <v>98</v>
      </c>
      <c r="I4041">
        <v>21728</v>
      </c>
    </row>
    <row r="4042" spans="1:9" x14ac:dyDescent="0.2">
      <c r="A4042" t="s">
        <v>1242</v>
      </c>
      <c r="B4042">
        <v>87</v>
      </c>
      <c r="C4042">
        <v>2004</v>
      </c>
      <c r="D4042" t="s">
        <v>290</v>
      </c>
      <c r="F4042" t="s">
        <v>22</v>
      </c>
      <c r="I4042">
        <v>21596</v>
      </c>
    </row>
    <row r="4043" spans="1:9" x14ac:dyDescent="0.2">
      <c r="A4043" t="s">
        <v>805</v>
      </c>
      <c r="B4043">
        <v>88</v>
      </c>
      <c r="C4043">
        <v>2004</v>
      </c>
      <c r="D4043" t="s">
        <v>57</v>
      </c>
      <c r="F4043" t="s">
        <v>44</v>
      </c>
      <c r="I4043">
        <v>21454</v>
      </c>
    </row>
    <row r="4044" spans="1:9" x14ac:dyDescent="0.2">
      <c r="A4044" t="s">
        <v>469</v>
      </c>
      <c r="B4044">
        <v>89</v>
      </c>
      <c r="C4044">
        <v>2004</v>
      </c>
      <c r="D4044" t="s">
        <v>27</v>
      </c>
      <c r="F4044" t="s">
        <v>98</v>
      </c>
      <c r="I4044">
        <v>21263</v>
      </c>
    </row>
    <row r="4045" spans="1:9" x14ac:dyDescent="0.2">
      <c r="A4045" t="s">
        <v>993</v>
      </c>
      <c r="B4045">
        <v>90</v>
      </c>
      <c r="C4045">
        <v>2004</v>
      </c>
      <c r="D4045" t="s">
        <v>40</v>
      </c>
      <c r="F4045" t="s">
        <v>146</v>
      </c>
      <c r="I4045">
        <v>21075.8</v>
      </c>
    </row>
    <row r="4046" spans="1:9" x14ac:dyDescent="0.2">
      <c r="A4046" t="s">
        <v>107</v>
      </c>
      <c r="B4046">
        <v>91</v>
      </c>
      <c r="C4046">
        <v>2004</v>
      </c>
      <c r="D4046" t="s">
        <v>108</v>
      </c>
      <c r="F4046" t="s">
        <v>86</v>
      </c>
      <c r="I4046">
        <v>21044</v>
      </c>
    </row>
    <row r="4047" spans="1:9" x14ac:dyDescent="0.2">
      <c r="A4047" t="s">
        <v>148</v>
      </c>
      <c r="B4047">
        <v>92</v>
      </c>
      <c r="C4047">
        <v>2004</v>
      </c>
      <c r="D4047" t="s">
        <v>100</v>
      </c>
      <c r="F4047" t="s">
        <v>28</v>
      </c>
      <c r="I4047">
        <v>20671</v>
      </c>
    </row>
    <row r="4048" spans="1:9" x14ac:dyDescent="0.2">
      <c r="A4048" t="s">
        <v>994</v>
      </c>
      <c r="B4048">
        <v>93</v>
      </c>
      <c r="C4048">
        <v>2004</v>
      </c>
      <c r="D4048" t="s">
        <v>112</v>
      </c>
      <c r="F4048" t="s">
        <v>55</v>
      </c>
      <c r="I4048">
        <v>20359.7</v>
      </c>
    </row>
    <row r="4049" spans="1:9" x14ac:dyDescent="0.2">
      <c r="A4049" t="s">
        <v>143</v>
      </c>
      <c r="B4049">
        <v>94</v>
      </c>
      <c r="C4049">
        <v>2004</v>
      </c>
      <c r="D4049" t="s">
        <v>91</v>
      </c>
      <c r="F4049" t="s">
        <v>86</v>
      </c>
      <c r="I4049">
        <v>20255</v>
      </c>
    </row>
    <row r="4050" spans="1:9" x14ac:dyDescent="0.2">
      <c r="A4050" t="s">
        <v>178</v>
      </c>
      <c r="B4050">
        <v>95</v>
      </c>
      <c r="C4050">
        <v>2004</v>
      </c>
      <c r="D4050" t="s">
        <v>91</v>
      </c>
      <c r="F4050" t="s">
        <v>93</v>
      </c>
      <c r="I4050">
        <v>19873</v>
      </c>
    </row>
    <row r="4051" spans="1:9" x14ac:dyDescent="0.2">
      <c r="A4051" t="s">
        <v>208</v>
      </c>
      <c r="B4051">
        <v>96</v>
      </c>
      <c r="C4051">
        <v>2004</v>
      </c>
      <c r="D4051" t="s">
        <v>100</v>
      </c>
      <c r="F4051" t="s">
        <v>44</v>
      </c>
      <c r="I4051">
        <v>19680.599999999999</v>
      </c>
    </row>
    <row r="4052" spans="1:9" x14ac:dyDescent="0.2">
      <c r="A4052" t="s">
        <v>810</v>
      </c>
      <c r="B4052">
        <v>97</v>
      </c>
      <c r="C4052">
        <v>2004</v>
      </c>
      <c r="D4052" t="s">
        <v>350</v>
      </c>
      <c r="F4052" t="s">
        <v>177</v>
      </c>
      <c r="I4052">
        <v>19381.099999999999</v>
      </c>
    </row>
    <row r="4053" spans="1:9" x14ac:dyDescent="0.2">
      <c r="A4053" t="s">
        <v>549</v>
      </c>
      <c r="B4053">
        <v>98</v>
      </c>
      <c r="C4053">
        <v>2004</v>
      </c>
      <c r="D4053" t="s">
        <v>920</v>
      </c>
      <c r="F4053" t="s">
        <v>116</v>
      </c>
      <c r="I4053">
        <v>19245.7</v>
      </c>
    </row>
    <row r="4054" spans="1:9" x14ac:dyDescent="0.2">
      <c r="A4054" t="s">
        <v>812</v>
      </c>
      <c r="B4054">
        <v>99</v>
      </c>
      <c r="C4054">
        <v>2004</v>
      </c>
      <c r="D4054" t="s">
        <v>985</v>
      </c>
      <c r="F4054" t="s">
        <v>72</v>
      </c>
      <c r="I4054">
        <v>19160.400000000001</v>
      </c>
    </row>
    <row r="4055" spans="1:9" x14ac:dyDescent="0.2">
      <c r="A4055" t="s">
        <v>666</v>
      </c>
      <c r="B4055">
        <v>100</v>
      </c>
      <c r="C4055">
        <v>2004</v>
      </c>
      <c r="D4055" t="s">
        <v>970</v>
      </c>
      <c r="F4055" t="s">
        <v>55</v>
      </c>
      <c r="I4055">
        <v>18878</v>
      </c>
    </row>
    <row r="4056" spans="1:9" x14ac:dyDescent="0.2">
      <c r="A4056" t="s">
        <v>613</v>
      </c>
      <c r="B4056">
        <v>101</v>
      </c>
      <c r="C4056">
        <v>2004</v>
      </c>
      <c r="D4056" t="s">
        <v>112</v>
      </c>
      <c r="F4056" t="s">
        <v>98</v>
      </c>
      <c r="I4056">
        <v>18808</v>
      </c>
    </row>
    <row r="4057" spans="1:9" x14ac:dyDescent="0.2">
      <c r="A4057" t="s">
        <v>736</v>
      </c>
      <c r="B4057">
        <v>102</v>
      </c>
      <c r="C4057">
        <v>2004</v>
      </c>
      <c r="D4057" t="s">
        <v>65</v>
      </c>
      <c r="F4057" t="s">
        <v>33</v>
      </c>
      <c r="I4057">
        <v>18733</v>
      </c>
    </row>
    <row r="4058" spans="1:9" x14ac:dyDescent="0.2">
      <c r="A4058" t="s">
        <v>679</v>
      </c>
      <c r="B4058">
        <v>103</v>
      </c>
      <c r="C4058">
        <v>2004</v>
      </c>
      <c r="D4058" t="s">
        <v>390</v>
      </c>
      <c r="F4058" t="s">
        <v>93</v>
      </c>
      <c r="I4058">
        <v>18629</v>
      </c>
    </row>
    <row r="4059" spans="1:9" x14ac:dyDescent="0.2">
      <c r="A4059" t="s">
        <v>110</v>
      </c>
      <c r="B4059">
        <v>104</v>
      </c>
      <c r="C4059">
        <v>2004</v>
      </c>
      <c r="D4059" t="s">
        <v>980</v>
      </c>
      <c r="F4059" t="s">
        <v>44</v>
      </c>
      <c r="I4059">
        <v>18291</v>
      </c>
    </row>
    <row r="4060" spans="1:9" x14ac:dyDescent="0.2">
      <c r="A4060" t="s">
        <v>1243</v>
      </c>
      <c r="B4060">
        <v>105</v>
      </c>
      <c r="C4060">
        <v>2004</v>
      </c>
      <c r="D4060" t="s">
        <v>490</v>
      </c>
      <c r="F4060" t="s">
        <v>72</v>
      </c>
      <c r="I4060">
        <v>18232</v>
      </c>
    </row>
    <row r="4061" spans="1:9" x14ac:dyDescent="0.2">
      <c r="A4061" t="s">
        <v>759</v>
      </c>
      <c r="B4061">
        <v>106</v>
      </c>
      <c r="C4061">
        <v>2004</v>
      </c>
      <c r="D4061" t="s">
        <v>490</v>
      </c>
      <c r="F4061" t="s">
        <v>28</v>
      </c>
      <c r="I4061">
        <v>18192</v>
      </c>
    </row>
    <row r="4062" spans="1:9" x14ac:dyDescent="0.2">
      <c r="A4062" t="s">
        <v>182</v>
      </c>
      <c r="B4062">
        <v>107</v>
      </c>
      <c r="C4062">
        <v>2004</v>
      </c>
      <c r="D4062" t="s">
        <v>74</v>
      </c>
      <c r="F4062" t="s">
        <v>146</v>
      </c>
      <c r="I4062">
        <v>18109</v>
      </c>
    </row>
    <row r="4063" spans="1:9" x14ac:dyDescent="0.2">
      <c r="A4063" t="s">
        <v>1175</v>
      </c>
      <c r="B4063">
        <v>108</v>
      </c>
      <c r="C4063">
        <v>2004</v>
      </c>
      <c r="D4063" t="s">
        <v>112</v>
      </c>
      <c r="F4063" t="s">
        <v>33</v>
      </c>
      <c r="I4063">
        <v>17976.400000000001</v>
      </c>
    </row>
    <row r="4064" spans="1:9" x14ac:dyDescent="0.2">
      <c r="A4064" t="s">
        <v>1090</v>
      </c>
      <c r="B4064">
        <v>109</v>
      </c>
      <c r="C4064">
        <v>2004</v>
      </c>
      <c r="D4064" t="s">
        <v>17</v>
      </c>
      <c r="F4064" t="s">
        <v>18</v>
      </c>
      <c r="I4064">
        <v>17660</v>
      </c>
    </row>
    <row r="4065" spans="1:9" x14ac:dyDescent="0.2">
      <c r="A4065" t="s">
        <v>117</v>
      </c>
      <c r="B4065">
        <v>110</v>
      </c>
      <c r="C4065">
        <v>2004</v>
      </c>
      <c r="D4065" t="s">
        <v>118</v>
      </c>
      <c r="F4065" t="s">
        <v>22</v>
      </c>
      <c r="I4065">
        <v>17440</v>
      </c>
    </row>
    <row r="4066" spans="1:9" x14ac:dyDescent="0.2">
      <c r="A4066" t="s">
        <v>499</v>
      </c>
      <c r="B4066">
        <v>111</v>
      </c>
      <c r="C4066">
        <v>2004</v>
      </c>
      <c r="D4066" t="s">
        <v>976</v>
      </c>
      <c r="F4066" t="s">
        <v>177</v>
      </c>
      <c r="I4066">
        <v>17406.3</v>
      </c>
    </row>
    <row r="4067" spans="1:9" x14ac:dyDescent="0.2">
      <c r="A4067" t="s">
        <v>280</v>
      </c>
      <c r="B4067">
        <v>112</v>
      </c>
      <c r="C4067">
        <v>2004</v>
      </c>
      <c r="D4067" t="s">
        <v>108</v>
      </c>
      <c r="F4067" t="s">
        <v>86</v>
      </c>
      <c r="I4067">
        <v>17330</v>
      </c>
    </row>
    <row r="4068" spans="1:9" x14ac:dyDescent="0.2">
      <c r="A4068" t="s">
        <v>152</v>
      </c>
      <c r="B4068">
        <v>113</v>
      </c>
      <c r="C4068">
        <v>2004</v>
      </c>
      <c r="D4068" t="s">
        <v>609</v>
      </c>
      <c r="F4068" t="s">
        <v>28</v>
      </c>
      <c r="I4068">
        <v>17287</v>
      </c>
    </row>
    <row r="4069" spans="1:9" x14ac:dyDescent="0.2">
      <c r="A4069" t="s">
        <v>816</v>
      </c>
      <c r="B4069">
        <v>114</v>
      </c>
      <c r="C4069">
        <v>2004</v>
      </c>
      <c r="D4069" t="s">
        <v>60</v>
      </c>
      <c r="F4069" t="s">
        <v>44</v>
      </c>
      <c r="I4069">
        <v>17140.5</v>
      </c>
    </row>
    <row r="4070" spans="1:9" x14ac:dyDescent="0.2">
      <c r="A4070" t="s">
        <v>186</v>
      </c>
      <c r="B4070">
        <v>115</v>
      </c>
      <c r="C4070">
        <v>2004</v>
      </c>
      <c r="D4070" t="s">
        <v>40</v>
      </c>
      <c r="F4070" t="s">
        <v>187</v>
      </c>
      <c r="I4070">
        <v>17059.7</v>
      </c>
    </row>
    <row r="4071" spans="1:9" x14ac:dyDescent="0.2">
      <c r="A4071" t="s">
        <v>219</v>
      </c>
      <c r="B4071">
        <v>116</v>
      </c>
      <c r="C4071">
        <v>2004</v>
      </c>
      <c r="D4071" t="s">
        <v>65</v>
      </c>
      <c r="F4071" t="s">
        <v>146</v>
      </c>
      <c r="I4071">
        <v>16914</v>
      </c>
    </row>
    <row r="4072" spans="1:9" x14ac:dyDescent="0.2">
      <c r="A4072" t="s">
        <v>216</v>
      </c>
      <c r="B4072">
        <v>117</v>
      </c>
      <c r="C4072">
        <v>2004</v>
      </c>
      <c r="D4072" t="s">
        <v>70</v>
      </c>
      <c r="F4072" t="s">
        <v>177</v>
      </c>
      <c r="I4072">
        <v>16848.3</v>
      </c>
    </row>
    <row r="4073" spans="1:9" x14ac:dyDescent="0.2">
      <c r="A4073" t="s">
        <v>1092</v>
      </c>
      <c r="B4073">
        <v>118</v>
      </c>
      <c r="C4073">
        <v>2004</v>
      </c>
      <c r="D4073" t="s">
        <v>65</v>
      </c>
      <c r="F4073" t="s">
        <v>53</v>
      </c>
      <c r="I4073">
        <v>16803</v>
      </c>
    </row>
    <row r="4074" spans="1:9" x14ac:dyDescent="0.2">
      <c r="A4074" t="s">
        <v>1097</v>
      </c>
      <c r="B4074">
        <v>119</v>
      </c>
      <c r="C4074">
        <v>2004</v>
      </c>
      <c r="D4074" t="s">
        <v>112</v>
      </c>
      <c r="F4074" t="s">
        <v>255</v>
      </c>
      <c r="I4074">
        <v>16771.400000000001</v>
      </c>
    </row>
    <row r="4075" spans="1:9" x14ac:dyDescent="0.2">
      <c r="A4075" t="s">
        <v>1177</v>
      </c>
      <c r="B4075">
        <v>120</v>
      </c>
      <c r="C4075">
        <v>2004</v>
      </c>
      <c r="D4075" t="s">
        <v>27</v>
      </c>
      <c r="F4075" t="s">
        <v>93</v>
      </c>
      <c r="I4075">
        <v>16695</v>
      </c>
    </row>
    <row r="4076" spans="1:9" x14ac:dyDescent="0.2">
      <c r="A4076" t="s">
        <v>450</v>
      </c>
      <c r="B4076">
        <v>121</v>
      </c>
      <c r="C4076">
        <v>2004</v>
      </c>
      <c r="D4076" t="s">
        <v>74</v>
      </c>
      <c r="F4076" t="s">
        <v>35</v>
      </c>
      <c r="I4076">
        <v>16617</v>
      </c>
    </row>
    <row r="4077" spans="1:9" x14ac:dyDescent="0.2">
      <c r="A4077" t="s">
        <v>306</v>
      </c>
      <c r="B4077">
        <v>122</v>
      </c>
      <c r="C4077">
        <v>2004</v>
      </c>
      <c r="D4077" t="s">
        <v>1095</v>
      </c>
      <c r="F4077" t="s">
        <v>22</v>
      </c>
      <c r="I4077">
        <v>16271</v>
      </c>
    </row>
    <row r="4078" spans="1:9" x14ac:dyDescent="0.2">
      <c r="A4078" t="s">
        <v>894</v>
      </c>
      <c r="B4078">
        <v>123</v>
      </c>
      <c r="C4078">
        <v>2004</v>
      </c>
      <c r="D4078" t="s">
        <v>21</v>
      </c>
      <c r="F4078" t="s">
        <v>98</v>
      </c>
      <c r="I4078">
        <v>15930</v>
      </c>
    </row>
    <row r="4079" spans="1:9" x14ac:dyDescent="0.2">
      <c r="A4079" t="s">
        <v>391</v>
      </c>
      <c r="B4079">
        <v>124</v>
      </c>
      <c r="C4079">
        <v>2004</v>
      </c>
      <c r="D4079" t="s">
        <v>105</v>
      </c>
      <c r="F4079" t="s">
        <v>55</v>
      </c>
      <c r="I4079">
        <v>15853.8</v>
      </c>
    </row>
    <row r="4080" spans="1:9" x14ac:dyDescent="0.2">
      <c r="A4080" t="s">
        <v>1094</v>
      </c>
      <c r="B4080">
        <v>125</v>
      </c>
      <c r="C4080">
        <v>2004</v>
      </c>
      <c r="D4080" t="s">
        <v>100</v>
      </c>
      <c r="F4080" t="s">
        <v>41</v>
      </c>
      <c r="I4080">
        <v>15850.6</v>
      </c>
    </row>
    <row r="4081" spans="1:9" x14ac:dyDescent="0.2">
      <c r="A4081" t="s">
        <v>1001</v>
      </c>
      <c r="B4081">
        <v>126</v>
      </c>
      <c r="C4081">
        <v>2004</v>
      </c>
      <c r="D4081" t="s">
        <v>214</v>
      </c>
      <c r="F4081" t="s">
        <v>44</v>
      </c>
      <c r="I4081">
        <v>15812</v>
      </c>
    </row>
    <row r="4082" spans="1:9" x14ac:dyDescent="0.2">
      <c r="A4082" t="s">
        <v>101</v>
      </c>
      <c r="B4082">
        <v>127</v>
      </c>
      <c r="C4082">
        <v>2004</v>
      </c>
      <c r="D4082" t="s">
        <v>65</v>
      </c>
      <c r="F4082" t="s">
        <v>28</v>
      </c>
      <c r="I4082">
        <v>15809.6</v>
      </c>
    </row>
    <row r="4083" spans="1:9" x14ac:dyDescent="0.2">
      <c r="A4083" t="s">
        <v>383</v>
      </c>
      <c r="B4083">
        <v>128</v>
      </c>
      <c r="C4083">
        <v>2004</v>
      </c>
      <c r="D4083" t="s">
        <v>70</v>
      </c>
      <c r="F4083" t="s">
        <v>98</v>
      </c>
      <c r="I4083">
        <v>15800.9</v>
      </c>
    </row>
    <row r="4084" spans="1:9" x14ac:dyDescent="0.2">
      <c r="A4084" t="s">
        <v>647</v>
      </c>
      <c r="B4084">
        <v>129</v>
      </c>
      <c r="C4084">
        <v>2004</v>
      </c>
      <c r="D4084" t="s">
        <v>17</v>
      </c>
      <c r="F4084" t="s">
        <v>18</v>
      </c>
      <c r="I4084">
        <v>15746.7</v>
      </c>
    </row>
    <row r="4085" spans="1:9" x14ac:dyDescent="0.2">
      <c r="A4085" t="s">
        <v>94</v>
      </c>
      <c r="B4085">
        <v>130</v>
      </c>
      <c r="C4085">
        <v>2004</v>
      </c>
      <c r="D4085" t="s">
        <v>30</v>
      </c>
      <c r="F4085" t="s">
        <v>33</v>
      </c>
      <c r="I4085">
        <v>15701</v>
      </c>
    </row>
    <row r="4086" spans="1:9" x14ac:dyDescent="0.2">
      <c r="A4086" t="s">
        <v>217</v>
      </c>
      <c r="B4086">
        <v>131</v>
      </c>
      <c r="C4086">
        <v>2004</v>
      </c>
      <c r="D4086" t="s">
        <v>130</v>
      </c>
      <c r="F4086" t="s">
        <v>44</v>
      </c>
      <c r="I4086">
        <v>15534.6</v>
      </c>
    </row>
    <row r="4087" spans="1:9" x14ac:dyDescent="0.2">
      <c r="A4087" t="s">
        <v>319</v>
      </c>
      <c r="B4087">
        <v>132</v>
      </c>
      <c r="C4087">
        <v>2004</v>
      </c>
      <c r="D4087" t="s">
        <v>920</v>
      </c>
      <c r="F4087" t="s">
        <v>53</v>
      </c>
      <c r="I4087">
        <v>15441</v>
      </c>
    </row>
    <row r="4088" spans="1:9" x14ac:dyDescent="0.2">
      <c r="A4088" t="s">
        <v>531</v>
      </c>
      <c r="B4088">
        <v>133</v>
      </c>
      <c r="C4088">
        <v>2004</v>
      </c>
      <c r="D4088" t="s">
        <v>57</v>
      </c>
      <c r="F4088" t="s">
        <v>72</v>
      </c>
      <c r="I4088">
        <v>15354.4</v>
      </c>
    </row>
    <row r="4089" spans="1:9" x14ac:dyDescent="0.2">
      <c r="A4089" t="s">
        <v>617</v>
      </c>
      <c r="B4089">
        <v>134</v>
      </c>
      <c r="C4089">
        <v>2004</v>
      </c>
      <c r="D4089" t="s">
        <v>24</v>
      </c>
      <c r="F4089" t="s">
        <v>53</v>
      </c>
      <c r="I4089">
        <v>15264</v>
      </c>
    </row>
    <row r="4090" spans="1:9" x14ac:dyDescent="0.2">
      <c r="A4090" t="s">
        <v>1244</v>
      </c>
      <c r="B4090">
        <v>135</v>
      </c>
      <c r="C4090">
        <v>2004</v>
      </c>
      <c r="D4090" t="s">
        <v>65</v>
      </c>
      <c r="F4090" t="s">
        <v>33</v>
      </c>
      <c r="I4090">
        <v>15139.2</v>
      </c>
    </row>
    <row r="4091" spans="1:9" x14ac:dyDescent="0.2">
      <c r="A4091" t="s">
        <v>930</v>
      </c>
      <c r="B4091">
        <v>136</v>
      </c>
      <c r="C4091">
        <v>2004</v>
      </c>
      <c r="D4091" t="s">
        <v>27</v>
      </c>
      <c r="F4091" t="s">
        <v>181</v>
      </c>
      <c r="I4091">
        <v>14936</v>
      </c>
    </row>
    <row r="4092" spans="1:9" x14ac:dyDescent="0.2">
      <c r="A4092" t="s">
        <v>1245</v>
      </c>
      <c r="B4092">
        <v>137</v>
      </c>
      <c r="C4092">
        <v>2004</v>
      </c>
      <c r="D4092" t="s">
        <v>17</v>
      </c>
      <c r="F4092" t="s">
        <v>53</v>
      </c>
      <c r="I4092">
        <v>14740.7</v>
      </c>
    </row>
    <row r="4093" spans="1:9" x14ac:dyDescent="0.2">
      <c r="A4093" t="s">
        <v>651</v>
      </c>
      <c r="B4093">
        <v>138</v>
      </c>
      <c r="C4093">
        <v>2004</v>
      </c>
      <c r="D4093" t="s">
        <v>112</v>
      </c>
      <c r="F4093" t="s">
        <v>55</v>
      </c>
      <c r="I4093">
        <v>14582</v>
      </c>
    </row>
    <row r="4094" spans="1:9" x14ac:dyDescent="0.2">
      <c r="A4094" t="s">
        <v>257</v>
      </c>
      <c r="B4094">
        <v>139</v>
      </c>
      <c r="C4094">
        <v>2004</v>
      </c>
      <c r="D4094" t="s">
        <v>21</v>
      </c>
      <c r="F4094" t="s">
        <v>28</v>
      </c>
      <c r="I4094">
        <v>14408</v>
      </c>
    </row>
    <row r="4095" spans="1:9" x14ac:dyDescent="0.2">
      <c r="A4095" t="s">
        <v>982</v>
      </c>
      <c r="B4095">
        <v>140</v>
      </c>
      <c r="C4095">
        <v>2004</v>
      </c>
      <c r="D4095" t="s">
        <v>57</v>
      </c>
      <c r="F4095" t="s">
        <v>146</v>
      </c>
      <c r="I4095">
        <v>14362</v>
      </c>
    </row>
    <row r="4096" spans="1:9" x14ac:dyDescent="0.2">
      <c r="A4096" t="s">
        <v>147</v>
      </c>
      <c r="B4096">
        <v>141</v>
      </c>
      <c r="C4096">
        <v>2004</v>
      </c>
      <c r="D4096" t="s">
        <v>1077</v>
      </c>
      <c r="F4096" t="s">
        <v>22</v>
      </c>
      <c r="I4096">
        <v>14348</v>
      </c>
    </row>
    <row r="4097" spans="1:9" x14ac:dyDescent="0.2">
      <c r="A4097" t="s">
        <v>169</v>
      </c>
      <c r="B4097">
        <v>142</v>
      </c>
      <c r="C4097">
        <v>2004</v>
      </c>
      <c r="D4097" t="s">
        <v>108</v>
      </c>
      <c r="F4097" t="s">
        <v>142</v>
      </c>
      <c r="I4097">
        <v>14146.7</v>
      </c>
    </row>
    <row r="4098" spans="1:9" x14ac:dyDescent="0.2">
      <c r="A4098" t="s">
        <v>1108</v>
      </c>
      <c r="B4098">
        <v>143</v>
      </c>
      <c r="C4098">
        <v>2004</v>
      </c>
      <c r="D4098" t="s">
        <v>112</v>
      </c>
      <c r="F4098" t="s">
        <v>22</v>
      </c>
      <c r="I4098">
        <v>14110.9</v>
      </c>
    </row>
    <row r="4099" spans="1:9" x14ac:dyDescent="0.2">
      <c r="A4099" t="s">
        <v>624</v>
      </c>
      <c r="B4099">
        <v>144</v>
      </c>
      <c r="C4099">
        <v>2004</v>
      </c>
      <c r="D4099" t="s">
        <v>32</v>
      </c>
      <c r="F4099" t="s">
        <v>142</v>
      </c>
      <c r="I4099">
        <v>13999</v>
      </c>
    </row>
    <row r="4100" spans="1:9" x14ac:dyDescent="0.2">
      <c r="A4100" t="s">
        <v>137</v>
      </c>
      <c r="B4100">
        <v>145</v>
      </c>
      <c r="C4100">
        <v>2004</v>
      </c>
      <c r="D4100" t="s">
        <v>118</v>
      </c>
      <c r="F4100" t="s">
        <v>44</v>
      </c>
      <c r="I4100">
        <v>13724</v>
      </c>
    </row>
    <row r="4101" spans="1:9" x14ac:dyDescent="0.2">
      <c r="A4101" t="s">
        <v>1183</v>
      </c>
      <c r="B4101">
        <v>146</v>
      </c>
      <c r="C4101">
        <v>2004</v>
      </c>
      <c r="D4101" t="s">
        <v>79</v>
      </c>
      <c r="F4101" t="s">
        <v>55</v>
      </c>
      <c r="I4101">
        <v>13659.5</v>
      </c>
    </row>
    <row r="4102" spans="1:9" x14ac:dyDescent="0.2">
      <c r="A4102" t="s">
        <v>171</v>
      </c>
      <c r="B4102">
        <v>147</v>
      </c>
      <c r="C4102">
        <v>2004</v>
      </c>
      <c r="D4102" t="s">
        <v>24</v>
      </c>
      <c r="F4102" t="s">
        <v>142</v>
      </c>
      <c r="I4102">
        <v>13343</v>
      </c>
    </row>
    <row r="4103" spans="1:9" x14ac:dyDescent="0.2">
      <c r="A4103" t="s">
        <v>387</v>
      </c>
      <c r="B4103">
        <v>148</v>
      </c>
      <c r="C4103">
        <v>2004</v>
      </c>
      <c r="D4103" t="s">
        <v>105</v>
      </c>
      <c r="F4103" t="s">
        <v>146</v>
      </c>
      <c r="I4103">
        <v>13327.9</v>
      </c>
    </row>
    <row r="4104" spans="1:9" x14ac:dyDescent="0.2">
      <c r="A4104" t="s">
        <v>134</v>
      </c>
      <c r="B4104">
        <v>149</v>
      </c>
      <c r="C4104">
        <v>2004</v>
      </c>
      <c r="D4104" t="s">
        <v>95</v>
      </c>
      <c r="F4104" t="s">
        <v>28</v>
      </c>
      <c r="I4104">
        <v>13317</v>
      </c>
    </row>
    <row r="4105" spans="1:9" x14ac:dyDescent="0.2">
      <c r="A4105" t="s">
        <v>170</v>
      </c>
      <c r="B4105">
        <v>150</v>
      </c>
      <c r="C4105">
        <v>2004</v>
      </c>
      <c r="D4105" t="s">
        <v>118</v>
      </c>
      <c r="F4105" t="s">
        <v>86</v>
      </c>
      <c r="I4105">
        <v>13303</v>
      </c>
    </row>
    <row r="4106" spans="1:9" x14ac:dyDescent="0.2">
      <c r="A4106" t="s">
        <v>504</v>
      </c>
      <c r="B4106">
        <v>152</v>
      </c>
      <c r="C4106">
        <v>2004</v>
      </c>
      <c r="D4106" t="s">
        <v>105</v>
      </c>
      <c r="F4106" t="s">
        <v>146</v>
      </c>
      <c r="I4106">
        <v>13181.2</v>
      </c>
    </row>
    <row r="4107" spans="1:9" x14ac:dyDescent="0.2">
      <c r="A4107" t="s">
        <v>231</v>
      </c>
      <c r="B4107">
        <v>153</v>
      </c>
      <c r="C4107">
        <v>2004</v>
      </c>
      <c r="D4107" t="s">
        <v>201</v>
      </c>
      <c r="F4107" t="s">
        <v>68</v>
      </c>
      <c r="I4107">
        <v>12792</v>
      </c>
    </row>
    <row r="4108" spans="1:9" x14ac:dyDescent="0.2">
      <c r="A4108" t="s">
        <v>1075</v>
      </c>
      <c r="B4108">
        <v>154</v>
      </c>
      <c r="C4108">
        <v>2004</v>
      </c>
      <c r="D4108" t="s">
        <v>920</v>
      </c>
      <c r="F4108" t="s">
        <v>22</v>
      </c>
      <c r="I4108">
        <v>12653</v>
      </c>
    </row>
    <row r="4109" spans="1:9" x14ac:dyDescent="0.2">
      <c r="A4109" t="s">
        <v>1109</v>
      </c>
      <c r="B4109">
        <v>155</v>
      </c>
      <c r="C4109">
        <v>2004</v>
      </c>
      <c r="D4109" t="s">
        <v>223</v>
      </c>
      <c r="F4109" t="s">
        <v>22</v>
      </c>
      <c r="I4109">
        <v>12589.8</v>
      </c>
    </row>
    <row r="4110" spans="1:9" x14ac:dyDescent="0.2">
      <c r="A4110" t="s">
        <v>1096</v>
      </c>
      <c r="B4110">
        <v>156</v>
      </c>
      <c r="C4110">
        <v>2004</v>
      </c>
      <c r="D4110" t="s">
        <v>100</v>
      </c>
      <c r="F4110" t="s">
        <v>255</v>
      </c>
      <c r="I4110">
        <v>12582.5</v>
      </c>
    </row>
    <row r="4111" spans="1:9" x14ac:dyDescent="0.2">
      <c r="A4111" t="s">
        <v>339</v>
      </c>
      <c r="B4111">
        <v>157</v>
      </c>
      <c r="C4111">
        <v>2004</v>
      </c>
      <c r="D4111" t="s">
        <v>105</v>
      </c>
      <c r="F4111" t="s">
        <v>177</v>
      </c>
      <c r="I4111">
        <v>12358.6</v>
      </c>
    </row>
    <row r="4112" spans="1:9" x14ac:dyDescent="0.2">
      <c r="A4112" t="s">
        <v>798</v>
      </c>
      <c r="B4112">
        <v>158</v>
      </c>
      <c r="C4112">
        <v>2004</v>
      </c>
      <c r="D4112" t="s">
        <v>214</v>
      </c>
      <c r="F4112" t="s">
        <v>53</v>
      </c>
      <c r="I4112">
        <v>12317.7</v>
      </c>
    </row>
    <row r="4113" spans="1:9" x14ac:dyDescent="0.2">
      <c r="A4113" t="s">
        <v>644</v>
      </c>
      <c r="B4113">
        <v>159</v>
      </c>
      <c r="C4113">
        <v>2004</v>
      </c>
      <c r="D4113" t="s">
        <v>112</v>
      </c>
      <c r="F4113" t="s">
        <v>190</v>
      </c>
      <c r="I4113">
        <v>12226.3</v>
      </c>
    </row>
    <row r="4114" spans="1:9" x14ac:dyDescent="0.2">
      <c r="A4114" t="s">
        <v>329</v>
      </c>
      <c r="B4114">
        <v>160</v>
      </c>
      <c r="C4114">
        <v>2004</v>
      </c>
      <c r="D4114" t="s">
        <v>330</v>
      </c>
      <c r="F4114" t="s">
        <v>187</v>
      </c>
      <c r="I4114">
        <v>12184.5</v>
      </c>
    </row>
    <row r="4115" spans="1:9" x14ac:dyDescent="0.2">
      <c r="A4115" t="s">
        <v>242</v>
      </c>
      <c r="B4115">
        <v>161</v>
      </c>
      <c r="C4115">
        <v>2004</v>
      </c>
      <c r="D4115" t="s">
        <v>32</v>
      </c>
      <c r="F4115" t="s">
        <v>18</v>
      </c>
      <c r="I4115">
        <v>12176</v>
      </c>
    </row>
    <row r="4116" spans="1:9" x14ac:dyDescent="0.2">
      <c r="A4116" t="s">
        <v>176</v>
      </c>
      <c r="B4116">
        <v>162</v>
      </c>
      <c r="C4116">
        <v>2004</v>
      </c>
      <c r="D4116" t="s">
        <v>70</v>
      </c>
      <c r="F4116" t="s">
        <v>177</v>
      </c>
      <c r="I4116">
        <v>12168.4</v>
      </c>
    </row>
    <row r="4117" spans="1:9" x14ac:dyDescent="0.2">
      <c r="A4117" t="s">
        <v>238</v>
      </c>
      <c r="B4117">
        <v>163</v>
      </c>
      <c r="C4117">
        <v>2004</v>
      </c>
      <c r="D4117" t="s">
        <v>214</v>
      </c>
      <c r="F4117" t="s">
        <v>55</v>
      </c>
      <c r="I4117">
        <v>12156</v>
      </c>
    </row>
    <row r="4118" spans="1:9" x14ac:dyDescent="0.2">
      <c r="A4118" t="s">
        <v>378</v>
      </c>
      <c r="B4118">
        <v>164</v>
      </c>
      <c r="C4118">
        <v>2004</v>
      </c>
      <c r="D4118" t="s">
        <v>214</v>
      </c>
      <c r="F4118" t="s">
        <v>35</v>
      </c>
      <c r="I4118">
        <v>12078</v>
      </c>
    </row>
    <row r="4119" spans="1:9" x14ac:dyDescent="0.2">
      <c r="A4119" t="s">
        <v>514</v>
      </c>
      <c r="B4119">
        <v>165</v>
      </c>
      <c r="C4119">
        <v>2004</v>
      </c>
      <c r="D4119" t="s">
        <v>65</v>
      </c>
      <c r="F4119" t="s">
        <v>53</v>
      </c>
      <c r="I4119">
        <v>11892</v>
      </c>
    </row>
    <row r="4120" spans="1:9" x14ac:dyDescent="0.2">
      <c r="A4120" t="s">
        <v>1179</v>
      </c>
      <c r="B4120">
        <v>166</v>
      </c>
      <c r="C4120">
        <v>2004</v>
      </c>
      <c r="D4120" t="s">
        <v>920</v>
      </c>
      <c r="F4120" t="s">
        <v>22</v>
      </c>
      <c r="I4120">
        <v>11707.3</v>
      </c>
    </row>
    <row r="4121" spans="1:9" x14ac:dyDescent="0.2">
      <c r="A4121" t="s">
        <v>702</v>
      </c>
      <c r="B4121">
        <v>167</v>
      </c>
      <c r="C4121">
        <v>2004</v>
      </c>
      <c r="D4121" t="s">
        <v>974</v>
      </c>
      <c r="F4121" t="s">
        <v>55</v>
      </c>
      <c r="I4121">
        <v>11700.4</v>
      </c>
    </row>
    <row r="4122" spans="1:9" x14ac:dyDescent="0.2">
      <c r="A4122" t="s">
        <v>581</v>
      </c>
      <c r="B4122">
        <v>168</v>
      </c>
      <c r="C4122">
        <v>2004</v>
      </c>
      <c r="D4122" t="s">
        <v>57</v>
      </c>
      <c r="F4122" t="s">
        <v>47</v>
      </c>
      <c r="I4122">
        <v>11684.4</v>
      </c>
    </row>
    <row r="4123" spans="1:9" x14ac:dyDescent="0.2">
      <c r="A4123" t="s">
        <v>422</v>
      </c>
      <c r="B4123">
        <v>169</v>
      </c>
      <c r="C4123">
        <v>2004</v>
      </c>
      <c r="D4123" t="s">
        <v>79</v>
      </c>
      <c r="F4123" t="s">
        <v>28</v>
      </c>
      <c r="I4123">
        <v>11588</v>
      </c>
    </row>
    <row r="4124" spans="1:9" x14ac:dyDescent="0.2">
      <c r="A4124" t="s">
        <v>747</v>
      </c>
      <c r="B4124">
        <v>170</v>
      </c>
      <c r="C4124">
        <v>2004</v>
      </c>
      <c r="D4124" t="s">
        <v>193</v>
      </c>
      <c r="F4124" t="s">
        <v>22</v>
      </c>
      <c r="I4124">
        <v>11574</v>
      </c>
    </row>
    <row r="4125" spans="1:9" x14ac:dyDescent="0.2">
      <c r="A4125" t="s">
        <v>1246</v>
      </c>
      <c r="B4125">
        <v>172</v>
      </c>
      <c r="C4125">
        <v>2004</v>
      </c>
      <c r="D4125" t="s">
        <v>97</v>
      </c>
      <c r="F4125" t="s">
        <v>86</v>
      </c>
      <c r="I4125">
        <v>11447</v>
      </c>
    </row>
    <row r="4126" spans="1:9" x14ac:dyDescent="0.2">
      <c r="A4126" t="s">
        <v>310</v>
      </c>
      <c r="B4126">
        <v>173</v>
      </c>
      <c r="C4126">
        <v>2004</v>
      </c>
      <c r="D4126" t="s">
        <v>30</v>
      </c>
      <c r="F4126" t="s">
        <v>55</v>
      </c>
      <c r="I4126">
        <v>11434</v>
      </c>
    </row>
    <row r="4127" spans="1:9" x14ac:dyDescent="0.2">
      <c r="A4127" t="s">
        <v>303</v>
      </c>
      <c r="B4127">
        <v>174</v>
      </c>
      <c r="C4127">
        <v>2004</v>
      </c>
      <c r="D4127" t="s">
        <v>65</v>
      </c>
      <c r="F4127" t="s">
        <v>41</v>
      </c>
      <c r="I4127">
        <v>11394</v>
      </c>
    </row>
    <row r="4128" spans="1:9" x14ac:dyDescent="0.2">
      <c r="A4128" t="s">
        <v>467</v>
      </c>
      <c r="B4128">
        <v>175</v>
      </c>
      <c r="C4128">
        <v>2004</v>
      </c>
      <c r="D4128" t="s">
        <v>290</v>
      </c>
      <c r="F4128" t="s">
        <v>55</v>
      </c>
      <c r="I4128">
        <v>11346.5</v>
      </c>
    </row>
    <row r="4129" spans="1:9" x14ac:dyDescent="0.2">
      <c r="A4129" t="s">
        <v>300</v>
      </c>
      <c r="B4129">
        <v>176</v>
      </c>
      <c r="C4129">
        <v>2004</v>
      </c>
      <c r="D4129" t="s">
        <v>214</v>
      </c>
      <c r="F4129" t="s">
        <v>41</v>
      </c>
      <c r="I4129">
        <v>11340</v>
      </c>
    </row>
    <row r="4130" spans="1:9" x14ac:dyDescent="0.2">
      <c r="A4130" t="s">
        <v>983</v>
      </c>
      <c r="B4130">
        <v>177</v>
      </c>
      <c r="C4130">
        <v>2004</v>
      </c>
      <c r="D4130" t="s">
        <v>920</v>
      </c>
      <c r="F4130" t="s">
        <v>22</v>
      </c>
      <c r="I4130">
        <v>11325</v>
      </c>
    </row>
    <row r="4131" spans="1:9" x14ac:dyDescent="0.2">
      <c r="A4131" t="s">
        <v>224</v>
      </c>
      <c r="B4131">
        <v>178</v>
      </c>
      <c r="C4131">
        <v>2004</v>
      </c>
      <c r="D4131" t="s">
        <v>214</v>
      </c>
      <c r="F4131" t="s">
        <v>86</v>
      </c>
      <c r="I4131">
        <v>11251</v>
      </c>
    </row>
    <row r="4132" spans="1:9" x14ac:dyDescent="0.2">
      <c r="A4132" t="s">
        <v>633</v>
      </c>
      <c r="B4132">
        <v>179</v>
      </c>
      <c r="C4132">
        <v>2004</v>
      </c>
      <c r="D4132" t="s">
        <v>214</v>
      </c>
      <c r="F4132" t="s">
        <v>55</v>
      </c>
      <c r="I4132">
        <v>11221</v>
      </c>
    </row>
    <row r="4133" spans="1:9" x14ac:dyDescent="0.2">
      <c r="A4133" t="s">
        <v>684</v>
      </c>
      <c r="B4133">
        <v>180</v>
      </c>
      <c r="C4133">
        <v>2004</v>
      </c>
      <c r="D4133" t="s">
        <v>1104</v>
      </c>
      <c r="F4133" t="s">
        <v>18</v>
      </c>
      <c r="I4133">
        <v>11134</v>
      </c>
    </row>
    <row r="4134" spans="1:9" x14ac:dyDescent="0.2">
      <c r="A4134" t="s">
        <v>995</v>
      </c>
      <c r="B4134">
        <v>181</v>
      </c>
      <c r="C4134">
        <v>2004</v>
      </c>
      <c r="D4134" t="s">
        <v>112</v>
      </c>
      <c r="F4134" t="s">
        <v>55</v>
      </c>
      <c r="I4134">
        <v>11062.5</v>
      </c>
    </row>
    <row r="4135" spans="1:9" x14ac:dyDescent="0.2">
      <c r="A4135" t="s">
        <v>992</v>
      </c>
      <c r="B4135">
        <v>182</v>
      </c>
      <c r="C4135">
        <v>2004</v>
      </c>
      <c r="D4135" t="s">
        <v>112</v>
      </c>
      <c r="F4135" t="s">
        <v>55</v>
      </c>
      <c r="I4135">
        <v>11008.5</v>
      </c>
    </row>
    <row r="4136" spans="1:9" x14ac:dyDescent="0.2">
      <c r="A4136" t="s">
        <v>945</v>
      </c>
      <c r="B4136">
        <v>183</v>
      </c>
      <c r="C4136">
        <v>2004</v>
      </c>
      <c r="D4136" t="s">
        <v>27</v>
      </c>
      <c r="F4136" t="s">
        <v>35</v>
      </c>
      <c r="I4136">
        <v>10820</v>
      </c>
    </row>
    <row r="4137" spans="1:9" x14ac:dyDescent="0.2">
      <c r="A4137" t="s">
        <v>369</v>
      </c>
      <c r="B4137">
        <v>184</v>
      </c>
      <c r="C4137">
        <v>2004</v>
      </c>
      <c r="D4137" t="s">
        <v>283</v>
      </c>
      <c r="F4137" t="s">
        <v>370</v>
      </c>
      <c r="I4137">
        <v>10697</v>
      </c>
    </row>
    <row r="4138" spans="1:9" x14ac:dyDescent="0.2">
      <c r="A4138" t="s">
        <v>285</v>
      </c>
      <c r="B4138">
        <v>185</v>
      </c>
      <c r="C4138">
        <v>2004</v>
      </c>
      <c r="D4138" t="s">
        <v>65</v>
      </c>
      <c r="F4138" t="s">
        <v>22</v>
      </c>
      <c r="I4138">
        <v>10592.7</v>
      </c>
    </row>
    <row r="4139" spans="1:9" x14ac:dyDescent="0.2">
      <c r="A4139" t="s">
        <v>239</v>
      </c>
      <c r="B4139">
        <v>186</v>
      </c>
      <c r="C4139">
        <v>2004</v>
      </c>
      <c r="D4139" t="s">
        <v>980</v>
      </c>
      <c r="F4139" t="s">
        <v>72</v>
      </c>
      <c r="I4139">
        <v>10506</v>
      </c>
    </row>
    <row r="4140" spans="1:9" x14ac:dyDescent="0.2">
      <c r="A4140" t="s">
        <v>891</v>
      </c>
      <c r="B4140">
        <v>187</v>
      </c>
      <c r="C4140">
        <v>2004</v>
      </c>
      <c r="D4140" t="s">
        <v>97</v>
      </c>
      <c r="F4140" t="s">
        <v>113</v>
      </c>
      <c r="I4140">
        <v>10399.700000000001</v>
      </c>
    </row>
    <row r="4141" spans="1:9" x14ac:dyDescent="0.2">
      <c r="A4141" t="s">
        <v>1184</v>
      </c>
      <c r="B4141">
        <v>188</v>
      </c>
      <c r="C4141">
        <v>2004</v>
      </c>
      <c r="D4141" t="s">
        <v>974</v>
      </c>
      <c r="F4141" t="s">
        <v>55</v>
      </c>
      <c r="I4141">
        <v>10361.4</v>
      </c>
    </row>
    <row r="4142" spans="1:9" x14ac:dyDescent="0.2">
      <c r="A4142" t="s">
        <v>1182</v>
      </c>
      <c r="B4142">
        <v>189</v>
      </c>
      <c r="C4142">
        <v>2004</v>
      </c>
      <c r="D4142" t="s">
        <v>24</v>
      </c>
      <c r="F4142" t="s">
        <v>187</v>
      </c>
      <c r="I4142">
        <v>10282.1</v>
      </c>
    </row>
    <row r="4143" spans="1:9" x14ac:dyDescent="0.2">
      <c r="A4143" t="s">
        <v>999</v>
      </c>
      <c r="B4143">
        <v>190</v>
      </c>
      <c r="C4143">
        <v>2004</v>
      </c>
      <c r="D4143" t="s">
        <v>108</v>
      </c>
      <c r="F4143" t="s">
        <v>28</v>
      </c>
      <c r="I4143">
        <v>10265</v>
      </c>
    </row>
    <row r="4144" spans="1:9" x14ac:dyDescent="0.2">
      <c r="A4144" t="s">
        <v>401</v>
      </c>
      <c r="B4144">
        <v>191</v>
      </c>
      <c r="C4144">
        <v>2004</v>
      </c>
      <c r="D4144" t="s">
        <v>130</v>
      </c>
      <c r="F4144" t="s">
        <v>44</v>
      </c>
      <c r="I4144">
        <v>10137.799999999999</v>
      </c>
    </row>
    <row r="4145" spans="1:9" x14ac:dyDescent="0.2">
      <c r="A4145" t="s">
        <v>898</v>
      </c>
      <c r="B4145">
        <v>192</v>
      </c>
      <c r="C4145">
        <v>2004</v>
      </c>
      <c r="D4145" t="s">
        <v>97</v>
      </c>
      <c r="F4145" t="s">
        <v>146</v>
      </c>
      <c r="I4145">
        <v>10071.299999999999</v>
      </c>
    </row>
    <row r="4146" spans="1:9" x14ac:dyDescent="0.2">
      <c r="A4146" t="s">
        <v>252</v>
      </c>
      <c r="B4146">
        <v>193</v>
      </c>
      <c r="C4146">
        <v>2004</v>
      </c>
      <c r="D4146" t="s">
        <v>17</v>
      </c>
      <c r="F4146" t="s">
        <v>53</v>
      </c>
      <c r="I4146">
        <v>10071</v>
      </c>
    </row>
    <row r="4147" spans="1:9" x14ac:dyDescent="0.2">
      <c r="A4147" t="s">
        <v>635</v>
      </c>
      <c r="B4147">
        <v>194</v>
      </c>
      <c r="C4147">
        <v>2004</v>
      </c>
      <c r="D4147" t="s">
        <v>74</v>
      </c>
      <c r="F4147" t="s">
        <v>210</v>
      </c>
      <c r="I4147">
        <v>10028</v>
      </c>
    </row>
    <row r="4148" spans="1:9" x14ac:dyDescent="0.2">
      <c r="A4148" t="s">
        <v>325</v>
      </c>
      <c r="B4148">
        <v>195</v>
      </c>
      <c r="C4148">
        <v>2004</v>
      </c>
      <c r="D4148" t="s">
        <v>105</v>
      </c>
      <c r="F4148" t="s">
        <v>35</v>
      </c>
      <c r="I4148">
        <v>9953.5</v>
      </c>
    </row>
    <row r="4149" spans="1:9" x14ac:dyDescent="0.2">
      <c r="A4149" t="s">
        <v>241</v>
      </c>
      <c r="B4149">
        <v>196</v>
      </c>
      <c r="C4149">
        <v>2004</v>
      </c>
      <c r="D4149" t="s">
        <v>1077</v>
      </c>
      <c r="F4149" t="s">
        <v>28</v>
      </c>
      <c r="I4149">
        <v>9903.4</v>
      </c>
    </row>
    <row r="4150" spans="1:9" x14ac:dyDescent="0.2">
      <c r="A4150" t="s">
        <v>622</v>
      </c>
      <c r="B4150">
        <v>197</v>
      </c>
      <c r="C4150">
        <v>2004</v>
      </c>
      <c r="D4150" t="s">
        <v>974</v>
      </c>
      <c r="F4150" t="s">
        <v>22</v>
      </c>
      <c r="I4150">
        <v>9834</v>
      </c>
    </row>
    <row r="4151" spans="1:9" x14ac:dyDescent="0.2">
      <c r="A4151" t="s">
        <v>751</v>
      </c>
      <c r="B4151">
        <v>198</v>
      </c>
      <c r="C4151">
        <v>2004</v>
      </c>
      <c r="D4151" t="s">
        <v>214</v>
      </c>
      <c r="F4151" t="s">
        <v>28</v>
      </c>
      <c r="I4151">
        <v>9827</v>
      </c>
    </row>
    <row r="4152" spans="1:9" x14ac:dyDescent="0.2">
      <c r="A4152" t="s">
        <v>458</v>
      </c>
      <c r="B4152">
        <v>199</v>
      </c>
      <c r="C4152">
        <v>2004</v>
      </c>
      <c r="D4152" t="s">
        <v>79</v>
      </c>
      <c r="F4152" t="s">
        <v>44</v>
      </c>
      <c r="I4152">
        <v>9823</v>
      </c>
    </row>
    <row r="4153" spans="1:9" x14ac:dyDescent="0.2">
      <c r="A4153" t="s">
        <v>929</v>
      </c>
      <c r="B4153">
        <v>200</v>
      </c>
      <c r="C4153">
        <v>2004</v>
      </c>
      <c r="D4153" t="s">
        <v>79</v>
      </c>
      <c r="F4153" t="s">
        <v>35</v>
      </c>
      <c r="I4153">
        <v>9783.6</v>
      </c>
    </row>
    <row r="4154" spans="1:9" x14ac:dyDescent="0.2">
      <c r="A4154" t="s">
        <v>1186</v>
      </c>
      <c r="B4154">
        <v>201</v>
      </c>
      <c r="C4154">
        <v>2004</v>
      </c>
      <c r="D4154" t="s">
        <v>214</v>
      </c>
      <c r="F4154" t="s">
        <v>22</v>
      </c>
      <c r="I4154">
        <v>9772.1</v>
      </c>
    </row>
    <row r="4155" spans="1:9" x14ac:dyDescent="0.2">
      <c r="A4155" t="s">
        <v>1106</v>
      </c>
      <c r="B4155">
        <v>202</v>
      </c>
      <c r="C4155">
        <v>2004</v>
      </c>
      <c r="D4155" t="s">
        <v>757</v>
      </c>
      <c r="F4155" t="s">
        <v>98</v>
      </c>
      <c r="I4155">
        <v>9712.1</v>
      </c>
    </row>
    <row r="4156" spans="1:9" x14ac:dyDescent="0.2">
      <c r="A4156" t="s">
        <v>933</v>
      </c>
      <c r="B4156">
        <v>203</v>
      </c>
      <c r="C4156">
        <v>2004</v>
      </c>
      <c r="D4156" t="s">
        <v>920</v>
      </c>
      <c r="F4156" t="s">
        <v>75</v>
      </c>
      <c r="I4156">
        <v>9703</v>
      </c>
    </row>
    <row r="4157" spans="1:9" x14ac:dyDescent="0.2">
      <c r="A4157" t="s">
        <v>1247</v>
      </c>
      <c r="B4157">
        <v>204</v>
      </c>
      <c r="C4157">
        <v>2004</v>
      </c>
      <c r="D4157" t="s">
        <v>214</v>
      </c>
      <c r="F4157" t="s">
        <v>35</v>
      </c>
      <c r="I4157">
        <v>9649</v>
      </c>
    </row>
    <row r="4158" spans="1:9" x14ac:dyDescent="0.2">
      <c r="A4158" t="s">
        <v>324</v>
      </c>
      <c r="B4158">
        <v>205</v>
      </c>
      <c r="C4158">
        <v>2004</v>
      </c>
      <c r="D4158" t="s">
        <v>214</v>
      </c>
      <c r="F4158" t="s">
        <v>177</v>
      </c>
      <c r="I4158">
        <v>9630</v>
      </c>
    </row>
    <row r="4159" spans="1:9" x14ac:dyDescent="0.2">
      <c r="A4159" t="s">
        <v>462</v>
      </c>
      <c r="B4159">
        <v>206</v>
      </c>
      <c r="C4159">
        <v>2004</v>
      </c>
      <c r="D4159" t="s">
        <v>57</v>
      </c>
      <c r="F4159" t="s">
        <v>53</v>
      </c>
      <c r="I4159">
        <v>9593.7999999999993</v>
      </c>
    </row>
    <row r="4160" spans="1:9" x14ac:dyDescent="0.2">
      <c r="A4160" t="s">
        <v>890</v>
      </c>
      <c r="B4160">
        <v>207</v>
      </c>
      <c r="C4160">
        <v>2004</v>
      </c>
      <c r="D4160" t="s">
        <v>118</v>
      </c>
      <c r="F4160" t="s">
        <v>72</v>
      </c>
      <c r="I4160">
        <v>9510</v>
      </c>
    </row>
    <row r="4161" spans="1:9" x14ac:dyDescent="0.2">
      <c r="A4161" t="s">
        <v>516</v>
      </c>
      <c r="B4161">
        <v>208</v>
      </c>
      <c r="C4161">
        <v>2004</v>
      </c>
      <c r="D4161" t="s">
        <v>636</v>
      </c>
      <c r="F4161" t="s">
        <v>55</v>
      </c>
      <c r="I4161">
        <v>9475</v>
      </c>
    </row>
    <row r="4162" spans="1:9" x14ac:dyDescent="0.2">
      <c r="A4162" t="s">
        <v>1189</v>
      </c>
      <c r="B4162">
        <v>209</v>
      </c>
      <c r="C4162">
        <v>2004</v>
      </c>
      <c r="D4162" t="s">
        <v>166</v>
      </c>
      <c r="F4162" t="s">
        <v>98</v>
      </c>
      <c r="I4162">
        <v>9458</v>
      </c>
    </row>
    <row r="4163" spans="1:9" x14ac:dyDescent="0.2">
      <c r="A4163" t="s">
        <v>1100</v>
      </c>
      <c r="B4163">
        <v>210</v>
      </c>
      <c r="C4163">
        <v>2004</v>
      </c>
      <c r="D4163" t="s">
        <v>201</v>
      </c>
      <c r="F4163" t="s">
        <v>22</v>
      </c>
      <c r="I4163">
        <v>9413</v>
      </c>
    </row>
    <row r="4164" spans="1:9" x14ac:dyDescent="0.2">
      <c r="A4164" t="s">
        <v>1102</v>
      </c>
      <c r="B4164">
        <v>211</v>
      </c>
      <c r="C4164">
        <v>2004</v>
      </c>
      <c r="D4164" t="s">
        <v>97</v>
      </c>
      <c r="F4164" t="s">
        <v>199</v>
      </c>
      <c r="I4164">
        <v>9404.2000000000007</v>
      </c>
    </row>
    <row r="4165" spans="1:9" x14ac:dyDescent="0.2">
      <c r="A4165" t="s">
        <v>1248</v>
      </c>
      <c r="B4165">
        <v>212</v>
      </c>
      <c r="C4165">
        <v>2004</v>
      </c>
      <c r="D4165" t="s">
        <v>985</v>
      </c>
      <c r="F4165" t="s">
        <v>72</v>
      </c>
      <c r="I4165">
        <v>9398.5</v>
      </c>
    </row>
    <row r="4166" spans="1:9" x14ac:dyDescent="0.2">
      <c r="A4166" t="s">
        <v>245</v>
      </c>
      <c r="B4166">
        <v>213</v>
      </c>
      <c r="C4166">
        <v>2004</v>
      </c>
      <c r="D4166" t="s">
        <v>980</v>
      </c>
      <c r="F4166" t="s">
        <v>98</v>
      </c>
      <c r="I4166">
        <v>9328.1</v>
      </c>
    </row>
    <row r="4167" spans="1:9" x14ac:dyDescent="0.2">
      <c r="A4167" t="s">
        <v>202</v>
      </c>
      <c r="B4167">
        <v>214</v>
      </c>
      <c r="C4167">
        <v>2004</v>
      </c>
      <c r="D4167" t="s">
        <v>488</v>
      </c>
      <c r="F4167" t="s">
        <v>55</v>
      </c>
      <c r="I4167">
        <v>9326</v>
      </c>
    </row>
    <row r="4168" spans="1:9" x14ac:dyDescent="0.2">
      <c r="A4168" t="s">
        <v>632</v>
      </c>
      <c r="B4168">
        <v>215</v>
      </c>
      <c r="C4168">
        <v>2004</v>
      </c>
      <c r="D4168" t="s">
        <v>1077</v>
      </c>
      <c r="F4168" t="s">
        <v>146</v>
      </c>
      <c r="I4168">
        <v>9252</v>
      </c>
    </row>
    <row r="4169" spans="1:9" x14ac:dyDescent="0.2">
      <c r="A4169" t="s">
        <v>629</v>
      </c>
      <c r="B4169">
        <v>216</v>
      </c>
      <c r="C4169">
        <v>2004</v>
      </c>
      <c r="D4169" t="s">
        <v>230</v>
      </c>
      <c r="F4169" t="s">
        <v>75</v>
      </c>
      <c r="I4169">
        <v>9198</v>
      </c>
    </row>
    <row r="4170" spans="1:9" x14ac:dyDescent="0.2">
      <c r="A4170" t="s">
        <v>296</v>
      </c>
      <c r="B4170">
        <v>217</v>
      </c>
      <c r="C4170">
        <v>2004</v>
      </c>
      <c r="D4170" t="s">
        <v>214</v>
      </c>
      <c r="F4170" t="s">
        <v>297</v>
      </c>
      <c r="I4170">
        <v>9194.9</v>
      </c>
    </row>
    <row r="4171" spans="1:9" x14ac:dyDescent="0.2">
      <c r="A4171" t="s">
        <v>574</v>
      </c>
      <c r="B4171">
        <v>218</v>
      </c>
      <c r="C4171">
        <v>2004</v>
      </c>
      <c r="D4171" t="s">
        <v>987</v>
      </c>
      <c r="F4171" t="s">
        <v>22</v>
      </c>
      <c r="I4171">
        <v>9184.6</v>
      </c>
    </row>
    <row r="4172" spans="1:9" x14ac:dyDescent="0.2">
      <c r="A4172" t="s">
        <v>480</v>
      </c>
      <c r="B4172">
        <v>219</v>
      </c>
      <c r="C4172">
        <v>2004</v>
      </c>
      <c r="D4172" t="s">
        <v>1111</v>
      </c>
      <c r="F4172" t="s">
        <v>22</v>
      </c>
      <c r="I4172">
        <v>9117.2000000000007</v>
      </c>
    </row>
    <row r="4173" spans="1:9" x14ac:dyDescent="0.2">
      <c r="A4173" t="s">
        <v>1249</v>
      </c>
      <c r="B4173">
        <v>220</v>
      </c>
      <c r="C4173">
        <v>2004</v>
      </c>
      <c r="D4173" t="s">
        <v>824</v>
      </c>
      <c r="F4173" t="s">
        <v>44</v>
      </c>
      <c r="I4173">
        <v>9087</v>
      </c>
    </row>
    <row r="4174" spans="1:9" x14ac:dyDescent="0.2">
      <c r="A4174" t="s">
        <v>918</v>
      </c>
      <c r="B4174">
        <v>221</v>
      </c>
      <c r="C4174">
        <v>2004</v>
      </c>
      <c r="D4174" t="s">
        <v>112</v>
      </c>
      <c r="F4174" t="s">
        <v>113</v>
      </c>
      <c r="I4174">
        <v>9067.2999999999993</v>
      </c>
    </row>
    <row r="4175" spans="1:9" x14ac:dyDescent="0.2">
      <c r="A4175" t="s">
        <v>1119</v>
      </c>
      <c r="B4175">
        <v>222</v>
      </c>
      <c r="C4175">
        <v>2004</v>
      </c>
      <c r="D4175" t="s">
        <v>1111</v>
      </c>
      <c r="F4175" t="s">
        <v>18</v>
      </c>
      <c r="I4175">
        <v>9048.9</v>
      </c>
    </row>
    <row r="4176" spans="1:9" x14ac:dyDescent="0.2">
      <c r="A4176" t="s">
        <v>658</v>
      </c>
      <c r="B4176">
        <v>223</v>
      </c>
      <c r="C4176">
        <v>2004</v>
      </c>
      <c r="D4176" t="s">
        <v>976</v>
      </c>
      <c r="F4176" t="s">
        <v>398</v>
      </c>
      <c r="I4176">
        <v>9048.4</v>
      </c>
    </row>
    <row r="4177" spans="1:9" x14ac:dyDescent="0.2">
      <c r="A4177" t="s">
        <v>1033</v>
      </c>
      <c r="B4177">
        <v>224</v>
      </c>
      <c r="C4177">
        <v>2004</v>
      </c>
      <c r="D4177" t="s">
        <v>214</v>
      </c>
      <c r="F4177" t="s">
        <v>125</v>
      </c>
      <c r="I4177">
        <v>9027</v>
      </c>
    </row>
    <row r="4178" spans="1:9" x14ac:dyDescent="0.2">
      <c r="A4178" t="s">
        <v>299</v>
      </c>
      <c r="B4178">
        <v>225</v>
      </c>
      <c r="C4178">
        <v>2004</v>
      </c>
      <c r="D4178" t="s">
        <v>40</v>
      </c>
      <c r="F4178" t="s">
        <v>28</v>
      </c>
      <c r="I4178">
        <v>9021.7000000000007</v>
      </c>
    </row>
    <row r="4179" spans="1:9" x14ac:dyDescent="0.2">
      <c r="A4179" t="s">
        <v>1107</v>
      </c>
      <c r="B4179">
        <v>226</v>
      </c>
      <c r="C4179">
        <v>2004</v>
      </c>
      <c r="D4179" t="s">
        <v>920</v>
      </c>
      <c r="F4179" t="s">
        <v>55</v>
      </c>
      <c r="I4179">
        <v>8997.4</v>
      </c>
    </row>
    <row r="4180" spans="1:9" x14ac:dyDescent="0.2">
      <c r="A4180" t="s">
        <v>333</v>
      </c>
      <c r="B4180">
        <v>227</v>
      </c>
      <c r="C4180">
        <v>2004</v>
      </c>
      <c r="D4180" t="s">
        <v>65</v>
      </c>
      <c r="F4180" t="s">
        <v>72</v>
      </c>
      <c r="I4180">
        <v>8958</v>
      </c>
    </row>
    <row r="4181" spans="1:9" x14ac:dyDescent="0.2">
      <c r="A4181" t="s">
        <v>1181</v>
      </c>
      <c r="B4181">
        <v>228</v>
      </c>
      <c r="C4181">
        <v>2004</v>
      </c>
      <c r="D4181" t="s">
        <v>105</v>
      </c>
      <c r="F4181" t="s">
        <v>53</v>
      </c>
      <c r="I4181">
        <v>8934.1</v>
      </c>
    </row>
    <row r="4182" spans="1:9" x14ac:dyDescent="0.2">
      <c r="A4182" t="s">
        <v>1019</v>
      </c>
      <c r="B4182">
        <v>229</v>
      </c>
      <c r="C4182">
        <v>2004</v>
      </c>
      <c r="D4182" t="s">
        <v>175</v>
      </c>
      <c r="F4182" t="s">
        <v>22</v>
      </c>
      <c r="I4182">
        <v>8930.9</v>
      </c>
    </row>
    <row r="4183" spans="1:9" x14ac:dyDescent="0.2">
      <c r="A4183" t="s">
        <v>1113</v>
      </c>
      <c r="B4183">
        <v>230</v>
      </c>
      <c r="C4183">
        <v>2004</v>
      </c>
      <c r="D4183" t="s">
        <v>1111</v>
      </c>
      <c r="F4183" t="s">
        <v>177</v>
      </c>
      <c r="I4183">
        <v>8907.6</v>
      </c>
    </row>
    <row r="4184" spans="1:9" x14ac:dyDescent="0.2">
      <c r="A4184" t="s">
        <v>314</v>
      </c>
      <c r="B4184">
        <v>231</v>
      </c>
      <c r="C4184">
        <v>2004</v>
      </c>
      <c r="D4184" t="s">
        <v>118</v>
      </c>
      <c r="F4184" t="s">
        <v>22</v>
      </c>
      <c r="I4184">
        <v>8870</v>
      </c>
    </row>
    <row r="4185" spans="1:9" x14ac:dyDescent="0.2">
      <c r="A4185" t="s">
        <v>1250</v>
      </c>
      <c r="B4185">
        <v>232</v>
      </c>
      <c r="C4185">
        <v>2004</v>
      </c>
      <c r="D4185" t="s">
        <v>221</v>
      </c>
      <c r="F4185" t="s">
        <v>55</v>
      </c>
      <c r="I4185">
        <v>8835.7999999999993</v>
      </c>
    </row>
    <row r="4186" spans="1:9" x14ac:dyDescent="0.2">
      <c r="A4186" t="s">
        <v>270</v>
      </c>
      <c r="B4186">
        <v>233</v>
      </c>
      <c r="C4186">
        <v>2004</v>
      </c>
      <c r="D4186" t="s">
        <v>980</v>
      </c>
      <c r="F4186" t="s">
        <v>18</v>
      </c>
      <c r="I4186">
        <v>8811.5</v>
      </c>
    </row>
    <row r="4187" spans="1:9" x14ac:dyDescent="0.2">
      <c r="A4187" t="s">
        <v>1002</v>
      </c>
      <c r="B4187">
        <v>234</v>
      </c>
      <c r="C4187">
        <v>2004</v>
      </c>
      <c r="D4187" t="s">
        <v>21</v>
      </c>
      <c r="F4187" t="s">
        <v>33</v>
      </c>
      <c r="I4187">
        <v>8803.9</v>
      </c>
    </row>
    <row r="4188" spans="1:9" x14ac:dyDescent="0.2">
      <c r="A4188" t="s">
        <v>864</v>
      </c>
      <c r="B4188">
        <v>235</v>
      </c>
      <c r="C4188">
        <v>2004</v>
      </c>
      <c r="D4188" t="s">
        <v>350</v>
      </c>
      <c r="F4188" t="s">
        <v>18</v>
      </c>
      <c r="I4188">
        <v>8803.9</v>
      </c>
    </row>
    <row r="4189" spans="1:9" x14ac:dyDescent="0.2">
      <c r="A4189" t="s">
        <v>268</v>
      </c>
      <c r="B4189">
        <v>236</v>
      </c>
      <c r="C4189">
        <v>2004</v>
      </c>
      <c r="D4189" t="s">
        <v>46</v>
      </c>
      <c r="F4189" t="s">
        <v>98</v>
      </c>
      <c r="I4189">
        <v>8756</v>
      </c>
    </row>
    <row r="4190" spans="1:9" x14ac:dyDescent="0.2">
      <c r="A4190" t="s">
        <v>963</v>
      </c>
      <c r="B4190">
        <v>237</v>
      </c>
      <c r="C4190">
        <v>2004</v>
      </c>
      <c r="D4190" t="s">
        <v>21</v>
      </c>
      <c r="F4190" t="s">
        <v>22</v>
      </c>
      <c r="I4190">
        <v>8717.7000000000007</v>
      </c>
    </row>
    <row r="4191" spans="1:9" x14ac:dyDescent="0.2">
      <c r="A4191" t="s">
        <v>1098</v>
      </c>
      <c r="B4191">
        <v>238</v>
      </c>
      <c r="C4191">
        <v>2004</v>
      </c>
      <c r="D4191" t="s">
        <v>976</v>
      </c>
      <c r="F4191" t="s">
        <v>28</v>
      </c>
      <c r="I4191">
        <v>8679.2999999999993</v>
      </c>
    </row>
    <row r="4192" spans="1:9" x14ac:dyDescent="0.2">
      <c r="A4192" t="s">
        <v>714</v>
      </c>
      <c r="B4192">
        <v>239</v>
      </c>
      <c r="C4192">
        <v>2004</v>
      </c>
      <c r="D4192" t="s">
        <v>715</v>
      </c>
      <c r="F4192" t="s">
        <v>28</v>
      </c>
      <c r="I4192">
        <v>8621.4</v>
      </c>
    </row>
    <row r="4193" spans="1:9" x14ac:dyDescent="0.2">
      <c r="A4193" t="s">
        <v>346</v>
      </c>
      <c r="B4193">
        <v>240</v>
      </c>
      <c r="C4193">
        <v>2004</v>
      </c>
      <c r="D4193" t="s">
        <v>130</v>
      </c>
      <c r="F4193" t="s">
        <v>41</v>
      </c>
      <c r="I4193">
        <v>8567.6</v>
      </c>
    </row>
    <row r="4194" spans="1:9" x14ac:dyDescent="0.2">
      <c r="A4194" t="s">
        <v>1045</v>
      </c>
      <c r="B4194">
        <v>241</v>
      </c>
      <c r="C4194">
        <v>2004</v>
      </c>
      <c r="D4194" t="s">
        <v>1111</v>
      </c>
      <c r="F4194" t="s">
        <v>22</v>
      </c>
      <c r="I4194">
        <v>8552.1</v>
      </c>
    </row>
    <row r="4195" spans="1:9" x14ac:dyDescent="0.2">
      <c r="A4195" t="s">
        <v>408</v>
      </c>
      <c r="B4195">
        <v>242</v>
      </c>
      <c r="C4195">
        <v>2004</v>
      </c>
      <c r="D4195" t="s">
        <v>290</v>
      </c>
      <c r="F4195" t="s">
        <v>181</v>
      </c>
      <c r="I4195">
        <v>8543.5</v>
      </c>
    </row>
    <row r="4196" spans="1:9" x14ac:dyDescent="0.2">
      <c r="A4196" t="s">
        <v>969</v>
      </c>
      <c r="B4196">
        <v>243</v>
      </c>
      <c r="C4196">
        <v>2004</v>
      </c>
      <c r="D4196" t="s">
        <v>970</v>
      </c>
      <c r="F4196" t="s">
        <v>41</v>
      </c>
      <c r="I4196">
        <v>8470</v>
      </c>
    </row>
    <row r="4197" spans="1:9" x14ac:dyDescent="0.2">
      <c r="A4197" t="s">
        <v>343</v>
      </c>
      <c r="B4197">
        <v>244</v>
      </c>
      <c r="C4197">
        <v>2004</v>
      </c>
      <c r="D4197" t="s">
        <v>998</v>
      </c>
      <c r="F4197" t="s">
        <v>86</v>
      </c>
      <c r="I4197">
        <v>8449.2999999999993</v>
      </c>
    </row>
    <row r="4198" spans="1:9" x14ac:dyDescent="0.2">
      <c r="A4198" t="s">
        <v>1187</v>
      </c>
      <c r="B4198">
        <v>245</v>
      </c>
      <c r="C4198">
        <v>2004</v>
      </c>
      <c r="D4198" t="s">
        <v>60</v>
      </c>
      <c r="F4198" t="s">
        <v>190</v>
      </c>
      <c r="I4198">
        <v>8380</v>
      </c>
    </row>
    <row r="4199" spans="1:9" x14ac:dyDescent="0.2">
      <c r="A4199" t="s">
        <v>1192</v>
      </c>
      <c r="B4199">
        <v>246</v>
      </c>
      <c r="C4199">
        <v>2004</v>
      </c>
      <c r="D4199" t="s">
        <v>100</v>
      </c>
      <c r="F4199" t="s">
        <v>55</v>
      </c>
      <c r="I4199">
        <v>8356</v>
      </c>
    </row>
    <row r="4200" spans="1:9" x14ac:dyDescent="0.2">
      <c r="A4200" t="s">
        <v>351</v>
      </c>
      <c r="B4200">
        <v>247</v>
      </c>
      <c r="C4200">
        <v>2004</v>
      </c>
      <c r="D4200" t="s">
        <v>100</v>
      </c>
      <c r="F4200" t="s">
        <v>41</v>
      </c>
      <c r="I4200">
        <v>8334</v>
      </c>
    </row>
    <row r="4201" spans="1:9" x14ac:dyDescent="0.2">
      <c r="A4201" t="s">
        <v>357</v>
      </c>
      <c r="B4201">
        <v>248</v>
      </c>
      <c r="C4201">
        <v>2004</v>
      </c>
      <c r="D4201" t="s">
        <v>91</v>
      </c>
      <c r="F4201" t="s">
        <v>168</v>
      </c>
      <c r="I4201">
        <v>8245.1</v>
      </c>
    </row>
    <row r="4202" spans="1:9" x14ac:dyDescent="0.2">
      <c r="A4202" t="s">
        <v>1023</v>
      </c>
      <c r="B4202">
        <v>249</v>
      </c>
      <c r="C4202">
        <v>2004</v>
      </c>
      <c r="D4202" t="s">
        <v>223</v>
      </c>
      <c r="F4202" t="s">
        <v>181</v>
      </c>
      <c r="I4202">
        <v>8241</v>
      </c>
    </row>
    <row r="4203" spans="1:9" x14ac:dyDescent="0.2">
      <c r="A4203" t="s">
        <v>365</v>
      </c>
      <c r="B4203">
        <v>250</v>
      </c>
      <c r="C4203">
        <v>2004</v>
      </c>
      <c r="D4203" t="s">
        <v>17</v>
      </c>
      <c r="F4203" t="s">
        <v>93</v>
      </c>
      <c r="I4203">
        <v>8194.9</v>
      </c>
    </row>
    <row r="4204" spans="1:9" x14ac:dyDescent="0.2">
      <c r="A4204" t="s">
        <v>497</v>
      </c>
      <c r="B4204">
        <v>251</v>
      </c>
      <c r="C4204">
        <v>2004</v>
      </c>
      <c r="D4204" t="s">
        <v>27</v>
      </c>
      <c r="F4204" t="s">
        <v>25</v>
      </c>
      <c r="I4204">
        <v>8190.2</v>
      </c>
    </row>
    <row r="4205" spans="1:9" x14ac:dyDescent="0.2">
      <c r="A4205" t="s">
        <v>619</v>
      </c>
      <c r="B4205">
        <v>252</v>
      </c>
      <c r="C4205">
        <v>2004</v>
      </c>
      <c r="D4205" t="s">
        <v>46</v>
      </c>
      <c r="F4205" t="s">
        <v>190</v>
      </c>
      <c r="I4205">
        <v>8080</v>
      </c>
    </row>
    <row r="4206" spans="1:9" x14ac:dyDescent="0.2">
      <c r="A4206" t="s">
        <v>274</v>
      </c>
      <c r="B4206">
        <v>253</v>
      </c>
      <c r="C4206">
        <v>2004</v>
      </c>
      <c r="D4206" t="s">
        <v>32</v>
      </c>
      <c r="F4206" t="s">
        <v>53</v>
      </c>
      <c r="I4206">
        <v>8061</v>
      </c>
    </row>
    <row r="4207" spans="1:9" x14ac:dyDescent="0.2">
      <c r="A4207" t="s">
        <v>991</v>
      </c>
      <c r="B4207">
        <v>254</v>
      </c>
      <c r="C4207">
        <v>2004</v>
      </c>
      <c r="D4207" t="s">
        <v>214</v>
      </c>
      <c r="F4207" t="s">
        <v>72</v>
      </c>
      <c r="I4207">
        <v>7938.5</v>
      </c>
    </row>
    <row r="4208" spans="1:9" x14ac:dyDescent="0.2">
      <c r="A4208" t="s">
        <v>842</v>
      </c>
      <c r="B4208">
        <v>255</v>
      </c>
      <c r="C4208">
        <v>2004</v>
      </c>
      <c r="D4208" t="s">
        <v>1103</v>
      </c>
      <c r="F4208" t="s">
        <v>44</v>
      </c>
      <c r="I4208">
        <v>7914</v>
      </c>
    </row>
    <row r="4209" spans="1:9" x14ac:dyDescent="0.2">
      <c r="A4209" t="s">
        <v>1021</v>
      </c>
      <c r="B4209">
        <v>256</v>
      </c>
      <c r="C4209">
        <v>2004</v>
      </c>
      <c r="D4209" t="s">
        <v>980</v>
      </c>
      <c r="F4209" t="s">
        <v>35</v>
      </c>
      <c r="I4209">
        <v>7904.5</v>
      </c>
    </row>
    <row r="4210" spans="1:9" x14ac:dyDescent="0.2">
      <c r="A4210" t="s">
        <v>830</v>
      </c>
      <c r="B4210">
        <v>257</v>
      </c>
      <c r="C4210">
        <v>2004</v>
      </c>
      <c r="D4210" t="s">
        <v>214</v>
      </c>
      <c r="F4210" t="s">
        <v>55</v>
      </c>
      <c r="I4210">
        <v>7887</v>
      </c>
    </row>
    <row r="4211" spans="1:9" x14ac:dyDescent="0.2">
      <c r="A4211" t="s">
        <v>1185</v>
      </c>
      <c r="B4211">
        <v>258</v>
      </c>
      <c r="C4211">
        <v>2004</v>
      </c>
      <c r="D4211" t="s">
        <v>24</v>
      </c>
      <c r="F4211" t="s">
        <v>25</v>
      </c>
      <c r="I4211">
        <v>7863.7</v>
      </c>
    </row>
    <row r="4212" spans="1:9" x14ac:dyDescent="0.2">
      <c r="A4212" t="s">
        <v>1105</v>
      </c>
      <c r="B4212">
        <v>259</v>
      </c>
      <c r="C4212">
        <v>2004</v>
      </c>
      <c r="D4212" t="s">
        <v>201</v>
      </c>
      <c r="F4212" t="s">
        <v>177</v>
      </c>
      <c r="I4212">
        <v>7793</v>
      </c>
    </row>
    <row r="4213" spans="1:9" x14ac:dyDescent="0.2">
      <c r="A4213" t="s">
        <v>1020</v>
      </c>
      <c r="B4213">
        <v>260</v>
      </c>
      <c r="C4213">
        <v>2004</v>
      </c>
      <c r="D4213" t="s">
        <v>17</v>
      </c>
      <c r="F4213" t="s">
        <v>18</v>
      </c>
      <c r="I4213">
        <v>7788</v>
      </c>
    </row>
    <row r="4214" spans="1:9" x14ac:dyDescent="0.2">
      <c r="A4214" t="s">
        <v>901</v>
      </c>
      <c r="B4214">
        <v>261</v>
      </c>
      <c r="C4214">
        <v>2004</v>
      </c>
      <c r="D4214" t="s">
        <v>1104</v>
      </c>
      <c r="F4214" t="s">
        <v>86</v>
      </c>
      <c r="I4214">
        <v>7750</v>
      </c>
    </row>
    <row r="4215" spans="1:9" x14ac:dyDescent="0.2">
      <c r="A4215" t="s">
        <v>1134</v>
      </c>
      <c r="B4215">
        <v>262</v>
      </c>
      <c r="C4215">
        <v>2004</v>
      </c>
      <c r="D4215" t="s">
        <v>65</v>
      </c>
      <c r="F4215" t="s">
        <v>177</v>
      </c>
      <c r="I4215">
        <v>7715.2</v>
      </c>
    </row>
    <row r="4216" spans="1:9" x14ac:dyDescent="0.2">
      <c r="A4216" t="s">
        <v>923</v>
      </c>
      <c r="B4216">
        <v>263</v>
      </c>
      <c r="C4216">
        <v>2004</v>
      </c>
      <c r="D4216" t="s">
        <v>824</v>
      </c>
      <c r="F4216" t="s">
        <v>72</v>
      </c>
      <c r="I4216">
        <v>7665.2</v>
      </c>
    </row>
    <row r="4217" spans="1:9" x14ac:dyDescent="0.2">
      <c r="A4217" t="s">
        <v>1251</v>
      </c>
      <c r="B4217">
        <v>264</v>
      </c>
      <c r="C4217">
        <v>2004</v>
      </c>
      <c r="D4217" t="s">
        <v>350</v>
      </c>
      <c r="F4217" t="s">
        <v>125</v>
      </c>
      <c r="I4217">
        <v>7598.4</v>
      </c>
    </row>
    <row r="4218" spans="1:9" x14ac:dyDescent="0.2">
      <c r="A4218" t="s">
        <v>1133</v>
      </c>
      <c r="B4218">
        <v>265</v>
      </c>
      <c r="C4218">
        <v>2004</v>
      </c>
      <c r="D4218" t="s">
        <v>91</v>
      </c>
      <c r="F4218" t="s">
        <v>33</v>
      </c>
      <c r="I4218">
        <v>7553</v>
      </c>
    </row>
    <row r="4219" spans="1:9" x14ac:dyDescent="0.2">
      <c r="A4219" t="s">
        <v>425</v>
      </c>
      <c r="B4219">
        <v>266</v>
      </c>
      <c r="C4219">
        <v>2004</v>
      </c>
      <c r="D4219" t="s">
        <v>609</v>
      </c>
      <c r="F4219" t="s">
        <v>28</v>
      </c>
      <c r="I4219">
        <v>7395.4</v>
      </c>
    </row>
    <row r="4220" spans="1:9" x14ac:dyDescent="0.2">
      <c r="A4220" t="s">
        <v>431</v>
      </c>
      <c r="B4220">
        <v>267</v>
      </c>
      <c r="C4220">
        <v>2004</v>
      </c>
      <c r="D4220" t="s">
        <v>65</v>
      </c>
      <c r="F4220" t="s">
        <v>93</v>
      </c>
      <c r="I4220">
        <v>7358.1</v>
      </c>
    </row>
    <row r="4221" spans="1:9" x14ac:dyDescent="0.2">
      <c r="A4221" t="s">
        <v>1166</v>
      </c>
      <c r="B4221">
        <v>268</v>
      </c>
      <c r="C4221">
        <v>2004</v>
      </c>
      <c r="D4221" t="s">
        <v>488</v>
      </c>
      <c r="F4221" t="s">
        <v>116</v>
      </c>
      <c r="I4221">
        <v>7352</v>
      </c>
    </row>
    <row r="4222" spans="1:9" x14ac:dyDescent="0.2">
      <c r="A4222" t="s">
        <v>295</v>
      </c>
      <c r="B4222">
        <v>269</v>
      </c>
      <c r="C4222">
        <v>2004</v>
      </c>
      <c r="D4222" t="s">
        <v>17</v>
      </c>
      <c r="F4222" t="s">
        <v>44</v>
      </c>
      <c r="I4222">
        <v>7340</v>
      </c>
    </row>
    <row r="4223" spans="1:9" x14ac:dyDescent="0.2">
      <c r="A4223" t="s">
        <v>1202</v>
      </c>
      <c r="B4223">
        <v>270</v>
      </c>
      <c r="C4223">
        <v>2004</v>
      </c>
      <c r="D4223" t="s">
        <v>214</v>
      </c>
      <c r="F4223" t="s">
        <v>80</v>
      </c>
      <c r="I4223">
        <v>7271.3</v>
      </c>
    </row>
    <row r="4224" spans="1:9" x14ac:dyDescent="0.2">
      <c r="A4224" t="s">
        <v>536</v>
      </c>
      <c r="B4224">
        <v>271</v>
      </c>
      <c r="C4224">
        <v>2004</v>
      </c>
      <c r="D4224" t="s">
        <v>1188</v>
      </c>
      <c r="F4224" t="s">
        <v>41</v>
      </c>
      <c r="I4224">
        <v>7147</v>
      </c>
    </row>
    <row r="4225" spans="1:9" x14ac:dyDescent="0.2">
      <c r="A4225" t="s">
        <v>428</v>
      </c>
      <c r="B4225">
        <v>272</v>
      </c>
      <c r="C4225">
        <v>2004</v>
      </c>
      <c r="D4225" t="s">
        <v>57</v>
      </c>
      <c r="F4225" t="s">
        <v>86</v>
      </c>
      <c r="I4225">
        <v>7071.2</v>
      </c>
    </row>
    <row r="4226" spans="1:9" x14ac:dyDescent="0.2">
      <c r="A4226" t="s">
        <v>443</v>
      </c>
      <c r="B4226">
        <v>273</v>
      </c>
      <c r="C4226">
        <v>2004</v>
      </c>
      <c r="D4226" t="s">
        <v>214</v>
      </c>
      <c r="F4226" t="s">
        <v>18</v>
      </c>
      <c r="I4226">
        <v>7062</v>
      </c>
    </row>
    <row r="4227" spans="1:9" x14ac:dyDescent="0.2">
      <c r="A4227" t="s">
        <v>1022</v>
      </c>
      <c r="B4227">
        <v>274</v>
      </c>
      <c r="C4227">
        <v>2004</v>
      </c>
      <c r="D4227" t="s">
        <v>214</v>
      </c>
      <c r="F4227" t="s">
        <v>28</v>
      </c>
      <c r="I4227">
        <v>6915.2</v>
      </c>
    </row>
    <row r="4228" spans="1:9" x14ac:dyDescent="0.2">
      <c r="A4228" t="s">
        <v>385</v>
      </c>
      <c r="B4228">
        <v>275</v>
      </c>
      <c r="C4228">
        <v>2004</v>
      </c>
      <c r="D4228" t="s">
        <v>1077</v>
      </c>
      <c r="F4228" t="s">
        <v>28</v>
      </c>
      <c r="I4228">
        <v>6876</v>
      </c>
    </row>
    <row r="4229" spans="1:9" x14ac:dyDescent="0.2">
      <c r="A4229" t="s">
        <v>641</v>
      </c>
      <c r="B4229">
        <v>276</v>
      </c>
      <c r="C4229">
        <v>2004</v>
      </c>
      <c r="D4229" t="s">
        <v>118</v>
      </c>
      <c r="F4229" t="s">
        <v>35</v>
      </c>
      <c r="I4229">
        <v>6846</v>
      </c>
    </row>
    <row r="4230" spans="1:9" x14ac:dyDescent="0.2">
      <c r="A4230" t="s">
        <v>783</v>
      </c>
      <c r="B4230">
        <v>277</v>
      </c>
      <c r="C4230">
        <v>2004</v>
      </c>
      <c r="D4230" t="s">
        <v>105</v>
      </c>
      <c r="F4230" t="s">
        <v>146</v>
      </c>
      <c r="I4230">
        <v>6724.2</v>
      </c>
    </row>
    <row r="4231" spans="1:9" x14ac:dyDescent="0.2">
      <c r="A4231" t="s">
        <v>661</v>
      </c>
      <c r="B4231">
        <v>278</v>
      </c>
      <c r="C4231">
        <v>2004</v>
      </c>
      <c r="D4231" t="s">
        <v>287</v>
      </c>
      <c r="F4231" t="s">
        <v>35</v>
      </c>
      <c r="I4231">
        <v>6711.1</v>
      </c>
    </row>
    <row r="4232" spans="1:9" x14ac:dyDescent="0.2">
      <c r="A4232" t="s">
        <v>262</v>
      </c>
      <c r="B4232">
        <v>279</v>
      </c>
      <c r="C4232">
        <v>2004</v>
      </c>
      <c r="D4232" t="s">
        <v>987</v>
      </c>
      <c r="F4232" t="s">
        <v>142</v>
      </c>
      <c r="I4232">
        <v>6703.1</v>
      </c>
    </row>
    <row r="4233" spans="1:9" x14ac:dyDescent="0.2">
      <c r="A4233" t="s">
        <v>1008</v>
      </c>
      <c r="B4233">
        <v>280</v>
      </c>
      <c r="C4233">
        <v>2004</v>
      </c>
      <c r="D4233" t="s">
        <v>980</v>
      </c>
      <c r="F4233" t="s">
        <v>41</v>
      </c>
      <c r="I4233">
        <v>6678</v>
      </c>
    </row>
    <row r="4234" spans="1:9" x14ac:dyDescent="0.2">
      <c r="A4234" t="s">
        <v>858</v>
      </c>
      <c r="B4234">
        <v>281</v>
      </c>
      <c r="C4234">
        <v>2004</v>
      </c>
      <c r="D4234" t="s">
        <v>24</v>
      </c>
      <c r="F4234" t="s">
        <v>113</v>
      </c>
      <c r="I4234">
        <v>6665.1</v>
      </c>
    </row>
    <row r="4235" spans="1:9" x14ac:dyDescent="0.2">
      <c r="A4235" t="s">
        <v>1190</v>
      </c>
      <c r="B4235">
        <v>282</v>
      </c>
      <c r="C4235">
        <v>2004</v>
      </c>
      <c r="D4235" t="s">
        <v>1103</v>
      </c>
      <c r="F4235" t="s">
        <v>98</v>
      </c>
      <c r="I4235">
        <v>6630</v>
      </c>
    </row>
    <row r="4236" spans="1:9" x14ac:dyDescent="0.2">
      <c r="A4236" t="s">
        <v>1252</v>
      </c>
      <c r="B4236">
        <v>283</v>
      </c>
      <c r="C4236">
        <v>2004</v>
      </c>
      <c r="D4236" t="s">
        <v>223</v>
      </c>
      <c r="F4236" t="s">
        <v>22</v>
      </c>
      <c r="I4236">
        <v>6624.3</v>
      </c>
    </row>
    <row r="4237" spans="1:9" x14ac:dyDescent="0.2">
      <c r="A4237" t="s">
        <v>1191</v>
      </c>
      <c r="B4237">
        <v>284</v>
      </c>
      <c r="C4237">
        <v>2004</v>
      </c>
      <c r="D4237" t="s">
        <v>40</v>
      </c>
      <c r="F4237" t="s">
        <v>72</v>
      </c>
      <c r="I4237">
        <v>6575.2</v>
      </c>
    </row>
    <row r="4238" spans="1:9" x14ac:dyDescent="0.2">
      <c r="A4238" t="s">
        <v>256</v>
      </c>
      <c r="B4238">
        <v>285</v>
      </c>
      <c r="C4238">
        <v>2004</v>
      </c>
      <c r="D4238" t="s">
        <v>488</v>
      </c>
      <c r="F4238" t="s">
        <v>55</v>
      </c>
      <c r="I4238">
        <v>6539</v>
      </c>
    </row>
    <row r="4239" spans="1:9" x14ac:dyDescent="0.2">
      <c r="A4239" t="s">
        <v>406</v>
      </c>
      <c r="B4239">
        <v>286</v>
      </c>
      <c r="C4239">
        <v>2004</v>
      </c>
      <c r="D4239" t="s">
        <v>24</v>
      </c>
      <c r="F4239" t="s">
        <v>93</v>
      </c>
      <c r="I4239">
        <v>6491.7</v>
      </c>
    </row>
    <row r="4240" spans="1:9" x14ac:dyDescent="0.2">
      <c r="A4240" t="s">
        <v>938</v>
      </c>
      <c r="B4240">
        <v>287</v>
      </c>
      <c r="C4240">
        <v>2004</v>
      </c>
      <c r="D4240" t="s">
        <v>57</v>
      </c>
      <c r="F4240" t="s">
        <v>53</v>
      </c>
      <c r="I4240">
        <v>6486</v>
      </c>
    </row>
    <row r="4241" spans="1:9" x14ac:dyDescent="0.2">
      <c r="A4241" t="s">
        <v>376</v>
      </c>
      <c r="B4241">
        <v>288</v>
      </c>
      <c r="C4241">
        <v>2004</v>
      </c>
      <c r="D4241" t="s">
        <v>201</v>
      </c>
      <c r="F4241" t="s">
        <v>35</v>
      </c>
      <c r="I4241">
        <v>6468</v>
      </c>
    </row>
    <row r="4242" spans="1:9" x14ac:dyDescent="0.2">
      <c r="A4242" t="s">
        <v>834</v>
      </c>
      <c r="B4242">
        <v>289</v>
      </c>
      <c r="C4242">
        <v>2004</v>
      </c>
      <c r="D4242" t="s">
        <v>290</v>
      </c>
      <c r="F4242" t="s">
        <v>55</v>
      </c>
      <c r="I4242">
        <v>6456.5</v>
      </c>
    </row>
    <row r="4243" spans="1:9" x14ac:dyDescent="0.2">
      <c r="A4243" t="s">
        <v>908</v>
      </c>
      <c r="B4243">
        <v>290</v>
      </c>
      <c r="C4243">
        <v>2004</v>
      </c>
      <c r="D4243" t="s">
        <v>46</v>
      </c>
      <c r="F4243" t="s">
        <v>98</v>
      </c>
      <c r="I4243">
        <v>6421</v>
      </c>
    </row>
    <row r="4244" spans="1:9" x14ac:dyDescent="0.2">
      <c r="A4244" t="s">
        <v>1114</v>
      </c>
      <c r="B4244">
        <v>291</v>
      </c>
      <c r="C4244">
        <v>2004</v>
      </c>
      <c r="D4244" t="s">
        <v>130</v>
      </c>
      <c r="F4244" t="s">
        <v>53</v>
      </c>
      <c r="I4244">
        <v>6410.6</v>
      </c>
    </row>
    <row r="4245" spans="1:9" x14ac:dyDescent="0.2">
      <c r="A4245" t="s">
        <v>957</v>
      </c>
      <c r="B4245">
        <v>292</v>
      </c>
      <c r="C4245">
        <v>2004</v>
      </c>
      <c r="D4245" t="s">
        <v>214</v>
      </c>
      <c r="F4245" t="s">
        <v>255</v>
      </c>
      <c r="I4245">
        <v>6401.3</v>
      </c>
    </row>
    <row r="4246" spans="1:9" x14ac:dyDescent="0.2">
      <c r="A4246" t="s">
        <v>1253</v>
      </c>
      <c r="B4246">
        <v>293</v>
      </c>
      <c r="C4246">
        <v>2004</v>
      </c>
      <c r="D4246" t="s">
        <v>105</v>
      </c>
      <c r="F4246" t="s">
        <v>28</v>
      </c>
      <c r="I4246">
        <v>6337.6</v>
      </c>
    </row>
    <row r="4247" spans="1:9" x14ac:dyDescent="0.2">
      <c r="A4247" t="s">
        <v>758</v>
      </c>
      <c r="B4247">
        <v>294</v>
      </c>
      <c r="C4247">
        <v>2004</v>
      </c>
      <c r="D4247" t="s">
        <v>57</v>
      </c>
      <c r="F4247" t="s">
        <v>28</v>
      </c>
      <c r="I4247">
        <v>6336</v>
      </c>
    </row>
    <row r="4248" spans="1:9" x14ac:dyDescent="0.2">
      <c r="A4248" t="s">
        <v>1115</v>
      </c>
      <c r="B4248">
        <v>295</v>
      </c>
      <c r="C4248">
        <v>2004</v>
      </c>
      <c r="D4248" t="s">
        <v>46</v>
      </c>
      <c r="F4248" t="s">
        <v>98</v>
      </c>
      <c r="I4248">
        <v>6297.3</v>
      </c>
    </row>
    <row r="4249" spans="1:9" x14ac:dyDescent="0.2">
      <c r="A4249" t="s">
        <v>1116</v>
      </c>
      <c r="B4249">
        <v>296</v>
      </c>
      <c r="C4249">
        <v>2004</v>
      </c>
      <c r="D4249" t="s">
        <v>130</v>
      </c>
      <c r="F4249" t="s">
        <v>255</v>
      </c>
      <c r="I4249">
        <v>6296</v>
      </c>
    </row>
    <row r="4250" spans="1:9" x14ac:dyDescent="0.2">
      <c r="A4250" t="s">
        <v>1199</v>
      </c>
      <c r="B4250">
        <v>297</v>
      </c>
      <c r="C4250">
        <v>2004</v>
      </c>
      <c r="D4250" t="s">
        <v>166</v>
      </c>
      <c r="F4250" t="s">
        <v>125</v>
      </c>
      <c r="I4250">
        <v>6265.8</v>
      </c>
    </row>
    <row r="4251" spans="1:9" x14ac:dyDescent="0.2">
      <c r="A4251" t="s">
        <v>1112</v>
      </c>
      <c r="B4251">
        <v>298</v>
      </c>
      <c r="C4251">
        <v>2004</v>
      </c>
      <c r="D4251" t="s">
        <v>57</v>
      </c>
      <c r="F4251" t="s">
        <v>125</v>
      </c>
      <c r="I4251">
        <v>6243.9</v>
      </c>
    </row>
    <row r="4252" spans="1:9" x14ac:dyDescent="0.2">
      <c r="A4252" t="s">
        <v>793</v>
      </c>
      <c r="B4252">
        <v>299</v>
      </c>
      <c r="C4252">
        <v>2004</v>
      </c>
      <c r="D4252" t="s">
        <v>637</v>
      </c>
      <c r="F4252" t="s">
        <v>146</v>
      </c>
      <c r="I4252">
        <v>6236.8</v>
      </c>
    </row>
    <row r="4253" spans="1:9" x14ac:dyDescent="0.2">
      <c r="A4253" t="s">
        <v>1139</v>
      </c>
      <c r="B4253">
        <v>300</v>
      </c>
      <c r="C4253">
        <v>2004</v>
      </c>
      <c r="D4253" t="s">
        <v>65</v>
      </c>
      <c r="F4253" t="s">
        <v>55</v>
      </c>
      <c r="I4253">
        <v>6213.7</v>
      </c>
    </row>
    <row r="4254" spans="1:9" x14ac:dyDescent="0.2">
      <c r="A4254" t="s">
        <v>191</v>
      </c>
      <c r="B4254">
        <v>301</v>
      </c>
      <c r="C4254">
        <v>2004</v>
      </c>
      <c r="D4254" t="s">
        <v>30</v>
      </c>
      <c r="F4254" t="s">
        <v>55</v>
      </c>
      <c r="I4254">
        <v>6207</v>
      </c>
    </row>
    <row r="4255" spans="1:9" x14ac:dyDescent="0.2">
      <c r="A4255" t="s">
        <v>1254</v>
      </c>
      <c r="B4255">
        <v>302</v>
      </c>
      <c r="C4255">
        <v>2004</v>
      </c>
      <c r="D4255" t="s">
        <v>1103</v>
      </c>
      <c r="F4255" t="s">
        <v>53</v>
      </c>
      <c r="I4255">
        <v>6158.2</v>
      </c>
    </row>
    <row r="4256" spans="1:9" x14ac:dyDescent="0.2">
      <c r="A4256" t="s">
        <v>913</v>
      </c>
      <c r="B4256">
        <v>303</v>
      </c>
      <c r="C4256">
        <v>2004</v>
      </c>
      <c r="D4256" t="s">
        <v>715</v>
      </c>
      <c r="F4256" t="s">
        <v>28</v>
      </c>
      <c r="I4256">
        <v>6113.5</v>
      </c>
    </row>
    <row r="4257" spans="1:9" x14ac:dyDescent="0.2">
      <c r="A4257" t="s">
        <v>915</v>
      </c>
      <c r="B4257">
        <v>304</v>
      </c>
      <c r="C4257">
        <v>2004</v>
      </c>
      <c r="D4257" t="s">
        <v>214</v>
      </c>
      <c r="F4257" t="s">
        <v>33</v>
      </c>
      <c r="I4257">
        <v>6064.8</v>
      </c>
    </row>
    <row r="4258" spans="1:9" x14ac:dyDescent="0.2">
      <c r="A4258" t="s">
        <v>1101</v>
      </c>
      <c r="B4258">
        <v>305</v>
      </c>
      <c r="C4258">
        <v>2004</v>
      </c>
      <c r="D4258" t="s">
        <v>95</v>
      </c>
      <c r="F4258" t="s">
        <v>55</v>
      </c>
      <c r="I4258">
        <v>6056</v>
      </c>
    </row>
    <row r="4259" spans="1:9" x14ac:dyDescent="0.2">
      <c r="A4259" t="s">
        <v>900</v>
      </c>
      <c r="B4259">
        <v>306</v>
      </c>
      <c r="C4259">
        <v>2004</v>
      </c>
      <c r="D4259" t="s">
        <v>24</v>
      </c>
      <c r="F4259" t="s">
        <v>542</v>
      </c>
      <c r="I4259">
        <v>6055.1</v>
      </c>
    </row>
    <row r="4260" spans="1:9" x14ac:dyDescent="0.2">
      <c r="A4260" t="s">
        <v>417</v>
      </c>
      <c r="B4260">
        <v>307</v>
      </c>
      <c r="C4260">
        <v>2004</v>
      </c>
      <c r="D4260" t="s">
        <v>214</v>
      </c>
      <c r="F4260" t="s">
        <v>18</v>
      </c>
      <c r="I4260">
        <v>6017</v>
      </c>
    </row>
    <row r="4261" spans="1:9" x14ac:dyDescent="0.2">
      <c r="A4261" t="s">
        <v>1255</v>
      </c>
      <c r="B4261">
        <v>308</v>
      </c>
      <c r="C4261">
        <v>2004</v>
      </c>
      <c r="D4261" t="s">
        <v>980</v>
      </c>
      <c r="F4261" t="s">
        <v>72</v>
      </c>
      <c r="I4261">
        <v>5978.1</v>
      </c>
    </row>
    <row r="4262" spans="1:9" x14ac:dyDescent="0.2">
      <c r="A4262" t="s">
        <v>1000</v>
      </c>
      <c r="B4262">
        <v>309</v>
      </c>
      <c r="C4262">
        <v>2004</v>
      </c>
      <c r="D4262" t="s">
        <v>57</v>
      </c>
      <c r="F4262" t="s">
        <v>98</v>
      </c>
      <c r="I4262">
        <v>5969</v>
      </c>
    </row>
    <row r="4263" spans="1:9" x14ac:dyDescent="0.2">
      <c r="A4263" t="s">
        <v>538</v>
      </c>
      <c r="B4263">
        <v>310</v>
      </c>
      <c r="C4263">
        <v>2004</v>
      </c>
      <c r="D4263" t="s">
        <v>118</v>
      </c>
      <c r="F4263" t="s">
        <v>22</v>
      </c>
      <c r="I4263">
        <v>5937</v>
      </c>
    </row>
    <row r="4264" spans="1:9" x14ac:dyDescent="0.2">
      <c r="A4264" t="s">
        <v>1194</v>
      </c>
      <c r="B4264">
        <v>311</v>
      </c>
      <c r="C4264">
        <v>2004</v>
      </c>
      <c r="D4264" t="s">
        <v>1104</v>
      </c>
      <c r="F4264" t="s">
        <v>44</v>
      </c>
      <c r="I4264">
        <v>5912.5</v>
      </c>
    </row>
    <row r="4265" spans="1:9" x14ac:dyDescent="0.2">
      <c r="A4265" t="s">
        <v>289</v>
      </c>
      <c r="B4265">
        <v>312</v>
      </c>
      <c r="C4265">
        <v>2004</v>
      </c>
      <c r="D4265" t="s">
        <v>290</v>
      </c>
      <c r="F4265" t="s">
        <v>98</v>
      </c>
      <c r="I4265">
        <v>5911.2</v>
      </c>
    </row>
    <row r="4266" spans="1:9" x14ac:dyDescent="0.2">
      <c r="A4266" t="s">
        <v>1256</v>
      </c>
      <c r="B4266">
        <v>313</v>
      </c>
      <c r="C4266">
        <v>2004</v>
      </c>
      <c r="D4266" t="s">
        <v>65</v>
      </c>
      <c r="F4266" t="s">
        <v>187</v>
      </c>
      <c r="I4266">
        <v>5894.6</v>
      </c>
    </row>
    <row r="4267" spans="1:9" x14ac:dyDescent="0.2">
      <c r="A4267" t="s">
        <v>1081</v>
      </c>
      <c r="B4267">
        <v>314</v>
      </c>
      <c r="C4267">
        <v>2004</v>
      </c>
      <c r="D4267" t="s">
        <v>920</v>
      </c>
      <c r="F4267" t="s">
        <v>86</v>
      </c>
      <c r="I4267">
        <v>5863</v>
      </c>
    </row>
    <row r="4268" spans="1:9" x14ac:dyDescent="0.2">
      <c r="A4268" t="s">
        <v>1036</v>
      </c>
      <c r="B4268">
        <v>315</v>
      </c>
      <c r="C4268">
        <v>2004</v>
      </c>
      <c r="D4268" t="s">
        <v>1111</v>
      </c>
      <c r="F4268" t="s">
        <v>55</v>
      </c>
      <c r="I4268">
        <v>5850.6</v>
      </c>
    </row>
    <row r="4269" spans="1:9" x14ac:dyDescent="0.2">
      <c r="A4269" t="s">
        <v>814</v>
      </c>
      <c r="B4269">
        <v>316</v>
      </c>
      <c r="C4269">
        <v>2004</v>
      </c>
      <c r="D4269" t="s">
        <v>920</v>
      </c>
      <c r="F4269" t="s">
        <v>22</v>
      </c>
      <c r="I4269">
        <v>5813</v>
      </c>
    </row>
    <row r="4270" spans="1:9" x14ac:dyDescent="0.2">
      <c r="A4270" t="s">
        <v>1195</v>
      </c>
      <c r="B4270">
        <v>317</v>
      </c>
      <c r="C4270">
        <v>2004</v>
      </c>
      <c r="D4270" t="s">
        <v>46</v>
      </c>
      <c r="F4270" t="s">
        <v>113</v>
      </c>
      <c r="I4270">
        <v>5800</v>
      </c>
    </row>
    <row r="4271" spans="1:9" x14ac:dyDescent="0.2">
      <c r="A4271" t="s">
        <v>1050</v>
      </c>
      <c r="B4271">
        <v>318</v>
      </c>
      <c r="C4271">
        <v>2004</v>
      </c>
      <c r="D4271" t="s">
        <v>27</v>
      </c>
      <c r="F4271" t="s">
        <v>86</v>
      </c>
      <c r="I4271">
        <v>5758.9</v>
      </c>
    </row>
    <row r="4272" spans="1:9" x14ac:dyDescent="0.2">
      <c r="A4272" t="s">
        <v>304</v>
      </c>
      <c r="B4272">
        <v>319</v>
      </c>
      <c r="C4272">
        <v>2004</v>
      </c>
      <c r="D4272" t="s">
        <v>57</v>
      </c>
      <c r="F4272" t="s">
        <v>53</v>
      </c>
      <c r="I4272">
        <v>5730</v>
      </c>
    </row>
    <row r="4273" spans="1:9" x14ac:dyDescent="0.2">
      <c r="A4273" t="s">
        <v>234</v>
      </c>
      <c r="B4273">
        <v>320</v>
      </c>
      <c r="C4273">
        <v>2004</v>
      </c>
      <c r="D4273" t="s">
        <v>130</v>
      </c>
      <c r="F4273" t="s">
        <v>28</v>
      </c>
      <c r="I4273">
        <v>5626.6</v>
      </c>
    </row>
    <row r="4274" spans="1:9" x14ac:dyDescent="0.2">
      <c r="A4274" t="s">
        <v>494</v>
      </c>
      <c r="B4274">
        <v>321</v>
      </c>
      <c r="C4274">
        <v>2004</v>
      </c>
      <c r="D4274" t="s">
        <v>46</v>
      </c>
      <c r="F4274" t="s">
        <v>33</v>
      </c>
      <c r="I4274">
        <v>5613</v>
      </c>
    </row>
    <row r="4275" spans="1:9" x14ac:dyDescent="0.2">
      <c r="A4275" t="s">
        <v>756</v>
      </c>
      <c r="B4275">
        <v>322</v>
      </c>
      <c r="C4275">
        <v>2004</v>
      </c>
      <c r="D4275" t="s">
        <v>30</v>
      </c>
      <c r="F4275" t="s">
        <v>53</v>
      </c>
      <c r="I4275">
        <v>5598</v>
      </c>
    </row>
    <row r="4276" spans="1:9" x14ac:dyDescent="0.2">
      <c r="A4276" t="s">
        <v>544</v>
      </c>
      <c r="B4276">
        <v>323</v>
      </c>
      <c r="C4276">
        <v>2004</v>
      </c>
      <c r="D4276" t="s">
        <v>287</v>
      </c>
      <c r="F4276" t="s">
        <v>44</v>
      </c>
      <c r="I4276">
        <v>5594.8</v>
      </c>
    </row>
    <row r="4277" spans="1:9" x14ac:dyDescent="0.2">
      <c r="A4277" t="s">
        <v>912</v>
      </c>
      <c r="B4277">
        <v>324</v>
      </c>
      <c r="C4277">
        <v>2004</v>
      </c>
      <c r="D4277" t="s">
        <v>214</v>
      </c>
      <c r="F4277" t="s">
        <v>98</v>
      </c>
      <c r="I4277">
        <v>5587</v>
      </c>
    </row>
    <row r="4278" spans="1:9" x14ac:dyDescent="0.2">
      <c r="A4278" t="s">
        <v>801</v>
      </c>
      <c r="B4278">
        <v>325</v>
      </c>
      <c r="C4278">
        <v>2004</v>
      </c>
      <c r="D4278" t="s">
        <v>105</v>
      </c>
      <c r="F4278" t="s">
        <v>28</v>
      </c>
      <c r="I4278">
        <v>5585</v>
      </c>
    </row>
    <row r="4279" spans="1:9" x14ac:dyDescent="0.2">
      <c r="A4279" t="s">
        <v>1118</v>
      </c>
      <c r="B4279">
        <v>326</v>
      </c>
      <c r="C4279">
        <v>2004</v>
      </c>
      <c r="D4279" t="s">
        <v>193</v>
      </c>
      <c r="F4279" t="s">
        <v>398</v>
      </c>
      <c r="I4279">
        <v>5582.7</v>
      </c>
    </row>
    <row r="4280" spans="1:9" x14ac:dyDescent="0.2">
      <c r="A4280" t="s">
        <v>1132</v>
      </c>
      <c r="B4280">
        <v>327</v>
      </c>
      <c r="C4280">
        <v>2004</v>
      </c>
      <c r="D4280" t="s">
        <v>27</v>
      </c>
      <c r="F4280" t="s">
        <v>181</v>
      </c>
      <c r="I4280">
        <v>5550.7</v>
      </c>
    </row>
    <row r="4281" spans="1:9" x14ac:dyDescent="0.2">
      <c r="A4281" t="s">
        <v>835</v>
      </c>
      <c r="B4281">
        <v>328</v>
      </c>
      <c r="C4281">
        <v>2004</v>
      </c>
      <c r="D4281" t="s">
        <v>17</v>
      </c>
      <c r="F4281" t="s">
        <v>18</v>
      </c>
      <c r="I4281">
        <v>5546</v>
      </c>
    </row>
    <row r="4282" spans="1:9" x14ac:dyDescent="0.2">
      <c r="A4282" t="s">
        <v>1151</v>
      </c>
      <c r="B4282">
        <v>329</v>
      </c>
      <c r="C4282">
        <v>2004</v>
      </c>
      <c r="D4282" t="s">
        <v>985</v>
      </c>
      <c r="F4282" t="s">
        <v>35</v>
      </c>
      <c r="I4282">
        <v>5519.8</v>
      </c>
    </row>
    <row r="4283" spans="1:9" x14ac:dyDescent="0.2">
      <c r="A4283" t="s">
        <v>911</v>
      </c>
      <c r="B4283">
        <v>330</v>
      </c>
      <c r="C4283">
        <v>2004</v>
      </c>
      <c r="D4283" t="s">
        <v>57</v>
      </c>
      <c r="F4283" t="s">
        <v>146</v>
      </c>
      <c r="I4283">
        <v>5463</v>
      </c>
    </row>
    <row r="4284" spans="1:9" x14ac:dyDescent="0.2">
      <c r="A4284" t="s">
        <v>856</v>
      </c>
      <c r="B4284">
        <v>331</v>
      </c>
      <c r="C4284">
        <v>2004</v>
      </c>
      <c r="D4284" t="s">
        <v>105</v>
      </c>
      <c r="F4284" t="s">
        <v>113</v>
      </c>
      <c r="I4284">
        <v>5457.1</v>
      </c>
    </row>
    <row r="4285" spans="1:9" x14ac:dyDescent="0.2">
      <c r="A4285" t="s">
        <v>691</v>
      </c>
      <c r="B4285">
        <v>332</v>
      </c>
      <c r="C4285">
        <v>2004</v>
      </c>
      <c r="D4285" t="s">
        <v>112</v>
      </c>
      <c r="F4285" t="s">
        <v>33</v>
      </c>
      <c r="I4285">
        <v>5452.4</v>
      </c>
    </row>
    <row r="4286" spans="1:9" x14ac:dyDescent="0.2">
      <c r="A4286" t="s">
        <v>482</v>
      </c>
      <c r="B4286">
        <v>333</v>
      </c>
      <c r="C4286">
        <v>2004</v>
      </c>
      <c r="D4286" t="s">
        <v>46</v>
      </c>
      <c r="F4286" t="s">
        <v>53</v>
      </c>
      <c r="I4286">
        <v>5407.8</v>
      </c>
    </row>
    <row r="4287" spans="1:9" x14ac:dyDescent="0.2">
      <c r="A4287" t="s">
        <v>692</v>
      </c>
      <c r="B4287">
        <v>334</v>
      </c>
      <c r="C4287">
        <v>2004</v>
      </c>
      <c r="D4287" t="s">
        <v>1095</v>
      </c>
      <c r="F4287" t="s">
        <v>22</v>
      </c>
      <c r="I4287">
        <v>5391.2</v>
      </c>
    </row>
    <row r="4288" spans="1:9" x14ac:dyDescent="0.2">
      <c r="A4288" t="s">
        <v>1257</v>
      </c>
      <c r="B4288">
        <v>335</v>
      </c>
      <c r="C4288">
        <v>2004</v>
      </c>
      <c r="D4288" t="s">
        <v>112</v>
      </c>
      <c r="F4288" t="s">
        <v>28</v>
      </c>
      <c r="I4288">
        <v>5382.6</v>
      </c>
    </row>
    <row r="4289" spans="1:9" x14ac:dyDescent="0.2">
      <c r="A4289" t="s">
        <v>1258</v>
      </c>
      <c r="B4289">
        <v>336</v>
      </c>
      <c r="C4289">
        <v>2004</v>
      </c>
      <c r="D4289" t="s">
        <v>223</v>
      </c>
      <c r="F4289" t="s">
        <v>22</v>
      </c>
      <c r="I4289">
        <v>5346.4</v>
      </c>
    </row>
    <row r="4290" spans="1:9" x14ac:dyDescent="0.2">
      <c r="A4290" t="s">
        <v>849</v>
      </c>
      <c r="B4290">
        <v>337</v>
      </c>
      <c r="C4290">
        <v>2004</v>
      </c>
      <c r="D4290" t="s">
        <v>17</v>
      </c>
      <c r="F4290" t="s">
        <v>103</v>
      </c>
      <c r="I4290">
        <v>5300.8</v>
      </c>
    </row>
    <row r="4291" spans="1:9" x14ac:dyDescent="0.2">
      <c r="A4291" t="s">
        <v>1259</v>
      </c>
      <c r="B4291">
        <v>338</v>
      </c>
      <c r="C4291">
        <v>2004</v>
      </c>
      <c r="D4291" t="s">
        <v>95</v>
      </c>
      <c r="F4291" t="s">
        <v>80</v>
      </c>
      <c r="I4291">
        <v>5293.9</v>
      </c>
    </row>
    <row r="4292" spans="1:9" x14ac:dyDescent="0.2">
      <c r="A4292" t="s">
        <v>284</v>
      </c>
      <c r="B4292">
        <v>339</v>
      </c>
      <c r="C4292">
        <v>2004</v>
      </c>
      <c r="D4292" t="s">
        <v>97</v>
      </c>
      <c r="F4292" t="s">
        <v>98</v>
      </c>
      <c r="I4292">
        <v>5283.9</v>
      </c>
    </row>
    <row r="4293" spans="1:9" x14ac:dyDescent="0.2">
      <c r="A4293" t="s">
        <v>1028</v>
      </c>
      <c r="B4293">
        <v>340</v>
      </c>
      <c r="C4293">
        <v>2004</v>
      </c>
      <c r="D4293" t="s">
        <v>21</v>
      </c>
      <c r="F4293" t="s">
        <v>25</v>
      </c>
      <c r="I4293">
        <v>5275.1</v>
      </c>
    </row>
    <row r="4294" spans="1:9" x14ac:dyDescent="0.2">
      <c r="A4294" t="s">
        <v>889</v>
      </c>
      <c r="B4294">
        <v>341</v>
      </c>
      <c r="C4294">
        <v>2004</v>
      </c>
      <c r="D4294" t="s">
        <v>38</v>
      </c>
      <c r="F4294" t="s">
        <v>125</v>
      </c>
      <c r="I4294">
        <v>5267</v>
      </c>
    </row>
    <row r="4295" spans="1:9" x14ac:dyDescent="0.2">
      <c r="A4295" t="s">
        <v>1161</v>
      </c>
      <c r="B4295">
        <v>342</v>
      </c>
      <c r="C4295">
        <v>2004</v>
      </c>
      <c r="D4295" t="s">
        <v>105</v>
      </c>
      <c r="F4295" t="s">
        <v>93</v>
      </c>
      <c r="I4295">
        <v>5263.7</v>
      </c>
    </row>
    <row r="4296" spans="1:9" x14ac:dyDescent="0.2">
      <c r="A4296" t="s">
        <v>356</v>
      </c>
      <c r="B4296">
        <v>343</v>
      </c>
      <c r="C4296">
        <v>2004</v>
      </c>
      <c r="D4296" t="s">
        <v>283</v>
      </c>
      <c r="F4296" t="s">
        <v>125</v>
      </c>
      <c r="I4296">
        <v>5207.5</v>
      </c>
    </row>
    <row r="4297" spans="1:9" x14ac:dyDescent="0.2">
      <c r="A4297" t="s">
        <v>1129</v>
      </c>
      <c r="B4297">
        <v>344</v>
      </c>
      <c r="C4297">
        <v>2004</v>
      </c>
      <c r="D4297" t="s">
        <v>32</v>
      </c>
      <c r="F4297" t="s">
        <v>125</v>
      </c>
      <c r="I4297">
        <v>5129.8</v>
      </c>
    </row>
    <row r="4298" spans="1:9" x14ac:dyDescent="0.2">
      <c r="A4298" t="s">
        <v>1013</v>
      </c>
      <c r="B4298">
        <v>345</v>
      </c>
      <c r="C4298">
        <v>2004</v>
      </c>
      <c r="D4298" t="s">
        <v>488</v>
      </c>
      <c r="F4298" t="s">
        <v>22</v>
      </c>
      <c r="I4298">
        <v>5122</v>
      </c>
    </row>
    <row r="4299" spans="1:9" x14ac:dyDescent="0.2">
      <c r="A4299" t="s">
        <v>530</v>
      </c>
      <c r="B4299">
        <v>346</v>
      </c>
      <c r="C4299">
        <v>2004</v>
      </c>
      <c r="D4299" t="s">
        <v>1077</v>
      </c>
      <c r="F4299" t="s">
        <v>28</v>
      </c>
      <c r="I4299">
        <v>5117.6000000000004</v>
      </c>
    </row>
    <row r="4300" spans="1:9" x14ac:dyDescent="0.2">
      <c r="A4300" t="s">
        <v>1122</v>
      </c>
      <c r="B4300">
        <v>347</v>
      </c>
      <c r="C4300">
        <v>2004</v>
      </c>
      <c r="D4300" t="s">
        <v>1010</v>
      </c>
      <c r="F4300" t="s">
        <v>55</v>
      </c>
      <c r="I4300">
        <v>5104.3</v>
      </c>
    </row>
    <row r="4301" spans="1:9" x14ac:dyDescent="0.2">
      <c r="A4301" t="s">
        <v>1206</v>
      </c>
      <c r="B4301">
        <v>348</v>
      </c>
      <c r="C4301">
        <v>2004</v>
      </c>
      <c r="D4301" t="s">
        <v>74</v>
      </c>
      <c r="F4301" t="s">
        <v>28</v>
      </c>
      <c r="I4301">
        <v>5061.6000000000004</v>
      </c>
    </row>
    <row r="4302" spans="1:9" x14ac:dyDescent="0.2">
      <c r="A4302" t="s">
        <v>961</v>
      </c>
      <c r="B4302">
        <v>349</v>
      </c>
      <c r="C4302">
        <v>2004</v>
      </c>
      <c r="D4302" t="s">
        <v>540</v>
      </c>
      <c r="F4302" t="s">
        <v>86</v>
      </c>
      <c r="I4302">
        <v>5005.1000000000004</v>
      </c>
    </row>
    <row r="4303" spans="1:9" x14ac:dyDescent="0.2">
      <c r="A4303" t="s">
        <v>763</v>
      </c>
      <c r="B4303">
        <v>350</v>
      </c>
      <c r="C4303">
        <v>2004</v>
      </c>
      <c r="D4303" t="s">
        <v>336</v>
      </c>
      <c r="F4303" t="s">
        <v>53</v>
      </c>
      <c r="I4303">
        <v>4996</v>
      </c>
    </row>
    <row r="4304" spans="1:9" x14ac:dyDescent="0.2">
      <c r="A4304" t="s">
        <v>577</v>
      </c>
      <c r="B4304">
        <v>351</v>
      </c>
      <c r="C4304">
        <v>2004</v>
      </c>
      <c r="D4304" t="s">
        <v>1103</v>
      </c>
      <c r="F4304" t="s">
        <v>181</v>
      </c>
      <c r="I4304">
        <v>4977</v>
      </c>
    </row>
    <row r="4305" spans="1:9" x14ac:dyDescent="0.2">
      <c r="A4305" t="s">
        <v>441</v>
      </c>
      <c r="B4305">
        <v>352</v>
      </c>
      <c r="C4305">
        <v>2004</v>
      </c>
      <c r="D4305" t="s">
        <v>442</v>
      </c>
      <c r="F4305" t="s">
        <v>55</v>
      </c>
      <c r="I4305">
        <v>4960.1000000000004</v>
      </c>
    </row>
    <row r="4306" spans="1:9" x14ac:dyDescent="0.2">
      <c r="A4306" t="s">
        <v>228</v>
      </c>
      <c r="B4306">
        <v>353</v>
      </c>
      <c r="C4306">
        <v>2004</v>
      </c>
      <c r="D4306" t="s">
        <v>46</v>
      </c>
      <c r="F4306" t="s">
        <v>142</v>
      </c>
      <c r="I4306">
        <v>4936</v>
      </c>
    </row>
    <row r="4307" spans="1:9" x14ac:dyDescent="0.2">
      <c r="A4307" t="s">
        <v>1136</v>
      </c>
      <c r="B4307">
        <v>354</v>
      </c>
      <c r="C4307">
        <v>2004</v>
      </c>
      <c r="D4307" t="s">
        <v>214</v>
      </c>
      <c r="F4307" t="s">
        <v>28</v>
      </c>
      <c r="I4307">
        <v>4918.8</v>
      </c>
    </row>
    <row r="4308" spans="1:9" x14ac:dyDescent="0.2">
      <c r="A4308" t="s">
        <v>1149</v>
      </c>
      <c r="B4308">
        <v>355</v>
      </c>
      <c r="C4308">
        <v>2004</v>
      </c>
      <c r="D4308" t="s">
        <v>686</v>
      </c>
      <c r="F4308" t="s">
        <v>187</v>
      </c>
      <c r="I4308">
        <v>4903.7</v>
      </c>
    </row>
    <row r="4309" spans="1:9" x14ac:dyDescent="0.2">
      <c r="A4309" t="s">
        <v>522</v>
      </c>
      <c r="B4309">
        <v>356</v>
      </c>
      <c r="C4309">
        <v>2004</v>
      </c>
      <c r="D4309" t="s">
        <v>287</v>
      </c>
      <c r="F4309" t="s">
        <v>28</v>
      </c>
      <c r="I4309">
        <v>4839</v>
      </c>
    </row>
    <row r="4310" spans="1:9" x14ac:dyDescent="0.2">
      <c r="A4310" t="s">
        <v>1201</v>
      </c>
      <c r="B4310">
        <v>357</v>
      </c>
      <c r="C4310">
        <v>2004</v>
      </c>
      <c r="D4310" t="s">
        <v>350</v>
      </c>
      <c r="F4310" t="s">
        <v>33</v>
      </c>
      <c r="I4310">
        <v>4835.1000000000004</v>
      </c>
    </row>
    <row r="4311" spans="1:9" x14ac:dyDescent="0.2">
      <c r="A4311" t="s">
        <v>1067</v>
      </c>
      <c r="B4311">
        <v>358</v>
      </c>
      <c r="C4311">
        <v>2004</v>
      </c>
      <c r="D4311" t="s">
        <v>27</v>
      </c>
      <c r="F4311" t="s">
        <v>142</v>
      </c>
      <c r="I4311">
        <v>4819</v>
      </c>
    </row>
    <row r="4312" spans="1:9" x14ac:dyDescent="0.2">
      <c r="A4312" t="s">
        <v>495</v>
      </c>
      <c r="B4312">
        <v>359</v>
      </c>
      <c r="C4312">
        <v>2004</v>
      </c>
      <c r="D4312" t="s">
        <v>46</v>
      </c>
      <c r="F4312" t="s">
        <v>55</v>
      </c>
      <c r="I4312">
        <v>4806.7</v>
      </c>
    </row>
    <row r="4313" spans="1:9" x14ac:dyDescent="0.2">
      <c r="A4313" t="s">
        <v>652</v>
      </c>
      <c r="B4313">
        <v>360</v>
      </c>
      <c r="C4313">
        <v>2004</v>
      </c>
      <c r="D4313" t="s">
        <v>1010</v>
      </c>
      <c r="F4313" t="s">
        <v>177</v>
      </c>
      <c r="I4313">
        <v>4802.3</v>
      </c>
    </row>
    <row r="4314" spans="1:9" x14ac:dyDescent="0.2">
      <c r="A4314" t="s">
        <v>510</v>
      </c>
      <c r="B4314">
        <v>361</v>
      </c>
      <c r="C4314">
        <v>2004</v>
      </c>
      <c r="D4314" t="s">
        <v>32</v>
      </c>
      <c r="F4314" t="s">
        <v>199</v>
      </c>
      <c r="I4314">
        <v>4791.8999999999996</v>
      </c>
    </row>
    <row r="4315" spans="1:9" x14ac:dyDescent="0.2">
      <c r="A4315" t="s">
        <v>645</v>
      </c>
      <c r="B4315">
        <v>362</v>
      </c>
      <c r="C4315">
        <v>2004</v>
      </c>
      <c r="D4315" t="s">
        <v>287</v>
      </c>
      <c r="F4315" t="s">
        <v>44</v>
      </c>
      <c r="I4315">
        <v>4787.2</v>
      </c>
    </row>
    <row r="4316" spans="1:9" x14ac:dyDescent="0.2">
      <c r="A4316" t="s">
        <v>1126</v>
      </c>
      <c r="B4316">
        <v>363</v>
      </c>
      <c r="C4316">
        <v>2004</v>
      </c>
      <c r="D4316" t="s">
        <v>105</v>
      </c>
      <c r="F4316" t="s">
        <v>28</v>
      </c>
      <c r="I4316">
        <v>4779</v>
      </c>
    </row>
    <row r="4317" spans="1:9" x14ac:dyDescent="0.2">
      <c r="A4317" t="s">
        <v>1040</v>
      </c>
      <c r="B4317">
        <v>364</v>
      </c>
      <c r="C4317">
        <v>2004</v>
      </c>
      <c r="D4317" t="s">
        <v>637</v>
      </c>
      <c r="F4317" t="s">
        <v>190</v>
      </c>
      <c r="I4317">
        <v>4754.7</v>
      </c>
    </row>
    <row r="4318" spans="1:9" x14ac:dyDescent="0.2">
      <c r="A4318" t="s">
        <v>1141</v>
      </c>
      <c r="B4318">
        <v>365</v>
      </c>
      <c r="C4318">
        <v>2004</v>
      </c>
      <c r="D4318" t="s">
        <v>24</v>
      </c>
      <c r="F4318" t="s">
        <v>125</v>
      </c>
      <c r="I4318">
        <v>4750.2</v>
      </c>
    </row>
    <row r="4319" spans="1:9" x14ac:dyDescent="0.2">
      <c r="A4319" t="s">
        <v>1056</v>
      </c>
      <c r="B4319">
        <v>366</v>
      </c>
      <c r="C4319">
        <v>2004</v>
      </c>
      <c r="D4319" t="s">
        <v>112</v>
      </c>
      <c r="F4319" t="s">
        <v>41</v>
      </c>
      <c r="I4319">
        <v>4738</v>
      </c>
    </row>
    <row r="4320" spans="1:9" x14ac:dyDescent="0.2">
      <c r="A4320" t="s">
        <v>1048</v>
      </c>
      <c r="B4320">
        <v>367</v>
      </c>
      <c r="C4320">
        <v>2004</v>
      </c>
      <c r="D4320" t="s">
        <v>974</v>
      </c>
      <c r="F4320" t="s">
        <v>177</v>
      </c>
      <c r="I4320">
        <v>4729.5</v>
      </c>
    </row>
    <row r="4321" spans="1:9" x14ac:dyDescent="0.2">
      <c r="A4321" t="s">
        <v>1216</v>
      </c>
      <c r="B4321">
        <v>368</v>
      </c>
      <c r="C4321">
        <v>2004</v>
      </c>
      <c r="D4321" t="s">
        <v>65</v>
      </c>
      <c r="F4321" t="s">
        <v>98</v>
      </c>
      <c r="I4321">
        <v>4716.6000000000004</v>
      </c>
    </row>
    <row r="4322" spans="1:9" x14ac:dyDescent="0.2">
      <c r="A4322" t="s">
        <v>625</v>
      </c>
      <c r="B4322">
        <v>369</v>
      </c>
      <c r="C4322">
        <v>2004</v>
      </c>
      <c r="D4322" t="s">
        <v>976</v>
      </c>
      <c r="F4322" t="s">
        <v>98</v>
      </c>
      <c r="I4322">
        <v>4710.8999999999996</v>
      </c>
    </row>
    <row r="4323" spans="1:9" x14ac:dyDescent="0.2">
      <c r="A4323" t="s">
        <v>546</v>
      </c>
      <c r="B4323">
        <v>370</v>
      </c>
      <c r="C4323">
        <v>2004</v>
      </c>
      <c r="D4323" t="s">
        <v>97</v>
      </c>
      <c r="F4323" t="s">
        <v>255</v>
      </c>
      <c r="I4323">
        <v>4709.7</v>
      </c>
    </row>
    <row r="4324" spans="1:9" x14ac:dyDescent="0.2">
      <c r="A4324" t="s">
        <v>1011</v>
      </c>
      <c r="B4324">
        <v>371</v>
      </c>
      <c r="C4324">
        <v>2004</v>
      </c>
      <c r="D4324" t="s">
        <v>79</v>
      </c>
      <c r="F4324" t="s">
        <v>41</v>
      </c>
      <c r="I4324">
        <v>4677.1000000000004</v>
      </c>
    </row>
    <row r="4325" spans="1:9" x14ac:dyDescent="0.2">
      <c r="A4325" t="s">
        <v>677</v>
      </c>
      <c r="B4325">
        <v>372</v>
      </c>
      <c r="C4325">
        <v>2004</v>
      </c>
      <c r="D4325" t="s">
        <v>1103</v>
      </c>
      <c r="F4325" t="s">
        <v>22</v>
      </c>
      <c r="I4325">
        <v>4671</v>
      </c>
    </row>
    <row r="4326" spans="1:9" x14ac:dyDescent="0.2">
      <c r="A4326" t="s">
        <v>1260</v>
      </c>
      <c r="B4326">
        <v>373</v>
      </c>
      <c r="C4326">
        <v>2004</v>
      </c>
      <c r="D4326" t="s">
        <v>230</v>
      </c>
      <c r="F4326" t="s">
        <v>954</v>
      </c>
      <c r="I4326">
        <v>4669</v>
      </c>
    </row>
    <row r="4327" spans="1:9" x14ac:dyDescent="0.2">
      <c r="A4327" t="s">
        <v>1140</v>
      </c>
      <c r="B4327">
        <v>374</v>
      </c>
      <c r="C4327">
        <v>2004</v>
      </c>
      <c r="D4327" t="s">
        <v>97</v>
      </c>
      <c r="F4327" t="s">
        <v>55</v>
      </c>
      <c r="I4327">
        <v>4668.7</v>
      </c>
    </row>
    <row r="4328" spans="1:9" x14ac:dyDescent="0.2">
      <c r="A4328" t="s">
        <v>481</v>
      </c>
      <c r="B4328">
        <v>375</v>
      </c>
      <c r="C4328">
        <v>2004</v>
      </c>
      <c r="D4328" t="s">
        <v>998</v>
      </c>
      <c r="F4328" t="s">
        <v>44</v>
      </c>
      <c r="I4328">
        <v>4667</v>
      </c>
    </row>
    <row r="4329" spans="1:9" x14ac:dyDescent="0.2">
      <c r="A4329" t="s">
        <v>1261</v>
      </c>
      <c r="B4329">
        <v>376</v>
      </c>
      <c r="C4329">
        <v>2004</v>
      </c>
      <c r="D4329" t="s">
        <v>976</v>
      </c>
      <c r="F4329" t="s">
        <v>44</v>
      </c>
      <c r="I4329">
        <v>4664.6000000000004</v>
      </c>
    </row>
    <row r="4330" spans="1:9" x14ac:dyDescent="0.2">
      <c r="A4330" t="s">
        <v>685</v>
      </c>
      <c r="B4330">
        <v>377</v>
      </c>
      <c r="C4330">
        <v>2004</v>
      </c>
      <c r="D4330" t="s">
        <v>60</v>
      </c>
      <c r="F4330" t="s">
        <v>177</v>
      </c>
      <c r="I4330">
        <v>4655</v>
      </c>
    </row>
    <row r="4331" spans="1:9" x14ac:dyDescent="0.2">
      <c r="A4331" t="s">
        <v>1026</v>
      </c>
      <c r="B4331">
        <v>378</v>
      </c>
      <c r="C4331">
        <v>2004</v>
      </c>
      <c r="D4331" t="s">
        <v>105</v>
      </c>
      <c r="F4331" t="s">
        <v>22</v>
      </c>
      <c r="I4331">
        <v>4649.3</v>
      </c>
    </row>
    <row r="4332" spans="1:9" x14ac:dyDescent="0.2">
      <c r="A4332" t="s">
        <v>1057</v>
      </c>
      <c r="B4332">
        <v>379</v>
      </c>
      <c r="C4332">
        <v>2004</v>
      </c>
      <c r="D4332" t="s">
        <v>221</v>
      </c>
      <c r="F4332" t="s">
        <v>55</v>
      </c>
      <c r="I4332">
        <v>4615.6000000000004</v>
      </c>
    </row>
    <row r="4333" spans="1:9" x14ac:dyDescent="0.2">
      <c r="A4333" t="s">
        <v>400</v>
      </c>
      <c r="B4333">
        <v>380</v>
      </c>
      <c r="C4333">
        <v>2004</v>
      </c>
      <c r="D4333" t="s">
        <v>980</v>
      </c>
      <c r="F4333" t="s">
        <v>55</v>
      </c>
      <c r="I4333">
        <v>4607.8</v>
      </c>
    </row>
    <row r="4334" spans="1:9" x14ac:dyDescent="0.2">
      <c r="A4334" t="s">
        <v>326</v>
      </c>
      <c r="B4334">
        <v>381</v>
      </c>
      <c r="C4334">
        <v>2004</v>
      </c>
      <c r="D4334" t="s">
        <v>130</v>
      </c>
      <c r="F4334" t="s">
        <v>75</v>
      </c>
      <c r="I4334">
        <v>4602</v>
      </c>
    </row>
    <row r="4335" spans="1:9" x14ac:dyDescent="0.2">
      <c r="A4335" t="s">
        <v>786</v>
      </c>
      <c r="B4335">
        <v>382</v>
      </c>
      <c r="C4335">
        <v>2004</v>
      </c>
      <c r="D4335" t="s">
        <v>214</v>
      </c>
      <c r="F4335" t="s">
        <v>142</v>
      </c>
      <c r="I4335">
        <v>4593</v>
      </c>
    </row>
    <row r="4336" spans="1:9" x14ac:dyDescent="0.2">
      <c r="A4336" t="s">
        <v>427</v>
      </c>
      <c r="B4336">
        <v>384</v>
      </c>
      <c r="C4336">
        <v>2004</v>
      </c>
      <c r="D4336" t="s">
        <v>130</v>
      </c>
      <c r="F4336" t="s">
        <v>28</v>
      </c>
      <c r="I4336">
        <v>4559.3999999999996</v>
      </c>
    </row>
    <row r="4337" spans="1:9" x14ac:dyDescent="0.2">
      <c r="A4337" t="s">
        <v>903</v>
      </c>
      <c r="B4337">
        <v>385</v>
      </c>
      <c r="C4337">
        <v>2004</v>
      </c>
      <c r="D4337" t="s">
        <v>57</v>
      </c>
      <c r="F4337" t="s">
        <v>98</v>
      </c>
      <c r="I4337">
        <v>4550</v>
      </c>
    </row>
    <row r="4338" spans="1:9" x14ac:dyDescent="0.2">
      <c r="A4338" t="s">
        <v>1158</v>
      </c>
      <c r="B4338">
        <v>386</v>
      </c>
      <c r="C4338">
        <v>2004</v>
      </c>
      <c r="D4338" t="s">
        <v>112</v>
      </c>
      <c r="F4338" t="s">
        <v>75</v>
      </c>
      <c r="I4338">
        <v>4535.1000000000004</v>
      </c>
    </row>
    <row r="4339" spans="1:9" x14ac:dyDescent="0.2">
      <c r="A4339" t="s">
        <v>1053</v>
      </c>
      <c r="B4339">
        <v>387</v>
      </c>
      <c r="C4339">
        <v>2004</v>
      </c>
      <c r="D4339" t="s">
        <v>221</v>
      </c>
      <c r="F4339" t="s">
        <v>33</v>
      </c>
      <c r="I4339">
        <v>4534.6000000000004</v>
      </c>
    </row>
    <row r="4340" spans="1:9" x14ac:dyDescent="0.2">
      <c r="A4340" t="s">
        <v>563</v>
      </c>
      <c r="B4340">
        <v>388</v>
      </c>
      <c r="C4340">
        <v>2004</v>
      </c>
      <c r="D4340" t="s">
        <v>824</v>
      </c>
      <c r="F4340" t="s">
        <v>41</v>
      </c>
      <c r="I4340">
        <v>4527.8999999999996</v>
      </c>
    </row>
    <row r="4341" spans="1:9" x14ac:dyDescent="0.2">
      <c r="A4341" t="s">
        <v>570</v>
      </c>
      <c r="B4341">
        <v>389</v>
      </c>
      <c r="C4341">
        <v>2004</v>
      </c>
      <c r="D4341" t="s">
        <v>70</v>
      </c>
      <c r="F4341" t="s">
        <v>55</v>
      </c>
      <c r="I4341">
        <v>4526.5</v>
      </c>
    </row>
    <row r="4342" spans="1:9" x14ac:dyDescent="0.2">
      <c r="A4342" t="s">
        <v>1047</v>
      </c>
      <c r="B4342">
        <v>390</v>
      </c>
      <c r="C4342">
        <v>2004</v>
      </c>
      <c r="D4342" t="s">
        <v>350</v>
      </c>
      <c r="F4342" t="s">
        <v>22</v>
      </c>
      <c r="I4342">
        <v>4518.6000000000004</v>
      </c>
    </row>
    <row r="4343" spans="1:9" x14ac:dyDescent="0.2">
      <c r="A4343" t="s">
        <v>1262</v>
      </c>
      <c r="B4343">
        <v>391</v>
      </c>
      <c r="C4343">
        <v>2004</v>
      </c>
      <c r="D4343" t="s">
        <v>1164</v>
      </c>
      <c r="F4343" t="s">
        <v>44</v>
      </c>
      <c r="I4343">
        <v>4482.8</v>
      </c>
    </row>
    <row r="4344" spans="1:9" x14ac:dyDescent="0.2">
      <c r="A4344" t="s">
        <v>505</v>
      </c>
      <c r="B4344">
        <v>392</v>
      </c>
      <c r="C4344">
        <v>2004</v>
      </c>
      <c r="D4344" t="s">
        <v>974</v>
      </c>
      <c r="F4344" t="s">
        <v>55</v>
      </c>
      <c r="I4344">
        <v>4477.3</v>
      </c>
    </row>
    <row r="4345" spans="1:9" x14ac:dyDescent="0.2">
      <c r="A4345" t="s">
        <v>764</v>
      </c>
      <c r="B4345">
        <v>393</v>
      </c>
      <c r="C4345">
        <v>2004</v>
      </c>
      <c r="D4345" t="s">
        <v>214</v>
      </c>
      <c r="F4345" t="s">
        <v>53</v>
      </c>
      <c r="I4345">
        <v>4415.8999999999996</v>
      </c>
    </row>
    <row r="4346" spans="1:9" x14ac:dyDescent="0.2">
      <c r="A4346" t="s">
        <v>1121</v>
      </c>
      <c r="B4346">
        <v>394</v>
      </c>
      <c r="C4346">
        <v>2004</v>
      </c>
      <c r="D4346" t="s">
        <v>74</v>
      </c>
      <c r="F4346" t="s">
        <v>125</v>
      </c>
      <c r="I4346">
        <v>4407.2</v>
      </c>
    </row>
    <row r="4347" spans="1:9" x14ac:dyDescent="0.2">
      <c r="A4347" t="s">
        <v>1263</v>
      </c>
      <c r="B4347">
        <v>395</v>
      </c>
      <c r="C4347">
        <v>2004</v>
      </c>
      <c r="D4347" t="s">
        <v>920</v>
      </c>
      <c r="F4347" t="s">
        <v>187</v>
      </c>
      <c r="I4347">
        <v>4402.5</v>
      </c>
    </row>
    <row r="4348" spans="1:9" x14ac:dyDescent="0.2">
      <c r="A4348" t="s">
        <v>402</v>
      </c>
      <c r="B4348">
        <v>396</v>
      </c>
      <c r="C4348">
        <v>2004</v>
      </c>
      <c r="D4348" t="s">
        <v>40</v>
      </c>
      <c r="F4348" t="s">
        <v>68</v>
      </c>
      <c r="I4348">
        <v>4393.3999999999996</v>
      </c>
    </row>
    <row r="4349" spans="1:9" x14ac:dyDescent="0.2">
      <c r="A4349" t="s">
        <v>935</v>
      </c>
      <c r="B4349">
        <v>397</v>
      </c>
      <c r="C4349">
        <v>2004</v>
      </c>
      <c r="D4349" t="s">
        <v>796</v>
      </c>
      <c r="F4349" t="s">
        <v>142</v>
      </c>
      <c r="I4349">
        <v>4388.2</v>
      </c>
    </row>
    <row r="4350" spans="1:9" x14ac:dyDescent="0.2">
      <c r="A4350" t="s">
        <v>1123</v>
      </c>
      <c r="B4350">
        <v>398</v>
      </c>
      <c r="C4350">
        <v>2004</v>
      </c>
      <c r="D4350" t="s">
        <v>985</v>
      </c>
      <c r="F4350" t="s">
        <v>187</v>
      </c>
      <c r="I4350">
        <v>4383.3</v>
      </c>
    </row>
    <row r="4351" spans="1:9" x14ac:dyDescent="0.2">
      <c r="A4351" t="s">
        <v>956</v>
      </c>
      <c r="B4351">
        <v>399</v>
      </c>
      <c r="C4351">
        <v>2004</v>
      </c>
      <c r="D4351" t="s">
        <v>283</v>
      </c>
      <c r="F4351" t="s">
        <v>98</v>
      </c>
      <c r="I4351">
        <v>4375.3</v>
      </c>
    </row>
    <row r="4352" spans="1:9" x14ac:dyDescent="0.2">
      <c r="A4352" t="s">
        <v>1204</v>
      </c>
      <c r="B4352">
        <v>400</v>
      </c>
      <c r="C4352">
        <v>2004</v>
      </c>
      <c r="D4352" t="s">
        <v>230</v>
      </c>
      <c r="F4352" t="s">
        <v>954</v>
      </c>
      <c r="I4352">
        <v>4363.8999999999996</v>
      </c>
    </row>
    <row r="4353" spans="1:9" x14ac:dyDescent="0.2">
      <c r="A4353" t="s">
        <v>1110</v>
      </c>
      <c r="B4353">
        <v>401</v>
      </c>
      <c r="C4353">
        <v>2004</v>
      </c>
      <c r="D4353" t="s">
        <v>970</v>
      </c>
      <c r="F4353" t="s">
        <v>41</v>
      </c>
      <c r="I4353">
        <v>4338</v>
      </c>
    </row>
    <row r="4354" spans="1:9" x14ac:dyDescent="0.2">
      <c r="A4354" t="s">
        <v>851</v>
      </c>
      <c r="B4354">
        <v>402</v>
      </c>
      <c r="C4354">
        <v>2004</v>
      </c>
      <c r="D4354" t="s">
        <v>609</v>
      </c>
      <c r="F4354" t="s">
        <v>55</v>
      </c>
      <c r="I4354">
        <v>4328</v>
      </c>
    </row>
    <row r="4355" spans="1:9" x14ac:dyDescent="0.2">
      <c r="A4355" t="s">
        <v>1264</v>
      </c>
      <c r="B4355">
        <v>403</v>
      </c>
      <c r="C4355">
        <v>2004</v>
      </c>
      <c r="D4355" t="s">
        <v>330</v>
      </c>
      <c r="F4355" t="s">
        <v>18</v>
      </c>
      <c r="I4355">
        <v>4325.2</v>
      </c>
    </row>
    <row r="4356" spans="1:9" x14ac:dyDescent="0.2">
      <c r="A4356" t="s">
        <v>1150</v>
      </c>
      <c r="B4356">
        <v>404</v>
      </c>
      <c r="C4356">
        <v>2004</v>
      </c>
      <c r="D4356" t="s">
        <v>488</v>
      </c>
      <c r="F4356" t="s">
        <v>22</v>
      </c>
      <c r="I4356">
        <v>4311</v>
      </c>
    </row>
    <row r="4357" spans="1:9" x14ac:dyDescent="0.2">
      <c r="A4357" t="s">
        <v>1198</v>
      </c>
      <c r="B4357">
        <v>405</v>
      </c>
      <c r="C4357">
        <v>2004</v>
      </c>
      <c r="D4357" t="s">
        <v>46</v>
      </c>
      <c r="F4357" t="s">
        <v>53</v>
      </c>
      <c r="I4357">
        <v>4296.7</v>
      </c>
    </row>
    <row r="4358" spans="1:9" x14ac:dyDescent="0.2">
      <c r="A4358" t="s">
        <v>515</v>
      </c>
      <c r="B4358">
        <v>406</v>
      </c>
      <c r="C4358">
        <v>2004</v>
      </c>
      <c r="D4358" t="s">
        <v>972</v>
      </c>
      <c r="F4358" t="s">
        <v>35</v>
      </c>
      <c r="I4358">
        <v>4244.1000000000004</v>
      </c>
    </row>
    <row r="4359" spans="1:9" x14ac:dyDescent="0.2">
      <c r="A4359" t="s">
        <v>1143</v>
      </c>
      <c r="B4359">
        <v>407</v>
      </c>
      <c r="C4359">
        <v>2004</v>
      </c>
      <c r="D4359" t="s">
        <v>283</v>
      </c>
      <c r="F4359" t="s">
        <v>28</v>
      </c>
      <c r="I4359">
        <v>4241.1000000000004</v>
      </c>
    </row>
    <row r="4360" spans="1:9" x14ac:dyDescent="0.2">
      <c r="A4360" t="s">
        <v>1215</v>
      </c>
      <c r="B4360">
        <v>408</v>
      </c>
      <c r="C4360">
        <v>2004</v>
      </c>
      <c r="D4360" t="s">
        <v>43</v>
      </c>
      <c r="F4360" t="s">
        <v>18</v>
      </c>
      <c r="I4360">
        <v>4211.3</v>
      </c>
    </row>
    <row r="4361" spans="1:9" x14ac:dyDescent="0.2">
      <c r="A4361" t="s">
        <v>1265</v>
      </c>
      <c r="B4361">
        <v>409</v>
      </c>
      <c r="C4361">
        <v>2004</v>
      </c>
      <c r="D4361" t="s">
        <v>27</v>
      </c>
      <c r="F4361" t="s">
        <v>28</v>
      </c>
      <c r="I4361">
        <v>4208</v>
      </c>
    </row>
    <row r="4362" spans="1:9" x14ac:dyDescent="0.2">
      <c r="A4362" t="s">
        <v>1029</v>
      </c>
      <c r="B4362">
        <v>410</v>
      </c>
      <c r="C4362">
        <v>2004</v>
      </c>
      <c r="D4362" t="s">
        <v>166</v>
      </c>
      <c r="F4362" t="s">
        <v>53</v>
      </c>
      <c r="I4362">
        <v>4205.8999999999996</v>
      </c>
    </row>
    <row r="4363" spans="1:9" x14ac:dyDescent="0.2">
      <c r="A4363" t="s">
        <v>509</v>
      </c>
      <c r="B4363">
        <v>411</v>
      </c>
      <c r="C4363">
        <v>2004</v>
      </c>
      <c r="D4363" t="s">
        <v>980</v>
      </c>
      <c r="F4363" t="s">
        <v>72</v>
      </c>
      <c r="I4363">
        <v>4200.3</v>
      </c>
    </row>
    <row r="4364" spans="1:9" x14ac:dyDescent="0.2">
      <c r="A4364" t="s">
        <v>1032</v>
      </c>
      <c r="B4364">
        <v>412</v>
      </c>
      <c r="C4364">
        <v>2004</v>
      </c>
      <c r="D4364" t="s">
        <v>488</v>
      </c>
      <c r="F4364" t="s">
        <v>116</v>
      </c>
      <c r="I4364">
        <v>4190.8999999999996</v>
      </c>
    </row>
    <row r="4365" spans="1:9" x14ac:dyDescent="0.2">
      <c r="A4365" t="s">
        <v>1266</v>
      </c>
      <c r="B4365">
        <v>413</v>
      </c>
      <c r="C4365">
        <v>2004</v>
      </c>
      <c r="D4365" t="s">
        <v>488</v>
      </c>
      <c r="F4365" t="s">
        <v>22</v>
      </c>
      <c r="I4365">
        <v>4190.3</v>
      </c>
    </row>
    <row r="4366" spans="1:9" x14ac:dyDescent="0.2">
      <c r="A4366" t="s">
        <v>1145</v>
      </c>
      <c r="B4366">
        <v>414</v>
      </c>
      <c r="C4366">
        <v>2004</v>
      </c>
      <c r="D4366" t="s">
        <v>105</v>
      </c>
      <c r="F4366" t="s">
        <v>53</v>
      </c>
      <c r="I4366">
        <v>4174.3999999999996</v>
      </c>
    </row>
    <row r="4367" spans="1:9" x14ac:dyDescent="0.2">
      <c r="A4367" t="s">
        <v>926</v>
      </c>
      <c r="B4367">
        <v>416</v>
      </c>
      <c r="C4367">
        <v>2004</v>
      </c>
      <c r="D4367" t="s">
        <v>1077</v>
      </c>
      <c r="F4367" t="s">
        <v>55</v>
      </c>
      <c r="I4367">
        <v>4171</v>
      </c>
    </row>
    <row r="4368" spans="1:9" x14ac:dyDescent="0.2">
      <c r="A4368" t="s">
        <v>1226</v>
      </c>
      <c r="B4368">
        <v>417</v>
      </c>
      <c r="C4368">
        <v>2004</v>
      </c>
      <c r="D4368" t="s">
        <v>79</v>
      </c>
      <c r="F4368" t="s">
        <v>35</v>
      </c>
      <c r="I4368">
        <v>4160.2</v>
      </c>
    </row>
    <row r="4369" spans="1:9" x14ac:dyDescent="0.2">
      <c r="A4369" t="s">
        <v>397</v>
      </c>
      <c r="B4369">
        <v>418</v>
      </c>
      <c r="C4369">
        <v>2004</v>
      </c>
      <c r="D4369" t="s">
        <v>166</v>
      </c>
      <c r="F4369" t="s">
        <v>398</v>
      </c>
      <c r="I4369">
        <v>4142.7</v>
      </c>
    </row>
    <row r="4370" spans="1:9" x14ac:dyDescent="0.2">
      <c r="A4370" t="s">
        <v>1071</v>
      </c>
      <c r="B4370">
        <v>419</v>
      </c>
      <c r="C4370">
        <v>2004</v>
      </c>
      <c r="D4370" t="s">
        <v>230</v>
      </c>
      <c r="F4370" t="s">
        <v>954</v>
      </c>
      <c r="I4370">
        <v>4139.8</v>
      </c>
    </row>
    <row r="4371" spans="1:9" x14ac:dyDescent="0.2">
      <c r="A4371" t="s">
        <v>503</v>
      </c>
      <c r="B4371">
        <v>420</v>
      </c>
      <c r="C4371">
        <v>2004</v>
      </c>
      <c r="D4371" t="s">
        <v>686</v>
      </c>
      <c r="F4371" t="s">
        <v>44</v>
      </c>
      <c r="I4371">
        <v>4128.7</v>
      </c>
    </row>
    <row r="4372" spans="1:9" x14ac:dyDescent="0.2">
      <c r="A4372" t="s">
        <v>1127</v>
      </c>
      <c r="B4372">
        <v>421</v>
      </c>
      <c r="C4372">
        <v>2004</v>
      </c>
      <c r="D4372" t="s">
        <v>32</v>
      </c>
      <c r="F4372" t="s">
        <v>187</v>
      </c>
      <c r="I4372">
        <v>4104</v>
      </c>
    </row>
    <row r="4373" spans="1:9" x14ac:dyDescent="0.2">
      <c r="A4373" t="s">
        <v>1205</v>
      </c>
      <c r="B4373">
        <v>422</v>
      </c>
      <c r="C4373">
        <v>2004</v>
      </c>
      <c r="D4373" t="s">
        <v>283</v>
      </c>
      <c r="F4373" t="s">
        <v>55</v>
      </c>
      <c r="I4373">
        <v>4090.7</v>
      </c>
    </row>
    <row r="4374" spans="1:9" x14ac:dyDescent="0.2">
      <c r="A4374" t="s">
        <v>1135</v>
      </c>
      <c r="B4374">
        <v>423</v>
      </c>
      <c r="C4374">
        <v>2004</v>
      </c>
      <c r="D4374" t="s">
        <v>637</v>
      </c>
      <c r="F4374" t="s">
        <v>55</v>
      </c>
      <c r="I4374">
        <v>4086.4</v>
      </c>
    </row>
    <row r="4375" spans="1:9" x14ac:dyDescent="0.2">
      <c r="A4375" t="s">
        <v>524</v>
      </c>
      <c r="B4375">
        <v>424</v>
      </c>
      <c r="C4375">
        <v>2004</v>
      </c>
      <c r="D4375" t="s">
        <v>130</v>
      </c>
      <c r="F4375" t="s">
        <v>98</v>
      </c>
      <c r="I4375">
        <v>4076.1</v>
      </c>
    </row>
    <row r="4376" spans="1:9" x14ac:dyDescent="0.2">
      <c r="A4376" t="s">
        <v>1219</v>
      </c>
      <c r="B4376">
        <v>425</v>
      </c>
      <c r="C4376">
        <v>2004</v>
      </c>
      <c r="D4376" t="s">
        <v>60</v>
      </c>
      <c r="F4376" t="s">
        <v>93</v>
      </c>
      <c r="I4376">
        <v>4075.5</v>
      </c>
    </row>
    <row r="4377" spans="1:9" x14ac:dyDescent="0.2">
      <c r="A4377" t="s">
        <v>1267</v>
      </c>
      <c r="B4377">
        <v>426</v>
      </c>
      <c r="C4377">
        <v>2004</v>
      </c>
      <c r="D4377" t="s">
        <v>166</v>
      </c>
      <c r="F4377" t="s">
        <v>53</v>
      </c>
      <c r="I4377">
        <v>4070</v>
      </c>
    </row>
    <row r="4378" spans="1:9" x14ac:dyDescent="0.2">
      <c r="A4378" t="s">
        <v>1059</v>
      </c>
      <c r="B4378">
        <v>427</v>
      </c>
      <c r="C4378">
        <v>2004</v>
      </c>
      <c r="D4378" t="s">
        <v>214</v>
      </c>
      <c r="F4378" t="s">
        <v>187</v>
      </c>
      <c r="I4378">
        <v>4054.3</v>
      </c>
    </row>
    <row r="4379" spans="1:9" x14ac:dyDescent="0.2">
      <c r="A4379" t="s">
        <v>433</v>
      </c>
      <c r="B4379">
        <v>428</v>
      </c>
      <c r="C4379">
        <v>2004</v>
      </c>
      <c r="D4379" t="s">
        <v>85</v>
      </c>
      <c r="F4379" t="s">
        <v>35</v>
      </c>
      <c r="I4379">
        <v>4050.5</v>
      </c>
    </row>
    <row r="4380" spans="1:9" x14ac:dyDescent="0.2">
      <c r="A4380" t="s">
        <v>1230</v>
      </c>
      <c r="B4380">
        <v>429</v>
      </c>
      <c r="C4380">
        <v>2004</v>
      </c>
      <c r="D4380" t="s">
        <v>27</v>
      </c>
      <c r="F4380" t="s">
        <v>181</v>
      </c>
      <c r="I4380">
        <v>4026</v>
      </c>
    </row>
    <row r="4381" spans="1:9" x14ac:dyDescent="0.2">
      <c r="A4381" t="s">
        <v>1209</v>
      </c>
      <c r="B4381">
        <v>430</v>
      </c>
      <c r="C4381">
        <v>2004</v>
      </c>
      <c r="D4381" t="s">
        <v>108</v>
      </c>
      <c r="F4381" t="s">
        <v>181</v>
      </c>
      <c r="I4381">
        <v>4000.1</v>
      </c>
    </row>
    <row r="4382" spans="1:9" x14ac:dyDescent="0.2">
      <c r="A4382" t="s">
        <v>1208</v>
      </c>
      <c r="B4382">
        <v>431</v>
      </c>
      <c r="C4382">
        <v>2004</v>
      </c>
      <c r="D4382" t="s">
        <v>17</v>
      </c>
      <c r="F4382" t="s">
        <v>18</v>
      </c>
      <c r="I4382">
        <v>3983.7</v>
      </c>
    </row>
    <row r="4383" spans="1:9" x14ac:dyDescent="0.2">
      <c r="A4383" t="s">
        <v>1041</v>
      </c>
      <c r="B4383">
        <v>432</v>
      </c>
      <c r="C4383">
        <v>2004</v>
      </c>
      <c r="D4383" t="s">
        <v>70</v>
      </c>
      <c r="F4383" t="s">
        <v>41</v>
      </c>
      <c r="I4383">
        <v>3980.9</v>
      </c>
    </row>
    <row r="4384" spans="1:9" x14ac:dyDescent="0.2">
      <c r="A4384" t="s">
        <v>537</v>
      </c>
      <c r="B4384">
        <v>433</v>
      </c>
      <c r="C4384">
        <v>2004</v>
      </c>
      <c r="D4384" t="s">
        <v>985</v>
      </c>
      <c r="F4384" t="s">
        <v>72</v>
      </c>
      <c r="I4384">
        <v>3971.5</v>
      </c>
    </row>
    <row r="4385" spans="1:9" x14ac:dyDescent="0.2">
      <c r="A4385" t="s">
        <v>1073</v>
      </c>
      <c r="B4385">
        <v>434</v>
      </c>
      <c r="C4385">
        <v>2004</v>
      </c>
      <c r="D4385" t="s">
        <v>970</v>
      </c>
      <c r="F4385" t="s">
        <v>55</v>
      </c>
      <c r="I4385">
        <v>3970.6</v>
      </c>
    </row>
    <row r="4386" spans="1:9" x14ac:dyDescent="0.2">
      <c r="A4386" t="s">
        <v>1268</v>
      </c>
      <c r="B4386">
        <v>435</v>
      </c>
      <c r="C4386">
        <v>2004</v>
      </c>
      <c r="D4386" t="s">
        <v>350</v>
      </c>
      <c r="F4386" t="s">
        <v>35</v>
      </c>
      <c r="I4386">
        <v>3969.9</v>
      </c>
    </row>
    <row r="4387" spans="1:9" x14ac:dyDescent="0.2">
      <c r="A4387" t="s">
        <v>1213</v>
      </c>
      <c r="B4387">
        <v>436</v>
      </c>
      <c r="C4387">
        <v>2004</v>
      </c>
      <c r="D4387" t="s">
        <v>112</v>
      </c>
      <c r="F4387" t="s">
        <v>22</v>
      </c>
      <c r="I4387">
        <v>3966.1</v>
      </c>
    </row>
    <row r="4388" spans="1:9" x14ac:dyDescent="0.2">
      <c r="A4388" t="s">
        <v>1269</v>
      </c>
      <c r="B4388">
        <v>437</v>
      </c>
      <c r="C4388">
        <v>2004</v>
      </c>
      <c r="D4388" t="s">
        <v>130</v>
      </c>
      <c r="F4388" t="s">
        <v>33</v>
      </c>
      <c r="I4388">
        <v>3897.1</v>
      </c>
    </row>
    <row r="4389" spans="1:9" x14ac:dyDescent="0.2">
      <c r="A4389" t="s">
        <v>1270</v>
      </c>
      <c r="B4389">
        <v>438</v>
      </c>
      <c r="C4389">
        <v>2004</v>
      </c>
      <c r="D4389" t="s">
        <v>230</v>
      </c>
      <c r="F4389" t="s">
        <v>55</v>
      </c>
      <c r="I4389">
        <v>3853</v>
      </c>
    </row>
    <row r="4390" spans="1:9" x14ac:dyDescent="0.2">
      <c r="A4390" t="s">
        <v>863</v>
      </c>
      <c r="B4390">
        <v>439</v>
      </c>
      <c r="C4390">
        <v>2004</v>
      </c>
      <c r="D4390" t="s">
        <v>976</v>
      </c>
      <c r="F4390" t="s">
        <v>44</v>
      </c>
      <c r="I4390">
        <v>3847.7</v>
      </c>
    </row>
    <row r="4391" spans="1:9" x14ac:dyDescent="0.2">
      <c r="A4391" t="s">
        <v>592</v>
      </c>
      <c r="B4391">
        <v>440</v>
      </c>
      <c r="C4391">
        <v>2004</v>
      </c>
      <c r="D4391" t="s">
        <v>390</v>
      </c>
      <c r="F4391" t="s">
        <v>55</v>
      </c>
      <c r="I4391">
        <v>3841.7</v>
      </c>
    </row>
    <row r="4392" spans="1:9" x14ac:dyDescent="0.2">
      <c r="A4392" t="s">
        <v>833</v>
      </c>
      <c r="B4392">
        <v>441</v>
      </c>
      <c r="C4392">
        <v>2004</v>
      </c>
      <c r="D4392" t="s">
        <v>230</v>
      </c>
      <c r="F4392" t="s">
        <v>28</v>
      </c>
      <c r="I4392">
        <v>3801</v>
      </c>
    </row>
    <row r="4393" spans="1:9" x14ac:dyDescent="0.2">
      <c r="A4393" t="s">
        <v>1271</v>
      </c>
      <c r="B4393">
        <v>441</v>
      </c>
      <c r="C4393">
        <v>2004</v>
      </c>
      <c r="D4393" t="s">
        <v>46</v>
      </c>
      <c r="F4393" t="s">
        <v>22</v>
      </c>
      <c r="I4393">
        <v>3801</v>
      </c>
    </row>
    <row r="4394" spans="1:9" x14ac:dyDescent="0.2">
      <c r="A4394" t="s">
        <v>1272</v>
      </c>
      <c r="B4394">
        <v>443</v>
      </c>
      <c r="C4394">
        <v>2004</v>
      </c>
      <c r="D4394" t="s">
        <v>40</v>
      </c>
      <c r="F4394" t="s">
        <v>53</v>
      </c>
      <c r="I4394">
        <v>3795.3</v>
      </c>
    </row>
    <row r="4395" spans="1:9" x14ac:dyDescent="0.2">
      <c r="A4395" t="s">
        <v>1273</v>
      </c>
      <c r="B4395">
        <v>444</v>
      </c>
      <c r="C4395">
        <v>2004</v>
      </c>
      <c r="D4395" t="s">
        <v>130</v>
      </c>
      <c r="F4395" t="s">
        <v>53</v>
      </c>
      <c r="I4395">
        <v>3788.1</v>
      </c>
    </row>
    <row r="4396" spans="1:9" x14ac:dyDescent="0.2">
      <c r="A4396" t="s">
        <v>1232</v>
      </c>
      <c r="B4396">
        <v>445</v>
      </c>
      <c r="C4396">
        <v>2004</v>
      </c>
      <c r="D4396" t="s">
        <v>290</v>
      </c>
      <c r="F4396" t="s">
        <v>22</v>
      </c>
      <c r="I4396">
        <v>3787.2</v>
      </c>
    </row>
    <row r="4397" spans="1:9" x14ac:dyDescent="0.2">
      <c r="A4397" t="s">
        <v>1061</v>
      </c>
      <c r="B4397">
        <v>446</v>
      </c>
      <c r="C4397">
        <v>2004</v>
      </c>
      <c r="D4397" t="s">
        <v>214</v>
      </c>
      <c r="F4397" t="s">
        <v>116</v>
      </c>
      <c r="I4397">
        <v>3786.8</v>
      </c>
    </row>
    <row r="4398" spans="1:9" x14ac:dyDescent="0.2">
      <c r="A4398" t="s">
        <v>1214</v>
      </c>
      <c r="B4398">
        <v>447</v>
      </c>
      <c r="C4398">
        <v>2004</v>
      </c>
      <c r="D4398" t="s">
        <v>105</v>
      </c>
      <c r="F4398" t="s">
        <v>55</v>
      </c>
      <c r="I4398">
        <v>3786.4</v>
      </c>
    </row>
    <row r="4399" spans="1:9" x14ac:dyDescent="0.2">
      <c r="A4399" t="s">
        <v>556</v>
      </c>
      <c r="B4399">
        <v>448</v>
      </c>
      <c r="C4399">
        <v>2004</v>
      </c>
      <c r="D4399" t="s">
        <v>976</v>
      </c>
      <c r="F4399" t="s">
        <v>142</v>
      </c>
      <c r="I4399">
        <v>3782.9</v>
      </c>
    </row>
    <row r="4400" spans="1:9" x14ac:dyDescent="0.2">
      <c r="A4400" t="s">
        <v>1218</v>
      </c>
      <c r="B4400">
        <v>449</v>
      </c>
      <c r="C4400">
        <v>2004</v>
      </c>
      <c r="D4400" t="s">
        <v>490</v>
      </c>
      <c r="F4400" t="s">
        <v>142</v>
      </c>
      <c r="I4400">
        <v>3779.8</v>
      </c>
    </row>
    <row r="4401" spans="1:9" x14ac:dyDescent="0.2">
      <c r="A4401" t="s">
        <v>1052</v>
      </c>
      <c r="B4401">
        <v>450</v>
      </c>
      <c r="C4401">
        <v>2004</v>
      </c>
      <c r="D4401" t="s">
        <v>17</v>
      </c>
      <c r="F4401" t="s">
        <v>44</v>
      </c>
      <c r="I4401">
        <v>3766</v>
      </c>
    </row>
    <row r="4402" spans="1:9" x14ac:dyDescent="0.2">
      <c r="A4402" t="s">
        <v>1217</v>
      </c>
      <c r="B4402">
        <v>451</v>
      </c>
      <c r="C4402">
        <v>2004</v>
      </c>
      <c r="D4402" t="s">
        <v>46</v>
      </c>
      <c r="F4402" t="s">
        <v>72</v>
      </c>
      <c r="I4402">
        <v>3761.8</v>
      </c>
    </row>
    <row r="4403" spans="1:9" x14ac:dyDescent="0.2">
      <c r="A4403" t="s">
        <v>1062</v>
      </c>
      <c r="B4403">
        <v>452</v>
      </c>
      <c r="C4403">
        <v>2004</v>
      </c>
      <c r="D4403" t="s">
        <v>105</v>
      </c>
      <c r="F4403" t="s">
        <v>18</v>
      </c>
      <c r="I4403">
        <v>3731</v>
      </c>
    </row>
    <row r="4404" spans="1:9" x14ac:dyDescent="0.2">
      <c r="A4404" t="s">
        <v>1224</v>
      </c>
      <c r="B4404">
        <v>453</v>
      </c>
      <c r="C4404">
        <v>2004</v>
      </c>
      <c r="D4404" t="s">
        <v>824</v>
      </c>
      <c r="F4404" t="s">
        <v>255</v>
      </c>
      <c r="I4404">
        <v>3717</v>
      </c>
    </row>
    <row r="4405" spans="1:9" x14ac:dyDescent="0.2">
      <c r="A4405" t="s">
        <v>552</v>
      </c>
      <c r="B4405">
        <v>454</v>
      </c>
      <c r="C4405">
        <v>2004</v>
      </c>
      <c r="D4405" t="s">
        <v>46</v>
      </c>
      <c r="F4405" t="s">
        <v>41</v>
      </c>
      <c r="I4405">
        <v>3714.5</v>
      </c>
    </row>
    <row r="4406" spans="1:9" x14ac:dyDescent="0.2">
      <c r="A4406" t="s">
        <v>847</v>
      </c>
      <c r="B4406">
        <v>455</v>
      </c>
      <c r="C4406">
        <v>2004</v>
      </c>
      <c r="D4406" t="s">
        <v>1138</v>
      </c>
      <c r="F4406" t="s">
        <v>75</v>
      </c>
      <c r="I4406">
        <v>3712</v>
      </c>
    </row>
    <row r="4407" spans="1:9" x14ac:dyDescent="0.2">
      <c r="A4407" t="s">
        <v>1231</v>
      </c>
      <c r="B4407">
        <v>456</v>
      </c>
      <c r="C4407">
        <v>2004</v>
      </c>
      <c r="D4407" t="s">
        <v>1111</v>
      </c>
      <c r="F4407" t="s">
        <v>35</v>
      </c>
      <c r="I4407">
        <v>3687.2</v>
      </c>
    </row>
    <row r="4408" spans="1:9" x14ac:dyDescent="0.2">
      <c r="A4408" t="s">
        <v>1162</v>
      </c>
      <c r="B4408">
        <v>457</v>
      </c>
      <c r="C4408">
        <v>2004</v>
      </c>
      <c r="D4408" t="s">
        <v>17</v>
      </c>
      <c r="F4408" t="s">
        <v>18</v>
      </c>
      <c r="I4408">
        <v>3682.7</v>
      </c>
    </row>
    <row r="4409" spans="1:9" x14ac:dyDescent="0.2">
      <c r="A4409" t="s">
        <v>597</v>
      </c>
      <c r="B4409">
        <v>458</v>
      </c>
      <c r="C4409">
        <v>2004</v>
      </c>
      <c r="D4409" t="s">
        <v>336</v>
      </c>
      <c r="F4409" t="s">
        <v>44</v>
      </c>
      <c r="I4409">
        <v>3666</v>
      </c>
    </row>
    <row r="4410" spans="1:9" x14ac:dyDescent="0.2">
      <c r="A4410" t="s">
        <v>1274</v>
      </c>
      <c r="B4410">
        <v>459</v>
      </c>
      <c r="C4410">
        <v>2004</v>
      </c>
      <c r="D4410" t="s">
        <v>105</v>
      </c>
      <c r="F4410" t="s">
        <v>41</v>
      </c>
      <c r="I4410">
        <v>3665.2</v>
      </c>
    </row>
    <row r="4411" spans="1:9" x14ac:dyDescent="0.2">
      <c r="A4411" t="s">
        <v>1070</v>
      </c>
      <c r="B4411">
        <v>460</v>
      </c>
      <c r="C4411">
        <v>2004</v>
      </c>
      <c r="D4411" t="s">
        <v>97</v>
      </c>
      <c r="F4411" t="s">
        <v>125</v>
      </c>
      <c r="I4411">
        <v>3650.3</v>
      </c>
    </row>
    <row r="4412" spans="1:9" x14ac:dyDescent="0.2">
      <c r="A4412" t="s">
        <v>1275</v>
      </c>
      <c r="B4412">
        <v>461</v>
      </c>
      <c r="C4412">
        <v>2004</v>
      </c>
      <c r="D4412" t="s">
        <v>27</v>
      </c>
      <c r="F4412" t="s">
        <v>28</v>
      </c>
      <c r="I4412">
        <v>3645.2</v>
      </c>
    </row>
    <row r="4413" spans="1:9" x14ac:dyDescent="0.2">
      <c r="A4413" t="s">
        <v>1222</v>
      </c>
      <c r="B4413">
        <v>462</v>
      </c>
      <c r="C4413">
        <v>2004</v>
      </c>
      <c r="D4413" t="s">
        <v>112</v>
      </c>
      <c r="F4413" t="s">
        <v>98</v>
      </c>
      <c r="I4413">
        <v>3643.6</v>
      </c>
    </row>
    <row r="4414" spans="1:9" x14ac:dyDescent="0.2">
      <c r="A4414" t="s">
        <v>489</v>
      </c>
      <c r="B4414">
        <v>463</v>
      </c>
      <c r="C4414">
        <v>2004</v>
      </c>
      <c r="D4414" t="s">
        <v>757</v>
      </c>
      <c r="F4414" t="s">
        <v>44</v>
      </c>
      <c r="I4414">
        <v>3633.6</v>
      </c>
    </row>
    <row r="4415" spans="1:9" x14ac:dyDescent="0.2">
      <c r="A4415" t="s">
        <v>1276</v>
      </c>
      <c r="B4415">
        <v>464</v>
      </c>
      <c r="C4415">
        <v>2004</v>
      </c>
      <c r="D4415" t="s">
        <v>65</v>
      </c>
      <c r="F4415" t="s">
        <v>33</v>
      </c>
      <c r="I4415">
        <v>3630.1</v>
      </c>
    </row>
    <row r="4416" spans="1:9" x14ac:dyDescent="0.2">
      <c r="A4416" t="s">
        <v>1233</v>
      </c>
      <c r="B4416">
        <v>465</v>
      </c>
      <c r="C4416">
        <v>2004</v>
      </c>
      <c r="D4416" t="s">
        <v>824</v>
      </c>
      <c r="F4416" t="s">
        <v>18</v>
      </c>
      <c r="I4416">
        <v>3625.3</v>
      </c>
    </row>
    <row r="4417" spans="1:9" x14ac:dyDescent="0.2">
      <c r="A4417" t="s">
        <v>1039</v>
      </c>
      <c r="B4417">
        <v>466</v>
      </c>
      <c r="C4417">
        <v>2004</v>
      </c>
      <c r="D4417" t="s">
        <v>57</v>
      </c>
      <c r="F4417" t="s">
        <v>542</v>
      </c>
      <c r="I4417">
        <v>3617.9</v>
      </c>
    </row>
    <row r="4418" spans="1:9" x14ac:dyDescent="0.2">
      <c r="A4418" t="s">
        <v>1163</v>
      </c>
      <c r="B4418">
        <v>467</v>
      </c>
      <c r="C4418">
        <v>2004</v>
      </c>
      <c r="D4418" t="s">
        <v>1164</v>
      </c>
      <c r="F4418" t="s">
        <v>72</v>
      </c>
      <c r="I4418">
        <v>3613.6</v>
      </c>
    </row>
    <row r="4419" spans="1:9" x14ac:dyDescent="0.2">
      <c r="A4419" t="s">
        <v>1142</v>
      </c>
      <c r="B4419">
        <v>468</v>
      </c>
      <c r="C4419">
        <v>2004</v>
      </c>
      <c r="D4419" t="s">
        <v>1095</v>
      </c>
      <c r="F4419" t="s">
        <v>22</v>
      </c>
      <c r="I4419">
        <v>3594.8</v>
      </c>
    </row>
    <row r="4420" spans="1:9" x14ac:dyDescent="0.2">
      <c r="A4420" t="s">
        <v>1225</v>
      </c>
      <c r="B4420">
        <v>469</v>
      </c>
      <c r="C4420">
        <v>2004</v>
      </c>
      <c r="D4420" t="s">
        <v>998</v>
      </c>
      <c r="F4420" t="s">
        <v>382</v>
      </c>
      <c r="I4420">
        <v>3564.4</v>
      </c>
    </row>
    <row r="4421" spans="1:9" x14ac:dyDescent="0.2">
      <c r="A4421" t="s">
        <v>1220</v>
      </c>
      <c r="B4421">
        <v>470</v>
      </c>
      <c r="C4421">
        <v>2004</v>
      </c>
      <c r="D4421" t="s">
        <v>105</v>
      </c>
      <c r="F4421" t="s">
        <v>35</v>
      </c>
      <c r="I4421">
        <v>3546.2</v>
      </c>
    </row>
    <row r="4422" spans="1:9" x14ac:dyDescent="0.2">
      <c r="A4422" t="s">
        <v>1167</v>
      </c>
      <c r="B4422">
        <v>471</v>
      </c>
      <c r="C4422">
        <v>2004</v>
      </c>
      <c r="D4422" t="s">
        <v>1103</v>
      </c>
      <c r="F4422" t="s">
        <v>41</v>
      </c>
      <c r="I4422">
        <v>3531.9</v>
      </c>
    </row>
    <row r="4423" spans="1:9" x14ac:dyDescent="0.2">
      <c r="A4423" t="s">
        <v>699</v>
      </c>
      <c r="B4423">
        <v>472</v>
      </c>
      <c r="C4423">
        <v>2004</v>
      </c>
      <c r="D4423" t="s">
        <v>980</v>
      </c>
      <c r="F4423" t="s">
        <v>142</v>
      </c>
      <c r="I4423">
        <v>3525.8</v>
      </c>
    </row>
    <row r="4424" spans="1:9" x14ac:dyDescent="0.2">
      <c r="A4424" t="s">
        <v>601</v>
      </c>
      <c r="B4424">
        <v>473</v>
      </c>
      <c r="C4424">
        <v>2004</v>
      </c>
      <c r="D4424" t="s">
        <v>974</v>
      </c>
      <c r="F4424" t="s">
        <v>55</v>
      </c>
      <c r="I4424">
        <v>3519.2</v>
      </c>
    </row>
    <row r="4425" spans="1:9" x14ac:dyDescent="0.2">
      <c r="A4425" t="s">
        <v>1051</v>
      </c>
      <c r="B4425">
        <v>474</v>
      </c>
      <c r="C4425">
        <v>2004</v>
      </c>
      <c r="D4425" t="s">
        <v>17</v>
      </c>
      <c r="F4425" t="s">
        <v>53</v>
      </c>
      <c r="I4425">
        <v>3514.4</v>
      </c>
    </row>
    <row r="4426" spans="1:9" x14ac:dyDescent="0.2">
      <c r="A4426" t="s">
        <v>1277</v>
      </c>
      <c r="B4426">
        <v>475</v>
      </c>
      <c r="C4426">
        <v>2004</v>
      </c>
      <c r="D4426" t="s">
        <v>112</v>
      </c>
      <c r="F4426" t="s">
        <v>190</v>
      </c>
      <c r="I4426">
        <v>3499.2</v>
      </c>
    </row>
    <row r="4427" spans="1:9" x14ac:dyDescent="0.2">
      <c r="A4427" t="s">
        <v>784</v>
      </c>
      <c r="B4427">
        <v>476</v>
      </c>
      <c r="C4427">
        <v>2004</v>
      </c>
      <c r="D4427" t="s">
        <v>130</v>
      </c>
      <c r="F4427" t="s">
        <v>86</v>
      </c>
      <c r="I4427">
        <v>3495.3</v>
      </c>
    </row>
    <row r="4428" spans="1:9" x14ac:dyDescent="0.2">
      <c r="A4428" t="s">
        <v>455</v>
      </c>
      <c r="B4428">
        <v>477</v>
      </c>
      <c r="C4428">
        <v>2004</v>
      </c>
      <c r="D4428" t="s">
        <v>283</v>
      </c>
      <c r="F4428" t="s">
        <v>146</v>
      </c>
      <c r="I4428">
        <v>3485.3</v>
      </c>
    </row>
    <row r="4429" spans="1:9" x14ac:dyDescent="0.2">
      <c r="A4429" t="s">
        <v>712</v>
      </c>
      <c r="B4429">
        <v>478</v>
      </c>
      <c r="C4429">
        <v>2004</v>
      </c>
      <c r="D4429" t="s">
        <v>824</v>
      </c>
      <c r="F4429" t="s">
        <v>146</v>
      </c>
      <c r="I4429">
        <v>3476</v>
      </c>
    </row>
    <row r="4430" spans="1:9" x14ac:dyDescent="0.2">
      <c r="A4430" t="s">
        <v>1165</v>
      </c>
      <c r="B4430">
        <v>479</v>
      </c>
      <c r="C4430">
        <v>2004</v>
      </c>
      <c r="D4430" t="s">
        <v>112</v>
      </c>
      <c r="F4430" t="s">
        <v>190</v>
      </c>
      <c r="I4430">
        <v>3455.7</v>
      </c>
    </row>
    <row r="4431" spans="1:9" x14ac:dyDescent="0.2">
      <c r="A4431" t="s">
        <v>1234</v>
      </c>
      <c r="B4431">
        <v>480</v>
      </c>
      <c r="C4431">
        <v>2004</v>
      </c>
      <c r="D4431" t="s">
        <v>27</v>
      </c>
      <c r="F4431" t="s">
        <v>44</v>
      </c>
      <c r="I4431">
        <v>3445.2</v>
      </c>
    </row>
    <row r="4432" spans="1:9" x14ac:dyDescent="0.2">
      <c r="A4432" t="s">
        <v>1278</v>
      </c>
      <c r="B4432">
        <v>481</v>
      </c>
      <c r="C4432">
        <v>2004</v>
      </c>
      <c r="D4432" t="s">
        <v>1111</v>
      </c>
      <c r="F4432" t="s">
        <v>55</v>
      </c>
      <c r="I4432">
        <v>3444.1</v>
      </c>
    </row>
    <row r="4433" spans="1:9" x14ac:dyDescent="0.2">
      <c r="A4433" t="s">
        <v>1055</v>
      </c>
      <c r="B4433">
        <v>482</v>
      </c>
      <c r="C4433">
        <v>2004</v>
      </c>
      <c r="D4433" t="s">
        <v>214</v>
      </c>
      <c r="F4433" t="s">
        <v>535</v>
      </c>
      <c r="I4433">
        <v>3416</v>
      </c>
    </row>
    <row r="4434" spans="1:9" x14ac:dyDescent="0.2">
      <c r="A4434" t="s">
        <v>1279</v>
      </c>
      <c r="B4434">
        <v>483</v>
      </c>
      <c r="C4434">
        <v>2004</v>
      </c>
      <c r="D4434" t="s">
        <v>65</v>
      </c>
      <c r="F4434" t="s">
        <v>35</v>
      </c>
      <c r="I4434">
        <v>3406</v>
      </c>
    </row>
    <row r="4435" spans="1:9" x14ac:dyDescent="0.2">
      <c r="A4435" t="s">
        <v>892</v>
      </c>
      <c r="B4435">
        <v>484</v>
      </c>
      <c r="C4435">
        <v>2004</v>
      </c>
      <c r="D4435" t="s">
        <v>30</v>
      </c>
      <c r="F4435" t="s">
        <v>55</v>
      </c>
      <c r="I4435">
        <v>3402.4</v>
      </c>
    </row>
    <row r="4436" spans="1:9" x14ac:dyDescent="0.2">
      <c r="A4436" t="s">
        <v>1210</v>
      </c>
      <c r="B4436">
        <v>485</v>
      </c>
      <c r="C4436">
        <v>2004</v>
      </c>
      <c r="D4436" t="s">
        <v>221</v>
      </c>
      <c r="F4436" t="s">
        <v>68</v>
      </c>
      <c r="I4436">
        <v>3375</v>
      </c>
    </row>
    <row r="4437" spans="1:9" x14ac:dyDescent="0.2">
      <c r="A4437" t="s">
        <v>1280</v>
      </c>
      <c r="B4437">
        <v>486</v>
      </c>
      <c r="C4437">
        <v>2004</v>
      </c>
      <c r="D4437" t="s">
        <v>65</v>
      </c>
      <c r="F4437" t="s">
        <v>53</v>
      </c>
      <c r="I4437">
        <v>3365.7</v>
      </c>
    </row>
    <row r="4438" spans="1:9" x14ac:dyDescent="0.2">
      <c r="A4438" t="s">
        <v>1281</v>
      </c>
      <c r="B4438">
        <v>487</v>
      </c>
      <c r="C4438">
        <v>2004</v>
      </c>
      <c r="D4438" t="s">
        <v>972</v>
      </c>
      <c r="F4438" t="s">
        <v>28</v>
      </c>
      <c r="I4438">
        <v>3353.8</v>
      </c>
    </row>
    <row r="4439" spans="1:9" x14ac:dyDescent="0.2">
      <c r="A4439" t="s">
        <v>1229</v>
      </c>
      <c r="B4439">
        <v>488</v>
      </c>
      <c r="C4439">
        <v>2004</v>
      </c>
      <c r="D4439" t="s">
        <v>221</v>
      </c>
      <c r="F4439" t="s">
        <v>297</v>
      </c>
      <c r="I4439">
        <v>3306.8</v>
      </c>
    </row>
    <row r="4440" spans="1:9" x14ac:dyDescent="0.2">
      <c r="A4440" t="s">
        <v>787</v>
      </c>
      <c r="B4440">
        <v>489</v>
      </c>
      <c r="C4440">
        <v>2004</v>
      </c>
      <c r="D4440" t="s">
        <v>57</v>
      </c>
      <c r="F4440" t="s">
        <v>18</v>
      </c>
      <c r="I4440">
        <v>3299</v>
      </c>
    </row>
    <row r="4441" spans="1:9" x14ac:dyDescent="0.2">
      <c r="A4441" t="s">
        <v>866</v>
      </c>
      <c r="B4441">
        <v>490</v>
      </c>
      <c r="C4441">
        <v>2004</v>
      </c>
      <c r="D4441" t="s">
        <v>998</v>
      </c>
      <c r="F4441" t="s">
        <v>98</v>
      </c>
      <c r="I4441">
        <v>3286.8</v>
      </c>
    </row>
    <row r="4442" spans="1:9" x14ac:dyDescent="0.2">
      <c r="A4442" t="s">
        <v>1282</v>
      </c>
      <c r="B4442">
        <v>491</v>
      </c>
      <c r="C4442">
        <v>2004</v>
      </c>
      <c r="D4442" t="s">
        <v>65</v>
      </c>
      <c r="F4442" t="s">
        <v>44</v>
      </c>
      <c r="I4442">
        <v>3285.8</v>
      </c>
    </row>
    <row r="4443" spans="1:9" x14ac:dyDescent="0.2">
      <c r="A4443" t="s">
        <v>1283</v>
      </c>
      <c r="B4443">
        <v>492</v>
      </c>
      <c r="C4443">
        <v>2004</v>
      </c>
      <c r="D4443" t="s">
        <v>60</v>
      </c>
      <c r="F4443" t="s">
        <v>22</v>
      </c>
      <c r="I4443">
        <v>3285.4</v>
      </c>
    </row>
    <row r="4444" spans="1:9" x14ac:dyDescent="0.2">
      <c r="A4444" t="s">
        <v>1160</v>
      </c>
      <c r="B4444">
        <v>493</v>
      </c>
      <c r="C4444">
        <v>2004</v>
      </c>
      <c r="D4444" t="s">
        <v>1138</v>
      </c>
      <c r="F4444" t="s">
        <v>44</v>
      </c>
      <c r="I4444">
        <v>3279.5</v>
      </c>
    </row>
    <row r="4445" spans="1:9" x14ac:dyDescent="0.2">
      <c r="A4445" t="s">
        <v>682</v>
      </c>
      <c r="B4445">
        <v>494</v>
      </c>
      <c r="C4445">
        <v>2004</v>
      </c>
      <c r="D4445" t="s">
        <v>65</v>
      </c>
      <c r="F4445" t="s">
        <v>146</v>
      </c>
      <c r="I4445">
        <v>3263.6</v>
      </c>
    </row>
    <row r="4446" spans="1:9" x14ac:dyDescent="0.2">
      <c r="A4446" t="s">
        <v>1066</v>
      </c>
      <c r="B4446">
        <v>495</v>
      </c>
      <c r="C4446">
        <v>2004</v>
      </c>
      <c r="D4446" t="s">
        <v>336</v>
      </c>
      <c r="F4446" t="s">
        <v>98</v>
      </c>
      <c r="I4446">
        <v>3259</v>
      </c>
    </row>
    <row r="4447" spans="1:9" x14ac:dyDescent="0.2">
      <c r="A4447" t="s">
        <v>588</v>
      </c>
      <c r="B4447">
        <v>496</v>
      </c>
      <c r="C4447">
        <v>2004</v>
      </c>
      <c r="D4447" t="s">
        <v>985</v>
      </c>
      <c r="F4447" t="s">
        <v>18</v>
      </c>
      <c r="I4447">
        <v>3256</v>
      </c>
    </row>
    <row r="4448" spans="1:9" x14ac:dyDescent="0.2">
      <c r="A4448" t="s">
        <v>701</v>
      </c>
      <c r="B4448">
        <v>497</v>
      </c>
      <c r="C4448">
        <v>2004</v>
      </c>
      <c r="D4448" t="s">
        <v>998</v>
      </c>
      <c r="F4448" t="s">
        <v>177</v>
      </c>
      <c r="I4448">
        <v>3253.4</v>
      </c>
    </row>
    <row r="4449" spans="1:9" x14ac:dyDescent="0.2">
      <c r="A4449" t="s">
        <v>1157</v>
      </c>
      <c r="B4449">
        <v>498</v>
      </c>
      <c r="C4449">
        <v>2004</v>
      </c>
      <c r="D4449" t="s">
        <v>108</v>
      </c>
      <c r="F4449" t="s">
        <v>72</v>
      </c>
      <c r="I4449">
        <v>3236.8</v>
      </c>
    </row>
    <row r="4450" spans="1:9" x14ac:dyDescent="0.2">
      <c r="A4450" t="s">
        <v>716</v>
      </c>
      <c r="B4450">
        <v>499</v>
      </c>
      <c r="C4450">
        <v>2004</v>
      </c>
      <c r="D4450" t="s">
        <v>287</v>
      </c>
      <c r="F4450" t="s">
        <v>28</v>
      </c>
      <c r="I4450">
        <v>3227.2</v>
      </c>
    </row>
    <row r="4451" spans="1:9" x14ac:dyDescent="0.2">
      <c r="A4451" t="s">
        <v>1284</v>
      </c>
      <c r="B4451">
        <v>500</v>
      </c>
      <c r="C4451">
        <v>2004</v>
      </c>
      <c r="D4451" t="s">
        <v>488</v>
      </c>
      <c r="F4451" t="s">
        <v>181</v>
      </c>
      <c r="I4451">
        <v>3214.1</v>
      </c>
    </row>
    <row r="4452" spans="1:9" x14ac:dyDescent="0.2">
      <c r="A4452" t="s">
        <v>23</v>
      </c>
      <c r="B4452">
        <v>1</v>
      </c>
      <c r="C4452">
        <v>2005</v>
      </c>
      <c r="D4452" t="s">
        <v>24</v>
      </c>
      <c r="F4452" t="s">
        <v>25</v>
      </c>
      <c r="I4452">
        <v>288189</v>
      </c>
    </row>
    <row r="4453" spans="1:9" x14ac:dyDescent="0.2">
      <c r="A4453" t="s">
        <v>875</v>
      </c>
      <c r="B4453">
        <v>2</v>
      </c>
      <c r="C4453">
        <v>2005</v>
      </c>
      <c r="D4453" t="s">
        <v>21</v>
      </c>
      <c r="F4453" t="s">
        <v>22</v>
      </c>
      <c r="I4453">
        <v>270772</v>
      </c>
    </row>
    <row r="4454" spans="1:9" x14ac:dyDescent="0.2">
      <c r="A4454" t="s">
        <v>16</v>
      </c>
      <c r="B4454">
        <v>3</v>
      </c>
      <c r="C4454">
        <v>2005</v>
      </c>
      <c r="D4454" t="s">
        <v>17</v>
      </c>
      <c r="F4454" t="s">
        <v>18</v>
      </c>
      <c r="I4454">
        <v>193517</v>
      </c>
    </row>
    <row r="4455" spans="1:9" x14ac:dyDescent="0.2">
      <c r="A4455" t="s">
        <v>19</v>
      </c>
      <c r="B4455">
        <v>4</v>
      </c>
      <c r="C4455">
        <v>2005</v>
      </c>
      <c r="D4455" t="s">
        <v>17</v>
      </c>
      <c r="F4455" t="s">
        <v>18</v>
      </c>
      <c r="I4455">
        <v>172233</v>
      </c>
    </row>
    <row r="4456" spans="1:9" x14ac:dyDescent="0.2">
      <c r="A4456" t="s">
        <v>31</v>
      </c>
      <c r="B4456">
        <v>5</v>
      </c>
      <c r="C4456">
        <v>2005</v>
      </c>
      <c r="D4456" t="s">
        <v>79</v>
      </c>
      <c r="F4456" t="s">
        <v>33</v>
      </c>
      <c r="I4456">
        <v>152363</v>
      </c>
    </row>
    <row r="4457" spans="1:9" x14ac:dyDescent="0.2">
      <c r="A4457" t="s">
        <v>1074</v>
      </c>
      <c r="B4457">
        <v>6</v>
      </c>
      <c r="C4457">
        <v>2005</v>
      </c>
      <c r="D4457" t="s">
        <v>21</v>
      </c>
      <c r="F4457" t="s">
        <v>55</v>
      </c>
      <c r="I4457">
        <v>147967</v>
      </c>
    </row>
    <row r="4458" spans="1:9" x14ac:dyDescent="0.2">
      <c r="A4458" t="s">
        <v>1169</v>
      </c>
      <c r="B4458">
        <v>7</v>
      </c>
      <c r="C4458">
        <v>2005</v>
      </c>
      <c r="D4458" t="s">
        <v>21</v>
      </c>
      <c r="F4458" t="s">
        <v>22</v>
      </c>
      <c r="I4458">
        <v>121663</v>
      </c>
    </row>
    <row r="4459" spans="1:9" x14ac:dyDescent="0.2">
      <c r="A4459" t="s">
        <v>802</v>
      </c>
      <c r="B4459">
        <v>8</v>
      </c>
      <c r="C4459">
        <v>2005</v>
      </c>
      <c r="D4459" t="s">
        <v>57</v>
      </c>
      <c r="F4459" t="s">
        <v>28</v>
      </c>
      <c r="I4459">
        <v>108276</v>
      </c>
    </row>
    <row r="4460" spans="1:9" x14ac:dyDescent="0.2">
      <c r="A4460" t="s">
        <v>64</v>
      </c>
      <c r="B4460">
        <v>9</v>
      </c>
      <c r="C4460">
        <v>2005</v>
      </c>
      <c r="D4460" t="s">
        <v>65</v>
      </c>
      <c r="F4460" t="s">
        <v>28</v>
      </c>
      <c r="I4460">
        <v>98610</v>
      </c>
    </row>
    <row r="4461" spans="1:9" x14ac:dyDescent="0.2">
      <c r="A4461" t="s">
        <v>29</v>
      </c>
      <c r="B4461">
        <v>10</v>
      </c>
      <c r="C4461">
        <v>2005</v>
      </c>
      <c r="D4461" t="s">
        <v>30</v>
      </c>
      <c r="F4461" t="s">
        <v>28</v>
      </c>
      <c r="I4461">
        <v>96293</v>
      </c>
    </row>
    <row r="4462" spans="1:9" x14ac:dyDescent="0.2">
      <c r="A4462" t="s">
        <v>58</v>
      </c>
      <c r="B4462">
        <v>11</v>
      </c>
      <c r="C4462">
        <v>2005</v>
      </c>
      <c r="D4462" t="s">
        <v>30</v>
      </c>
      <c r="F4462" t="s">
        <v>55</v>
      </c>
      <c r="I4462">
        <v>79905</v>
      </c>
    </row>
    <row r="4463" spans="1:9" x14ac:dyDescent="0.2">
      <c r="A4463" t="s">
        <v>626</v>
      </c>
      <c r="B4463">
        <v>12</v>
      </c>
      <c r="C4463">
        <v>2005</v>
      </c>
      <c r="D4463" t="s">
        <v>65</v>
      </c>
      <c r="F4463" t="s">
        <v>68</v>
      </c>
      <c r="I4463">
        <v>74382</v>
      </c>
    </row>
    <row r="4464" spans="1:9" x14ac:dyDescent="0.2">
      <c r="A4464" t="s">
        <v>133</v>
      </c>
      <c r="B4464">
        <v>13</v>
      </c>
      <c r="C4464">
        <v>2005</v>
      </c>
      <c r="D4464" t="s">
        <v>105</v>
      </c>
      <c r="F4464" t="s">
        <v>86</v>
      </c>
      <c r="I4464">
        <v>73094</v>
      </c>
    </row>
    <row r="4465" spans="1:9" x14ac:dyDescent="0.2">
      <c r="A4465" t="s">
        <v>966</v>
      </c>
      <c r="B4465">
        <v>14</v>
      </c>
      <c r="C4465">
        <v>2005</v>
      </c>
      <c r="D4465" t="s">
        <v>27</v>
      </c>
      <c r="F4465" t="s">
        <v>28</v>
      </c>
      <c r="I4465">
        <v>71563.3</v>
      </c>
    </row>
    <row r="4466" spans="1:9" x14ac:dyDescent="0.2">
      <c r="A4466" t="s">
        <v>157</v>
      </c>
      <c r="B4466">
        <v>15</v>
      </c>
      <c r="C4466">
        <v>2005</v>
      </c>
      <c r="D4466" t="s">
        <v>972</v>
      </c>
      <c r="F4466" t="s">
        <v>55</v>
      </c>
      <c r="I4466">
        <v>69506.100000000006</v>
      </c>
    </row>
    <row r="4467" spans="1:9" x14ac:dyDescent="0.2">
      <c r="A4467" t="s">
        <v>251</v>
      </c>
      <c r="B4467">
        <v>16</v>
      </c>
      <c r="C4467">
        <v>2005</v>
      </c>
      <c r="D4467" t="s">
        <v>972</v>
      </c>
      <c r="F4467" t="s">
        <v>53</v>
      </c>
      <c r="I4467">
        <v>65130.6</v>
      </c>
    </row>
    <row r="4468" spans="1:9" x14ac:dyDescent="0.2">
      <c r="A4468" t="s">
        <v>1168</v>
      </c>
      <c r="B4468">
        <v>17</v>
      </c>
      <c r="C4468">
        <v>2005</v>
      </c>
      <c r="D4468" t="s">
        <v>38</v>
      </c>
      <c r="F4468" t="s">
        <v>28</v>
      </c>
      <c r="I4468">
        <v>64440</v>
      </c>
    </row>
    <row r="4469" spans="1:9" x14ac:dyDescent="0.2">
      <c r="A4469" t="s">
        <v>876</v>
      </c>
      <c r="B4469">
        <v>18</v>
      </c>
      <c r="C4469">
        <v>2005</v>
      </c>
      <c r="D4469" t="s">
        <v>57</v>
      </c>
      <c r="F4469" t="s">
        <v>125</v>
      </c>
      <c r="I4469">
        <v>63324</v>
      </c>
    </row>
    <row r="4470" spans="1:9" x14ac:dyDescent="0.2">
      <c r="A4470" t="s">
        <v>968</v>
      </c>
      <c r="B4470">
        <v>19</v>
      </c>
      <c r="C4470">
        <v>2005</v>
      </c>
      <c r="D4470" t="s">
        <v>43</v>
      </c>
      <c r="F4470" t="s">
        <v>44</v>
      </c>
      <c r="I4470">
        <v>58818.9</v>
      </c>
    </row>
    <row r="4471" spans="1:9" x14ac:dyDescent="0.2">
      <c r="A4471" t="s">
        <v>967</v>
      </c>
      <c r="B4471">
        <v>20</v>
      </c>
      <c r="C4471">
        <v>2005</v>
      </c>
      <c r="D4471" t="s">
        <v>57</v>
      </c>
      <c r="F4471" t="s">
        <v>28</v>
      </c>
      <c r="I4471">
        <v>56931</v>
      </c>
    </row>
    <row r="4472" spans="1:9" x14ac:dyDescent="0.2">
      <c r="A4472" t="s">
        <v>69</v>
      </c>
      <c r="B4472">
        <v>21</v>
      </c>
      <c r="C4472">
        <v>2005</v>
      </c>
      <c r="D4472" t="s">
        <v>70</v>
      </c>
      <c r="F4472" t="s">
        <v>53</v>
      </c>
      <c r="I4472">
        <v>56434.400000000001</v>
      </c>
    </row>
    <row r="4473" spans="1:9" x14ac:dyDescent="0.2">
      <c r="A4473" t="s">
        <v>512</v>
      </c>
      <c r="B4473">
        <v>22</v>
      </c>
      <c r="C4473">
        <v>2005</v>
      </c>
      <c r="D4473" t="s">
        <v>21</v>
      </c>
      <c r="F4473" t="s">
        <v>22</v>
      </c>
      <c r="I4473">
        <v>53918.6</v>
      </c>
    </row>
    <row r="4474" spans="1:9" x14ac:dyDescent="0.2">
      <c r="A4474" t="s">
        <v>1091</v>
      </c>
      <c r="B4474">
        <v>23</v>
      </c>
      <c r="C4474">
        <v>2005</v>
      </c>
      <c r="D4474" t="s">
        <v>972</v>
      </c>
      <c r="F4474" t="s">
        <v>98</v>
      </c>
      <c r="I4474">
        <v>53179</v>
      </c>
    </row>
    <row r="4475" spans="1:9" x14ac:dyDescent="0.2">
      <c r="A4475" t="s">
        <v>623</v>
      </c>
      <c r="B4475">
        <v>24</v>
      </c>
      <c r="C4475">
        <v>2005</v>
      </c>
      <c r="D4475" t="s">
        <v>100</v>
      </c>
      <c r="F4475" t="s">
        <v>28</v>
      </c>
      <c r="I4475">
        <v>52921</v>
      </c>
    </row>
    <row r="4476" spans="1:9" x14ac:dyDescent="0.2">
      <c r="A4476" t="s">
        <v>1285</v>
      </c>
      <c r="B4476">
        <v>25</v>
      </c>
      <c r="C4476">
        <v>2005</v>
      </c>
      <c r="D4476" t="s">
        <v>74</v>
      </c>
      <c r="F4476" t="s">
        <v>44</v>
      </c>
      <c r="I4476">
        <v>52553</v>
      </c>
    </row>
    <row r="4477" spans="1:9" x14ac:dyDescent="0.2">
      <c r="A4477" t="s">
        <v>51</v>
      </c>
      <c r="B4477">
        <v>26</v>
      </c>
      <c r="C4477">
        <v>2005</v>
      </c>
      <c r="D4477" t="s">
        <v>1077</v>
      </c>
      <c r="F4477" t="s">
        <v>53</v>
      </c>
      <c r="I4477">
        <v>51407</v>
      </c>
    </row>
    <row r="4478" spans="1:9" x14ac:dyDescent="0.2">
      <c r="A4478" t="s">
        <v>973</v>
      </c>
      <c r="B4478">
        <v>27</v>
      </c>
      <c r="C4478">
        <v>2005</v>
      </c>
      <c r="D4478" t="s">
        <v>24</v>
      </c>
      <c r="F4478" t="s">
        <v>72</v>
      </c>
      <c r="I4478">
        <v>49934</v>
      </c>
    </row>
    <row r="4479" spans="1:9" x14ac:dyDescent="0.2">
      <c r="A4479" t="s">
        <v>1236</v>
      </c>
      <c r="B4479">
        <v>28</v>
      </c>
      <c r="C4479">
        <v>2005</v>
      </c>
      <c r="D4479" t="s">
        <v>30</v>
      </c>
      <c r="F4479" t="s">
        <v>22</v>
      </c>
      <c r="I4479">
        <v>49205</v>
      </c>
    </row>
    <row r="4480" spans="1:9" x14ac:dyDescent="0.2">
      <c r="A4480" t="s">
        <v>878</v>
      </c>
      <c r="B4480">
        <v>29</v>
      </c>
      <c r="C4480">
        <v>2005</v>
      </c>
      <c r="D4480" t="s">
        <v>105</v>
      </c>
      <c r="F4480" t="s">
        <v>93</v>
      </c>
      <c r="I4480">
        <v>48107</v>
      </c>
    </row>
    <row r="4481" spans="1:9" x14ac:dyDescent="0.2">
      <c r="A4481" t="s">
        <v>99</v>
      </c>
      <c r="B4481">
        <v>30</v>
      </c>
      <c r="C4481">
        <v>2005</v>
      </c>
      <c r="D4481" t="s">
        <v>100</v>
      </c>
      <c r="F4481" t="s">
        <v>41</v>
      </c>
      <c r="I4481">
        <v>47348</v>
      </c>
    </row>
    <row r="4482" spans="1:9" x14ac:dyDescent="0.2">
      <c r="A4482" t="s">
        <v>1079</v>
      </c>
      <c r="B4482">
        <v>31</v>
      </c>
      <c r="C4482">
        <v>2005</v>
      </c>
      <c r="D4482" t="s">
        <v>21</v>
      </c>
      <c r="F4482" t="s">
        <v>22</v>
      </c>
      <c r="I4482">
        <v>45444</v>
      </c>
    </row>
    <row r="4483" spans="1:9" x14ac:dyDescent="0.2">
      <c r="A4483" t="s">
        <v>246</v>
      </c>
      <c r="B4483">
        <v>32</v>
      </c>
      <c r="C4483">
        <v>2005</v>
      </c>
      <c r="D4483" t="s">
        <v>175</v>
      </c>
      <c r="F4483" t="s">
        <v>28</v>
      </c>
      <c r="I4483">
        <v>42869</v>
      </c>
    </row>
    <row r="4484" spans="1:9" x14ac:dyDescent="0.2">
      <c r="A4484" t="s">
        <v>167</v>
      </c>
      <c r="B4484">
        <v>33</v>
      </c>
      <c r="C4484">
        <v>2005</v>
      </c>
      <c r="D4484" t="s">
        <v>27</v>
      </c>
      <c r="F4484" t="s">
        <v>22</v>
      </c>
      <c r="I4484">
        <v>41098</v>
      </c>
    </row>
    <row r="4485" spans="1:9" x14ac:dyDescent="0.2">
      <c r="A4485" t="s">
        <v>87</v>
      </c>
      <c r="B4485">
        <v>34</v>
      </c>
      <c r="C4485">
        <v>2005</v>
      </c>
      <c r="D4485" t="s">
        <v>46</v>
      </c>
      <c r="F4485" t="s">
        <v>18</v>
      </c>
      <c r="I4485">
        <v>40161</v>
      </c>
    </row>
    <row r="4486" spans="1:9" x14ac:dyDescent="0.2">
      <c r="A4486" t="s">
        <v>1286</v>
      </c>
      <c r="B4486">
        <v>35</v>
      </c>
      <c r="C4486">
        <v>2005</v>
      </c>
      <c r="D4486" t="s">
        <v>70</v>
      </c>
      <c r="F4486" t="s">
        <v>168</v>
      </c>
      <c r="I4486">
        <v>40052</v>
      </c>
    </row>
    <row r="4487" spans="1:9" x14ac:dyDescent="0.2">
      <c r="A4487" t="s">
        <v>1173</v>
      </c>
      <c r="B4487">
        <v>36</v>
      </c>
      <c r="C4487">
        <v>2005</v>
      </c>
      <c r="D4487" t="s">
        <v>609</v>
      </c>
      <c r="F4487" t="s">
        <v>28</v>
      </c>
      <c r="I4487">
        <v>39549</v>
      </c>
    </row>
    <row r="4488" spans="1:9" x14ac:dyDescent="0.2">
      <c r="A4488" t="s">
        <v>1287</v>
      </c>
      <c r="B4488">
        <v>37</v>
      </c>
      <c r="C4488">
        <v>2005</v>
      </c>
      <c r="D4488" t="s">
        <v>97</v>
      </c>
      <c r="F4488" t="s">
        <v>28</v>
      </c>
      <c r="I4488">
        <v>39535</v>
      </c>
    </row>
    <row r="4489" spans="1:9" x14ac:dyDescent="0.2">
      <c r="A4489" t="s">
        <v>203</v>
      </c>
      <c r="B4489">
        <v>38</v>
      </c>
      <c r="C4489">
        <v>2005</v>
      </c>
      <c r="D4489" t="s">
        <v>70</v>
      </c>
      <c r="F4489" t="s">
        <v>44</v>
      </c>
      <c r="I4489">
        <v>37508.199999999997</v>
      </c>
    </row>
    <row r="4490" spans="1:9" x14ac:dyDescent="0.2">
      <c r="A4490" t="s">
        <v>76</v>
      </c>
      <c r="B4490">
        <v>39</v>
      </c>
      <c r="C4490">
        <v>2005</v>
      </c>
      <c r="D4490" t="s">
        <v>74</v>
      </c>
      <c r="F4490" t="s">
        <v>33</v>
      </c>
      <c r="I4490">
        <v>37445</v>
      </c>
    </row>
    <row r="4491" spans="1:9" x14ac:dyDescent="0.2">
      <c r="A4491" t="s">
        <v>884</v>
      </c>
      <c r="B4491">
        <v>40</v>
      </c>
      <c r="C4491">
        <v>2005</v>
      </c>
      <c r="D4491" t="s">
        <v>1288</v>
      </c>
      <c r="F4491" t="s">
        <v>72</v>
      </c>
      <c r="I4491">
        <v>37218</v>
      </c>
    </row>
    <row r="4492" spans="1:9" x14ac:dyDescent="0.2">
      <c r="A4492" t="s">
        <v>307</v>
      </c>
      <c r="B4492">
        <v>41</v>
      </c>
      <c r="C4492">
        <v>2005</v>
      </c>
      <c r="D4492" t="s">
        <v>636</v>
      </c>
      <c r="F4492" t="s">
        <v>93</v>
      </c>
      <c r="I4492">
        <v>36835</v>
      </c>
    </row>
    <row r="4493" spans="1:9" x14ac:dyDescent="0.2">
      <c r="A4493" t="s">
        <v>1082</v>
      </c>
      <c r="B4493">
        <v>42</v>
      </c>
      <c r="C4493">
        <v>2005</v>
      </c>
      <c r="D4493" t="s">
        <v>85</v>
      </c>
      <c r="F4493" t="s">
        <v>86</v>
      </c>
      <c r="I4493">
        <v>36582</v>
      </c>
    </row>
    <row r="4494" spans="1:9" x14ac:dyDescent="0.2">
      <c r="A4494" t="s">
        <v>1239</v>
      </c>
      <c r="B4494">
        <v>44</v>
      </c>
      <c r="C4494">
        <v>2005</v>
      </c>
      <c r="D4494" t="s">
        <v>987</v>
      </c>
      <c r="F4494" t="s">
        <v>44</v>
      </c>
      <c r="I4494">
        <v>36151.4</v>
      </c>
    </row>
    <row r="4495" spans="1:9" x14ac:dyDescent="0.2">
      <c r="A4495" t="s">
        <v>1289</v>
      </c>
      <c r="B4495">
        <v>45</v>
      </c>
      <c r="C4495">
        <v>2005</v>
      </c>
      <c r="D4495" t="s">
        <v>24</v>
      </c>
      <c r="F4495" t="s">
        <v>44</v>
      </c>
      <c r="I4495">
        <v>36099</v>
      </c>
    </row>
    <row r="4496" spans="1:9" x14ac:dyDescent="0.2">
      <c r="A4496" t="s">
        <v>614</v>
      </c>
      <c r="B4496">
        <v>46</v>
      </c>
      <c r="C4496">
        <v>2005</v>
      </c>
      <c r="D4496" t="s">
        <v>70</v>
      </c>
      <c r="F4496" t="s">
        <v>55</v>
      </c>
      <c r="I4496">
        <v>35822.9</v>
      </c>
    </row>
    <row r="4497" spans="1:9" x14ac:dyDescent="0.2">
      <c r="A4497" t="s">
        <v>73</v>
      </c>
      <c r="B4497">
        <v>47</v>
      </c>
      <c r="C4497">
        <v>2005</v>
      </c>
      <c r="D4497" t="s">
        <v>74</v>
      </c>
      <c r="F4497" t="s">
        <v>75</v>
      </c>
      <c r="I4497">
        <v>35526</v>
      </c>
    </row>
    <row r="4498" spans="1:9" x14ac:dyDescent="0.2">
      <c r="A4498" t="s">
        <v>1290</v>
      </c>
      <c r="B4498">
        <v>48</v>
      </c>
      <c r="C4498">
        <v>2005</v>
      </c>
      <c r="D4498" t="s">
        <v>1291</v>
      </c>
      <c r="F4498" t="s">
        <v>41</v>
      </c>
      <c r="I4498">
        <v>35351.9</v>
      </c>
    </row>
    <row r="4499" spans="1:9" x14ac:dyDescent="0.2">
      <c r="A4499" t="s">
        <v>63</v>
      </c>
      <c r="B4499">
        <v>49</v>
      </c>
      <c r="C4499">
        <v>2005</v>
      </c>
      <c r="D4499" t="s">
        <v>970</v>
      </c>
      <c r="F4499" t="s">
        <v>44</v>
      </c>
      <c r="I4499">
        <v>35349</v>
      </c>
    </row>
    <row r="4500" spans="1:9" x14ac:dyDescent="0.2">
      <c r="A4500" t="s">
        <v>126</v>
      </c>
      <c r="B4500">
        <v>50</v>
      </c>
      <c r="C4500">
        <v>2005</v>
      </c>
      <c r="D4500" t="s">
        <v>974</v>
      </c>
      <c r="F4500" t="s">
        <v>55</v>
      </c>
      <c r="I4500">
        <v>34209</v>
      </c>
    </row>
    <row r="4501" spans="1:9" x14ac:dyDescent="0.2">
      <c r="A4501" t="s">
        <v>77</v>
      </c>
      <c r="B4501">
        <v>51</v>
      </c>
      <c r="C4501">
        <v>2005</v>
      </c>
      <c r="D4501" t="s">
        <v>65</v>
      </c>
      <c r="F4501" t="s">
        <v>44</v>
      </c>
      <c r="I4501">
        <v>33936</v>
      </c>
    </row>
    <row r="4502" spans="1:9" x14ac:dyDescent="0.2">
      <c r="A4502" t="s">
        <v>334</v>
      </c>
      <c r="B4502">
        <v>52</v>
      </c>
      <c r="C4502">
        <v>2005</v>
      </c>
      <c r="D4502" t="s">
        <v>57</v>
      </c>
      <c r="F4502" t="s">
        <v>55</v>
      </c>
      <c r="I4502">
        <v>33876</v>
      </c>
    </row>
    <row r="4503" spans="1:9" x14ac:dyDescent="0.2">
      <c r="A4503" t="s">
        <v>608</v>
      </c>
      <c r="B4503">
        <v>53</v>
      </c>
      <c r="C4503">
        <v>2005</v>
      </c>
      <c r="D4503" t="s">
        <v>609</v>
      </c>
      <c r="F4503" t="s">
        <v>28</v>
      </c>
      <c r="I4503">
        <v>32467</v>
      </c>
    </row>
    <row r="4504" spans="1:9" x14ac:dyDescent="0.2">
      <c r="A4504" t="s">
        <v>174</v>
      </c>
      <c r="B4504">
        <v>54</v>
      </c>
      <c r="C4504">
        <v>2005</v>
      </c>
      <c r="D4504" t="s">
        <v>175</v>
      </c>
      <c r="F4504" t="s">
        <v>55</v>
      </c>
      <c r="I4504">
        <v>30752</v>
      </c>
    </row>
    <row r="4505" spans="1:9" x14ac:dyDescent="0.2">
      <c r="A4505" t="s">
        <v>638</v>
      </c>
      <c r="B4505">
        <v>55</v>
      </c>
      <c r="C4505">
        <v>2005</v>
      </c>
      <c r="D4505" t="s">
        <v>70</v>
      </c>
      <c r="F4505" t="s">
        <v>210</v>
      </c>
      <c r="I4505">
        <v>30594.3</v>
      </c>
    </row>
    <row r="4506" spans="1:9" x14ac:dyDescent="0.2">
      <c r="A4506" t="s">
        <v>26</v>
      </c>
      <c r="B4506">
        <v>56</v>
      </c>
      <c r="C4506">
        <v>2005</v>
      </c>
      <c r="D4506" t="s">
        <v>27</v>
      </c>
      <c r="F4506" t="s">
        <v>41</v>
      </c>
      <c r="I4506">
        <v>30537</v>
      </c>
    </row>
    <row r="4507" spans="1:9" x14ac:dyDescent="0.2">
      <c r="A4507" t="s">
        <v>129</v>
      </c>
      <c r="B4507">
        <v>57</v>
      </c>
      <c r="C4507">
        <v>2005</v>
      </c>
      <c r="D4507" t="s">
        <v>130</v>
      </c>
      <c r="F4507" t="s">
        <v>44</v>
      </c>
      <c r="I4507">
        <v>30251</v>
      </c>
    </row>
    <row r="4508" spans="1:9" x14ac:dyDescent="0.2">
      <c r="A4508" t="s">
        <v>275</v>
      </c>
      <c r="B4508">
        <v>58</v>
      </c>
      <c r="C4508">
        <v>2005</v>
      </c>
      <c r="D4508" t="s">
        <v>74</v>
      </c>
      <c r="F4508" t="s">
        <v>55</v>
      </c>
      <c r="I4508">
        <v>29868</v>
      </c>
    </row>
    <row r="4509" spans="1:9" x14ac:dyDescent="0.2">
      <c r="A4509" t="s">
        <v>1292</v>
      </c>
      <c r="B4509">
        <v>59</v>
      </c>
      <c r="C4509">
        <v>2005</v>
      </c>
      <c r="D4509" t="s">
        <v>609</v>
      </c>
      <c r="F4509" t="s">
        <v>28</v>
      </c>
      <c r="I4509">
        <v>29839</v>
      </c>
    </row>
    <row r="4510" spans="1:9" x14ac:dyDescent="0.2">
      <c r="A4510" t="s">
        <v>734</v>
      </c>
      <c r="B4510">
        <v>60</v>
      </c>
      <c r="C4510">
        <v>2005</v>
      </c>
      <c r="D4510" t="s">
        <v>985</v>
      </c>
      <c r="F4510" t="s">
        <v>22</v>
      </c>
      <c r="I4510">
        <v>29335.4</v>
      </c>
    </row>
    <row r="4511" spans="1:9" x14ac:dyDescent="0.2">
      <c r="A4511" t="s">
        <v>59</v>
      </c>
      <c r="B4511">
        <v>61</v>
      </c>
      <c r="C4511">
        <v>2005</v>
      </c>
      <c r="D4511" t="s">
        <v>980</v>
      </c>
      <c r="F4511" t="s">
        <v>28</v>
      </c>
      <c r="I4511">
        <v>29261</v>
      </c>
    </row>
    <row r="4512" spans="1:9" x14ac:dyDescent="0.2">
      <c r="A4512" t="s">
        <v>132</v>
      </c>
      <c r="B4512">
        <v>62</v>
      </c>
      <c r="C4512">
        <v>2005</v>
      </c>
      <c r="D4512" t="s">
        <v>79</v>
      </c>
      <c r="F4512" t="s">
        <v>28</v>
      </c>
      <c r="I4512">
        <v>29115</v>
      </c>
    </row>
    <row r="4513" spans="1:9" x14ac:dyDescent="0.2">
      <c r="A4513" t="s">
        <v>1085</v>
      </c>
      <c r="B4513">
        <v>63</v>
      </c>
      <c r="C4513">
        <v>2005</v>
      </c>
      <c r="D4513" t="s">
        <v>17</v>
      </c>
      <c r="F4513" t="s">
        <v>18</v>
      </c>
      <c r="I4513">
        <v>28700</v>
      </c>
    </row>
    <row r="4514" spans="1:9" x14ac:dyDescent="0.2">
      <c r="A4514" t="s">
        <v>1083</v>
      </c>
      <c r="B4514">
        <v>64</v>
      </c>
      <c r="C4514">
        <v>2005</v>
      </c>
      <c r="D4514" t="s">
        <v>97</v>
      </c>
      <c r="F4514" t="s">
        <v>41</v>
      </c>
      <c r="I4514">
        <v>28348</v>
      </c>
    </row>
    <row r="4515" spans="1:9" x14ac:dyDescent="0.2">
      <c r="A4515" t="s">
        <v>424</v>
      </c>
      <c r="B4515">
        <v>65</v>
      </c>
      <c r="C4515">
        <v>2005</v>
      </c>
      <c r="D4515" t="s">
        <v>57</v>
      </c>
      <c r="F4515" t="s">
        <v>125</v>
      </c>
      <c r="I4515">
        <v>28067</v>
      </c>
    </row>
    <row r="4516" spans="1:9" x14ac:dyDescent="0.2">
      <c r="A4516" t="s">
        <v>1086</v>
      </c>
      <c r="B4516">
        <v>66</v>
      </c>
      <c r="C4516">
        <v>2005</v>
      </c>
      <c r="D4516" t="s">
        <v>46</v>
      </c>
      <c r="F4516" t="s">
        <v>47</v>
      </c>
      <c r="I4516">
        <v>27995</v>
      </c>
    </row>
    <row r="4517" spans="1:9" x14ac:dyDescent="0.2">
      <c r="A4517" t="s">
        <v>149</v>
      </c>
      <c r="B4517">
        <v>67</v>
      </c>
      <c r="C4517">
        <v>2005</v>
      </c>
      <c r="D4517" t="s">
        <v>27</v>
      </c>
      <c r="F4517" t="s">
        <v>150</v>
      </c>
      <c r="I4517">
        <v>27428</v>
      </c>
    </row>
    <row r="4518" spans="1:9" x14ac:dyDescent="0.2">
      <c r="A4518" t="s">
        <v>127</v>
      </c>
      <c r="B4518">
        <v>68</v>
      </c>
      <c r="C4518">
        <v>2005</v>
      </c>
      <c r="D4518" t="s">
        <v>40</v>
      </c>
      <c r="F4518" t="s">
        <v>28</v>
      </c>
      <c r="I4518">
        <v>27175.5</v>
      </c>
    </row>
    <row r="4519" spans="1:9" x14ac:dyDescent="0.2">
      <c r="A4519" t="s">
        <v>179</v>
      </c>
      <c r="B4519">
        <v>69</v>
      </c>
      <c r="C4519">
        <v>2005</v>
      </c>
      <c r="D4519" t="s">
        <v>175</v>
      </c>
      <c r="F4519" t="s">
        <v>28</v>
      </c>
      <c r="I4519">
        <v>27054.799999999999</v>
      </c>
    </row>
    <row r="4520" spans="1:9" x14ac:dyDescent="0.2">
      <c r="A4520" t="s">
        <v>90</v>
      </c>
      <c r="B4520">
        <v>70</v>
      </c>
      <c r="C4520">
        <v>2005</v>
      </c>
      <c r="D4520" t="s">
        <v>91</v>
      </c>
      <c r="F4520" t="s">
        <v>33</v>
      </c>
      <c r="I4520">
        <v>26722</v>
      </c>
    </row>
    <row r="4521" spans="1:9" x14ac:dyDescent="0.2">
      <c r="A4521" t="s">
        <v>243</v>
      </c>
      <c r="B4521">
        <v>71</v>
      </c>
      <c r="C4521">
        <v>2005</v>
      </c>
      <c r="D4521" t="s">
        <v>17</v>
      </c>
      <c r="F4521" t="s">
        <v>187</v>
      </c>
      <c r="I4521">
        <v>26553.4</v>
      </c>
    </row>
    <row r="4522" spans="1:9" x14ac:dyDescent="0.2">
      <c r="A4522" t="s">
        <v>327</v>
      </c>
      <c r="B4522">
        <v>72</v>
      </c>
      <c r="C4522">
        <v>2005</v>
      </c>
      <c r="D4522" t="s">
        <v>987</v>
      </c>
      <c r="F4522" t="s">
        <v>25</v>
      </c>
      <c r="I4522">
        <v>26441</v>
      </c>
    </row>
    <row r="4523" spans="1:9" x14ac:dyDescent="0.2">
      <c r="A4523" t="s">
        <v>918</v>
      </c>
      <c r="B4523">
        <v>73</v>
      </c>
      <c r="C4523">
        <v>2005</v>
      </c>
      <c r="D4523" t="s">
        <v>1291</v>
      </c>
      <c r="F4523" t="s">
        <v>113</v>
      </c>
      <c r="I4523">
        <v>25801.1</v>
      </c>
    </row>
    <row r="4524" spans="1:9" x14ac:dyDescent="0.2">
      <c r="A4524" t="s">
        <v>83</v>
      </c>
      <c r="B4524">
        <v>74</v>
      </c>
      <c r="C4524">
        <v>2005</v>
      </c>
      <c r="D4524" t="s">
        <v>24</v>
      </c>
      <c r="F4524" t="s">
        <v>22</v>
      </c>
      <c r="I4524">
        <v>25678</v>
      </c>
    </row>
    <row r="4525" spans="1:9" x14ac:dyDescent="0.2">
      <c r="A4525" t="s">
        <v>881</v>
      </c>
      <c r="B4525">
        <v>75</v>
      </c>
      <c r="C4525">
        <v>2005</v>
      </c>
      <c r="D4525" t="s">
        <v>74</v>
      </c>
      <c r="F4525" t="s">
        <v>41</v>
      </c>
      <c r="I4525">
        <v>25601</v>
      </c>
    </row>
    <row r="4526" spans="1:9" x14ac:dyDescent="0.2">
      <c r="A4526" t="s">
        <v>621</v>
      </c>
      <c r="B4526">
        <v>76</v>
      </c>
      <c r="C4526">
        <v>2005</v>
      </c>
      <c r="D4526" t="s">
        <v>976</v>
      </c>
      <c r="F4526" t="s">
        <v>55</v>
      </c>
      <c r="I4526">
        <v>25462.1</v>
      </c>
    </row>
    <row r="4527" spans="1:9" x14ac:dyDescent="0.2">
      <c r="A4527" t="s">
        <v>354</v>
      </c>
      <c r="B4527">
        <v>77</v>
      </c>
      <c r="C4527">
        <v>2005</v>
      </c>
      <c r="D4527" t="s">
        <v>105</v>
      </c>
      <c r="F4527" t="s">
        <v>72</v>
      </c>
      <c r="I4527">
        <v>24901</v>
      </c>
    </row>
    <row r="4528" spans="1:9" x14ac:dyDescent="0.2">
      <c r="A4528" t="s">
        <v>885</v>
      </c>
      <c r="B4528">
        <v>78</v>
      </c>
      <c r="C4528">
        <v>2005</v>
      </c>
      <c r="D4528" t="s">
        <v>85</v>
      </c>
      <c r="F4528" t="s">
        <v>113</v>
      </c>
      <c r="I4528">
        <v>24710</v>
      </c>
    </row>
    <row r="4529" spans="1:9" x14ac:dyDescent="0.2">
      <c r="A4529" t="s">
        <v>813</v>
      </c>
      <c r="B4529">
        <v>79</v>
      </c>
      <c r="C4529">
        <v>2005</v>
      </c>
      <c r="D4529" t="s">
        <v>166</v>
      </c>
      <c r="F4529" t="s">
        <v>98</v>
      </c>
      <c r="I4529">
        <v>23960</v>
      </c>
    </row>
    <row r="4530" spans="1:9" x14ac:dyDescent="0.2">
      <c r="A4530" t="s">
        <v>1293</v>
      </c>
      <c r="B4530">
        <v>80</v>
      </c>
      <c r="C4530">
        <v>2005</v>
      </c>
      <c r="D4530" t="s">
        <v>1294</v>
      </c>
      <c r="F4530" t="s">
        <v>113</v>
      </c>
      <c r="I4530">
        <v>23502</v>
      </c>
    </row>
    <row r="4531" spans="1:9" x14ac:dyDescent="0.2">
      <c r="A4531" t="s">
        <v>724</v>
      </c>
      <c r="B4531">
        <v>81</v>
      </c>
      <c r="C4531">
        <v>2005</v>
      </c>
      <c r="D4531" t="s">
        <v>40</v>
      </c>
      <c r="F4531" t="s">
        <v>28</v>
      </c>
      <c r="I4531">
        <v>23411.3</v>
      </c>
    </row>
    <row r="4532" spans="1:9" x14ac:dyDescent="0.2">
      <c r="A4532" t="s">
        <v>894</v>
      </c>
      <c r="B4532">
        <v>82</v>
      </c>
      <c r="C4532">
        <v>2005</v>
      </c>
      <c r="D4532" t="s">
        <v>21</v>
      </c>
      <c r="F4532" t="s">
        <v>98</v>
      </c>
      <c r="I4532">
        <v>23226</v>
      </c>
    </row>
    <row r="4533" spans="1:9" x14ac:dyDescent="0.2">
      <c r="A4533" t="s">
        <v>993</v>
      </c>
      <c r="B4533">
        <v>83</v>
      </c>
      <c r="C4533">
        <v>2005</v>
      </c>
      <c r="D4533" t="s">
        <v>40</v>
      </c>
      <c r="F4533" t="s">
        <v>146</v>
      </c>
      <c r="I4533">
        <v>23159.200000000001</v>
      </c>
    </row>
    <row r="4534" spans="1:9" x14ac:dyDescent="0.2">
      <c r="A4534" t="s">
        <v>120</v>
      </c>
      <c r="B4534">
        <v>84</v>
      </c>
      <c r="C4534">
        <v>2005</v>
      </c>
      <c r="D4534" t="s">
        <v>100</v>
      </c>
      <c r="F4534" t="s">
        <v>41</v>
      </c>
      <c r="I4534">
        <v>22938.6</v>
      </c>
    </row>
    <row r="4535" spans="1:9" x14ac:dyDescent="0.2">
      <c r="A4535" t="s">
        <v>1295</v>
      </c>
      <c r="B4535">
        <v>85</v>
      </c>
      <c r="C4535">
        <v>2005</v>
      </c>
      <c r="D4535" t="s">
        <v>65</v>
      </c>
      <c r="F4535" t="s">
        <v>72</v>
      </c>
      <c r="I4535">
        <v>22934</v>
      </c>
    </row>
    <row r="4536" spans="1:9" x14ac:dyDescent="0.2">
      <c r="A4536" t="s">
        <v>1241</v>
      </c>
      <c r="B4536">
        <v>86</v>
      </c>
      <c r="C4536">
        <v>2005</v>
      </c>
      <c r="D4536" t="s">
        <v>920</v>
      </c>
      <c r="F4536" t="s">
        <v>125</v>
      </c>
      <c r="I4536">
        <v>22779</v>
      </c>
    </row>
    <row r="4537" spans="1:9" x14ac:dyDescent="0.2">
      <c r="A4537" t="s">
        <v>109</v>
      </c>
      <c r="B4537">
        <v>87</v>
      </c>
      <c r="C4537">
        <v>2005</v>
      </c>
      <c r="D4537" t="s">
        <v>27</v>
      </c>
      <c r="F4537" t="s">
        <v>86</v>
      </c>
      <c r="I4537">
        <v>22729</v>
      </c>
    </row>
    <row r="4538" spans="1:9" x14ac:dyDescent="0.2">
      <c r="A4538" t="s">
        <v>1296</v>
      </c>
      <c r="B4538">
        <v>88</v>
      </c>
      <c r="C4538">
        <v>2005</v>
      </c>
      <c r="D4538" t="s">
        <v>65</v>
      </c>
      <c r="F4538" t="s">
        <v>33</v>
      </c>
      <c r="I4538">
        <v>22693</v>
      </c>
    </row>
    <row r="4539" spans="1:9" x14ac:dyDescent="0.2">
      <c r="A4539" t="s">
        <v>178</v>
      </c>
      <c r="B4539">
        <v>89</v>
      </c>
      <c r="C4539">
        <v>2005</v>
      </c>
      <c r="D4539" t="s">
        <v>91</v>
      </c>
      <c r="F4539" t="s">
        <v>93</v>
      </c>
      <c r="I4539">
        <v>22665</v>
      </c>
    </row>
    <row r="4540" spans="1:9" x14ac:dyDescent="0.2">
      <c r="A4540" t="s">
        <v>1297</v>
      </c>
      <c r="B4540">
        <v>90</v>
      </c>
      <c r="C4540">
        <v>2005</v>
      </c>
      <c r="D4540" t="s">
        <v>27</v>
      </c>
      <c r="F4540" t="s">
        <v>35</v>
      </c>
      <c r="I4540">
        <v>22615</v>
      </c>
    </row>
    <row r="4541" spans="1:9" x14ac:dyDescent="0.2">
      <c r="A4541" t="s">
        <v>666</v>
      </c>
      <c r="B4541">
        <v>91</v>
      </c>
      <c r="C4541">
        <v>2005</v>
      </c>
      <c r="D4541" t="s">
        <v>970</v>
      </c>
      <c r="F4541" t="s">
        <v>55</v>
      </c>
      <c r="I4541">
        <v>22045</v>
      </c>
    </row>
    <row r="4542" spans="1:9" x14ac:dyDescent="0.2">
      <c r="A4542" t="s">
        <v>107</v>
      </c>
      <c r="B4542">
        <v>92</v>
      </c>
      <c r="C4542">
        <v>2005</v>
      </c>
      <c r="D4542" t="s">
        <v>108</v>
      </c>
      <c r="F4542" t="s">
        <v>86</v>
      </c>
      <c r="I4542">
        <v>21962</v>
      </c>
    </row>
    <row r="4543" spans="1:9" x14ac:dyDescent="0.2">
      <c r="A4543" t="s">
        <v>148</v>
      </c>
      <c r="B4543">
        <v>93</v>
      </c>
      <c r="C4543">
        <v>2005</v>
      </c>
      <c r="D4543" t="s">
        <v>100</v>
      </c>
      <c r="F4543" t="s">
        <v>28</v>
      </c>
      <c r="I4543">
        <v>21886</v>
      </c>
    </row>
    <row r="4544" spans="1:9" x14ac:dyDescent="0.2">
      <c r="A4544" t="s">
        <v>152</v>
      </c>
      <c r="B4544">
        <v>94</v>
      </c>
      <c r="C4544">
        <v>2005</v>
      </c>
      <c r="D4544" t="s">
        <v>609</v>
      </c>
      <c r="F4544" t="s">
        <v>28</v>
      </c>
      <c r="I4544">
        <v>21250</v>
      </c>
    </row>
    <row r="4545" spans="1:9" x14ac:dyDescent="0.2">
      <c r="A4545" t="s">
        <v>1242</v>
      </c>
      <c r="B4545">
        <v>95</v>
      </c>
      <c r="C4545">
        <v>2005</v>
      </c>
      <c r="D4545" t="s">
        <v>290</v>
      </c>
      <c r="F4545" t="s">
        <v>22</v>
      </c>
      <c r="I4545">
        <v>21033</v>
      </c>
    </row>
    <row r="4546" spans="1:9" x14ac:dyDescent="0.2">
      <c r="A4546" t="s">
        <v>1109</v>
      </c>
      <c r="B4546">
        <v>96</v>
      </c>
      <c r="C4546">
        <v>2005</v>
      </c>
      <c r="D4546" t="s">
        <v>223</v>
      </c>
      <c r="F4546" t="s">
        <v>22</v>
      </c>
      <c r="I4546">
        <v>20975.5</v>
      </c>
    </row>
    <row r="4547" spans="1:9" x14ac:dyDescent="0.2">
      <c r="A4547" t="s">
        <v>1298</v>
      </c>
      <c r="B4547">
        <v>97</v>
      </c>
      <c r="C4547">
        <v>2005</v>
      </c>
      <c r="D4547" t="s">
        <v>1288</v>
      </c>
      <c r="F4547" t="s">
        <v>255</v>
      </c>
      <c r="I4547">
        <v>20815.099999999999</v>
      </c>
    </row>
    <row r="4548" spans="1:9" x14ac:dyDescent="0.2">
      <c r="A4548" t="s">
        <v>1299</v>
      </c>
      <c r="B4548">
        <v>98</v>
      </c>
      <c r="C4548">
        <v>2005</v>
      </c>
      <c r="D4548" t="s">
        <v>175</v>
      </c>
      <c r="F4548" t="s">
        <v>28</v>
      </c>
      <c r="I4548">
        <v>20802</v>
      </c>
    </row>
    <row r="4549" spans="1:9" x14ac:dyDescent="0.2">
      <c r="A4549" t="s">
        <v>1092</v>
      </c>
      <c r="B4549">
        <v>99</v>
      </c>
      <c r="C4549">
        <v>2005</v>
      </c>
      <c r="D4549" t="s">
        <v>65</v>
      </c>
      <c r="F4549" t="s">
        <v>53</v>
      </c>
      <c r="I4549">
        <v>20558</v>
      </c>
    </row>
    <row r="4550" spans="1:9" x14ac:dyDescent="0.2">
      <c r="A4550" t="s">
        <v>208</v>
      </c>
      <c r="B4550">
        <v>100</v>
      </c>
      <c r="C4550">
        <v>2005</v>
      </c>
      <c r="D4550" t="s">
        <v>100</v>
      </c>
      <c r="F4550" t="s">
        <v>44</v>
      </c>
      <c r="I4550">
        <v>20473.099999999999</v>
      </c>
    </row>
    <row r="4551" spans="1:9" x14ac:dyDescent="0.2">
      <c r="A4551" t="s">
        <v>306</v>
      </c>
      <c r="B4551">
        <v>101</v>
      </c>
      <c r="C4551">
        <v>2005</v>
      </c>
      <c r="D4551" t="s">
        <v>1095</v>
      </c>
      <c r="F4551" t="s">
        <v>22</v>
      </c>
      <c r="I4551">
        <v>20466</v>
      </c>
    </row>
    <row r="4552" spans="1:9" x14ac:dyDescent="0.2">
      <c r="A4552" t="s">
        <v>469</v>
      </c>
      <c r="B4552">
        <v>102</v>
      </c>
      <c r="C4552">
        <v>2005</v>
      </c>
      <c r="D4552" t="s">
        <v>27</v>
      </c>
      <c r="F4552" t="s">
        <v>98</v>
      </c>
      <c r="I4552">
        <v>20307</v>
      </c>
    </row>
    <row r="4553" spans="1:9" x14ac:dyDescent="0.2">
      <c r="A4553" t="s">
        <v>182</v>
      </c>
      <c r="B4553">
        <v>103</v>
      </c>
      <c r="C4553">
        <v>2005</v>
      </c>
      <c r="D4553" t="s">
        <v>74</v>
      </c>
      <c r="F4553" t="s">
        <v>146</v>
      </c>
      <c r="I4553">
        <v>20245</v>
      </c>
    </row>
    <row r="4554" spans="1:9" x14ac:dyDescent="0.2">
      <c r="A4554" t="s">
        <v>812</v>
      </c>
      <c r="B4554">
        <v>104</v>
      </c>
      <c r="C4554">
        <v>2005</v>
      </c>
      <c r="D4554" t="s">
        <v>985</v>
      </c>
      <c r="F4554" t="s">
        <v>72</v>
      </c>
      <c r="I4554">
        <v>20209.7</v>
      </c>
    </row>
    <row r="4555" spans="1:9" x14ac:dyDescent="0.2">
      <c r="A4555" t="s">
        <v>1243</v>
      </c>
      <c r="B4555">
        <v>105</v>
      </c>
      <c r="C4555">
        <v>2005</v>
      </c>
      <c r="D4555" t="s">
        <v>490</v>
      </c>
      <c r="F4555" t="s">
        <v>72</v>
      </c>
      <c r="I4555">
        <v>20011</v>
      </c>
    </row>
    <row r="4556" spans="1:9" x14ac:dyDescent="0.2">
      <c r="A4556" t="s">
        <v>217</v>
      </c>
      <c r="B4556">
        <v>106</v>
      </c>
      <c r="C4556">
        <v>2005</v>
      </c>
      <c r="D4556" t="s">
        <v>130</v>
      </c>
      <c r="F4556" t="s">
        <v>44</v>
      </c>
      <c r="I4556">
        <v>19986.099999999999</v>
      </c>
    </row>
    <row r="4557" spans="1:9" x14ac:dyDescent="0.2">
      <c r="A4557" t="s">
        <v>759</v>
      </c>
      <c r="B4557">
        <v>107</v>
      </c>
      <c r="C4557">
        <v>2005</v>
      </c>
      <c r="D4557" t="s">
        <v>490</v>
      </c>
      <c r="F4557" t="s">
        <v>28</v>
      </c>
      <c r="I4557">
        <v>19979</v>
      </c>
    </row>
    <row r="4558" spans="1:9" x14ac:dyDescent="0.2">
      <c r="A4558" t="s">
        <v>1175</v>
      </c>
      <c r="B4558">
        <v>108</v>
      </c>
      <c r="C4558">
        <v>2005</v>
      </c>
      <c r="D4558" t="s">
        <v>1288</v>
      </c>
      <c r="F4558" t="s">
        <v>33</v>
      </c>
      <c r="I4558">
        <v>19904.099999999999</v>
      </c>
    </row>
    <row r="4559" spans="1:9" x14ac:dyDescent="0.2">
      <c r="A4559" t="s">
        <v>143</v>
      </c>
      <c r="B4559">
        <v>109</v>
      </c>
      <c r="C4559">
        <v>2005</v>
      </c>
      <c r="D4559" t="s">
        <v>91</v>
      </c>
      <c r="F4559" t="s">
        <v>86</v>
      </c>
      <c r="I4559">
        <v>19876</v>
      </c>
    </row>
    <row r="4560" spans="1:9" x14ac:dyDescent="0.2">
      <c r="A4560" t="s">
        <v>499</v>
      </c>
      <c r="B4560">
        <v>110</v>
      </c>
      <c r="C4560">
        <v>2005</v>
      </c>
      <c r="D4560" t="s">
        <v>976</v>
      </c>
      <c r="F4560" t="s">
        <v>177</v>
      </c>
      <c r="I4560">
        <v>19790.3</v>
      </c>
    </row>
    <row r="4561" spans="1:9" x14ac:dyDescent="0.2">
      <c r="A4561" t="s">
        <v>219</v>
      </c>
      <c r="B4561">
        <v>111</v>
      </c>
      <c r="C4561">
        <v>2005</v>
      </c>
      <c r="D4561" t="s">
        <v>65</v>
      </c>
      <c r="F4561" t="s">
        <v>146</v>
      </c>
      <c r="I4561">
        <v>19754</v>
      </c>
    </row>
    <row r="4562" spans="1:9" x14ac:dyDescent="0.2">
      <c r="A4562" t="s">
        <v>1300</v>
      </c>
      <c r="B4562">
        <v>112</v>
      </c>
      <c r="C4562">
        <v>2005</v>
      </c>
      <c r="D4562" t="s">
        <v>350</v>
      </c>
      <c r="F4562" t="s">
        <v>177</v>
      </c>
      <c r="I4562">
        <v>19734.099999999999</v>
      </c>
    </row>
    <row r="4563" spans="1:9" x14ac:dyDescent="0.2">
      <c r="A4563" t="s">
        <v>1240</v>
      </c>
      <c r="B4563">
        <v>113</v>
      </c>
      <c r="C4563">
        <v>2005</v>
      </c>
      <c r="D4563" t="s">
        <v>24</v>
      </c>
      <c r="F4563" t="s">
        <v>18</v>
      </c>
      <c r="I4563">
        <v>19701</v>
      </c>
    </row>
    <row r="4564" spans="1:9" x14ac:dyDescent="0.2">
      <c r="A4564" t="s">
        <v>110</v>
      </c>
      <c r="B4564">
        <v>114</v>
      </c>
      <c r="C4564">
        <v>2005</v>
      </c>
      <c r="D4564" t="s">
        <v>980</v>
      </c>
      <c r="F4564" t="s">
        <v>44</v>
      </c>
      <c r="I4564">
        <v>19566</v>
      </c>
    </row>
    <row r="4565" spans="1:9" x14ac:dyDescent="0.2">
      <c r="A4565" t="s">
        <v>450</v>
      </c>
      <c r="B4565">
        <v>115</v>
      </c>
      <c r="C4565">
        <v>2005</v>
      </c>
      <c r="D4565" t="s">
        <v>74</v>
      </c>
      <c r="F4565" t="s">
        <v>35</v>
      </c>
      <c r="I4565">
        <v>19552</v>
      </c>
    </row>
    <row r="4566" spans="1:9" x14ac:dyDescent="0.2">
      <c r="A4566" t="s">
        <v>816</v>
      </c>
      <c r="B4566">
        <v>116</v>
      </c>
      <c r="C4566">
        <v>2005</v>
      </c>
      <c r="D4566" t="s">
        <v>60</v>
      </c>
      <c r="F4566" t="s">
        <v>44</v>
      </c>
      <c r="I4566">
        <v>19064.7</v>
      </c>
    </row>
    <row r="4567" spans="1:9" x14ac:dyDescent="0.2">
      <c r="A4567" t="s">
        <v>216</v>
      </c>
      <c r="B4567">
        <v>117</v>
      </c>
      <c r="C4567">
        <v>2005</v>
      </c>
      <c r="D4567" t="s">
        <v>70</v>
      </c>
      <c r="F4567" t="s">
        <v>177</v>
      </c>
      <c r="I4567">
        <v>18686.400000000001</v>
      </c>
    </row>
    <row r="4568" spans="1:9" x14ac:dyDescent="0.2">
      <c r="A4568" t="s">
        <v>1090</v>
      </c>
      <c r="B4568">
        <v>118</v>
      </c>
      <c r="C4568">
        <v>2005</v>
      </c>
      <c r="D4568" t="s">
        <v>17</v>
      </c>
      <c r="F4568" t="s">
        <v>18</v>
      </c>
      <c r="I4568">
        <v>18657</v>
      </c>
    </row>
    <row r="4569" spans="1:9" x14ac:dyDescent="0.2">
      <c r="A4569" t="s">
        <v>117</v>
      </c>
      <c r="B4569">
        <v>119</v>
      </c>
      <c r="C4569">
        <v>2005</v>
      </c>
      <c r="D4569" t="s">
        <v>118</v>
      </c>
      <c r="F4569" t="s">
        <v>22</v>
      </c>
      <c r="I4569">
        <v>18645</v>
      </c>
    </row>
    <row r="4570" spans="1:9" x14ac:dyDescent="0.2">
      <c r="A4570" t="s">
        <v>1245</v>
      </c>
      <c r="B4570">
        <v>120</v>
      </c>
      <c r="C4570">
        <v>2005</v>
      </c>
      <c r="D4570" t="s">
        <v>17</v>
      </c>
      <c r="F4570" t="s">
        <v>53</v>
      </c>
      <c r="I4570">
        <v>18370.400000000001</v>
      </c>
    </row>
    <row r="4571" spans="1:9" x14ac:dyDescent="0.2">
      <c r="A4571" t="s">
        <v>979</v>
      </c>
      <c r="B4571">
        <v>121</v>
      </c>
      <c r="C4571">
        <v>2005</v>
      </c>
      <c r="D4571" t="s">
        <v>980</v>
      </c>
      <c r="F4571" t="s">
        <v>68</v>
      </c>
      <c r="I4571">
        <v>18178.7</v>
      </c>
    </row>
    <row r="4572" spans="1:9" x14ac:dyDescent="0.2">
      <c r="A4572" t="s">
        <v>613</v>
      </c>
      <c r="B4572">
        <v>122</v>
      </c>
      <c r="C4572">
        <v>2005</v>
      </c>
      <c r="D4572" t="s">
        <v>1288</v>
      </c>
      <c r="F4572" t="s">
        <v>98</v>
      </c>
      <c r="I4572">
        <v>18176</v>
      </c>
    </row>
    <row r="4573" spans="1:9" x14ac:dyDescent="0.2">
      <c r="A4573" t="s">
        <v>280</v>
      </c>
      <c r="B4573">
        <v>123</v>
      </c>
      <c r="C4573">
        <v>2005</v>
      </c>
      <c r="D4573" t="s">
        <v>108</v>
      </c>
      <c r="F4573" t="s">
        <v>86</v>
      </c>
      <c r="I4573">
        <v>18158</v>
      </c>
    </row>
    <row r="4574" spans="1:9" x14ac:dyDescent="0.2">
      <c r="A4574" t="s">
        <v>186</v>
      </c>
      <c r="B4574">
        <v>124</v>
      </c>
      <c r="C4574">
        <v>2005</v>
      </c>
      <c r="D4574" t="s">
        <v>40</v>
      </c>
      <c r="F4574" t="s">
        <v>187</v>
      </c>
      <c r="I4574">
        <v>17806.3</v>
      </c>
    </row>
    <row r="4575" spans="1:9" x14ac:dyDescent="0.2">
      <c r="A4575" t="s">
        <v>1094</v>
      </c>
      <c r="B4575">
        <v>125</v>
      </c>
      <c r="C4575">
        <v>2005</v>
      </c>
      <c r="D4575" t="s">
        <v>100</v>
      </c>
      <c r="F4575" t="s">
        <v>41</v>
      </c>
      <c r="I4575">
        <v>17358</v>
      </c>
    </row>
    <row r="4576" spans="1:9" x14ac:dyDescent="0.2">
      <c r="A4576" t="s">
        <v>257</v>
      </c>
      <c r="B4576">
        <v>126</v>
      </c>
      <c r="C4576">
        <v>2005</v>
      </c>
      <c r="D4576" t="s">
        <v>21</v>
      </c>
      <c r="F4576" t="s">
        <v>28</v>
      </c>
      <c r="I4576">
        <v>17126</v>
      </c>
    </row>
    <row r="4577" spans="1:9" x14ac:dyDescent="0.2">
      <c r="A4577" t="s">
        <v>647</v>
      </c>
      <c r="B4577">
        <v>127</v>
      </c>
      <c r="C4577">
        <v>2005</v>
      </c>
      <c r="D4577" t="s">
        <v>17</v>
      </c>
      <c r="F4577" t="s">
        <v>18</v>
      </c>
      <c r="I4577">
        <v>16960</v>
      </c>
    </row>
    <row r="4578" spans="1:9" x14ac:dyDescent="0.2">
      <c r="A4578" t="s">
        <v>383</v>
      </c>
      <c r="B4578">
        <v>128</v>
      </c>
      <c r="C4578">
        <v>2005</v>
      </c>
      <c r="D4578" t="s">
        <v>70</v>
      </c>
      <c r="F4578" t="s">
        <v>98</v>
      </c>
      <c r="I4578">
        <v>16600.400000000001</v>
      </c>
    </row>
    <row r="4579" spans="1:9" x14ac:dyDescent="0.2">
      <c r="A4579" t="s">
        <v>137</v>
      </c>
      <c r="B4579">
        <v>129</v>
      </c>
      <c r="C4579">
        <v>2005</v>
      </c>
      <c r="D4579" t="s">
        <v>118</v>
      </c>
      <c r="F4579" t="s">
        <v>44</v>
      </c>
      <c r="I4579">
        <v>16391</v>
      </c>
    </row>
    <row r="4580" spans="1:9" x14ac:dyDescent="0.2">
      <c r="A4580" t="s">
        <v>391</v>
      </c>
      <c r="B4580">
        <v>130</v>
      </c>
      <c r="C4580">
        <v>2005</v>
      </c>
      <c r="D4580" t="s">
        <v>105</v>
      </c>
      <c r="F4580" t="s">
        <v>55</v>
      </c>
      <c r="I4580">
        <v>16267</v>
      </c>
    </row>
    <row r="4581" spans="1:9" x14ac:dyDescent="0.2">
      <c r="A4581" t="s">
        <v>679</v>
      </c>
      <c r="B4581">
        <v>131</v>
      </c>
      <c r="C4581">
        <v>2005</v>
      </c>
      <c r="D4581" t="s">
        <v>390</v>
      </c>
      <c r="F4581" t="s">
        <v>93</v>
      </c>
      <c r="I4581">
        <v>15962</v>
      </c>
    </row>
    <row r="4582" spans="1:9" x14ac:dyDescent="0.2">
      <c r="A4582" t="s">
        <v>94</v>
      </c>
      <c r="B4582">
        <v>132</v>
      </c>
      <c r="C4582">
        <v>2005</v>
      </c>
      <c r="D4582" t="s">
        <v>30</v>
      </c>
      <c r="F4582" t="s">
        <v>33</v>
      </c>
      <c r="I4582">
        <v>15722</v>
      </c>
    </row>
    <row r="4583" spans="1:9" x14ac:dyDescent="0.2">
      <c r="A4583" t="s">
        <v>617</v>
      </c>
      <c r="B4583">
        <v>133</v>
      </c>
      <c r="C4583">
        <v>2005</v>
      </c>
      <c r="D4583" t="s">
        <v>24</v>
      </c>
      <c r="F4583" t="s">
        <v>53</v>
      </c>
      <c r="I4583">
        <v>15630</v>
      </c>
    </row>
    <row r="4584" spans="1:9" x14ac:dyDescent="0.2">
      <c r="A4584" t="s">
        <v>624</v>
      </c>
      <c r="B4584">
        <v>134</v>
      </c>
      <c r="C4584">
        <v>2005</v>
      </c>
      <c r="D4584" t="s">
        <v>32</v>
      </c>
      <c r="F4584" t="s">
        <v>142</v>
      </c>
      <c r="I4584">
        <v>15615</v>
      </c>
    </row>
    <row r="4585" spans="1:9" x14ac:dyDescent="0.2">
      <c r="A4585" t="s">
        <v>147</v>
      </c>
      <c r="B4585">
        <v>135</v>
      </c>
      <c r="C4585">
        <v>2005</v>
      </c>
      <c r="D4585" t="s">
        <v>1077</v>
      </c>
      <c r="F4585" t="s">
        <v>22</v>
      </c>
      <c r="I4585">
        <v>15400.9</v>
      </c>
    </row>
    <row r="4586" spans="1:9" x14ac:dyDescent="0.2">
      <c r="A4586" t="s">
        <v>1002</v>
      </c>
      <c r="B4586">
        <v>136</v>
      </c>
      <c r="C4586">
        <v>2005</v>
      </c>
      <c r="D4586" t="s">
        <v>21</v>
      </c>
      <c r="F4586" t="s">
        <v>33</v>
      </c>
      <c r="I4586">
        <v>15334.8</v>
      </c>
    </row>
    <row r="4587" spans="1:9" x14ac:dyDescent="0.2">
      <c r="A4587" t="s">
        <v>1099</v>
      </c>
      <c r="B4587">
        <v>137</v>
      </c>
      <c r="C4587">
        <v>2005</v>
      </c>
      <c r="D4587" t="s">
        <v>1291</v>
      </c>
      <c r="F4587" t="s">
        <v>142</v>
      </c>
      <c r="I4587">
        <v>15114.7</v>
      </c>
    </row>
    <row r="4588" spans="1:9" x14ac:dyDescent="0.2">
      <c r="A4588" t="s">
        <v>170</v>
      </c>
      <c r="B4588">
        <v>138</v>
      </c>
      <c r="C4588">
        <v>2005</v>
      </c>
      <c r="D4588" t="s">
        <v>118</v>
      </c>
      <c r="F4588" t="s">
        <v>86</v>
      </c>
      <c r="I4588">
        <v>15002</v>
      </c>
    </row>
    <row r="4589" spans="1:9" x14ac:dyDescent="0.2">
      <c r="A4589" t="s">
        <v>169</v>
      </c>
      <c r="B4589">
        <v>139</v>
      </c>
      <c r="C4589">
        <v>2005</v>
      </c>
      <c r="D4589" t="s">
        <v>108</v>
      </c>
      <c r="F4589" t="s">
        <v>142</v>
      </c>
      <c r="I4589">
        <v>14934.2</v>
      </c>
    </row>
    <row r="4590" spans="1:9" x14ac:dyDescent="0.2">
      <c r="A4590" t="s">
        <v>329</v>
      </c>
      <c r="B4590">
        <v>140</v>
      </c>
      <c r="C4590">
        <v>2005</v>
      </c>
      <c r="D4590" t="s">
        <v>330</v>
      </c>
      <c r="F4590" t="s">
        <v>187</v>
      </c>
      <c r="I4590">
        <v>14930</v>
      </c>
    </row>
    <row r="4591" spans="1:9" x14ac:dyDescent="0.2">
      <c r="A4591" t="s">
        <v>387</v>
      </c>
      <c r="B4591">
        <v>141</v>
      </c>
      <c r="C4591">
        <v>2005</v>
      </c>
      <c r="D4591" t="s">
        <v>105</v>
      </c>
      <c r="F4591" t="s">
        <v>146</v>
      </c>
      <c r="I4591">
        <v>14913.5</v>
      </c>
    </row>
    <row r="4592" spans="1:9" x14ac:dyDescent="0.2">
      <c r="A4592" t="s">
        <v>467</v>
      </c>
      <c r="B4592">
        <v>142</v>
      </c>
      <c r="C4592">
        <v>2005</v>
      </c>
      <c r="D4592" t="s">
        <v>290</v>
      </c>
      <c r="F4592" t="s">
        <v>55</v>
      </c>
      <c r="I4592">
        <v>14767.6</v>
      </c>
    </row>
    <row r="4593" spans="1:9" x14ac:dyDescent="0.2">
      <c r="A4593" t="s">
        <v>531</v>
      </c>
      <c r="B4593">
        <v>143</v>
      </c>
      <c r="C4593">
        <v>2005</v>
      </c>
      <c r="D4593" t="s">
        <v>57</v>
      </c>
      <c r="F4593" t="s">
        <v>72</v>
      </c>
      <c r="I4593">
        <v>14705.7</v>
      </c>
    </row>
    <row r="4594" spans="1:9" x14ac:dyDescent="0.2">
      <c r="A4594" t="s">
        <v>101</v>
      </c>
      <c r="B4594">
        <v>144</v>
      </c>
      <c r="C4594">
        <v>2005</v>
      </c>
      <c r="D4594" t="s">
        <v>65</v>
      </c>
      <c r="F4594" t="s">
        <v>28</v>
      </c>
      <c r="I4594">
        <v>14584.2</v>
      </c>
    </row>
    <row r="4595" spans="1:9" x14ac:dyDescent="0.2">
      <c r="A4595" t="s">
        <v>1001</v>
      </c>
      <c r="B4595">
        <v>145</v>
      </c>
      <c r="C4595">
        <v>2005</v>
      </c>
      <c r="D4595" t="s">
        <v>214</v>
      </c>
      <c r="F4595" t="s">
        <v>44</v>
      </c>
      <c r="I4595">
        <v>14515</v>
      </c>
    </row>
    <row r="4596" spans="1:9" x14ac:dyDescent="0.2">
      <c r="A4596" t="s">
        <v>504</v>
      </c>
      <c r="B4596">
        <v>146</v>
      </c>
      <c r="C4596">
        <v>2005</v>
      </c>
      <c r="D4596" t="s">
        <v>105</v>
      </c>
      <c r="F4596" t="s">
        <v>146</v>
      </c>
      <c r="I4596">
        <v>14448.4</v>
      </c>
    </row>
    <row r="4597" spans="1:9" x14ac:dyDescent="0.2">
      <c r="A4597" t="s">
        <v>171</v>
      </c>
      <c r="B4597">
        <v>147</v>
      </c>
      <c r="C4597">
        <v>2005</v>
      </c>
      <c r="D4597" t="s">
        <v>24</v>
      </c>
      <c r="F4597" t="s">
        <v>142</v>
      </c>
      <c r="I4597">
        <v>14441</v>
      </c>
    </row>
    <row r="4598" spans="1:9" x14ac:dyDescent="0.2">
      <c r="A4598" t="s">
        <v>1301</v>
      </c>
      <c r="B4598">
        <v>148</v>
      </c>
      <c r="C4598">
        <v>2005</v>
      </c>
      <c r="D4598" t="s">
        <v>920</v>
      </c>
      <c r="F4598" t="s">
        <v>53</v>
      </c>
      <c r="I4598">
        <v>14357</v>
      </c>
    </row>
    <row r="4599" spans="1:9" x14ac:dyDescent="0.2">
      <c r="A4599" t="s">
        <v>1189</v>
      </c>
      <c r="B4599">
        <v>149</v>
      </c>
      <c r="C4599">
        <v>2005</v>
      </c>
      <c r="D4599" t="s">
        <v>166</v>
      </c>
      <c r="F4599" t="s">
        <v>98</v>
      </c>
      <c r="I4599">
        <v>14108</v>
      </c>
    </row>
    <row r="4600" spans="1:9" x14ac:dyDescent="0.2">
      <c r="A4600" t="s">
        <v>1183</v>
      </c>
      <c r="B4600">
        <v>150</v>
      </c>
      <c r="C4600">
        <v>2005</v>
      </c>
      <c r="D4600" t="s">
        <v>79</v>
      </c>
      <c r="F4600" t="s">
        <v>55</v>
      </c>
      <c r="I4600">
        <v>14050.7</v>
      </c>
    </row>
    <row r="4601" spans="1:9" x14ac:dyDescent="0.2">
      <c r="A4601" t="s">
        <v>378</v>
      </c>
      <c r="B4601">
        <v>151</v>
      </c>
      <c r="C4601">
        <v>2005</v>
      </c>
      <c r="D4601" t="s">
        <v>214</v>
      </c>
      <c r="F4601" t="s">
        <v>35</v>
      </c>
      <c r="I4601">
        <v>13980</v>
      </c>
    </row>
    <row r="4602" spans="1:9" x14ac:dyDescent="0.2">
      <c r="A4602" t="s">
        <v>1096</v>
      </c>
      <c r="B4602">
        <v>152</v>
      </c>
      <c r="C4602">
        <v>2005</v>
      </c>
      <c r="D4602" t="s">
        <v>100</v>
      </c>
      <c r="F4602" t="s">
        <v>255</v>
      </c>
      <c r="I4602">
        <v>13857.9</v>
      </c>
    </row>
    <row r="4603" spans="1:9" x14ac:dyDescent="0.2">
      <c r="A4603" t="s">
        <v>134</v>
      </c>
      <c r="B4603">
        <v>153</v>
      </c>
      <c r="C4603">
        <v>2005</v>
      </c>
      <c r="D4603" t="s">
        <v>95</v>
      </c>
      <c r="F4603" t="s">
        <v>28</v>
      </c>
      <c r="I4603">
        <v>13829</v>
      </c>
    </row>
    <row r="4604" spans="1:9" x14ac:dyDescent="0.2">
      <c r="A4604" t="s">
        <v>930</v>
      </c>
      <c r="B4604">
        <v>154</v>
      </c>
      <c r="C4604">
        <v>2005</v>
      </c>
      <c r="D4604" t="s">
        <v>27</v>
      </c>
      <c r="F4604" t="s">
        <v>181</v>
      </c>
      <c r="I4604">
        <v>13809</v>
      </c>
    </row>
    <row r="4605" spans="1:9" x14ac:dyDescent="0.2">
      <c r="A4605" t="s">
        <v>514</v>
      </c>
      <c r="B4605">
        <v>155</v>
      </c>
      <c r="C4605">
        <v>2005</v>
      </c>
      <c r="D4605" t="s">
        <v>65</v>
      </c>
      <c r="F4605" t="s">
        <v>53</v>
      </c>
      <c r="I4605">
        <v>13782.1</v>
      </c>
    </row>
    <row r="4606" spans="1:9" x14ac:dyDescent="0.2">
      <c r="A4606" t="s">
        <v>339</v>
      </c>
      <c r="B4606">
        <v>156</v>
      </c>
      <c r="C4606">
        <v>2005</v>
      </c>
      <c r="D4606" t="s">
        <v>105</v>
      </c>
      <c r="F4606" t="s">
        <v>177</v>
      </c>
      <c r="I4606">
        <v>13564.7</v>
      </c>
    </row>
    <row r="4607" spans="1:9" x14ac:dyDescent="0.2">
      <c r="A4607" t="s">
        <v>945</v>
      </c>
      <c r="B4607">
        <v>157</v>
      </c>
      <c r="C4607">
        <v>2005</v>
      </c>
      <c r="D4607" t="s">
        <v>27</v>
      </c>
      <c r="F4607" t="s">
        <v>35</v>
      </c>
      <c r="I4607">
        <v>13368</v>
      </c>
    </row>
    <row r="4608" spans="1:9" x14ac:dyDescent="0.2">
      <c r="A4608" t="s">
        <v>1302</v>
      </c>
      <c r="B4608">
        <v>158</v>
      </c>
      <c r="C4608">
        <v>2005</v>
      </c>
      <c r="D4608" t="s">
        <v>97</v>
      </c>
      <c r="F4608" t="s">
        <v>86</v>
      </c>
      <c r="I4608">
        <v>13281</v>
      </c>
    </row>
    <row r="4609" spans="1:9" x14ac:dyDescent="0.2">
      <c r="A4609" t="s">
        <v>1303</v>
      </c>
      <c r="B4609">
        <v>159</v>
      </c>
      <c r="C4609">
        <v>2005</v>
      </c>
      <c r="D4609" t="s">
        <v>105</v>
      </c>
      <c r="F4609" t="s">
        <v>44</v>
      </c>
      <c r="I4609">
        <v>13270.2</v>
      </c>
    </row>
    <row r="4610" spans="1:9" x14ac:dyDescent="0.2">
      <c r="A4610" t="s">
        <v>242</v>
      </c>
      <c r="B4610">
        <v>160</v>
      </c>
      <c r="C4610">
        <v>2005</v>
      </c>
      <c r="D4610" t="s">
        <v>32</v>
      </c>
      <c r="F4610" t="s">
        <v>18</v>
      </c>
      <c r="I4610">
        <v>13220</v>
      </c>
    </row>
    <row r="4611" spans="1:9" x14ac:dyDescent="0.2">
      <c r="A4611" t="s">
        <v>1304</v>
      </c>
      <c r="B4611">
        <v>161</v>
      </c>
      <c r="C4611">
        <v>2005</v>
      </c>
      <c r="D4611" t="s">
        <v>65</v>
      </c>
      <c r="F4611" t="s">
        <v>41</v>
      </c>
      <c r="I4611">
        <v>13177.2</v>
      </c>
    </row>
    <row r="4612" spans="1:9" x14ac:dyDescent="0.2">
      <c r="A4612" t="s">
        <v>644</v>
      </c>
      <c r="B4612">
        <v>162</v>
      </c>
      <c r="C4612">
        <v>2005</v>
      </c>
      <c r="D4612" t="s">
        <v>1288</v>
      </c>
      <c r="F4612" t="s">
        <v>190</v>
      </c>
      <c r="I4612">
        <v>13104.3</v>
      </c>
    </row>
    <row r="4613" spans="1:9" x14ac:dyDescent="0.2">
      <c r="A4613" t="s">
        <v>1305</v>
      </c>
      <c r="B4613">
        <v>163</v>
      </c>
      <c r="C4613">
        <v>2005</v>
      </c>
      <c r="D4613" t="s">
        <v>214</v>
      </c>
      <c r="F4613" t="s">
        <v>53</v>
      </c>
      <c r="I4613">
        <v>12949</v>
      </c>
    </row>
    <row r="4614" spans="1:9" x14ac:dyDescent="0.2">
      <c r="A4614" t="s">
        <v>702</v>
      </c>
      <c r="B4614">
        <v>164</v>
      </c>
      <c r="C4614">
        <v>2005</v>
      </c>
      <c r="D4614" t="s">
        <v>974</v>
      </c>
      <c r="F4614" t="s">
        <v>55</v>
      </c>
      <c r="I4614">
        <v>12903.2</v>
      </c>
    </row>
    <row r="4615" spans="1:9" x14ac:dyDescent="0.2">
      <c r="A4615" t="s">
        <v>549</v>
      </c>
      <c r="B4615">
        <v>165</v>
      </c>
      <c r="C4615">
        <v>2005</v>
      </c>
      <c r="D4615" t="s">
        <v>920</v>
      </c>
      <c r="F4615" t="s">
        <v>116</v>
      </c>
      <c r="I4615">
        <v>12814.7</v>
      </c>
    </row>
    <row r="4616" spans="1:9" x14ac:dyDescent="0.2">
      <c r="A4616" t="s">
        <v>622</v>
      </c>
      <c r="B4616">
        <v>166</v>
      </c>
      <c r="C4616">
        <v>2005</v>
      </c>
      <c r="D4616" t="s">
        <v>974</v>
      </c>
      <c r="F4616" t="s">
        <v>22</v>
      </c>
      <c r="I4616">
        <v>12580</v>
      </c>
    </row>
    <row r="4617" spans="1:9" x14ac:dyDescent="0.2">
      <c r="A4617" t="s">
        <v>933</v>
      </c>
      <c r="B4617">
        <v>167</v>
      </c>
      <c r="C4617">
        <v>2005</v>
      </c>
      <c r="D4617" t="s">
        <v>920</v>
      </c>
      <c r="F4617" t="s">
        <v>75</v>
      </c>
      <c r="I4617">
        <v>12549.7</v>
      </c>
    </row>
    <row r="4618" spans="1:9" x14ac:dyDescent="0.2">
      <c r="A4618" t="s">
        <v>747</v>
      </c>
      <c r="B4618">
        <v>168</v>
      </c>
      <c r="C4618">
        <v>2005</v>
      </c>
      <c r="D4618" t="s">
        <v>193</v>
      </c>
      <c r="F4618" t="s">
        <v>22</v>
      </c>
      <c r="I4618">
        <v>12516</v>
      </c>
    </row>
    <row r="4619" spans="1:9" x14ac:dyDescent="0.2">
      <c r="A4619" t="s">
        <v>651</v>
      </c>
      <c r="B4619">
        <v>169</v>
      </c>
      <c r="C4619">
        <v>2005</v>
      </c>
      <c r="D4619" t="s">
        <v>1294</v>
      </c>
      <c r="F4619" t="s">
        <v>22</v>
      </c>
      <c r="I4619">
        <v>12496</v>
      </c>
    </row>
    <row r="4620" spans="1:9" x14ac:dyDescent="0.2">
      <c r="A4620" t="s">
        <v>684</v>
      </c>
      <c r="B4620">
        <v>170</v>
      </c>
      <c r="C4620">
        <v>2005</v>
      </c>
      <c r="D4620" t="s">
        <v>1104</v>
      </c>
      <c r="F4620" t="s">
        <v>18</v>
      </c>
      <c r="I4620">
        <v>12431</v>
      </c>
    </row>
    <row r="4621" spans="1:9" x14ac:dyDescent="0.2">
      <c r="A4621" t="s">
        <v>581</v>
      </c>
      <c r="B4621">
        <v>171</v>
      </c>
      <c r="C4621">
        <v>2005</v>
      </c>
      <c r="D4621" t="s">
        <v>57</v>
      </c>
      <c r="F4621" t="s">
        <v>47</v>
      </c>
      <c r="I4621">
        <v>12327</v>
      </c>
    </row>
    <row r="4622" spans="1:9" x14ac:dyDescent="0.2">
      <c r="A4622" t="s">
        <v>992</v>
      </c>
      <c r="B4622">
        <v>172</v>
      </c>
      <c r="C4622">
        <v>2005</v>
      </c>
      <c r="D4622" t="s">
        <v>1288</v>
      </c>
      <c r="F4622" t="s">
        <v>55</v>
      </c>
      <c r="I4622">
        <v>12276.8</v>
      </c>
    </row>
    <row r="4623" spans="1:9" x14ac:dyDescent="0.2">
      <c r="A4623" t="s">
        <v>369</v>
      </c>
      <c r="B4623">
        <v>173</v>
      </c>
      <c r="C4623">
        <v>2005</v>
      </c>
      <c r="D4623" t="s">
        <v>283</v>
      </c>
      <c r="F4623" t="s">
        <v>370</v>
      </c>
      <c r="I4623">
        <v>12253.1</v>
      </c>
    </row>
    <row r="4624" spans="1:9" x14ac:dyDescent="0.2">
      <c r="A4624" t="s">
        <v>231</v>
      </c>
      <c r="B4624">
        <v>174</v>
      </c>
      <c r="C4624">
        <v>2005</v>
      </c>
      <c r="D4624" t="s">
        <v>201</v>
      </c>
      <c r="F4624" t="s">
        <v>68</v>
      </c>
      <c r="I4624">
        <v>12215</v>
      </c>
    </row>
    <row r="4625" spans="1:9" x14ac:dyDescent="0.2">
      <c r="A4625" t="s">
        <v>1184</v>
      </c>
      <c r="B4625">
        <v>175</v>
      </c>
      <c r="C4625">
        <v>2005</v>
      </c>
      <c r="D4625" t="s">
        <v>974</v>
      </c>
      <c r="F4625" t="s">
        <v>55</v>
      </c>
      <c r="I4625">
        <v>12204.6</v>
      </c>
    </row>
    <row r="4626" spans="1:9" x14ac:dyDescent="0.2">
      <c r="A4626" t="s">
        <v>422</v>
      </c>
      <c r="B4626">
        <v>176</v>
      </c>
      <c r="C4626">
        <v>2005</v>
      </c>
      <c r="D4626" t="s">
        <v>79</v>
      </c>
      <c r="F4626" t="s">
        <v>28</v>
      </c>
      <c r="I4626">
        <v>12159</v>
      </c>
    </row>
    <row r="4627" spans="1:9" x14ac:dyDescent="0.2">
      <c r="A4627" t="s">
        <v>1306</v>
      </c>
      <c r="B4627">
        <v>177</v>
      </c>
      <c r="C4627">
        <v>2005</v>
      </c>
      <c r="D4627" t="s">
        <v>21</v>
      </c>
      <c r="F4627" t="s">
        <v>22</v>
      </c>
      <c r="I4627">
        <v>12139.2</v>
      </c>
    </row>
    <row r="4628" spans="1:9" x14ac:dyDescent="0.2">
      <c r="A4628" t="s">
        <v>1307</v>
      </c>
      <c r="B4628">
        <v>178</v>
      </c>
      <c r="C4628">
        <v>2005</v>
      </c>
      <c r="D4628" t="s">
        <v>17</v>
      </c>
      <c r="F4628" t="s">
        <v>18</v>
      </c>
      <c r="I4628">
        <v>12011</v>
      </c>
    </row>
    <row r="4629" spans="1:9" x14ac:dyDescent="0.2">
      <c r="A4629" t="s">
        <v>1308</v>
      </c>
      <c r="B4629">
        <v>179</v>
      </c>
      <c r="C4629">
        <v>2005</v>
      </c>
      <c r="D4629" t="s">
        <v>27</v>
      </c>
      <c r="F4629" t="s">
        <v>55</v>
      </c>
      <c r="I4629">
        <v>11904.9</v>
      </c>
    </row>
    <row r="4630" spans="1:9" x14ac:dyDescent="0.2">
      <c r="A4630" t="s">
        <v>224</v>
      </c>
      <c r="B4630">
        <v>180</v>
      </c>
      <c r="C4630">
        <v>2005</v>
      </c>
      <c r="D4630" t="s">
        <v>214</v>
      </c>
      <c r="F4630" t="s">
        <v>86</v>
      </c>
      <c r="I4630">
        <v>11902</v>
      </c>
    </row>
    <row r="4631" spans="1:9" x14ac:dyDescent="0.2">
      <c r="A4631" t="s">
        <v>1119</v>
      </c>
      <c r="B4631">
        <v>181</v>
      </c>
      <c r="C4631">
        <v>2005</v>
      </c>
      <c r="D4631" t="s">
        <v>1111</v>
      </c>
      <c r="F4631" t="s">
        <v>18</v>
      </c>
      <c r="I4631">
        <v>11735.8</v>
      </c>
    </row>
    <row r="4632" spans="1:9" x14ac:dyDescent="0.2">
      <c r="A4632" t="s">
        <v>176</v>
      </c>
      <c r="B4632">
        <v>182</v>
      </c>
      <c r="C4632">
        <v>2005</v>
      </c>
      <c r="D4632" t="s">
        <v>70</v>
      </c>
      <c r="F4632" t="s">
        <v>177</v>
      </c>
      <c r="I4632">
        <v>11732.9</v>
      </c>
    </row>
    <row r="4633" spans="1:9" x14ac:dyDescent="0.2">
      <c r="A4633" t="s">
        <v>401</v>
      </c>
      <c r="B4633">
        <v>183</v>
      </c>
      <c r="C4633">
        <v>2005</v>
      </c>
      <c r="D4633" t="s">
        <v>130</v>
      </c>
      <c r="F4633" t="s">
        <v>44</v>
      </c>
      <c r="I4633">
        <v>11731.4</v>
      </c>
    </row>
    <row r="4634" spans="1:9" x14ac:dyDescent="0.2">
      <c r="A4634" t="s">
        <v>1182</v>
      </c>
      <c r="B4634">
        <v>184</v>
      </c>
      <c r="C4634">
        <v>2005</v>
      </c>
      <c r="D4634" t="s">
        <v>24</v>
      </c>
      <c r="F4634" t="s">
        <v>187</v>
      </c>
      <c r="I4634">
        <v>11700.6</v>
      </c>
    </row>
    <row r="4635" spans="1:9" x14ac:dyDescent="0.2">
      <c r="A4635" t="s">
        <v>1309</v>
      </c>
      <c r="B4635">
        <v>185</v>
      </c>
      <c r="C4635">
        <v>2005</v>
      </c>
      <c r="D4635" t="s">
        <v>1288</v>
      </c>
      <c r="F4635" t="s">
        <v>55</v>
      </c>
      <c r="I4635">
        <v>11646.4</v>
      </c>
    </row>
    <row r="4636" spans="1:9" x14ac:dyDescent="0.2">
      <c r="A4636" t="s">
        <v>202</v>
      </c>
      <c r="B4636">
        <v>186</v>
      </c>
      <c r="C4636">
        <v>2005</v>
      </c>
      <c r="D4636" t="s">
        <v>488</v>
      </c>
      <c r="F4636" t="s">
        <v>55</v>
      </c>
      <c r="I4636">
        <v>11611</v>
      </c>
    </row>
    <row r="4637" spans="1:9" x14ac:dyDescent="0.2">
      <c r="A4637" t="s">
        <v>365</v>
      </c>
      <c r="B4637">
        <v>188</v>
      </c>
      <c r="C4637">
        <v>2005</v>
      </c>
      <c r="D4637" t="s">
        <v>17</v>
      </c>
      <c r="F4637" t="s">
        <v>93</v>
      </c>
      <c r="I4637">
        <v>11396.3</v>
      </c>
    </row>
    <row r="4638" spans="1:9" x14ac:dyDescent="0.2">
      <c r="A4638" t="s">
        <v>459</v>
      </c>
      <c r="B4638">
        <v>189</v>
      </c>
      <c r="C4638">
        <v>2005</v>
      </c>
      <c r="D4638" t="s">
        <v>166</v>
      </c>
      <c r="F4638" t="s">
        <v>125</v>
      </c>
      <c r="I4638">
        <v>11376.8</v>
      </c>
    </row>
    <row r="4639" spans="1:9" x14ac:dyDescent="0.2">
      <c r="A4639" t="s">
        <v>890</v>
      </c>
      <c r="B4639">
        <v>190</v>
      </c>
      <c r="C4639">
        <v>2005</v>
      </c>
      <c r="D4639" t="s">
        <v>118</v>
      </c>
      <c r="F4639" t="s">
        <v>72</v>
      </c>
      <c r="I4639">
        <v>11279</v>
      </c>
    </row>
    <row r="4640" spans="1:9" x14ac:dyDescent="0.2">
      <c r="A4640" t="s">
        <v>285</v>
      </c>
      <c r="B4640">
        <v>191</v>
      </c>
      <c r="C4640">
        <v>2005</v>
      </c>
      <c r="D4640" t="s">
        <v>65</v>
      </c>
      <c r="F4640" t="s">
        <v>22</v>
      </c>
      <c r="I4640">
        <v>11272.8</v>
      </c>
    </row>
    <row r="4641" spans="1:9" x14ac:dyDescent="0.2">
      <c r="A4641" t="s">
        <v>238</v>
      </c>
      <c r="B4641">
        <v>192</v>
      </c>
      <c r="C4641">
        <v>2005</v>
      </c>
      <c r="D4641" t="s">
        <v>105</v>
      </c>
      <c r="F4641" t="s">
        <v>41</v>
      </c>
      <c r="I4641">
        <v>11231</v>
      </c>
    </row>
    <row r="4642" spans="1:9" x14ac:dyDescent="0.2">
      <c r="A4642" t="s">
        <v>1023</v>
      </c>
      <c r="B4642">
        <v>193</v>
      </c>
      <c r="C4642">
        <v>2005</v>
      </c>
      <c r="D4642" t="s">
        <v>223</v>
      </c>
      <c r="F4642" t="s">
        <v>181</v>
      </c>
      <c r="I4642">
        <v>11215.4</v>
      </c>
    </row>
    <row r="4643" spans="1:9" x14ac:dyDescent="0.2">
      <c r="A4643" t="s">
        <v>310</v>
      </c>
      <c r="B4643">
        <v>194</v>
      </c>
      <c r="C4643">
        <v>2005</v>
      </c>
      <c r="D4643" t="s">
        <v>30</v>
      </c>
      <c r="F4643" t="s">
        <v>55</v>
      </c>
      <c r="I4643">
        <v>11185</v>
      </c>
    </row>
    <row r="4644" spans="1:9" x14ac:dyDescent="0.2">
      <c r="A4644" t="s">
        <v>983</v>
      </c>
      <c r="B4644">
        <v>195</v>
      </c>
      <c r="C4644">
        <v>2005</v>
      </c>
      <c r="D4644" t="s">
        <v>920</v>
      </c>
      <c r="F4644" t="s">
        <v>22</v>
      </c>
      <c r="I4644">
        <v>11161</v>
      </c>
    </row>
    <row r="4645" spans="1:9" x14ac:dyDescent="0.2">
      <c r="A4645" t="s">
        <v>730</v>
      </c>
      <c r="B4645">
        <v>196</v>
      </c>
      <c r="C4645">
        <v>2005</v>
      </c>
      <c r="D4645" t="s">
        <v>214</v>
      </c>
      <c r="F4645" t="s">
        <v>55</v>
      </c>
      <c r="I4645">
        <v>11080</v>
      </c>
    </row>
    <row r="4646" spans="1:9" x14ac:dyDescent="0.2">
      <c r="A4646" t="s">
        <v>239</v>
      </c>
      <c r="B4646">
        <v>197</v>
      </c>
      <c r="C4646">
        <v>2005</v>
      </c>
      <c r="D4646" t="s">
        <v>980</v>
      </c>
      <c r="F4646" t="s">
        <v>72</v>
      </c>
      <c r="I4646">
        <v>11070</v>
      </c>
    </row>
    <row r="4647" spans="1:9" x14ac:dyDescent="0.2">
      <c r="A4647" t="s">
        <v>1248</v>
      </c>
      <c r="B4647">
        <v>198</v>
      </c>
      <c r="C4647">
        <v>2005</v>
      </c>
      <c r="D4647" t="s">
        <v>985</v>
      </c>
      <c r="F4647" t="s">
        <v>72</v>
      </c>
      <c r="I4647">
        <v>11050.6</v>
      </c>
    </row>
    <row r="4648" spans="1:9" x14ac:dyDescent="0.2">
      <c r="A4648" t="s">
        <v>300</v>
      </c>
      <c r="B4648">
        <v>199</v>
      </c>
      <c r="C4648">
        <v>2005</v>
      </c>
      <c r="D4648" t="s">
        <v>214</v>
      </c>
      <c r="F4648" t="s">
        <v>41</v>
      </c>
      <c r="I4648">
        <v>11034</v>
      </c>
    </row>
    <row r="4649" spans="1:9" x14ac:dyDescent="0.2">
      <c r="A4649" t="s">
        <v>1100</v>
      </c>
      <c r="B4649">
        <v>200</v>
      </c>
      <c r="C4649">
        <v>2005</v>
      </c>
      <c r="D4649" t="s">
        <v>201</v>
      </c>
      <c r="F4649" t="s">
        <v>22</v>
      </c>
      <c r="I4649">
        <v>10946</v>
      </c>
    </row>
    <row r="4650" spans="1:9" x14ac:dyDescent="0.2">
      <c r="A4650" t="s">
        <v>252</v>
      </c>
      <c r="B4650">
        <v>201</v>
      </c>
      <c r="C4650">
        <v>2005</v>
      </c>
      <c r="D4650" t="s">
        <v>17</v>
      </c>
      <c r="F4650" t="s">
        <v>53</v>
      </c>
      <c r="I4650">
        <v>10939</v>
      </c>
    </row>
    <row r="4651" spans="1:9" x14ac:dyDescent="0.2">
      <c r="A4651" t="s">
        <v>999</v>
      </c>
      <c r="B4651">
        <v>202</v>
      </c>
      <c r="C4651">
        <v>2005</v>
      </c>
      <c r="D4651" t="s">
        <v>108</v>
      </c>
      <c r="F4651" t="s">
        <v>28</v>
      </c>
      <c r="I4651">
        <v>10906</v>
      </c>
    </row>
    <row r="4652" spans="1:9" x14ac:dyDescent="0.2">
      <c r="A4652" t="s">
        <v>1045</v>
      </c>
      <c r="B4652">
        <v>203</v>
      </c>
      <c r="C4652">
        <v>2005</v>
      </c>
      <c r="D4652" t="s">
        <v>1111</v>
      </c>
      <c r="F4652" t="s">
        <v>22</v>
      </c>
      <c r="I4652">
        <v>10840.8</v>
      </c>
    </row>
    <row r="4653" spans="1:9" x14ac:dyDescent="0.2">
      <c r="A4653" t="s">
        <v>480</v>
      </c>
      <c r="B4653">
        <v>204</v>
      </c>
      <c r="C4653">
        <v>2005</v>
      </c>
      <c r="D4653" t="s">
        <v>1111</v>
      </c>
      <c r="F4653" t="s">
        <v>22</v>
      </c>
      <c r="I4653">
        <v>10825.3</v>
      </c>
    </row>
    <row r="4654" spans="1:9" x14ac:dyDescent="0.2">
      <c r="A4654" t="s">
        <v>574</v>
      </c>
      <c r="B4654">
        <v>205</v>
      </c>
      <c r="C4654">
        <v>2005</v>
      </c>
      <c r="D4654" t="s">
        <v>980</v>
      </c>
      <c r="F4654" t="s">
        <v>22</v>
      </c>
      <c r="I4654">
        <v>10822.3</v>
      </c>
    </row>
    <row r="4655" spans="1:9" x14ac:dyDescent="0.2">
      <c r="A4655" t="s">
        <v>929</v>
      </c>
      <c r="B4655">
        <v>206</v>
      </c>
      <c r="C4655">
        <v>2005</v>
      </c>
      <c r="D4655" t="s">
        <v>57</v>
      </c>
      <c r="F4655" t="s">
        <v>35</v>
      </c>
      <c r="I4655">
        <v>10694.6</v>
      </c>
    </row>
    <row r="4656" spans="1:9" x14ac:dyDescent="0.2">
      <c r="A4656" t="s">
        <v>1098</v>
      </c>
      <c r="B4656">
        <v>207</v>
      </c>
      <c r="C4656">
        <v>2005</v>
      </c>
      <c r="D4656" t="s">
        <v>976</v>
      </c>
      <c r="F4656" t="s">
        <v>28</v>
      </c>
      <c r="I4656">
        <v>10646.1</v>
      </c>
    </row>
    <row r="4657" spans="1:9" x14ac:dyDescent="0.2">
      <c r="A4657" t="s">
        <v>891</v>
      </c>
      <c r="B4657">
        <v>208</v>
      </c>
      <c r="C4657">
        <v>2005</v>
      </c>
      <c r="D4657" t="s">
        <v>97</v>
      </c>
      <c r="F4657" t="s">
        <v>113</v>
      </c>
      <c r="I4657">
        <v>10611.1</v>
      </c>
    </row>
    <row r="4658" spans="1:9" x14ac:dyDescent="0.2">
      <c r="A4658" t="s">
        <v>1186</v>
      </c>
      <c r="B4658">
        <v>209</v>
      </c>
      <c r="C4658">
        <v>2005</v>
      </c>
      <c r="D4658" t="s">
        <v>214</v>
      </c>
      <c r="F4658" t="s">
        <v>22</v>
      </c>
      <c r="I4658">
        <v>10610.4</v>
      </c>
    </row>
    <row r="4659" spans="1:9" x14ac:dyDescent="0.2">
      <c r="A4659" t="s">
        <v>241</v>
      </c>
      <c r="B4659">
        <v>210</v>
      </c>
      <c r="C4659">
        <v>2005</v>
      </c>
      <c r="D4659" t="s">
        <v>1077</v>
      </c>
      <c r="F4659" t="s">
        <v>28</v>
      </c>
      <c r="I4659">
        <v>10584.2</v>
      </c>
    </row>
    <row r="4660" spans="1:9" x14ac:dyDescent="0.2">
      <c r="A4660" t="s">
        <v>462</v>
      </c>
      <c r="B4660">
        <v>211</v>
      </c>
      <c r="C4660">
        <v>2005</v>
      </c>
      <c r="D4660" t="s">
        <v>57</v>
      </c>
      <c r="F4660" t="s">
        <v>53</v>
      </c>
      <c r="I4660">
        <v>10559.9</v>
      </c>
    </row>
    <row r="4661" spans="1:9" x14ac:dyDescent="0.2">
      <c r="A4661" t="s">
        <v>1192</v>
      </c>
      <c r="B4661">
        <v>212</v>
      </c>
      <c r="C4661">
        <v>2005</v>
      </c>
      <c r="D4661" t="s">
        <v>100</v>
      </c>
      <c r="F4661" t="s">
        <v>55</v>
      </c>
      <c r="I4661">
        <v>10550</v>
      </c>
    </row>
    <row r="4662" spans="1:9" x14ac:dyDescent="0.2">
      <c r="A4662" t="s">
        <v>324</v>
      </c>
      <c r="B4662">
        <v>213</v>
      </c>
      <c r="C4662">
        <v>2005</v>
      </c>
      <c r="D4662" t="s">
        <v>214</v>
      </c>
      <c r="F4662" t="s">
        <v>177</v>
      </c>
      <c r="I4662">
        <v>10522</v>
      </c>
    </row>
    <row r="4663" spans="1:9" x14ac:dyDescent="0.2">
      <c r="A4663" t="s">
        <v>959</v>
      </c>
      <c r="B4663">
        <v>214</v>
      </c>
      <c r="C4663">
        <v>2005</v>
      </c>
      <c r="D4663" t="s">
        <v>1111</v>
      </c>
      <c r="F4663" t="s">
        <v>177</v>
      </c>
      <c r="I4663">
        <v>10504.9</v>
      </c>
    </row>
    <row r="4664" spans="1:9" x14ac:dyDescent="0.2">
      <c r="A4664" t="s">
        <v>632</v>
      </c>
      <c r="B4664">
        <v>215</v>
      </c>
      <c r="C4664">
        <v>2005</v>
      </c>
      <c r="D4664" t="s">
        <v>1077</v>
      </c>
      <c r="F4664" t="s">
        <v>146</v>
      </c>
      <c r="I4664">
        <v>10477</v>
      </c>
    </row>
    <row r="4665" spans="1:9" x14ac:dyDescent="0.2">
      <c r="A4665" t="s">
        <v>635</v>
      </c>
      <c r="B4665">
        <v>216</v>
      </c>
      <c r="C4665">
        <v>2005</v>
      </c>
      <c r="D4665" t="s">
        <v>74</v>
      </c>
      <c r="F4665" t="s">
        <v>210</v>
      </c>
      <c r="I4665">
        <v>10312</v>
      </c>
    </row>
    <row r="4666" spans="1:9" x14ac:dyDescent="0.2">
      <c r="A4666" t="s">
        <v>658</v>
      </c>
      <c r="B4666">
        <v>217</v>
      </c>
      <c r="C4666">
        <v>2005</v>
      </c>
      <c r="D4666" t="s">
        <v>976</v>
      </c>
      <c r="F4666" t="s">
        <v>398</v>
      </c>
      <c r="I4666">
        <v>10244.700000000001</v>
      </c>
    </row>
    <row r="4667" spans="1:9" x14ac:dyDescent="0.2">
      <c r="A4667" t="s">
        <v>458</v>
      </c>
      <c r="B4667">
        <v>218</v>
      </c>
      <c r="C4667">
        <v>2005</v>
      </c>
      <c r="D4667" t="s">
        <v>79</v>
      </c>
      <c r="F4667" t="s">
        <v>44</v>
      </c>
      <c r="I4667">
        <v>10205</v>
      </c>
    </row>
    <row r="4668" spans="1:9" x14ac:dyDescent="0.2">
      <c r="A4668" t="s">
        <v>1106</v>
      </c>
      <c r="B4668">
        <v>219</v>
      </c>
      <c r="C4668">
        <v>2005</v>
      </c>
      <c r="D4668" t="s">
        <v>757</v>
      </c>
      <c r="F4668" t="s">
        <v>98</v>
      </c>
      <c r="I4668">
        <v>10192.200000000001</v>
      </c>
    </row>
    <row r="4669" spans="1:9" x14ac:dyDescent="0.2">
      <c r="A4669" t="s">
        <v>516</v>
      </c>
      <c r="B4669">
        <v>220</v>
      </c>
      <c r="C4669">
        <v>2005</v>
      </c>
      <c r="D4669" t="s">
        <v>636</v>
      </c>
      <c r="F4669" t="s">
        <v>55</v>
      </c>
      <c r="I4669">
        <v>10156</v>
      </c>
    </row>
    <row r="4670" spans="1:9" x14ac:dyDescent="0.2">
      <c r="A4670" t="s">
        <v>296</v>
      </c>
      <c r="B4670">
        <v>221</v>
      </c>
      <c r="C4670">
        <v>2005</v>
      </c>
      <c r="D4670" t="s">
        <v>214</v>
      </c>
      <c r="F4670" t="s">
        <v>297</v>
      </c>
      <c r="I4670">
        <v>10123.700000000001</v>
      </c>
    </row>
    <row r="4671" spans="1:9" x14ac:dyDescent="0.2">
      <c r="A4671" t="s">
        <v>772</v>
      </c>
      <c r="B4671">
        <v>222</v>
      </c>
      <c r="C4671">
        <v>2005</v>
      </c>
      <c r="D4671" t="s">
        <v>980</v>
      </c>
      <c r="F4671" t="s">
        <v>35</v>
      </c>
      <c r="I4671">
        <v>10107.299999999999</v>
      </c>
    </row>
    <row r="4672" spans="1:9" x14ac:dyDescent="0.2">
      <c r="A4672" t="s">
        <v>408</v>
      </c>
      <c r="B4672">
        <v>223</v>
      </c>
      <c r="C4672">
        <v>2005</v>
      </c>
      <c r="D4672" t="s">
        <v>290</v>
      </c>
      <c r="F4672" t="s">
        <v>181</v>
      </c>
      <c r="I4672">
        <v>10101.299999999999</v>
      </c>
    </row>
    <row r="4673" spans="1:9" x14ac:dyDescent="0.2">
      <c r="A4673" t="s">
        <v>629</v>
      </c>
      <c r="B4673">
        <v>224</v>
      </c>
      <c r="C4673">
        <v>2005</v>
      </c>
      <c r="D4673" t="s">
        <v>230</v>
      </c>
      <c r="F4673" t="s">
        <v>75</v>
      </c>
      <c r="I4673">
        <v>10099</v>
      </c>
    </row>
    <row r="4674" spans="1:9" x14ac:dyDescent="0.2">
      <c r="A4674" t="s">
        <v>864</v>
      </c>
      <c r="B4674">
        <v>225</v>
      </c>
      <c r="C4674">
        <v>2005</v>
      </c>
      <c r="D4674" t="s">
        <v>350</v>
      </c>
      <c r="F4674" t="s">
        <v>18</v>
      </c>
      <c r="I4674">
        <v>10010.799999999999</v>
      </c>
    </row>
    <row r="4675" spans="1:9" x14ac:dyDescent="0.2">
      <c r="A4675" t="s">
        <v>1247</v>
      </c>
      <c r="B4675">
        <v>226</v>
      </c>
      <c r="C4675">
        <v>2005</v>
      </c>
      <c r="D4675" t="s">
        <v>214</v>
      </c>
      <c r="F4675" t="s">
        <v>35</v>
      </c>
      <c r="I4675">
        <v>9887</v>
      </c>
    </row>
    <row r="4676" spans="1:9" x14ac:dyDescent="0.2">
      <c r="A4676" t="s">
        <v>274</v>
      </c>
      <c r="B4676">
        <v>227</v>
      </c>
      <c r="C4676">
        <v>2005</v>
      </c>
      <c r="D4676" t="s">
        <v>130</v>
      </c>
      <c r="F4676" t="s">
        <v>53</v>
      </c>
      <c r="I4676">
        <v>9817</v>
      </c>
    </row>
    <row r="4677" spans="1:9" x14ac:dyDescent="0.2">
      <c r="A4677" t="s">
        <v>751</v>
      </c>
      <c r="B4677">
        <v>228</v>
      </c>
      <c r="C4677">
        <v>2005</v>
      </c>
      <c r="D4677" t="s">
        <v>214</v>
      </c>
      <c r="F4677" t="s">
        <v>28</v>
      </c>
      <c r="I4677">
        <v>9791</v>
      </c>
    </row>
    <row r="4678" spans="1:9" x14ac:dyDescent="0.2">
      <c r="A4678" t="s">
        <v>1033</v>
      </c>
      <c r="B4678">
        <v>229</v>
      </c>
      <c r="C4678">
        <v>2005</v>
      </c>
      <c r="D4678" t="s">
        <v>214</v>
      </c>
      <c r="F4678" t="s">
        <v>125</v>
      </c>
      <c r="I4678">
        <v>9772</v>
      </c>
    </row>
    <row r="4679" spans="1:9" x14ac:dyDescent="0.2">
      <c r="A4679" t="s">
        <v>714</v>
      </c>
      <c r="B4679">
        <v>230</v>
      </c>
      <c r="C4679">
        <v>2005</v>
      </c>
      <c r="D4679" t="s">
        <v>715</v>
      </c>
      <c r="F4679" t="s">
        <v>28</v>
      </c>
      <c r="I4679">
        <v>9747.2000000000007</v>
      </c>
    </row>
    <row r="4680" spans="1:9" x14ac:dyDescent="0.2">
      <c r="A4680" t="s">
        <v>325</v>
      </c>
      <c r="B4680">
        <v>231</v>
      </c>
      <c r="C4680">
        <v>2005</v>
      </c>
      <c r="D4680" t="s">
        <v>105</v>
      </c>
      <c r="F4680" t="s">
        <v>35</v>
      </c>
      <c r="I4680">
        <v>9745.4</v>
      </c>
    </row>
    <row r="4681" spans="1:9" x14ac:dyDescent="0.2">
      <c r="A4681" t="s">
        <v>314</v>
      </c>
      <c r="B4681">
        <v>232</v>
      </c>
      <c r="C4681">
        <v>2005</v>
      </c>
      <c r="D4681" t="s">
        <v>118</v>
      </c>
      <c r="F4681" t="s">
        <v>22</v>
      </c>
      <c r="I4681">
        <v>9744</v>
      </c>
    </row>
    <row r="4682" spans="1:9" x14ac:dyDescent="0.2">
      <c r="A4682" t="s">
        <v>295</v>
      </c>
      <c r="B4682">
        <v>233</v>
      </c>
      <c r="C4682">
        <v>2005</v>
      </c>
      <c r="D4682" t="s">
        <v>17</v>
      </c>
      <c r="F4682" t="s">
        <v>44</v>
      </c>
      <c r="I4682">
        <v>9724</v>
      </c>
    </row>
    <row r="4683" spans="1:9" x14ac:dyDescent="0.2">
      <c r="A4683" t="s">
        <v>270</v>
      </c>
      <c r="B4683">
        <v>234</v>
      </c>
      <c r="C4683">
        <v>2005</v>
      </c>
      <c r="D4683" t="s">
        <v>980</v>
      </c>
      <c r="F4683" t="s">
        <v>18</v>
      </c>
      <c r="I4683">
        <v>9613.9</v>
      </c>
    </row>
    <row r="4684" spans="1:9" x14ac:dyDescent="0.2">
      <c r="A4684" t="s">
        <v>830</v>
      </c>
      <c r="B4684">
        <v>235</v>
      </c>
      <c r="C4684">
        <v>2005</v>
      </c>
      <c r="D4684" t="s">
        <v>214</v>
      </c>
      <c r="F4684" t="s">
        <v>55</v>
      </c>
      <c r="I4684">
        <v>9611</v>
      </c>
    </row>
    <row r="4685" spans="1:9" x14ac:dyDescent="0.2">
      <c r="A4685" t="s">
        <v>268</v>
      </c>
      <c r="B4685">
        <v>236</v>
      </c>
      <c r="C4685">
        <v>2005</v>
      </c>
      <c r="D4685" t="s">
        <v>46</v>
      </c>
      <c r="F4685" t="s">
        <v>98</v>
      </c>
      <c r="I4685">
        <v>9513</v>
      </c>
    </row>
    <row r="4686" spans="1:9" x14ac:dyDescent="0.2">
      <c r="A4686" t="s">
        <v>1249</v>
      </c>
      <c r="B4686">
        <v>237</v>
      </c>
      <c r="C4686">
        <v>2005</v>
      </c>
      <c r="D4686" t="s">
        <v>824</v>
      </c>
      <c r="F4686" t="s">
        <v>44</v>
      </c>
      <c r="I4686">
        <v>9509</v>
      </c>
    </row>
    <row r="4687" spans="1:9" x14ac:dyDescent="0.2">
      <c r="A4687" t="s">
        <v>346</v>
      </c>
      <c r="B4687">
        <v>238</v>
      </c>
      <c r="C4687">
        <v>2005</v>
      </c>
      <c r="D4687" t="s">
        <v>130</v>
      </c>
      <c r="F4687" t="s">
        <v>41</v>
      </c>
      <c r="I4687">
        <v>9508.7999999999993</v>
      </c>
    </row>
    <row r="4688" spans="1:9" x14ac:dyDescent="0.2">
      <c r="A4688" t="s">
        <v>1019</v>
      </c>
      <c r="B4688">
        <v>239</v>
      </c>
      <c r="C4688">
        <v>2005</v>
      </c>
      <c r="D4688" t="s">
        <v>175</v>
      </c>
      <c r="F4688" t="s">
        <v>22</v>
      </c>
      <c r="I4688">
        <v>9418.5</v>
      </c>
    </row>
    <row r="4689" spans="1:9" x14ac:dyDescent="0.2">
      <c r="A4689" t="s">
        <v>1181</v>
      </c>
      <c r="B4689">
        <v>240</v>
      </c>
      <c r="C4689">
        <v>2005</v>
      </c>
      <c r="D4689" t="s">
        <v>105</v>
      </c>
      <c r="F4689" t="s">
        <v>53</v>
      </c>
      <c r="I4689">
        <v>9408.2999999999993</v>
      </c>
    </row>
    <row r="4690" spans="1:9" x14ac:dyDescent="0.2">
      <c r="A4690" t="s">
        <v>1250</v>
      </c>
      <c r="B4690">
        <v>241</v>
      </c>
      <c r="C4690">
        <v>2005</v>
      </c>
      <c r="D4690" t="s">
        <v>221</v>
      </c>
      <c r="F4690" t="s">
        <v>55</v>
      </c>
      <c r="I4690">
        <v>9380.2999999999993</v>
      </c>
    </row>
    <row r="4691" spans="1:9" x14ac:dyDescent="0.2">
      <c r="A4691" t="s">
        <v>1107</v>
      </c>
      <c r="B4691">
        <v>242</v>
      </c>
      <c r="C4691">
        <v>2005</v>
      </c>
      <c r="D4691" t="s">
        <v>920</v>
      </c>
      <c r="F4691" t="s">
        <v>55</v>
      </c>
      <c r="I4691">
        <v>9264.9</v>
      </c>
    </row>
    <row r="4692" spans="1:9" x14ac:dyDescent="0.2">
      <c r="A4692" t="s">
        <v>1166</v>
      </c>
      <c r="B4692">
        <v>243</v>
      </c>
      <c r="C4692">
        <v>2005</v>
      </c>
      <c r="D4692" t="s">
        <v>488</v>
      </c>
      <c r="F4692" t="s">
        <v>116</v>
      </c>
      <c r="I4692">
        <v>9189</v>
      </c>
    </row>
    <row r="4693" spans="1:9" x14ac:dyDescent="0.2">
      <c r="A4693" t="s">
        <v>1020</v>
      </c>
      <c r="B4693">
        <v>244</v>
      </c>
      <c r="C4693">
        <v>2005</v>
      </c>
      <c r="D4693" t="s">
        <v>17</v>
      </c>
      <c r="F4693" t="s">
        <v>18</v>
      </c>
      <c r="I4693">
        <v>9114</v>
      </c>
    </row>
    <row r="4694" spans="1:9" x14ac:dyDescent="0.2">
      <c r="A4694" t="s">
        <v>343</v>
      </c>
      <c r="B4694">
        <v>245</v>
      </c>
      <c r="C4694">
        <v>2005</v>
      </c>
      <c r="D4694" t="s">
        <v>998</v>
      </c>
      <c r="F4694" t="s">
        <v>86</v>
      </c>
      <c r="I4694">
        <v>9097.2999999999993</v>
      </c>
    </row>
    <row r="4695" spans="1:9" x14ac:dyDescent="0.2">
      <c r="A4695" t="s">
        <v>923</v>
      </c>
      <c r="B4695">
        <v>246</v>
      </c>
      <c r="C4695">
        <v>2005</v>
      </c>
      <c r="D4695" t="s">
        <v>824</v>
      </c>
      <c r="F4695" t="s">
        <v>72</v>
      </c>
      <c r="I4695">
        <v>9087.2000000000007</v>
      </c>
    </row>
    <row r="4696" spans="1:9" x14ac:dyDescent="0.2">
      <c r="A4696" t="s">
        <v>969</v>
      </c>
      <c r="B4696">
        <v>247</v>
      </c>
      <c r="C4696">
        <v>2005</v>
      </c>
      <c r="D4696" t="s">
        <v>970</v>
      </c>
      <c r="F4696" t="s">
        <v>41</v>
      </c>
      <c r="I4696">
        <v>9045</v>
      </c>
    </row>
    <row r="4697" spans="1:9" x14ac:dyDescent="0.2">
      <c r="A4697" t="s">
        <v>1267</v>
      </c>
      <c r="B4697">
        <v>248</v>
      </c>
      <c r="C4697">
        <v>2005</v>
      </c>
      <c r="D4697" t="s">
        <v>166</v>
      </c>
      <c r="F4697" t="s">
        <v>53</v>
      </c>
      <c r="I4697">
        <v>9015.9</v>
      </c>
    </row>
    <row r="4698" spans="1:9" x14ac:dyDescent="0.2">
      <c r="A4698" t="s">
        <v>1187</v>
      </c>
      <c r="B4698">
        <v>249</v>
      </c>
      <c r="C4698">
        <v>2005</v>
      </c>
      <c r="D4698" t="s">
        <v>60</v>
      </c>
      <c r="F4698" t="s">
        <v>190</v>
      </c>
      <c r="I4698">
        <v>9011</v>
      </c>
    </row>
    <row r="4699" spans="1:9" x14ac:dyDescent="0.2">
      <c r="A4699" t="s">
        <v>1310</v>
      </c>
      <c r="B4699">
        <v>250</v>
      </c>
      <c r="C4699">
        <v>2005</v>
      </c>
      <c r="D4699" t="s">
        <v>920</v>
      </c>
      <c r="F4699" t="s">
        <v>22</v>
      </c>
      <c r="I4699">
        <v>8916.5</v>
      </c>
    </row>
    <row r="4700" spans="1:9" x14ac:dyDescent="0.2">
      <c r="A4700" t="s">
        <v>1311</v>
      </c>
      <c r="B4700">
        <v>251</v>
      </c>
      <c r="C4700">
        <v>2005</v>
      </c>
      <c r="D4700" t="s">
        <v>40</v>
      </c>
      <c r="F4700" t="s">
        <v>28</v>
      </c>
      <c r="I4700">
        <v>8892.7999999999993</v>
      </c>
    </row>
    <row r="4701" spans="1:9" x14ac:dyDescent="0.2">
      <c r="A4701" t="s">
        <v>619</v>
      </c>
      <c r="B4701">
        <v>252</v>
      </c>
      <c r="C4701">
        <v>2005</v>
      </c>
      <c r="D4701" t="s">
        <v>46</v>
      </c>
      <c r="F4701" t="s">
        <v>190</v>
      </c>
      <c r="I4701">
        <v>8781</v>
      </c>
    </row>
    <row r="4702" spans="1:9" x14ac:dyDescent="0.2">
      <c r="A4702" t="s">
        <v>1102</v>
      </c>
      <c r="B4702">
        <v>253</v>
      </c>
      <c r="C4702">
        <v>2005</v>
      </c>
      <c r="D4702" t="s">
        <v>97</v>
      </c>
      <c r="F4702" t="s">
        <v>199</v>
      </c>
      <c r="I4702">
        <v>8755.6</v>
      </c>
    </row>
    <row r="4703" spans="1:9" x14ac:dyDescent="0.2">
      <c r="A4703" t="s">
        <v>1312</v>
      </c>
      <c r="B4703">
        <v>254</v>
      </c>
      <c r="C4703">
        <v>2005</v>
      </c>
      <c r="D4703" t="s">
        <v>175</v>
      </c>
      <c r="F4703" t="s">
        <v>181</v>
      </c>
      <c r="I4703">
        <v>8638</v>
      </c>
    </row>
    <row r="4704" spans="1:9" x14ac:dyDescent="0.2">
      <c r="A4704" t="s">
        <v>1028</v>
      </c>
      <c r="B4704">
        <v>255</v>
      </c>
      <c r="C4704">
        <v>2005</v>
      </c>
      <c r="D4704" t="s">
        <v>21</v>
      </c>
      <c r="F4704" t="s">
        <v>25</v>
      </c>
      <c r="I4704">
        <v>8634.4</v>
      </c>
    </row>
    <row r="4705" spans="1:9" x14ac:dyDescent="0.2">
      <c r="A4705" t="s">
        <v>991</v>
      </c>
      <c r="B4705">
        <v>256</v>
      </c>
      <c r="C4705">
        <v>2005</v>
      </c>
      <c r="D4705" t="s">
        <v>214</v>
      </c>
      <c r="F4705" t="s">
        <v>72</v>
      </c>
      <c r="I4705">
        <v>8506.7000000000007</v>
      </c>
    </row>
    <row r="4706" spans="1:9" x14ac:dyDescent="0.2">
      <c r="A4706" t="s">
        <v>1116</v>
      </c>
      <c r="B4706">
        <v>257</v>
      </c>
      <c r="C4706">
        <v>2005</v>
      </c>
      <c r="D4706" t="s">
        <v>130</v>
      </c>
      <c r="F4706" t="s">
        <v>255</v>
      </c>
      <c r="I4706">
        <v>8438</v>
      </c>
    </row>
    <row r="4707" spans="1:9" x14ac:dyDescent="0.2">
      <c r="A4707" t="s">
        <v>425</v>
      </c>
      <c r="B4707">
        <v>258</v>
      </c>
      <c r="C4707">
        <v>2005</v>
      </c>
      <c r="D4707" t="s">
        <v>609</v>
      </c>
      <c r="F4707" t="s">
        <v>28</v>
      </c>
      <c r="I4707">
        <v>8421.9</v>
      </c>
    </row>
    <row r="4708" spans="1:9" x14ac:dyDescent="0.2">
      <c r="A4708" t="s">
        <v>245</v>
      </c>
      <c r="B4708">
        <v>259</v>
      </c>
      <c r="C4708">
        <v>2005</v>
      </c>
      <c r="D4708" t="s">
        <v>980</v>
      </c>
      <c r="F4708" t="s">
        <v>98</v>
      </c>
      <c r="I4708">
        <v>8414.5</v>
      </c>
    </row>
    <row r="4709" spans="1:9" x14ac:dyDescent="0.2">
      <c r="A4709" t="s">
        <v>1258</v>
      </c>
      <c r="B4709">
        <v>260</v>
      </c>
      <c r="C4709">
        <v>2005</v>
      </c>
      <c r="D4709" t="s">
        <v>223</v>
      </c>
      <c r="F4709" t="s">
        <v>22</v>
      </c>
      <c r="I4709">
        <v>8321.2000000000007</v>
      </c>
    </row>
    <row r="4710" spans="1:9" x14ac:dyDescent="0.2">
      <c r="A4710" t="s">
        <v>1134</v>
      </c>
      <c r="B4710">
        <v>261</v>
      </c>
      <c r="C4710">
        <v>2005</v>
      </c>
      <c r="D4710" t="s">
        <v>65</v>
      </c>
      <c r="F4710" t="s">
        <v>177</v>
      </c>
      <c r="I4710">
        <v>8296</v>
      </c>
    </row>
    <row r="4711" spans="1:9" x14ac:dyDescent="0.2">
      <c r="A4711" t="s">
        <v>842</v>
      </c>
      <c r="B4711">
        <v>262</v>
      </c>
      <c r="C4711">
        <v>2005</v>
      </c>
      <c r="D4711" t="s">
        <v>1103</v>
      </c>
      <c r="F4711" t="s">
        <v>44</v>
      </c>
      <c r="I4711">
        <v>8291</v>
      </c>
    </row>
    <row r="4712" spans="1:9" x14ac:dyDescent="0.2">
      <c r="A4712" t="s">
        <v>191</v>
      </c>
      <c r="B4712">
        <v>263</v>
      </c>
      <c r="C4712">
        <v>2005</v>
      </c>
      <c r="D4712" t="s">
        <v>30</v>
      </c>
      <c r="F4712" t="s">
        <v>55</v>
      </c>
      <c r="I4712">
        <v>8279</v>
      </c>
    </row>
    <row r="4713" spans="1:9" x14ac:dyDescent="0.2">
      <c r="A4713" t="s">
        <v>351</v>
      </c>
      <c r="B4713">
        <v>264</v>
      </c>
      <c r="C4713">
        <v>2005</v>
      </c>
      <c r="D4713" t="s">
        <v>100</v>
      </c>
      <c r="F4713" t="s">
        <v>41</v>
      </c>
      <c r="I4713">
        <v>8272</v>
      </c>
    </row>
    <row r="4714" spans="1:9" x14ac:dyDescent="0.2">
      <c r="A4714" t="s">
        <v>497</v>
      </c>
      <c r="B4714">
        <v>265</v>
      </c>
      <c r="C4714">
        <v>2005</v>
      </c>
      <c r="D4714" t="s">
        <v>27</v>
      </c>
      <c r="F4714" t="s">
        <v>25</v>
      </c>
      <c r="I4714">
        <v>8246.1</v>
      </c>
    </row>
    <row r="4715" spans="1:9" x14ac:dyDescent="0.2">
      <c r="A4715" t="s">
        <v>793</v>
      </c>
      <c r="B4715">
        <v>266</v>
      </c>
      <c r="C4715">
        <v>2005</v>
      </c>
      <c r="D4715" t="s">
        <v>637</v>
      </c>
      <c r="F4715" t="s">
        <v>146</v>
      </c>
      <c r="I4715">
        <v>8229.5</v>
      </c>
    </row>
    <row r="4716" spans="1:9" x14ac:dyDescent="0.2">
      <c r="A4716" t="s">
        <v>1133</v>
      </c>
      <c r="B4716">
        <v>267</v>
      </c>
      <c r="C4716">
        <v>2005</v>
      </c>
      <c r="D4716" t="s">
        <v>91</v>
      </c>
      <c r="F4716" t="s">
        <v>33</v>
      </c>
      <c r="I4716">
        <v>8227</v>
      </c>
    </row>
    <row r="4717" spans="1:9" x14ac:dyDescent="0.2">
      <c r="A4717" t="s">
        <v>256</v>
      </c>
      <c r="B4717">
        <v>268</v>
      </c>
      <c r="C4717">
        <v>2005</v>
      </c>
      <c r="D4717" t="s">
        <v>488</v>
      </c>
      <c r="F4717" t="s">
        <v>55</v>
      </c>
      <c r="I4717">
        <v>8217</v>
      </c>
    </row>
    <row r="4718" spans="1:9" x14ac:dyDescent="0.2">
      <c r="A4718" t="s">
        <v>1105</v>
      </c>
      <c r="B4718">
        <v>269</v>
      </c>
      <c r="C4718">
        <v>2005</v>
      </c>
      <c r="D4718" t="s">
        <v>201</v>
      </c>
      <c r="F4718" t="s">
        <v>177</v>
      </c>
      <c r="I4718">
        <v>8187</v>
      </c>
    </row>
    <row r="4719" spans="1:9" x14ac:dyDescent="0.2">
      <c r="A4719" t="s">
        <v>505</v>
      </c>
      <c r="B4719">
        <v>270</v>
      </c>
      <c r="C4719">
        <v>2005</v>
      </c>
      <c r="D4719" t="s">
        <v>974</v>
      </c>
      <c r="F4719" t="s">
        <v>55</v>
      </c>
      <c r="I4719">
        <v>8013.1</v>
      </c>
    </row>
    <row r="4720" spans="1:9" x14ac:dyDescent="0.2">
      <c r="A4720" t="s">
        <v>1252</v>
      </c>
      <c r="B4720">
        <v>271</v>
      </c>
      <c r="C4720">
        <v>2005</v>
      </c>
      <c r="D4720" t="s">
        <v>223</v>
      </c>
      <c r="F4720" t="s">
        <v>22</v>
      </c>
      <c r="I4720">
        <v>7932.9</v>
      </c>
    </row>
    <row r="4721" spans="1:9" x14ac:dyDescent="0.2">
      <c r="A4721" t="s">
        <v>1313</v>
      </c>
      <c r="B4721">
        <v>272</v>
      </c>
      <c r="C4721">
        <v>2005</v>
      </c>
      <c r="D4721" t="s">
        <v>350</v>
      </c>
      <c r="F4721" t="s">
        <v>125</v>
      </c>
      <c r="I4721">
        <v>7886</v>
      </c>
    </row>
    <row r="4722" spans="1:9" x14ac:dyDescent="0.2">
      <c r="A4722" t="s">
        <v>428</v>
      </c>
      <c r="B4722">
        <v>273</v>
      </c>
      <c r="C4722">
        <v>2005</v>
      </c>
      <c r="D4722" t="s">
        <v>57</v>
      </c>
      <c r="F4722" t="s">
        <v>86</v>
      </c>
      <c r="I4722">
        <v>7822.8</v>
      </c>
    </row>
    <row r="4723" spans="1:9" x14ac:dyDescent="0.2">
      <c r="A4723" t="s">
        <v>1185</v>
      </c>
      <c r="B4723">
        <v>274</v>
      </c>
      <c r="C4723">
        <v>2005</v>
      </c>
      <c r="D4723" t="s">
        <v>24</v>
      </c>
      <c r="F4723" t="s">
        <v>25</v>
      </c>
      <c r="I4723">
        <v>7816.3</v>
      </c>
    </row>
    <row r="4724" spans="1:9" x14ac:dyDescent="0.2">
      <c r="A4724" t="s">
        <v>645</v>
      </c>
      <c r="B4724">
        <v>275</v>
      </c>
      <c r="C4724">
        <v>2005</v>
      </c>
      <c r="D4724" t="s">
        <v>287</v>
      </c>
      <c r="F4724" t="s">
        <v>44</v>
      </c>
      <c r="I4724">
        <v>7790.5</v>
      </c>
    </row>
    <row r="4725" spans="1:9" x14ac:dyDescent="0.2">
      <c r="A4725" t="s">
        <v>834</v>
      </c>
      <c r="B4725">
        <v>276</v>
      </c>
      <c r="C4725">
        <v>2005</v>
      </c>
      <c r="D4725" t="s">
        <v>290</v>
      </c>
      <c r="F4725" t="s">
        <v>55</v>
      </c>
      <c r="I4725">
        <v>7761</v>
      </c>
    </row>
    <row r="4726" spans="1:9" x14ac:dyDescent="0.2">
      <c r="A4726" t="s">
        <v>536</v>
      </c>
      <c r="B4726">
        <v>277</v>
      </c>
      <c r="C4726">
        <v>2005</v>
      </c>
      <c r="D4726" t="s">
        <v>290</v>
      </c>
      <c r="F4726" t="s">
        <v>41</v>
      </c>
      <c r="I4726">
        <v>7754.9</v>
      </c>
    </row>
    <row r="4727" spans="1:9" x14ac:dyDescent="0.2">
      <c r="A4727" t="s">
        <v>385</v>
      </c>
      <c r="B4727">
        <v>278</v>
      </c>
      <c r="C4727">
        <v>2005</v>
      </c>
      <c r="D4727" t="s">
        <v>1077</v>
      </c>
      <c r="F4727" t="s">
        <v>28</v>
      </c>
      <c r="I4727">
        <v>7747.8</v>
      </c>
    </row>
    <row r="4728" spans="1:9" x14ac:dyDescent="0.2">
      <c r="A4728" t="s">
        <v>1255</v>
      </c>
      <c r="B4728">
        <v>279</v>
      </c>
      <c r="C4728">
        <v>2005</v>
      </c>
      <c r="D4728" t="s">
        <v>980</v>
      </c>
      <c r="F4728" t="s">
        <v>72</v>
      </c>
      <c r="I4728">
        <v>7742.2</v>
      </c>
    </row>
    <row r="4729" spans="1:9" x14ac:dyDescent="0.2">
      <c r="A4729" t="s">
        <v>858</v>
      </c>
      <c r="B4729">
        <v>280</v>
      </c>
      <c r="C4729">
        <v>2005</v>
      </c>
      <c r="D4729" t="s">
        <v>24</v>
      </c>
      <c r="F4729" t="s">
        <v>113</v>
      </c>
      <c r="I4729">
        <v>7660.9</v>
      </c>
    </row>
    <row r="4730" spans="1:9" x14ac:dyDescent="0.2">
      <c r="A4730" t="s">
        <v>1115</v>
      </c>
      <c r="B4730">
        <v>281</v>
      </c>
      <c r="C4730">
        <v>2005</v>
      </c>
      <c r="D4730" t="s">
        <v>46</v>
      </c>
      <c r="F4730" t="s">
        <v>98</v>
      </c>
      <c r="I4730">
        <v>7411.4</v>
      </c>
    </row>
    <row r="4731" spans="1:9" x14ac:dyDescent="0.2">
      <c r="A4731" t="s">
        <v>1314</v>
      </c>
      <c r="B4731">
        <v>282</v>
      </c>
      <c r="C4731">
        <v>2005</v>
      </c>
      <c r="D4731" t="s">
        <v>97</v>
      </c>
      <c r="F4731" t="s">
        <v>28</v>
      </c>
      <c r="I4731">
        <v>7403.5</v>
      </c>
    </row>
    <row r="4732" spans="1:9" x14ac:dyDescent="0.2">
      <c r="A4732" t="s">
        <v>661</v>
      </c>
      <c r="B4732">
        <v>283</v>
      </c>
      <c r="C4732">
        <v>2005</v>
      </c>
      <c r="D4732" t="s">
        <v>287</v>
      </c>
      <c r="F4732" t="s">
        <v>35</v>
      </c>
      <c r="I4732">
        <v>7381.3</v>
      </c>
    </row>
    <row r="4733" spans="1:9" x14ac:dyDescent="0.2">
      <c r="A4733" t="s">
        <v>783</v>
      </c>
      <c r="B4733">
        <v>284</v>
      </c>
      <c r="C4733">
        <v>2005</v>
      </c>
      <c r="D4733" t="s">
        <v>105</v>
      </c>
      <c r="F4733" t="s">
        <v>146</v>
      </c>
      <c r="I4733">
        <v>7375.3</v>
      </c>
    </row>
    <row r="4734" spans="1:9" x14ac:dyDescent="0.2">
      <c r="A4734" t="s">
        <v>431</v>
      </c>
      <c r="B4734">
        <v>285</v>
      </c>
      <c r="C4734">
        <v>2005</v>
      </c>
      <c r="D4734" t="s">
        <v>65</v>
      </c>
      <c r="F4734" t="s">
        <v>93</v>
      </c>
      <c r="I4734">
        <v>7335.9</v>
      </c>
    </row>
    <row r="4735" spans="1:9" x14ac:dyDescent="0.2">
      <c r="A4735" t="s">
        <v>376</v>
      </c>
      <c r="B4735">
        <v>286</v>
      </c>
      <c r="C4735">
        <v>2005</v>
      </c>
      <c r="D4735" t="s">
        <v>201</v>
      </c>
      <c r="F4735" t="s">
        <v>35</v>
      </c>
      <c r="I4735">
        <v>7312</v>
      </c>
    </row>
    <row r="4736" spans="1:9" x14ac:dyDescent="0.2">
      <c r="A4736" t="s">
        <v>908</v>
      </c>
      <c r="B4736">
        <v>287</v>
      </c>
      <c r="C4736">
        <v>2005</v>
      </c>
      <c r="D4736" t="s">
        <v>46</v>
      </c>
      <c r="F4736" t="s">
        <v>98</v>
      </c>
      <c r="I4736">
        <v>7300</v>
      </c>
    </row>
    <row r="4737" spans="1:9" x14ac:dyDescent="0.2">
      <c r="A4737" t="s">
        <v>1202</v>
      </c>
      <c r="B4737">
        <v>288</v>
      </c>
      <c r="C4737">
        <v>2005</v>
      </c>
      <c r="D4737" t="s">
        <v>214</v>
      </c>
      <c r="F4737" t="s">
        <v>80</v>
      </c>
      <c r="I4737">
        <v>7221.8</v>
      </c>
    </row>
    <row r="4738" spans="1:9" x14ac:dyDescent="0.2">
      <c r="A4738" t="s">
        <v>1190</v>
      </c>
      <c r="B4738">
        <v>289</v>
      </c>
      <c r="C4738">
        <v>2005</v>
      </c>
      <c r="D4738" t="s">
        <v>1103</v>
      </c>
      <c r="F4738" t="s">
        <v>98</v>
      </c>
      <c r="I4738">
        <v>7199</v>
      </c>
    </row>
    <row r="4739" spans="1:9" x14ac:dyDescent="0.2">
      <c r="A4739" t="s">
        <v>1101</v>
      </c>
      <c r="B4739">
        <v>290</v>
      </c>
      <c r="C4739">
        <v>2005</v>
      </c>
      <c r="D4739" t="s">
        <v>95</v>
      </c>
      <c r="F4739" t="s">
        <v>55</v>
      </c>
      <c r="I4739">
        <v>7181</v>
      </c>
    </row>
    <row r="4740" spans="1:9" x14ac:dyDescent="0.2">
      <c r="A4740" t="s">
        <v>1132</v>
      </c>
      <c r="B4740">
        <v>291</v>
      </c>
      <c r="C4740">
        <v>2005</v>
      </c>
      <c r="D4740" t="s">
        <v>27</v>
      </c>
      <c r="F4740" t="s">
        <v>181</v>
      </c>
      <c r="I4740">
        <v>7151.2</v>
      </c>
    </row>
    <row r="4741" spans="1:9" x14ac:dyDescent="0.2">
      <c r="A4741" t="s">
        <v>1315</v>
      </c>
      <c r="B4741">
        <v>292</v>
      </c>
      <c r="C4741">
        <v>2005</v>
      </c>
      <c r="D4741" t="s">
        <v>1103</v>
      </c>
      <c r="F4741" t="s">
        <v>53</v>
      </c>
      <c r="I4741">
        <v>7146.4</v>
      </c>
    </row>
    <row r="4742" spans="1:9" x14ac:dyDescent="0.2">
      <c r="A4742" t="s">
        <v>758</v>
      </c>
      <c r="B4742">
        <v>293</v>
      </c>
      <c r="C4742">
        <v>2005</v>
      </c>
      <c r="D4742" t="s">
        <v>57</v>
      </c>
      <c r="F4742" t="s">
        <v>28</v>
      </c>
      <c r="I4742">
        <v>7144</v>
      </c>
    </row>
    <row r="4743" spans="1:9" x14ac:dyDescent="0.2">
      <c r="A4743" t="s">
        <v>406</v>
      </c>
      <c r="B4743">
        <v>294</v>
      </c>
      <c r="C4743">
        <v>2005</v>
      </c>
      <c r="D4743" t="s">
        <v>24</v>
      </c>
      <c r="F4743" t="s">
        <v>93</v>
      </c>
      <c r="I4743">
        <v>7131.4</v>
      </c>
    </row>
    <row r="4744" spans="1:9" x14ac:dyDescent="0.2">
      <c r="A4744" t="s">
        <v>641</v>
      </c>
      <c r="B4744">
        <v>295</v>
      </c>
      <c r="C4744">
        <v>2005</v>
      </c>
      <c r="D4744" t="s">
        <v>118</v>
      </c>
      <c r="F4744" t="s">
        <v>35</v>
      </c>
      <c r="I4744">
        <v>7117</v>
      </c>
    </row>
    <row r="4745" spans="1:9" x14ac:dyDescent="0.2">
      <c r="A4745" t="s">
        <v>443</v>
      </c>
      <c r="B4745">
        <v>296</v>
      </c>
      <c r="C4745">
        <v>2005</v>
      </c>
      <c r="D4745" t="s">
        <v>214</v>
      </c>
      <c r="F4745" t="s">
        <v>18</v>
      </c>
      <c r="I4745">
        <v>7114</v>
      </c>
    </row>
    <row r="4746" spans="1:9" x14ac:dyDescent="0.2">
      <c r="A4746" t="s">
        <v>1008</v>
      </c>
      <c r="B4746">
        <v>297</v>
      </c>
      <c r="C4746">
        <v>2005</v>
      </c>
      <c r="D4746" t="s">
        <v>980</v>
      </c>
      <c r="F4746" t="s">
        <v>41</v>
      </c>
      <c r="I4746">
        <v>7109</v>
      </c>
    </row>
    <row r="4747" spans="1:9" x14ac:dyDescent="0.2">
      <c r="A4747" t="s">
        <v>397</v>
      </c>
      <c r="B4747">
        <v>299</v>
      </c>
      <c r="C4747">
        <v>2005</v>
      </c>
      <c r="D4747" t="s">
        <v>166</v>
      </c>
      <c r="F4747" t="s">
        <v>398</v>
      </c>
      <c r="I4747">
        <v>7089.3</v>
      </c>
    </row>
    <row r="4748" spans="1:9" x14ac:dyDescent="0.2">
      <c r="A4748" t="s">
        <v>1036</v>
      </c>
      <c r="B4748">
        <v>300</v>
      </c>
      <c r="C4748">
        <v>2005</v>
      </c>
      <c r="D4748" t="s">
        <v>1111</v>
      </c>
      <c r="F4748" t="s">
        <v>55</v>
      </c>
      <c r="I4748">
        <v>7052.7</v>
      </c>
    </row>
    <row r="4749" spans="1:9" x14ac:dyDescent="0.2">
      <c r="A4749" t="s">
        <v>1120</v>
      </c>
      <c r="B4749">
        <v>301</v>
      </c>
      <c r="C4749">
        <v>2005</v>
      </c>
      <c r="D4749" t="s">
        <v>1104</v>
      </c>
      <c r="F4749" t="s">
        <v>44</v>
      </c>
      <c r="I4749">
        <v>7021.2</v>
      </c>
    </row>
    <row r="4750" spans="1:9" x14ac:dyDescent="0.2">
      <c r="A4750" t="s">
        <v>1022</v>
      </c>
      <c r="B4750">
        <v>302</v>
      </c>
      <c r="C4750">
        <v>2005</v>
      </c>
      <c r="D4750" t="s">
        <v>214</v>
      </c>
      <c r="F4750" t="s">
        <v>28</v>
      </c>
      <c r="I4750">
        <v>6989.1</v>
      </c>
    </row>
    <row r="4751" spans="1:9" x14ac:dyDescent="0.2">
      <c r="A4751" t="s">
        <v>1161</v>
      </c>
      <c r="B4751">
        <v>303</v>
      </c>
      <c r="C4751">
        <v>2005</v>
      </c>
      <c r="D4751" t="s">
        <v>105</v>
      </c>
      <c r="F4751" t="s">
        <v>93</v>
      </c>
      <c r="I4751">
        <v>6921.1</v>
      </c>
    </row>
    <row r="4752" spans="1:9" x14ac:dyDescent="0.2">
      <c r="A4752" t="s">
        <v>901</v>
      </c>
      <c r="B4752">
        <v>304</v>
      </c>
      <c r="C4752">
        <v>2005</v>
      </c>
      <c r="D4752" t="s">
        <v>1104</v>
      </c>
      <c r="F4752" t="s">
        <v>86</v>
      </c>
      <c r="I4752">
        <v>6919.6</v>
      </c>
    </row>
    <row r="4753" spans="1:9" x14ac:dyDescent="0.2">
      <c r="A4753" t="s">
        <v>1206</v>
      </c>
      <c r="B4753">
        <v>305</v>
      </c>
      <c r="C4753">
        <v>2005</v>
      </c>
      <c r="D4753" t="s">
        <v>74</v>
      </c>
      <c r="F4753" t="s">
        <v>28</v>
      </c>
      <c r="I4753">
        <v>6897</v>
      </c>
    </row>
    <row r="4754" spans="1:9" x14ac:dyDescent="0.2">
      <c r="A4754" t="s">
        <v>1259</v>
      </c>
      <c r="B4754">
        <v>306</v>
      </c>
      <c r="C4754">
        <v>2005</v>
      </c>
      <c r="D4754" t="s">
        <v>95</v>
      </c>
      <c r="F4754" t="s">
        <v>80</v>
      </c>
      <c r="I4754">
        <v>6889.3</v>
      </c>
    </row>
    <row r="4755" spans="1:9" x14ac:dyDescent="0.2">
      <c r="A4755" t="s">
        <v>1316</v>
      </c>
      <c r="B4755">
        <v>307</v>
      </c>
      <c r="C4755">
        <v>2005</v>
      </c>
      <c r="D4755" t="s">
        <v>1010</v>
      </c>
      <c r="F4755" t="s">
        <v>150</v>
      </c>
      <c r="I4755">
        <v>6767.5</v>
      </c>
    </row>
    <row r="4756" spans="1:9" x14ac:dyDescent="0.2">
      <c r="A4756" t="s">
        <v>234</v>
      </c>
      <c r="B4756">
        <v>308</v>
      </c>
      <c r="C4756">
        <v>2005</v>
      </c>
      <c r="D4756" t="s">
        <v>130</v>
      </c>
      <c r="F4756" t="s">
        <v>28</v>
      </c>
      <c r="I4756">
        <v>6764.1</v>
      </c>
    </row>
    <row r="4757" spans="1:9" x14ac:dyDescent="0.2">
      <c r="A4757" t="s">
        <v>1139</v>
      </c>
      <c r="B4757">
        <v>309</v>
      </c>
      <c r="C4757">
        <v>2005</v>
      </c>
      <c r="D4757" t="s">
        <v>65</v>
      </c>
      <c r="F4757" t="s">
        <v>55</v>
      </c>
      <c r="I4757">
        <v>6722.3</v>
      </c>
    </row>
    <row r="4758" spans="1:9" x14ac:dyDescent="0.2">
      <c r="A4758" t="s">
        <v>915</v>
      </c>
      <c r="B4758">
        <v>310</v>
      </c>
      <c r="C4758">
        <v>2005</v>
      </c>
      <c r="D4758" t="s">
        <v>214</v>
      </c>
      <c r="F4758" t="s">
        <v>33</v>
      </c>
      <c r="I4758">
        <v>6686.7</v>
      </c>
    </row>
    <row r="4759" spans="1:9" x14ac:dyDescent="0.2">
      <c r="A4759" t="s">
        <v>957</v>
      </c>
      <c r="B4759">
        <v>311</v>
      </c>
      <c r="C4759">
        <v>2005</v>
      </c>
      <c r="D4759" t="s">
        <v>214</v>
      </c>
      <c r="F4759" t="s">
        <v>255</v>
      </c>
      <c r="I4759">
        <v>6666.2</v>
      </c>
    </row>
    <row r="4760" spans="1:9" x14ac:dyDescent="0.2">
      <c r="A4760" t="s">
        <v>1317</v>
      </c>
      <c r="B4760">
        <v>312</v>
      </c>
      <c r="C4760">
        <v>2005</v>
      </c>
      <c r="D4760" t="s">
        <v>57</v>
      </c>
      <c r="F4760" t="s">
        <v>125</v>
      </c>
      <c r="I4760">
        <v>6666</v>
      </c>
    </row>
    <row r="4761" spans="1:9" x14ac:dyDescent="0.2">
      <c r="A4761" t="s">
        <v>1256</v>
      </c>
      <c r="B4761">
        <v>313</v>
      </c>
      <c r="C4761">
        <v>2005</v>
      </c>
      <c r="D4761" t="s">
        <v>65</v>
      </c>
      <c r="F4761" t="s">
        <v>187</v>
      </c>
      <c r="I4761">
        <v>6654.6</v>
      </c>
    </row>
    <row r="4762" spans="1:9" x14ac:dyDescent="0.2">
      <c r="A4762" t="s">
        <v>1075</v>
      </c>
      <c r="B4762">
        <v>314</v>
      </c>
      <c r="C4762">
        <v>2005</v>
      </c>
      <c r="D4762" t="s">
        <v>223</v>
      </c>
      <c r="F4762" t="s">
        <v>22</v>
      </c>
      <c r="I4762">
        <v>6640</v>
      </c>
    </row>
    <row r="4763" spans="1:9" x14ac:dyDescent="0.2">
      <c r="A4763" t="s">
        <v>494</v>
      </c>
      <c r="B4763">
        <v>315</v>
      </c>
      <c r="C4763">
        <v>2005</v>
      </c>
      <c r="D4763" t="s">
        <v>46</v>
      </c>
      <c r="F4763" t="s">
        <v>33</v>
      </c>
      <c r="I4763">
        <v>6594</v>
      </c>
    </row>
    <row r="4764" spans="1:9" x14ac:dyDescent="0.2">
      <c r="A4764" t="s">
        <v>1195</v>
      </c>
      <c r="B4764">
        <v>316</v>
      </c>
      <c r="C4764">
        <v>2005</v>
      </c>
      <c r="D4764" t="s">
        <v>46</v>
      </c>
      <c r="F4764" t="s">
        <v>113</v>
      </c>
      <c r="I4764">
        <v>6580</v>
      </c>
    </row>
    <row r="4765" spans="1:9" x14ac:dyDescent="0.2">
      <c r="A4765" t="s">
        <v>938</v>
      </c>
      <c r="B4765">
        <v>317</v>
      </c>
      <c r="C4765">
        <v>2005</v>
      </c>
      <c r="D4765" t="s">
        <v>57</v>
      </c>
      <c r="F4765" t="s">
        <v>53</v>
      </c>
      <c r="I4765">
        <v>6579</v>
      </c>
    </row>
    <row r="4766" spans="1:9" x14ac:dyDescent="0.2">
      <c r="A4766" t="s">
        <v>538</v>
      </c>
      <c r="B4766">
        <v>318</v>
      </c>
      <c r="C4766">
        <v>2005</v>
      </c>
      <c r="D4766" t="s">
        <v>118</v>
      </c>
      <c r="F4766" t="s">
        <v>22</v>
      </c>
      <c r="I4766">
        <v>6530</v>
      </c>
    </row>
    <row r="4767" spans="1:9" x14ac:dyDescent="0.2">
      <c r="A4767" t="s">
        <v>1191</v>
      </c>
      <c r="B4767">
        <v>319</v>
      </c>
      <c r="C4767">
        <v>2005</v>
      </c>
      <c r="D4767" t="s">
        <v>40</v>
      </c>
      <c r="F4767" t="s">
        <v>72</v>
      </c>
      <c r="I4767">
        <v>6445.2</v>
      </c>
    </row>
    <row r="4768" spans="1:9" x14ac:dyDescent="0.2">
      <c r="A4768" t="s">
        <v>900</v>
      </c>
      <c r="B4768">
        <v>320</v>
      </c>
      <c r="C4768">
        <v>2005</v>
      </c>
      <c r="D4768" t="s">
        <v>24</v>
      </c>
      <c r="F4768" t="s">
        <v>542</v>
      </c>
      <c r="I4768">
        <v>6437.3</v>
      </c>
    </row>
    <row r="4769" spans="1:9" x14ac:dyDescent="0.2">
      <c r="A4769" t="s">
        <v>1318</v>
      </c>
      <c r="B4769">
        <v>321</v>
      </c>
      <c r="C4769">
        <v>2005</v>
      </c>
      <c r="D4769" t="s">
        <v>38</v>
      </c>
      <c r="F4769" t="s">
        <v>125</v>
      </c>
      <c r="I4769">
        <v>6437</v>
      </c>
    </row>
    <row r="4770" spans="1:9" x14ac:dyDescent="0.2">
      <c r="A4770" t="s">
        <v>1050</v>
      </c>
      <c r="B4770">
        <v>322</v>
      </c>
      <c r="C4770">
        <v>2005</v>
      </c>
      <c r="D4770" t="s">
        <v>27</v>
      </c>
      <c r="F4770" t="s">
        <v>86</v>
      </c>
      <c r="I4770">
        <v>6425</v>
      </c>
    </row>
    <row r="4771" spans="1:9" x14ac:dyDescent="0.2">
      <c r="A4771" t="s">
        <v>1000</v>
      </c>
      <c r="B4771">
        <v>323</v>
      </c>
      <c r="C4771">
        <v>2005</v>
      </c>
      <c r="D4771" t="s">
        <v>57</v>
      </c>
      <c r="F4771" t="s">
        <v>98</v>
      </c>
      <c r="I4771">
        <v>6315</v>
      </c>
    </row>
    <row r="4772" spans="1:9" x14ac:dyDescent="0.2">
      <c r="A4772" t="s">
        <v>1048</v>
      </c>
      <c r="B4772">
        <v>324</v>
      </c>
      <c r="C4772">
        <v>2005</v>
      </c>
      <c r="D4772" t="s">
        <v>974</v>
      </c>
      <c r="F4772" t="s">
        <v>177</v>
      </c>
      <c r="I4772">
        <v>6252.9</v>
      </c>
    </row>
    <row r="4773" spans="1:9" x14ac:dyDescent="0.2">
      <c r="A4773" t="s">
        <v>1319</v>
      </c>
      <c r="B4773">
        <v>325</v>
      </c>
      <c r="C4773">
        <v>2005</v>
      </c>
      <c r="D4773" t="s">
        <v>105</v>
      </c>
      <c r="F4773" t="s">
        <v>28</v>
      </c>
      <c r="I4773">
        <v>6192.7</v>
      </c>
    </row>
    <row r="4774" spans="1:9" x14ac:dyDescent="0.2">
      <c r="A4774" t="s">
        <v>835</v>
      </c>
      <c r="B4774">
        <v>326</v>
      </c>
      <c r="C4774">
        <v>2005</v>
      </c>
      <c r="D4774" t="s">
        <v>17</v>
      </c>
      <c r="F4774" t="s">
        <v>18</v>
      </c>
      <c r="I4774">
        <v>6184.1</v>
      </c>
    </row>
    <row r="4775" spans="1:9" x14ac:dyDescent="0.2">
      <c r="A4775" t="s">
        <v>814</v>
      </c>
      <c r="B4775">
        <v>327</v>
      </c>
      <c r="C4775">
        <v>2005</v>
      </c>
      <c r="D4775" t="s">
        <v>920</v>
      </c>
      <c r="F4775" t="s">
        <v>22</v>
      </c>
      <c r="I4775">
        <v>6153</v>
      </c>
    </row>
    <row r="4776" spans="1:9" x14ac:dyDescent="0.2">
      <c r="A4776" t="s">
        <v>1151</v>
      </c>
      <c r="B4776">
        <v>328</v>
      </c>
      <c r="C4776">
        <v>2005</v>
      </c>
      <c r="D4776" t="s">
        <v>985</v>
      </c>
      <c r="F4776" t="s">
        <v>35</v>
      </c>
      <c r="I4776">
        <v>6148.9</v>
      </c>
    </row>
    <row r="4777" spans="1:9" x14ac:dyDescent="0.2">
      <c r="A4777" t="s">
        <v>849</v>
      </c>
      <c r="B4777">
        <v>329</v>
      </c>
      <c r="C4777">
        <v>2005</v>
      </c>
      <c r="D4777" t="s">
        <v>17</v>
      </c>
      <c r="F4777" t="s">
        <v>103</v>
      </c>
      <c r="I4777">
        <v>6143.9</v>
      </c>
    </row>
    <row r="4778" spans="1:9" x14ac:dyDescent="0.2">
      <c r="A4778" t="s">
        <v>692</v>
      </c>
      <c r="B4778">
        <v>330</v>
      </c>
      <c r="C4778">
        <v>2005</v>
      </c>
      <c r="D4778" t="s">
        <v>1095</v>
      </c>
      <c r="F4778" t="s">
        <v>22</v>
      </c>
      <c r="I4778">
        <v>6134.8</v>
      </c>
    </row>
    <row r="4779" spans="1:9" x14ac:dyDescent="0.2">
      <c r="A4779" t="s">
        <v>482</v>
      </c>
      <c r="B4779">
        <v>331</v>
      </c>
      <c r="C4779">
        <v>2005</v>
      </c>
      <c r="D4779" t="s">
        <v>46</v>
      </c>
      <c r="F4779" t="s">
        <v>53</v>
      </c>
      <c r="I4779">
        <v>6113.8</v>
      </c>
    </row>
    <row r="4780" spans="1:9" x14ac:dyDescent="0.2">
      <c r="A4780" t="s">
        <v>913</v>
      </c>
      <c r="B4780">
        <v>332</v>
      </c>
      <c r="C4780">
        <v>2005</v>
      </c>
      <c r="D4780" t="s">
        <v>715</v>
      </c>
      <c r="F4780" t="s">
        <v>28</v>
      </c>
      <c r="I4780">
        <v>6077.4</v>
      </c>
    </row>
    <row r="4781" spans="1:9" x14ac:dyDescent="0.2">
      <c r="A4781" t="s">
        <v>1013</v>
      </c>
      <c r="B4781">
        <v>333</v>
      </c>
      <c r="C4781">
        <v>2005</v>
      </c>
      <c r="D4781" t="s">
        <v>488</v>
      </c>
      <c r="F4781" t="s">
        <v>22</v>
      </c>
      <c r="I4781">
        <v>6067</v>
      </c>
    </row>
    <row r="4782" spans="1:9" x14ac:dyDescent="0.2">
      <c r="A4782" t="s">
        <v>1320</v>
      </c>
      <c r="B4782">
        <v>334</v>
      </c>
      <c r="C4782">
        <v>2005</v>
      </c>
      <c r="D4782" t="s">
        <v>283</v>
      </c>
      <c r="F4782" t="s">
        <v>125</v>
      </c>
      <c r="I4782">
        <v>6054.5</v>
      </c>
    </row>
    <row r="4783" spans="1:9" x14ac:dyDescent="0.2">
      <c r="A4783" t="s">
        <v>801</v>
      </c>
      <c r="B4783">
        <v>335</v>
      </c>
      <c r="C4783">
        <v>2005</v>
      </c>
      <c r="D4783" t="s">
        <v>105</v>
      </c>
      <c r="F4783" t="s">
        <v>28</v>
      </c>
      <c r="I4783">
        <v>6007.7</v>
      </c>
    </row>
    <row r="4784" spans="1:9" x14ac:dyDescent="0.2">
      <c r="A4784" t="s">
        <v>1321</v>
      </c>
      <c r="B4784">
        <v>336</v>
      </c>
      <c r="C4784">
        <v>2005</v>
      </c>
      <c r="D4784" t="s">
        <v>920</v>
      </c>
      <c r="F4784" t="s">
        <v>116</v>
      </c>
      <c r="I4784">
        <v>5988.1</v>
      </c>
    </row>
    <row r="4785" spans="1:9" x14ac:dyDescent="0.2">
      <c r="A4785" t="s">
        <v>756</v>
      </c>
      <c r="B4785">
        <v>337</v>
      </c>
      <c r="C4785">
        <v>2005</v>
      </c>
      <c r="D4785" t="s">
        <v>30</v>
      </c>
      <c r="F4785" t="s">
        <v>53</v>
      </c>
      <c r="I4785">
        <v>5984</v>
      </c>
    </row>
    <row r="4786" spans="1:9" x14ac:dyDescent="0.2">
      <c r="A4786" t="s">
        <v>937</v>
      </c>
      <c r="B4786">
        <v>338</v>
      </c>
      <c r="C4786">
        <v>2005</v>
      </c>
      <c r="D4786" t="s">
        <v>46</v>
      </c>
      <c r="F4786" t="s">
        <v>22</v>
      </c>
      <c r="I4786">
        <v>5968</v>
      </c>
    </row>
    <row r="4787" spans="1:9" x14ac:dyDescent="0.2">
      <c r="A4787" t="s">
        <v>1122</v>
      </c>
      <c r="B4787">
        <v>339</v>
      </c>
      <c r="C4787">
        <v>2005</v>
      </c>
      <c r="D4787" t="s">
        <v>1164</v>
      </c>
      <c r="F4787" t="s">
        <v>55</v>
      </c>
      <c r="I4787">
        <v>5902.2</v>
      </c>
    </row>
    <row r="4788" spans="1:9" x14ac:dyDescent="0.2">
      <c r="A4788" t="s">
        <v>961</v>
      </c>
      <c r="B4788">
        <v>340</v>
      </c>
      <c r="C4788">
        <v>2005</v>
      </c>
      <c r="D4788" t="s">
        <v>540</v>
      </c>
      <c r="F4788" t="s">
        <v>86</v>
      </c>
      <c r="I4788">
        <v>5880.4</v>
      </c>
    </row>
    <row r="4789" spans="1:9" x14ac:dyDescent="0.2">
      <c r="A4789" t="s">
        <v>911</v>
      </c>
      <c r="B4789">
        <v>341</v>
      </c>
      <c r="C4789">
        <v>2005</v>
      </c>
      <c r="D4789" t="s">
        <v>57</v>
      </c>
      <c r="F4789" t="s">
        <v>146</v>
      </c>
      <c r="I4789">
        <v>5861</v>
      </c>
    </row>
    <row r="4790" spans="1:9" x14ac:dyDescent="0.2">
      <c r="A4790" t="s">
        <v>1257</v>
      </c>
      <c r="B4790">
        <v>342</v>
      </c>
      <c r="C4790">
        <v>2005</v>
      </c>
      <c r="D4790" t="s">
        <v>1288</v>
      </c>
      <c r="F4790" t="s">
        <v>28</v>
      </c>
      <c r="I4790">
        <v>5827</v>
      </c>
    </row>
    <row r="4791" spans="1:9" x14ac:dyDescent="0.2">
      <c r="A4791" t="s">
        <v>289</v>
      </c>
      <c r="B4791">
        <v>343</v>
      </c>
      <c r="C4791">
        <v>2005</v>
      </c>
      <c r="D4791" t="s">
        <v>290</v>
      </c>
      <c r="F4791" t="s">
        <v>98</v>
      </c>
      <c r="I4791">
        <v>5820.7</v>
      </c>
    </row>
    <row r="4792" spans="1:9" x14ac:dyDescent="0.2">
      <c r="A4792" t="s">
        <v>912</v>
      </c>
      <c r="B4792">
        <v>344</v>
      </c>
      <c r="C4792">
        <v>2005</v>
      </c>
      <c r="D4792" t="s">
        <v>214</v>
      </c>
      <c r="F4792" t="s">
        <v>98</v>
      </c>
      <c r="I4792">
        <v>5812</v>
      </c>
    </row>
    <row r="4793" spans="1:9" x14ac:dyDescent="0.2">
      <c r="A4793" t="s">
        <v>1129</v>
      </c>
      <c r="B4793">
        <v>345</v>
      </c>
      <c r="C4793">
        <v>2005</v>
      </c>
      <c r="D4793" t="s">
        <v>32</v>
      </c>
      <c r="F4793" t="s">
        <v>125</v>
      </c>
      <c r="I4793">
        <v>5795.6</v>
      </c>
    </row>
    <row r="4794" spans="1:9" x14ac:dyDescent="0.2">
      <c r="A4794" t="s">
        <v>530</v>
      </c>
      <c r="B4794">
        <v>346</v>
      </c>
      <c r="C4794">
        <v>2005</v>
      </c>
      <c r="D4794" t="s">
        <v>1077</v>
      </c>
      <c r="F4794" t="s">
        <v>28</v>
      </c>
      <c r="I4794">
        <v>5790.4</v>
      </c>
    </row>
    <row r="4795" spans="1:9" x14ac:dyDescent="0.2">
      <c r="A4795" t="s">
        <v>1261</v>
      </c>
      <c r="B4795">
        <v>347</v>
      </c>
      <c r="C4795">
        <v>2005</v>
      </c>
      <c r="D4795" t="s">
        <v>976</v>
      </c>
      <c r="F4795" t="s">
        <v>44</v>
      </c>
      <c r="I4795">
        <v>5737.8</v>
      </c>
    </row>
    <row r="4796" spans="1:9" x14ac:dyDescent="0.2">
      <c r="A4796" t="s">
        <v>544</v>
      </c>
      <c r="B4796">
        <v>348</v>
      </c>
      <c r="C4796">
        <v>2005</v>
      </c>
      <c r="D4796" t="s">
        <v>287</v>
      </c>
      <c r="F4796" t="s">
        <v>44</v>
      </c>
      <c r="I4796">
        <v>5726.2</v>
      </c>
    </row>
    <row r="4797" spans="1:9" x14ac:dyDescent="0.2">
      <c r="A4797" t="s">
        <v>763</v>
      </c>
      <c r="B4797">
        <v>349</v>
      </c>
      <c r="C4797">
        <v>2005</v>
      </c>
      <c r="D4797" t="s">
        <v>336</v>
      </c>
      <c r="F4797" t="s">
        <v>53</v>
      </c>
      <c r="I4797">
        <v>5675</v>
      </c>
    </row>
    <row r="4798" spans="1:9" x14ac:dyDescent="0.2">
      <c r="A4798" t="s">
        <v>856</v>
      </c>
      <c r="B4798">
        <v>350</v>
      </c>
      <c r="C4798">
        <v>2005</v>
      </c>
      <c r="D4798" t="s">
        <v>105</v>
      </c>
      <c r="F4798" t="s">
        <v>113</v>
      </c>
      <c r="I4798">
        <v>5637</v>
      </c>
    </row>
    <row r="4799" spans="1:9" x14ac:dyDescent="0.2">
      <c r="A4799" t="s">
        <v>1322</v>
      </c>
      <c r="B4799">
        <v>351</v>
      </c>
      <c r="C4799">
        <v>2005</v>
      </c>
      <c r="D4799" t="s">
        <v>998</v>
      </c>
      <c r="F4799" t="s">
        <v>177</v>
      </c>
      <c r="I4799">
        <v>5635.4</v>
      </c>
    </row>
    <row r="4800" spans="1:9" x14ac:dyDescent="0.2">
      <c r="A4800" t="s">
        <v>712</v>
      </c>
      <c r="B4800">
        <v>352</v>
      </c>
      <c r="C4800">
        <v>2005</v>
      </c>
      <c r="D4800" t="s">
        <v>824</v>
      </c>
      <c r="F4800" t="s">
        <v>146</v>
      </c>
      <c r="I4800">
        <v>5624</v>
      </c>
    </row>
    <row r="4801" spans="1:9" x14ac:dyDescent="0.2">
      <c r="A4801" t="s">
        <v>1150</v>
      </c>
      <c r="B4801">
        <v>353</v>
      </c>
      <c r="C4801">
        <v>2005</v>
      </c>
      <c r="D4801" t="s">
        <v>488</v>
      </c>
      <c r="F4801" t="s">
        <v>22</v>
      </c>
      <c r="I4801">
        <v>5618</v>
      </c>
    </row>
    <row r="4802" spans="1:9" x14ac:dyDescent="0.2">
      <c r="A4802" t="s">
        <v>427</v>
      </c>
      <c r="B4802">
        <v>354</v>
      </c>
      <c r="C4802">
        <v>2005</v>
      </c>
      <c r="D4802" t="s">
        <v>130</v>
      </c>
      <c r="F4802" t="s">
        <v>28</v>
      </c>
      <c r="I4802">
        <v>5573.2</v>
      </c>
    </row>
    <row r="4803" spans="1:9" x14ac:dyDescent="0.2">
      <c r="A4803" t="s">
        <v>304</v>
      </c>
      <c r="B4803">
        <v>355</v>
      </c>
      <c r="C4803">
        <v>2005</v>
      </c>
      <c r="D4803" t="s">
        <v>57</v>
      </c>
      <c r="F4803" t="s">
        <v>53</v>
      </c>
      <c r="I4803">
        <v>5564</v>
      </c>
    </row>
    <row r="4804" spans="1:9" x14ac:dyDescent="0.2">
      <c r="A4804" t="s">
        <v>417</v>
      </c>
      <c r="B4804">
        <v>356</v>
      </c>
      <c r="C4804">
        <v>2005</v>
      </c>
      <c r="D4804" t="s">
        <v>214</v>
      </c>
      <c r="F4804" t="s">
        <v>18</v>
      </c>
      <c r="I4804">
        <v>5483</v>
      </c>
    </row>
    <row r="4805" spans="1:9" x14ac:dyDescent="0.2">
      <c r="A4805" t="s">
        <v>228</v>
      </c>
      <c r="B4805">
        <v>357</v>
      </c>
      <c r="C4805">
        <v>2005</v>
      </c>
      <c r="D4805" t="s">
        <v>46</v>
      </c>
      <c r="F4805" t="s">
        <v>142</v>
      </c>
      <c r="I4805">
        <v>5478</v>
      </c>
    </row>
    <row r="4806" spans="1:9" x14ac:dyDescent="0.2">
      <c r="A4806" t="s">
        <v>1201</v>
      </c>
      <c r="B4806">
        <v>358</v>
      </c>
      <c r="C4806">
        <v>2005</v>
      </c>
      <c r="D4806" t="s">
        <v>350</v>
      </c>
      <c r="F4806" t="s">
        <v>28</v>
      </c>
      <c r="I4806">
        <v>5468.2</v>
      </c>
    </row>
    <row r="4807" spans="1:9" x14ac:dyDescent="0.2">
      <c r="A4807" t="s">
        <v>326</v>
      </c>
      <c r="B4807">
        <v>359</v>
      </c>
      <c r="C4807">
        <v>2005</v>
      </c>
      <c r="D4807" t="s">
        <v>130</v>
      </c>
      <c r="F4807" t="s">
        <v>75</v>
      </c>
      <c r="I4807">
        <v>5464.6</v>
      </c>
    </row>
    <row r="4808" spans="1:9" x14ac:dyDescent="0.2">
      <c r="A4808" t="s">
        <v>577</v>
      </c>
      <c r="B4808">
        <v>360</v>
      </c>
      <c r="C4808">
        <v>2005</v>
      </c>
      <c r="D4808" t="s">
        <v>1103</v>
      </c>
      <c r="F4808" t="s">
        <v>181</v>
      </c>
      <c r="I4808">
        <v>5440.2</v>
      </c>
    </row>
    <row r="4809" spans="1:9" x14ac:dyDescent="0.2">
      <c r="A4809" t="s">
        <v>1323</v>
      </c>
      <c r="B4809">
        <v>361</v>
      </c>
      <c r="C4809">
        <v>2005</v>
      </c>
      <c r="D4809" t="s">
        <v>350</v>
      </c>
      <c r="F4809" t="s">
        <v>22</v>
      </c>
      <c r="I4809">
        <v>5435</v>
      </c>
    </row>
    <row r="4810" spans="1:9" x14ac:dyDescent="0.2">
      <c r="A4810" t="s">
        <v>1118</v>
      </c>
      <c r="B4810">
        <v>362</v>
      </c>
      <c r="C4810">
        <v>2005</v>
      </c>
      <c r="D4810" t="s">
        <v>193</v>
      </c>
      <c r="F4810" t="s">
        <v>398</v>
      </c>
      <c r="I4810">
        <v>5375.4</v>
      </c>
    </row>
    <row r="4811" spans="1:9" x14ac:dyDescent="0.2">
      <c r="A4811" t="s">
        <v>284</v>
      </c>
      <c r="B4811">
        <v>363</v>
      </c>
      <c r="C4811">
        <v>2005</v>
      </c>
      <c r="D4811" t="s">
        <v>97</v>
      </c>
      <c r="F4811" t="s">
        <v>98</v>
      </c>
      <c r="I4811">
        <v>5371.3</v>
      </c>
    </row>
    <row r="4812" spans="1:9" x14ac:dyDescent="0.2">
      <c r="A4812" t="s">
        <v>1324</v>
      </c>
      <c r="B4812">
        <v>364</v>
      </c>
      <c r="C4812">
        <v>2005</v>
      </c>
      <c r="D4812" t="s">
        <v>987</v>
      </c>
      <c r="F4812" t="s">
        <v>22</v>
      </c>
      <c r="I4812">
        <v>5363.7</v>
      </c>
    </row>
    <row r="4813" spans="1:9" x14ac:dyDescent="0.2">
      <c r="A4813" t="s">
        <v>1126</v>
      </c>
      <c r="B4813">
        <v>365</v>
      </c>
      <c r="C4813">
        <v>2005</v>
      </c>
      <c r="D4813" t="s">
        <v>105</v>
      </c>
      <c r="F4813" t="s">
        <v>28</v>
      </c>
      <c r="I4813">
        <v>5355</v>
      </c>
    </row>
    <row r="4814" spans="1:9" x14ac:dyDescent="0.2">
      <c r="A4814" t="s">
        <v>495</v>
      </c>
      <c r="B4814">
        <v>366</v>
      </c>
      <c r="C4814">
        <v>2005</v>
      </c>
      <c r="D4814" t="s">
        <v>46</v>
      </c>
      <c r="F4814" t="s">
        <v>55</v>
      </c>
      <c r="I4814">
        <v>5340.9</v>
      </c>
    </row>
    <row r="4815" spans="1:9" x14ac:dyDescent="0.2">
      <c r="A4815" t="s">
        <v>1266</v>
      </c>
      <c r="B4815">
        <v>367</v>
      </c>
      <c r="C4815">
        <v>2005</v>
      </c>
      <c r="D4815" t="s">
        <v>488</v>
      </c>
      <c r="F4815" t="s">
        <v>22</v>
      </c>
      <c r="I4815">
        <v>5332.6</v>
      </c>
    </row>
    <row r="4816" spans="1:9" x14ac:dyDescent="0.2">
      <c r="A4816" t="s">
        <v>1149</v>
      </c>
      <c r="B4816">
        <v>368</v>
      </c>
      <c r="C4816">
        <v>2005</v>
      </c>
      <c r="D4816" t="s">
        <v>686</v>
      </c>
      <c r="F4816" t="s">
        <v>187</v>
      </c>
      <c r="I4816">
        <v>5320.5</v>
      </c>
    </row>
    <row r="4817" spans="1:9" x14ac:dyDescent="0.2">
      <c r="A4817" t="s">
        <v>400</v>
      </c>
      <c r="B4817">
        <v>369</v>
      </c>
      <c r="C4817">
        <v>2005</v>
      </c>
      <c r="D4817" t="s">
        <v>980</v>
      </c>
      <c r="F4817" t="s">
        <v>55</v>
      </c>
      <c r="I4817">
        <v>5316.2</v>
      </c>
    </row>
    <row r="4818" spans="1:9" x14ac:dyDescent="0.2">
      <c r="A4818" t="s">
        <v>1040</v>
      </c>
      <c r="B4818">
        <v>370</v>
      </c>
      <c r="C4818">
        <v>2005</v>
      </c>
      <c r="D4818" t="s">
        <v>637</v>
      </c>
      <c r="F4818" t="s">
        <v>190</v>
      </c>
      <c r="I4818">
        <v>5313.8</v>
      </c>
    </row>
    <row r="4819" spans="1:9" x14ac:dyDescent="0.2">
      <c r="A4819" t="s">
        <v>1158</v>
      </c>
      <c r="B4819">
        <v>371</v>
      </c>
      <c r="C4819">
        <v>2005</v>
      </c>
      <c r="D4819" t="s">
        <v>1288</v>
      </c>
      <c r="F4819" t="s">
        <v>75</v>
      </c>
      <c r="I4819">
        <v>5312</v>
      </c>
    </row>
    <row r="4820" spans="1:9" x14ac:dyDescent="0.2">
      <c r="A4820" t="s">
        <v>1219</v>
      </c>
      <c r="B4820">
        <v>372</v>
      </c>
      <c r="C4820">
        <v>2005</v>
      </c>
      <c r="D4820" t="s">
        <v>60</v>
      </c>
      <c r="F4820" t="s">
        <v>93</v>
      </c>
      <c r="I4820">
        <v>5294.2</v>
      </c>
    </row>
    <row r="4821" spans="1:9" x14ac:dyDescent="0.2">
      <c r="A4821" t="s">
        <v>1141</v>
      </c>
      <c r="B4821">
        <v>373</v>
      </c>
      <c r="C4821">
        <v>2005</v>
      </c>
      <c r="D4821" t="s">
        <v>24</v>
      </c>
      <c r="F4821" t="s">
        <v>125</v>
      </c>
      <c r="I4821">
        <v>5281.9</v>
      </c>
    </row>
    <row r="4822" spans="1:9" x14ac:dyDescent="0.2">
      <c r="A4822" t="s">
        <v>784</v>
      </c>
      <c r="B4822">
        <v>374</v>
      </c>
      <c r="C4822">
        <v>2005</v>
      </c>
      <c r="D4822" t="s">
        <v>130</v>
      </c>
      <c r="F4822" t="s">
        <v>86</v>
      </c>
      <c r="I4822">
        <v>5273.3</v>
      </c>
    </row>
    <row r="4823" spans="1:9" x14ac:dyDescent="0.2">
      <c r="A4823" t="s">
        <v>522</v>
      </c>
      <c r="B4823">
        <v>375</v>
      </c>
      <c r="C4823">
        <v>2005</v>
      </c>
      <c r="D4823" t="s">
        <v>287</v>
      </c>
      <c r="F4823" t="s">
        <v>28</v>
      </c>
      <c r="I4823">
        <v>5254.4</v>
      </c>
    </row>
    <row r="4824" spans="1:9" x14ac:dyDescent="0.2">
      <c r="A4824" t="s">
        <v>1029</v>
      </c>
      <c r="B4824">
        <v>376</v>
      </c>
      <c r="C4824">
        <v>2005</v>
      </c>
      <c r="D4824" t="s">
        <v>166</v>
      </c>
      <c r="F4824" t="s">
        <v>53</v>
      </c>
      <c r="I4824">
        <v>5243.1</v>
      </c>
    </row>
    <row r="4825" spans="1:9" x14ac:dyDescent="0.2">
      <c r="A4825" t="s">
        <v>503</v>
      </c>
      <c r="B4825">
        <v>377</v>
      </c>
      <c r="C4825">
        <v>2005</v>
      </c>
      <c r="D4825" t="s">
        <v>686</v>
      </c>
      <c r="F4825" t="s">
        <v>44</v>
      </c>
      <c r="I4825">
        <v>5229.3</v>
      </c>
    </row>
    <row r="4826" spans="1:9" x14ac:dyDescent="0.2">
      <c r="A4826" t="s">
        <v>1226</v>
      </c>
      <c r="B4826">
        <v>378</v>
      </c>
      <c r="C4826">
        <v>2005</v>
      </c>
      <c r="D4826" t="s">
        <v>79</v>
      </c>
      <c r="F4826" t="s">
        <v>35</v>
      </c>
      <c r="I4826">
        <v>5217.5</v>
      </c>
    </row>
    <row r="4827" spans="1:9" x14ac:dyDescent="0.2">
      <c r="A4827" t="s">
        <v>529</v>
      </c>
      <c r="B4827">
        <v>379</v>
      </c>
      <c r="C4827">
        <v>2005</v>
      </c>
      <c r="D4827" t="s">
        <v>488</v>
      </c>
      <c r="F4827" t="s">
        <v>116</v>
      </c>
      <c r="I4827">
        <v>5178.7</v>
      </c>
    </row>
    <row r="4828" spans="1:9" x14ac:dyDescent="0.2">
      <c r="A4828" t="s">
        <v>786</v>
      </c>
      <c r="B4828">
        <v>380</v>
      </c>
      <c r="C4828">
        <v>2005</v>
      </c>
      <c r="D4828" t="s">
        <v>214</v>
      </c>
      <c r="F4828" t="s">
        <v>142</v>
      </c>
      <c r="I4828">
        <v>5160</v>
      </c>
    </row>
    <row r="4829" spans="1:9" x14ac:dyDescent="0.2">
      <c r="A4829" t="s">
        <v>652</v>
      </c>
      <c r="B4829">
        <v>381</v>
      </c>
      <c r="C4829">
        <v>2005</v>
      </c>
      <c r="D4829" t="s">
        <v>1010</v>
      </c>
      <c r="F4829" t="s">
        <v>177</v>
      </c>
      <c r="I4829">
        <v>5150.3</v>
      </c>
    </row>
    <row r="4830" spans="1:9" x14ac:dyDescent="0.2">
      <c r="A4830" t="s">
        <v>1056</v>
      </c>
      <c r="B4830">
        <v>382</v>
      </c>
      <c r="C4830">
        <v>2005</v>
      </c>
      <c r="D4830" t="s">
        <v>1291</v>
      </c>
      <c r="F4830" t="s">
        <v>41</v>
      </c>
      <c r="I4830">
        <v>5126.6000000000004</v>
      </c>
    </row>
    <row r="4831" spans="1:9" x14ac:dyDescent="0.2">
      <c r="A4831" t="s">
        <v>441</v>
      </c>
      <c r="B4831">
        <v>383</v>
      </c>
      <c r="C4831">
        <v>2005</v>
      </c>
      <c r="D4831" t="s">
        <v>442</v>
      </c>
      <c r="F4831" t="s">
        <v>55</v>
      </c>
      <c r="I4831">
        <v>5102.8</v>
      </c>
    </row>
    <row r="4832" spans="1:9" x14ac:dyDescent="0.2">
      <c r="A4832" t="s">
        <v>935</v>
      </c>
      <c r="B4832">
        <v>384</v>
      </c>
      <c r="C4832">
        <v>2005</v>
      </c>
      <c r="D4832" t="s">
        <v>796</v>
      </c>
      <c r="F4832" t="s">
        <v>142</v>
      </c>
      <c r="I4832">
        <v>5085.5</v>
      </c>
    </row>
    <row r="4833" spans="1:9" x14ac:dyDescent="0.2">
      <c r="A4833" t="s">
        <v>481</v>
      </c>
      <c r="B4833">
        <v>385</v>
      </c>
      <c r="C4833">
        <v>2005</v>
      </c>
      <c r="D4833" t="s">
        <v>998</v>
      </c>
      <c r="F4833" t="s">
        <v>44</v>
      </c>
      <c r="I4833">
        <v>5049.8</v>
      </c>
    </row>
    <row r="4834" spans="1:9" x14ac:dyDescent="0.2">
      <c r="A4834" t="s">
        <v>685</v>
      </c>
      <c r="B4834">
        <v>386</v>
      </c>
      <c r="C4834">
        <v>2005</v>
      </c>
      <c r="D4834" t="s">
        <v>60</v>
      </c>
      <c r="F4834" t="s">
        <v>177</v>
      </c>
      <c r="I4834">
        <v>5003.3999999999996</v>
      </c>
    </row>
    <row r="4835" spans="1:9" x14ac:dyDescent="0.2">
      <c r="A4835" t="s">
        <v>601</v>
      </c>
      <c r="B4835">
        <v>387</v>
      </c>
      <c r="C4835">
        <v>2005</v>
      </c>
      <c r="D4835" t="s">
        <v>974</v>
      </c>
      <c r="F4835" t="s">
        <v>55</v>
      </c>
      <c r="I4835">
        <v>5001.3999999999996</v>
      </c>
    </row>
    <row r="4836" spans="1:9" x14ac:dyDescent="0.2">
      <c r="A4836" t="s">
        <v>563</v>
      </c>
      <c r="B4836">
        <v>388</v>
      </c>
      <c r="C4836">
        <v>2005</v>
      </c>
      <c r="D4836" t="s">
        <v>824</v>
      </c>
      <c r="F4836" t="s">
        <v>41</v>
      </c>
      <c r="I4836">
        <v>4995.3</v>
      </c>
    </row>
    <row r="4837" spans="1:9" x14ac:dyDescent="0.2">
      <c r="A4837" t="s">
        <v>565</v>
      </c>
      <c r="B4837">
        <v>389</v>
      </c>
      <c r="C4837">
        <v>2005</v>
      </c>
      <c r="D4837" t="s">
        <v>330</v>
      </c>
      <c r="F4837" t="s">
        <v>18</v>
      </c>
      <c r="I4837">
        <v>4984.1000000000004</v>
      </c>
    </row>
    <row r="4838" spans="1:9" x14ac:dyDescent="0.2">
      <c r="A4838" t="s">
        <v>1067</v>
      </c>
      <c r="B4838">
        <v>390</v>
      </c>
      <c r="C4838">
        <v>2005</v>
      </c>
      <c r="D4838" t="s">
        <v>27</v>
      </c>
      <c r="F4838" t="s">
        <v>142</v>
      </c>
      <c r="I4838">
        <v>4977</v>
      </c>
    </row>
    <row r="4839" spans="1:9" x14ac:dyDescent="0.2">
      <c r="A4839" t="s">
        <v>903</v>
      </c>
      <c r="B4839">
        <v>391</v>
      </c>
      <c r="C4839">
        <v>2005</v>
      </c>
      <c r="D4839" t="s">
        <v>57</v>
      </c>
      <c r="F4839" t="s">
        <v>98</v>
      </c>
      <c r="I4839">
        <v>4960</v>
      </c>
    </row>
    <row r="4840" spans="1:9" x14ac:dyDescent="0.2">
      <c r="A4840" t="s">
        <v>1123</v>
      </c>
      <c r="B4840">
        <v>392</v>
      </c>
      <c r="C4840">
        <v>2005</v>
      </c>
      <c r="D4840" t="s">
        <v>30</v>
      </c>
      <c r="F4840" t="s">
        <v>33</v>
      </c>
      <c r="I4840">
        <v>4957.3999999999996</v>
      </c>
    </row>
    <row r="4841" spans="1:9" x14ac:dyDescent="0.2">
      <c r="A4841" t="s">
        <v>1325</v>
      </c>
      <c r="B4841">
        <v>393</v>
      </c>
      <c r="C4841">
        <v>2005</v>
      </c>
      <c r="D4841" t="s">
        <v>920</v>
      </c>
      <c r="F4841" t="s">
        <v>187</v>
      </c>
      <c r="I4841">
        <v>4950.8</v>
      </c>
    </row>
    <row r="4842" spans="1:9" x14ac:dyDescent="0.2">
      <c r="A4842" t="s">
        <v>1326</v>
      </c>
      <c r="B4842">
        <v>394</v>
      </c>
      <c r="C4842">
        <v>2005</v>
      </c>
      <c r="D4842" t="s">
        <v>27</v>
      </c>
      <c r="F4842" t="s">
        <v>28</v>
      </c>
      <c r="I4842">
        <v>4932.8999999999996</v>
      </c>
    </row>
    <row r="4843" spans="1:9" x14ac:dyDescent="0.2">
      <c r="A4843" t="s">
        <v>1140</v>
      </c>
      <c r="B4843">
        <v>395</v>
      </c>
      <c r="C4843">
        <v>2005</v>
      </c>
      <c r="D4843" t="s">
        <v>97</v>
      </c>
      <c r="F4843" t="s">
        <v>55</v>
      </c>
      <c r="I4843">
        <v>4930</v>
      </c>
    </row>
    <row r="4844" spans="1:9" x14ac:dyDescent="0.2">
      <c r="A4844" t="s">
        <v>1204</v>
      </c>
      <c r="B4844">
        <v>396</v>
      </c>
      <c r="C4844">
        <v>2005</v>
      </c>
      <c r="D4844" t="s">
        <v>230</v>
      </c>
      <c r="F4844" t="s">
        <v>954</v>
      </c>
      <c r="I4844">
        <v>4928</v>
      </c>
    </row>
    <row r="4845" spans="1:9" x14ac:dyDescent="0.2">
      <c r="A4845" t="s">
        <v>1061</v>
      </c>
      <c r="B4845">
        <v>397</v>
      </c>
      <c r="C4845">
        <v>2005</v>
      </c>
      <c r="D4845" t="s">
        <v>214</v>
      </c>
      <c r="F4845" t="s">
        <v>116</v>
      </c>
      <c r="I4845">
        <v>4927.3999999999996</v>
      </c>
    </row>
    <row r="4846" spans="1:9" x14ac:dyDescent="0.2">
      <c r="A4846" t="s">
        <v>1327</v>
      </c>
      <c r="B4846">
        <v>398</v>
      </c>
      <c r="C4846">
        <v>2005</v>
      </c>
      <c r="D4846" t="s">
        <v>970</v>
      </c>
      <c r="F4846" t="s">
        <v>55</v>
      </c>
      <c r="I4846">
        <v>4916</v>
      </c>
    </row>
    <row r="4847" spans="1:9" x14ac:dyDescent="0.2">
      <c r="A4847" t="s">
        <v>1026</v>
      </c>
      <c r="B4847">
        <v>399</v>
      </c>
      <c r="C4847">
        <v>2005</v>
      </c>
      <c r="D4847" t="s">
        <v>105</v>
      </c>
      <c r="F4847" t="s">
        <v>22</v>
      </c>
      <c r="I4847">
        <v>4841.2</v>
      </c>
    </row>
    <row r="4848" spans="1:9" x14ac:dyDescent="0.2">
      <c r="A4848" t="s">
        <v>1136</v>
      </c>
      <c r="B4848">
        <v>400</v>
      </c>
      <c r="C4848">
        <v>2005</v>
      </c>
      <c r="D4848" t="s">
        <v>214</v>
      </c>
      <c r="F4848" t="s">
        <v>28</v>
      </c>
      <c r="I4848">
        <v>4818.5</v>
      </c>
    </row>
    <row r="4849" spans="1:9" x14ac:dyDescent="0.2">
      <c r="A4849" t="s">
        <v>1260</v>
      </c>
      <c r="B4849">
        <v>401</v>
      </c>
      <c r="C4849">
        <v>2005</v>
      </c>
      <c r="D4849" t="s">
        <v>230</v>
      </c>
      <c r="F4849" t="s">
        <v>954</v>
      </c>
      <c r="I4849">
        <v>4805</v>
      </c>
    </row>
    <row r="4850" spans="1:9" x14ac:dyDescent="0.2">
      <c r="A4850" t="s">
        <v>509</v>
      </c>
      <c r="B4850">
        <v>402</v>
      </c>
      <c r="C4850">
        <v>2005</v>
      </c>
      <c r="D4850" t="s">
        <v>980</v>
      </c>
      <c r="F4850" t="s">
        <v>72</v>
      </c>
      <c r="I4850">
        <v>4779.8999999999996</v>
      </c>
    </row>
    <row r="4851" spans="1:9" x14ac:dyDescent="0.2">
      <c r="A4851" t="s">
        <v>1114</v>
      </c>
      <c r="B4851">
        <v>403</v>
      </c>
      <c r="C4851">
        <v>2005</v>
      </c>
      <c r="D4851" t="s">
        <v>985</v>
      </c>
      <c r="F4851" t="s">
        <v>187</v>
      </c>
      <c r="I4851">
        <v>4777.3</v>
      </c>
    </row>
    <row r="4852" spans="1:9" x14ac:dyDescent="0.2">
      <c r="A4852" t="s">
        <v>1328</v>
      </c>
      <c r="B4852">
        <v>404</v>
      </c>
      <c r="C4852">
        <v>2005</v>
      </c>
      <c r="D4852" t="s">
        <v>166</v>
      </c>
      <c r="F4852" t="s">
        <v>22</v>
      </c>
      <c r="I4852">
        <v>4768.3</v>
      </c>
    </row>
    <row r="4853" spans="1:9" x14ac:dyDescent="0.2">
      <c r="A4853" t="s">
        <v>677</v>
      </c>
      <c r="B4853">
        <v>405</v>
      </c>
      <c r="C4853">
        <v>2005</v>
      </c>
      <c r="D4853" t="s">
        <v>1103</v>
      </c>
      <c r="F4853" t="s">
        <v>22</v>
      </c>
      <c r="I4853">
        <v>4767</v>
      </c>
    </row>
    <row r="4854" spans="1:9" x14ac:dyDescent="0.2">
      <c r="A4854" t="s">
        <v>1215</v>
      </c>
      <c r="B4854">
        <v>407</v>
      </c>
      <c r="C4854">
        <v>2005</v>
      </c>
      <c r="D4854" t="s">
        <v>43</v>
      </c>
      <c r="F4854" t="s">
        <v>18</v>
      </c>
      <c r="I4854">
        <v>4736.8</v>
      </c>
    </row>
    <row r="4855" spans="1:9" x14ac:dyDescent="0.2">
      <c r="A4855" t="s">
        <v>1121</v>
      </c>
      <c r="B4855">
        <v>408</v>
      </c>
      <c r="C4855">
        <v>2005</v>
      </c>
      <c r="D4855" t="s">
        <v>74</v>
      </c>
      <c r="F4855" t="s">
        <v>125</v>
      </c>
      <c r="I4855">
        <v>4724.5</v>
      </c>
    </row>
    <row r="4856" spans="1:9" x14ac:dyDescent="0.2">
      <c r="A4856" t="s">
        <v>1053</v>
      </c>
      <c r="B4856">
        <v>409</v>
      </c>
      <c r="C4856">
        <v>2005</v>
      </c>
      <c r="D4856" t="s">
        <v>85</v>
      </c>
      <c r="F4856" t="s">
        <v>35</v>
      </c>
      <c r="I4856">
        <v>4723.7</v>
      </c>
    </row>
    <row r="4857" spans="1:9" x14ac:dyDescent="0.2">
      <c r="A4857" t="s">
        <v>510</v>
      </c>
      <c r="B4857">
        <v>410</v>
      </c>
      <c r="C4857">
        <v>2005</v>
      </c>
      <c r="D4857" t="s">
        <v>32</v>
      </c>
      <c r="F4857" t="s">
        <v>199</v>
      </c>
      <c r="I4857">
        <v>4721.5</v>
      </c>
    </row>
    <row r="4858" spans="1:9" x14ac:dyDescent="0.2">
      <c r="A4858" t="s">
        <v>851</v>
      </c>
      <c r="B4858">
        <v>411</v>
      </c>
      <c r="C4858">
        <v>2005</v>
      </c>
      <c r="D4858" t="s">
        <v>609</v>
      </c>
      <c r="F4858" t="s">
        <v>55</v>
      </c>
      <c r="I4858">
        <v>4705</v>
      </c>
    </row>
    <row r="4859" spans="1:9" x14ac:dyDescent="0.2">
      <c r="A4859" t="s">
        <v>764</v>
      </c>
      <c r="B4859">
        <v>412</v>
      </c>
      <c r="C4859">
        <v>2005</v>
      </c>
      <c r="D4859" t="s">
        <v>214</v>
      </c>
      <c r="F4859" t="s">
        <v>53</v>
      </c>
      <c r="I4859">
        <v>4688</v>
      </c>
    </row>
    <row r="4860" spans="1:9" x14ac:dyDescent="0.2">
      <c r="A4860" t="s">
        <v>1011</v>
      </c>
      <c r="B4860">
        <v>413</v>
      </c>
      <c r="C4860">
        <v>2005</v>
      </c>
      <c r="D4860" t="s">
        <v>79</v>
      </c>
      <c r="F4860" t="s">
        <v>41</v>
      </c>
      <c r="I4860">
        <v>4676.3</v>
      </c>
    </row>
    <row r="4861" spans="1:9" x14ac:dyDescent="0.2">
      <c r="A4861" t="s">
        <v>1225</v>
      </c>
      <c r="B4861">
        <v>414</v>
      </c>
      <c r="C4861">
        <v>2005</v>
      </c>
      <c r="D4861" t="s">
        <v>998</v>
      </c>
      <c r="F4861" t="s">
        <v>382</v>
      </c>
      <c r="I4861">
        <v>4662.7</v>
      </c>
    </row>
    <row r="4862" spans="1:9" x14ac:dyDescent="0.2">
      <c r="A4862" t="s">
        <v>625</v>
      </c>
      <c r="B4862">
        <v>415</v>
      </c>
      <c r="C4862">
        <v>2005</v>
      </c>
      <c r="D4862" t="s">
        <v>976</v>
      </c>
      <c r="F4862" t="s">
        <v>98</v>
      </c>
      <c r="I4862">
        <v>4649.8</v>
      </c>
    </row>
    <row r="4863" spans="1:9" x14ac:dyDescent="0.2">
      <c r="A4863" t="s">
        <v>956</v>
      </c>
      <c r="B4863">
        <v>416</v>
      </c>
      <c r="C4863">
        <v>2005</v>
      </c>
      <c r="D4863" t="s">
        <v>283</v>
      </c>
      <c r="F4863" t="s">
        <v>98</v>
      </c>
      <c r="I4863">
        <v>4649.7</v>
      </c>
    </row>
    <row r="4864" spans="1:9" x14ac:dyDescent="0.2">
      <c r="A4864" t="s">
        <v>1269</v>
      </c>
      <c r="B4864">
        <v>417</v>
      </c>
      <c r="C4864">
        <v>2005</v>
      </c>
      <c r="D4864" t="s">
        <v>130</v>
      </c>
      <c r="F4864" t="s">
        <v>33</v>
      </c>
      <c r="I4864">
        <v>4646.3</v>
      </c>
    </row>
    <row r="4865" spans="1:9" x14ac:dyDescent="0.2">
      <c r="A4865" t="s">
        <v>1143</v>
      </c>
      <c r="B4865">
        <v>418</v>
      </c>
      <c r="C4865">
        <v>2005</v>
      </c>
      <c r="D4865" t="s">
        <v>283</v>
      </c>
      <c r="F4865" t="s">
        <v>28</v>
      </c>
      <c r="I4865">
        <v>4632.8</v>
      </c>
    </row>
    <row r="4866" spans="1:9" x14ac:dyDescent="0.2">
      <c r="A4866" t="s">
        <v>1262</v>
      </c>
      <c r="B4866">
        <v>419</v>
      </c>
      <c r="C4866">
        <v>2005</v>
      </c>
      <c r="D4866" t="s">
        <v>1164</v>
      </c>
      <c r="F4866" t="s">
        <v>44</v>
      </c>
      <c r="I4866">
        <v>4631.3999999999996</v>
      </c>
    </row>
    <row r="4867" spans="1:9" x14ac:dyDescent="0.2">
      <c r="A4867" t="s">
        <v>1039</v>
      </c>
      <c r="B4867">
        <v>420</v>
      </c>
      <c r="C4867">
        <v>2005</v>
      </c>
      <c r="D4867" t="s">
        <v>57</v>
      </c>
      <c r="F4867" t="s">
        <v>542</v>
      </c>
      <c r="I4867">
        <v>4610</v>
      </c>
    </row>
    <row r="4868" spans="1:9" x14ac:dyDescent="0.2">
      <c r="A4868" t="s">
        <v>570</v>
      </c>
      <c r="B4868">
        <v>421</v>
      </c>
      <c r="C4868">
        <v>2005</v>
      </c>
      <c r="D4868" t="s">
        <v>70</v>
      </c>
      <c r="F4868" t="s">
        <v>55</v>
      </c>
      <c r="I4868">
        <v>4607.8999999999996</v>
      </c>
    </row>
    <row r="4869" spans="1:9" x14ac:dyDescent="0.2">
      <c r="A4869" t="s">
        <v>1268</v>
      </c>
      <c r="B4869">
        <v>422</v>
      </c>
      <c r="C4869">
        <v>2005</v>
      </c>
      <c r="D4869" t="s">
        <v>350</v>
      </c>
      <c r="F4869" t="s">
        <v>35</v>
      </c>
      <c r="I4869">
        <v>4597.7</v>
      </c>
    </row>
    <row r="4870" spans="1:9" x14ac:dyDescent="0.2">
      <c r="A4870" t="s">
        <v>1057</v>
      </c>
      <c r="B4870">
        <v>423</v>
      </c>
      <c r="C4870">
        <v>2005</v>
      </c>
      <c r="D4870" t="s">
        <v>221</v>
      </c>
      <c r="F4870" t="s">
        <v>55</v>
      </c>
      <c r="I4870">
        <v>4594.2</v>
      </c>
    </row>
    <row r="4871" spans="1:9" x14ac:dyDescent="0.2">
      <c r="A4871" t="s">
        <v>1329</v>
      </c>
      <c r="B4871">
        <v>424</v>
      </c>
      <c r="C4871">
        <v>2005</v>
      </c>
      <c r="D4871" t="s">
        <v>920</v>
      </c>
      <c r="F4871" t="s">
        <v>86</v>
      </c>
      <c r="I4871">
        <v>4572</v>
      </c>
    </row>
    <row r="4872" spans="1:9" x14ac:dyDescent="0.2">
      <c r="A4872" t="s">
        <v>1216</v>
      </c>
      <c r="B4872">
        <v>425</v>
      </c>
      <c r="C4872">
        <v>2005</v>
      </c>
      <c r="D4872" t="s">
        <v>65</v>
      </c>
      <c r="F4872" t="s">
        <v>98</v>
      </c>
      <c r="I4872">
        <v>4555.2</v>
      </c>
    </row>
    <row r="4873" spans="1:9" x14ac:dyDescent="0.2">
      <c r="A4873" t="s">
        <v>1213</v>
      </c>
      <c r="B4873">
        <v>426</v>
      </c>
      <c r="C4873">
        <v>2005</v>
      </c>
      <c r="D4873" t="s">
        <v>1294</v>
      </c>
      <c r="F4873" t="s">
        <v>22</v>
      </c>
      <c r="I4873">
        <v>4533.5</v>
      </c>
    </row>
    <row r="4874" spans="1:9" x14ac:dyDescent="0.2">
      <c r="A4874" t="s">
        <v>515</v>
      </c>
      <c r="B4874">
        <v>427</v>
      </c>
      <c r="C4874">
        <v>2005</v>
      </c>
      <c r="D4874" t="s">
        <v>972</v>
      </c>
      <c r="F4874" t="s">
        <v>35</v>
      </c>
      <c r="I4874">
        <v>4525.1000000000004</v>
      </c>
    </row>
    <row r="4875" spans="1:9" x14ac:dyDescent="0.2">
      <c r="A4875" t="s">
        <v>1284</v>
      </c>
      <c r="B4875">
        <v>428</v>
      </c>
      <c r="C4875">
        <v>2005</v>
      </c>
      <c r="D4875" t="s">
        <v>488</v>
      </c>
      <c r="F4875" t="s">
        <v>181</v>
      </c>
      <c r="I4875">
        <v>4524.2</v>
      </c>
    </row>
    <row r="4876" spans="1:9" x14ac:dyDescent="0.2">
      <c r="A4876" t="s">
        <v>1127</v>
      </c>
      <c r="B4876">
        <v>429</v>
      </c>
      <c r="C4876">
        <v>2005</v>
      </c>
      <c r="D4876" t="s">
        <v>32</v>
      </c>
      <c r="F4876" t="s">
        <v>187</v>
      </c>
      <c r="I4876">
        <v>4516.6000000000004</v>
      </c>
    </row>
    <row r="4877" spans="1:9" x14ac:dyDescent="0.2">
      <c r="A4877" t="s">
        <v>1273</v>
      </c>
      <c r="B4877">
        <v>430</v>
      </c>
      <c r="C4877">
        <v>2005</v>
      </c>
      <c r="D4877" t="s">
        <v>130</v>
      </c>
      <c r="F4877" t="s">
        <v>53</v>
      </c>
      <c r="I4877">
        <v>4513.7</v>
      </c>
    </row>
    <row r="4878" spans="1:9" x14ac:dyDescent="0.2">
      <c r="A4878" t="s">
        <v>1330</v>
      </c>
      <c r="B4878">
        <v>431</v>
      </c>
      <c r="C4878">
        <v>2005</v>
      </c>
      <c r="D4878" t="s">
        <v>65</v>
      </c>
      <c r="F4878" t="s">
        <v>33</v>
      </c>
      <c r="I4878">
        <v>4512.2</v>
      </c>
    </row>
    <row r="4879" spans="1:9" x14ac:dyDescent="0.2">
      <c r="A4879" t="s">
        <v>524</v>
      </c>
      <c r="B4879">
        <v>432</v>
      </c>
      <c r="C4879">
        <v>2005</v>
      </c>
      <c r="D4879" t="s">
        <v>130</v>
      </c>
      <c r="F4879" t="s">
        <v>98</v>
      </c>
      <c r="I4879">
        <v>4510.1000000000004</v>
      </c>
    </row>
    <row r="4880" spans="1:9" x14ac:dyDescent="0.2">
      <c r="A4880" t="s">
        <v>597</v>
      </c>
      <c r="B4880">
        <v>433</v>
      </c>
      <c r="C4880">
        <v>2005</v>
      </c>
      <c r="D4880" t="s">
        <v>336</v>
      </c>
      <c r="F4880" t="s">
        <v>44</v>
      </c>
      <c r="I4880">
        <v>4509</v>
      </c>
    </row>
    <row r="4881" spans="1:9" x14ac:dyDescent="0.2">
      <c r="A4881" t="s">
        <v>1274</v>
      </c>
      <c r="B4881">
        <v>434</v>
      </c>
      <c r="C4881">
        <v>2005</v>
      </c>
      <c r="D4881" t="s">
        <v>105</v>
      </c>
      <c r="F4881" t="s">
        <v>41</v>
      </c>
      <c r="I4881">
        <v>4478</v>
      </c>
    </row>
    <row r="4882" spans="1:9" x14ac:dyDescent="0.2">
      <c r="A4882" t="s">
        <v>592</v>
      </c>
      <c r="B4882">
        <v>435</v>
      </c>
      <c r="C4882">
        <v>2005</v>
      </c>
      <c r="D4882" t="s">
        <v>390</v>
      </c>
      <c r="F4882" t="s">
        <v>55</v>
      </c>
      <c r="I4882">
        <v>4472.8</v>
      </c>
    </row>
    <row r="4883" spans="1:9" x14ac:dyDescent="0.2">
      <c r="A4883" t="s">
        <v>433</v>
      </c>
      <c r="B4883">
        <v>436</v>
      </c>
      <c r="C4883">
        <v>2005</v>
      </c>
      <c r="D4883" t="s">
        <v>980</v>
      </c>
      <c r="F4883" t="s">
        <v>98</v>
      </c>
      <c r="I4883">
        <v>4429.2</v>
      </c>
    </row>
    <row r="4884" spans="1:9" x14ac:dyDescent="0.2">
      <c r="A4884" t="s">
        <v>701</v>
      </c>
      <c r="B4884">
        <v>437</v>
      </c>
      <c r="C4884">
        <v>2005</v>
      </c>
      <c r="D4884" t="s">
        <v>998</v>
      </c>
      <c r="F4884" t="s">
        <v>177</v>
      </c>
      <c r="I4884">
        <v>4422.6000000000004</v>
      </c>
    </row>
    <row r="4885" spans="1:9" x14ac:dyDescent="0.2">
      <c r="A4885" t="s">
        <v>1142</v>
      </c>
      <c r="B4885">
        <v>438</v>
      </c>
      <c r="C4885">
        <v>2005</v>
      </c>
      <c r="D4885" t="s">
        <v>1095</v>
      </c>
      <c r="F4885" t="s">
        <v>22</v>
      </c>
      <c r="I4885">
        <v>4419</v>
      </c>
    </row>
    <row r="4886" spans="1:9" x14ac:dyDescent="0.2">
      <c r="A4886" t="s">
        <v>518</v>
      </c>
      <c r="B4886">
        <v>439</v>
      </c>
      <c r="C4886">
        <v>2005</v>
      </c>
      <c r="D4886" t="s">
        <v>974</v>
      </c>
      <c r="F4886" t="s">
        <v>168</v>
      </c>
      <c r="I4886">
        <v>4404.2</v>
      </c>
    </row>
    <row r="4887" spans="1:9" x14ac:dyDescent="0.2">
      <c r="A4887" t="s">
        <v>833</v>
      </c>
      <c r="B4887">
        <v>440</v>
      </c>
      <c r="C4887">
        <v>2005</v>
      </c>
      <c r="D4887" t="s">
        <v>230</v>
      </c>
      <c r="F4887" t="s">
        <v>28</v>
      </c>
      <c r="I4887">
        <v>4385</v>
      </c>
    </row>
    <row r="4888" spans="1:9" x14ac:dyDescent="0.2">
      <c r="A4888" t="s">
        <v>1145</v>
      </c>
      <c r="B4888">
        <v>441</v>
      </c>
      <c r="C4888">
        <v>2005</v>
      </c>
      <c r="D4888" t="s">
        <v>105</v>
      </c>
      <c r="F4888" t="s">
        <v>53</v>
      </c>
      <c r="I4888">
        <v>4375.1000000000004</v>
      </c>
    </row>
    <row r="4889" spans="1:9" x14ac:dyDescent="0.2">
      <c r="A4889" t="s">
        <v>1163</v>
      </c>
      <c r="B4889">
        <v>442</v>
      </c>
      <c r="C4889">
        <v>2005</v>
      </c>
      <c r="D4889" t="s">
        <v>1164</v>
      </c>
      <c r="F4889" t="s">
        <v>72</v>
      </c>
      <c r="I4889">
        <v>4341.5</v>
      </c>
    </row>
    <row r="4890" spans="1:9" x14ac:dyDescent="0.2">
      <c r="A4890" t="s">
        <v>546</v>
      </c>
      <c r="B4890">
        <v>443</v>
      </c>
      <c r="C4890">
        <v>2005</v>
      </c>
      <c r="D4890" t="s">
        <v>97</v>
      </c>
      <c r="F4890" t="s">
        <v>255</v>
      </c>
      <c r="I4890">
        <v>4330</v>
      </c>
    </row>
    <row r="4891" spans="1:9" x14ac:dyDescent="0.2">
      <c r="A4891" t="s">
        <v>1231</v>
      </c>
      <c r="B4891">
        <v>444</v>
      </c>
      <c r="C4891">
        <v>2005</v>
      </c>
      <c r="D4891" t="s">
        <v>1111</v>
      </c>
      <c r="F4891" t="s">
        <v>35</v>
      </c>
      <c r="I4891">
        <v>4327.7</v>
      </c>
    </row>
    <row r="4892" spans="1:9" x14ac:dyDescent="0.2">
      <c r="A4892" t="s">
        <v>926</v>
      </c>
      <c r="B4892">
        <v>445</v>
      </c>
      <c r="C4892">
        <v>2005</v>
      </c>
      <c r="D4892" t="s">
        <v>1077</v>
      </c>
      <c r="F4892" t="s">
        <v>55</v>
      </c>
      <c r="I4892">
        <v>4324</v>
      </c>
    </row>
    <row r="4893" spans="1:9" x14ac:dyDescent="0.2">
      <c r="A4893" t="s">
        <v>1275</v>
      </c>
      <c r="B4893">
        <v>446</v>
      </c>
      <c r="C4893">
        <v>2005</v>
      </c>
      <c r="D4893" t="s">
        <v>27</v>
      </c>
      <c r="F4893" t="s">
        <v>28</v>
      </c>
      <c r="I4893">
        <v>4309.1000000000004</v>
      </c>
    </row>
    <row r="4894" spans="1:9" x14ac:dyDescent="0.2">
      <c r="A4894" t="s">
        <v>1331</v>
      </c>
      <c r="B4894">
        <v>447</v>
      </c>
      <c r="C4894">
        <v>2005</v>
      </c>
      <c r="D4894" t="s">
        <v>108</v>
      </c>
      <c r="F4894" t="s">
        <v>181</v>
      </c>
      <c r="I4894">
        <v>4305.8</v>
      </c>
    </row>
    <row r="4895" spans="1:9" x14ac:dyDescent="0.2">
      <c r="A4895" t="s">
        <v>1332</v>
      </c>
      <c r="B4895">
        <v>448</v>
      </c>
      <c r="C4895">
        <v>2005</v>
      </c>
      <c r="D4895" t="s">
        <v>223</v>
      </c>
      <c r="F4895" t="s">
        <v>22</v>
      </c>
      <c r="I4895">
        <v>4291.7</v>
      </c>
    </row>
    <row r="4896" spans="1:9" x14ac:dyDescent="0.2">
      <c r="A4896" t="s">
        <v>1071</v>
      </c>
      <c r="B4896">
        <v>449</v>
      </c>
      <c r="C4896">
        <v>2005</v>
      </c>
      <c r="D4896" t="s">
        <v>230</v>
      </c>
      <c r="F4896" t="s">
        <v>954</v>
      </c>
      <c r="I4896">
        <v>4283.1000000000004</v>
      </c>
    </row>
    <row r="4897" spans="1:9" x14ac:dyDescent="0.2">
      <c r="A4897" t="s">
        <v>1233</v>
      </c>
      <c r="B4897">
        <v>450</v>
      </c>
      <c r="C4897">
        <v>2005</v>
      </c>
      <c r="D4897" t="s">
        <v>824</v>
      </c>
      <c r="F4897" t="s">
        <v>18</v>
      </c>
      <c r="I4897">
        <v>4262.3</v>
      </c>
    </row>
    <row r="4898" spans="1:9" x14ac:dyDescent="0.2">
      <c r="A4898" t="s">
        <v>1110</v>
      </c>
      <c r="B4898">
        <v>451</v>
      </c>
      <c r="C4898">
        <v>2005</v>
      </c>
      <c r="D4898" t="s">
        <v>970</v>
      </c>
      <c r="F4898" t="s">
        <v>41</v>
      </c>
      <c r="I4898">
        <v>4245</v>
      </c>
    </row>
    <row r="4899" spans="1:9" x14ac:dyDescent="0.2">
      <c r="A4899" t="s">
        <v>1214</v>
      </c>
      <c r="B4899">
        <v>452</v>
      </c>
      <c r="C4899">
        <v>2005</v>
      </c>
      <c r="D4899" t="s">
        <v>105</v>
      </c>
      <c r="F4899" t="s">
        <v>55</v>
      </c>
      <c r="I4899">
        <v>4240</v>
      </c>
    </row>
    <row r="4900" spans="1:9" x14ac:dyDescent="0.2">
      <c r="A4900" t="s">
        <v>1052</v>
      </c>
      <c r="B4900">
        <v>453</v>
      </c>
      <c r="C4900">
        <v>2005</v>
      </c>
      <c r="D4900" t="s">
        <v>17</v>
      </c>
      <c r="F4900" t="s">
        <v>44</v>
      </c>
      <c r="I4900">
        <v>4213</v>
      </c>
    </row>
    <row r="4901" spans="1:9" x14ac:dyDescent="0.2">
      <c r="A4901" t="s">
        <v>1218</v>
      </c>
      <c r="B4901">
        <v>454</v>
      </c>
      <c r="C4901">
        <v>2005</v>
      </c>
      <c r="D4901" t="s">
        <v>490</v>
      </c>
      <c r="F4901" t="s">
        <v>142</v>
      </c>
      <c r="I4901">
        <v>4205.6000000000004</v>
      </c>
    </row>
    <row r="4902" spans="1:9" x14ac:dyDescent="0.2">
      <c r="A4902" t="s">
        <v>1217</v>
      </c>
      <c r="B4902">
        <v>455</v>
      </c>
      <c r="C4902">
        <v>2005</v>
      </c>
      <c r="D4902" t="s">
        <v>46</v>
      </c>
      <c r="F4902" t="s">
        <v>72</v>
      </c>
      <c r="I4902">
        <v>4184.8999999999996</v>
      </c>
    </row>
    <row r="4903" spans="1:9" x14ac:dyDescent="0.2">
      <c r="A4903" t="s">
        <v>552</v>
      </c>
      <c r="B4903">
        <v>456</v>
      </c>
      <c r="C4903">
        <v>2005</v>
      </c>
      <c r="D4903" t="s">
        <v>46</v>
      </c>
      <c r="F4903" t="s">
        <v>41</v>
      </c>
      <c r="I4903">
        <v>4166.3999999999996</v>
      </c>
    </row>
    <row r="4904" spans="1:9" x14ac:dyDescent="0.2">
      <c r="A4904" t="s">
        <v>1333</v>
      </c>
      <c r="B4904">
        <v>457</v>
      </c>
      <c r="C4904">
        <v>2005</v>
      </c>
      <c r="D4904" t="s">
        <v>1111</v>
      </c>
      <c r="F4904" t="s">
        <v>41</v>
      </c>
      <c r="I4904">
        <v>4160.3999999999996</v>
      </c>
    </row>
    <row r="4905" spans="1:9" x14ac:dyDescent="0.2">
      <c r="A4905" t="s">
        <v>1222</v>
      </c>
      <c r="B4905">
        <v>458</v>
      </c>
      <c r="C4905">
        <v>2005</v>
      </c>
      <c r="D4905" t="s">
        <v>1294</v>
      </c>
      <c r="F4905" t="s">
        <v>98</v>
      </c>
      <c r="I4905">
        <v>4157.8999999999996</v>
      </c>
    </row>
    <row r="4906" spans="1:9" x14ac:dyDescent="0.2">
      <c r="A4906" t="s">
        <v>1277</v>
      </c>
      <c r="B4906">
        <v>459</v>
      </c>
      <c r="C4906">
        <v>2005</v>
      </c>
      <c r="D4906" t="s">
        <v>1291</v>
      </c>
      <c r="F4906" t="s">
        <v>190</v>
      </c>
      <c r="I4906">
        <v>4119.8999999999996</v>
      </c>
    </row>
    <row r="4907" spans="1:9" x14ac:dyDescent="0.2">
      <c r="A4907" t="s">
        <v>1232</v>
      </c>
      <c r="B4907">
        <v>460</v>
      </c>
      <c r="C4907">
        <v>2005</v>
      </c>
      <c r="D4907" t="s">
        <v>290</v>
      </c>
      <c r="F4907" t="s">
        <v>22</v>
      </c>
      <c r="I4907">
        <v>4106.3999999999996</v>
      </c>
    </row>
    <row r="4908" spans="1:9" x14ac:dyDescent="0.2">
      <c r="A4908" t="s">
        <v>1070</v>
      </c>
      <c r="B4908">
        <v>461</v>
      </c>
      <c r="C4908">
        <v>2005</v>
      </c>
      <c r="D4908" t="s">
        <v>97</v>
      </c>
      <c r="F4908" t="s">
        <v>125</v>
      </c>
      <c r="I4908">
        <v>4102.1000000000004</v>
      </c>
    </row>
    <row r="4909" spans="1:9" x14ac:dyDescent="0.2">
      <c r="A4909" t="s">
        <v>556</v>
      </c>
      <c r="B4909">
        <v>462</v>
      </c>
      <c r="C4909">
        <v>2005</v>
      </c>
      <c r="D4909" t="s">
        <v>976</v>
      </c>
      <c r="F4909" t="s">
        <v>142</v>
      </c>
      <c r="I4909">
        <v>4093.5</v>
      </c>
    </row>
    <row r="4910" spans="1:9" x14ac:dyDescent="0.2">
      <c r="A4910" t="s">
        <v>402</v>
      </c>
      <c r="B4910">
        <v>463</v>
      </c>
      <c r="C4910">
        <v>2005</v>
      </c>
      <c r="D4910" t="s">
        <v>40</v>
      </c>
      <c r="F4910" t="s">
        <v>68</v>
      </c>
      <c r="I4910">
        <v>4080.2</v>
      </c>
    </row>
    <row r="4911" spans="1:9" x14ac:dyDescent="0.2">
      <c r="A4911" t="s">
        <v>1205</v>
      </c>
      <c r="B4911">
        <v>464</v>
      </c>
      <c r="C4911">
        <v>2005</v>
      </c>
      <c r="D4911" t="s">
        <v>283</v>
      </c>
      <c r="F4911" t="s">
        <v>55</v>
      </c>
      <c r="I4911">
        <v>4072.5</v>
      </c>
    </row>
    <row r="4912" spans="1:9" x14ac:dyDescent="0.2">
      <c r="A4912" t="s">
        <v>1281</v>
      </c>
      <c r="B4912">
        <v>465</v>
      </c>
      <c r="C4912">
        <v>2005</v>
      </c>
      <c r="D4912" t="s">
        <v>972</v>
      </c>
      <c r="F4912" t="s">
        <v>28</v>
      </c>
      <c r="I4912">
        <v>4060.3</v>
      </c>
    </row>
    <row r="4913" spans="1:9" x14ac:dyDescent="0.2">
      <c r="A4913" t="s">
        <v>1334</v>
      </c>
      <c r="B4913">
        <v>466</v>
      </c>
      <c r="C4913">
        <v>2005</v>
      </c>
      <c r="D4913" t="s">
        <v>1111</v>
      </c>
      <c r="F4913" t="s">
        <v>181</v>
      </c>
      <c r="I4913">
        <v>4009.1</v>
      </c>
    </row>
    <row r="4914" spans="1:9" x14ac:dyDescent="0.2">
      <c r="A4914" t="s">
        <v>1041</v>
      </c>
      <c r="B4914">
        <v>467</v>
      </c>
      <c r="C4914">
        <v>2005</v>
      </c>
      <c r="D4914" t="s">
        <v>70</v>
      </c>
      <c r="F4914" t="s">
        <v>41</v>
      </c>
      <c r="I4914">
        <v>3994.2</v>
      </c>
    </row>
    <row r="4915" spans="1:9" x14ac:dyDescent="0.2">
      <c r="A4915" t="s">
        <v>863</v>
      </c>
      <c r="B4915">
        <v>468</v>
      </c>
      <c r="C4915">
        <v>2005</v>
      </c>
      <c r="D4915" t="s">
        <v>976</v>
      </c>
      <c r="F4915" t="s">
        <v>44</v>
      </c>
      <c r="I4915">
        <v>3991.2</v>
      </c>
    </row>
    <row r="4916" spans="1:9" x14ac:dyDescent="0.2">
      <c r="A4916" t="s">
        <v>1278</v>
      </c>
      <c r="B4916">
        <v>469</v>
      </c>
      <c r="C4916">
        <v>2005</v>
      </c>
      <c r="D4916" t="s">
        <v>1111</v>
      </c>
      <c r="F4916" t="s">
        <v>55</v>
      </c>
      <c r="I4916">
        <v>3951.8</v>
      </c>
    </row>
    <row r="4917" spans="1:9" x14ac:dyDescent="0.2">
      <c r="A4917" t="s">
        <v>1051</v>
      </c>
      <c r="B4917">
        <v>470</v>
      </c>
      <c r="C4917">
        <v>2005</v>
      </c>
      <c r="D4917" t="s">
        <v>17</v>
      </c>
      <c r="F4917" t="s">
        <v>53</v>
      </c>
      <c r="I4917">
        <v>3933.6</v>
      </c>
    </row>
    <row r="4918" spans="1:9" x14ac:dyDescent="0.2">
      <c r="A4918" t="s">
        <v>1059</v>
      </c>
      <c r="B4918">
        <v>471</v>
      </c>
      <c r="C4918">
        <v>2005</v>
      </c>
      <c r="D4918" t="s">
        <v>214</v>
      </c>
      <c r="F4918" t="s">
        <v>187</v>
      </c>
      <c r="I4918">
        <v>3912.1</v>
      </c>
    </row>
    <row r="4919" spans="1:9" x14ac:dyDescent="0.2">
      <c r="A4919" t="s">
        <v>665</v>
      </c>
      <c r="B4919">
        <v>472</v>
      </c>
      <c r="C4919">
        <v>2005</v>
      </c>
      <c r="D4919" t="s">
        <v>65</v>
      </c>
      <c r="F4919" t="s">
        <v>53</v>
      </c>
      <c r="I4919">
        <v>3911.7</v>
      </c>
    </row>
    <row r="4920" spans="1:9" x14ac:dyDescent="0.2">
      <c r="A4920" t="s">
        <v>1335</v>
      </c>
      <c r="B4920">
        <v>473</v>
      </c>
      <c r="C4920">
        <v>2005</v>
      </c>
      <c r="D4920" t="s">
        <v>1111</v>
      </c>
      <c r="F4920" t="s">
        <v>86</v>
      </c>
      <c r="I4920">
        <v>3907.1</v>
      </c>
    </row>
    <row r="4921" spans="1:9" x14ac:dyDescent="0.2">
      <c r="A4921" t="s">
        <v>1208</v>
      </c>
      <c r="B4921">
        <v>474</v>
      </c>
      <c r="C4921">
        <v>2005</v>
      </c>
      <c r="D4921" t="s">
        <v>17</v>
      </c>
      <c r="F4921" t="s">
        <v>18</v>
      </c>
      <c r="I4921">
        <v>3904</v>
      </c>
    </row>
    <row r="4922" spans="1:9" x14ac:dyDescent="0.2">
      <c r="A4922" t="s">
        <v>1062</v>
      </c>
      <c r="B4922">
        <v>475</v>
      </c>
      <c r="C4922">
        <v>2005</v>
      </c>
      <c r="D4922" t="s">
        <v>105</v>
      </c>
      <c r="F4922" t="s">
        <v>18</v>
      </c>
      <c r="I4922">
        <v>3903</v>
      </c>
    </row>
    <row r="4923" spans="1:9" x14ac:dyDescent="0.2">
      <c r="A4923" t="s">
        <v>537</v>
      </c>
      <c r="B4923">
        <v>476</v>
      </c>
      <c r="C4923">
        <v>2005</v>
      </c>
      <c r="D4923" t="s">
        <v>985</v>
      </c>
      <c r="F4923" t="s">
        <v>72</v>
      </c>
      <c r="I4923">
        <v>3897.1</v>
      </c>
    </row>
    <row r="4924" spans="1:9" x14ac:dyDescent="0.2">
      <c r="A4924" t="s">
        <v>1336</v>
      </c>
      <c r="B4924">
        <v>477</v>
      </c>
      <c r="C4924">
        <v>2005</v>
      </c>
      <c r="D4924" t="s">
        <v>1111</v>
      </c>
      <c r="F4924" t="s">
        <v>98</v>
      </c>
      <c r="I4924">
        <v>3893.1</v>
      </c>
    </row>
    <row r="4925" spans="1:9" x14ac:dyDescent="0.2">
      <c r="A4925" t="s">
        <v>1055</v>
      </c>
      <c r="B4925">
        <v>478</v>
      </c>
      <c r="C4925">
        <v>2005</v>
      </c>
      <c r="D4925" t="s">
        <v>214</v>
      </c>
      <c r="F4925" t="s">
        <v>535</v>
      </c>
      <c r="I4925">
        <v>3885</v>
      </c>
    </row>
    <row r="4926" spans="1:9" x14ac:dyDescent="0.2">
      <c r="A4926" t="s">
        <v>1337</v>
      </c>
      <c r="B4926">
        <v>479</v>
      </c>
      <c r="C4926">
        <v>2005</v>
      </c>
      <c r="D4926" t="s">
        <v>70</v>
      </c>
      <c r="F4926" t="s">
        <v>22</v>
      </c>
      <c r="I4926">
        <v>3865</v>
      </c>
    </row>
    <row r="4927" spans="1:9" x14ac:dyDescent="0.2">
      <c r="A4927" t="s">
        <v>664</v>
      </c>
      <c r="B4927">
        <v>480</v>
      </c>
      <c r="C4927">
        <v>2005</v>
      </c>
      <c r="D4927" t="s">
        <v>970</v>
      </c>
      <c r="F4927" t="s">
        <v>28</v>
      </c>
      <c r="I4927">
        <v>3854</v>
      </c>
    </row>
    <row r="4928" spans="1:9" x14ac:dyDescent="0.2">
      <c r="A4928" t="s">
        <v>1167</v>
      </c>
      <c r="B4928">
        <v>481</v>
      </c>
      <c r="C4928">
        <v>2005</v>
      </c>
      <c r="D4928" t="s">
        <v>1103</v>
      </c>
      <c r="F4928" t="s">
        <v>41</v>
      </c>
      <c r="I4928">
        <v>3798.1</v>
      </c>
    </row>
    <row r="4929" spans="1:9" x14ac:dyDescent="0.2">
      <c r="A4929" t="s">
        <v>1135</v>
      </c>
      <c r="B4929">
        <v>482</v>
      </c>
      <c r="C4929">
        <v>2005</v>
      </c>
      <c r="D4929" t="s">
        <v>637</v>
      </c>
      <c r="F4929" t="s">
        <v>55</v>
      </c>
      <c r="I4929">
        <v>3796.3</v>
      </c>
    </row>
    <row r="4930" spans="1:9" x14ac:dyDescent="0.2">
      <c r="A4930" t="s">
        <v>455</v>
      </c>
      <c r="B4930">
        <v>483</v>
      </c>
      <c r="C4930">
        <v>2005</v>
      </c>
      <c r="D4930" t="s">
        <v>283</v>
      </c>
      <c r="F4930" t="s">
        <v>146</v>
      </c>
      <c r="I4930">
        <v>3785.3</v>
      </c>
    </row>
    <row r="4931" spans="1:9" x14ac:dyDescent="0.2">
      <c r="A4931" t="s">
        <v>1338</v>
      </c>
      <c r="B4931">
        <v>484</v>
      </c>
      <c r="C4931">
        <v>2005</v>
      </c>
      <c r="D4931" t="s">
        <v>920</v>
      </c>
      <c r="F4931" t="s">
        <v>98</v>
      </c>
      <c r="I4931">
        <v>3784.7</v>
      </c>
    </row>
    <row r="4932" spans="1:9" x14ac:dyDescent="0.2">
      <c r="A4932" t="s">
        <v>1224</v>
      </c>
      <c r="B4932">
        <v>485</v>
      </c>
      <c r="C4932">
        <v>2005</v>
      </c>
      <c r="D4932" t="s">
        <v>824</v>
      </c>
      <c r="F4932" t="s">
        <v>255</v>
      </c>
      <c r="I4932">
        <v>3775.2</v>
      </c>
    </row>
    <row r="4933" spans="1:9" x14ac:dyDescent="0.2">
      <c r="A4933" t="s">
        <v>847</v>
      </c>
      <c r="B4933">
        <v>486</v>
      </c>
      <c r="C4933">
        <v>2005</v>
      </c>
      <c r="D4933" t="s">
        <v>1138</v>
      </c>
      <c r="F4933" t="s">
        <v>75</v>
      </c>
      <c r="I4933">
        <v>3773</v>
      </c>
    </row>
    <row r="4934" spans="1:9" x14ac:dyDescent="0.2">
      <c r="A4934" t="s">
        <v>1220</v>
      </c>
      <c r="B4934">
        <v>487</v>
      </c>
      <c r="C4934">
        <v>2005</v>
      </c>
      <c r="D4934" t="s">
        <v>105</v>
      </c>
      <c r="F4934" t="s">
        <v>35</v>
      </c>
      <c r="I4934">
        <v>3770.3</v>
      </c>
    </row>
    <row r="4935" spans="1:9" x14ac:dyDescent="0.2">
      <c r="A4935" t="s">
        <v>1339</v>
      </c>
      <c r="B4935">
        <v>488</v>
      </c>
      <c r="C4935">
        <v>2005</v>
      </c>
      <c r="D4935" t="s">
        <v>757</v>
      </c>
      <c r="F4935" t="s">
        <v>44</v>
      </c>
      <c r="I4935">
        <v>3759.6</v>
      </c>
    </row>
    <row r="4936" spans="1:9" x14ac:dyDescent="0.2">
      <c r="A4936" t="s">
        <v>866</v>
      </c>
      <c r="B4936">
        <v>489</v>
      </c>
      <c r="C4936">
        <v>2005</v>
      </c>
      <c r="D4936" t="s">
        <v>998</v>
      </c>
      <c r="F4936" t="s">
        <v>98</v>
      </c>
      <c r="I4936">
        <v>3741.3</v>
      </c>
    </row>
    <row r="4937" spans="1:9" x14ac:dyDescent="0.2">
      <c r="A4937" t="s">
        <v>1234</v>
      </c>
      <c r="B4937">
        <v>490</v>
      </c>
      <c r="C4937">
        <v>2005</v>
      </c>
      <c r="D4937" t="s">
        <v>27</v>
      </c>
      <c r="F4937" t="s">
        <v>44</v>
      </c>
      <c r="I4937">
        <v>3720.4</v>
      </c>
    </row>
    <row r="4938" spans="1:9" x14ac:dyDescent="0.2">
      <c r="A4938" t="s">
        <v>1230</v>
      </c>
      <c r="B4938">
        <v>491</v>
      </c>
      <c r="C4938">
        <v>2005</v>
      </c>
      <c r="D4938" t="s">
        <v>27</v>
      </c>
      <c r="F4938" t="s">
        <v>181</v>
      </c>
      <c r="I4938">
        <v>3712</v>
      </c>
    </row>
    <row r="4939" spans="1:9" x14ac:dyDescent="0.2">
      <c r="A4939" t="s">
        <v>1283</v>
      </c>
      <c r="B4939">
        <v>492</v>
      </c>
      <c r="C4939">
        <v>2005</v>
      </c>
      <c r="D4939" t="s">
        <v>60</v>
      </c>
      <c r="F4939" t="s">
        <v>22</v>
      </c>
      <c r="I4939">
        <v>3707.5</v>
      </c>
    </row>
    <row r="4940" spans="1:9" x14ac:dyDescent="0.2">
      <c r="A4940" t="s">
        <v>1340</v>
      </c>
      <c r="B4940">
        <v>493</v>
      </c>
      <c r="C4940">
        <v>2005</v>
      </c>
      <c r="D4940" t="s">
        <v>70</v>
      </c>
      <c r="F4940" t="s">
        <v>55</v>
      </c>
      <c r="I4940">
        <v>3704.9</v>
      </c>
    </row>
    <row r="4941" spans="1:9" x14ac:dyDescent="0.2">
      <c r="A4941" t="s">
        <v>1272</v>
      </c>
      <c r="B4941">
        <v>494</v>
      </c>
      <c r="C4941">
        <v>2005</v>
      </c>
      <c r="D4941" t="s">
        <v>40</v>
      </c>
      <c r="F4941" t="s">
        <v>53</v>
      </c>
      <c r="I4941">
        <v>3694.5</v>
      </c>
    </row>
    <row r="4942" spans="1:9" x14ac:dyDescent="0.2">
      <c r="A4942" t="s">
        <v>1341</v>
      </c>
      <c r="B4942">
        <v>495</v>
      </c>
      <c r="C4942">
        <v>2005</v>
      </c>
      <c r="D4942" t="s">
        <v>30</v>
      </c>
      <c r="F4942" t="s">
        <v>55</v>
      </c>
      <c r="I4942">
        <v>3649.7</v>
      </c>
    </row>
    <row r="4943" spans="1:9" x14ac:dyDescent="0.2">
      <c r="A4943" t="s">
        <v>1342</v>
      </c>
      <c r="B4943">
        <v>496</v>
      </c>
      <c r="C4943">
        <v>2005</v>
      </c>
      <c r="D4943" t="s">
        <v>980</v>
      </c>
      <c r="F4943" t="s">
        <v>44</v>
      </c>
      <c r="I4943">
        <v>3648.6</v>
      </c>
    </row>
    <row r="4944" spans="1:9" x14ac:dyDescent="0.2">
      <c r="A4944" t="s">
        <v>1343</v>
      </c>
      <c r="B4944">
        <v>497</v>
      </c>
      <c r="C4944">
        <v>2005</v>
      </c>
      <c r="D4944" t="s">
        <v>488</v>
      </c>
      <c r="F4944" t="s">
        <v>142</v>
      </c>
      <c r="I4944">
        <v>3631.6</v>
      </c>
    </row>
    <row r="4945" spans="1:9" x14ac:dyDescent="0.2">
      <c r="A4945" t="s">
        <v>1344</v>
      </c>
      <c r="B4945">
        <v>498</v>
      </c>
      <c r="C4945">
        <v>2005</v>
      </c>
      <c r="D4945" t="s">
        <v>60</v>
      </c>
      <c r="F4945" t="s">
        <v>53</v>
      </c>
      <c r="I4945">
        <v>3630.4</v>
      </c>
    </row>
    <row r="4946" spans="1:9" x14ac:dyDescent="0.2">
      <c r="A4946" t="s">
        <v>1165</v>
      </c>
      <c r="B4946">
        <v>499</v>
      </c>
      <c r="C4946">
        <v>2005</v>
      </c>
      <c r="D4946" t="s">
        <v>1294</v>
      </c>
      <c r="F4946" t="s">
        <v>190</v>
      </c>
      <c r="I4946">
        <v>3616.6</v>
      </c>
    </row>
    <row r="4947" spans="1:9" x14ac:dyDescent="0.2">
      <c r="A4947" t="s">
        <v>1345</v>
      </c>
      <c r="B4947">
        <v>500</v>
      </c>
      <c r="C4947">
        <v>2005</v>
      </c>
      <c r="D4947" t="s">
        <v>65</v>
      </c>
      <c r="F4947" t="s">
        <v>53</v>
      </c>
      <c r="I4947">
        <v>3614</v>
      </c>
    </row>
    <row r="4948" spans="1:9" x14ac:dyDescent="0.2">
      <c r="A4948" t="s">
        <v>875</v>
      </c>
      <c r="B4948">
        <v>1</v>
      </c>
      <c r="C4948">
        <v>2006</v>
      </c>
      <c r="D4948" t="s">
        <v>21</v>
      </c>
      <c r="F4948" t="s">
        <v>22</v>
      </c>
      <c r="I4948">
        <v>339938</v>
      </c>
    </row>
    <row r="4949" spans="1:9" x14ac:dyDescent="0.2">
      <c r="A4949" t="s">
        <v>23</v>
      </c>
      <c r="B4949">
        <v>2</v>
      </c>
      <c r="C4949">
        <v>2006</v>
      </c>
      <c r="D4949" t="s">
        <v>24</v>
      </c>
      <c r="F4949" t="s">
        <v>25</v>
      </c>
      <c r="I4949">
        <v>315654</v>
      </c>
    </row>
    <row r="4950" spans="1:9" x14ac:dyDescent="0.2">
      <c r="A4950" t="s">
        <v>16</v>
      </c>
      <c r="B4950">
        <v>3</v>
      </c>
      <c r="C4950">
        <v>2006</v>
      </c>
      <c r="D4950" t="s">
        <v>17</v>
      </c>
      <c r="F4950" t="s">
        <v>18</v>
      </c>
      <c r="I4950">
        <v>192604</v>
      </c>
    </row>
    <row r="4951" spans="1:9" x14ac:dyDescent="0.2">
      <c r="A4951" t="s">
        <v>54</v>
      </c>
      <c r="B4951">
        <v>4</v>
      </c>
      <c r="C4951">
        <v>2006</v>
      </c>
      <c r="D4951" t="s">
        <v>21</v>
      </c>
      <c r="F4951" t="s">
        <v>55</v>
      </c>
      <c r="I4951">
        <v>189481</v>
      </c>
    </row>
    <row r="4952" spans="1:9" x14ac:dyDescent="0.2">
      <c r="A4952" t="s">
        <v>19</v>
      </c>
      <c r="B4952">
        <v>5</v>
      </c>
      <c r="C4952">
        <v>2006</v>
      </c>
      <c r="D4952" t="s">
        <v>17</v>
      </c>
      <c r="F4952" t="s">
        <v>18</v>
      </c>
      <c r="I4952">
        <v>177210</v>
      </c>
    </row>
    <row r="4953" spans="1:9" x14ac:dyDescent="0.2">
      <c r="A4953" t="s">
        <v>1169</v>
      </c>
      <c r="B4953">
        <v>6</v>
      </c>
      <c r="C4953">
        <v>2006</v>
      </c>
      <c r="D4953" t="s">
        <v>21</v>
      </c>
      <c r="F4953" t="s">
        <v>22</v>
      </c>
      <c r="I4953">
        <v>166683</v>
      </c>
    </row>
    <row r="4954" spans="1:9" x14ac:dyDescent="0.2">
      <c r="A4954" t="s">
        <v>31</v>
      </c>
      <c r="B4954">
        <v>7</v>
      </c>
      <c r="C4954">
        <v>2006</v>
      </c>
      <c r="D4954" t="s">
        <v>79</v>
      </c>
      <c r="F4954" t="s">
        <v>33</v>
      </c>
      <c r="I4954">
        <v>157153</v>
      </c>
    </row>
    <row r="4955" spans="1:9" x14ac:dyDescent="0.2">
      <c r="A4955" t="s">
        <v>802</v>
      </c>
      <c r="B4955">
        <v>8</v>
      </c>
      <c r="C4955">
        <v>2006</v>
      </c>
      <c r="D4955" t="s">
        <v>57</v>
      </c>
      <c r="F4955" t="s">
        <v>28</v>
      </c>
      <c r="I4955">
        <v>131045</v>
      </c>
    </row>
    <row r="4956" spans="1:9" x14ac:dyDescent="0.2">
      <c r="A4956" t="s">
        <v>64</v>
      </c>
      <c r="B4956">
        <v>9</v>
      </c>
      <c r="C4956">
        <v>2006</v>
      </c>
      <c r="D4956" t="s">
        <v>65</v>
      </c>
      <c r="F4956" t="s">
        <v>28</v>
      </c>
      <c r="I4956">
        <v>108905</v>
      </c>
    </row>
    <row r="4957" spans="1:9" x14ac:dyDescent="0.2">
      <c r="A4957" t="s">
        <v>29</v>
      </c>
      <c r="B4957">
        <v>10</v>
      </c>
      <c r="C4957">
        <v>2006</v>
      </c>
      <c r="D4957" t="s">
        <v>30</v>
      </c>
      <c r="F4957" t="s">
        <v>28</v>
      </c>
      <c r="I4957">
        <v>91134</v>
      </c>
    </row>
    <row r="4958" spans="1:9" x14ac:dyDescent="0.2">
      <c r="A4958" t="s">
        <v>58</v>
      </c>
      <c r="B4958">
        <v>11</v>
      </c>
      <c r="C4958">
        <v>2006</v>
      </c>
      <c r="D4958" t="s">
        <v>30</v>
      </c>
      <c r="F4958" t="s">
        <v>55</v>
      </c>
      <c r="I4958">
        <v>86696</v>
      </c>
    </row>
    <row r="4959" spans="1:9" x14ac:dyDescent="0.2">
      <c r="A4959" t="s">
        <v>876</v>
      </c>
      <c r="B4959">
        <v>12</v>
      </c>
      <c r="C4959">
        <v>2006</v>
      </c>
      <c r="D4959" t="s">
        <v>57</v>
      </c>
      <c r="F4959" t="s">
        <v>125</v>
      </c>
      <c r="I4959">
        <v>83980</v>
      </c>
    </row>
    <row r="4960" spans="1:9" x14ac:dyDescent="0.2">
      <c r="A4960" t="s">
        <v>626</v>
      </c>
      <c r="B4960">
        <v>13</v>
      </c>
      <c r="C4960">
        <v>2006</v>
      </c>
      <c r="D4960" t="s">
        <v>65</v>
      </c>
      <c r="F4960" t="s">
        <v>68</v>
      </c>
      <c r="I4960">
        <v>81663</v>
      </c>
    </row>
    <row r="4961" spans="1:9" x14ac:dyDescent="0.2">
      <c r="A4961" t="s">
        <v>133</v>
      </c>
      <c r="B4961">
        <v>14</v>
      </c>
      <c r="C4961">
        <v>2006</v>
      </c>
      <c r="D4961" t="s">
        <v>105</v>
      </c>
      <c r="F4961" t="s">
        <v>86</v>
      </c>
      <c r="I4961">
        <v>81511</v>
      </c>
    </row>
    <row r="4962" spans="1:9" x14ac:dyDescent="0.2">
      <c r="A4962" t="s">
        <v>512</v>
      </c>
      <c r="B4962">
        <v>15</v>
      </c>
      <c r="C4962">
        <v>2006</v>
      </c>
      <c r="D4962" t="s">
        <v>21</v>
      </c>
      <c r="F4962" t="s">
        <v>22</v>
      </c>
      <c r="I4962">
        <v>81362</v>
      </c>
    </row>
    <row r="4963" spans="1:9" x14ac:dyDescent="0.2">
      <c r="A4963" t="s">
        <v>157</v>
      </c>
      <c r="B4963">
        <v>16</v>
      </c>
      <c r="C4963">
        <v>2006</v>
      </c>
      <c r="D4963" t="s">
        <v>972</v>
      </c>
      <c r="F4963" t="s">
        <v>55</v>
      </c>
      <c r="I4963">
        <v>80514.600000000006</v>
      </c>
    </row>
    <row r="4964" spans="1:9" x14ac:dyDescent="0.2">
      <c r="A4964" t="s">
        <v>967</v>
      </c>
      <c r="B4964">
        <v>17</v>
      </c>
      <c r="C4964">
        <v>2006</v>
      </c>
      <c r="D4964" t="s">
        <v>57</v>
      </c>
      <c r="F4964" t="s">
        <v>28</v>
      </c>
      <c r="I4964">
        <v>79902</v>
      </c>
    </row>
    <row r="4965" spans="1:9" x14ac:dyDescent="0.2">
      <c r="A4965" t="s">
        <v>966</v>
      </c>
      <c r="B4965">
        <v>18</v>
      </c>
      <c r="C4965">
        <v>2006</v>
      </c>
      <c r="D4965" t="s">
        <v>27</v>
      </c>
      <c r="F4965" t="s">
        <v>28</v>
      </c>
      <c r="I4965">
        <v>75111.899999999994</v>
      </c>
    </row>
    <row r="4966" spans="1:9" x14ac:dyDescent="0.2">
      <c r="A4966" t="s">
        <v>251</v>
      </c>
      <c r="B4966">
        <v>19</v>
      </c>
      <c r="C4966">
        <v>2006</v>
      </c>
      <c r="D4966" t="s">
        <v>972</v>
      </c>
      <c r="F4966" t="s">
        <v>53</v>
      </c>
      <c r="I4966">
        <v>74915.100000000006</v>
      </c>
    </row>
    <row r="4967" spans="1:9" x14ac:dyDescent="0.2">
      <c r="A4967" t="s">
        <v>1168</v>
      </c>
      <c r="B4967">
        <v>20</v>
      </c>
      <c r="C4967">
        <v>2006</v>
      </c>
      <c r="D4967" t="s">
        <v>38</v>
      </c>
      <c r="F4967" t="s">
        <v>28</v>
      </c>
      <c r="I4967">
        <v>69148</v>
      </c>
    </row>
    <row r="4968" spans="1:9" x14ac:dyDescent="0.2">
      <c r="A4968" t="s">
        <v>69</v>
      </c>
      <c r="B4968">
        <v>21</v>
      </c>
      <c r="C4968">
        <v>2006</v>
      </c>
      <c r="D4968" t="s">
        <v>70</v>
      </c>
      <c r="F4968" t="s">
        <v>53</v>
      </c>
      <c r="I4968">
        <v>60552.9</v>
      </c>
    </row>
    <row r="4969" spans="1:9" x14ac:dyDescent="0.2">
      <c r="A4969" t="s">
        <v>968</v>
      </c>
      <c r="B4969">
        <v>22</v>
      </c>
      <c r="C4969">
        <v>2006</v>
      </c>
      <c r="D4969" t="s">
        <v>43</v>
      </c>
      <c r="F4969" t="s">
        <v>44</v>
      </c>
      <c r="I4969">
        <v>59223.9</v>
      </c>
    </row>
    <row r="4970" spans="1:9" x14ac:dyDescent="0.2">
      <c r="A4970" t="s">
        <v>1079</v>
      </c>
      <c r="B4970">
        <v>23</v>
      </c>
      <c r="C4970">
        <v>2006</v>
      </c>
      <c r="D4970" t="s">
        <v>21</v>
      </c>
      <c r="F4970" t="s">
        <v>22</v>
      </c>
      <c r="I4970">
        <v>58958</v>
      </c>
    </row>
    <row r="4971" spans="1:9" x14ac:dyDescent="0.2">
      <c r="A4971" t="s">
        <v>51</v>
      </c>
      <c r="B4971">
        <v>24</v>
      </c>
      <c r="C4971">
        <v>2006</v>
      </c>
      <c r="D4971" t="s">
        <v>1077</v>
      </c>
      <c r="F4971" t="s">
        <v>53</v>
      </c>
      <c r="I4971">
        <v>56741</v>
      </c>
    </row>
    <row r="4972" spans="1:9" x14ac:dyDescent="0.2">
      <c r="A4972" t="s">
        <v>1236</v>
      </c>
      <c r="B4972">
        <v>25</v>
      </c>
      <c r="C4972">
        <v>2006</v>
      </c>
      <c r="D4972" t="s">
        <v>30</v>
      </c>
      <c r="F4972" t="s">
        <v>22</v>
      </c>
      <c r="I4972">
        <v>55908</v>
      </c>
    </row>
    <row r="4973" spans="1:9" x14ac:dyDescent="0.2">
      <c r="A4973" t="s">
        <v>92</v>
      </c>
      <c r="B4973">
        <v>26</v>
      </c>
      <c r="C4973">
        <v>2006</v>
      </c>
      <c r="D4973" t="s">
        <v>74</v>
      </c>
      <c r="F4973" t="s">
        <v>44</v>
      </c>
      <c r="I4973">
        <v>54848</v>
      </c>
    </row>
    <row r="4974" spans="1:9" x14ac:dyDescent="0.2">
      <c r="A4974" t="s">
        <v>1091</v>
      </c>
      <c r="B4974">
        <v>27</v>
      </c>
      <c r="C4974">
        <v>2006</v>
      </c>
      <c r="D4974" t="s">
        <v>972</v>
      </c>
      <c r="F4974" t="s">
        <v>98</v>
      </c>
      <c r="I4974">
        <v>54589.599999999999</v>
      </c>
    </row>
    <row r="4975" spans="1:9" x14ac:dyDescent="0.2">
      <c r="A4975" t="s">
        <v>878</v>
      </c>
      <c r="B4975">
        <v>28</v>
      </c>
      <c r="C4975">
        <v>2006</v>
      </c>
      <c r="D4975" t="s">
        <v>105</v>
      </c>
      <c r="F4975" t="s">
        <v>93</v>
      </c>
      <c r="I4975">
        <v>52935.199999999997</v>
      </c>
    </row>
    <row r="4976" spans="1:9" x14ac:dyDescent="0.2">
      <c r="A4976" t="s">
        <v>973</v>
      </c>
      <c r="B4976">
        <v>29</v>
      </c>
      <c r="C4976">
        <v>2006</v>
      </c>
      <c r="D4976" t="s">
        <v>24</v>
      </c>
      <c r="F4976" t="s">
        <v>72</v>
      </c>
      <c r="I4976">
        <v>52620</v>
      </c>
    </row>
    <row r="4977" spans="1:9" x14ac:dyDescent="0.2">
      <c r="A4977" t="s">
        <v>1173</v>
      </c>
      <c r="B4977">
        <v>30</v>
      </c>
      <c r="C4977">
        <v>2006</v>
      </c>
      <c r="D4977" t="s">
        <v>609</v>
      </c>
      <c r="F4977" t="s">
        <v>28</v>
      </c>
      <c r="I4977">
        <v>52498</v>
      </c>
    </row>
    <row r="4978" spans="1:9" x14ac:dyDescent="0.2">
      <c r="A4978" t="s">
        <v>623</v>
      </c>
      <c r="B4978">
        <v>31</v>
      </c>
      <c r="C4978">
        <v>2006</v>
      </c>
      <c r="D4978" t="s">
        <v>100</v>
      </c>
      <c r="F4978" t="s">
        <v>28</v>
      </c>
      <c r="I4978">
        <v>51353</v>
      </c>
    </row>
    <row r="4979" spans="1:9" x14ac:dyDescent="0.2">
      <c r="A4979" t="s">
        <v>99</v>
      </c>
      <c r="B4979">
        <v>32</v>
      </c>
      <c r="C4979">
        <v>2006</v>
      </c>
      <c r="D4979" t="s">
        <v>100</v>
      </c>
      <c r="F4979" t="s">
        <v>41</v>
      </c>
      <c r="I4979">
        <v>50514</v>
      </c>
    </row>
    <row r="4980" spans="1:9" x14ac:dyDescent="0.2">
      <c r="A4980" t="s">
        <v>1346</v>
      </c>
      <c r="B4980">
        <v>33</v>
      </c>
      <c r="C4980">
        <v>2006</v>
      </c>
      <c r="D4980" t="s">
        <v>24</v>
      </c>
      <c r="F4980" t="s">
        <v>44</v>
      </c>
      <c r="I4980">
        <v>49124</v>
      </c>
    </row>
    <row r="4981" spans="1:9" x14ac:dyDescent="0.2">
      <c r="A4981" t="s">
        <v>81</v>
      </c>
      <c r="B4981">
        <v>34</v>
      </c>
      <c r="C4981">
        <v>2006</v>
      </c>
      <c r="D4981" t="s">
        <v>609</v>
      </c>
      <c r="F4981" t="s">
        <v>28</v>
      </c>
      <c r="I4981">
        <v>47783</v>
      </c>
    </row>
    <row r="4982" spans="1:9" x14ac:dyDescent="0.2">
      <c r="A4982" t="s">
        <v>1287</v>
      </c>
      <c r="B4982">
        <v>35</v>
      </c>
      <c r="C4982">
        <v>2006</v>
      </c>
      <c r="D4982" t="s">
        <v>97</v>
      </c>
      <c r="F4982" t="s">
        <v>28</v>
      </c>
      <c r="I4982">
        <v>46983</v>
      </c>
    </row>
    <row r="4983" spans="1:9" x14ac:dyDescent="0.2">
      <c r="A4983" t="s">
        <v>87</v>
      </c>
      <c r="B4983">
        <v>36</v>
      </c>
      <c r="C4983">
        <v>2006</v>
      </c>
      <c r="D4983" t="s">
        <v>46</v>
      </c>
      <c r="F4983" t="s">
        <v>18</v>
      </c>
      <c r="I4983">
        <v>46307</v>
      </c>
    </row>
    <row r="4984" spans="1:9" x14ac:dyDescent="0.2">
      <c r="A4984" t="s">
        <v>1347</v>
      </c>
      <c r="B4984">
        <v>37</v>
      </c>
      <c r="C4984">
        <v>2006</v>
      </c>
      <c r="D4984" t="s">
        <v>1288</v>
      </c>
      <c r="F4984" t="s">
        <v>72</v>
      </c>
      <c r="I4984">
        <v>45365</v>
      </c>
    </row>
    <row r="4985" spans="1:9" x14ac:dyDescent="0.2">
      <c r="A4985" t="s">
        <v>1298</v>
      </c>
      <c r="B4985">
        <v>38</v>
      </c>
      <c r="C4985">
        <v>2006</v>
      </c>
      <c r="D4985" t="s">
        <v>1288</v>
      </c>
      <c r="F4985" t="s">
        <v>255</v>
      </c>
      <c r="I4985">
        <v>45136</v>
      </c>
    </row>
    <row r="4986" spans="1:9" x14ac:dyDescent="0.2">
      <c r="A4986" t="s">
        <v>1348</v>
      </c>
      <c r="B4986">
        <v>39</v>
      </c>
      <c r="C4986">
        <v>2006</v>
      </c>
      <c r="D4986" t="s">
        <v>27</v>
      </c>
      <c r="F4986" t="s">
        <v>22</v>
      </c>
      <c r="I4986">
        <v>43862</v>
      </c>
    </row>
    <row r="4987" spans="1:9" x14ac:dyDescent="0.2">
      <c r="A4987" t="s">
        <v>246</v>
      </c>
      <c r="B4987">
        <v>40</v>
      </c>
      <c r="C4987">
        <v>2006</v>
      </c>
      <c r="D4987" t="s">
        <v>175</v>
      </c>
      <c r="F4987" t="s">
        <v>28</v>
      </c>
      <c r="I4987">
        <v>43652</v>
      </c>
    </row>
    <row r="4988" spans="1:9" x14ac:dyDescent="0.2">
      <c r="A4988" t="s">
        <v>1292</v>
      </c>
      <c r="B4988">
        <v>41</v>
      </c>
      <c r="C4988">
        <v>2006</v>
      </c>
      <c r="D4988" t="s">
        <v>609</v>
      </c>
      <c r="F4988" t="s">
        <v>28</v>
      </c>
      <c r="I4988">
        <v>43391</v>
      </c>
    </row>
    <row r="4989" spans="1:9" x14ac:dyDescent="0.2">
      <c r="A4989" t="s">
        <v>1174</v>
      </c>
      <c r="B4989">
        <v>42</v>
      </c>
      <c r="C4989">
        <v>2006</v>
      </c>
      <c r="D4989" t="s">
        <v>105</v>
      </c>
      <c r="F4989" t="s">
        <v>125</v>
      </c>
      <c r="I4989">
        <v>43243</v>
      </c>
    </row>
    <row r="4990" spans="1:9" x14ac:dyDescent="0.2">
      <c r="A4990" t="s">
        <v>76</v>
      </c>
      <c r="B4990">
        <v>43</v>
      </c>
      <c r="C4990">
        <v>2006</v>
      </c>
      <c r="D4990" t="s">
        <v>74</v>
      </c>
      <c r="F4990" t="s">
        <v>33</v>
      </c>
      <c r="I4990">
        <v>42725</v>
      </c>
    </row>
    <row r="4991" spans="1:9" x14ac:dyDescent="0.2">
      <c r="A4991" t="s">
        <v>1082</v>
      </c>
      <c r="B4991">
        <v>44</v>
      </c>
      <c r="C4991">
        <v>2006</v>
      </c>
      <c r="D4991" t="s">
        <v>85</v>
      </c>
      <c r="F4991" t="s">
        <v>86</v>
      </c>
      <c r="I4991">
        <v>42581</v>
      </c>
    </row>
    <row r="4992" spans="1:9" x14ac:dyDescent="0.2">
      <c r="A4992" t="s">
        <v>203</v>
      </c>
      <c r="B4992">
        <v>45</v>
      </c>
      <c r="C4992">
        <v>2006</v>
      </c>
      <c r="D4992" t="s">
        <v>70</v>
      </c>
      <c r="F4992" t="s">
        <v>44</v>
      </c>
      <c r="I4992">
        <v>42201.599999999999</v>
      </c>
    </row>
    <row r="4993" spans="1:9" x14ac:dyDescent="0.2">
      <c r="A4993" t="s">
        <v>334</v>
      </c>
      <c r="B4993">
        <v>46</v>
      </c>
      <c r="C4993">
        <v>2006</v>
      </c>
      <c r="D4993" t="s">
        <v>57</v>
      </c>
      <c r="F4993" t="s">
        <v>55</v>
      </c>
      <c r="I4993">
        <v>40407</v>
      </c>
    </row>
    <row r="4994" spans="1:9" x14ac:dyDescent="0.2">
      <c r="A4994" t="s">
        <v>1172</v>
      </c>
      <c r="B4994">
        <v>47</v>
      </c>
      <c r="C4994">
        <v>2006</v>
      </c>
      <c r="D4994" t="s">
        <v>70</v>
      </c>
      <c r="F4994" t="s">
        <v>168</v>
      </c>
      <c r="I4994">
        <v>40397</v>
      </c>
    </row>
    <row r="4995" spans="1:9" x14ac:dyDescent="0.2">
      <c r="A4995" t="s">
        <v>307</v>
      </c>
      <c r="B4995">
        <v>48</v>
      </c>
      <c r="C4995">
        <v>2006</v>
      </c>
      <c r="D4995" t="s">
        <v>636</v>
      </c>
      <c r="F4995" t="s">
        <v>93</v>
      </c>
      <c r="I4995">
        <v>39788</v>
      </c>
    </row>
    <row r="4996" spans="1:9" x14ac:dyDescent="0.2">
      <c r="A4996" t="s">
        <v>126</v>
      </c>
      <c r="B4996">
        <v>49</v>
      </c>
      <c r="C4996">
        <v>2006</v>
      </c>
      <c r="D4996" t="s">
        <v>974</v>
      </c>
      <c r="F4996" t="s">
        <v>55</v>
      </c>
      <c r="I4996">
        <v>38826</v>
      </c>
    </row>
    <row r="4997" spans="1:9" x14ac:dyDescent="0.2">
      <c r="A4997" t="s">
        <v>614</v>
      </c>
      <c r="B4997">
        <v>50</v>
      </c>
      <c r="C4997">
        <v>2006</v>
      </c>
      <c r="D4997" t="s">
        <v>70</v>
      </c>
      <c r="F4997" t="s">
        <v>55</v>
      </c>
      <c r="I4997">
        <v>38416</v>
      </c>
    </row>
    <row r="4998" spans="1:9" x14ac:dyDescent="0.2">
      <c r="A4998" t="s">
        <v>1290</v>
      </c>
      <c r="B4998">
        <v>51</v>
      </c>
      <c r="C4998">
        <v>2006</v>
      </c>
      <c r="D4998" t="s">
        <v>1291</v>
      </c>
      <c r="F4998" t="s">
        <v>41</v>
      </c>
      <c r="I4998">
        <v>37870.9</v>
      </c>
    </row>
    <row r="4999" spans="1:9" x14ac:dyDescent="0.2">
      <c r="A4999" t="s">
        <v>73</v>
      </c>
      <c r="B4999">
        <v>52</v>
      </c>
      <c r="C4999">
        <v>2006</v>
      </c>
      <c r="D4999" t="s">
        <v>74</v>
      </c>
      <c r="F4999" t="s">
        <v>75</v>
      </c>
      <c r="I4999">
        <v>37213</v>
      </c>
    </row>
    <row r="5000" spans="1:9" x14ac:dyDescent="0.2">
      <c r="A5000" t="s">
        <v>638</v>
      </c>
      <c r="B5000">
        <v>53</v>
      </c>
      <c r="C5000">
        <v>2006</v>
      </c>
      <c r="D5000" t="s">
        <v>70</v>
      </c>
      <c r="F5000" t="s">
        <v>210</v>
      </c>
      <c r="I5000">
        <v>37006.199999999997</v>
      </c>
    </row>
    <row r="5001" spans="1:9" x14ac:dyDescent="0.2">
      <c r="A5001" t="s">
        <v>63</v>
      </c>
      <c r="B5001">
        <v>54</v>
      </c>
      <c r="C5001">
        <v>2006</v>
      </c>
      <c r="D5001" t="s">
        <v>970</v>
      </c>
      <c r="F5001" t="s">
        <v>44</v>
      </c>
      <c r="I5001">
        <v>36843</v>
      </c>
    </row>
    <row r="5002" spans="1:9" x14ac:dyDescent="0.2">
      <c r="A5002" t="s">
        <v>129</v>
      </c>
      <c r="B5002">
        <v>55</v>
      </c>
      <c r="C5002">
        <v>2006</v>
      </c>
      <c r="D5002" t="s">
        <v>130</v>
      </c>
      <c r="F5002" t="s">
        <v>44</v>
      </c>
      <c r="I5002">
        <v>36339</v>
      </c>
    </row>
    <row r="5003" spans="1:9" x14ac:dyDescent="0.2">
      <c r="A5003" t="s">
        <v>1239</v>
      </c>
      <c r="B5003">
        <v>56</v>
      </c>
      <c r="C5003">
        <v>2006</v>
      </c>
      <c r="D5003" t="s">
        <v>987</v>
      </c>
      <c r="F5003" t="s">
        <v>44</v>
      </c>
      <c r="I5003">
        <v>35943.800000000003</v>
      </c>
    </row>
    <row r="5004" spans="1:9" x14ac:dyDescent="0.2">
      <c r="A5004" t="s">
        <v>424</v>
      </c>
      <c r="B5004">
        <v>57</v>
      </c>
      <c r="C5004">
        <v>2006</v>
      </c>
      <c r="D5004" t="s">
        <v>57</v>
      </c>
      <c r="F5004" t="s">
        <v>125</v>
      </c>
      <c r="I5004">
        <v>35908</v>
      </c>
    </row>
    <row r="5005" spans="1:9" x14ac:dyDescent="0.2">
      <c r="A5005" t="s">
        <v>77</v>
      </c>
      <c r="B5005">
        <v>58</v>
      </c>
      <c r="C5005">
        <v>2006</v>
      </c>
      <c r="D5005" t="s">
        <v>65</v>
      </c>
      <c r="F5005" t="s">
        <v>44</v>
      </c>
      <c r="I5005">
        <v>35383</v>
      </c>
    </row>
    <row r="5006" spans="1:9" x14ac:dyDescent="0.2">
      <c r="A5006" t="s">
        <v>1349</v>
      </c>
      <c r="B5006">
        <v>59</v>
      </c>
      <c r="C5006">
        <v>2006</v>
      </c>
      <c r="D5006" t="s">
        <v>27</v>
      </c>
      <c r="F5006" t="s">
        <v>35</v>
      </c>
      <c r="I5006">
        <v>34680</v>
      </c>
    </row>
    <row r="5007" spans="1:9" x14ac:dyDescent="0.2">
      <c r="A5007" t="s">
        <v>918</v>
      </c>
      <c r="B5007">
        <v>60</v>
      </c>
      <c r="C5007">
        <v>2006</v>
      </c>
      <c r="D5007" t="s">
        <v>1291</v>
      </c>
      <c r="F5007" t="s">
        <v>113</v>
      </c>
      <c r="I5007">
        <v>32991.300000000003</v>
      </c>
    </row>
    <row r="5008" spans="1:9" x14ac:dyDescent="0.2">
      <c r="A5008" t="s">
        <v>59</v>
      </c>
      <c r="B5008">
        <v>61</v>
      </c>
      <c r="C5008">
        <v>2006</v>
      </c>
      <c r="D5008" t="s">
        <v>980</v>
      </c>
      <c r="F5008" t="s">
        <v>28</v>
      </c>
      <c r="I5008">
        <v>32562</v>
      </c>
    </row>
    <row r="5009" spans="1:9" x14ac:dyDescent="0.2">
      <c r="A5009" t="s">
        <v>152</v>
      </c>
      <c r="B5009">
        <v>62</v>
      </c>
      <c r="C5009">
        <v>2006</v>
      </c>
      <c r="D5009" t="s">
        <v>609</v>
      </c>
      <c r="F5009" t="s">
        <v>28</v>
      </c>
      <c r="I5009">
        <v>32420</v>
      </c>
    </row>
    <row r="5010" spans="1:9" x14ac:dyDescent="0.2">
      <c r="A5010" t="s">
        <v>174</v>
      </c>
      <c r="B5010">
        <v>63</v>
      </c>
      <c r="C5010">
        <v>2006</v>
      </c>
      <c r="D5010" t="s">
        <v>175</v>
      </c>
      <c r="F5010" t="s">
        <v>55</v>
      </c>
      <c r="I5010">
        <v>31944</v>
      </c>
    </row>
    <row r="5011" spans="1:9" x14ac:dyDescent="0.2">
      <c r="A5011" t="s">
        <v>1083</v>
      </c>
      <c r="B5011">
        <v>64</v>
      </c>
      <c r="C5011">
        <v>2006</v>
      </c>
      <c r="D5011" t="s">
        <v>97</v>
      </c>
      <c r="F5011" t="s">
        <v>41</v>
      </c>
      <c r="I5011">
        <v>31708</v>
      </c>
    </row>
    <row r="5012" spans="1:9" x14ac:dyDescent="0.2">
      <c r="A5012" t="s">
        <v>1109</v>
      </c>
      <c r="B5012">
        <v>65</v>
      </c>
      <c r="C5012">
        <v>2006</v>
      </c>
      <c r="D5012" t="s">
        <v>223</v>
      </c>
      <c r="F5012" t="s">
        <v>22</v>
      </c>
      <c r="I5012">
        <v>31177.3</v>
      </c>
    </row>
    <row r="5013" spans="1:9" x14ac:dyDescent="0.2">
      <c r="A5013" t="s">
        <v>894</v>
      </c>
      <c r="B5013">
        <v>66</v>
      </c>
      <c r="C5013">
        <v>2006</v>
      </c>
      <c r="D5013" t="s">
        <v>21</v>
      </c>
      <c r="F5013" t="s">
        <v>98</v>
      </c>
      <c r="I5013">
        <v>31176</v>
      </c>
    </row>
    <row r="5014" spans="1:9" x14ac:dyDescent="0.2">
      <c r="A5014" t="s">
        <v>275</v>
      </c>
      <c r="B5014">
        <v>67</v>
      </c>
      <c r="C5014">
        <v>2006</v>
      </c>
      <c r="D5014" t="s">
        <v>74</v>
      </c>
      <c r="F5014" t="s">
        <v>55</v>
      </c>
      <c r="I5014">
        <v>30721</v>
      </c>
    </row>
    <row r="5015" spans="1:9" x14ac:dyDescent="0.2">
      <c r="A5015" t="s">
        <v>734</v>
      </c>
      <c r="B5015">
        <v>68</v>
      </c>
      <c r="C5015">
        <v>2006</v>
      </c>
      <c r="D5015" t="s">
        <v>985</v>
      </c>
      <c r="F5015" t="s">
        <v>22</v>
      </c>
      <c r="I5015">
        <v>30281.9</v>
      </c>
    </row>
    <row r="5016" spans="1:9" x14ac:dyDescent="0.2">
      <c r="A5016" t="s">
        <v>132</v>
      </c>
      <c r="B5016">
        <v>69</v>
      </c>
      <c r="C5016">
        <v>2006</v>
      </c>
      <c r="D5016" t="s">
        <v>79</v>
      </c>
      <c r="F5016" t="s">
        <v>28</v>
      </c>
      <c r="I5016">
        <v>30080</v>
      </c>
    </row>
    <row r="5017" spans="1:9" x14ac:dyDescent="0.2">
      <c r="A5017" t="s">
        <v>885</v>
      </c>
      <c r="B5017">
        <v>70</v>
      </c>
      <c r="C5017">
        <v>2006</v>
      </c>
      <c r="D5017" t="s">
        <v>85</v>
      </c>
      <c r="F5017" t="s">
        <v>113</v>
      </c>
      <c r="I5017">
        <v>29363</v>
      </c>
    </row>
    <row r="5018" spans="1:9" x14ac:dyDescent="0.2">
      <c r="A5018" t="s">
        <v>881</v>
      </c>
      <c r="B5018">
        <v>71</v>
      </c>
      <c r="C5018">
        <v>2006</v>
      </c>
      <c r="D5018" t="s">
        <v>74</v>
      </c>
      <c r="F5018" t="s">
        <v>41</v>
      </c>
      <c r="I5018">
        <v>28862</v>
      </c>
    </row>
    <row r="5019" spans="1:9" x14ac:dyDescent="0.2">
      <c r="A5019" t="s">
        <v>1350</v>
      </c>
      <c r="B5019">
        <v>72</v>
      </c>
      <c r="C5019">
        <v>2006</v>
      </c>
      <c r="D5019" t="s">
        <v>976</v>
      </c>
      <c r="F5019" t="s">
        <v>55</v>
      </c>
      <c r="I5019">
        <v>28808.3</v>
      </c>
    </row>
    <row r="5020" spans="1:9" x14ac:dyDescent="0.2">
      <c r="A5020" t="s">
        <v>1086</v>
      </c>
      <c r="B5020">
        <v>73</v>
      </c>
      <c r="C5020">
        <v>2006</v>
      </c>
      <c r="D5020" t="s">
        <v>46</v>
      </c>
      <c r="F5020" t="s">
        <v>47</v>
      </c>
      <c r="I5020">
        <v>28491</v>
      </c>
    </row>
    <row r="5021" spans="1:9" x14ac:dyDescent="0.2">
      <c r="A5021" t="s">
        <v>127</v>
      </c>
      <c r="B5021">
        <v>74</v>
      </c>
      <c r="C5021">
        <v>2006</v>
      </c>
      <c r="D5021" t="s">
        <v>40</v>
      </c>
      <c r="F5021" t="s">
        <v>28</v>
      </c>
      <c r="I5021">
        <v>28051</v>
      </c>
    </row>
    <row r="5022" spans="1:9" x14ac:dyDescent="0.2">
      <c r="A5022" t="s">
        <v>243</v>
      </c>
      <c r="B5022">
        <v>75</v>
      </c>
      <c r="C5022">
        <v>2006</v>
      </c>
      <c r="D5022" t="s">
        <v>17</v>
      </c>
      <c r="F5022" t="s">
        <v>187</v>
      </c>
      <c r="I5022">
        <v>28019.5</v>
      </c>
    </row>
    <row r="5023" spans="1:9" x14ac:dyDescent="0.2">
      <c r="A5023" t="s">
        <v>354</v>
      </c>
      <c r="B5023">
        <v>76</v>
      </c>
      <c r="C5023">
        <v>2006</v>
      </c>
      <c r="D5023" t="s">
        <v>105</v>
      </c>
      <c r="F5023" t="s">
        <v>72</v>
      </c>
      <c r="I5023">
        <v>27433</v>
      </c>
    </row>
    <row r="5024" spans="1:9" x14ac:dyDescent="0.2">
      <c r="A5024" t="s">
        <v>1085</v>
      </c>
      <c r="B5024">
        <v>77</v>
      </c>
      <c r="C5024">
        <v>2006</v>
      </c>
      <c r="D5024" t="s">
        <v>17</v>
      </c>
      <c r="F5024" t="s">
        <v>18</v>
      </c>
      <c r="I5024">
        <v>27201</v>
      </c>
    </row>
    <row r="5025" spans="1:9" x14ac:dyDescent="0.2">
      <c r="A5025" t="s">
        <v>1296</v>
      </c>
      <c r="B5025">
        <v>78</v>
      </c>
      <c r="C5025">
        <v>2006</v>
      </c>
      <c r="D5025" t="s">
        <v>65</v>
      </c>
      <c r="F5025" t="s">
        <v>33</v>
      </c>
      <c r="I5025">
        <v>27083</v>
      </c>
    </row>
    <row r="5026" spans="1:9" x14ac:dyDescent="0.2">
      <c r="A5026" t="s">
        <v>813</v>
      </c>
      <c r="B5026">
        <v>79</v>
      </c>
      <c r="C5026">
        <v>2006</v>
      </c>
      <c r="D5026" t="s">
        <v>166</v>
      </c>
      <c r="F5026" t="s">
        <v>28</v>
      </c>
      <c r="I5026">
        <v>26601</v>
      </c>
    </row>
    <row r="5027" spans="1:9" x14ac:dyDescent="0.2">
      <c r="A5027" t="s">
        <v>327</v>
      </c>
      <c r="B5027">
        <v>80</v>
      </c>
      <c r="C5027">
        <v>2006</v>
      </c>
      <c r="D5027" t="s">
        <v>987</v>
      </c>
      <c r="F5027" t="s">
        <v>25</v>
      </c>
      <c r="I5027">
        <v>26014</v>
      </c>
    </row>
    <row r="5028" spans="1:9" x14ac:dyDescent="0.2">
      <c r="A5028" t="s">
        <v>724</v>
      </c>
      <c r="B5028">
        <v>81</v>
      </c>
      <c r="C5028">
        <v>2006</v>
      </c>
      <c r="D5028" t="s">
        <v>40</v>
      </c>
      <c r="F5028" t="s">
        <v>28</v>
      </c>
      <c r="I5028">
        <v>25916.799999999999</v>
      </c>
    </row>
    <row r="5029" spans="1:9" x14ac:dyDescent="0.2">
      <c r="A5029" t="s">
        <v>90</v>
      </c>
      <c r="B5029">
        <v>82</v>
      </c>
      <c r="C5029">
        <v>2006</v>
      </c>
      <c r="D5029" t="s">
        <v>91</v>
      </c>
      <c r="F5029" t="s">
        <v>33</v>
      </c>
      <c r="I5029">
        <v>25797</v>
      </c>
    </row>
    <row r="5030" spans="1:9" x14ac:dyDescent="0.2">
      <c r="A5030" t="s">
        <v>666</v>
      </c>
      <c r="B5030">
        <v>83</v>
      </c>
      <c r="C5030">
        <v>2006</v>
      </c>
      <c r="D5030" t="s">
        <v>970</v>
      </c>
      <c r="F5030" t="s">
        <v>55</v>
      </c>
      <c r="I5030">
        <v>24801</v>
      </c>
    </row>
    <row r="5031" spans="1:9" x14ac:dyDescent="0.2">
      <c r="A5031" t="s">
        <v>1293</v>
      </c>
      <c r="B5031">
        <v>84</v>
      </c>
      <c r="C5031">
        <v>2006</v>
      </c>
      <c r="D5031" t="s">
        <v>1294</v>
      </c>
      <c r="F5031" t="s">
        <v>113</v>
      </c>
      <c r="I5031">
        <v>24455</v>
      </c>
    </row>
    <row r="5032" spans="1:9" x14ac:dyDescent="0.2">
      <c r="A5032" t="s">
        <v>1295</v>
      </c>
      <c r="B5032">
        <v>85</v>
      </c>
      <c r="C5032">
        <v>2006</v>
      </c>
      <c r="D5032" t="s">
        <v>65</v>
      </c>
      <c r="F5032" t="s">
        <v>72</v>
      </c>
      <c r="I5032">
        <v>24365</v>
      </c>
    </row>
    <row r="5033" spans="1:9" x14ac:dyDescent="0.2">
      <c r="A5033" t="s">
        <v>1299</v>
      </c>
      <c r="B5033">
        <v>86</v>
      </c>
      <c r="C5033">
        <v>2006</v>
      </c>
      <c r="D5033" t="s">
        <v>175</v>
      </c>
      <c r="F5033" t="s">
        <v>28</v>
      </c>
      <c r="I5033">
        <v>23859</v>
      </c>
    </row>
    <row r="5034" spans="1:9" x14ac:dyDescent="0.2">
      <c r="A5034" t="s">
        <v>1351</v>
      </c>
      <c r="B5034">
        <v>87</v>
      </c>
      <c r="C5034">
        <v>2006</v>
      </c>
      <c r="D5034" t="s">
        <v>24</v>
      </c>
      <c r="F5034" t="s">
        <v>53</v>
      </c>
      <c r="I5034">
        <v>23347</v>
      </c>
    </row>
    <row r="5035" spans="1:9" x14ac:dyDescent="0.2">
      <c r="A5035" t="s">
        <v>257</v>
      </c>
      <c r="B5035">
        <v>88</v>
      </c>
      <c r="C5035">
        <v>2006</v>
      </c>
      <c r="D5035" t="s">
        <v>21</v>
      </c>
      <c r="F5035" t="s">
        <v>28</v>
      </c>
      <c r="I5035">
        <v>23255</v>
      </c>
    </row>
    <row r="5036" spans="1:9" x14ac:dyDescent="0.2">
      <c r="A5036" t="s">
        <v>107</v>
      </c>
      <c r="B5036">
        <v>89</v>
      </c>
      <c r="C5036">
        <v>2006</v>
      </c>
      <c r="D5036" t="s">
        <v>108</v>
      </c>
      <c r="F5036" t="s">
        <v>86</v>
      </c>
      <c r="I5036">
        <v>23104</v>
      </c>
    </row>
    <row r="5037" spans="1:9" x14ac:dyDescent="0.2">
      <c r="A5037" t="s">
        <v>178</v>
      </c>
      <c r="B5037">
        <v>90</v>
      </c>
      <c r="C5037">
        <v>2006</v>
      </c>
      <c r="D5037" t="s">
        <v>91</v>
      </c>
      <c r="F5037" t="s">
        <v>93</v>
      </c>
      <c r="I5037">
        <v>23000</v>
      </c>
    </row>
    <row r="5038" spans="1:9" x14ac:dyDescent="0.2">
      <c r="A5038" t="s">
        <v>1175</v>
      </c>
      <c r="B5038">
        <v>91</v>
      </c>
      <c r="C5038">
        <v>2006</v>
      </c>
      <c r="D5038" t="s">
        <v>1288</v>
      </c>
      <c r="F5038" t="s">
        <v>33</v>
      </c>
      <c r="I5038">
        <v>22885</v>
      </c>
    </row>
    <row r="5039" spans="1:9" x14ac:dyDescent="0.2">
      <c r="A5039" t="s">
        <v>1352</v>
      </c>
      <c r="B5039">
        <v>92</v>
      </c>
      <c r="C5039">
        <v>2006</v>
      </c>
      <c r="D5039" t="s">
        <v>40</v>
      </c>
      <c r="F5039" t="s">
        <v>146</v>
      </c>
      <c r="I5039">
        <v>22798.799999999999</v>
      </c>
    </row>
    <row r="5040" spans="1:9" x14ac:dyDescent="0.2">
      <c r="A5040" t="s">
        <v>208</v>
      </c>
      <c r="B5040">
        <v>93</v>
      </c>
      <c r="C5040">
        <v>2006</v>
      </c>
      <c r="D5040" t="s">
        <v>100</v>
      </c>
      <c r="F5040" t="s">
        <v>44</v>
      </c>
      <c r="I5040">
        <v>22337.8</v>
      </c>
    </row>
    <row r="5041" spans="1:9" x14ac:dyDescent="0.2">
      <c r="A5041" t="s">
        <v>469</v>
      </c>
      <c r="B5041">
        <v>94</v>
      </c>
      <c r="C5041">
        <v>2006</v>
      </c>
      <c r="D5041" t="s">
        <v>27</v>
      </c>
      <c r="F5041" t="s">
        <v>98</v>
      </c>
      <c r="I5041">
        <v>22255</v>
      </c>
    </row>
    <row r="5042" spans="1:9" x14ac:dyDescent="0.2">
      <c r="A5042" t="s">
        <v>120</v>
      </c>
      <c r="B5042">
        <v>95</v>
      </c>
      <c r="C5042">
        <v>2006</v>
      </c>
      <c r="D5042" t="s">
        <v>100</v>
      </c>
      <c r="F5042" t="s">
        <v>41</v>
      </c>
      <c r="I5042">
        <v>22011.9</v>
      </c>
    </row>
    <row r="5043" spans="1:9" x14ac:dyDescent="0.2">
      <c r="A5043" t="s">
        <v>217</v>
      </c>
      <c r="B5043">
        <v>96</v>
      </c>
      <c r="C5043">
        <v>2006</v>
      </c>
      <c r="D5043" t="s">
        <v>130</v>
      </c>
      <c r="F5043" t="s">
        <v>44</v>
      </c>
      <c r="I5043">
        <v>21930.5</v>
      </c>
    </row>
    <row r="5044" spans="1:9" x14ac:dyDescent="0.2">
      <c r="A5044" t="s">
        <v>182</v>
      </c>
      <c r="B5044">
        <v>97</v>
      </c>
      <c r="C5044">
        <v>2006</v>
      </c>
      <c r="D5044" t="s">
        <v>74</v>
      </c>
      <c r="F5044" t="s">
        <v>146</v>
      </c>
      <c r="I5044">
        <v>21894</v>
      </c>
    </row>
    <row r="5045" spans="1:9" x14ac:dyDescent="0.2">
      <c r="A5045" t="s">
        <v>1092</v>
      </c>
      <c r="B5045">
        <v>98</v>
      </c>
      <c r="C5045">
        <v>2006</v>
      </c>
      <c r="D5045" t="s">
        <v>65</v>
      </c>
      <c r="F5045" t="s">
        <v>53</v>
      </c>
      <c r="I5045">
        <v>21832</v>
      </c>
    </row>
    <row r="5046" spans="1:9" x14ac:dyDescent="0.2">
      <c r="A5046" t="s">
        <v>679</v>
      </c>
      <c r="B5046">
        <v>99</v>
      </c>
      <c r="C5046">
        <v>2006</v>
      </c>
      <c r="D5046" t="s">
        <v>390</v>
      </c>
      <c r="F5046" t="s">
        <v>93</v>
      </c>
      <c r="I5046">
        <v>21326</v>
      </c>
    </row>
    <row r="5047" spans="1:9" x14ac:dyDescent="0.2">
      <c r="A5047" t="s">
        <v>450</v>
      </c>
      <c r="B5047">
        <v>100</v>
      </c>
      <c r="C5047">
        <v>2006</v>
      </c>
      <c r="D5047" t="s">
        <v>74</v>
      </c>
      <c r="F5047" t="s">
        <v>35</v>
      </c>
      <c r="I5047">
        <v>21290</v>
      </c>
    </row>
    <row r="5048" spans="1:9" x14ac:dyDescent="0.2">
      <c r="A5048" t="s">
        <v>1176</v>
      </c>
      <c r="B5048">
        <v>101</v>
      </c>
      <c r="C5048">
        <v>2006</v>
      </c>
      <c r="D5048" t="s">
        <v>490</v>
      </c>
      <c r="F5048" t="s">
        <v>72</v>
      </c>
      <c r="I5048">
        <v>21167</v>
      </c>
    </row>
    <row r="5049" spans="1:9" x14ac:dyDescent="0.2">
      <c r="A5049" t="s">
        <v>219</v>
      </c>
      <c r="B5049">
        <v>102</v>
      </c>
      <c r="C5049">
        <v>2006</v>
      </c>
      <c r="D5049" t="s">
        <v>65</v>
      </c>
      <c r="F5049" t="s">
        <v>146</v>
      </c>
      <c r="I5049">
        <v>21161</v>
      </c>
    </row>
    <row r="5050" spans="1:9" x14ac:dyDescent="0.2">
      <c r="A5050" t="s">
        <v>306</v>
      </c>
      <c r="B5050">
        <v>103</v>
      </c>
      <c r="C5050">
        <v>2006</v>
      </c>
      <c r="D5050" t="s">
        <v>1095</v>
      </c>
      <c r="F5050" t="s">
        <v>22</v>
      </c>
      <c r="I5050">
        <v>20994</v>
      </c>
    </row>
    <row r="5051" spans="1:9" x14ac:dyDescent="0.2">
      <c r="A5051" t="s">
        <v>216</v>
      </c>
      <c r="B5051">
        <v>104</v>
      </c>
      <c r="C5051">
        <v>2006</v>
      </c>
      <c r="D5051" t="s">
        <v>70</v>
      </c>
      <c r="F5051" t="s">
        <v>177</v>
      </c>
      <c r="I5051">
        <v>20744.8</v>
      </c>
    </row>
    <row r="5052" spans="1:9" x14ac:dyDescent="0.2">
      <c r="A5052" t="s">
        <v>117</v>
      </c>
      <c r="B5052">
        <v>105</v>
      </c>
      <c r="C5052">
        <v>2006</v>
      </c>
      <c r="D5052" t="s">
        <v>118</v>
      </c>
      <c r="F5052" t="s">
        <v>22</v>
      </c>
      <c r="I5052">
        <v>20712</v>
      </c>
    </row>
    <row r="5053" spans="1:9" x14ac:dyDescent="0.2">
      <c r="A5053" t="s">
        <v>109</v>
      </c>
      <c r="B5053">
        <v>106</v>
      </c>
      <c r="C5053">
        <v>2006</v>
      </c>
      <c r="D5053" t="s">
        <v>27</v>
      </c>
      <c r="F5053" t="s">
        <v>86</v>
      </c>
      <c r="I5053">
        <v>20613</v>
      </c>
    </row>
    <row r="5054" spans="1:9" x14ac:dyDescent="0.2">
      <c r="A5054" t="s">
        <v>499</v>
      </c>
      <c r="B5054">
        <v>107</v>
      </c>
      <c r="C5054">
        <v>2006</v>
      </c>
      <c r="D5054" t="s">
        <v>976</v>
      </c>
      <c r="F5054" t="s">
        <v>177</v>
      </c>
      <c r="I5054">
        <v>20542.099999999999</v>
      </c>
    </row>
    <row r="5055" spans="1:9" x14ac:dyDescent="0.2">
      <c r="A5055" t="s">
        <v>1242</v>
      </c>
      <c r="B5055">
        <v>108</v>
      </c>
      <c r="C5055">
        <v>2006</v>
      </c>
      <c r="D5055" t="s">
        <v>1353</v>
      </c>
      <c r="F5055" t="s">
        <v>22</v>
      </c>
      <c r="I5055">
        <v>20537</v>
      </c>
    </row>
    <row r="5056" spans="1:9" x14ac:dyDescent="0.2">
      <c r="A5056" t="s">
        <v>816</v>
      </c>
      <c r="B5056">
        <v>109</v>
      </c>
      <c r="C5056">
        <v>2006</v>
      </c>
      <c r="D5056" t="s">
        <v>60</v>
      </c>
      <c r="F5056" t="s">
        <v>44</v>
      </c>
      <c r="I5056">
        <v>20460.2</v>
      </c>
    </row>
    <row r="5057" spans="1:9" x14ac:dyDescent="0.2">
      <c r="A5057" t="s">
        <v>148</v>
      </c>
      <c r="B5057">
        <v>110</v>
      </c>
      <c r="C5057">
        <v>2006</v>
      </c>
      <c r="D5057" t="s">
        <v>100</v>
      </c>
      <c r="F5057" t="s">
        <v>28</v>
      </c>
      <c r="I5057">
        <v>20222</v>
      </c>
    </row>
    <row r="5058" spans="1:9" x14ac:dyDescent="0.2">
      <c r="A5058" t="s">
        <v>110</v>
      </c>
      <c r="B5058">
        <v>111</v>
      </c>
      <c r="C5058">
        <v>2006</v>
      </c>
      <c r="D5058" t="s">
        <v>980</v>
      </c>
      <c r="F5058" t="s">
        <v>44</v>
      </c>
      <c r="I5058">
        <v>19727</v>
      </c>
    </row>
    <row r="5059" spans="1:9" x14ac:dyDescent="0.2">
      <c r="A5059" t="s">
        <v>1245</v>
      </c>
      <c r="B5059">
        <v>112</v>
      </c>
      <c r="C5059">
        <v>2006</v>
      </c>
      <c r="D5059" t="s">
        <v>17</v>
      </c>
      <c r="F5059" t="s">
        <v>53</v>
      </c>
      <c r="I5059">
        <v>19723</v>
      </c>
    </row>
    <row r="5060" spans="1:9" x14ac:dyDescent="0.2">
      <c r="A5060" t="s">
        <v>812</v>
      </c>
      <c r="B5060">
        <v>113</v>
      </c>
      <c r="C5060">
        <v>2006</v>
      </c>
      <c r="D5060" t="s">
        <v>985</v>
      </c>
      <c r="F5060" t="s">
        <v>72</v>
      </c>
      <c r="I5060">
        <v>19543.2</v>
      </c>
    </row>
    <row r="5061" spans="1:9" x14ac:dyDescent="0.2">
      <c r="A5061" t="s">
        <v>759</v>
      </c>
      <c r="B5061">
        <v>114</v>
      </c>
      <c r="C5061">
        <v>2006</v>
      </c>
      <c r="D5061" t="s">
        <v>1138</v>
      </c>
      <c r="F5061" t="s">
        <v>28</v>
      </c>
      <c r="I5061">
        <v>19471</v>
      </c>
    </row>
    <row r="5062" spans="1:9" x14ac:dyDescent="0.2">
      <c r="A5062" t="s">
        <v>1300</v>
      </c>
      <c r="B5062">
        <v>115</v>
      </c>
      <c r="C5062">
        <v>2006</v>
      </c>
      <c r="D5062" t="s">
        <v>350</v>
      </c>
      <c r="F5062" t="s">
        <v>177</v>
      </c>
      <c r="I5062">
        <v>19468</v>
      </c>
    </row>
    <row r="5063" spans="1:9" x14ac:dyDescent="0.2">
      <c r="A5063" t="s">
        <v>186</v>
      </c>
      <c r="B5063">
        <v>116</v>
      </c>
      <c r="C5063">
        <v>2006</v>
      </c>
      <c r="D5063" t="s">
        <v>40</v>
      </c>
      <c r="F5063" t="s">
        <v>187</v>
      </c>
      <c r="I5063">
        <v>19220.8</v>
      </c>
    </row>
    <row r="5064" spans="1:9" x14ac:dyDescent="0.2">
      <c r="A5064" t="s">
        <v>729</v>
      </c>
      <c r="B5064">
        <v>117</v>
      </c>
      <c r="C5064">
        <v>2006</v>
      </c>
      <c r="D5064" t="s">
        <v>214</v>
      </c>
      <c r="F5064" t="s">
        <v>125</v>
      </c>
      <c r="I5064">
        <v>18944</v>
      </c>
    </row>
    <row r="5065" spans="1:9" x14ac:dyDescent="0.2">
      <c r="A5065" t="s">
        <v>83</v>
      </c>
      <c r="B5065">
        <v>118</v>
      </c>
      <c r="C5065">
        <v>2006</v>
      </c>
      <c r="D5065" t="s">
        <v>24</v>
      </c>
      <c r="F5065" t="s">
        <v>22</v>
      </c>
      <c r="I5065">
        <v>18781</v>
      </c>
    </row>
    <row r="5066" spans="1:9" x14ac:dyDescent="0.2">
      <c r="A5066" t="s">
        <v>1094</v>
      </c>
      <c r="B5066">
        <v>119</v>
      </c>
      <c r="C5066">
        <v>2006</v>
      </c>
      <c r="D5066" t="s">
        <v>100</v>
      </c>
      <c r="F5066" t="s">
        <v>41</v>
      </c>
      <c r="I5066">
        <v>18755.8</v>
      </c>
    </row>
    <row r="5067" spans="1:9" x14ac:dyDescent="0.2">
      <c r="A5067" t="s">
        <v>280</v>
      </c>
      <c r="B5067">
        <v>120</v>
      </c>
      <c r="C5067">
        <v>2006</v>
      </c>
      <c r="D5067" t="s">
        <v>108</v>
      </c>
      <c r="F5067" t="s">
        <v>86</v>
      </c>
      <c r="I5067">
        <v>18706</v>
      </c>
    </row>
    <row r="5068" spans="1:9" x14ac:dyDescent="0.2">
      <c r="A5068" t="s">
        <v>937</v>
      </c>
      <c r="B5068">
        <v>121</v>
      </c>
      <c r="C5068">
        <v>2006</v>
      </c>
      <c r="D5068" t="s">
        <v>46</v>
      </c>
      <c r="F5068" t="s">
        <v>22</v>
      </c>
      <c r="I5068">
        <v>18606</v>
      </c>
    </row>
    <row r="5069" spans="1:9" x14ac:dyDescent="0.2">
      <c r="A5069" t="s">
        <v>1183</v>
      </c>
      <c r="B5069">
        <v>122</v>
      </c>
      <c r="C5069">
        <v>2006</v>
      </c>
      <c r="D5069" t="s">
        <v>79</v>
      </c>
      <c r="F5069" t="s">
        <v>55</v>
      </c>
      <c r="I5069">
        <v>18536.900000000001</v>
      </c>
    </row>
    <row r="5070" spans="1:9" x14ac:dyDescent="0.2">
      <c r="A5070" t="s">
        <v>378</v>
      </c>
      <c r="B5070">
        <v>123</v>
      </c>
      <c r="C5070">
        <v>2006</v>
      </c>
      <c r="D5070" t="s">
        <v>214</v>
      </c>
      <c r="F5070" t="s">
        <v>35</v>
      </c>
      <c r="I5070">
        <v>18041</v>
      </c>
    </row>
    <row r="5071" spans="1:9" x14ac:dyDescent="0.2">
      <c r="A5071" t="s">
        <v>137</v>
      </c>
      <c r="B5071">
        <v>124</v>
      </c>
      <c r="C5071">
        <v>2006</v>
      </c>
      <c r="D5071" t="s">
        <v>118</v>
      </c>
      <c r="F5071" t="s">
        <v>44</v>
      </c>
      <c r="I5071">
        <v>17379</v>
      </c>
    </row>
    <row r="5072" spans="1:9" x14ac:dyDescent="0.2">
      <c r="A5072" t="s">
        <v>933</v>
      </c>
      <c r="B5072">
        <v>125</v>
      </c>
      <c r="C5072">
        <v>2006</v>
      </c>
      <c r="D5072" t="s">
        <v>920</v>
      </c>
      <c r="F5072" t="s">
        <v>75</v>
      </c>
      <c r="I5072">
        <v>17374.8</v>
      </c>
    </row>
    <row r="5073" spans="1:9" x14ac:dyDescent="0.2">
      <c r="A5073" t="s">
        <v>624</v>
      </c>
      <c r="B5073">
        <v>126</v>
      </c>
      <c r="C5073">
        <v>2006</v>
      </c>
      <c r="D5073" t="s">
        <v>32</v>
      </c>
      <c r="F5073" t="s">
        <v>142</v>
      </c>
      <c r="I5073">
        <v>17305</v>
      </c>
    </row>
    <row r="5074" spans="1:9" x14ac:dyDescent="0.2">
      <c r="A5074" t="s">
        <v>647</v>
      </c>
      <c r="B5074">
        <v>127</v>
      </c>
      <c r="C5074">
        <v>2006</v>
      </c>
      <c r="D5074" t="s">
        <v>17</v>
      </c>
      <c r="F5074" t="s">
        <v>18</v>
      </c>
      <c r="I5074">
        <v>17089.2</v>
      </c>
    </row>
    <row r="5075" spans="1:9" x14ac:dyDescent="0.2">
      <c r="A5075" t="s">
        <v>1090</v>
      </c>
      <c r="B5075">
        <v>128</v>
      </c>
      <c r="C5075">
        <v>2006</v>
      </c>
      <c r="D5075" t="s">
        <v>17</v>
      </c>
      <c r="F5075" t="s">
        <v>18</v>
      </c>
      <c r="I5075">
        <v>16976</v>
      </c>
    </row>
    <row r="5076" spans="1:9" x14ac:dyDescent="0.2">
      <c r="A5076" t="s">
        <v>383</v>
      </c>
      <c r="B5076">
        <v>129</v>
      </c>
      <c r="C5076">
        <v>2006</v>
      </c>
      <c r="D5076" t="s">
        <v>70</v>
      </c>
      <c r="F5076" t="s">
        <v>98</v>
      </c>
      <c r="I5076">
        <v>16816.400000000001</v>
      </c>
    </row>
    <row r="5077" spans="1:9" x14ac:dyDescent="0.2">
      <c r="A5077" t="s">
        <v>613</v>
      </c>
      <c r="B5077">
        <v>130</v>
      </c>
      <c r="C5077">
        <v>2006</v>
      </c>
      <c r="D5077" t="s">
        <v>1288</v>
      </c>
      <c r="F5077" t="s">
        <v>98</v>
      </c>
      <c r="I5077">
        <v>16684</v>
      </c>
    </row>
    <row r="5078" spans="1:9" x14ac:dyDescent="0.2">
      <c r="A5078" t="s">
        <v>531</v>
      </c>
      <c r="B5078">
        <v>131</v>
      </c>
      <c r="C5078">
        <v>2006</v>
      </c>
      <c r="D5078" t="s">
        <v>57</v>
      </c>
      <c r="F5078" t="s">
        <v>72</v>
      </c>
      <c r="I5078">
        <v>16596</v>
      </c>
    </row>
    <row r="5079" spans="1:9" x14ac:dyDescent="0.2">
      <c r="A5079" t="s">
        <v>1306</v>
      </c>
      <c r="B5079">
        <v>132</v>
      </c>
      <c r="C5079">
        <v>2006</v>
      </c>
      <c r="D5079" t="s">
        <v>21</v>
      </c>
      <c r="F5079" t="s">
        <v>22</v>
      </c>
      <c r="I5079">
        <v>16473</v>
      </c>
    </row>
    <row r="5080" spans="1:9" x14ac:dyDescent="0.2">
      <c r="A5080" t="s">
        <v>202</v>
      </c>
      <c r="B5080">
        <v>133</v>
      </c>
      <c r="C5080">
        <v>2006</v>
      </c>
      <c r="D5080" t="s">
        <v>488</v>
      </c>
      <c r="F5080" t="s">
        <v>55</v>
      </c>
      <c r="I5080">
        <v>16286</v>
      </c>
    </row>
    <row r="5081" spans="1:9" x14ac:dyDescent="0.2">
      <c r="A5081" t="s">
        <v>1099</v>
      </c>
      <c r="B5081">
        <v>134</v>
      </c>
      <c r="C5081">
        <v>2006</v>
      </c>
      <c r="D5081" t="s">
        <v>1291</v>
      </c>
      <c r="F5081" t="s">
        <v>142</v>
      </c>
      <c r="I5081">
        <v>16266</v>
      </c>
    </row>
    <row r="5082" spans="1:9" x14ac:dyDescent="0.2">
      <c r="A5082" t="s">
        <v>170</v>
      </c>
      <c r="B5082">
        <v>135</v>
      </c>
      <c r="C5082">
        <v>2006</v>
      </c>
      <c r="D5082" t="s">
        <v>118</v>
      </c>
      <c r="F5082" t="s">
        <v>86</v>
      </c>
      <c r="I5082">
        <v>16191</v>
      </c>
    </row>
    <row r="5083" spans="1:9" x14ac:dyDescent="0.2">
      <c r="A5083" t="s">
        <v>329</v>
      </c>
      <c r="B5083">
        <v>136</v>
      </c>
      <c r="C5083">
        <v>2006</v>
      </c>
      <c r="D5083" t="s">
        <v>330</v>
      </c>
      <c r="F5083" t="s">
        <v>187</v>
      </c>
      <c r="I5083">
        <v>16080.4</v>
      </c>
    </row>
    <row r="5084" spans="1:9" x14ac:dyDescent="0.2">
      <c r="A5084" t="s">
        <v>504</v>
      </c>
      <c r="B5084">
        <v>137</v>
      </c>
      <c r="C5084">
        <v>2006</v>
      </c>
      <c r="D5084" t="s">
        <v>105</v>
      </c>
      <c r="F5084" t="s">
        <v>146</v>
      </c>
      <c r="I5084">
        <v>16078.9</v>
      </c>
    </row>
    <row r="5085" spans="1:9" x14ac:dyDescent="0.2">
      <c r="A5085" t="s">
        <v>387</v>
      </c>
      <c r="B5085">
        <v>138</v>
      </c>
      <c r="C5085">
        <v>2006</v>
      </c>
      <c r="D5085" t="s">
        <v>105</v>
      </c>
      <c r="F5085" t="s">
        <v>146</v>
      </c>
      <c r="I5085">
        <v>16057.9</v>
      </c>
    </row>
    <row r="5086" spans="1:9" x14ac:dyDescent="0.2">
      <c r="A5086" t="s">
        <v>391</v>
      </c>
      <c r="B5086">
        <v>139</v>
      </c>
      <c r="C5086">
        <v>2006</v>
      </c>
      <c r="D5086" t="s">
        <v>105</v>
      </c>
      <c r="F5086" t="s">
        <v>55</v>
      </c>
      <c r="I5086">
        <v>16023</v>
      </c>
    </row>
    <row r="5087" spans="1:9" x14ac:dyDescent="0.2">
      <c r="A5087" t="s">
        <v>147</v>
      </c>
      <c r="B5087">
        <v>140</v>
      </c>
      <c r="C5087">
        <v>2006</v>
      </c>
      <c r="D5087" t="s">
        <v>1077</v>
      </c>
      <c r="F5087" t="s">
        <v>22</v>
      </c>
      <c r="I5087">
        <v>15902.6</v>
      </c>
    </row>
    <row r="5088" spans="1:9" x14ac:dyDescent="0.2">
      <c r="A5088" t="s">
        <v>467</v>
      </c>
      <c r="B5088">
        <v>141</v>
      </c>
      <c r="C5088">
        <v>2006</v>
      </c>
      <c r="D5088" t="s">
        <v>1353</v>
      </c>
      <c r="F5088" t="s">
        <v>55</v>
      </c>
      <c r="I5088">
        <v>15849.1</v>
      </c>
    </row>
    <row r="5089" spans="1:9" x14ac:dyDescent="0.2">
      <c r="A5089" t="s">
        <v>94</v>
      </c>
      <c r="B5089">
        <v>142</v>
      </c>
      <c r="C5089">
        <v>2006</v>
      </c>
      <c r="D5089" t="s">
        <v>30</v>
      </c>
      <c r="F5089" t="s">
        <v>33</v>
      </c>
      <c r="I5089">
        <v>15701</v>
      </c>
    </row>
    <row r="5090" spans="1:9" x14ac:dyDescent="0.2">
      <c r="A5090" t="s">
        <v>979</v>
      </c>
      <c r="B5090">
        <v>143</v>
      </c>
      <c r="C5090">
        <v>2006</v>
      </c>
      <c r="D5090" t="s">
        <v>980</v>
      </c>
      <c r="F5090" t="s">
        <v>68</v>
      </c>
      <c r="I5090">
        <v>15515.7</v>
      </c>
    </row>
    <row r="5091" spans="1:9" x14ac:dyDescent="0.2">
      <c r="A5091" t="s">
        <v>1001</v>
      </c>
      <c r="B5091">
        <v>144</v>
      </c>
      <c r="C5091">
        <v>2006</v>
      </c>
      <c r="D5091" t="s">
        <v>214</v>
      </c>
      <c r="F5091" t="s">
        <v>44</v>
      </c>
      <c r="I5091">
        <v>15405</v>
      </c>
    </row>
    <row r="5092" spans="1:9" x14ac:dyDescent="0.2">
      <c r="A5092" t="s">
        <v>101</v>
      </c>
      <c r="B5092">
        <v>145</v>
      </c>
      <c r="C5092">
        <v>2006</v>
      </c>
      <c r="D5092" t="s">
        <v>65</v>
      </c>
      <c r="F5092" t="s">
        <v>28</v>
      </c>
      <c r="I5092">
        <v>15363.3</v>
      </c>
    </row>
    <row r="5093" spans="1:9" x14ac:dyDescent="0.2">
      <c r="A5093" t="s">
        <v>169</v>
      </c>
      <c r="B5093">
        <v>146</v>
      </c>
      <c r="C5093">
        <v>2006</v>
      </c>
      <c r="D5093" t="s">
        <v>108</v>
      </c>
      <c r="F5093" t="s">
        <v>142</v>
      </c>
      <c r="I5093">
        <v>15035.7</v>
      </c>
    </row>
    <row r="5094" spans="1:9" x14ac:dyDescent="0.2">
      <c r="A5094" t="s">
        <v>1119</v>
      </c>
      <c r="B5094">
        <v>147</v>
      </c>
      <c r="C5094">
        <v>2006</v>
      </c>
      <c r="D5094" t="s">
        <v>1111</v>
      </c>
      <c r="F5094" t="s">
        <v>18</v>
      </c>
      <c r="I5094">
        <v>14895.5</v>
      </c>
    </row>
    <row r="5095" spans="1:9" x14ac:dyDescent="0.2">
      <c r="A5095" t="s">
        <v>1096</v>
      </c>
      <c r="B5095">
        <v>148</v>
      </c>
      <c r="C5095">
        <v>2006</v>
      </c>
      <c r="D5095" t="s">
        <v>100</v>
      </c>
      <c r="F5095" t="s">
        <v>255</v>
      </c>
      <c r="I5095">
        <v>14645.3</v>
      </c>
    </row>
    <row r="5096" spans="1:9" x14ac:dyDescent="0.2">
      <c r="A5096" t="s">
        <v>746</v>
      </c>
      <c r="B5096">
        <v>149</v>
      </c>
      <c r="C5096">
        <v>2006</v>
      </c>
      <c r="D5096" t="s">
        <v>175</v>
      </c>
      <c r="F5096" t="s">
        <v>28</v>
      </c>
      <c r="I5096">
        <v>14536.4</v>
      </c>
    </row>
    <row r="5097" spans="1:9" x14ac:dyDescent="0.2">
      <c r="A5097" t="s">
        <v>644</v>
      </c>
      <c r="B5097">
        <v>150</v>
      </c>
      <c r="C5097">
        <v>2006</v>
      </c>
      <c r="D5097" t="s">
        <v>1288</v>
      </c>
      <c r="F5097" t="s">
        <v>190</v>
      </c>
      <c r="I5097">
        <v>14418.1</v>
      </c>
    </row>
    <row r="5098" spans="1:9" x14ac:dyDescent="0.2">
      <c r="A5098" t="s">
        <v>1302</v>
      </c>
      <c r="B5098">
        <v>151</v>
      </c>
      <c r="C5098">
        <v>2006</v>
      </c>
      <c r="D5098" t="s">
        <v>97</v>
      </c>
      <c r="F5098" t="s">
        <v>86</v>
      </c>
      <c r="I5098">
        <v>14363</v>
      </c>
    </row>
    <row r="5099" spans="1:9" x14ac:dyDescent="0.2">
      <c r="A5099" t="s">
        <v>242</v>
      </c>
      <c r="B5099">
        <v>152</v>
      </c>
      <c r="C5099">
        <v>2006</v>
      </c>
      <c r="D5099" t="s">
        <v>32</v>
      </c>
      <c r="F5099" t="s">
        <v>18</v>
      </c>
      <c r="I5099">
        <v>14317</v>
      </c>
    </row>
    <row r="5100" spans="1:9" x14ac:dyDescent="0.2">
      <c r="A5100" t="s">
        <v>514</v>
      </c>
      <c r="B5100">
        <v>153</v>
      </c>
      <c r="C5100">
        <v>2006</v>
      </c>
      <c r="D5100" t="s">
        <v>65</v>
      </c>
      <c r="F5100" t="s">
        <v>53</v>
      </c>
      <c r="I5100">
        <v>14303.4</v>
      </c>
    </row>
    <row r="5101" spans="1:9" x14ac:dyDescent="0.2">
      <c r="A5101" t="s">
        <v>339</v>
      </c>
      <c r="B5101">
        <v>154</v>
      </c>
      <c r="C5101">
        <v>2006</v>
      </c>
      <c r="D5101" t="s">
        <v>105</v>
      </c>
      <c r="F5101" t="s">
        <v>177</v>
      </c>
      <c r="I5101">
        <v>14278.9</v>
      </c>
    </row>
    <row r="5102" spans="1:9" x14ac:dyDescent="0.2">
      <c r="A5102" t="s">
        <v>134</v>
      </c>
      <c r="B5102">
        <v>155</v>
      </c>
      <c r="C5102">
        <v>2006</v>
      </c>
      <c r="D5102" t="s">
        <v>95</v>
      </c>
      <c r="F5102" t="s">
        <v>28</v>
      </c>
      <c r="I5102">
        <v>14268</v>
      </c>
    </row>
    <row r="5103" spans="1:9" x14ac:dyDescent="0.2">
      <c r="A5103" t="s">
        <v>1304</v>
      </c>
      <c r="B5103">
        <v>156</v>
      </c>
      <c r="C5103">
        <v>2006</v>
      </c>
      <c r="D5103" t="s">
        <v>65</v>
      </c>
      <c r="F5103" t="s">
        <v>41</v>
      </c>
      <c r="I5103">
        <v>14082.3</v>
      </c>
    </row>
    <row r="5104" spans="1:9" x14ac:dyDescent="0.2">
      <c r="A5104" t="s">
        <v>365</v>
      </c>
      <c r="B5104">
        <v>157</v>
      </c>
      <c r="C5104">
        <v>2006</v>
      </c>
      <c r="D5104" t="s">
        <v>17</v>
      </c>
      <c r="F5104" t="s">
        <v>93</v>
      </c>
      <c r="I5104">
        <v>14057.4</v>
      </c>
    </row>
    <row r="5105" spans="1:9" x14ac:dyDescent="0.2">
      <c r="A5105" t="s">
        <v>1189</v>
      </c>
      <c r="B5105">
        <v>158</v>
      </c>
      <c r="C5105">
        <v>2006</v>
      </c>
      <c r="D5105" t="s">
        <v>166</v>
      </c>
      <c r="F5105" t="s">
        <v>98</v>
      </c>
      <c r="I5105">
        <v>14039</v>
      </c>
    </row>
    <row r="5106" spans="1:9" x14ac:dyDescent="0.2">
      <c r="A5106" t="s">
        <v>191</v>
      </c>
      <c r="B5106">
        <v>159</v>
      </c>
      <c r="C5106">
        <v>2006</v>
      </c>
      <c r="D5106" t="s">
        <v>30</v>
      </c>
      <c r="F5106" t="s">
        <v>55</v>
      </c>
      <c r="I5106">
        <v>13931</v>
      </c>
    </row>
    <row r="5107" spans="1:9" x14ac:dyDescent="0.2">
      <c r="A5107" t="s">
        <v>930</v>
      </c>
      <c r="B5107">
        <v>160</v>
      </c>
      <c r="C5107">
        <v>2006</v>
      </c>
      <c r="D5107" t="s">
        <v>27</v>
      </c>
      <c r="F5107" t="s">
        <v>181</v>
      </c>
      <c r="I5107">
        <v>13903</v>
      </c>
    </row>
    <row r="5108" spans="1:9" x14ac:dyDescent="0.2">
      <c r="A5108" t="s">
        <v>959</v>
      </c>
      <c r="B5108">
        <v>161</v>
      </c>
      <c r="C5108">
        <v>2006</v>
      </c>
      <c r="D5108" t="s">
        <v>1111</v>
      </c>
      <c r="F5108" t="s">
        <v>177</v>
      </c>
      <c r="I5108">
        <v>13870.3</v>
      </c>
    </row>
    <row r="5109" spans="1:9" x14ac:dyDescent="0.2">
      <c r="A5109" t="s">
        <v>1045</v>
      </c>
      <c r="B5109">
        <v>162</v>
      </c>
      <c r="C5109">
        <v>2006</v>
      </c>
      <c r="D5109" t="s">
        <v>1111</v>
      </c>
      <c r="F5109" t="s">
        <v>22</v>
      </c>
      <c r="I5109">
        <v>13863.7</v>
      </c>
    </row>
    <row r="5110" spans="1:9" x14ac:dyDescent="0.2">
      <c r="A5110" t="s">
        <v>369</v>
      </c>
      <c r="B5110">
        <v>163</v>
      </c>
      <c r="C5110">
        <v>2006</v>
      </c>
      <c r="D5110" t="s">
        <v>283</v>
      </c>
      <c r="F5110" t="s">
        <v>370</v>
      </c>
      <c r="I5110">
        <v>13739.7</v>
      </c>
    </row>
    <row r="5111" spans="1:9" x14ac:dyDescent="0.2">
      <c r="A5111" t="s">
        <v>231</v>
      </c>
      <c r="B5111">
        <v>164</v>
      </c>
      <c r="C5111">
        <v>2006</v>
      </c>
      <c r="D5111" t="s">
        <v>201</v>
      </c>
      <c r="F5111" t="s">
        <v>68</v>
      </c>
      <c r="I5111">
        <v>13578</v>
      </c>
    </row>
    <row r="5112" spans="1:9" x14ac:dyDescent="0.2">
      <c r="A5112" t="s">
        <v>224</v>
      </c>
      <c r="B5112">
        <v>165</v>
      </c>
      <c r="C5112">
        <v>2006</v>
      </c>
      <c r="D5112" t="s">
        <v>214</v>
      </c>
      <c r="F5112" t="s">
        <v>86</v>
      </c>
      <c r="I5112">
        <v>13554</v>
      </c>
    </row>
    <row r="5113" spans="1:9" x14ac:dyDescent="0.2">
      <c r="A5113" t="s">
        <v>1182</v>
      </c>
      <c r="B5113">
        <v>166</v>
      </c>
      <c r="C5113">
        <v>2006</v>
      </c>
      <c r="D5113" t="s">
        <v>24</v>
      </c>
      <c r="F5113" t="s">
        <v>187</v>
      </c>
      <c r="I5113">
        <v>13402.2</v>
      </c>
    </row>
    <row r="5114" spans="1:9" x14ac:dyDescent="0.2">
      <c r="A5114" t="s">
        <v>622</v>
      </c>
      <c r="B5114">
        <v>167</v>
      </c>
      <c r="C5114">
        <v>2006</v>
      </c>
      <c r="D5114" t="s">
        <v>974</v>
      </c>
      <c r="F5114" t="s">
        <v>22</v>
      </c>
      <c r="I5114">
        <v>13392</v>
      </c>
    </row>
    <row r="5115" spans="1:9" x14ac:dyDescent="0.2">
      <c r="A5115" t="s">
        <v>1308</v>
      </c>
      <c r="B5115">
        <v>168</v>
      </c>
      <c r="C5115">
        <v>2006</v>
      </c>
      <c r="D5115" t="s">
        <v>27</v>
      </c>
      <c r="F5115" t="s">
        <v>55</v>
      </c>
      <c r="I5115">
        <v>13164.5</v>
      </c>
    </row>
    <row r="5116" spans="1:9" x14ac:dyDescent="0.2">
      <c r="A5116" t="s">
        <v>220</v>
      </c>
      <c r="B5116">
        <v>169</v>
      </c>
      <c r="C5116">
        <v>2006</v>
      </c>
      <c r="D5116" t="s">
        <v>221</v>
      </c>
      <c r="F5116" t="s">
        <v>22</v>
      </c>
      <c r="I5116">
        <v>13161.1</v>
      </c>
    </row>
    <row r="5117" spans="1:9" x14ac:dyDescent="0.2">
      <c r="A5117" t="s">
        <v>747</v>
      </c>
      <c r="B5117">
        <v>170</v>
      </c>
      <c r="C5117">
        <v>2006</v>
      </c>
      <c r="D5117" t="s">
        <v>193</v>
      </c>
      <c r="F5117" t="s">
        <v>22</v>
      </c>
      <c r="I5117">
        <v>13074</v>
      </c>
    </row>
    <row r="5118" spans="1:9" x14ac:dyDescent="0.2">
      <c r="A5118" t="s">
        <v>1100</v>
      </c>
      <c r="B5118">
        <v>171</v>
      </c>
      <c r="C5118">
        <v>2006</v>
      </c>
      <c r="D5118" t="s">
        <v>201</v>
      </c>
      <c r="F5118" t="s">
        <v>22</v>
      </c>
      <c r="I5118">
        <v>12987</v>
      </c>
    </row>
    <row r="5119" spans="1:9" x14ac:dyDescent="0.2">
      <c r="A5119" t="s">
        <v>1354</v>
      </c>
      <c r="B5119">
        <v>172</v>
      </c>
      <c r="C5119">
        <v>2006</v>
      </c>
      <c r="D5119" t="s">
        <v>46</v>
      </c>
      <c r="F5119" t="s">
        <v>103</v>
      </c>
      <c r="I5119">
        <v>12986</v>
      </c>
    </row>
    <row r="5120" spans="1:9" x14ac:dyDescent="0.2">
      <c r="A5120" t="s">
        <v>1355</v>
      </c>
      <c r="B5120">
        <v>173</v>
      </c>
      <c r="C5120">
        <v>2006</v>
      </c>
      <c r="D5120" t="s">
        <v>130</v>
      </c>
      <c r="F5120" t="s">
        <v>44</v>
      </c>
      <c r="I5120">
        <v>12921.8</v>
      </c>
    </row>
    <row r="5121" spans="1:9" x14ac:dyDescent="0.2">
      <c r="A5121" t="s">
        <v>684</v>
      </c>
      <c r="B5121">
        <v>174</v>
      </c>
      <c r="C5121">
        <v>2006</v>
      </c>
      <c r="D5121" t="s">
        <v>1104</v>
      </c>
      <c r="F5121" t="s">
        <v>18</v>
      </c>
      <c r="I5121">
        <v>12884</v>
      </c>
    </row>
    <row r="5122" spans="1:9" x14ac:dyDescent="0.2">
      <c r="A5122" t="s">
        <v>480</v>
      </c>
      <c r="B5122">
        <v>175</v>
      </c>
      <c r="C5122">
        <v>2006</v>
      </c>
      <c r="D5122" t="s">
        <v>1111</v>
      </c>
      <c r="F5122" t="s">
        <v>22</v>
      </c>
      <c r="I5122">
        <v>12859.7</v>
      </c>
    </row>
    <row r="5123" spans="1:9" x14ac:dyDescent="0.2">
      <c r="A5123" t="s">
        <v>1321</v>
      </c>
      <c r="B5123">
        <v>176</v>
      </c>
      <c r="C5123">
        <v>2006</v>
      </c>
      <c r="D5123" t="s">
        <v>920</v>
      </c>
      <c r="F5123" t="s">
        <v>116</v>
      </c>
      <c r="I5123">
        <v>12811.4</v>
      </c>
    </row>
    <row r="5124" spans="1:9" x14ac:dyDescent="0.2">
      <c r="A5124" t="s">
        <v>459</v>
      </c>
      <c r="B5124">
        <v>177</v>
      </c>
      <c r="C5124">
        <v>2006</v>
      </c>
      <c r="D5124" t="s">
        <v>166</v>
      </c>
      <c r="F5124" t="s">
        <v>125</v>
      </c>
      <c r="I5124">
        <v>12701</v>
      </c>
    </row>
    <row r="5125" spans="1:9" x14ac:dyDescent="0.2">
      <c r="A5125" t="s">
        <v>300</v>
      </c>
      <c r="B5125">
        <v>178</v>
      </c>
      <c r="C5125">
        <v>2006</v>
      </c>
      <c r="D5125" t="s">
        <v>214</v>
      </c>
      <c r="F5125" t="s">
        <v>41</v>
      </c>
      <c r="I5125">
        <v>12661</v>
      </c>
    </row>
    <row r="5126" spans="1:9" x14ac:dyDescent="0.2">
      <c r="A5126" t="s">
        <v>1307</v>
      </c>
      <c r="B5126">
        <v>179</v>
      </c>
      <c r="C5126">
        <v>2006</v>
      </c>
      <c r="D5126" t="s">
        <v>17</v>
      </c>
      <c r="F5126" t="s">
        <v>18</v>
      </c>
      <c r="I5126">
        <v>12643</v>
      </c>
    </row>
    <row r="5127" spans="1:9" x14ac:dyDescent="0.2">
      <c r="A5127" t="s">
        <v>549</v>
      </c>
      <c r="B5127">
        <v>180</v>
      </c>
      <c r="C5127">
        <v>2006</v>
      </c>
      <c r="D5127" t="s">
        <v>920</v>
      </c>
      <c r="F5127" t="s">
        <v>116</v>
      </c>
      <c r="I5127">
        <v>12583.6</v>
      </c>
    </row>
    <row r="5128" spans="1:9" x14ac:dyDescent="0.2">
      <c r="A5128" t="s">
        <v>1192</v>
      </c>
      <c r="B5128">
        <v>181</v>
      </c>
      <c r="C5128">
        <v>2006</v>
      </c>
      <c r="D5128" t="s">
        <v>100</v>
      </c>
      <c r="F5128" t="s">
        <v>55</v>
      </c>
      <c r="I5128">
        <v>12430</v>
      </c>
    </row>
    <row r="5129" spans="1:9" x14ac:dyDescent="0.2">
      <c r="A5129" t="s">
        <v>890</v>
      </c>
      <c r="B5129">
        <v>182</v>
      </c>
      <c r="C5129">
        <v>2006</v>
      </c>
      <c r="D5129" t="s">
        <v>118</v>
      </c>
      <c r="F5129" t="s">
        <v>72</v>
      </c>
      <c r="I5129">
        <v>12286</v>
      </c>
    </row>
    <row r="5130" spans="1:9" x14ac:dyDescent="0.2">
      <c r="A5130" t="s">
        <v>1258</v>
      </c>
      <c r="B5130">
        <v>183</v>
      </c>
      <c r="C5130">
        <v>2006</v>
      </c>
      <c r="D5130" t="s">
        <v>223</v>
      </c>
      <c r="F5130" t="s">
        <v>22</v>
      </c>
      <c r="I5130">
        <v>12257</v>
      </c>
    </row>
    <row r="5131" spans="1:9" x14ac:dyDescent="0.2">
      <c r="A5131" t="s">
        <v>1305</v>
      </c>
      <c r="B5131">
        <v>184</v>
      </c>
      <c r="C5131">
        <v>2006</v>
      </c>
      <c r="D5131" t="s">
        <v>214</v>
      </c>
      <c r="F5131" t="s">
        <v>53</v>
      </c>
      <c r="I5131">
        <v>12195</v>
      </c>
    </row>
    <row r="5132" spans="1:9" x14ac:dyDescent="0.2">
      <c r="A5132" t="s">
        <v>1356</v>
      </c>
      <c r="B5132">
        <v>185</v>
      </c>
      <c r="C5132">
        <v>2006</v>
      </c>
      <c r="D5132" t="s">
        <v>920</v>
      </c>
      <c r="F5132" t="s">
        <v>53</v>
      </c>
      <c r="I5132">
        <v>12117</v>
      </c>
    </row>
    <row r="5133" spans="1:9" x14ac:dyDescent="0.2">
      <c r="A5133" t="s">
        <v>422</v>
      </c>
      <c r="B5133">
        <v>186</v>
      </c>
      <c r="C5133">
        <v>2006</v>
      </c>
      <c r="D5133" t="s">
        <v>79</v>
      </c>
      <c r="F5133" t="s">
        <v>28</v>
      </c>
      <c r="I5133">
        <v>12109</v>
      </c>
    </row>
    <row r="5134" spans="1:9" x14ac:dyDescent="0.2">
      <c r="A5134" t="s">
        <v>929</v>
      </c>
      <c r="B5134">
        <v>187</v>
      </c>
      <c r="C5134">
        <v>2006</v>
      </c>
      <c r="D5134" t="s">
        <v>57</v>
      </c>
      <c r="F5134" t="s">
        <v>35</v>
      </c>
      <c r="I5134">
        <v>12085</v>
      </c>
    </row>
    <row r="5135" spans="1:9" x14ac:dyDescent="0.2">
      <c r="A5135" t="s">
        <v>1248</v>
      </c>
      <c r="B5135">
        <v>188</v>
      </c>
      <c r="C5135">
        <v>2006</v>
      </c>
      <c r="D5135" t="s">
        <v>985</v>
      </c>
      <c r="F5135" t="s">
        <v>72</v>
      </c>
      <c r="I5135">
        <v>11984.6</v>
      </c>
    </row>
    <row r="5136" spans="1:9" x14ac:dyDescent="0.2">
      <c r="A5136" t="s">
        <v>285</v>
      </c>
      <c r="B5136">
        <v>189</v>
      </c>
      <c r="C5136">
        <v>2006</v>
      </c>
      <c r="D5136" t="s">
        <v>65</v>
      </c>
      <c r="F5136" t="s">
        <v>22</v>
      </c>
      <c r="I5136">
        <v>11980.4</v>
      </c>
    </row>
    <row r="5137" spans="1:9" x14ac:dyDescent="0.2">
      <c r="A5137" t="s">
        <v>635</v>
      </c>
      <c r="B5137">
        <v>190</v>
      </c>
      <c r="C5137">
        <v>2006</v>
      </c>
      <c r="D5137" t="s">
        <v>74</v>
      </c>
      <c r="F5137" t="s">
        <v>210</v>
      </c>
      <c r="I5137">
        <v>11979</v>
      </c>
    </row>
    <row r="5138" spans="1:9" x14ac:dyDescent="0.2">
      <c r="A5138" t="s">
        <v>1309</v>
      </c>
      <c r="B5138">
        <v>191</v>
      </c>
      <c r="C5138">
        <v>2006</v>
      </c>
      <c r="D5138" t="s">
        <v>1288</v>
      </c>
      <c r="F5138" t="s">
        <v>55</v>
      </c>
      <c r="I5138">
        <v>11940.5</v>
      </c>
    </row>
    <row r="5139" spans="1:9" x14ac:dyDescent="0.2">
      <c r="A5139" t="s">
        <v>999</v>
      </c>
      <c r="B5139">
        <v>192</v>
      </c>
      <c r="C5139">
        <v>2006</v>
      </c>
      <c r="D5139" t="s">
        <v>108</v>
      </c>
      <c r="F5139" t="s">
        <v>28</v>
      </c>
      <c r="I5139">
        <v>11885</v>
      </c>
    </row>
    <row r="5140" spans="1:9" x14ac:dyDescent="0.2">
      <c r="A5140" t="s">
        <v>1028</v>
      </c>
      <c r="B5140">
        <v>193</v>
      </c>
      <c r="C5140">
        <v>2006</v>
      </c>
      <c r="D5140" t="s">
        <v>21</v>
      </c>
      <c r="F5140" t="s">
        <v>25</v>
      </c>
      <c r="I5140">
        <v>11877.2</v>
      </c>
    </row>
    <row r="5141" spans="1:9" x14ac:dyDescent="0.2">
      <c r="A5141" t="s">
        <v>238</v>
      </c>
      <c r="B5141">
        <v>194</v>
      </c>
      <c r="C5141">
        <v>2006</v>
      </c>
      <c r="D5141" t="s">
        <v>214</v>
      </c>
      <c r="F5141" t="s">
        <v>55</v>
      </c>
      <c r="I5141">
        <v>11852</v>
      </c>
    </row>
    <row r="5142" spans="1:9" x14ac:dyDescent="0.2">
      <c r="A5142" t="s">
        <v>324</v>
      </c>
      <c r="B5142">
        <v>195</v>
      </c>
      <c r="C5142">
        <v>2006</v>
      </c>
      <c r="D5142" t="s">
        <v>214</v>
      </c>
      <c r="F5142" t="s">
        <v>177</v>
      </c>
      <c r="I5142">
        <v>11846</v>
      </c>
    </row>
    <row r="5143" spans="1:9" x14ac:dyDescent="0.2">
      <c r="A5143" t="s">
        <v>516</v>
      </c>
      <c r="B5143">
        <v>196</v>
      </c>
      <c r="C5143">
        <v>2006</v>
      </c>
      <c r="D5143" t="s">
        <v>636</v>
      </c>
      <c r="F5143" t="s">
        <v>55</v>
      </c>
      <c r="I5143">
        <v>11799</v>
      </c>
    </row>
    <row r="5144" spans="1:9" x14ac:dyDescent="0.2">
      <c r="A5144" t="s">
        <v>830</v>
      </c>
      <c r="B5144">
        <v>197</v>
      </c>
      <c r="C5144">
        <v>2006</v>
      </c>
      <c r="D5144" t="s">
        <v>214</v>
      </c>
      <c r="F5144" t="s">
        <v>55</v>
      </c>
      <c r="I5144">
        <v>11737</v>
      </c>
    </row>
    <row r="5145" spans="1:9" x14ac:dyDescent="0.2">
      <c r="A5145" t="s">
        <v>1184</v>
      </c>
      <c r="B5145">
        <v>198</v>
      </c>
      <c r="C5145">
        <v>2006</v>
      </c>
      <c r="D5145" t="s">
        <v>974</v>
      </c>
      <c r="F5145" t="s">
        <v>55</v>
      </c>
      <c r="I5145">
        <v>11734.7</v>
      </c>
    </row>
    <row r="5146" spans="1:9" x14ac:dyDescent="0.2">
      <c r="A5146" t="s">
        <v>751</v>
      </c>
      <c r="B5146">
        <v>199</v>
      </c>
      <c r="C5146">
        <v>2006</v>
      </c>
      <c r="D5146" t="s">
        <v>214</v>
      </c>
      <c r="F5146" t="s">
        <v>28</v>
      </c>
      <c r="I5146">
        <v>11732</v>
      </c>
    </row>
    <row r="5147" spans="1:9" x14ac:dyDescent="0.2">
      <c r="A5147" t="s">
        <v>730</v>
      </c>
      <c r="B5147">
        <v>200</v>
      </c>
      <c r="C5147">
        <v>2006</v>
      </c>
      <c r="D5147" t="s">
        <v>214</v>
      </c>
      <c r="F5147" t="s">
        <v>55</v>
      </c>
      <c r="I5147">
        <v>11703</v>
      </c>
    </row>
    <row r="5148" spans="1:9" x14ac:dyDescent="0.2">
      <c r="A5148" t="s">
        <v>295</v>
      </c>
      <c r="B5148">
        <v>201</v>
      </c>
      <c r="C5148">
        <v>2006</v>
      </c>
      <c r="D5148" t="s">
        <v>17</v>
      </c>
      <c r="F5148" t="s">
        <v>44</v>
      </c>
      <c r="I5148">
        <v>11696</v>
      </c>
    </row>
    <row r="5149" spans="1:9" x14ac:dyDescent="0.2">
      <c r="A5149" t="s">
        <v>425</v>
      </c>
      <c r="B5149">
        <v>202</v>
      </c>
      <c r="C5149">
        <v>2006</v>
      </c>
      <c r="D5149" t="s">
        <v>609</v>
      </c>
      <c r="F5149" t="s">
        <v>28</v>
      </c>
      <c r="I5149">
        <v>11552.4</v>
      </c>
    </row>
    <row r="5150" spans="1:9" x14ac:dyDescent="0.2">
      <c r="A5150" t="s">
        <v>629</v>
      </c>
      <c r="B5150">
        <v>203</v>
      </c>
      <c r="C5150">
        <v>2006</v>
      </c>
      <c r="D5150" t="s">
        <v>230</v>
      </c>
      <c r="F5150" t="s">
        <v>75</v>
      </c>
      <c r="I5150">
        <v>11550</v>
      </c>
    </row>
    <row r="5151" spans="1:9" x14ac:dyDescent="0.2">
      <c r="A5151" t="s">
        <v>241</v>
      </c>
      <c r="B5151">
        <v>204</v>
      </c>
      <c r="C5151">
        <v>2006</v>
      </c>
      <c r="D5151" t="s">
        <v>1077</v>
      </c>
      <c r="F5151" t="s">
        <v>28</v>
      </c>
      <c r="I5151">
        <v>11396.9</v>
      </c>
    </row>
    <row r="5152" spans="1:9" x14ac:dyDescent="0.2">
      <c r="A5152" t="s">
        <v>772</v>
      </c>
      <c r="B5152">
        <v>205</v>
      </c>
      <c r="C5152">
        <v>2006</v>
      </c>
      <c r="D5152" t="s">
        <v>987</v>
      </c>
      <c r="F5152" t="s">
        <v>35</v>
      </c>
      <c r="I5152">
        <v>11354.2</v>
      </c>
    </row>
    <row r="5153" spans="1:9" x14ac:dyDescent="0.2">
      <c r="A5153" t="s">
        <v>239</v>
      </c>
      <c r="B5153">
        <v>206</v>
      </c>
      <c r="C5153">
        <v>2006</v>
      </c>
      <c r="D5153" t="s">
        <v>980</v>
      </c>
      <c r="F5153" t="s">
        <v>72</v>
      </c>
      <c r="I5153">
        <v>11244</v>
      </c>
    </row>
    <row r="5154" spans="1:9" x14ac:dyDescent="0.2">
      <c r="A5154" t="s">
        <v>314</v>
      </c>
      <c r="B5154">
        <v>207</v>
      </c>
      <c r="C5154">
        <v>2006</v>
      </c>
      <c r="D5154" t="s">
        <v>118</v>
      </c>
      <c r="F5154" t="s">
        <v>22</v>
      </c>
      <c r="I5154">
        <v>11208</v>
      </c>
    </row>
    <row r="5155" spans="1:9" x14ac:dyDescent="0.2">
      <c r="A5155" t="s">
        <v>1357</v>
      </c>
      <c r="B5155">
        <v>208</v>
      </c>
      <c r="C5155">
        <v>2006</v>
      </c>
      <c r="D5155" t="s">
        <v>105</v>
      </c>
      <c r="F5155" t="s">
        <v>41</v>
      </c>
      <c r="I5155">
        <v>11194</v>
      </c>
    </row>
    <row r="5156" spans="1:9" x14ac:dyDescent="0.2">
      <c r="A5156" t="s">
        <v>1098</v>
      </c>
      <c r="B5156">
        <v>209</v>
      </c>
      <c r="C5156">
        <v>2006</v>
      </c>
      <c r="D5156" t="s">
        <v>976</v>
      </c>
      <c r="F5156" t="s">
        <v>28</v>
      </c>
      <c r="I5156">
        <v>11164.2</v>
      </c>
    </row>
    <row r="5157" spans="1:9" x14ac:dyDescent="0.2">
      <c r="A5157" t="s">
        <v>274</v>
      </c>
      <c r="B5157">
        <v>210</v>
      </c>
      <c r="C5157">
        <v>2006</v>
      </c>
      <c r="D5157" t="s">
        <v>130</v>
      </c>
      <c r="F5157" t="s">
        <v>53</v>
      </c>
      <c r="I5157">
        <v>11115</v>
      </c>
    </row>
    <row r="5158" spans="1:9" x14ac:dyDescent="0.2">
      <c r="A5158" t="s">
        <v>310</v>
      </c>
      <c r="B5158">
        <v>211</v>
      </c>
      <c r="C5158">
        <v>2006</v>
      </c>
      <c r="D5158" t="s">
        <v>30</v>
      </c>
      <c r="F5158" t="s">
        <v>55</v>
      </c>
      <c r="I5158">
        <v>11070</v>
      </c>
    </row>
    <row r="5159" spans="1:9" x14ac:dyDescent="0.2">
      <c r="A5159" t="s">
        <v>658</v>
      </c>
      <c r="B5159">
        <v>212</v>
      </c>
      <c r="C5159">
        <v>2006</v>
      </c>
      <c r="D5159" t="s">
        <v>976</v>
      </c>
      <c r="F5159" t="s">
        <v>398</v>
      </c>
      <c r="I5159">
        <v>11066.8</v>
      </c>
    </row>
    <row r="5160" spans="1:9" x14ac:dyDescent="0.2">
      <c r="A5160" t="s">
        <v>462</v>
      </c>
      <c r="B5160">
        <v>213</v>
      </c>
      <c r="C5160">
        <v>2006</v>
      </c>
      <c r="D5160" t="s">
        <v>57</v>
      </c>
      <c r="F5160" t="s">
        <v>53</v>
      </c>
      <c r="I5160">
        <v>11036.1</v>
      </c>
    </row>
    <row r="5161" spans="1:9" x14ac:dyDescent="0.2">
      <c r="A5161" t="s">
        <v>864</v>
      </c>
      <c r="B5161">
        <v>214</v>
      </c>
      <c r="C5161">
        <v>2006</v>
      </c>
      <c r="D5161" t="s">
        <v>350</v>
      </c>
      <c r="F5161" t="s">
        <v>18</v>
      </c>
      <c r="I5161">
        <v>10985</v>
      </c>
    </row>
    <row r="5162" spans="1:9" x14ac:dyDescent="0.2">
      <c r="A5162" t="s">
        <v>1106</v>
      </c>
      <c r="B5162">
        <v>215</v>
      </c>
      <c r="C5162">
        <v>2006</v>
      </c>
      <c r="D5162" t="s">
        <v>757</v>
      </c>
      <c r="F5162" t="s">
        <v>98</v>
      </c>
      <c r="I5162">
        <v>10963.4</v>
      </c>
    </row>
    <row r="5163" spans="1:9" x14ac:dyDescent="0.2">
      <c r="A5163" t="s">
        <v>574</v>
      </c>
      <c r="B5163">
        <v>216</v>
      </c>
      <c r="C5163">
        <v>2006</v>
      </c>
      <c r="D5163" t="s">
        <v>980</v>
      </c>
      <c r="F5163" t="s">
        <v>22</v>
      </c>
      <c r="I5163">
        <v>10900.3</v>
      </c>
    </row>
    <row r="5164" spans="1:9" x14ac:dyDescent="0.2">
      <c r="A5164" t="s">
        <v>428</v>
      </c>
      <c r="B5164">
        <v>217</v>
      </c>
      <c r="C5164">
        <v>2006</v>
      </c>
      <c r="D5164" t="s">
        <v>57</v>
      </c>
      <c r="F5164" t="s">
        <v>86</v>
      </c>
      <c r="I5164">
        <v>10886.4</v>
      </c>
    </row>
    <row r="5165" spans="1:9" x14ac:dyDescent="0.2">
      <c r="A5165" t="s">
        <v>296</v>
      </c>
      <c r="B5165">
        <v>218</v>
      </c>
      <c r="C5165">
        <v>2006</v>
      </c>
      <c r="D5165" t="s">
        <v>214</v>
      </c>
      <c r="F5165" t="s">
        <v>297</v>
      </c>
      <c r="I5165">
        <v>10760.6</v>
      </c>
    </row>
    <row r="5166" spans="1:9" x14ac:dyDescent="0.2">
      <c r="A5166" t="s">
        <v>1166</v>
      </c>
      <c r="B5166">
        <v>219</v>
      </c>
      <c r="C5166">
        <v>2006</v>
      </c>
      <c r="D5166" t="s">
        <v>488</v>
      </c>
      <c r="F5166" t="s">
        <v>116</v>
      </c>
      <c r="I5166">
        <v>10741</v>
      </c>
    </row>
    <row r="5167" spans="1:9" x14ac:dyDescent="0.2">
      <c r="A5167" t="s">
        <v>1310</v>
      </c>
      <c r="B5167">
        <v>220</v>
      </c>
      <c r="C5167">
        <v>2006</v>
      </c>
      <c r="D5167" t="s">
        <v>920</v>
      </c>
      <c r="F5167" t="s">
        <v>22</v>
      </c>
      <c r="I5167">
        <v>10708</v>
      </c>
    </row>
    <row r="5168" spans="1:9" x14ac:dyDescent="0.2">
      <c r="A5168" t="s">
        <v>1247</v>
      </c>
      <c r="B5168">
        <v>221</v>
      </c>
      <c r="C5168">
        <v>2006</v>
      </c>
      <c r="D5168" t="s">
        <v>214</v>
      </c>
      <c r="F5168" t="s">
        <v>35</v>
      </c>
      <c r="I5168">
        <v>10692</v>
      </c>
    </row>
    <row r="5169" spans="1:9" x14ac:dyDescent="0.2">
      <c r="A5169" t="s">
        <v>1033</v>
      </c>
      <c r="B5169">
        <v>222</v>
      </c>
      <c r="C5169">
        <v>2006</v>
      </c>
      <c r="D5169" t="s">
        <v>214</v>
      </c>
      <c r="F5169" t="s">
        <v>125</v>
      </c>
      <c r="I5169">
        <v>10646</v>
      </c>
    </row>
    <row r="5170" spans="1:9" x14ac:dyDescent="0.2">
      <c r="A5170" t="s">
        <v>1358</v>
      </c>
      <c r="B5170">
        <v>223</v>
      </c>
      <c r="C5170">
        <v>2006</v>
      </c>
      <c r="D5170" t="s">
        <v>65</v>
      </c>
      <c r="F5170" t="s">
        <v>35</v>
      </c>
      <c r="I5170">
        <v>10504</v>
      </c>
    </row>
    <row r="5171" spans="1:9" x14ac:dyDescent="0.2">
      <c r="A5171" t="s">
        <v>408</v>
      </c>
      <c r="B5171">
        <v>224</v>
      </c>
      <c r="C5171">
        <v>2006</v>
      </c>
      <c r="D5171" t="s">
        <v>1359</v>
      </c>
      <c r="F5171" t="s">
        <v>181</v>
      </c>
      <c r="I5171">
        <v>10490.4</v>
      </c>
    </row>
    <row r="5172" spans="1:9" x14ac:dyDescent="0.2">
      <c r="A5172" t="s">
        <v>714</v>
      </c>
      <c r="B5172">
        <v>225</v>
      </c>
      <c r="C5172">
        <v>2006</v>
      </c>
      <c r="D5172" t="s">
        <v>715</v>
      </c>
      <c r="F5172" t="s">
        <v>28</v>
      </c>
      <c r="I5172">
        <v>10481.1</v>
      </c>
    </row>
    <row r="5173" spans="1:9" x14ac:dyDescent="0.2">
      <c r="A5173" t="s">
        <v>325</v>
      </c>
      <c r="B5173">
        <v>226</v>
      </c>
      <c r="C5173">
        <v>2006</v>
      </c>
      <c r="D5173" t="s">
        <v>105</v>
      </c>
      <c r="F5173" t="s">
        <v>35</v>
      </c>
      <c r="I5173">
        <v>10472.4</v>
      </c>
    </row>
    <row r="5174" spans="1:9" x14ac:dyDescent="0.2">
      <c r="A5174" t="s">
        <v>702</v>
      </c>
      <c r="B5174">
        <v>227</v>
      </c>
      <c r="C5174">
        <v>2006</v>
      </c>
      <c r="D5174" t="s">
        <v>974</v>
      </c>
      <c r="F5174" t="s">
        <v>55</v>
      </c>
      <c r="I5174">
        <v>10456.299999999999</v>
      </c>
    </row>
    <row r="5175" spans="1:9" x14ac:dyDescent="0.2">
      <c r="A5175" t="s">
        <v>983</v>
      </c>
      <c r="B5175">
        <v>228</v>
      </c>
      <c r="C5175">
        <v>2006</v>
      </c>
      <c r="D5175" t="s">
        <v>920</v>
      </c>
      <c r="F5175" t="s">
        <v>22</v>
      </c>
      <c r="I5175">
        <v>10449</v>
      </c>
    </row>
    <row r="5176" spans="1:9" x14ac:dyDescent="0.2">
      <c r="A5176" t="s">
        <v>891</v>
      </c>
      <c r="B5176">
        <v>229</v>
      </c>
      <c r="C5176">
        <v>2006</v>
      </c>
      <c r="D5176" t="s">
        <v>97</v>
      </c>
      <c r="F5176" t="s">
        <v>113</v>
      </c>
      <c r="I5176">
        <v>10437.200000000001</v>
      </c>
    </row>
    <row r="5177" spans="1:9" x14ac:dyDescent="0.2">
      <c r="A5177" t="s">
        <v>346</v>
      </c>
      <c r="B5177">
        <v>230</v>
      </c>
      <c r="C5177">
        <v>2006</v>
      </c>
      <c r="D5177" t="s">
        <v>130</v>
      </c>
      <c r="F5177" t="s">
        <v>41</v>
      </c>
      <c r="I5177">
        <v>10264.4</v>
      </c>
    </row>
    <row r="5178" spans="1:9" x14ac:dyDescent="0.2">
      <c r="A5178" t="s">
        <v>176</v>
      </c>
      <c r="B5178">
        <v>231</v>
      </c>
      <c r="C5178">
        <v>2006</v>
      </c>
      <c r="D5178" t="s">
        <v>70</v>
      </c>
      <c r="F5178" t="s">
        <v>177</v>
      </c>
      <c r="I5178">
        <v>10209.799999999999</v>
      </c>
    </row>
    <row r="5179" spans="1:9" x14ac:dyDescent="0.2">
      <c r="A5179" t="s">
        <v>268</v>
      </c>
      <c r="B5179">
        <v>232</v>
      </c>
      <c r="C5179">
        <v>2006</v>
      </c>
      <c r="D5179" t="s">
        <v>46</v>
      </c>
      <c r="F5179" t="s">
        <v>98</v>
      </c>
      <c r="I5179">
        <v>10201</v>
      </c>
    </row>
    <row r="5180" spans="1:9" x14ac:dyDescent="0.2">
      <c r="A5180" t="s">
        <v>270</v>
      </c>
      <c r="B5180">
        <v>233</v>
      </c>
      <c r="C5180">
        <v>2006</v>
      </c>
      <c r="D5180" t="s">
        <v>980</v>
      </c>
      <c r="F5180" t="s">
        <v>18</v>
      </c>
      <c r="I5180">
        <v>10177.200000000001</v>
      </c>
    </row>
    <row r="5181" spans="1:9" x14ac:dyDescent="0.2">
      <c r="A5181" t="s">
        <v>252</v>
      </c>
      <c r="B5181">
        <v>234</v>
      </c>
      <c r="C5181">
        <v>2006</v>
      </c>
      <c r="D5181" t="s">
        <v>17</v>
      </c>
      <c r="F5181" t="s">
        <v>53</v>
      </c>
      <c r="I5181">
        <v>10092</v>
      </c>
    </row>
    <row r="5182" spans="1:9" x14ac:dyDescent="0.2">
      <c r="A5182" t="s">
        <v>923</v>
      </c>
      <c r="B5182">
        <v>235</v>
      </c>
      <c r="C5182">
        <v>2006</v>
      </c>
      <c r="D5182" t="s">
        <v>824</v>
      </c>
      <c r="F5182" t="s">
        <v>72</v>
      </c>
      <c r="I5182">
        <v>10054.6</v>
      </c>
    </row>
    <row r="5183" spans="1:9" x14ac:dyDescent="0.2">
      <c r="A5183" t="s">
        <v>651</v>
      </c>
      <c r="B5183">
        <v>236</v>
      </c>
      <c r="C5183">
        <v>2006</v>
      </c>
      <c r="D5183" t="s">
        <v>1294</v>
      </c>
      <c r="F5183" t="s">
        <v>22</v>
      </c>
      <c r="I5183">
        <v>10052</v>
      </c>
    </row>
    <row r="5184" spans="1:9" x14ac:dyDescent="0.2">
      <c r="A5184" t="s">
        <v>458</v>
      </c>
      <c r="B5184">
        <v>237</v>
      </c>
      <c r="C5184">
        <v>2006</v>
      </c>
      <c r="D5184" t="s">
        <v>79</v>
      </c>
      <c r="F5184" t="s">
        <v>44</v>
      </c>
      <c r="I5184">
        <v>10030</v>
      </c>
    </row>
    <row r="5185" spans="1:9" x14ac:dyDescent="0.2">
      <c r="A5185" t="s">
        <v>1116</v>
      </c>
      <c r="B5185">
        <v>238</v>
      </c>
      <c r="C5185">
        <v>2006</v>
      </c>
      <c r="D5185" t="s">
        <v>130</v>
      </c>
      <c r="F5185" t="s">
        <v>255</v>
      </c>
      <c r="I5185">
        <v>9918</v>
      </c>
    </row>
    <row r="5186" spans="1:9" x14ac:dyDescent="0.2">
      <c r="A5186" t="s">
        <v>619</v>
      </c>
      <c r="B5186">
        <v>239</v>
      </c>
      <c r="C5186">
        <v>2006</v>
      </c>
      <c r="D5186" t="s">
        <v>46</v>
      </c>
      <c r="F5186" t="s">
        <v>190</v>
      </c>
      <c r="I5186">
        <v>9860</v>
      </c>
    </row>
    <row r="5187" spans="1:9" x14ac:dyDescent="0.2">
      <c r="A5187" t="s">
        <v>655</v>
      </c>
      <c r="B5187">
        <v>240</v>
      </c>
      <c r="C5187">
        <v>2006</v>
      </c>
      <c r="D5187" t="s">
        <v>824</v>
      </c>
      <c r="F5187" t="s">
        <v>44</v>
      </c>
      <c r="I5187">
        <v>9849</v>
      </c>
    </row>
    <row r="5188" spans="1:9" x14ac:dyDescent="0.2">
      <c r="A5188" t="s">
        <v>1360</v>
      </c>
      <c r="B5188">
        <v>241</v>
      </c>
      <c r="C5188">
        <v>2006</v>
      </c>
      <c r="D5188" t="s">
        <v>175</v>
      </c>
      <c r="F5188" t="s">
        <v>28</v>
      </c>
      <c r="I5188">
        <v>9817.6</v>
      </c>
    </row>
    <row r="5189" spans="1:9" x14ac:dyDescent="0.2">
      <c r="A5189" t="s">
        <v>1020</v>
      </c>
      <c r="B5189">
        <v>242</v>
      </c>
      <c r="C5189">
        <v>2006</v>
      </c>
      <c r="D5189" t="s">
        <v>17</v>
      </c>
      <c r="F5189" t="s">
        <v>18</v>
      </c>
      <c r="I5189">
        <v>9816</v>
      </c>
    </row>
    <row r="5190" spans="1:9" x14ac:dyDescent="0.2">
      <c r="A5190" t="s">
        <v>1252</v>
      </c>
      <c r="B5190">
        <v>243</v>
      </c>
      <c r="C5190">
        <v>2006</v>
      </c>
      <c r="D5190" t="s">
        <v>223</v>
      </c>
      <c r="F5190" t="s">
        <v>22</v>
      </c>
      <c r="I5190">
        <v>9787.1</v>
      </c>
    </row>
    <row r="5191" spans="1:9" x14ac:dyDescent="0.2">
      <c r="A5191" t="s">
        <v>1186</v>
      </c>
      <c r="B5191">
        <v>244</v>
      </c>
      <c r="C5191">
        <v>2006</v>
      </c>
      <c r="D5191" t="s">
        <v>214</v>
      </c>
      <c r="F5191" t="s">
        <v>22</v>
      </c>
      <c r="I5191">
        <v>9784</v>
      </c>
    </row>
    <row r="5192" spans="1:9" x14ac:dyDescent="0.2">
      <c r="A5192" t="s">
        <v>343</v>
      </c>
      <c r="B5192">
        <v>245</v>
      </c>
      <c r="C5192">
        <v>2006</v>
      </c>
      <c r="D5192" t="s">
        <v>998</v>
      </c>
      <c r="F5192" t="s">
        <v>86</v>
      </c>
      <c r="I5192">
        <v>9783.1</v>
      </c>
    </row>
    <row r="5193" spans="1:9" x14ac:dyDescent="0.2">
      <c r="A5193" t="s">
        <v>1181</v>
      </c>
      <c r="B5193">
        <v>246</v>
      </c>
      <c r="C5193">
        <v>2006</v>
      </c>
      <c r="D5193" t="s">
        <v>105</v>
      </c>
      <c r="F5193" t="s">
        <v>53</v>
      </c>
      <c r="I5193">
        <v>9699</v>
      </c>
    </row>
    <row r="5194" spans="1:9" x14ac:dyDescent="0.2">
      <c r="A5194" t="s">
        <v>991</v>
      </c>
      <c r="B5194">
        <v>247</v>
      </c>
      <c r="C5194">
        <v>2006</v>
      </c>
      <c r="D5194" t="s">
        <v>214</v>
      </c>
      <c r="F5194" t="s">
        <v>72</v>
      </c>
      <c r="I5194">
        <v>9695.2999999999993</v>
      </c>
    </row>
    <row r="5195" spans="1:9" x14ac:dyDescent="0.2">
      <c r="A5195" t="s">
        <v>1134</v>
      </c>
      <c r="B5195">
        <v>248</v>
      </c>
      <c r="C5195">
        <v>2006</v>
      </c>
      <c r="D5195" t="s">
        <v>65</v>
      </c>
      <c r="F5195" t="s">
        <v>177</v>
      </c>
      <c r="I5195">
        <v>9668.9</v>
      </c>
    </row>
    <row r="5196" spans="1:9" x14ac:dyDescent="0.2">
      <c r="A5196" t="s">
        <v>793</v>
      </c>
      <c r="B5196">
        <v>249</v>
      </c>
      <c r="C5196">
        <v>2006</v>
      </c>
      <c r="D5196" t="s">
        <v>637</v>
      </c>
      <c r="F5196" t="s">
        <v>146</v>
      </c>
      <c r="I5196">
        <v>9664</v>
      </c>
    </row>
    <row r="5197" spans="1:9" x14ac:dyDescent="0.2">
      <c r="A5197" t="s">
        <v>351</v>
      </c>
      <c r="B5197">
        <v>250</v>
      </c>
      <c r="C5197">
        <v>2006</v>
      </c>
      <c r="D5197" t="s">
        <v>100</v>
      </c>
      <c r="F5197" t="s">
        <v>41</v>
      </c>
      <c r="I5197">
        <v>9508</v>
      </c>
    </row>
    <row r="5198" spans="1:9" x14ac:dyDescent="0.2">
      <c r="A5198" t="s">
        <v>497</v>
      </c>
      <c r="B5198">
        <v>251</v>
      </c>
      <c r="C5198">
        <v>2006</v>
      </c>
      <c r="D5198" t="s">
        <v>27</v>
      </c>
      <c r="F5198" t="s">
        <v>25</v>
      </c>
      <c r="I5198">
        <v>9487</v>
      </c>
    </row>
    <row r="5199" spans="1:9" x14ac:dyDescent="0.2">
      <c r="A5199" t="s">
        <v>1019</v>
      </c>
      <c r="B5199">
        <v>252</v>
      </c>
      <c r="C5199">
        <v>2006</v>
      </c>
      <c r="D5199" t="s">
        <v>175</v>
      </c>
      <c r="F5199" t="s">
        <v>22</v>
      </c>
      <c r="I5199">
        <v>9468.9</v>
      </c>
    </row>
    <row r="5200" spans="1:9" x14ac:dyDescent="0.2">
      <c r="A5200" t="s">
        <v>1206</v>
      </c>
      <c r="B5200">
        <v>253</v>
      </c>
      <c r="C5200">
        <v>2006</v>
      </c>
      <c r="D5200" t="s">
        <v>74</v>
      </c>
      <c r="F5200" t="s">
        <v>28</v>
      </c>
      <c r="I5200">
        <v>9444.7000000000007</v>
      </c>
    </row>
    <row r="5201" spans="1:9" x14ac:dyDescent="0.2">
      <c r="A5201" t="s">
        <v>1036</v>
      </c>
      <c r="B5201">
        <v>254</v>
      </c>
      <c r="C5201">
        <v>2006</v>
      </c>
      <c r="D5201" t="s">
        <v>1111</v>
      </c>
      <c r="F5201" t="s">
        <v>55</v>
      </c>
      <c r="I5201">
        <v>9441.7000000000007</v>
      </c>
    </row>
    <row r="5202" spans="1:9" x14ac:dyDescent="0.2">
      <c r="A5202" t="s">
        <v>969</v>
      </c>
      <c r="B5202">
        <v>255</v>
      </c>
      <c r="C5202">
        <v>2006</v>
      </c>
      <c r="D5202" t="s">
        <v>970</v>
      </c>
      <c r="F5202" t="s">
        <v>41</v>
      </c>
      <c r="I5202">
        <v>9441</v>
      </c>
    </row>
    <row r="5203" spans="1:9" x14ac:dyDescent="0.2">
      <c r="A5203" t="s">
        <v>1311</v>
      </c>
      <c r="B5203">
        <v>256</v>
      </c>
      <c r="C5203">
        <v>2006</v>
      </c>
      <c r="D5203" t="s">
        <v>40</v>
      </c>
      <c r="F5203" t="s">
        <v>28</v>
      </c>
      <c r="I5203">
        <v>9377.4</v>
      </c>
    </row>
    <row r="5204" spans="1:9" x14ac:dyDescent="0.2">
      <c r="A5204" t="s">
        <v>1187</v>
      </c>
      <c r="B5204">
        <v>257</v>
      </c>
      <c r="C5204">
        <v>2006</v>
      </c>
      <c r="D5204" t="s">
        <v>60</v>
      </c>
      <c r="F5204" t="s">
        <v>190</v>
      </c>
      <c r="I5204">
        <v>9349</v>
      </c>
    </row>
    <row r="5205" spans="1:9" x14ac:dyDescent="0.2">
      <c r="A5205" t="s">
        <v>1303</v>
      </c>
      <c r="B5205">
        <v>258</v>
      </c>
      <c r="C5205">
        <v>2006</v>
      </c>
      <c r="D5205" t="s">
        <v>105</v>
      </c>
      <c r="F5205" t="s">
        <v>44</v>
      </c>
      <c r="I5205">
        <v>9157.7000000000007</v>
      </c>
    </row>
    <row r="5206" spans="1:9" x14ac:dyDescent="0.2">
      <c r="A5206" t="s">
        <v>443</v>
      </c>
      <c r="B5206">
        <v>259</v>
      </c>
      <c r="C5206">
        <v>2006</v>
      </c>
      <c r="D5206" t="s">
        <v>214</v>
      </c>
      <c r="F5206" t="s">
        <v>18</v>
      </c>
      <c r="I5206">
        <v>9040</v>
      </c>
    </row>
    <row r="5207" spans="1:9" x14ac:dyDescent="0.2">
      <c r="A5207" t="s">
        <v>397</v>
      </c>
      <c r="B5207">
        <v>260</v>
      </c>
      <c r="C5207">
        <v>2006</v>
      </c>
      <c r="D5207" t="s">
        <v>166</v>
      </c>
      <c r="F5207" t="s">
        <v>398</v>
      </c>
      <c r="I5207">
        <v>9030.4</v>
      </c>
    </row>
    <row r="5208" spans="1:9" x14ac:dyDescent="0.2">
      <c r="A5208" t="s">
        <v>1102</v>
      </c>
      <c r="B5208">
        <v>261</v>
      </c>
      <c r="C5208">
        <v>2006</v>
      </c>
      <c r="D5208" t="s">
        <v>97</v>
      </c>
      <c r="F5208" t="s">
        <v>199</v>
      </c>
      <c r="I5208">
        <v>9009.9</v>
      </c>
    </row>
    <row r="5209" spans="1:9" x14ac:dyDescent="0.2">
      <c r="A5209" t="s">
        <v>245</v>
      </c>
      <c r="B5209">
        <v>262</v>
      </c>
      <c r="C5209">
        <v>2006</v>
      </c>
      <c r="D5209" t="s">
        <v>980</v>
      </c>
      <c r="F5209" t="s">
        <v>98</v>
      </c>
      <c r="I5209">
        <v>8912.2999999999993</v>
      </c>
    </row>
    <row r="5210" spans="1:9" x14ac:dyDescent="0.2">
      <c r="A5210" t="s">
        <v>1361</v>
      </c>
      <c r="B5210">
        <v>263</v>
      </c>
      <c r="C5210">
        <v>2006</v>
      </c>
      <c r="D5210" t="s">
        <v>1010</v>
      </c>
      <c r="F5210" t="s">
        <v>150</v>
      </c>
      <c r="I5210">
        <v>8741.6</v>
      </c>
    </row>
    <row r="5211" spans="1:9" x14ac:dyDescent="0.2">
      <c r="A5211" t="s">
        <v>1322</v>
      </c>
      <c r="B5211">
        <v>264</v>
      </c>
      <c r="C5211">
        <v>2006</v>
      </c>
      <c r="D5211" t="s">
        <v>998</v>
      </c>
      <c r="F5211" t="s">
        <v>177</v>
      </c>
      <c r="I5211">
        <v>8733.9</v>
      </c>
    </row>
    <row r="5212" spans="1:9" x14ac:dyDescent="0.2">
      <c r="A5212" t="s">
        <v>645</v>
      </c>
      <c r="B5212">
        <v>265</v>
      </c>
      <c r="C5212">
        <v>2006</v>
      </c>
      <c r="D5212" t="s">
        <v>287</v>
      </c>
      <c r="F5212" t="s">
        <v>44</v>
      </c>
      <c r="I5212">
        <v>8651.4</v>
      </c>
    </row>
    <row r="5213" spans="1:9" x14ac:dyDescent="0.2">
      <c r="A5213" t="s">
        <v>200</v>
      </c>
      <c r="B5213">
        <v>266</v>
      </c>
      <c r="C5213">
        <v>2006</v>
      </c>
      <c r="D5213" t="s">
        <v>201</v>
      </c>
      <c r="F5213" t="s">
        <v>177</v>
      </c>
      <c r="I5213">
        <v>8632</v>
      </c>
    </row>
    <row r="5214" spans="1:9" x14ac:dyDescent="0.2">
      <c r="A5214" t="s">
        <v>1362</v>
      </c>
      <c r="B5214">
        <v>267</v>
      </c>
      <c r="C5214">
        <v>2006</v>
      </c>
      <c r="D5214" t="s">
        <v>223</v>
      </c>
      <c r="F5214" t="s">
        <v>22</v>
      </c>
      <c r="I5214">
        <v>8618.5</v>
      </c>
    </row>
    <row r="5215" spans="1:9" x14ac:dyDescent="0.2">
      <c r="A5215" t="s">
        <v>858</v>
      </c>
      <c r="B5215">
        <v>268</v>
      </c>
      <c r="C5215">
        <v>2006</v>
      </c>
      <c r="D5215" t="s">
        <v>24</v>
      </c>
      <c r="F5215" t="s">
        <v>113</v>
      </c>
      <c r="I5215">
        <v>8582.2000000000007</v>
      </c>
    </row>
    <row r="5216" spans="1:9" x14ac:dyDescent="0.2">
      <c r="A5216" t="s">
        <v>1023</v>
      </c>
      <c r="B5216">
        <v>269</v>
      </c>
      <c r="C5216">
        <v>2006</v>
      </c>
      <c r="D5216" t="s">
        <v>223</v>
      </c>
      <c r="F5216" t="s">
        <v>181</v>
      </c>
      <c r="I5216">
        <v>8549.4</v>
      </c>
    </row>
    <row r="5217" spans="1:9" x14ac:dyDescent="0.2">
      <c r="A5217" t="s">
        <v>376</v>
      </c>
      <c r="B5217">
        <v>270</v>
      </c>
      <c r="C5217">
        <v>2006</v>
      </c>
      <c r="D5217" t="s">
        <v>201</v>
      </c>
      <c r="F5217" t="s">
        <v>35</v>
      </c>
      <c r="I5217">
        <v>8527</v>
      </c>
    </row>
    <row r="5218" spans="1:9" x14ac:dyDescent="0.2">
      <c r="A5218" t="s">
        <v>536</v>
      </c>
      <c r="B5218">
        <v>271</v>
      </c>
      <c r="C5218">
        <v>2006</v>
      </c>
      <c r="D5218" t="s">
        <v>1188</v>
      </c>
      <c r="F5218" t="s">
        <v>41</v>
      </c>
      <c r="I5218">
        <v>8499.1</v>
      </c>
    </row>
    <row r="5219" spans="1:9" x14ac:dyDescent="0.2">
      <c r="A5219" t="s">
        <v>1161</v>
      </c>
      <c r="B5219">
        <v>272</v>
      </c>
      <c r="C5219">
        <v>2006</v>
      </c>
      <c r="D5219" t="s">
        <v>1363</v>
      </c>
      <c r="F5219" t="s">
        <v>93</v>
      </c>
      <c r="I5219">
        <v>8490</v>
      </c>
    </row>
    <row r="5220" spans="1:9" x14ac:dyDescent="0.2">
      <c r="A5220" t="s">
        <v>1132</v>
      </c>
      <c r="B5220">
        <v>273</v>
      </c>
      <c r="C5220">
        <v>2006</v>
      </c>
      <c r="D5220" t="s">
        <v>27</v>
      </c>
      <c r="F5220" t="s">
        <v>181</v>
      </c>
      <c r="I5220">
        <v>8425.5</v>
      </c>
    </row>
    <row r="5221" spans="1:9" x14ac:dyDescent="0.2">
      <c r="A5221" t="s">
        <v>842</v>
      </c>
      <c r="B5221">
        <v>274</v>
      </c>
      <c r="C5221">
        <v>2006</v>
      </c>
      <c r="D5221" t="s">
        <v>1103</v>
      </c>
      <c r="F5221" t="s">
        <v>44</v>
      </c>
      <c r="I5221">
        <v>8396</v>
      </c>
    </row>
    <row r="5222" spans="1:9" x14ac:dyDescent="0.2">
      <c r="A5222" t="s">
        <v>1107</v>
      </c>
      <c r="B5222">
        <v>275</v>
      </c>
      <c r="C5222">
        <v>2006</v>
      </c>
      <c r="D5222" t="s">
        <v>920</v>
      </c>
      <c r="F5222" t="s">
        <v>55</v>
      </c>
      <c r="I5222">
        <v>8384.7000000000007</v>
      </c>
    </row>
    <row r="5223" spans="1:9" x14ac:dyDescent="0.2">
      <c r="A5223" t="s">
        <v>1012</v>
      </c>
      <c r="B5223">
        <v>276</v>
      </c>
      <c r="C5223">
        <v>2006</v>
      </c>
      <c r="D5223" t="s">
        <v>350</v>
      </c>
      <c r="F5223" t="s">
        <v>125</v>
      </c>
      <c r="I5223">
        <v>8377.6</v>
      </c>
    </row>
    <row r="5224" spans="1:9" x14ac:dyDescent="0.2">
      <c r="A5224" t="s">
        <v>1312</v>
      </c>
      <c r="B5224">
        <v>277</v>
      </c>
      <c r="C5224">
        <v>2006</v>
      </c>
      <c r="D5224" t="s">
        <v>105</v>
      </c>
      <c r="F5224" t="s">
        <v>181</v>
      </c>
      <c r="I5224">
        <v>8350</v>
      </c>
    </row>
    <row r="5225" spans="1:9" x14ac:dyDescent="0.2">
      <c r="A5225" t="s">
        <v>758</v>
      </c>
      <c r="B5225">
        <v>278</v>
      </c>
      <c r="C5225">
        <v>2006</v>
      </c>
      <c r="D5225" t="s">
        <v>57</v>
      </c>
      <c r="F5225" t="s">
        <v>28</v>
      </c>
      <c r="I5225">
        <v>8312</v>
      </c>
    </row>
    <row r="5226" spans="1:9" x14ac:dyDescent="0.2">
      <c r="A5226" t="s">
        <v>1114</v>
      </c>
      <c r="B5226">
        <v>279</v>
      </c>
      <c r="C5226">
        <v>2006</v>
      </c>
      <c r="D5226" t="s">
        <v>130</v>
      </c>
      <c r="F5226" t="s">
        <v>53</v>
      </c>
      <c r="I5226">
        <v>8270.6</v>
      </c>
    </row>
    <row r="5227" spans="1:9" x14ac:dyDescent="0.2">
      <c r="A5227" t="s">
        <v>1318</v>
      </c>
      <c r="B5227">
        <v>280</v>
      </c>
      <c r="C5227">
        <v>2006</v>
      </c>
      <c r="D5227" t="s">
        <v>38</v>
      </c>
      <c r="F5227" t="s">
        <v>125</v>
      </c>
      <c r="I5227">
        <v>8256</v>
      </c>
    </row>
    <row r="5228" spans="1:9" x14ac:dyDescent="0.2">
      <c r="A5228" t="s">
        <v>385</v>
      </c>
      <c r="B5228">
        <v>281</v>
      </c>
      <c r="C5228">
        <v>2006</v>
      </c>
      <c r="D5228" t="s">
        <v>1077</v>
      </c>
      <c r="F5228" t="s">
        <v>28</v>
      </c>
      <c r="I5228">
        <v>8149.6</v>
      </c>
    </row>
    <row r="5229" spans="1:9" x14ac:dyDescent="0.2">
      <c r="A5229" t="s">
        <v>1115</v>
      </c>
      <c r="B5229">
        <v>282</v>
      </c>
      <c r="C5229">
        <v>2006</v>
      </c>
      <c r="D5229" t="s">
        <v>46</v>
      </c>
      <c r="F5229" t="s">
        <v>98</v>
      </c>
      <c r="I5229">
        <v>8143.5</v>
      </c>
    </row>
    <row r="5230" spans="1:9" x14ac:dyDescent="0.2">
      <c r="A5230" t="s">
        <v>1202</v>
      </c>
      <c r="B5230">
        <v>283</v>
      </c>
      <c r="C5230">
        <v>2006</v>
      </c>
      <c r="D5230" t="s">
        <v>214</v>
      </c>
      <c r="F5230" t="s">
        <v>80</v>
      </c>
      <c r="I5230">
        <v>8065.5</v>
      </c>
    </row>
    <row r="5231" spans="1:9" x14ac:dyDescent="0.2">
      <c r="A5231" t="s">
        <v>1139</v>
      </c>
      <c r="B5231">
        <v>284</v>
      </c>
      <c r="C5231">
        <v>2006</v>
      </c>
      <c r="D5231" t="s">
        <v>65</v>
      </c>
      <c r="F5231" t="s">
        <v>55</v>
      </c>
      <c r="I5231">
        <v>8061.8</v>
      </c>
    </row>
    <row r="5232" spans="1:9" x14ac:dyDescent="0.2">
      <c r="A5232" t="s">
        <v>834</v>
      </c>
      <c r="B5232">
        <v>285</v>
      </c>
      <c r="C5232">
        <v>2006</v>
      </c>
      <c r="D5232" t="s">
        <v>1353</v>
      </c>
      <c r="F5232" t="s">
        <v>55</v>
      </c>
      <c r="I5232">
        <v>8022</v>
      </c>
    </row>
    <row r="5233" spans="1:9" x14ac:dyDescent="0.2">
      <c r="A5233" t="s">
        <v>908</v>
      </c>
      <c r="B5233">
        <v>286</v>
      </c>
      <c r="C5233">
        <v>2006</v>
      </c>
      <c r="D5233" t="s">
        <v>46</v>
      </c>
      <c r="F5233" t="s">
        <v>98</v>
      </c>
      <c r="I5233">
        <v>7994</v>
      </c>
    </row>
    <row r="5234" spans="1:9" x14ac:dyDescent="0.2">
      <c r="A5234" t="s">
        <v>874</v>
      </c>
      <c r="B5234">
        <v>287</v>
      </c>
      <c r="C5234">
        <v>2006</v>
      </c>
      <c r="D5234" t="s">
        <v>95</v>
      </c>
      <c r="F5234" t="s">
        <v>80</v>
      </c>
      <c r="I5234">
        <v>7984.7</v>
      </c>
    </row>
    <row r="5235" spans="1:9" x14ac:dyDescent="0.2">
      <c r="A5235" t="s">
        <v>783</v>
      </c>
      <c r="B5235">
        <v>288</v>
      </c>
      <c r="C5235">
        <v>2006</v>
      </c>
      <c r="D5235" t="s">
        <v>105</v>
      </c>
      <c r="F5235" t="s">
        <v>146</v>
      </c>
      <c r="I5235">
        <v>7949.9</v>
      </c>
    </row>
    <row r="5236" spans="1:9" x14ac:dyDescent="0.2">
      <c r="A5236" t="s">
        <v>957</v>
      </c>
      <c r="B5236">
        <v>289</v>
      </c>
      <c r="C5236">
        <v>2006</v>
      </c>
      <c r="D5236" t="s">
        <v>214</v>
      </c>
      <c r="F5236" t="s">
        <v>255</v>
      </c>
      <c r="I5236">
        <v>7904.2</v>
      </c>
    </row>
    <row r="5237" spans="1:9" x14ac:dyDescent="0.2">
      <c r="A5237" t="s">
        <v>1364</v>
      </c>
      <c r="B5237">
        <v>290</v>
      </c>
      <c r="C5237">
        <v>2006</v>
      </c>
      <c r="D5237" t="s">
        <v>57</v>
      </c>
      <c r="F5237" t="s">
        <v>98</v>
      </c>
      <c r="I5237">
        <v>7896</v>
      </c>
    </row>
    <row r="5238" spans="1:9" x14ac:dyDescent="0.2">
      <c r="A5238" t="s">
        <v>234</v>
      </c>
      <c r="B5238">
        <v>291</v>
      </c>
      <c r="C5238">
        <v>2006</v>
      </c>
      <c r="D5238" t="s">
        <v>130</v>
      </c>
      <c r="F5238" t="s">
        <v>28</v>
      </c>
      <c r="I5238">
        <v>7844.7</v>
      </c>
    </row>
    <row r="5239" spans="1:9" x14ac:dyDescent="0.2">
      <c r="A5239" t="s">
        <v>1317</v>
      </c>
      <c r="B5239">
        <v>292</v>
      </c>
      <c r="C5239">
        <v>2006</v>
      </c>
      <c r="D5239" t="s">
        <v>57</v>
      </c>
      <c r="F5239" t="s">
        <v>125</v>
      </c>
      <c r="I5239">
        <v>7831.5</v>
      </c>
    </row>
    <row r="5240" spans="1:9" x14ac:dyDescent="0.2">
      <c r="A5240" t="s">
        <v>406</v>
      </c>
      <c r="B5240">
        <v>293</v>
      </c>
      <c r="C5240">
        <v>2006</v>
      </c>
      <c r="D5240" t="s">
        <v>24</v>
      </c>
      <c r="F5240" t="s">
        <v>93</v>
      </c>
      <c r="I5240">
        <v>7722.9</v>
      </c>
    </row>
    <row r="5241" spans="1:9" x14ac:dyDescent="0.2">
      <c r="A5241" t="s">
        <v>1185</v>
      </c>
      <c r="B5241">
        <v>294</v>
      </c>
      <c r="C5241">
        <v>2006</v>
      </c>
      <c r="D5241" t="s">
        <v>24</v>
      </c>
      <c r="F5241" t="s">
        <v>25</v>
      </c>
      <c r="I5241">
        <v>7708</v>
      </c>
    </row>
    <row r="5242" spans="1:9" x14ac:dyDescent="0.2">
      <c r="A5242" t="s">
        <v>1022</v>
      </c>
      <c r="B5242">
        <v>295</v>
      </c>
      <c r="C5242">
        <v>2006</v>
      </c>
      <c r="D5242" t="s">
        <v>214</v>
      </c>
      <c r="F5242" t="s">
        <v>28</v>
      </c>
      <c r="I5242">
        <v>7695.8</v>
      </c>
    </row>
    <row r="5243" spans="1:9" x14ac:dyDescent="0.2">
      <c r="A5243" t="s">
        <v>661</v>
      </c>
      <c r="B5243">
        <v>296</v>
      </c>
      <c r="C5243">
        <v>2006</v>
      </c>
      <c r="D5243" t="s">
        <v>287</v>
      </c>
      <c r="F5243" t="s">
        <v>35</v>
      </c>
      <c r="I5243">
        <v>7665.9</v>
      </c>
    </row>
    <row r="5244" spans="1:9" x14ac:dyDescent="0.2">
      <c r="A5244" t="s">
        <v>494</v>
      </c>
      <c r="B5244">
        <v>297</v>
      </c>
      <c r="C5244">
        <v>2006</v>
      </c>
      <c r="D5244" t="s">
        <v>46</v>
      </c>
      <c r="F5244" t="s">
        <v>33</v>
      </c>
      <c r="I5244">
        <v>7656</v>
      </c>
    </row>
    <row r="5245" spans="1:9" x14ac:dyDescent="0.2">
      <c r="A5245" t="s">
        <v>1150</v>
      </c>
      <c r="B5245">
        <v>298</v>
      </c>
      <c r="C5245">
        <v>2006</v>
      </c>
      <c r="D5245" t="s">
        <v>488</v>
      </c>
      <c r="F5245" t="s">
        <v>22</v>
      </c>
      <c r="I5245">
        <v>7587</v>
      </c>
    </row>
    <row r="5246" spans="1:9" x14ac:dyDescent="0.2">
      <c r="A5246" t="s">
        <v>1266</v>
      </c>
      <c r="B5246">
        <v>299</v>
      </c>
      <c r="C5246">
        <v>2006</v>
      </c>
      <c r="D5246" t="s">
        <v>488</v>
      </c>
      <c r="F5246" t="s">
        <v>22</v>
      </c>
      <c r="I5246">
        <v>7584.2</v>
      </c>
    </row>
    <row r="5247" spans="1:9" x14ac:dyDescent="0.2">
      <c r="A5247" t="s">
        <v>538</v>
      </c>
      <c r="B5247">
        <v>300</v>
      </c>
      <c r="C5247">
        <v>2006</v>
      </c>
      <c r="D5247" t="s">
        <v>118</v>
      </c>
      <c r="F5247" t="s">
        <v>22</v>
      </c>
      <c r="I5247">
        <v>7584</v>
      </c>
    </row>
    <row r="5248" spans="1:9" x14ac:dyDescent="0.2">
      <c r="A5248" t="s">
        <v>1255</v>
      </c>
      <c r="B5248">
        <v>301</v>
      </c>
      <c r="C5248">
        <v>2006</v>
      </c>
      <c r="D5248" t="s">
        <v>980</v>
      </c>
      <c r="F5248" t="s">
        <v>72</v>
      </c>
      <c r="I5248">
        <v>7567.4</v>
      </c>
    </row>
    <row r="5249" spans="1:9" x14ac:dyDescent="0.2">
      <c r="A5249" t="s">
        <v>1008</v>
      </c>
      <c r="B5249">
        <v>302</v>
      </c>
      <c r="C5249">
        <v>2006</v>
      </c>
      <c r="D5249" t="s">
        <v>980</v>
      </c>
      <c r="F5249" t="s">
        <v>41</v>
      </c>
      <c r="I5249">
        <v>7548</v>
      </c>
    </row>
    <row r="5250" spans="1:9" x14ac:dyDescent="0.2">
      <c r="A5250" t="s">
        <v>1048</v>
      </c>
      <c r="B5250">
        <v>303</v>
      </c>
      <c r="C5250">
        <v>2006</v>
      </c>
      <c r="D5250" t="s">
        <v>974</v>
      </c>
      <c r="F5250" t="s">
        <v>177</v>
      </c>
      <c r="I5250">
        <v>7524.4</v>
      </c>
    </row>
    <row r="5251" spans="1:9" x14ac:dyDescent="0.2">
      <c r="A5251" t="s">
        <v>915</v>
      </c>
      <c r="B5251">
        <v>304</v>
      </c>
      <c r="C5251">
        <v>2006</v>
      </c>
      <c r="D5251" t="s">
        <v>214</v>
      </c>
      <c r="F5251" t="s">
        <v>33</v>
      </c>
      <c r="I5251">
        <v>7513.7</v>
      </c>
    </row>
    <row r="5252" spans="1:9" x14ac:dyDescent="0.2">
      <c r="A5252" t="s">
        <v>1120</v>
      </c>
      <c r="B5252">
        <v>305</v>
      </c>
      <c r="C5252">
        <v>2006</v>
      </c>
      <c r="D5252" t="s">
        <v>1104</v>
      </c>
      <c r="F5252" t="s">
        <v>44</v>
      </c>
      <c r="I5252">
        <v>7498.5</v>
      </c>
    </row>
    <row r="5253" spans="1:9" x14ac:dyDescent="0.2">
      <c r="A5253" t="s">
        <v>1314</v>
      </c>
      <c r="B5253">
        <v>306</v>
      </c>
      <c r="C5253">
        <v>2006</v>
      </c>
      <c r="D5253" t="s">
        <v>97</v>
      </c>
      <c r="F5253" t="s">
        <v>28</v>
      </c>
      <c r="I5253">
        <v>7497.7</v>
      </c>
    </row>
    <row r="5254" spans="1:9" x14ac:dyDescent="0.2">
      <c r="A5254" t="s">
        <v>911</v>
      </c>
      <c r="B5254">
        <v>307</v>
      </c>
      <c r="C5254">
        <v>2006</v>
      </c>
      <c r="D5254" t="s">
        <v>57</v>
      </c>
      <c r="F5254" t="s">
        <v>146</v>
      </c>
      <c r="I5254">
        <v>7496</v>
      </c>
    </row>
    <row r="5255" spans="1:9" x14ac:dyDescent="0.2">
      <c r="A5255" t="s">
        <v>938</v>
      </c>
      <c r="B5255">
        <v>308</v>
      </c>
      <c r="C5255">
        <v>2006</v>
      </c>
      <c r="D5255" t="s">
        <v>57</v>
      </c>
      <c r="F5255" t="s">
        <v>53</v>
      </c>
      <c r="I5255">
        <v>7495</v>
      </c>
    </row>
    <row r="5256" spans="1:9" x14ac:dyDescent="0.2">
      <c r="A5256" t="s">
        <v>1204</v>
      </c>
      <c r="B5256">
        <v>309</v>
      </c>
      <c r="C5256">
        <v>2006</v>
      </c>
      <c r="D5256" t="s">
        <v>230</v>
      </c>
      <c r="F5256" t="s">
        <v>954</v>
      </c>
      <c r="I5256">
        <v>7411.1</v>
      </c>
    </row>
    <row r="5257" spans="1:9" x14ac:dyDescent="0.2">
      <c r="A5257" t="s">
        <v>692</v>
      </c>
      <c r="B5257">
        <v>310</v>
      </c>
      <c r="C5257">
        <v>2006</v>
      </c>
      <c r="D5257" t="s">
        <v>1095</v>
      </c>
      <c r="F5257" t="s">
        <v>22</v>
      </c>
      <c r="I5257">
        <v>7218</v>
      </c>
    </row>
    <row r="5258" spans="1:9" x14ac:dyDescent="0.2">
      <c r="A5258" t="s">
        <v>482</v>
      </c>
      <c r="B5258">
        <v>311</v>
      </c>
      <c r="C5258">
        <v>2006</v>
      </c>
      <c r="D5258" t="s">
        <v>46</v>
      </c>
      <c r="F5258" t="s">
        <v>53</v>
      </c>
      <c r="I5258">
        <v>7190.7</v>
      </c>
    </row>
    <row r="5259" spans="1:9" x14ac:dyDescent="0.2">
      <c r="A5259" t="s">
        <v>1315</v>
      </c>
      <c r="B5259">
        <v>312</v>
      </c>
      <c r="C5259">
        <v>2006</v>
      </c>
      <c r="D5259" t="s">
        <v>1103</v>
      </c>
      <c r="F5259" t="s">
        <v>53</v>
      </c>
      <c r="I5259">
        <v>7189.7</v>
      </c>
    </row>
    <row r="5260" spans="1:9" x14ac:dyDescent="0.2">
      <c r="A5260" t="s">
        <v>1319</v>
      </c>
      <c r="B5260">
        <v>313</v>
      </c>
      <c r="C5260">
        <v>2006</v>
      </c>
      <c r="D5260" t="s">
        <v>1363</v>
      </c>
      <c r="F5260" t="s">
        <v>28</v>
      </c>
      <c r="I5260">
        <v>7118.8</v>
      </c>
    </row>
    <row r="5261" spans="1:9" x14ac:dyDescent="0.2">
      <c r="A5261" t="s">
        <v>1013</v>
      </c>
      <c r="B5261">
        <v>314</v>
      </c>
      <c r="C5261">
        <v>2006</v>
      </c>
      <c r="D5261" t="s">
        <v>488</v>
      </c>
      <c r="F5261" t="s">
        <v>22</v>
      </c>
      <c r="I5261">
        <v>7100</v>
      </c>
    </row>
    <row r="5262" spans="1:9" x14ac:dyDescent="0.2">
      <c r="A5262" t="s">
        <v>359</v>
      </c>
      <c r="B5262">
        <v>315</v>
      </c>
      <c r="C5262">
        <v>2006</v>
      </c>
      <c r="D5262" t="s">
        <v>46</v>
      </c>
      <c r="F5262" t="s">
        <v>113</v>
      </c>
      <c r="I5262">
        <v>7059</v>
      </c>
    </row>
    <row r="5263" spans="1:9" x14ac:dyDescent="0.2">
      <c r="A5263" t="s">
        <v>1050</v>
      </c>
      <c r="B5263">
        <v>316</v>
      </c>
      <c r="C5263">
        <v>2006</v>
      </c>
      <c r="D5263" t="s">
        <v>27</v>
      </c>
      <c r="F5263" t="s">
        <v>86</v>
      </c>
      <c r="I5263">
        <v>7054.3</v>
      </c>
    </row>
    <row r="5264" spans="1:9" x14ac:dyDescent="0.2">
      <c r="A5264" t="s">
        <v>505</v>
      </c>
      <c r="B5264">
        <v>317</v>
      </c>
      <c r="C5264">
        <v>2006</v>
      </c>
      <c r="D5264" t="s">
        <v>974</v>
      </c>
      <c r="F5264" t="s">
        <v>55</v>
      </c>
      <c r="I5264">
        <v>6991.8</v>
      </c>
    </row>
    <row r="5265" spans="1:9" x14ac:dyDescent="0.2">
      <c r="A5265" t="s">
        <v>1263</v>
      </c>
      <c r="B5265">
        <v>318</v>
      </c>
      <c r="C5265">
        <v>2006</v>
      </c>
      <c r="D5265" t="s">
        <v>920</v>
      </c>
      <c r="F5265" t="s">
        <v>187</v>
      </c>
      <c r="I5265">
        <v>6962.7</v>
      </c>
    </row>
    <row r="5266" spans="1:9" x14ac:dyDescent="0.2">
      <c r="A5266" t="s">
        <v>1365</v>
      </c>
      <c r="B5266">
        <v>319</v>
      </c>
      <c r="C5266">
        <v>2006</v>
      </c>
      <c r="D5266" t="s">
        <v>95</v>
      </c>
      <c r="F5266" t="s">
        <v>55</v>
      </c>
      <c r="I5266">
        <v>6935</v>
      </c>
    </row>
    <row r="5267" spans="1:9" x14ac:dyDescent="0.2">
      <c r="A5267" t="s">
        <v>529</v>
      </c>
      <c r="B5267">
        <v>320</v>
      </c>
      <c r="C5267">
        <v>2006</v>
      </c>
      <c r="D5267" t="s">
        <v>488</v>
      </c>
      <c r="F5267" t="s">
        <v>116</v>
      </c>
      <c r="I5267">
        <v>6921</v>
      </c>
    </row>
    <row r="5268" spans="1:9" x14ac:dyDescent="0.2">
      <c r="A5268" t="s">
        <v>1190</v>
      </c>
      <c r="B5268">
        <v>321</v>
      </c>
      <c r="C5268">
        <v>2006</v>
      </c>
      <c r="D5268" t="s">
        <v>1103</v>
      </c>
      <c r="F5268" t="s">
        <v>98</v>
      </c>
      <c r="I5268">
        <v>6908</v>
      </c>
    </row>
    <row r="5269" spans="1:9" x14ac:dyDescent="0.2">
      <c r="A5269" t="s">
        <v>1133</v>
      </c>
      <c r="B5269">
        <v>322</v>
      </c>
      <c r="C5269">
        <v>2006</v>
      </c>
      <c r="D5269" t="s">
        <v>1103</v>
      </c>
      <c r="F5269" t="s">
        <v>33</v>
      </c>
      <c r="I5269">
        <v>6882</v>
      </c>
    </row>
    <row r="5270" spans="1:9" x14ac:dyDescent="0.2">
      <c r="A5270" t="s">
        <v>1256</v>
      </c>
      <c r="B5270">
        <v>323</v>
      </c>
      <c r="C5270">
        <v>2006</v>
      </c>
      <c r="D5270" t="s">
        <v>65</v>
      </c>
      <c r="F5270" t="s">
        <v>187</v>
      </c>
      <c r="I5270">
        <v>6864</v>
      </c>
    </row>
    <row r="5271" spans="1:9" x14ac:dyDescent="0.2">
      <c r="A5271" t="s">
        <v>786</v>
      </c>
      <c r="B5271">
        <v>324</v>
      </c>
      <c r="C5271">
        <v>2006</v>
      </c>
      <c r="D5271" t="s">
        <v>214</v>
      </c>
      <c r="F5271" t="s">
        <v>142</v>
      </c>
      <c r="I5271">
        <v>6780</v>
      </c>
    </row>
    <row r="5272" spans="1:9" x14ac:dyDescent="0.2">
      <c r="A5272" t="s">
        <v>304</v>
      </c>
      <c r="B5272">
        <v>325</v>
      </c>
      <c r="C5272">
        <v>2006</v>
      </c>
      <c r="D5272" t="s">
        <v>57</v>
      </c>
      <c r="F5272" t="s">
        <v>53</v>
      </c>
      <c r="I5272">
        <v>6695</v>
      </c>
    </row>
    <row r="5273" spans="1:9" x14ac:dyDescent="0.2">
      <c r="A5273" t="s">
        <v>592</v>
      </c>
      <c r="B5273">
        <v>326</v>
      </c>
      <c r="C5273">
        <v>2006</v>
      </c>
      <c r="D5273" t="s">
        <v>390</v>
      </c>
      <c r="F5273" t="s">
        <v>55</v>
      </c>
      <c r="I5273">
        <v>6662</v>
      </c>
    </row>
    <row r="5274" spans="1:9" x14ac:dyDescent="0.2">
      <c r="A5274" t="s">
        <v>961</v>
      </c>
      <c r="B5274">
        <v>327</v>
      </c>
      <c r="C5274">
        <v>2006</v>
      </c>
      <c r="D5274" t="s">
        <v>490</v>
      </c>
      <c r="F5274" t="s">
        <v>86</v>
      </c>
      <c r="I5274">
        <v>6620.1</v>
      </c>
    </row>
    <row r="5275" spans="1:9" x14ac:dyDescent="0.2">
      <c r="A5275" t="s">
        <v>1158</v>
      </c>
      <c r="B5275">
        <v>328</v>
      </c>
      <c r="C5275">
        <v>2006</v>
      </c>
      <c r="D5275" t="s">
        <v>1288</v>
      </c>
      <c r="F5275" t="s">
        <v>75</v>
      </c>
      <c r="I5275">
        <v>6611.2</v>
      </c>
    </row>
    <row r="5276" spans="1:9" x14ac:dyDescent="0.2">
      <c r="A5276" t="s">
        <v>1328</v>
      </c>
      <c r="B5276">
        <v>329</v>
      </c>
      <c r="C5276">
        <v>2006</v>
      </c>
      <c r="D5276" t="s">
        <v>166</v>
      </c>
      <c r="F5276" t="s">
        <v>22</v>
      </c>
      <c r="I5276">
        <v>6592.7</v>
      </c>
    </row>
    <row r="5277" spans="1:9" x14ac:dyDescent="0.2">
      <c r="A5277" t="s">
        <v>326</v>
      </c>
      <c r="B5277">
        <v>330</v>
      </c>
      <c r="C5277">
        <v>2006</v>
      </c>
      <c r="D5277" t="s">
        <v>130</v>
      </c>
      <c r="F5277" t="s">
        <v>75</v>
      </c>
      <c r="I5277">
        <v>6583.8</v>
      </c>
    </row>
    <row r="5278" spans="1:9" x14ac:dyDescent="0.2">
      <c r="A5278" t="s">
        <v>901</v>
      </c>
      <c r="B5278">
        <v>332</v>
      </c>
      <c r="C5278">
        <v>2006</v>
      </c>
      <c r="D5278" t="s">
        <v>1104</v>
      </c>
      <c r="F5278" t="s">
        <v>86</v>
      </c>
      <c r="I5278">
        <v>6515.4</v>
      </c>
    </row>
    <row r="5279" spans="1:9" x14ac:dyDescent="0.2">
      <c r="A5279" t="s">
        <v>1320</v>
      </c>
      <c r="B5279">
        <v>333</v>
      </c>
      <c r="C5279">
        <v>2006</v>
      </c>
      <c r="D5279" t="s">
        <v>283</v>
      </c>
      <c r="F5279" t="s">
        <v>125</v>
      </c>
      <c r="I5279">
        <v>6502.4</v>
      </c>
    </row>
    <row r="5280" spans="1:9" x14ac:dyDescent="0.2">
      <c r="A5280" t="s">
        <v>1071</v>
      </c>
      <c r="B5280">
        <v>334</v>
      </c>
      <c r="C5280">
        <v>2006</v>
      </c>
      <c r="D5280" t="s">
        <v>230</v>
      </c>
      <c r="F5280" t="s">
        <v>954</v>
      </c>
      <c r="I5280">
        <v>6482</v>
      </c>
    </row>
    <row r="5281" spans="1:9" x14ac:dyDescent="0.2">
      <c r="A5281" t="s">
        <v>1332</v>
      </c>
      <c r="B5281">
        <v>335</v>
      </c>
      <c r="C5281">
        <v>2006</v>
      </c>
      <c r="D5281" t="s">
        <v>223</v>
      </c>
      <c r="F5281" t="s">
        <v>22</v>
      </c>
      <c r="I5281">
        <v>6476.9</v>
      </c>
    </row>
    <row r="5282" spans="1:9" x14ac:dyDescent="0.2">
      <c r="A5282" t="s">
        <v>228</v>
      </c>
      <c r="B5282">
        <v>336</v>
      </c>
      <c r="C5282">
        <v>2006</v>
      </c>
      <c r="D5282" t="s">
        <v>46</v>
      </c>
      <c r="F5282" t="s">
        <v>142</v>
      </c>
      <c r="I5282">
        <v>6439</v>
      </c>
    </row>
    <row r="5283" spans="1:9" x14ac:dyDescent="0.2">
      <c r="A5283" t="s">
        <v>814</v>
      </c>
      <c r="B5283">
        <v>337</v>
      </c>
      <c r="C5283">
        <v>2006</v>
      </c>
      <c r="D5283" t="s">
        <v>920</v>
      </c>
      <c r="F5283" t="s">
        <v>22</v>
      </c>
      <c r="I5283">
        <v>6438</v>
      </c>
    </row>
    <row r="5284" spans="1:9" x14ac:dyDescent="0.2">
      <c r="A5284" t="s">
        <v>1219</v>
      </c>
      <c r="B5284">
        <v>338</v>
      </c>
      <c r="C5284">
        <v>2006</v>
      </c>
      <c r="D5284" t="s">
        <v>60</v>
      </c>
      <c r="F5284" t="s">
        <v>93</v>
      </c>
      <c r="I5284">
        <v>6369.3</v>
      </c>
    </row>
    <row r="5285" spans="1:9" x14ac:dyDescent="0.2">
      <c r="A5285" t="s">
        <v>431</v>
      </c>
      <c r="B5285">
        <v>339</v>
      </c>
      <c r="C5285">
        <v>2006</v>
      </c>
      <c r="D5285" t="s">
        <v>65</v>
      </c>
      <c r="F5285" t="s">
        <v>93</v>
      </c>
      <c r="I5285">
        <v>6351.1</v>
      </c>
    </row>
    <row r="5286" spans="1:9" x14ac:dyDescent="0.2">
      <c r="A5286" t="s">
        <v>1226</v>
      </c>
      <c r="B5286">
        <v>340</v>
      </c>
      <c r="C5286">
        <v>2006</v>
      </c>
      <c r="D5286" t="s">
        <v>1077</v>
      </c>
      <c r="F5286" t="s">
        <v>28</v>
      </c>
      <c r="I5286">
        <v>6336.3</v>
      </c>
    </row>
    <row r="5287" spans="1:9" x14ac:dyDescent="0.2">
      <c r="A5287" t="s">
        <v>763</v>
      </c>
      <c r="B5287">
        <v>341</v>
      </c>
      <c r="C5287">
        <v>2006</v>
      </c>
      <c r="D5287" t="s">
        <v>336</v>
      </c>
      <c r="F5287" t="s">
        <v>53</v>
      </c>
      <c r="I5287">
        <v>6323</v>
      </c>
    </row>
    <row r="5288" spans="1:9" x14ac:dyDescent="0.2">
      <c r="A5288" t="s">
        <v>427</v>
      </c>
      <c r="B5288">
        <v>342</v>
      </c>
      <c r="C5288">
        <v>2006</v>
      </c>
      <c r="D5288" t="s">
        <v>130</v>
      </c>
      <c r="F5288" t="s">
        <v>28</v>
      </c>
      <c r="I5288">
        <v>6307</v>
      </c>
    </row>
    <row r="5289" spans="1:9" x14ac:dyDescent="0.2">
      <c r="A5289" t="s">
        <v>1261</v>
      </c>
      <c r="B5289">
        <v>343</v>
      </c>
      <c r="C5289">
        <v>2006</v>
      </c>
      <c r="D5289" t="s">
        <v>105</v>
      </c>
      <c r="F5289" t="s">
        <v>44</v>
      </c>
      <c r="I5289">
        <v>6291.8</v>
      </c>
    </row>
    <row r="5290" spans="1:9" x14ac:dyDescent="0.2">
      <c r="A5290" t="s">
        <v>417</v>
      </c>
      <c r="B5290">
        <v>344</v>
      </c>
      <c r="C5290">
        <v>2006</v>
      </c>
      <c r="D5290" t="s">
        <v>214</v>
      </c>
      <c r="F5290" t="s">
        <v>18</v>
      </c>
      <c r="I5290">
        <v>6288</v>
      </c>
    </row>
    <row r="5291" spans="1:9" x14ac:dyDescent="0.2">
      <c r="A5291" t="s">
        <v>835</v>
      </c>
      <c r="B5291">
        <v>345</v>
      </c>
      <c r="C5291">
        <v>2006</v>
      </c>
      <c r="D5291" t="s">
        <v>17</v>
      </c>
      <c r="F5291" t="s">
        <v>18</v>
      </c>
      <c r="I5291">
        <v>6286</v>
      </c>
    </row>
    <row r="5292" spans="1:9" x14ac:dyDescent="0.2">
      <c r="A5292" t="s">
        <v>712</v>
      </c>
      <c r="B5292">
        <v>346</v>
      </c>
      <c r="C5292">
        <v>2006</v>
      </c>
      <c r="D5292" t="s">
        <v>824</v>
      </c>
      <c r="F5292" t="s">
        <v>146</v>
      </c>
      <c r="I5292">
        <v>6283</v>
      </c>
    </row>
    <row r="5293" spans="1:9" x14ac:dyDescent="0.2">
      <c r="A5293" t="s">
        <v>1366</v>
      </c>
      <c r="B5293">
        <v>347</v>
      </c>
      <c r="C5293">
        <v>2006</v>
      </c>
      <c r="D5293" t="s">
        <v>920</v>
      </c>
      <c r="F5293" t="s">
        <v>22</v>
      </c>
      <c r="I5293">
        <v>6274.3</v>
      </c>
    </row>
    <row r="5294" spans="1:9" x14ac:dyDescent="0.2">
      <c r="A5294" t="s">
        <v>1367</v>
      </c>
      <c r="B5294">
        <v>348</v>
      </c>
      <c r="C5294">
        <v>2006</v>
      </c>
      <c r="D5294" t="s">
        <v>715</v>
      </c>
      <c r="F5294" t="s">
        <v>28</v>
      </c>
      <c r="I5294">
        <v>6274.3</v>
      </c>
    </row>
    <row r="5295" spans="1:9" x14ac:dyDescent="0.2">
      <c r="A5295" t="s">
        <v>1151</v>
      </c>
      <c r="B5295">
        <v>349</v>
      </c>
      <c r="C5295">
        <v>2006</v>
      </c>
      <c r="D5295" t="s">
        <v>985</v>
      </c>
      <c r="F5295" t="s">
        <v>35</v>
      </c>
      <c r="I5295">
        <v>6232.4</v>
      </c>
    </row>
    <row r="5296" spans="1:9" x14ac:dyDescent="0.2">
      <c r="A5296" t="s">
        <v>912</v>
      </c>
      <c r="B5296">
        <v>350</v>
      </c>
      <c r="C5296">
        <v>2006</v>
      </c>
      <c r="D5296" t="s">
        <v>214</v>
      </c>
      <c r="F5296" t="s">
        <v>98</v>
      </c>
      <c r="I5296">
        <v>6219</v>
      </c>
    </row>
    <row r="5297" spans="1:9" x14ac:dyDescent="0.2">
      <c r="A5297" t="s">
        <v>849</v>
      </c>
      <c r="B5297">
        <v>351</v>
      </c>
      <c r="C5297">
        <v>2006</v>
      </c>
      <c r="D5297" t="s">
        <v>17</v>
      </c>
      <c r="F5297" t="s">
        <v>103</v>
      </c>
      <c r="I5297">
        <v>6204.9</v>
      </c>
    </row>
    <row r="5298" spans="1:9" x14ac:dyDescent="0.2">
      <c r="A5298" t="s">
        <v>1191</v>
      </c>
      <c r="B5298">
        <v>352</v>
      </c>
      <c r="C5298">
        <v>2006</v>
      </c>
      <c r="D5298" t="s">
        <v>40</v>
      </c>
      <c r="F5298" t="s">
        <v>72</v>
      </c>
      <c r="I5298">
        <v>6189.5</v>
      </c>
    </row>
    <row r="5299" spans="1:9" x14ac:dyDescent="0.2">
      <c r="A5299" t="s">
        <v>1368</v>
      </c>
      <c r="B5299">
        <v>353</v>
      </c>
      <c r="C5299">
        <v>2006</v>
      </c>
      <c r="D5299" t="s">
        <v>1363</v>
      </c>
      <c r="F5299" t="s">
        <v>55</v>
      </c>
      <c r="I5299">
        <v>6138.6</v>
      </c>
    </row>
    <row r="5300" spans="1:9" x14ac:dyDescent="0.2">
      <c r="A5300" t="s">
        <v>1039</v>
      </c>
      <c r="B5300">
        <v>354</v>
      </c>
      <c r="C5300">
        <v>2006</v>
      </c>
      <c r="D5300" t="s">
        <v>57</v>
      </c>
      <c r="F5300" t="s">
        <v>542</v>
      </c>
      <c r="I5300">
        <v>6123.8</v>
      </c>
    </row>
    <row r="5301" spans="1:9" x14ac:dyDescent="0.2">
      <c r="A5301" t="s">
        <v>1269</v>
      </c>
      <c r="B5301">
        <v>355</v>
      </c>
      <c r="C5301">
        <v>2006</v>
      </c>
      <c r="D5301" t="s">
        <v>130</v>
      </c>
      <c r="F5301" t="s">
        <v>33</v>
      </c>
      <c r="I5301">
        <v>6117</v>
      </c>
    </row>
    <row r="5302" spans="1:9" x14ac:dyDescent="0.2">
      <c r="A5302" t="s">
        <v>1369</v>
      </c>
      <c r="B5302">
        <v>356</v>
      </c>
      <c r="C5302">
        <v>2006</v>
      </c>
      <c r="D5302" t="s">
        <v>46</v>
      </c>
      <c r="F5302" t="s">
        <v>22</v>
      </c>
      <c r="I5302">
        <v>6070</v>
      </c>
    </row>
    <row r="5303" spans="1:9" x14ac:dyDescent="0.2">
      <c r="A5303" t="s">
        <v>756</v>
      </c>
      <c r="B5303">
        <v>357</v>
      </c>
      <c r="C5303">
        <v>2006</v>
      </c>
      <c r="D5303" t="s">
        <v>30</v>
      </c>
      <c r="F5303" t="s">
        <v>53</v>
      </c>
      <c r="I5303">
        <v>6028</v>
      </c>
    </row>
    <row r="5304" spans="1:9" x14ac:dyDescent="0.2">
      <c r="A5304" t="s">
        <v>1061</v>
      </c>
      <c r="B5304">
        <v>358</v>
      </c>
      <c r="C5304">
        <v>2006</v>
      </c>
      <c r="D5304" t="s">
        <v>214</v>
      </c>
      <c r="F5304" t="s">
        <v>116</v>
      </c>
      <c r="I5304">
        <v>6017.5</v>
      </c>
    </row>
    <row r="5305" spans="1:9" x14ac:dyDescent="0.2">
      <c r="A5305" t="s">
        <v>522</v>
      </c>
      <c r="B5305">
        <v>359</v>
      </c>
      <c r="C5305">
        <v>2006</v>
      </c>
      <c r="D5305" t="s">
        <v>287</v>
      </c>
      <c r="F5305" t="s">
        <v>28</v>
      </c>
      <c r="I5305">
        <v>6003.6</v>
      </c>
    </row>
    <row r="5306" spans="1:9" x14ac:dyDescent="0.2">
      <c r="A5306" t="s">
        <v>833</v>
      </c>
      <c r="B5306">
        <v>360</v>
      </c>
      <c r="C5306">
        <v>2006</v>
      </c>
      <c r="D5306" t="s">
        <v>230</v>
      </c>
      <c r="F5306" t="s">
        <v>28</v>
      </c>
      <c r="I5306">
        <v>5977</v>
      </c>
    </row>
    <row r="5307" spans="1:9" x14ac:dyDescent="0.2">
      <c r="A5307" t="s">
        <v>1323</v>
      </c>
      <c r="B5307">
        <v>361</v>
      </c>
      <c r="C5307">
        <v>2006</v>
      </c>
      <c r="D5307" t="s">
        <v>350</v>
      </c>
      <c r="F5307" t="s">
        <v>22</v>
      </c>
      <c r="I5307">
        <v>5969.6</v>
      </c>
    </row>
    <row r="5308" spans="1:9" x14ac:dyDescent="0.2">
      <c r="A5308" t="s">
        <v>900</v>
      </c>
      <c r="B5308">
        <v>362</v>
      </c>
      <c r="C5308">
        <v>2006</v>
      </c>
      <c r="D5308" t="s">
        <v>24</v>
      </c>
      <c r="F5308" t="s">
        <v>542</v>
      </c>
      <c r="I5308">
        <v>5953.4</v>
      </c>
    </row>
    <row r="5309" spans="1:9" x14ac:dyDescent="0.2">
      <c r="A5309" t="s">
        <v>503</v>
      </c>
      <c r="B5309">
        <v>363</v>
      </c>
      <c r="C5309">
        <v>2006</v>
      </c>
      <c r="D5309" t="s">
        <v>686</v>
      </c>
      <c r="F5309" t="s">
        <v>44</v>
      </c>
      <c r="I5309">
        <v>5923.8</v>
      </c>
    </row>
    <row r="5310" spans="1:9" x14ac:dyDescent="0.2">
      <c r="A5310" t="s">
        <v>1201</v>
      </c>
      <c r="B5310">
        <v>364</v>
      </c>
      <c r="C5310">
        <v>2006</v>
      </c>
      <c r="D5310" t="s">
        <v>350</v>
      </c>
      <c r="F5310" t="s">
        <v>28</v>
      </c>
      <c r="I5310">
        <v>5874.2</v>
      </c>
    </row>
    <row r="5311" spans="1:9" x14ac:dyDescent="0.2">
      <c r="A5311" t="s">
        <v>400</v>
      </c>
      <c r="B5311">
        <v>365</v>
      </c>
      <c r="C5311">
        <v>2006</v>
      </c>
      <c r="D5311" t="s">
        <v>980</v>
      </c>
      <c r="F5311" t="s">
        <v>55</v>
      </c>
      <c r="I5311">
        <v>5870.6</v>
      </c>
    </row>
    <row r="5312" spans="1:9" x14ac:dyDescent="0.2">
      <c r="A5312" t="s">
        <v>1370</v>
      </c>
      <c r="B5312">
        <v>366</v>
      </c>
      <c r="C5312">
        <v>2006</v>
      </c>
      <c r="D5312" t="s">
        <v>105</v>
      </c>
      <c r="F5312" t="s">
        <v>22</v>
      </c>
      <c r="I5312">
        <v>5864.4</v>
      </c>
    </row>
    <row r="5313" spans="1:9" x14ac:dyDescent="0.2">
      <c r="A5313" t="s">
        <v>601</v>
      </c>
      <c r="B5313">
        <v>367</v>
      </c>
      <c r="C5313">
        <v>2006</v>
      </c>
      <c r="D5313" t="s">
        <v>974</v>
      </c>
      <c r="F5313" t="s">
        <v>55</v>
      </c>
      <c r="I5313">
        <v>5847.6</v>
      </c>
    </row>
    <row r="5314" spans="1:9" x14ac:dyDescent="0.2">
      <c r="A5314" t="s">
        <v>1371</v>
      </c>
      <c r="B5314">
        <v>368</v>
      </c>
      <c r="C5314">
        <v>2006</v>
      </c>
      <c r="D5314" t="s">
        <v>974</v>
      </c>
      <c r="F5314" t="s">
        <v>22</v>
      </c>
      <c r="I5314">
        <v>5843</v>
      </c>
    </row>
    <row r="5315" spans="1:9" x14ac:dyDescent="0.2">
      <c r="A5315" t="s">
        <v>1141</v>
      </c>
      <c r="B5315">
        <v>369</v>
      </c>
      <c r="C5315">
        <v>2006</v>
      </c>
      <c r="D5315" t="s">
        <v>24</v>
      </c>
      <c r="F5315" t="s">
        <v>125</v>
      </c>
      <c r="I5315">
        <v>5824.8</v>
      </c>
    </row>
    <row r="5316" spans="1:9" x14ac:dyDescent="0.2">
      <c r="A5316" t="s">
        <v>1336</v>
      </c>
      <c r="B5316">
        <v>370</v>
      </c>
      <c r="C5316">
        <v>2006</v>
      </c>
      <c r="D5316" t="s">
        <v>1111</v>
      </c>
      <c r="F5316" t="s">
        <v>98</v>
      </c>
      <c r="I5316">
        <v>5793.4</v>
      </c>
    </row>
    <row r="5317" spans="1:9" x14ac:dyDescent="0.2">
      <c r="A5317" t="s">
        <v>1372</v>
      </c>
      <c r="B5317">
        <v>371</v>
      </c>
      <c r="C5317">
        <v>2006</v>
      </c>
      <c r="D5317" t="s">
        <v>998</v>
      </c>
      <c r="F5317" t="s">
        <v>44</v>
      </c>
      <c r="I5317">
        <v>5782</v>
      </c>
    </row>
    <row r="5318" spans="1:9" x14ac:dyDescent="0.2">
      <c r="A5318" t="s">
        <v>289</v>
      </c>
      <c r="B5318">
        <v>372</v>
      </c>
      <c r="C5318">
        <v>2006</v>
      </c>
      <c r="D5318" t="s">
        <v>1353</v>
      </c>
      <c r="F5318" t="s">
        <v>98</v>
      </c>
      <c r="I5318">
        <v>5758.7</v>
      </c>
    </row>
    <row r="5319" spans="1:9" x14ac:dyDescent="0.2">
      <c r="A5319" t="s">
        <v>1331</v>
      </c>
      <c r="B5319">
        <v>373</v>
      </c>
      <c r="C5319">
        <v>2006</v>
      </c>
      <c r="D5319" t="s">
        <v>108</v>
      </c>
      <c r="F5319" t="s">
        <v>181</v>
      </c>
      <c r="I5319">
        <v>5751.6</v>
      </c>
    </row>
    <row r="5320" spans="1:9" x14ac:dyDescent="0.2">
      <c r="A5320" t="s">
        <v>577</v>
      </c>
      <c r="B5320">
        <v>374</v>
      </c>
      <c r="C5320">
        <v>2006</v>
      </c>
      <c r="D5320" t="s">
        <v>1103</v>
      </c>
      <c r="F5320" t="s">
        <v>181</v>
      </c>
      <c r="I5320">
        <v>5751.2</v>
      </c>
    </row>
    <row r="5321" spans="1:9" x14ac:dyDescent="0.2">
      <c r="A5321" t="s">
        <v>652</v>
      </c>
      <c r="B5321">
        <v>375</v>
      </c>
      <c r="C5321">
        <v>2006</v>
      </c>
      <c r="D5321" t="s">
        <v>1010</v>
      </c>
      <c r="F5321" t="s">
        <v>177</v>
      </c>
      <c r="I5321">
        <v>5740.8</v>
      </c>
    </row>
    <row r="5322" spans="1:9" x14ac:dyDescent="0.2">
      <c r="A5322" t="s">
        <v>1118</v>
      </c>
      <c r="B5322">
        <v>376</v>
      </c>
      <c r="C5322">
        <v>2006</v>
      </c>
      <c r="D5322" t="s">
        <v>193</v>
      </c>
      <c r="F5322" t="s">
        <v>398</v>
      </c>
      <c r="I5322">
        <v>5734.8</v>
      </c>
    </row>
    <row r="5323" spans="1:9" x14ac:dyDescent="0.2">
      <c r="A5323" t="s">
        <v>1373</v>
      </c>
      <c r="B5323">
        <v>377</v>
      </c>
      <c r="C5323">
        <v>2006</v>
      </c>
      <c r="D5323" t="s">
        <v>57</v>
      </c>
      <c r="F5323" t="s">
        <v>98</v>
      </c>
      <c r="I5323">
        <v>5728</v>
      </c>
    </row>
    <row r="5324" spans="1:9" x14ac:dyDescent="0.2">
      <c r="A5324" t="s">
        <v>856</v>
      </c>
      <c r="B5324">
        <v>378</v>
      </c>
      <c r="C5324">
        <v>2006</v>
      </c>
      <c r="D5324" t="s">
        <v>105</v>
      </c>
      <c r="F5324" t="s">
        <v>113</v>
      </c>
      <c r="I5324">
        <v>5710.9</v>
      </c>
    </row>
    <row r="5325" spans="1:9" x14ac:dyDescent="0.2">
      <c r="A5325" t="s">
        <v>1163</v>
      </c>
      <c r="B5325">
        <v>379</v>
      </c>
      <c r="C5325">
        <v>2006</v>
      </c>
      <c r="D5325" t="s">
        <v>1164</v>
      </c>
      <c r="F5325" t="s">
        <v>72</v>
      </c>
      <c r="I5325">
        <v>5688.9</v>
      </c>
    </row>
    <row r="5326" spans="1:9" x14ac:dyDescent="0.2">
      <c r="A5326" t="s">
        <v>1149</v>
      </c>
      <c r="B5326">
        <v>380</v>
      </c>
      <c r="C5326">
        <v>2006</v>
      </c>
      <c r="D5326" t="s">
        <v>686</v>
      </c>
      <c r="F5326" t="s">
        <v>187</v>
      </c>
      <c r="I5326">
        <v>5673.8</v>
      </c>
    </row>
    <row r="5327" spans="1:9" x14ac:dyDescent="0.2">
      <c r="A5327" t="s">
        <v>1327</v>
      </c>
      <c r="B5327">
        <v>381</v>
      </c>
      <c r="C5327">
        <v>2006</v>
      </c>
      <c r="D5327" t="s">
        <v>970</v>
      </c>
      <c r="F5327" t="s">
        <v>55</v>
      </c>
      <c r="I5327">
        <v>5673</v>
      </c>
    </row>
    <row r="5328" spans="1:9" x14ac:dyDescent="0.2">
      <c r="A5328" t="s">
        <v>1324</v>
      </c>
      <c r="B5328">
        <v>382</v>
      </c>
      <c r="C5328">
        <v>2006</v>
      </c>
      <c r="D5328" t="s">
        <v>987</v>
      </c>
      <c r="F5328" t="s">
        <v>22</v>
      </c>
      <c r="I5328">
        <v>5666.3</v>
      </c>
    </row>
    <row r="5329" spans="1:9" x14ac:dyDescent="0.2">
      <c r="A5329" t="s">
        <v>1126</v>
      </c>
      <c r="B5329">
        <v>383</v>
      </c>
      <c r="C5329">
        <v>2006</v>
      </c>
      <c r="D5329" t="s">
        <v>105</v>
      </c>
      <c r="F5329" t="s">
        <v>28</v>
      </c>
      <c r="I5329">
        <v>5653</v>
      </c>
    </row>
    <row r="5330" spans="1:9" x14ac:dyDescent="0.2">
      <c r="A5330" t="s">
        <v>1011</v>
      </c>
      <c r="B5330">
        <v>384</v>
      </c>
      <c r="C5330">
        <v>2006</v>
      </c>
      <c r="D5330" t="s">
        <v>79</v>
      </c>
      <c r="F5330" t="s">
        <v>28</v>
      </c>
      <c r="I5330">
        <v>5652.6</v>
      </c>
    </row>
    <row r="5331" spans="1:9" x14ac:dyDescent="0.2">
      <c r="A5331" t="s">
        <v>1029</v>
      </c>
      <c r="B5331">
        <v>385</v>
      </c>
      <c r="C5331">
        <v>2006</v>
      </c>
      <c r="D5331" t="s">
        <v>166</v>
      </c>
      <c r="F5331" t="s">
        <v>53</v>
      </c>
      <c r="I5331">
        <v>5647.4</v>
      </c>
    </row>
    <row r="5332" spans="1:9" x14ac:dyDescent="0.2">
      <c r="A5332" t="s">
        <v>1057</v>
      </c>
      <c r="B5332">
        <v>386</v>
      </c>
      <c r="C5332">
        <v>2006</v>
      </c>
      <c r="D5332" t="s">
        <v>221</v>
      </c>
      <c r="F5332" t="s">
        <v>55</v>
      </c>
      <c r="I5332">
        <v>5635</v>
      </c>
    </row>
    <row r="5333" spans="1:9" x14ac:dyDescent="0.2">
      <c r="A5333" t="s">
        <v>1374</v>
      </c>
      <c r="B5333">
        <v>387</v>
      </c>
      <c r="C5333">
        <v>2006</v>
      </c>
      <c r="D5333" t="s">
        <v>998</v>
      </c>
      <c r="F5333" t="s">
        <v>86</v>
      </c>
      <c r="I5333">
        <v>5622.1</v>
      </c>
    </row>
    <row r="5334" spans="1:9" x14ac:dyDescent="0.2">
      <c r="A5334" t="s">
        <v>544</v>
      </c>
      <c r="B5334">
        <v>388</v>
      </c>
      <c r="C5334">
        <v>2006</v>
      </c>
      <c r="D5334" t="s">
        <v>287</v>
      </c>
      <c r="F5334" t="s">
        <v>44</v>
      </c>
      <c r="I5334">
        <v>5595.6</v>
      </c>
    </row>
    <row r="5335" spans="1:9" x14ac:dyDescent="0.2">
      <c r="A5335" t="s">
        <v>1225</v>
      </c>
      <c r="B5335">
        <v>389</v>
      </c>
      <c r="C5335">
        <v>2006</v>
      </c>
      <c r="D5335" t="s">
        <v>998</v>
      </c>
      <c r="F5335" t="s">
        <v>382</v>
      </c>
      <c r="I5335">
        <v>5589.8</v>
      </c>
    </row>
    <row r="5336" spans="1:9" x14ac:dyDescent="0.2">
      <c r="A5336" t="s">
        <v>1142</v>
      </c>
      <c r="B5336">
        <v>390</v>
      </c>
      <c r="C5336">
        <v>2006</v>
      </c>
      <c r="D5336" t="s">
        <v>1095</v>
      </c>
      <c r="F5336" t="s">
        <v>22</v>
      </c>
      <c r="I5336">
        <v>5579</v>
      </c>
    </row>
    <row r="5337" spans="1:9" x14ac:dyDescent="0.2">
      <c r="A5337" t="s">
        <v>481</v>
      </c>
      <c r="B5337">
        <v>391</v>
      </c>
      <c r="C5337">
        <v>2006</v>
      </c>
      <c r="D5337" t="s">
        <v>998</v>
      </c>
      <c r="F5337" t="s">
        <v>44</v>
      </c>
      <c r="I5337">
        <v>5526.6</v>
      </c>
    </row>
    <row r="5338" spans="1:9" x14ac:dyDescent="0.2">
      <c r="A5338" t="s">
        <v>1056</v>
      </c>
      <c r="B5338">
        <v>392</v>
      </c>
      <c r="C5338">
        <v>2006</v>
      </c>
      <c r="D5338" t="s">
        <v>1291</v>
      </c>
      <c r="F5338" t="s">
        <v>41</v>
      </c>
      <c r="I5338">
        <v>5503.7</v>
      </c>
    </row>
    <row r="5339" spans="1:9" x14ac:dyDescent="0.2">
      <c r="A5339" t="s">
        <v>495</v>
      </c>
      <c r="B5339">
        <v>393</v>
      </c>
      <c r="C5339">
        <v>2006</v>
      </c>
      <c r="D5339" t="s">
        <v>46</v>
      </c>
      <c r="F5339" t="s">
        <v>55</v>
      </c>
      <c r="I5339">
        <v>5496.3</v>
      </c>
    </row>
    <row r="5340" spans="1:9" x14ac:dyDescent="0.2">
      <c r="A5340" t="s">
        <v>1123</v>
      </c>
      <c r="B5340">
        <v>394</v>
      </c>
      <c r="C5340">
        <v>2006</v>
      </c>
      <c r="D5340" t="s">
        <v>30</v>
      </c>
      <c r="F5340" t="s">
        <v>33</v>
      </c>
      <c r="I5340">
        <v>5492.2</v>
      </c>
    </row>
    <row r="5341" spans="1:9" x14ac:dyDescent="0.2">
      <c r="A5341" t="s">
        <v>1375</v>
      </c>
      <c r="B5341">
        <v>395</v>
      </c>
      <c r="C5341">
        <v>2006</v>
      </c>
      <c r="D5341" t="s">
        <v>757</v>
      </c>
      <c r="F5341" t="s">
        <v>35</v>
      </c>
      <c r="I5341">
        <v>5488.4</v>
      </c>
    </row>
    <row r="5342" spans="1:9" x14ac:dyDescent="0.2">
      <c r="A5342" t="s">
        <v>284</v>
      </c>
      <c r="B5342">
        <v>396</v>
      </c>
      <c r="C5342">
        <v>2006</v>
      </c>
      <c r="D5342" t="s">
        <v>97</v>
      </c>
      <c r="F5342" t="s">
        <v>98</v>
      </c>
      <c r="I5342">
        <v>5487.9</v>
      </c>
    </row>
    <row r="5343" spans="1:9" x14ac:dyDescent="0.2">
      <c r="A5343" t="s">
        <v>563</v>
      </c>
      <c r="B5343">
        <v>397</v>
      </c>
      <c r="C5343">
        <v>2006</v>
      </c>
      <c r="D5343" t="s">
        <v>824</v>
      </c>
      <c r="F5343" t="s">
        <v>41</v>
      </c>
      <c r="I5343">
        <v>5464.4</v>
      </c>
    </row>
    <row r="5344" spans="1:9" x14ac:dyDescent="0.2">
      <c r="A5344" t="s">
        <v>764</v>
      </c>
      <c r="B5344">
        <v>398</v>
      </c>
      <c r="C5344">
        <v>2006</v>
      </c>
      <c r="D5344" t="s">
        <v>214</v>
      </c>
      <c r="F5344" t="s">
        <v>53</v>
      </c>
      <c r="I5344">
        <v>5463.8</v>
      </c>
    </row>
    <row r="5345" spans="1:9" x14ac:dyDescent="0.2">
      <c r="A5345" t="s">
        <v>784</v>
      </c>
      <c r="B5345">
        <v>399</v>
      </c>
      <c r="C5345">
        <v>2006</v>
      </c>
      <c r="D5345" t="s">
        <v>130</v>
      </c>
      <c r="F5345" t="s">
        <v>86</v>
      </c>
      <c r="I5345">
        <v>5449.7</v>
      </c>
    </row>
    <row r="5346" spans="1:9" x14ac:dyDescent="0.2">
      <c r="A5346" t="s">
        <v>701</v>
      </c>
      <c r="B5346">
        <v>400</v>
      </c>
      <c r="C5346">
        <v>2006</v>
      </c>
      <c r="D5346" t="s">
        <v>998</v>
      </c>
      <c r="F5346" t="s">
        <v>177</v>
      </c>
      <c r="I5346">
        <v>5437.7</v>
      </c>
    </row>
    <row r="5347" spans="1:9" x14ac:dyDescent="0.2">
      <c r="A5347" t="s">
        <v>509</v>
      </c>
      <c r="B5347">
        <v>401</v>
      </c>
      <c r="C5347">
        <v>2006</v>
      </c>
      <c r="D5347" t="s">
        <v>980</v>
      </c>
      <c r="F5347" t="s">
        <v>72</v>
      </c>
      <c r="I5347">
        <v>5414</v>
      </c>
    </row>
    <row r="5348" spans="1:9" x14ac:dyDescent="0.2">
      <c r="A5348" t="s">
        <v>1121</v>
      </c>
      <c r="B5348">
        <v>402</v>
      </c>
      <c r="C5348">
        <v>2006</v>
      </c>
      <c r="D5348" t="s">
        <v>74</v>
      </c>
      <c r="F5348" t="s">
        <v>125</v>
      </c>
      <c r="I5348">
        <v>5404.5</v>
      </c>
    </row>
    <row r="5349" spans="1:9" x14ac:dyDescent="0.2">
      <c r="A5349" t="s">
        <v>1333</v>
      </c>
      <c r="B5349">
        <v>403</v>
      </c>
      <c r="C5349">
        <v>2006</v>
      </c>
      <c r="D5349" t="s">
        <v>1111</v>
      </c>
      <c r="F5349" t="s">
        <v>41</v>
      </c>
      <c r="I5349">
        <v>5348.4</v>
      </c>
    </row>
    <row r="5350" spans="1:9" x14ac:dyDescent="0.2">
      <c r="A5350" t="s">
        <v>935</v>
      </c>
      <c r="B5350">
        <v>404</v>
      </c>
      <c r="C5350">
        <v>2006</v>
      </c>
      <c r="D5350" t="s">
        <v>796</v>
      </c>
      <c r="F5350" t="s">
        <v>142</v>
      </c>
      <c r="I5350">
        <v>5299.3</v>
      </c>
    </row>
    <row r="5351" spans="1:9" x14ac:dyDescent="0.2">
      <c r="A5351" t="s">
        <v>1136</v>
      </c>
      <c r="B5351">
        <v>405</v>
      </c>
      <c r="C5351">
        <v>2006</v>
      </c>
      <c r="D5351" t="s">
        <v>214</v>
      </c>
      <c r="F5351" t="s">
        <v>404</v>
      </c>
      <c r="I5351">
        <v>5298.5</v>
      </c>
    </row>
    <row r="5352" spans="1:9" x14ac:dyDescent="0.2">
      <c r="A5352" t="s">
        <v>1277</v>
      </c>
      <c r="B5352">
        <v>406</v>
      </c>
      <c r="C5352">
        <v>2006</v>
      </c>
      <c r="D5352" t="s">
        <v>1291</v>
      </c>
      <c r="F5352" t="s">
        <v>190</v>
      </c>
      <c r="I5352">
        <v>5292.8</v>
      </c>
    </row>
    <row r="5353" spans="1:9" x14ac:dyDescent="0.2">
      <c r="A5353" t="s">
        <v>565</v>
      </c>
      <c r="B5353">
        <v>407</v>
      </c>
      <c r="C5353">
        <v>2006</v>
      </c>
      <c r="D5353" t="s">
        <v>330</v>
      </c>
      <c r="F5353" t="s">
        <v>18</v>
      </c>
      <c r="I5353">
        <v>5289.8</v>
      </c>
    </row>
    <row r="5354" spans="1:9" x14ac:dyDescent="0.2">
      <c r="A5354" t="s">
        <v>1376</v>
      </c>
      <c r="B5354">
        <v>408</v>
      </c>
      <c r="C5354">
        <v>2006</v>
      </c>
      <c r="D5354" t="s">
        <v>27</v>
      </c>
      <c r="F5354" t="s">
        <v>181</v>
      </c>
      <c r="I5354">
        <v>5284.7</v>
      </c>
    </row>
    <row r="5355" spans="1:9" x14ac:dyDescent="0.2">
      <c r="A5355" t="s">
        <v>685</v>
      </c>
      <c r="B5355">
        <v>409</v>
      </c>
      <c r="C5355">
        <v>2006</v>
      </c>
      <c r="D5355" t="s">
        <v>60</v>
      </c>
      <c r="F5355" t="s">
        <v>177</v>
      </c>
      <c r="I5355">
        <v>5278.1</v>
      </c>
    </row>
    <row r="5356" spans="1:9" x14ac:dyDescent="0.2">
      <c r="A5356" t="s">
        <v>1231</v>
      </c>
      <c r="B5356">
        <v>410</v>
      </c>
      <c r="C5356">
        <v>2006</v>
      </c>
      <c r="D5356" t="s">
        <v>1111</v>
      </c>
      <c r="F5356" t="s">
        <v>35</v>
      </c>
      <c r="I5356">
        <v>5275.1</v>
      </c>
    </row>
    <row r="5357" spans="1:9" x14ac:dyDescent="0.2">
      <c r="A5357" t="s">
        <v>1268</v>
      </c>
      <c r="B5357">
        <v>411</v>
      </c>
      <c r="C5357">
        <v>2006</v>
      </c>
      <c r="D5357" t="s">
        <v>350</v>
      </c>
      <c r="F5357" t="s">
        <v>35</v>
      </c>
      <c r="I5357">
        <v>5260.3</v>
      </c>
    </row>
    <row r="5358" spans="1:9" x14ac:dyDescent="0.2">
      <c r="A5358" t="s">
        <v>1377</v>
      </c>
      <c r="B5358">
        <v>412</v>
      </c>
      <c r="C5358">
        <v>2006</v>
      </c>
      <c r="D5358" t="s">
        <v>1363</v>
      </c>
      <c r="F5358" t="s">
        <v>55</v>
      </c>
      <c r="I5358">
        <v>5257.7</v>
      </c>
    </row>
    <row r="5359" spans="1:9" x14ac:dyDescent="0.2">
      <c r="A5359" t="s">
        <v>1067</v>
      </c>
      <c r="B5359">
        <v>413</v>
      </c>
      <c r="C5359">
        <v>2006</v>
      </c>
      <c r="D5359" t="s">
        <v>27</v>
      </c>
      <c r="F5359" t="s">
        <v>142</v>
      </c>
      <c r="I5359">
        <v>5254</v>
      </c>
    </row>
    <row r="5360" spans="1:9" x14ac:dyDescent="0.2">
      <c r="A5360" t="s">
        <v>1326</v>
      </c>
      <c r="B5360">
        <v>414</v>
      </c>
      <c r="C5360">
        <v>2006</v>
      </c>
      <c r="D5360" t="s">
        <v>27</v>
      </c>
      <c r="F5360" t="s">
        <v>28</v>
      </c>
      <c r="I5360">
        <v>5224.7</v>
      </c>
    </row>
    <row r="5361" spans="1:9" x14ac:dyDescent="0.2">
      <c r="A5361" t="s">
        <v>1040</v>
      </c>
      <c r="B5361">
        <v>415</v>
      </c>
      <c r="C5361">
        <v>2006</v>
      </c>
      <c r="D5361" t="s">
        <v>637</v>
      </c>
      <c r="F5361" t="s">
        <v>190</v>
      </c>
      <c r="I5361">
        <v>5221.5</v>
      </c>
    </row>
    <row r="5362" spans="1:9" x14ac:dyDescent="0.2">
      <c r="A5362" t="s">
        <v>441</v>
      </c>
      <c r="B5362">
        <v>416</v>
      </c>
      <c r="C5362">
        <v>2006</v>
      </c>
      <c r="D5362" t="s">
        <v>442</v>
      </c>
      <c r="F5362" t="s">
        <v>55</v>
      </c>
      <c r="I5362">
        <v>5179</v>
      </c>
    </row>
    <row r="5363" spans="1:9" x14ac:dyDescent="0.2">
      <c r="A5363" t="s">
        <v>1273</v>
      </c>
      <c r="B5363">
        <v>417</v>
      </c>
      <c r="C5363">
        <v>2006</v>
      </c>
      <c r="D5363" t="s">
        <v>130</v>
      </c>
      <c r="F5363" t="s">
        <v>53</v>
      </c>
      <c r="I5363">
        <v>5168.3999999999996</v>
      </c>
    </row>
    <row r="5364" spans="1:9" x14ac:dyDescent="0.2">
      <c r="A5364" t="s">
        <v>851</v>
      </c>
      <c r="B5364">
        <v>418</v>
      </c>
      <c r="C5364">
        <v>2006</v>
      </c>
      <c r="D5364" t="s">
        <v>609</v>
      </c>
      <c r="F5364" t="s">
        <v>55</v>
      </c>
      <c r="I5364">
        <v>5151</v>
      </c>
    </row>
    <row r="5365" spans="1:9" x14ac:dyDescent="0.2">
      <c r="A5365" t="s">
        <v>1274</v>
      </c>
      <c r="B5365">
        <v>419</v>
      </c>
      <c r="C5365">
        <v>2006</v>
      </c>
      <c r="D5365" t="s">
        <v>105</v>
      </c>
      <c r="F5365" t="s">
        <v>41</v>
      </c>
      <c r="I5365">
        <v>5147.7</v>
      </c>
    </row>
    <row r="5366" spans="1:9" x14ac:dyDescent="0.2">
      <c r="A5366" t="s">
        <v>597</v>
      </c>
      <c r="B5366">
        <v>420</v>
      </c>
      <c r="C5366">
        <v>2006</v>
      </c>
      <c r="D5366" t="s">
        <v>336</v>
      </c>
      <c r="F5366" t="s">
        <v>44</v>
      </c>
      <c r="I5366">
        <v>5139</v>
      </c>
    </row>
    <row r="5367" spans="1:9" x14ac:dyDescent="0.2">
      <c r="A5367" t="s">
        <v>1216</v>
      </c>
      <c r="B5367">
        <v>421</v>
      </c>
      <c r="C5367">
        <v>2006</v>
      </c>
      <c r="D5367" t="s">
        <v>65</v>
      </c>
      <c r="F5367" t="s">
        <v>98</v>
      </c>
      <c r="I5367">
        <v>5103.7</v>
      </c>
    </row>
    <row r="5368" spans="1:9" x14ac:dyDescent="0.2">
      <c r="A5368" t="s">
        <v>801</v>
      </c>
      <c r="B5368">
        <v>422</v>
      </c>
      <c r="C5368">
        <v>2006</v>
      </c>
      <c r="D5368" t="s">
        <v>105</v>
      </c>
      <c r="F5368" t="s">
        <v>28</v>
      </c>
      <c r="I5368">
        <v>5103</v>
      </c>
    </row>
    <row r="5369" spans="1:9" x14ac:dyDescent="0.2">
      <c r="A5369" t="s">
        <v>1026</v>
      </c>
      <c r="B5369">
        <v>423</v>
      </c>
      <c r="C5369">
        <v>2006</v>
      </c>
      <c r="D5369" t="s">
        <v>105</v>
      </c>
      <c r="F5369" t="s">
        <v>22</v>
      </c>
      <c r="I5369">
        <v>5081.7</v>
      </c>
    </row>
    <row r="5370" spans="1:9" x14ac:dyDescent="0.2">
      <c r="A5370" t="s">
        <v>641</v>
      </c>
      <c r="B5370">
        <v>424</v>
      </c>
      <c r="C5370">
        <v>2006</v>
      </c>
      <c r="D5370" t="s">
        <v>118</v>
      </c>
      <c r="F5370" t="s">
        <v>398</v>
      </c>
      <c r="I5370">
        <v>5077</v>
      </c>
    </row>
    <row r="5371" spans="1:9" x14ac:dyDescent="0.2">
      <c r="A5371" t="s">
        <v>956</v>
      </c>
      <c r="B5371">
        <v>425</v>
      </c>
      <c r="C5371">
        <v>2006</v>
      </c>
      <c r="D5371" t="s">
        <v>283</v>
      </c>
      <c r="F5371" t="s">
        <v>98</v>
      </c>
      <c r="I5371">
        <v>5074.2</v>
      </c>
    </row>
    <row r="5372" spans="1:9" x14ac:dyDescent="0.2">
      <c r="A5372" t="s">
        <v>1215</v>
      </c>
      <c r="B5372">
        <v>426</v>
      </c>
      <c r="C5372">
        <v>2006</v>
      </c>
      <c r="D5372" t="s">
        <v>43</v>
      </c>
      <c r="F5372" t="s">
        <v>18</v>
      </c>
      <c r="I5372">
        <v>5014</v>
      </c>
    </row>
    <row r="5373" spans="1:9" x14ac:dyDescent="0.2">
      <c r="A5373" t="s">
        <v>1127</v>
      </c>
      <c r="B5373">
        <v>427</v>
      </c>
      <c r="C5373">
        <v>2006</v>
      </c>
      <c r="D5373" t="s">
        <v>32</v>
      </c>
      <c r="F5373" t="s">
        <v>187</v>
      </c>
      <c r="I5373">
        <v>5003.2</v>
      </c>
    </row>
    <row r="5374" spans="1:9" x14ac:dyDescent="0.2">
      <c r="A5374" t="s">
        <v>1330</v>
      </c>
      <c r="B5374">
        <v>428</v>
      </c>
      <c r="C5374">
        <v>2006</v>
      </c>
      <c r="D5374" t="s">
        <v>65</v>
      </c>
      <c r="F5374" t="s">
        <v>33</v>
      </c>
      <c r="I5374">
        <v>4996.8</v>
      </c>
    </row>
    <row r="5375" spans="1:9" x14ac:dyDescent="0.2">
      <c r="A5375" t="s">
        <v>1335</v>
      </c>
      <c r="B5375">
        <v>429</v>
      </c>
      <c r="C5375">
        <v>2006</v>
      </c>
      <c r="D5375" t="s">
        <v>1111</v>
      </c>
      <c r="F5375" t="s">
        <v>86</v>
      </c>
      <c r="I5375">
        <v>4995.3999999999996</v>
      </c>
    </row>
    <row r="5376" spans="1:9" x14ac:dyDescent="0.2">
      <c r="A5376" t="s">
        <v>1378</v>
      </c>
      <c r="B5376">
        <v>430</v>
      </c>
      <c r="C5376">
        <v>2006</v>
      </c>
      <c r="D5376" t="s">
        <v>214</v>
      </c>
      <c r="F5376" t="s">
        <v>22</v>
      </c>
      <c r="I5376">
        <v>4973.3</v>
      </c>
    </row>
    <row r="5377" spans="1:9" x14ac:dyDescent="0.2">
      <c r="A5377" t="s">
        <v>1214</v>
      </c>
      <c r="B5377">
        <v>431</v>
      </c>
      <c r="C5377">
        <v>2006</v>
      </c>
      <c r="D5377" t="s">
        <v>105</v>
      </c>
      <c r="F5377" t="s">
        <v>55</v>
      </c>
      <c r="I5377">
        <v>4944.2</v>
      </c>
    </row>
    <row r="5378" spans="1:9" x14ac:dyDescent="0.2">
      <c r="A5378" t="s">
        <v>1213</v>
      </c>
      <c r="B5378">
        <v>432</v>
      </c>
      <c r="C5378">
        <v>2006</v>
      </c>
      <c r="D5378" t="s">
        <v>1294</v>
      </c>
      <c r="F5378" t="s">
        <v>22</v>
      </c>
      <c r="I5378">
        <v>4916.6000000000004</v>
      </c>
    </row>
    <row r="5379" spans="1:9" x14ac:dyDescent="0.2">
      <c r="A5379" t="s">
        <v>677</v>
      </c>
      <c r="B5379">
        <v>433</v>
      </c>
      <c r="C5379">
        <v>2006</v>
      </c>
      <c r="D5379" t="s">
        <v>1103</v>
      </c>
      <c r="F5379" t="s">
        <v>22</v>
      </c>
      <c r="I5379">
        <v>4910</v>
      </c>
    </row>
    <row r="5380" spans="1:9" x14ac:dyDescent="0.2">
      <c r="A5380" t="s">
        <v>1110</v>
      </c>
      <c r="B5380">
        <v>434</v>
      </c>
      <c r="C5380">
        <v>2006</v>
      </c>
      <c r="D5380" t="s">
        <v>970</v>
      </c>
      <c r="F5380" t="s">
        <v>41</v>
      </c>
      <c r="I5380">
        <v>4902</v>
      </c>
    </row>
    <row r="5381" spans="1:9" x14ac:dyDescent="0.2">
      <c r="A5381" t="s">
        <v>510</v>
      </c>
      <c r="B5381">
        <v>435</v>
      </c>
      <c r="C5381">
        <v>2006</v>
      </c>
      <c r="D5381" t="s">
        <v>32</v>
      </c>
      <c r="F5381" t="s">
        <v>199</v>
      </c>
      <c r="I5381">
        <v>4901.1000000000004</v>
      </c>
    </row>
    <row r="5382" spans="1:9" x14ac:dyDescent="0.2">
      <c r="A5382" t="s">
        <v>1338</v>
      </c>
      <c r="B5382">
        <v>436</v>
      </c>
      <c r="C5382">
        <v>2006</v>
      </c>
      <c r="D5382" t="s">
        <v>920</v>
      </c>
      <c r="F5382" t="s">
        <v>98</v>
      </c>
      <c r="I5382">
        <v>4888.7</v>
      </c>
    </row>
    <row r="5383" spans="1:9" x14ac:dyDescent="0.2">
      <c r="A5383" t="s">
        <v>1334</v>
      </c>
      <c r="B5383">
        <v>437</v>
      </c>
      <c r="C5383">
        <v>2006</v>
      </c>
      <c r="D5383" t="s">
        <v>1111</v>
      </c>
      <c r="F5383" t="s">
        <v>181</v>
      </c>
      <c r="I5383">
        <v>4884.2</v>
      </c>
    </row>
    <row r="5384" spans="1:9" x14ac:dyDescent="0.2">
      <c r="A5384" t="s">
        <v>518</v>
      </c>
      <c r="B5384">
        <v>438</v>
      </c>
      <c r="C5384">
        <v>2006</v>
      </c>
      <c r="D5384" t="s">
        <v>974</v>
      </c>
      <c r="F5384" t="s">
        <v>168</v>
      </c>
      <c r="I5384">
        <v>4880.2</v>
      </c>
    </row>
    <row r="5385" spans="1:9" x14ac:dyDescent="0.2">
      <c r="A5385" t="s">
        <v>1233</v>
      </c>
      <c r="B5385">
        <v>439</v>
      </c>
      <c r="C5385">
        <v>2006</v>
      </c>
      <c r="D5385" t="s">
        <v>824</v>
      </c>
      <c r="F5385" t="s">
        <v>18</v>
      </c>
      <c r="I5385">
        <v>4871.5</v>
      </c>
    </row>
    <row r="5386" spans="1:9" x14ac:dyDescent="0.2">
      <c r="A5386" t="s">
        <v>1143</v>
      </c>
      <c r="B5386">
        <v>440</v>
      </c>
      <c r="C5386">
        <v>2006</v>
      </c>
      <c r="D5386" t="s">
        <v>283</v>
      </c>
      <c r="F5386" t="s">
        <v>28</v>
      </c>
      <c r="I5386">
        <v>4847.8</v>
      </c>
    </row>
    <row r="5387" spans="1:9" x14ac:dyDescent="0.2">
      <c r="A5387" t="s">
        <v>1379</v>
      </c>
      <c r="B5387">
        <v>441</v>
      </c>
      <c r="C5387">
        <v>2006</v>
      </c>
      <c r="D5387" t="s">
        <v>97</v>
      </c>
      <c r="F5387" t="s">
        <v>55</v>
      </c>
      <c r="I5387">
        <v>4840.3999999999996</v>
      </c>
    </row>
    <row r="5388" spans="1:9" x14ac:dyDescent="0.2">
      <c r="A5388" t="s">
        <v>1380</v>
      </c>
      <c r="B5388">
        <v>442</v>
      </c>
      <c r="C5388">
        <v>2006</v>
      </c>
      <c r="D5388" t="s">
        <v>980</v>
      </c>
      <c r="F5388" t="s">
        <v>98</v>
      </c>
      <c r="I5388">
        <v>4836</v>
      </c>
    </row>
    <row r="5389" spans="1:9" x14ac:dyDescent="0.2">
      <c r="A5389" t="s">
        <v>515</v>
      </c>
      <c r="B5389">
        <v>443</v>
      </c>
      <c r="C5389">
        <v>2006</v>
      </c>
      <c r="D5389" t="s">
        <v>972</v>
      </c>
      <c r="F5389" t="s">
        <v>35</v>
      </c>
      <c r="I5389">
        <v>4822.3999999999996</v>
      </c>
    </row>
    <row r="5390" spans="1:9" x14ac:dyDescent="0.2">
      <c r="A5390" t="s">
        <v>1278</v>
      </c>
      <c r="B5390">
        <v>444</v>
      </c>
      <c r="C5390">
        <v>2006</v>
      </c>
      <c r="D5390" t="s">
        <v>1111</v>
      </c>
      <c r="F5390" t="s">
        <v>55</v>
      </c>
      <c r="I5390">
        <v>4817.6000000000004</v>
      </c>
    </row>
    <row r="5391" spans="1:9" x14ac:dyDescent="0.2">
      <c r="A5391" t="s">
        <v>1281</v>
      </c>
      <c r="B5391">
        <v>445</v>
      </c>
      <c r="C5391">
        <v>2006</v>
      </c>
      <c r="D5391" t="s">
        <v>972</v>
      </c>
      <c r="F5391" t="s">
        <v>28</v>
      </c>
      <c r="I5391">
        <v>4788.7</v>
      </c>
    </row>
    <row r="5392" spans="1:9" x14ac:dyDescent="0.2">
      <c r="A5392" t="s">
        <v>1129</v>
      </c>
      <c r="B5392">
        <v>446</v>
      </c>
      <c r="C5392">
        <v>2006</v>
      </c>
      <c r="D5392" t="s">
        <v>32</v>
      </c>
      <c r="F5392" t="s">
        <v>125</v>
      </c>
      <c r="I5392">
        <v>4786.8</v>
      </c>
    </row>
    <row r="5393" spans="1:9" x14ac:dyDescent="0.2">
      <c r="A5393" t="s">
        <v>1055</v>
      </c>
      <c r="B5393">
        <v>447</v>
      </c>
      <c r="C5393">
        <v>2006</v>
      </c>
      <c r="D5393" t="s">
        <v>214</v>
      </c>
      <c r="F5393" t="s">
        <v>535</v>
      </c>
      <c r="I5393">
        <v>4777</v>
      </c>
    </row>
    <row r="5394" spans="1:9" x14ac:dyDescent="0.2">
      <c r="A5394" t="s">
        <v>1053</v>
      </c>
      <c r="B5394">
        <v>448</v>
      </c>
      <c r="C5394">
        <v>2006</v>
      </c>
      <c r="D5394" t="s">
        <v>221</v>
      </c>
      <c r="F5394" t="s">
        <v>33</v>
      </c>
      <c r="I5394">
        <v>4730.7</v>
      </c>
    </row>
    <row r="5395" spans="1:9" x14ac:dyDescent="0.2">
      <c r="A5395" t="s">
        <v>1337</v>
      </c>
      <c r="B5395">
        <v>449</v>
      </c>
      <c r="C5395">
        <v>2006</v>
      </c>
      <c r="D5395" t="s">
        <v>70</v>
      </c>
      <c r="F5395" t="s">
        <v>22</v>
      </c>
      <c r="I5395">
        <v>4701.3</v>
      </c>
    </row>
    <row r="5396" spans="1:9" x14ac:dyDescent="0.2">
      <c r="A5396" t="s">
        <v>570</v>
      </c>
      <c r="B5396">
        <v>450</v>
      </c>
      <c r="C5396">
        <v>2006</v>
      </c>
      <c r="D5396" t="s">
        <v>70</v>
      </c>
      <c r="F5396" t="s">
        <v>55</v>
      </c>
      <c r="I5396">
        <v>4670.3</v>
      </c>
    </row>
    <row r="5397" spans="1:9" x14ac:dyDescent="0.2">
      <c r="A5397" t="s">
        <v>1381</v>
      </c>
      <c r="B5397">
        <v>451</v>
      </c>
      <c r="C5397">
        <v>2006</v>
      </c>
      <c r="D5397" t="s">
        <v>488</v>
      </c>
      <c r="F5397" t="s">
        <v>116</v>
      </c>
      <c r="I5397">
        <v>4665.3</v>
      </c>
    </row>
    <row r="5398" spans="1:9" x14ac:dyDescent="0.2">
      <c r="A5398" t="s">
        <v>1382</v>
      </c>
      <c r="B5398">
        <v>452</v>
      </c>
      <c r="C5398">
        <v>2006</v>
      </c>
      <c r="D5398" t="s">
        <v>1095</v>
      </c>
      <c r="F5398" t="s">
        <v>22</v>
      </c>
      <c r="I5398">
        <v>4644.5</v>
      </c>
    </row>
    <row r="5399" spans="1:9" x14ac:dyDescent="0.2">
      <c r="A5399" t="s">
        <v>1343</v>
      </c>
      <c r="B5399">
        <v>453</v>
      </c>
      <c r="C5399">
        <v>2006</v>
      </c>
      <c r="D5399" t="s">
        <v>488</v>
      </c>
      <c r="F5399" t="s">
        <v>142</v>
      </c>
      <c r="I5399">
        <v>4644.5</v>
      </c>
    </row>
    <row r="5400" spans="1:9" x14ac:dyDescent="0.2">
      <c r="A5400" t="s">
        <v>552</v>
      </c>
      <c r="B5400">
        <v>454</v>
      </c>
      <c r="C5400">
        <v>2006</v>
      </c>
      <c r="D5400" t="s">
        <v>46</v>
      </c>
      <c r="F5400" t="s">
        <v>41</v>
      </c>
      <c r="I5400">
        <v>4618.1000000000004</v>
      </c>
    </row>
    <row r="5401" spans="1:9" x14ac:dyDescent="0.2">
      <c r="A5401" t="s">
        <v>1075</v>
      </c>
      <c r="B5401">
        <v>455</v>
      </c>
      <c r="C5401">
        <v>2006</v>
      </c>
      <c r="D5401" t="s">
        <v>223</v>
      </c>
      <c r="F5401" t="s">
        <v>22</v>
      </c>
      <c r="I5401">
        <v>4596</v>
      </c>
    </row>
    <row r="5402" spans="1:9" x14ac:dyDescent="0.2">
      <c r="A5402" t="s">
        <v>664</v>
      </c>
      <c r="B5402">
        <v>456</v>
      </c>
      <c r="C5402">
        <v>2006</v>
      </c>
      <c r="D5402" t="s">
        <v>970</v>
      </c>
      <c r="F5402" t="s">
        <v>28</v>
      </c>
      <c r="I5402">
        <v>4579</v>
      </c>
    </row>
    <row r="5403" spans="1:9" x14ac:dyDescent="0.2">
      <c r="A5403" t="s">
        <v>1383</v>
      </c>
      <c r="B5403">
        <v>457</v>
      </c>
      <c r="C5403">
        <v>2006</v>
      </c>
      <c r="D5403" t="s">
        <v>985</v>
      </c>
      <c r="F5403" t="s">
        <v>72</v>
      </c>
      <c r="I5403">
        <v>4555.5</v>
      </c>
    </row>
    <row r="5404" spans="1:9" x14ac:dyDescent="0.2">
      <c r="A5404" t="s">
        <v>1384</v>
      </c>
      <c r="B5404">
        <v>458</v>
      </c>
      <c r="C5404">
        <v>2006</v>
      </c>
      <c r="D5404" t="s">
        <v>1363</v>
      </c>
      <c r="F5404" t="s">
        <v>55</v>
      </c>
      <c r="I5404">
        <v>4552.3999999999996</v>
      </c>
    </row>
    <row r="5405" spans="1:9" x14ac:dyDescent="0.2">
      <c r="A5405" t="s">
        <v>1217</v>
      </c>
      <c r="B5405">
        <v>459</v>
      </c>
      <c r="C5405">
        <v>2006</v>
      </c>
      <c r="D5405" t="s">
        <v>46</v>
      </c>
      <c r="F5405" t="s">
        <v>72</v>
      </c>
      <c r="I5405">
        <v>4534.8</v>
      </c>
    </row>
    <row r="5406" spans="1:9" x14ac:dyDescent="0.2">
      <c r="A5406" t="s">
        <v>926</v>
      </c>
      <c r="B5406">
        <v>460</v>
      </c>
      <c r="C5406">
        <v>2006</v>
      </c>
      <c r="D5406" t="s">
        <v>1077</v>
      </c>
      <c r="F5406" t="s">
        <v>55</v>
      </c>
      <c r="I5406">
        <v>4475</v>
      </c>
    </row>
    <row r="5407" spans="1:9" x14ac:dyDescent="0.2">
      <c r="A5407" t="s">
        <v>1284</v>
      </c>
      <c r="B5407">
        <v>461</v>
      </c>
      <c r="C5407">
        <v>2006</v>
      </c>
      <c r="D5407" t="s">
        <v>488</v>
      </c>
      <c r="F5407" t="s">
        <v>181</v>
      </c>
      <c r="I5407">
        <v>4474</v>
      </c>
    </row>
    <row r="5408" spans="1:9" x14ac:dyDescent="0.2">
      <c r="A5408" t="s">
        <v>1385</v>
      </c>
      <c r="B5408">
        <v>462</v>
      </c>
      <c r="C5408">
        <v>2006</v>
      </c>
      <c r="D5408" t="s">
        <v>46</v>
      </c>
      <c r="F5408" t="s">
        <v>53</v>
      </c>
      <c r="I5408">
        <v>4470</v>
      </c>
    </row>
    <row r="5409" spans="1:9" x14ac:dyDescent="0.2">
      <c r="A5409" t="s">
        <v>1386</v>
      </c>
      <c r="B5409">
        <v>463</v>
      </c>
      <c r="C5409">
        <v>2006</v>
      </c>
      <c r="D5409" t="s">
        <v>17</v>
      </c>
      <c r="F5409" t="s">
        <v>44</v>
      </c>
      <c r="I5409">
        <v>4441</v>
      </c>
    </row>
    <row r="5410" spans="1:9" x14ac:dyDescent="0.2">
      <c r="A5410" t="s">
        <v>670</v>
      </c>
      <c r="B5410">
        <v>464</v>
      </c>
      <c r="C5410">
        <v>2006</v>
      </c>
      <c r="D5410" t="s">
        <v>230</v>
      </c>
      <c r="F5410" t="s">
        <v>55</v>
      </c>
      <c r="I5410">
        <v>4437</v>
      </c>
    </row>
    <row r="5411" spans="1:9" x14ac:dyDescent="0.2">
      <c r="A5411" t="s">
        <v>1145</v>
      </c>
      <c r="B5411">
        <v>465</v>
      </c>
      <c r="C5411">
        <v>2006</v>
      </c>
      <c r="D5411" t="s">
        <v>105</v>
      </c>
      <c r="F5411" t="s">
        <v>53</v>
      </c>
      <c r="I5411">
        <v>4429.8999999999996</v>
      </c>
    </row>
    <row r="5412" spans="1:9" x14ac:dyDescent="0.2">
      <c r="A5412" t="s">
        <v>1387</v>
      </c>
      <c r="B5412">
        <v>466</v>
      </c>
      <c r="C5412">
        <v>2006</v>
      </c>
      <c r="D5412" t="s">
        <v>998</v>
      </c>
      <c r="F5412" t="s">
        <v>98</v>
      </c>
      <c r="I5412">
        <v>4421.1000000000004</v>
      </c>
    </row>
    <row r="5413" spans="1:9" x14ac:dyDescent="0.2">
      <c r="A5413" t="s">
        <v>1218</v>
      </c>
      <c r="B5413">
        <v>467</v>
      </c>
      <c r="C5413">
        <v>2006</v>
      </c>
      <c r="D5413" t="s">
        <v>490</v>
      </c>
      <c r="F5413" t="s">
        <v>142</v>
      </c>
      <c r="I5413">
        <v>4420</v>
      </c>
    </row>
    <row r="5414" spans="1:9" x14ac:dyDescent="0.2">
      <c r="A5414" t="s">
        <v>863</v>
      </c>
      <c r="B5414">
        <v>468</v>
      </c>
      <c r="C5414">
        <v>2006</v>
      </c>
      <c r="D5414" t="s">
        <v>976</v>
      </c>
      <c r="F5414" t="s">
        <v>44</v>
      </c>
      <c r="I5414">
        <v>4408.5</v>
      </c>
    </row>
    <row r="5415" spans="1:9" x14ac:dyDescent="0.2">
      <c r="A5415" t="s">
        <v>625</v>
      </c>
      <c r="B5415">
        <v>469</v>
      </c>
      <c r="C5415">
        <v>2006</v>
      </c>
      <c r="D5415" t="s">
        <v>976</v>
      </c>
      <c r="F5415" t="s">
        <v>98</v>
      </c>
      <c r="I5415">
        <v>4397.8999999999996</v>
      </c>
    </row>
    <row r="5416" spans="1:9" x14ac:dyDescent="0.2">
      <c r="A5416" t="s">
        <v>1388</v>
      </c>
      <c r="B5416">
        <v>470</v>
      </c>
      <c r="C5416">
        <v>2006</v>
      </c>
      <c r="D5416" t="s">
        <v>46</v>
      </c>
      <c r="F5416" t="s">
        <v>72</v>
      </c>
      <c r="I5416">
        <v>4396.7</v>
      </c>
    </row>
    <row r="5417" spans="1:9" x14ac:dyDescent="0.2">
      <c r="A5417" t="s">
        <v>1232</v>
      </c>
      <c r="B5417">
        <v>471</v>
      </c>
      <c r="C5417">
        <v>2006</v>
      </c>
      <c r="D5417" t="s">
        <v>1353</v>
      </c>
      <c r="F5417" t="s">
        <v>22</v>
      </c>
      <c r="I5417">
        <v>4351.2</v>
      </c>
    </row>
    <row r="5418" spans="1:9" x14ac:dyDescent="0.2">
      <c r="A5418" t="s">
        <v>546</v>
      </c>
      <c r="B5418">
        <v>472</v>
      </c>
      <c r="C5418">
        <v>2006</v>
      </c>
      <c r="D5418" t="s">
        <v>97</v>
      </c>
      <c r="F5418" t="s">
        <v>255</v>
      </c>
      <c r="I5418">
        <v>4326.5</v>
      </c>
    </row>
    <row r="5419" spans="1:9" x14ac:dyDescent="0.2">
      <c r="A5419" t="s">
        <v>1272</v>
      </c>
      <c r="B5419">
        <v>473</v>
      </c>
      <c r="C5419">
        <v>2006</v>
      </c>
      <c r="D5419" t="s">
        <v>40</v>
      </c>
      <c r="F5419" t="s">
        <v>53</v>
      </c>
      <c r="I5419">
        <v>4313.8999999999996</v>
      </c>
    </row>
    <row r="5420" spans="1:9" x14ac:dyDescent="0.2">
      <c r="A5420" t="s">
        <v>1389</v>
      </c>
      <c r="B5420">
        <v>474</v>
      </c>
      <c r="C5420">
        <v>2006</v>
      </c>
      <c r="D5420" t="s">
        <v>609</v>
      </c>
      <c r="F5420" t="s">
        <v>55</v>
      </c>
      <c r="I5420">
        <v>4310.1000000000004</v>
      </c>
    </row>
    <row r="5421" spans="1:9" x14ac:dyDescent="0.2">
      <c r="A5421" t="s">
        <v>1390</v>
      </c>
      <c r="B5421">
        <v>475</v>
      </c>
      <c r="C5421">
        <v>2006</v>
      </c>
      <c r="D5421" t="s">
        <v>17</v>
      </c>
      <c r="F5421" t="s">
        <v>18</v>
      </c>
      <c r="I5421">
        <v>4293.8</v>
      </c>
    </row>
    <row r="5422" spans="1:9" x14ac:dyDescent="0.2">
      <c r="A5422" t="s">
        <v>556</v>
      </c>
      <c r="B5422">
        <v>476</v>
      </c>
      <c r="C5422">
        <v>2006</v>
      </c>
      <c r="D5422" t="s">
        <v>998</v>
      </c>
      <c r="F5422" t="s">
        <v>142</v>
      </c>
      <c r="I5422">
        <v>4288</v>
      </c>
    </row>
    <row r="5423" spans="1:9" x14ac:dyDescent="0.2">
      <c r="A5423" t="s">
        <v>1220</v>
      </c>
      <c r="B5423">
        <v>477</v>
      </c>
      <c r="C5423">
        <v>2006</v>
      </c>
      <c r="D5423" t="s">
        <v>105</v>
      </c>
      <c r="F5423" t="s">
        <v>35</v>
      </c>
      <c r="I5423">
        <v>4265</v>
      </c>
    </row>
    <row r="5424" spans="1:9" x14ac:dyDescent="0.2">
      <c r="A5424" t="s">
        <v>1070</v>
      </c>
      <c r="B5424">
        <v>478</v>
      </c>
      <c r="C5424">
        <v>2006</v>
      </c>
      <c r="D5424" t="s">
        <v>97</v>
      </c>
      <c r="F5424" t="s">
        <v>125</v>
      </c>
      <c r="I5424">
        <v>4219.7</v>
      </c>
    </row>
    <row r="5425" spans="1:9" x14ac:dyDescent="0.2">
      <c r="A5425" t="s">
        <v>1329</v>
      </c>
      <c r="B5425">
        <v>479</v>
      </c>
      <c r="C5425">
        <v>2006</v>
      </c>
      <c r="D5425" t="s">
        <v>920</v>
      </c>
      <c r="F5425" t="s">
        <v>86</v>
      </c>
      <c r="I5425">
        <v>4209</v>
      </c>
    </row>
    <row r="5426" spans="1:9" x14ac:dyDescent="0.2">
      <c r="A5426" t="s">
        <v>1391</v>
      </c>
      <c r="B5426">
        <v>480</v>
      </c>
      <c r="C5426">
        <v>2006</v>
      </c>
      <c r="D5426" t="s">
        <v>488</v>
      </c>
      <c r="F5426" t="s">
        <v>297</v>
      </c>
      <c r="I5426">
        <v>4179.1000000000004</v>
      </c>
    </row>
    <row r="5427" spans="1:9" x14ac:dyDescent="0.2">
      <c r="A5427" t="s">
        <v>1122</v>
      </c>
      <c r="B5427">
        <v>481</v>
      </c>
      <c r="C5427">
        <v>2006</v>
      </c>
      <c r="D5427" t="s">
        <v>1164</v>
      </c>
      <c r="F5427" t="s">
        <v>55</v>
      </c>
      <c r="I5427">
        <v>4169.6000000000004</v>
      </c>
    </row>
    <row r="5428" spans="1:9" x14ac:dyDescent="0.2">
      <c r="A5428" t="s">
        <v>1342</v>
      </c>
      <c r="B5428">
        <v>482</v>
      </c>
      <c r="C5428">
        <v>2006</v>
      </c>
      <c r="D5428" t="s">
        <v>980</v>
      </c>
      <c r="F5428" t="s">
        <v>44</v>
      </c>
      <c r="I5428">
        <v>4159.3</v>
      </c>
    </row>
    <row r="5429" spans="1:9" x14ac:dyDescent="0.2">
      <c r="A5429" t="s">
        <v>1210</v>
      </c>
      <c r="B5429">
        <v>483</v>
      </c>
      <c r="C5429">
        <v>2006</v>
      </c>
      <c r="D5429" t="s">
        <v>221</v>
      </c>
      <c r="F5429" t="s">
        <v>68</v>
      </c>
      <c r="I5429">
        <v>4145</v>
      </c>
    </row>
    <row r="5430" spans="1:9" x14ac:dyDescent="0.2">
      <c r="A5430" t="s">
        <v>1205</v>
      </c>
      <c r="B5430">
        <v>484</v>
      </c>
      <c r="C5430">
        <v>2006</v>
      </c>
      <c r="D5430" t="s">
        <v>283</v>
      </c>
      <c r="F5430" t="s">
        <v>55</v>
      </c>
      <c r="I5430">
        <v>4125.2</v>
      </c>
    </row>
    <row r="5431" spans="1:9" x14ac:dyDescent="0.2">
      <c r="A5431" t="s">
        <v>1222</v>
      </c>
      <c r="B5431">
        <v>485</v>
      </c>
      <c r="C5431">
        <v>2006</v>
      </c>
      <c r="D5431" t="s">
        <v>1294</v>
      </c>
      <c r="F5431" t="s">
        <v>98</v>
      </c>
      <c r="I5431">
        <v>4101.3999999999996</v>
      </c>
    </row>
    <row r="5432" spans="1:9" x14ac:dyDescent="0.2">
      <c r="A5432" t="s">
        <v>1392</v>
      </c>
      <c r="B5432">
        <v>486</v>
      </c>
      <c r="C5432">
        <v>2006</v>
      </c>
      <c r="D5432" t="s">
        <v>46</v>
      </c>
      <c r="F5432" t="s">
        <v>53</v>
      </c>
      <c r="I5432">
        <v>4098.8999999999996</v>
      </c>
    </row>
    <row r="5433" spans="1:9" x14ac:dyDescent="0.2">
      <c r="A5433" t="s">
        <v>1393</v>
      </c>
      <c r="B5433">
        <v>487</v>
      </c>
      <c r="C5433">
        <v>2006</v>
      </c>
      <c r="D5433" t="s">
        <v>108</v>
      </c>
      <c r="F5433" t="s">
        <v>28</v>
      </c>
      <c r="I5433">
        <v>4087.6</v>
      </c>
    </row>
    <row r="5434" spans="1:9" x14ac:dyDescent="0.2">
      <c r="A5434" t="s">
        <v>1394</v>
      </c>
      <c r="B5434">
        <v>488</v>
      </c>
      <c r="C5434">
        <v>2006</v>
      </c>
      <c r="D5434" t="s">
        <v>1359</v>
      </c>
      <c r="F5434" t="s">
        <v>187</v>
      </c>
      <c r="I5434">
        <v>4085.9</v>
      </c>
    </row>
    <row r="5435" spans="1:9" x14ac:dyDescent="0.2">
      <c r="A5435" t="s">
        <v>1167</v>
      </c>
      <c r="B5435">
        <v>489</v>
      </c>
      <c r="C5435">
        <v>2006</v>
      </c>
      <c r="D5435" t="s">
        <v>1103</v>
      </c>
      <c r="F5435" t="s">
        <v>41</v>
      </c>
      <c r="I5435">
        <v>4085.1</v>
      </c>
    </row>
    <row r="5436" spans="1:9" x14ac:dyDescent="0.2">
      <c r="A5436" t="s">
        <v>1062</v>
      </c>
      <c r="B5436">
        <v>490</v>
      </c>
      <c r="C5436">
        <v>2006</v>
      </c>
      <c r="D5436" t="s">
        <v>105</v>
      </c>
      <c r="F5436" t="s">
        <v>18</v>
      </c>
      <c r="I5436">
        <v>4079.2</v>
      </c>
    </row>
    <row r="5437" spans="1:9" x14ac:dyDescent="0.2">
      <c r="A5437" t="s">
        <v>402</v>
      </c>
      <c r="B5437">
        <v>491</v>
      </c>
      <c r="C5437">
        <v>2006</v>
      </c>
      <c r="D5437" t="s">
        <v>40</v>
      </c>
      <c r="F5437" t="s">
        <v>68</v>
      </c>
      <c r="I5437">
        <v>4051.2</v>
      </c>
    </row>
    <row r="5438" spans="1:9" x14ac:dyDescent="0.2">
      <c r="A5438" t="s">
        <v>665</v>
      </c>
      <c r="B5438">
        <v>492</v>
      </c>
      <c r="C5438">
        <v>2006</v>
      </c>
      <c r="D5438" t="s">
        <v>65</v>
      </c>
      <c r="F5438" t="s">
        <v>53</v>
      </c>
      <c r="I5438">
        <v>4038.3</v>
      </c>
    </row>
    <row r="5439" spans="1:9" x14ac:dyDescent="0.2">
      <c r="A5439" t="s">
        <v>1395</v>
      </c>
      <c r="B5439">
        <v>493</v>
      </c>
      <c r="C5439">
        <v>2006</v>
      </c>
      <c r="D5439" t="s">
        <v>1111</v>
      </c>
      <c r="F5439" t="s">
        <v>55</v>
      </c>
      <c r="I5439">
        <v>4011.4</v>
      </c>
    </row>
    <row r="5440" spans="1:9" x14ac:dyDescent="0.2">
      <c r="A5440" t="s">
        <v>1339</v>
      </c>
      <c r="B5440">
        <v>494</v>
      </c>
      <c r="C5440">
        <v>2006</v>
      </c>
      <c r="D5440" t="s">
        <v>757</v>
      </c>
      <c r="F5440" t="s">
        <v>44</v>
      </c>
      <c r="I5440">
        <v>4004.4</v>
      </c>
    </row>
    <row r="5441" spans="1:9" x14ac:dyDescent="0.2">
      <c r="A5441" t="s">
        <v>1396</v>
      </c>
      <c r="B5441">
        <v>495</v>
      </c>
      <c r="C5441">
        <v>2006</v>
      </c>
      <c r="D5441" t="s">
        <v>1359</v>
      </c>
      <c r="F5441" t="s">
        <v>98</v>
      </c>
      <c r="I5441">
        <v>4002</v>
      </c>
    </row>
    <row r="5442" spans="1:9" x14ac:dyDescent="0.2">
      <c r="A5442" t="s">
        <v>1397</v>
      </c>
      <c r="B5442">
        <v>496</v>
      </c>
      <c r="C5442">
        <v>2006</v>
      </c>
      <c r="D5442" t="s">
        <v>21</v>
      </c>
      <c r="F5442" t="s">
        <v>22</v>
      </c>
      <c r="I5442">
        <v>4001.2</v>
      </c>
    </row>
    <row r="5443" spans="1:9" x14ac:dyDescent="0.2">
      <c r="A5443" t="s">
        <v>1041</v>
      </c>
      <c r="B5443">
        <v>497</v>
      </c>
      <c r="C5443">
        <v>2006</v>
      </c>
      <c r="D5443" t="s">
        <v>70</v>
      </c>
      <c r="F5443" t="s">
        <v>41</v>
      </c>
      <c r="I5443">
        <v>3980.5</v>
      </c>
    </row>
    <row r="5444" spans="1:9" x14ac:dyDescent="0.2">
      <c r="A5444" t="s">
        <v>1165</v>
      </c>
      <c r="B5444">
        <v>498</v>
      </c>
      <c r="C5444">
        <v>2006</v>
      </c>
      <c r="D5444" t="s">
        <v>1294</v>
      </c>
      <c r="F5444" t="s">
        <v>190</v>
      </c>
      <c r="I5444">
        <v>3978.9</v>
      </c>
    </row>
    <row r="5445" spans="1:9" x14ac:dyDescent="0.2">
      <c r="A5445" t="s">
        <v>1398</v>
      </c>
      <c r="B5445">
        <v>499</v>
      </c>
      <c r="C5445">
        <v>2006</v>
      </c>
      <c r="D5445" t="s">
        <v>57</v>
      </c>
      <c r="F5445" t="s">
        <v>187</v>
      </c>
      <c r="I5445">
        <v>3962.9</v>
      </c>
    </row>
    <row r="5446" spans="1:9" x14ac:dyDescent="0.2">
      <c r="A5446" t="s">
        <v>1279</v>
      </c>
      <c r="B5446">
        <v>500</v>
      </c>
      <c r="C5446">
        <v>2006</v>
      </c>
      <c r="D5446" t="s">
        <v>65</v>
      </c>
      <c r="F5446" t="s">
        <v>35</v>
      </c>
      <c r="I5446">
        <v>3959.6</v>
      </c>
    </row>
    <row r="5447" spans="1:9" x14ac:dyDescent="0.2">
      <c r="A5447" t="s">
        <v>23</v>
      </c>
      <c r="B5447">
        <v>1</v>
      </c>
      <c r="C5447">
        <v>2007</v>
      </c>
      <c r="D5447" t="s">
        <v>24</v>
      </c>
      <c r="F5447" t="s">
        <v>25</v>
      </c>
      <c r="G5447" t="s">
        <v>1399</v>
      </c>
      <c r="I5447">
        <v>351139</v>
      </c>
    </row>
    <row r="5448" spans="1:9" x14ac:dyDescent="0.2">
      <c r="A5448" t="s">
        <v>875</v>
      </c>
      <c r="B5448">
        <v>2</v>
      </c>
      <c r="C5448">
        <v>2007</v>
      </c>
      <c r="D5448" t="s">
        <v>21</v>
      </c>
      <c r="F5448" t="s">
        <v>22</v>
      </c>
      <c r="G5448" t="s">
        <v>1400</v>
      </c>
      <c r="I5448">
        <v>347254</v>
      </c>
    </row>
    <row r="5449" spans="1:9" x14ac:dyDescent="0.2">
      <c r="A5449" t="s">
        <v>16</v>
      </c>
      <c r="B5449">
        <v>3</v>
      </c>
      <c r="C5449">
        <v>2007</v>
      </c>
      <c r="D5449" t="s">
        <v>17</v>
      </c>
      <c r="F5449" t="s">
        <v>18</v>
      </c>
      <c r="G5449" t="s">
        <v>1401</v>
      </c>
      <c r="I5449">
        <v>207349</v>
      </c>
    </row>
    <row r="5450" spans="1:9" x14ac:dyDescent="0.2">
      <c r="A5450" t="s">
        <v>54</v>
      </c>
      <c r="B5450">
        <v>4</v>
      </c>
      <c r="C5450">
        <v>2007</v>
      </c>
      <c r="D5450" t="s">
        <v>21</v>
      </c>
      <c r="F5450" t="s">
        <v>55</v>
      </c>
      <c r="G5450" t="s">
        <v>1402</v>
      </c>
      <c r="I5450">
        <v>200567</v>
      </c>
    </row>
    <row r="5451" spans="1:9" x14ac:dyDescent="0.2">
      <c r="A5451" t="s">
        <v>1169</v>
      </c>
      <c r="B5451">
        <v>5</v>
      </c>
      <c r="C5451">
        <v>2007</v>
      </c>
      <c r="D5451" t="s">
        <v>21</v>
      </c>
      <c r="F5451" t="s">
        <v>22</v>
      </c>
      <c r="G5451" t="s">
        <v>1403</v>
      </c>
      <c r="I5451">
        <v>172451</v>
      </c>
    </row>
    <row r="5452" spans="1:9" x14ac:dyDescent="0.2">
      <c r="A5452" t="s">
        <v>31</v>
      </c>
      <c r="B5452">
        <v>6</v>
      </c>
      <c r="C5452">
        <v>2007</v>
      </c>
      <c r="D5452" t="s">
        <v>79</v>
      </c>
      <c r="F5452" t="s">
        <v>33</v>
      </c>
      <c r="G5452" t="s">
        <v>1404</v>
      </c>
      <c r="I5452">
        <v>168307</v>
      </c>
    </row>
    <row r="5453" spans="1:9" x14ac:dyDescent="0.2">
      <c r="A5453" t="s">
        <v>19</v>
      </c>
      <c r="B5453">
        <v>7</v>
      </c>
      <c r="C5453">
        <v>2007</v>
      </c>
      <c r="D5453" t="s">
        <v>17</v>
      </c>
      <c r="F5453" t="s">
        <v>18</v>
      </c>
      <c r="G5453" t="s">
        <v>1405</v>
      </c>
      <c r="I5453">
        <v>160126</v>
      </c>
    </row>
    <row r="5454" spans="1:9" x14ac:dyDescent="0.2">
      <c r="A5454" t="s">
        <v>802</v>
      </c>
      <c r="B5454">
        <v>8</v>
      </c>
      <c r="C5454">
        <v>2007</v>
      </c>
      <c r="D5454" t="s">
        <v>57</v>
      </c>
      <c r="F5454" t="s">
        <v>28</v>
      </c>
      <c r="G5454" t="s">
        <v>1406</v>
      </c>
      <c r="I5454">
        <v>146777</v>
      </c>
    </row>
    <row r="5455" spans="1:9" x14ac:dyDescent="0.2">
      <c r="A5455" t="s">
        <v>876</v>
      </c>
      <c r="B5455">
        <v>9</v>
      </c>
      <c r="C5455">
        <v>2007</v>
      </c>
      <c r="D5455" t="s">
        <v>57</v>
      </c>
      <c r="F5455" t="s">
        <v>125</v>
      </c>
      <c r="G5455" t="s">
        <v>1407</v>
      </c>
      <c r="I5455">
        <v>117017</v>
      </c>
    </row>
    <row r="5456" spans="1:9" x14ac:dyDescent="0.2">
      <c r="A5456" t="s">
        <v>64</v>
      </c>
      <c r="B5456">
        <v>10</v>
      </c>
      <c r="C5456">
        <v>2007</v>
      </c>
      <c r="D5456" t="s">
        <v>65</v>
      </c>
      <c r="F5456" t="s">
        <v>28</v>
      </c>
      <c r="G5456" t="s">
        <v>1406</v>
      </c>
      <c r="I5456">
        <v>113194</v>
      </c>
    </row>
    <row r="5457" spans="1:9" x14ac:dyDescent="0.2">
      <c r="A5457" t="s">
        <v>967</v>
      </c>
      <c r="B5457">
        <v>11</v>
      </c>
      <c r="C5457">
        <v>2007</v>
      </c>
      <c r="D5457" t="s">
        <v>57</v>
      </c>
      <c r="F5457" t="s">
        <v>28</v>
      </c>
      <c r="G5457" t="s">
        <v>1406</v>
      </c>
      <c r="I5457">
        <v>99973</v>
      </c>
    </row>
    <row r="5458" spans="1:9" x14ac:dyDescent="0.2">
      <c r="A5458" t="s">
        <v>626</v>
      </c>
      <c r="B5458">
        <v>12</v>
      </c>
      <c r="C5458">
        <v>2007</v>
      </c>
      <c r="D5458" t="s">
        <v>65</v>
      </c>
      <c r="F5458" t="s">
        <v>68</v>
      </c>
      <c r="G5458" t="s">
        <v>1408</v>
      </c>
      <c r="I5458">
        <v>98539</v>
      </c>
    </row>
    <row r="5459" spans="1:9" x14ac:dyDescent="0.2">
      <c r="A5459" t="s">
        <v>966</v>
      </c>
      <c r="B5459">
        <v>13</v>
      </c>
      <c r="C5459">
        <v>2007</v>
      </c>
      <c r="D5459" t="s">
        <v>27</v>
      </c>
      <c r="F5459" t="s">
        <v>28</v>
      </c>
      <c r="G5459" t="s">
        <v>1406</v>
      </c>
      <c r="I5459">
        <v>93221</v>
      </c>
    </row>
    <row r="5460" spans="1:9" x14ac:dyDescent="0.2">
      <c r="A5460" t="s">
        <v>58</v>
      </c>
      <c r="B5460">
        <v>14</v>
      </c>
      <c r="C5460">
        <v>2007</v>
      </c>
      <c r="D5460" t="s">
        <v>30</v>
      </c>
      <c r="F5460" t="s">
        <v>55</v>
      </c>
      <c r="G5460" t="s">
        <v>1409</v>
      </c>
      <c r="I5460">
        <v>91658</v>
      </c>
    </row>
    <row r="5461" spans="1:9" x14ac:dyDescent="0.2">
      <c r="A5461" t="s">
        <v>29</v>
      </c>
      <c r="B5461">
        <v>15</v>
      </c>
      <c r="C5461">
        <v>2007</v>
      </c>
      <c r="D5461" t="s">
        <v>30</v>
      </c>
      <c r="F5461" t="s">
        <v>28</v>
      </c>
      <c r="G5461" t="s">
        <v>1410</v>
      </c>
      <c r="I5461">
        <v>91424</v>
      </c>
    </row>
    <row r="5462" spans="1:9" x14ac:dyDescent="0.2">
      <c r="A5462" t="s">
        <v>512</v>
      </c>
      <c r="B5462">
        <v>16</v>
      </c>
      <c r="C5462">
        <v>2007</v>
      </c>
      <c r="D5462" t="s">
        <v>21</v>
      </c>
      <c r="F5462" t="s">
        <v>22</v>
      </c>
      <c r="G5462" t="s">
        <v>1411</v>
      </c>
      <c r="I5462">
        <v>91051</v>
      </c>
    </row>
    <row r="5463" spans="1:9" x14ac:dyDescent="0.2">
      <c r="A5463" t="s">
        <v>133</v>
      </c>
      <c r="B5463">
        <v>17</v>
      </c>
      <c r="C5463">
        <v>2007</v>
      </c>
      <c r="D5463" t="s">
        <v>105</v>
      </c>
      <c r="F5463" t="s">
        <v>86</v>
      </c>
      <c r="G5463" t="s">
        <v>1412</v>
      </c>
      <c r="I5463">
        <v>90837</v>
      </c>
    </row>
    <row r="5464" spans="1:9" x14ac:dyDescent="0.2">
      <c r="A5464" t="s">
        <v>157</v>
      </c>
      <c r="B5464">
        <v>18</v>
      </c>
      <c r="C5464">
        <v>2007</v>
      </c>
      <c r="D5464" t="s">
        <v>972</v>
      </c>
      <c r="F5464" t="s">
        <v>55</v>
      </c>
      <c r="G5464" t="s">
        <v>1413</v>
      </c>
      <c r="I5464">
        <v>88050</v>
      </c>
    </row>
    <row r="5465" spans="1:9" x14ac:dyDescent="0.2">
      <c r="A5465" t="s">
        <v>251</v>
      </c>
      <c r="B5465">
        <v>19</v>
      </c>
      <c r="C5465">
        <v>2007</v>
      </c>
      <c r="D5465" t="s">
        <v>972</v>
      </c>
      <c r="F5465" t="s">
        <v>53</v>
      </c>
      <c r="G5465" t="s">
        <v>1414</v>
      </c>
      <c r="I5465">
        <v>81895.100000000006</v>
      </c>
    </row>
    <row r="5466" spans="1:9" x14ac:dyDescent="0.2">
      <c r="A5466" t="s">
        <v>1173</v>
      </c>
      <c r="B5466">
        <v>20</v>
      </c>
      <c r="C5466">
        <v>2007</v>
      </c>
      <c r="D5466" t="s">
        <v>609</v>
      </c>
      <c r="F5466" t="s">
        <v>28</v>
      </c>
      <c r="G5466" t="s">
        <v>1406</v>
      </c>
      <c r="I5466">
        <v>76688</v>
      </c>
    </row>
    <row r="5467" spans="1:9" x14ac:dyDescent="0.2">
      <c r="A5467" t="s">
        <v>1347</v>
      </c>
      <c r="B5467">
        <v>21</v>
      </c>
      <c r="C5467">
        <v>2007</v>
      </c>
      <c r="D5467" t="s">
        <v>1288</v>
      </c>
      <c r="F5467" t="s">
        <v>72</v>
      </c>
      <c r="G5467" t="s">
        <v>1415</v>
      </c>
      <c r="I5467">
        <v>71542</v>
      </c>
    </row>
    <row r="5468" spans="1:9" x14ac:dyDescent="0.2">
      <c r="A5468" t="s">
        <v>608</v>
      </c>
      <c r="B5468">
        <v>22</v>
      </c>
      <c r="C5468">
        <v>2007</v>
      </c>
      <c r="D5468" t="s">
        <v>609</v>
      </c>
      <c r="F5468" t="s">
        <v>28</v>
      </c>
      <c r="G5468" t="s">
        <v>1406</v>
      </c>
      <c r="I5468">
        <v>70591</v>
      </c>
    </row>
    <row r="5469" spans="1:9" x14ac:dyDescent="0.2">
      <c r="A5469" t="s">
        <v>1168</v>
      </c>
      <c r="B5469">
        <v>23</v>
      </c>
      <c r="C5469">
        <v>2007</v>
      </c>
      <c r="D5469" t="s">
        <v>38</v>
      </c>
      <c r="F5469" t="s">
        <v>28</v>
      </c>
      <c r="G5469" t="s">
        <v>1406</v>
      </c>
      <c r="I5469">
        <v>70324</v>
      </c>
    </row>
    <row r="5470" spans="1:9" x14ac:dyDescent="0.2">
      <c r="A5470" t="s">
        <v>1292</v>
      </c>
      <c r="B5470">
        <v>24</v>
      </c>
      <c r="C5470">
        <v>2007</v>
      </c>
      <c r="D5470" t="s">
        <v>609</v>
      </c>
      <c r="F5470" t="s">
        <v>28</v>
      </c>
      <c r="G5470" t="s">
        <v>1406</v>
      </c>
      <c r="I5470">
        <v>69353</v>
      </c>
    </row>
    <row r="5471" spans="1:9" x14ac:dyDescent="0.2">
      <c r="A5471" t="s">
        <v>51</v>
      </c>
      <c r="B5471">
        <v>25</v>
      </c>
      <c r="C5471">
        <v>2007</v>
      </c>
      <c r="D5471" t="s">
        <v>1077</v>
      </c>
      <c r="F5471" t="s">
        <v>53</v>
      </c>
      <c r="G5471" t="s">
        <v>1416</v>
      </c>
      <c r="I5471">
        <v>68222</v>
      </c>
    </row>
    <row r="5472" spans="1:9" x14ac:dyDescent="0.2">
      <c r="A5472" t="s">
        <v>69</v>
      </c>
      <c r="B5472">
        <v>26</v>
      </c>
      <c r="C5472">
        <v>2007</v>
      </c>
      <c r="D5472" t="s">
        <v>70</v>
      </c>
      <c r="F5472" t="s">
        <v>53</v>
      </c>
      <c r="G5472" t="s">
        <v>1416</v>
      </c>
      <c r="I5472">
        <v>66111.199999999997</v>
      </c>
    </row>
    <row r="5473" spans="1:9" x14ac:dyDescent="0.2">
      <c r="A5473" t="s">
        <v>1348</v>
      </c>
      <c r="B5473">
        <v>27</v>
      </c>
      <c r="C5473">
        <v>2007</v>
      </c>
      <c r="D5473" t="s">
        <v>27</v>
      </c>
      <c r="F5473" t="s">
        <v>22</v>
      </c>
      <c r="G5473" t="s">
        <v>1411</v>
      </c>
      <c r="I5473">
        <v>63055</v>
      </c>
    </row>
    <row r="5474" spans="1:9" x14ac:dyDescent="0.2">
      <c r="A5474" t="s">
        <v>92</v>
      </c>
      <c r="B5474">
        <v>28</v>
      </c>
      <c r="C5474">
        <v>2007</v>
      </c>
      <c r="D5474" t="s">
        <v>74</v>
      </c>
      <c r="F5474" t="s">
        <v>44</v>
      </c>
      <c r="G5474" t="s">
        <v>1417</v>
      </c>
      <c r="I5474">
        <v>61530</v>
      </c>
    </row>
    <row r="5475" spans="1:9" x14ac:dyDescent="0.2">
      <c r="A5475" t="s">
        <v>1091</v>
      </c>
      <c r="B5475">
        <v>29</v>
      </c>
      <c r="C5475">
        <v>2007</v>
      </c>
      <c r="D5475" t="s">
        <v>972</v>
      </c>
      <c r="F5475" t="s">
        <v>98</v>
      </c>
      <c r="G5475" t="s">
        <v>1418</v>
      </c>
      <c r="I5475">
        <v>61203.1</v>
      </c>
    </row>
    <row r="5476" spans="1:9" x14ac:dyDescent="0.2">
      <c r="A5476" t="s">
        <v>1079</v>
      </c>
      <c r="B5476">
        <v>30</v>
      </c>
      <c r="C5476">
        <v>2007</v>
      </c>
      <c r="D5476" t="s">
        <v>21</v>
      </c>
      <c r="F5476" t="s">
        <v>22</v>
      </c>
      <c r="G5476" t="s">
        <v>1403</v>
      </c>
      <c r="I5476">
        <v>60643</v>
      </c>
    </row>
    <row r="5477" spans="1:9" x14ac:dyDescent="0.2">
      <c r="A5477" t="s">
        <v>968</v>
      </c>
      <c r="B5477">
        <v>31</v>
      </c>
      <c r="C5477">
        <v>2007</v>
      </c>
      <c r="D5477" t="s">
        <v>43</v>
      </c>
      <c r="F5477" t="s">
        <v>44</v>
      </c>
      <c r="G5477" t="s">
        <v>1419</v>
      </c>
      <c r="I5477">
        <v>60528</v>
      </c>
    </row>
    <row r="5478" spans="1:9" x14ac:dyDescent="0.2">
      <c r="A5478" t="s">
        <v>878</v>
      </c>
      <c r="B5478">
        <v>32</v>
      </c>
      <c r="C5478">
        <v>2007</v>
      </c>
      <c r="D5478" t="s">
        <v>105</v>
      </c>
      <c r="F5478" t="s">
        <v>93</v>
      </c>
      <c r="G5478" t="s">
        <v>1420</v>
      </c>
      <c r="I5478">
        <v>60151.199999999997</v>
      </c>
    </row>
    <row r="5479" spans="1:9" x14ac:dyDescent="0.2">
      <c r="A5479" t="s">
        <v>973</v>
      </c>
      <c r="B5479">
        <v>33</v>
      </c>
      <c r="C5479">
        <v>2007</v>
      </c>
      <c r="D5479" t="s">
        <v>24</v>
      </c>
      <c r="F5479" t="s">
        <v>72</v>
      </c>
      <c r="G5479" t="s">
        <v>1421</v>
      </c>
      <c r="I5479">
        <v>59490</v>
      </c>
    </row>
    <row r="5480" spans="1:9" x14ac:dyDescent="0.2">
      <c r="A5480" t="s">
        <v>1236</v>
      </c>
      <c r="B5480">
        <v>34</v>
      </c>
      <c r="C5480">
        <v>2007</v>
      </c>
      <c r="D5480" t="s">
        <v>30</v>
      </c>
      <c r="F5480" t="s">
        <v>22</v>
      </c>
      <c r="G5480" t="s">
        <v>1422</v>
      </c>
      <c r="I5480">
        <v>57095</v>
      </c>
    </row>
    <row r="5481" spans="1:9" x14ac:dyDescent="0.2">
      <c r="A5481" t="s">
        <v>1298</v>
      </c>
      <c r="B5481">
        <v>35</v>
      </c>
      <c r="C5481">
        <v>2007</v>
      </c>
      <c r="D5481" t="s">
        <v>1288</v>
      </c>
      <c r="F5481" t="s">
        <v>255</v>
      </c>
      <c r="G5481" t="s">
        <v>1423</v>
      </c>
      <c r="I5481">
        <v>56953</v>
      </c>
    </row>
    <row r="5482" spans="1:9" x14ac:dyDescent="0.2">
      <c r="A5482" t="s">
        <v>99</v>
      </c>
      <c r="B5482">
        <v>36</v>
      </c>
      <c r="C5482">
        <v>2007</v>
      </c>
      <c r="D5482" t="s">
        <v>100</v>
      </c>
      <c r="F5482" t="s">
        <v>41</v>
      </c>
      <c r="G5482" t="s">
        <v>1424</v>
      </c>
      <c r="I5482">
        <v>53324</v>
      </c>
    </row>
    <row r="5483" spans="1:9" x14ac:dyDescent="0.2">
      <c r="A5483" t="s">
        <v>1287</v>
      </c>
      <c r="B5483">
        <v>37</v>
      </c>
      <c r="C5483">
        <v>2007</v>
      </c>
      <c r="D5483" t="s">
        <v>97</v>
      </c>
      <c r="F5483" t="s">
        <v>28</v>
      </c>
      <c r="G5483" t="s">
        <v>1406</v>
      </c>
      <c r="I5483">
        <v>53275</v>
      </c>
    </row>
    <row r="5484" spans="1:9" x14ac:dyDescent="0.2">
      <c r="A5484" t="s">
        <v>1346</v>
      </c>
      <c r="B5484">
        <v>38</v>
      </c>
      <c r="C5484">
        <v>2007</v>
      </c>
      <c r="D5484" t="s">
        <v>24</v>
      </c>
      <c r="F5484" t="s">
        <v>44</v>
      </c>
      <c r="G5484" t="s">
        <v>1425</v>
      </c>
      <c r="I5484">
        <v>53012</v>
      </c>
    </row>
    <row r="5485" spans="1:9" x14ac:dyDescent="0.2">
      <c r="A5485" t="s">
        <v>623</v>
      </c>
      <c r="B5485">
        <v>39</v>
      </c>
      <c r="C5485">
        <v>2007</v>
      </c>
      <c r="D5485" t="s">
        <v>100</v>
      </c>
      <c r="F5485" t="s">
        <v>28</v>
      </c>
      <c r="G5485" t="s">
        <v>1406</v>
      </c>
      <c r="I5485">
        <v>52415</v>
      </c>
    </row>
    <row r="5486" spans="1:9" x14ac:dyDescent="0.2">
      <c r="A5486" t="s">
        <v>87</v>
      </c>
      <c r="B5486">
        <v>40</v>
      </c>
      <c r="C5486">
        <v>2007</v>
      </c>
      <c r="D5486" t="s">
        <v>46</v>
      </c>
      <c r="F5486" t="s">
        <v>18</v>
      </c>
      <c r="G5486" t="s">
        <v>1426</v>
      </c>
      <c r="I5486">
        <v>49124</v>
      </c>
    </row>
    <row r="5487" spans="1:9" x14ac:dyDescent="0.2">
      <c r="A5487" t="s">
        <v>334</v>
      </c>
      <c r="B5487">
        <v>41</v>
      </c>
      <c r="C5487">
        <v>2007</v>
      </c>
      <c r="D5487" t="s">
        <v>57</v>
      </c>
      <c r="F5487" t="s">
        <v>55</v>
      </c>
      <c r="G5487" t="s">
        <v>1413</v>
      </c>
      <c r="I5487">
        <v>47979</v>
      </c>
    </row>
    <row r="5488" spans="1:9" x14ac:dyDescent="0.2">
      <c r="A5488" t="s">
        <v>76</v>
      </c>
      <c r="B5488">
        <v>42</v>
      </c>
      <c r="C5488">
        <v>2007</v>
      </c>
      <c r="D5488" t="s">
        <v>74</v>
      </c>
      <c r="F5488" t="s">
        <v>33</v>
      </c>
      <c r="G5488" t="s">
        <v>1427</v>
      </c>
      <c r="I5488">
        <v>47829</v>
      </c>
    </row>
    <row r="5489" spans="1:9" x14ac:dyDescent="0.2">
      <c r="A5489" t="s">
        <v>1082</v>
      </c>
      <c r="B5489">
        <v>43</v>
      </c>
      <c r="C5489">
        <v>2007</v>
      </c>
      <c r="D5489" t="s">
        <v>85</v>
      </c>
      <c r="F5489" t="s">
        <v>86</v>
      </c>
      <c r="G5489" t="s">
        <v>1412</v>
      </c>
      <c r="I5489">
        <v>47547</v>
      </c>
    </row>
    <row r="5490" spans="1:9" x14ac:dyDescent="0.2">
      <c r="A5490" t="s">
        <v>203</v>
      </c>
      <c r="B5490">
        <v>44</v>
      </c>
      <c r="C5490">
        <v>2007</v>
      </c>
      <c r="D5490" t="s">
        <v>70</v>
      </c>
      <c r="F5490" t="s">
        <v>44</v>
      </c>
      <c r="G5490" t="s">
        <v>1428</v>
      </c>
      <c r="I5490">
        <v>47409</v>
      </c>
    </row>
    <row r="5491" spans="1:9" x14ac:dyDescent="0.2">
      <c r="A5491" t="s">
        <v>1174</v>
      </c>
      <c r="B5491">
        <v>45</v>
      </c>
      <c r="C5491">
        <v>2007</v>
      </c>
      <c r="D5491" t="s">
        <v>105</v>
      </c>
      <c r="F5491" t="s">
        <v>125</v>
      </c>
      <c r="G5491" t="s">
        <v>1429</v>
      </c>
      <c r="I5491">
        <v>46927</v>
      </c>
    </row>
    <row r="5492" spans="1:9" x14ac:dyDescent="0.2">
      <c r="A5492" t="s">
        <v>424</v>
      </c>
      <c r="B5492">
        <v>46</v>
      </c>
      <c r="C5492">
        <v>2007</v>
      </c>
      <c r="D5492" t="s">
        <v>57</v>
      </c>
      <c r="F5492" t="s">
        <v>125</v>
      </c>
      <c r="G5492" t="s">
        <v>1407</v>
      </c>
      <c r="I5492">
        <v>46810</v>
      </c>
    </row>
    <row r="5493" spans="1:9" x14ac:dyDescent="0.2">
      <c r="A5493" t="s">
        <v>152</v>
      </c>
      <c r="B5493">
        <v>47</v>
      </c>
      <c r="C5493">
        <v>2007</v>
      </c>
      <c r="D5493" t="s">
        <v>609</v>
      </c>
      <c r="F5493" t="s">
        <v>28</v>
      </c>
      <c r="G5493" t="s">
        <v>1406</v>
      </c>
      <c r="I5493">
        <v>46709</v>
      </c>
    </row>
    <row r="5494" spans="1:9" x14ac:dyDescent="0.2">
      <c r="A5494" t="s">
        <v>246</v>
      </c>
      <c r="B5494">
        <v>48</v>
      </c>
      <c r="C5494">
        <v>2007</v>
      </c>
      <c r="D5494" t="s">
        <v>175</v>
      </c>
      <c r="F5494" t="s">
        <v>28</v>
      </c>
      <c r="G5494" t="s">
        <v>1406</v>
      </c>
      <c r="I5494">
        <v>44788</v>
      </c>
    </row>
    <row r="5495" spans="1:9" x14ac:dyDescent="0.2">
      <c r="A5495" t="s">
        <v>307</v>
      </c>
      <c r="B5495">
        <v>49</v>
      </c>
      <c r="C5495">
        <v>2007</v>
      </c>
      <c r="D5495" t="s">
        <v>636</v>
      </c>
      <c r="F5495" t="s">
        <v>93</v>
      </c>
      <c r="G5495" t="s">
        <v>1430</v>
      </c>
      <c r="I5495">
        <v>44282</v>
      </c>
    </row>
    <row r="5496" spans="1:9" x14ac:dyDescent="0.2">
      <c r="A5496" t="s">
        <v>808</v>
      </c>
      <c r="B5496">
        <v>50</v>
      </c>
      <c r="C5496">
        <v>2007</v>
      </c>
      <c r="D5496" t="s">
        <v>79</v>
      </c>
      <c r="F5496" t="s">
        <v>35</v>
      </c>
      <c r="G5496" t="s">
        <v>1431</v>
      </c>
      <c r="I5496">
        <v>44002</v>
      </c>
    </row>
    <row r="5497" spans="1:9" x14ac:dyDescent="0.2">
      <c r="A5497" t="s">
        <v>1432</v>
      </c>
      <c r="B5497">
        <v>51</v>
      </c>
      <c r="C5497">
        <v>2007</v>
      </c>
      <c r="D5497" t="s">
        <v>70</v>
      </c>
      <c r="F5497" t="s">
        <v>210</v>
      </c>
      <c r="G5497" t="s">
        <v>1433</v>
      </c>
      <c r="I5497">
        <v>43813.8</v>
      </c>
    </row>
    <row r="5498" spans="1:9" x14ac:dyDescent="0.2">
      <c r="A5498" t="s">
        <v>63</v>
      </c>
      <c r="B5498">
        <v>52</v>
      </c>
      <c r="C5498">
        <v>2007</v>
      </c>
      <c r="D5498" t="s">
        <v>970</v>
      </c>
      <c r="F5498" t="s">
        <v>44</v>
      </c>
      <c r="G5498" t="s">
        <v>1434</v>
      </c>
      <c r="I5498">
        <v>43739</v>
      </c>
    </row>
    <row r="5499" spans="1:9" x14ac:dyDescent="0.2">
      <c r="A5499" t="s">
        <v>1349</v>
      </c>
      <c r="B5499">
        <v>53</v>
      </c>
      <c r="C5499">
        <v>2007</v>
      </c>
      <c r="D5499" t="s">
        <v>27</v>
      </c>
      <c r="F5499" t="s">
        <v>35</v>
      </c>
      <c r="G5499" t="s">
        <v>1435</v>
      </c>
      <c r="I5499">
        <v>43531</v>
      </c>
    </row>
    <row r="5500" spans="1:9" x14ac:dyDescent="0.2">
      <c r="A5500" t="s">
        <v>1290</v>
      </c>
      <c r="B5500">
        <v>54</v>
      </c>
      <c r="C5500">
        <v>2007</v>
      </c>
      <c r="D5500" t="s">
        <v>1291</v>
      </c>
      <c r="F5500" t="s">
        <v>41</v>
      </c>
      <c r="G5500" t="s">
        <v>1436</v>
      </c>
      <c r="I5500">
        <v>42543.7</v>
      </c>
    </row>
    <row r="5501" spans="1:9" x14ac:dyDescent="0.2">
      <c r="A5501" t="s">
        <v>129</v>
      </c>
      <c r="B5501">
        <v>55</v>
      </c>
      <c r="C5501">
        <v>2007</v>
      </c>
      <c r="D5501" t="s">
        <v>130</v>
      </c>
      <c r="F5501" t="s">
        <v>44</v>
      </c>
      <c r="G5501" t="s">
        <v>1437</v>
      </c>
      <c r="I5501">
        <v>41517</v>
      </c>
    </row>
    <row r="5502" spans="1:9" x14ac:dyDescent="0.2">
      <c r="A5502" t="s">
        <v>614</v>
      </c>
      <c r="B5502">
        <v>56</v>
      </c>
      <c r="C5502">
        <v>2007</v>
      </c>
      <c r="D5502" t="s">
        <v>70</v>
      </c>
      <c r="F5502" t="s">
        <v>55</v>
      </c>
      <c r="G5502" t="s">
        <v>1438</v>
      </c>
      <c r="I5502">
        <v>40185</v>
      </c>
    </row>
    <row r="5503" spans="1:9" x14ac:dyDescent="0.2">
      <c r="A5503" t="s">
        <v>73</v>
      </c>
      <c r="B5503">
        <v>57</v>
      </c>
      <c r="C5503">
        <v>2007</v>
      </c>
      <c r="D5503" t="s">
        <v>74</v>
      </c>
      <c r="F5503" t="s">
        <v>75</v>
      </c>
      <c r="G5503" t="s">
        <v>1439</v>
      </c>
      <c r="I5503">
        <v>39620</v>
      </c>
    </row>
    <row r="5504" spans="1:9" x14ac:dyDescent="0.2">
      <c r="A5504" t="s">
        <v>918</v>
      </c>
      <c r="B5504">
        <v>58</v>
      </c>
      <c r="C5504">
        <v>2007</v>
      </c>
      <c r="D5504" t="s">
        <v>1291</v>
      </c>
      <c r="F5504" t="s">
        <v>113</v>
      </c>
      <c r="G5504" t="s">
        <v>1440</v>
      </c>
      <c r="I5504">
        <v>36750.199999999997</v>
      </c>
    </row>
    <row r="5505" spans="1:9" x14ac:dyDescent="0.2">
      <c r="A5505" t="s">
        <v>1239</v>
      </c>
      <c r="B5505">
        <v>59</v>
      </c>
      <c r="C5505">
        <v>2007</v>
      </c>
      <c r="D5505" t="s">
        <v>987</v>
      </c>
      <c r="F5505" t="s">
        <v>44</v>
      </c>
      <c r="G5505" t="s">
        <v>1441</v>
      </c>
      <c r="I5505">
        <v>36596.1</v>
      </c>
    </row>
    <row r="5506" spans="1:9" x14ac:dyDescent="0.2">
      <c r="A5506" t="s">
        <v>894</v>
      </c>
      <c r="B5506">
        <v>60</v>
      </c>
      <c r="C5506">
        <v>2007</v>
      </c>
      <c r="D5506" t="s">
        <v>21</v>
      </c>
      <c r="F5506" t="s">
        <v>98</v>
      </c>
      <c r="G5506" t="s">
        <v>1442</v>
      </c>
      <c r="I5506">
        <v>36081</v>
      </c>
    </row>
    <row r="5507" spans="1:9" x14ac:dyDescent="0.2">
      <c r="A5507" t="s">
        <v>77</v>
      </c>
      <c r="B5507">
        <v>61</v>
      </c>
      <c r="C5507">
        <v>2007</v>
      </c>
      <c r="D5507" t="s">
        <v>65</v>
      </c>
      <c r="F5507" t="s">
        <v>44</v>
      </c>
      <c r="G5507" t="s">
        <v>1443</v>
      </c>
      <c r="I5507">
        <v>35796</v>
      </c>
    </row>
    <row r="5508" spans="1:9" x14ac:dyDescent="0.2">
      <c r="A5508" t="s">
        <v>126</v>
      </c>
      <c r="B5508">
        <v>62</v>
      </c>
      <c r="C5508">
        <v>2007</v>
      </c>
      <c r="D5508" t="s">
        <v>974</v>
      </c>
      <c r="F5508" t="s">
        <v>55</v>
      </c>
      <c r="G5508" t="s">
        <v>1444</v>
      </c>
      <c r="I5508">
        <v>35382</v>
      </c>
    </row>
    <row r="5509" spans="1:9" x14ac:dyDescent="0.2">
      <c r="A5509" t="s">
        <v>59</v>
      </c>
      <c r="B5509">
        <v>63</v>
      </c>
      <c r="C5509">
        <v>2007</v>
      </c>
      <c r="D5509" t="s">
        <v>980</v>
      </c>
      <c r="F5509" t="s">
        <v>28</v>
      </c>
      <c r="G5509" t="s">
        <v>1445</v>
      </c>
      <c r="I5509">
        <v>35137</v>
      </c>
    </row>
    <row r="5510" spans="1:9" x14ac:dyDescent="0.2">
      <c r="A5510" t="s">
        <v>174</v>
      </c>
      <c r="B5510">
        <v>64</v>
      </c>
      <c r="C5510">
        <v>2007</v>
      </c>
      <c r="D5510" t="s">
        <v>175</v>
      </c>
      <c r="F5510" t="s">
        <v>55</v>
      </c>
      <c r="G5510" t="s">
        <v>1446</v>
      </c>
      <c r="I5510">
        <v>34285</v>
      </c>
    </row>
    <row r="5511" spans="1:9" x14ac:dyDescent="0.2">
      <c r="A5511" t="s">
        <v>734</v>
      </c>
      <c r="B5511">
        <v>65</v>
      </c>
      <c r="C5511">
        <v>2007</v>
      </c>
      <c r="D5511" t="s">
        <v>985</v>
      </c>
      <c r="F5511" t="s">
        <v>22</v>
      </c>
      <c r="G5511" t="s">
        <v>1403</v>
      </c>
      <c r="I5511">
        <v>32628.400000000001</v>
      </c>
    </row>
    <row r="5512" spans="1:9" x14ac:dyDescent="0.2">
      <c r="A5512" t="s">
        <v>1083</v>
      </c>
      <c r="B5512">
        <v>66</v>
      </c>
      <c r="C5512">
        <v>2007</v>
      </c>
      <c r="D5512" t="s">
        <v>97</v>
      </c>
      <c r="F5512" t="s">
        <v>41</v>
      </c>
      <c r="G5512" t="s">
        <v>1447</v>
      </c>
      <c r="I5512">
        <v>32488</v>
      </c>
    </row>
    <row r="5513" spans="1:9" x14ac:dyDescent="0.2">
      <c r="A5513" t="s">
        <v>243</v>
      </c>
      <c r="B5513">
        <v>67</v>
      </c>
      <c r="C5513">
        <v>2007</v>
      </c>
      <c r="D5513" t="s">
        <v>17</v>
      </c>
      <c r="F5513" t="s">
        <v>187</v>
      </c>
      <c r="G5513" t="s">
        <v>1448</v>
      </c>
      <c r="I5513">
        <v>32413</v>
      </c>
    </row>
    <row r="5514" spans="1:9" x14ac:dyDescent="0.2">
      <c r="A5514" t="s">
        <v>885</v>
      </c>
      <c r="B5514">
        <v>68</v>
      </c>
      <c r="C5514">
        <v>2007</v>
      </c>
      <c r="D5514" t="s">
        <v>85</v>
      </c>
      <c r="F5514" t="s">
        <v>113</v>
      </c>
      <c r="G5514" t="s">
        <v>1449</v>
      </c>
      <c r="I5514">
        <v>32294</v>
      </c>
    </row>
    <row r="5515" spans="1:9" x14ac:dyDescent="0.2">
      <c r="A5515" t="s">
        <v>881</v>
      </c>
      <c r="B5515">
        <v>69</v>
      </c>
      <c r="C5515">
        <v>2007</v>
      </c>
      <c r="D5515" t="s">
        <v>74</v>
      </c>
      <c r="F5515" t="s">
        <v>41</v>
      </c>
      <c r="G5515" t="s">
        <v>1450</v>
      </c>
      <c r="I5515">
        <v>31367</v>
      </c>
    </row>
    <row r="5516" spans="1:9" x14ac:dyDescent="0.2">
      <c r="A5516" t="s">
        <v>1350</v>
      </c>
      <c r="B5516">
        <v>70</v>
      </c>
      <c r="C5516">
        <v>2007</v>
      </c>
      <c r="D5516" t="s">
        <v>976</v>
      </c>
      <c r="F5516" t="s">
        <v>55</v>
      </c>
      <c r="G5516" t="s">
        <v>1451</v>
      </c>
      <c r="I5516">
        <v>31357.5</v>
      </c>
    </row>
    <row r="5517" spans="1:9" x14ac:dyDescent="0.2">
      <c r="A5517" t="s">
        <v>813</v>
      </c>
      <c r="B5517">
        <v>71</v>
      </c>
      <c r="C5517">
        <v>2007</v>
      </c>
      <c r="D5517" t="s">
        <v>166</v>
      </c>
      <c r="F5517" t="s">
        <v>28</v>
      </c>
      <c r="G5517" t="s">
        <v>1406</v>
      </c>
      <c r="I5517">
        <v>30896</v>
      </c>
    </row>
    <row r="5518" spans="1:9" x14ac:dyDescent="0.2">
      <c r="A5518" t="s">
        <v>354</v>
      </c>
      <c r="B5518">
        <v>72</v>
      </c>
      <c r="C5518">
        <v>2007</v>
      </c>
      <c r="D5518" t="s">
        <v>105</v>
      </c>
      <c r="F5518" t="s">
        <v>72</v>
      </c>
      <c r="G5518" t="s">
        <v>1452</v>
      </c>
      <c r="I5518">
        <v>30848</v>
      </c>
    </row>
    <row r="5519" spans="1:9" x14ac:dyDescent="0.2">
      <c r="A5519" t="s">
        <v>275</v>
      </c>
      <c r="B5519">
        <v>73</v>
      </c>
      <c r="C5519">
        <v>2007</v>
      </c>
      <c r="D5519" t="s">
        <v>74</v>
      </c>
      <c r="F5519" t="s">
        <v>55</v>
      </c>
      <c r="G5519" t="s">
        <v>1453</v>
      </c>
      <c r="I5519">
        <v>30304</v>
      </c>
    </row>
    <row r="5520" spans="1:9" x14ac:dyDescent="0.2">
      <c r="A5520" t="s">
        <v>1086</v>
      </c>
      <c r="B5520">
        <v>74</v>
      </c>
      <c r="C5520">
        <v>2007</v>
      </c>
      <c r="D5520" t="s">
        <v>46</v>
      </c>
      <c r="F5520" t="s">
        <v>47</v>
      </c>
      <c r="G5520" t="s">
        <v>1454</v>
      </c>
      <c r="I5520">
        <v>28982</v>
      </c>
    </row>
    <row r="5521" spans="1:9" x14ac:dyDescent="0.2">
      <c r="A5521" t="s">
        <v>1455</v>
      </c>
      <c r="B5521">
        <v>75</v>
      </c>
      <c r="C5521">
        <v>2007</v>
      </c>
      <c r="D5521" t="s">
        <v>21</v>
      </c>
      <c r="F5521" t="s">
        <v>28</v>
      </c>
      <c r="G5521" t="s">
        <v>1406</v>
      </c>
      <c r="I5521">
        <v>28720</v>
      </c>
    </row>
    <row r="5522" spans="1:9" x14ac:dyDescent="0.2">
      <c r="A5522" t="s">
        <v>1351</v>
      </c>
      <c r="B5522">
        <v>76</v>
      </c>
      <c r="C5522">
        <v>2007</v>
      </c>
      <c r="D5522" t="s">
        <v>24</v>
      </c>
      <c r="F5522" t="s">
        <v>53</v>
      </c>
      <c r="G5522" t="s">
        <v>1416</v>
      </c>
      <c r="I5522">
        <v>28711</v>
      </c>
    </row>
    <row r="5523" spans="1:9" x14ac:dyDescent="0.2">
      <c r="A5523" t="s">
        <v>666</v>
      </c>
      <c r="B5523">
        <v>77</v>
      </c>
      <c r="C5523">
        <v>2007</v>
      </c>
      <c r="D5523" t="s">
        <v>970</v>
      </c>
      <c r="F5523" t="s">
        <v>55</v>
      </c>
      <c r="G5523" t="s">
        <v>1456</v>
      </c>
      <c r="I5523">
        <v>28484</v>
      </c>
    </row>
    <row r="5524" spans="1:9" x14ac:dyDescent="0.2">
      <c r="A5524" t="s">
        <v>127</v>
      </c>
      <c r="B5524">
        <v>78</v>
      </c>
      <c r="C5524">
        <v>2007</v>
      </c>
      <c r="D5524" t="s">
        <v>40</v>
      </c>
      <c r="F5524" t="s">
        <v>28</v>
      </c>
      <c r="G5524" t="s">
        <v>1406</v>
      </c>
      <c r="I5524">
        <v>28365.1</v>
      </c>
    </row>
    <row r="5525" spans="1:9" x14ac:dyDescent="0.2">
      <c r="A5525" t="s">
        <v>132</v>
      </c>
      <c r="B5525">
        <v>79</v>
      </c>
      <c r="C5525">
        <v>2007</v>
      </c>
      <c r="D5525" t="s">
        <v>79</v>
      </c>
      <c r="F5525" t="s">
        <v>28</v>
      </c>
      <c r="G5525" t="s">
        <v>1406</v>
      </c>
      <c r="I5525">
        <v>27145</v>
      </c>
    </row>
    <row r="5526" spans="1:9" x14ac:dyDescent="0.2">
      <c r="A5526" t="s">
        <v>724</v>
      </c>
      <c r="B5526">
        <v>80</v>
      </c>
      <c r="C5526">
        <v>2007</v>
      </c>
      <c r="D5526" t="s">
        <v>40</v>
      </c>
      <c r="F5526" t="s">
        <v>28</v>
      </c>
      <c r="G5526" t="s">
        <v>1406</v>
      </c>
      <c r="I5526">
        <v>26756.799999999999</v>
      </c>
    </row>
    <row r="5527" spans="1:9" x14ac:dyDescent="0.2">
      <c r="A5527" t="s">
        <v>679</v>
      </c>
      <c r="B5527">
        <v>81</v>
      </c>
      <c r="C5527">
        <v>2007</v>
      </c>
      <c r="D5527" t="s">
        <v>390</v>
      </c>
      <c r="F5527" t="s">
        <v>93</v>
      </c>
      <c r="G5527" t="s">
        <v>1457</v>
      </c>
      <c r="I5527">
        <v>26561</v>
      </c>
    </row>
    <row r="5528" spans="1:9" x14ac:dyDescent="0.2">
      <c r="A5528" t="s">
        <v>1296</v>
      </c>
      <c r="B5528">
        <v>82</v>
      </c>
      <c r="C5528">
        <v>2007</v>
      </c>
      <c r="D5528" t="s">
        <v>65</v>
      </c>
      <c r="F5528" t="s">
        <v>33</v>
      </c>
      <c r="G5528" t="s">
        <v>1427</v>
      </c>
      <c r="I5528">
        <v>26500</v>
      </c>
    </row>
    <row r="5529" spans="1:9" x14ac:dyDescent="0.2">
      <c r="A5529" t="s">
        <v>1085</v>
      </c>
      <c r="B5529">
        <v>83</v>
      </c>
      <c r="C5529">
        <v>2007</v>
      </c>
      <c r="D5529" t="s">
        <v>17</v>
      </c>
      <c r="F5529" t="s">
        <v>18</v>
      </c>
      <c r="G5529" t="s">
        <v>1458</v>
      </c>
      <c r="I5529">
        <v>26392</v>
      </c>
    </row>
    <row r="5530" spans="1:9" x14ac:dyDescent="0.2">
      <c r="A5530" t="s">
        <v>469</v>
      </c>
      <c r="B5530">
        <v>84</v>
      </c>
      <c r="C5530">
        <v>2007</v>
      </c>
      <c r="D5530" t="s">
        <v>27</v>
      </c>
      <c r="F5530" t="s">
        <v>98</v>
      </c>
      <c r="G5530" t="s">
        <v>1442</v>
      </c>
      <c r="I5530">
        <v>25700</v>
      </c>
    </row>
    <row r="5531" spans="1:9" x14ac:dyDescent="0.2">
      <c r="A5531" t="s">
        <v>1175</v>
      </c>
      <c r="B5531">
        <v>85</v>
      </c>
      <c r="C5531">
        <v>2007</v>
      </c>
      <c r="D5531" t="s">
        <v>1288</v>
      </c>
      <c r="F5531" t="s">
        <v>33</v>
      </c>
      <c r="G5531" t="s">
        <v>1427</v>
      </c>
      <c r="I5531">
        <v>25568.6</v>
      </c>
    </row>
    <row r="5532" spans="1:9" x14ac:dyDescent="0.2">
      <c r="A5532" t="s">
        <v>327</v>
      </c>
      <c r="B5532">
        <v>86</v>
      </c>
      <c r="C5532">
        <v>2007</v>
      </c>
      <c r="D5532" t="s">
        <v>987</v>
      </c>
      <c r="F5532" t="s">
        <v>25</v>
      </c>
      <c r="G5532" t="s">
        <v>1459</v>
      </c>
      <c r="I5532">
        <v>25559</v>
      </c>
    </row>
    <row r="5533" spans="1:9" x14ac:dyDescent="0.2">
      <c r="A5533" t="s">
        <v>1293</v>
      </c>
      <c r="B5533">
        <v>87</v>
      </c>
      <c r="C5533">
        <v>2007</v>
      </c>
      <c r="D5533" t="s">
        <v>1294</v>
      </c>
      <c r="F5533" t="s">
        <v>113</v>
      </c>
      <c r="G5533" t="s">
        <v>1440</v>
      </c>
      <c r="I5533">
        <v>25477</v>
      </c>
    </row>
    <row r="5534" spans="1:9" x14ac:dyDescent="0.2">
      <c r="A5534" t="s">
        <v>1299</v>
      </c>
      <c r="B5534">
        <v>88</v>
      </c>
      <c r="C5534">
        <v>2007</v>
      </c>
      <c r="D5534" t="s">
        <v>175</v>
      </c>
      <c r="F5534" t="s">
        <v>28</v>
      </c>
      <c r="G5534" t="s">
        <v>1406</v>
      </c>
      <c r="I5534">
        <v>25327</v>
      </c>
    </row>
    <row r="5535" spans="1:9" x14ac:dyDescent="0.2">
      <c r="A5535" t="s">
        <v>1460</v>
      </c>
      <c r="B5535">
        <v>89</v>
      </c>
      <c r="C5535">
        <v>2007</v>
      </c>
      <c r="D5535" t="s">
        <v>65</v>
      </c>
      <c r="F5535" t="s">
        <v>72</v>
      </c>
      <c r="G5535" t="s">
        <v>1461</v>
      </c>
      <c r="I5535">
        <v>25090</v>
      </c>
    </row>
    <row r="5536" spans="1:9" x14ac:dyDescent="0.2">
      <c r="A5536" t="s">
        <v>1352</v>
      </c>
      <c r="B5536">
        <v>90</v>
      </c>
      <c r="C5536">
        <v>2007</v>
      </c>
      <c r="D5536" t="s">
        <v>40</v>
      </c>
      <c r="F5536" t="s">
        <v>146</v>
      </c>
      <c r="G5536" t="s">
        <v>1462</v>
      </c>
      <c r="I5536">
        <v>24863.4</v>
      </c>
    </row>
    <row r="5537" spans="1:9" x14ac:dyDescent="0.2">
      <c r="A5537" t="s">
        <v>1183</v>
      </c>
      <c r="B5537">
        <v>91</v>
      </c>
      <c r="C5537">
        <v>2007</v>
      </c>
      <c r="D5537" t="s">
        <v>79</v>
      </c>
      <c r="F5537" t="s">
        <v>55</v>
      </c>
      <c r="G5537" t="s">
        <v>1463</v>
      </c>
      <c r="I5537">
        <v>24444.6</v>
      </c>
    </row>
    <row r="5538" spans="1:9" x14ac:dyDescent="0.2">
      <c r="A5538" t="s">
        <v>450</v>
      </c>
      <c r="B5538">
        <v>92</v>
      </c>
      <c r="C5538">
        <v>2007</v>
      </c>
      <c r="D5538" t="s">
        <v>74</v>
      </c>
      <c r="F5538" t="s">
        <v>35</v>
      </c>
      <c r="G5538" t="s">
        <v>1464</v>
      </c>
      <c r="I5538">
        <v>24212</v>
      </c>
    </row>
    <row r="5539" spans="1:9" x14ac:dyDescent="0.2">
      <c r="A5539" t="s">
        <v>90</v>
      </c>
      <c r="B5539">
        <v>93</v>
      </c>
      <c r="C5539">
        <v>2007</v>
      </c>
      <c r="D5539" t="s">
        <v>91</v>
      </c>
      <c r="F5539" t="s">
        <v>113</v>
      </c>
      <c r="G5539" t="s">
        <v>1449</v>
      </c>
      <c r="I5539">
        <v>24186</v>
      </c>
    </row>
    <row r="5540" spans="1:9" x14ac:dyDescent="0.2">
      <c r="A5540" t="s">
        <v>107</v>
      </c>
      <c r="B5540">
        <v>94</v>
      </c>
      <c r="C5540">
        <v>2007</v>
      </c>
      <c r="D5540" t="s">
        <v>108</v>
      </c>
      <c r="F5540" t="s">
        <v>86</v>
      </c>
      <c r="G5540" t="s">
        <v>1412</v>
      </c>
      <c r="I5540">
        <v>24088</v>
      </c>
    </row>
    <row r="5541" spans="1:9" x14ac:dyDescent="0.2">
      <c r="A5541" t="s">
        <v>219</v>
      </c>
      <c r="B5541">
        <v>95</v>
      </c>
      <c r="C5541">
        <v>2007</v>
      </c>
      <c r="D5541" t="s">
        <v>65</v>
      </c>
      <c r="F5541" t="s">
        <v>146</v>
      </c>
      <c r="G5541" t="s">
        <v>1465</v>
      </c>
      <c r="I5541">
        <v>23520</v>
      </c>
    </row>
    <row r="5542" spans="1:9" x14ac:dyDescent="0.2">
      <c r="A5542" t="s">
        <v>182</v>
      </c>
      <c r="B5542">
        <v>96</v>
      </c>
      <c r="C5542">
        <v>2007</v>
      </c>
      <c r="D5542" t="s">
        <v>74</v>
      </c>
      <c r="F5542" t="s">
        <v>146</v>
      </c>
      <c r="G5542" t="s">
        <v>1466</v>
      </c>
      <c r="I5542">
        <v>23274</v>
      </c>
    </row>
    <row r="5543" spans="1:9" x14ac:dyDescent="0.2">
      <c r="A5543" t="s">
        <v>1176</v>
      </c>
      <c r="B5543">
        <v>97</v>
      </c>
      <c r="C5543">
        <v>2007</v>
      </c>
      <c r="D5543" t="s">
        <v>490</v>
      </c>
      <c r="F5543" t="s">
        <v>72</v>
      </c>
      <c r="G5543" t="s">
        <v>1461</v>
      </c>
      <c r="I5543">
        <v>22923</v>
      </c>
    </row>
    <row r="5544" spans="1:9" x14ac:dyDescent="0.2">
      <c r="A5544" t="s">
        <v>217</v>
      </c>
      <c r="B5544">
        <v>98</v>
      </c>
      <c r="C5544">
        <v>2007</v>
      </c>
      <c r="D5544" t="s">
        <v>130</v>
      </c>
      <c r="F5544" t="s">
        <v>44</v>
      </c>
      <c r="G5544" t="s">
        <v>1467</v>
      </c>
      <c r="I5544">
        <v>22768.9</v>
      </c>
    </row>
    <row r="5545" spans="1:9" x14ac:dyDescent="0.2">
      <c r="A5545" t="s">
        <v>120</v>
      </c>
      <c r="B5545">
        <v>99</v>
      </c>
      <c r="C5545">
        <v>2007</v>
      </c>
      <c r="D5545" t="s">
        <v>100</v>
      </c>
      <c r="F5545" t="s">
        <v>41</v>
      </c>
      <c r="G5545" t="s">
        <v>1468</v>
      </c>
      <c r="I5545">
        <v>22636</v>
      </c>
    </row>
    <row r="5546" spans="1:9" x14ac:dyDescent="0.2">
      <c r="A5546" t="s">
        <v>306</v>
      </c>
      <c r="B5546">
        <v>100</v>
      </c>
      <c r="C5546">
        <v>2007</v>
      </c>
      <c r="D5546" t="s">
        <v>1095</v>
      </c>
      <c r="F5546" t="s">
        <v>22</v>
      </c>
      <c r="G5546" t="s">
        <v>1403</v>
      </c>
      <c r="I5546">
        <v>22576</v>
      </c>
    </row>
    <row r="5547" spans="1:9" x14ac:dyDescent="0.2">
      <c r="A5547" t="s">
        <v>117</v>
      </c>
      <c r="B5547">
        <v>101</v>
      </c>
      <c r="C5547">
        <v>2007</v>
      </c>
      <c r="D5547" t="s">
        <v>118</v>
      </c>
      <c r="F5547" t="s">
        <v>22</v>
      </c>
      <c r="G5547" t="s">
        <v>1469</v>
      </c>
      <c r="I5547">
        <v>22563</v>
      </c>
    </row>
    <row r="5548" spans="1:9" x14ac:dyDescent="0.2">
      <c r="A5548" t="s">
        <v>208</v>
      </c>
      <c r="B5548">
        <v>102</v>
      </c>
      <c r="C5548">
        <v>2007</v>
      </c>
      <c r="D5548" t="s">
        <v>100</v>
      </c>
      <c r="F5548" t="s">
        <v>44</v>
      </c>
      <c r="G5548" t="s">
        <v>1470</v>
      </c>
      <c r="I5548">
        <v>22476.3</v>
      </c>
    </row>
    <row r="5549" spans="1:9" x14ac:dyDescent="0.2">
      <c r="A5549" t="s">
        <v>1109</v>
      </c>
      <c r="B5549">
        <v>103</v>
      </c>
      <c r="C5549">
        <v>2007</v>
      </c>
      <c r="D5549" t="s">
        <v>223</v>
      </c>
      <c r="F5549" t="s">
        <v>22</v>
      </c>
      <c r="G5549" t="s">
        <v>1403</v>
      </c>
      <c r="I5549">
        <v>22444.400000000001</v>
      </c>
    </row>
    <row r="5550" spans="1:9" x14ac:dyDescent="0.2">
      <c r="A5550" t="s">
        <v>1092</v>
      </c>
      <c r="B5550">
        <v>104</v>
      </c>
      <c r="C5550">
        <v>2007</v>
      </c>
      <c r="D5550" t="s">
        <v>65</v>
      </c>
      <c r="F5550" t="s">
        <v>53</v>
      </c>
      <c r="G5550" t="s">
        <v>1471</v>
      </c>
      <c r="I5550">
        <v>22253</v>
      </c>
    </row>
    <row r="5551" spans="1:9" x14ac:dyDescent="0.2">
      <c r="A5551" t="s">
        <v>178</v>
      </c>
      <c r="B5551">
        <v>105</v>
      </c>
      <c r="C5551">
        <v>2007</v>
      </c>
      <c r="D5551" t="s">
        <v>91</v>
      </c>
      <c r="F5551" t="s">
        <v>93</v>
      </c>
      <c r="G5551" t="s">
        <v>1472</v>
      </c>
      <c r="I5551">
        <v>22250</v>
      </c>
    </row>
    <row r="5552" spans="1:9" x14ac:dyDescent="0.2">
      <c r="A5552" t="s">
        <v>937</v>
      </c>
      <c r="B5552">
        <v>106</v>
      </c>
      <c r="C5552">
        <v>2007</v>
      </c>
      <c r="D5552" t="s">
        <v>46</v>
      </c>
      <c r="F5552" t="s">
        <v>22</v>
      </c>
      <c r="G5552" t="s">
        <v>1403</v>
      </c>
      <c r="I5552">
        <v>22228</v>
      </c>
    </row>
    <row r="5553" spans="1:9" x14ac:dyDescent="0.2">
      <c r="A5553" t="s">
        <v>216</v>
      </c>
      <c r="B5553">
        <v>107</v>
      </c>
      <c r="C5553">
        <v>2007</v>
      </c>
      <c r="D5553" t="s">
        <v>70</v>
      </c>
      <c r="F5553" t="s">
        <v>177</v>
      </c>
      <c r="G5553" t="s">
        <v>1473</v>
      </c>
      <c r="I5553">
        <v>21819.7</v>
      </c>
    </row>
    <row r="5554" spans="1:9" x14ac:dyDescent="0.2">
      <c r="A5554" t="s">
        <v>816</v>
      </c>
      <c r="B5554">
        <v>108</v>
      </c>
      <c r="C5554">
        <v>2007</v>
      </c>
      <c r="D5554" t="s">
        <v>60</v>
      </c>
      <c r="F5554" t="s">
        <v>44</v>
      </c>
      <c r="G5554" t="s">
        <v>1474</v>
      </c>
      <c r="I5554">
        <v>21586.400000000001</v>
      </c>
    </row>
    <row r="5555" spans="1:9" x14ac:dyDescent="0.2">
      <c r="A5555" t="s">
        <v>499</v>
      </c>
      <c r="B5555">
        <v>109</v>
      </c>
      <c r="C5555">
        <v>2007</v>
      </c>
      <c r="D5555" t="s">
        <v>976</v>
      </c>
      <c r="F5555" t="s">
        <v>177</v>
      </c>
      <c r="G5555" t="s">
        <v>1475</v>
      </c>
      <c r="I5555">
        <v>21446.1</v>
      </c>
    </row>
    <row r="5556" spans="1:9" x14ac:dyDescent="0.2">
      <c r="A5556" t="s">
        <v>644</v>
      </c>
      <c r="B5556">
        <v>110</v>
      </c>
      <c r="C5556">
        <v>2007</v>
      </c>
      <c r="D5556" t="s">
        <v>1288</v>
      </c>
      <c r="F5556" t="s">
        <v>190</v>
      </c>
      <c r="G5556" t="s">
        <v>1476</v>
      </c>
      <c r="I5556">
        <v>21416.5</v>
      </c>
    </row>
    <row r="5557" spans="1:9" x14ac:dyDescent="0.2">
      <c r="A5557" t="s">
        <v>1242</v>
      </c>
      <c r="B5557">
        <v>111</v>
      </c>
      <c r="C5557">
        <v>2007</v>
      </c>
      <c r="D5557" t="s">
        <v>1353</v>
      </c>
      <c r="F5557" t="s">
        <v>22</v>
      </c>
      <c r="G5557" t="s">
        <v>1477</v>
      </c>
      <c r="I5557">
        <v>21337</v>
      </c>
    </row>
    <row r="5558" spans="1:9" x14ac:dyDescent="0.2">
      <c r="A5558" t="s">
        <v>186</v>
      </c>
      <c r="B5558">
        <v>112</v>
      </c>
      <c r="C5558">
        <v>2007</v>
      </c>
      <c r="D5558" t="s">
        <v>40</v>
      </c>
      <c r="F5558" t="s">
        <v>187</v>
      </c>
      <c r="G5558" t="s">
        <v>1448</v>
      </c>
      <c r="I5558">
        <v>20726.2</v>
      </c>
    </row>
    <row r="5559" spans="1:9" x14ac:dyDescent="0.2">
      <c r="A5559" t="s">
        <v>1094</v>
      </c>
      <c r="B5559">
        <v>113</v>
      </c>
      <c r="C5559">
        <v>2007</v>
      </c>
      <c r="D5559" t="s">
        <v>100</v>
      </c>
      <c r="F5559" t="s">
        <v>41</v>
      </c>
      <c r="G5559" t="s">
        <v>1478</v>
      </c>
      <c r="I5559">
        <v>20350.7</v>
      </c>
    </row>
    <row r="5560" spans="1:9" x14ac:dyDescent="0.2">
      <c r="A5560" t="s">
        <v>1245</v>
      </c>
      <c r="B5560">
        <v>114</v>
      </c>
      <c r="C5560">
        <v>2007</v>
      </c>
      <c r="D5560" t="s">
        <v>17</v>
      </c>
      <c r="F5560" t="s">
        <v>53</v>
      </c>
      <c r="G5560" t="s">
        <v>1479</v>
      </c>
      <c r="I5560">
        <v>20258</v>
      </c>
    </row>
    <row r="5561" spans="1:9" x14ac:dyDescent="0.2">
      <c r="A5561" t="s">
        <v>624</v>
      </c>
      <c r="B5561">
        <v>115</v>
      </c>
      <c r="C5561">
        <v>2007</v>
      </c>
      <c r="D5561" t="s">
        <v>32</v>
      </c>
      <c r="F5561" t="s">
        <v>142</v>
      </c>
      <c r="G5561" t="s">
        <v>1480</v>
      </c>
      <c r="I5561">
        <v>20133</v>
      </c>
    </row>
    <row r="5562" spans="1:9" x14ac:dyDescent="0.2">
      <c r="A5562" t="s">
        <v>83</v>
      </c>
      <c r="B5562">
        <v>116</v>
      </c>
      <c r="C5562">
        <v>2007</v>
      </c>
      <c r="D5562" t="s">
        <v>24</v>
      </c>
      <c r="F5562" t="s">
        <v>22</v>
      </c>
      <c r="G5562" t="s">
        <v>1477</v>
      </c>
      <c r="I5562">
        <v>19903</v>
      </c>
    </row>
    <row r="5563" spans="1:9" x14ac:dyDescent="0.2">
      <c r="A5563" t="s">
        <v>812</v>
      </c>
      <c r="B5563">
        <v>117</v>
      </c>
      <c r="C5563">
        <v>2007</v>
      </c>
      <c r="D5563" t="s">
        <v>70</v>
      </c>
      <c r="F5563" t="s">
        <v>72</v>
      </c>
      <c r="G5563" t="s">
        <v>1481</v>
      </c>
      <c r="I5563">
        <v>19863.599999999999</v>
      </c>
    </row>
    <row r="5564" spans="1:9" x14ac:dyDescent="0.2">
      <c r="A5564" t="s">
        <v>1482</v>
      </c>
      <c r="B5564">
        <v>118</v>
      </c>
      <c r="C5564">
        <v>2007</v>
      </c>
      <c r="D5564" t="s">
        <v>108</v>
      </c>
      <c r="F5564" t="s">
        <v>86</v>
      </c>
      <c r="G5564" t="s">
        <v>1412</v>
      </c>
      <c r="I5564">
        <v>19804</v>
      </c>
    </row>
    <row r="5565" spans="1:9" x14ac:dyDescent="0.2">
      <c r="A5565" t="s">
        <v>933</v>
      </c>
      <c r="B5565">
        <v>119</v>
      </c>
      <c r="C5565">
        <v>2007</v>
      </c>
      <c r="D5565" t="s">
        <v>920</v>
      </c>
      <c r="F5565" t="s">
        <v>75</v>
      </c>
      <c r="G5565" t="s">
        <v>1483</v>
      </c>
      <c r="I5565">
        <v>19446.099999999999</v>
      </c>
    </row>
    <row r="5566" spans="1:9" x14ac:dyDescent="0.2">
      <c r="A5566" t="s">
        <v>137</v>
      </c>
      <c r="B5566">
        <v>120</v>
      </c>
      <c r="C5566">
        <v>2007</v>
      </c>
      <c r="D5566" t="s">
        <v>118</v>
      </c>
      <c r="F5566" t="s">
        <v>44</v>
      </c>
      <c r="G5566" t="s">
        <v>1484</v>
      </c>
      <c r="I5566">
        <v>19340</v>
      </c>
    </row>
    <row r="5567" spans="1:9" x14ac:dyDescent="0.2">
      <c r="A5567" t="s">
        <v>1485</v>
      </c>
      <c r="B5567">
        <v>121</v>
      </c>
      <c r="C5567">
        <v>2007</v>
      </c>
      <c r="D5567" t="s">
        <v>30</v>
      </c>
      <c r="F5567" t="s">
        <v>55</v>
      </c>
      <c r="G5567" t="s">
        <v>1486</v>
      </c>
      <c r="I5567">
        <v>19315</v>
      </c>
    </row>
    <row r="5568" spans="1:9" x14ac:dyDescent="0.2">
      <c r="A5568" t="s">
        <v>1300</v>
      </c>
      <c r="B5568">
        <v>122</v>
      </c>
      <c r="C5568">
        <v>2007</v>
      </c>
      <c r="D5568" t="s">
        <v>350</v>
      </c>
      <c r="F5568" t="s">
        <v>177</v>
      </c>
      <c r="G5568" t="s">
        <v>1487</v>
      </c>
      <c r="I5568">
        <v>19314.400000000001</v>
      </c>
    </row>
    <row r="5569" spans="1:9" x14ac:dyDescent="0.2">
      <c r="A5569" t="s">
        <v>531</v>
      </c>
      <c r="B5569">
        <v>123</v>
      </c>
      <c r="C5569">
        <v>2007</v>
      </c>
      <c r="D5569" t="s">
        <v>57</v>
      </c>
      <c r="F5569" t="s">
        <v>72</v>
      </c>
      <c r="G5569" t="s">
        <v>1421</v>
      </c>
      <c r="I5569">
        <v>19109</v>
      </c>
    </row>
    <row r="5570" spans="1:9" x14ac:dyDescent="0.2">
      <c r="A5570" t="s">
        <v>202</v>
      </c>
      <c r="B5570">
        <v>124</v>
      </c>
      <c r="C5570">
        <v>2007</v>
      </c>
      <c r="D5570" t="s">
        <v>488</v>
      </c>
      <c r="F5570" t="s">
        <v>55</v>
      </c>
      <c r="G5570" t="s">
        <v>1453</v>
      </c>
      <c r="I5570">
        <v>19029</v>
      </c>
    </row>
    <row r="5571" spans="1:9" x14ac:dyDescent="0.2">
      <c r="A5571" t="s">
        <v>110</v>
      </c>
      <c r="B5571">
        <v>125</v>
      </c>
      <c r="C5571">
        <v>2007</v>
      </c>
      <c r="D5571" t="s">
        <v>980</v>
      </c>
      <c r="F5571" t="s">
        <v>44</v>
      </c>
      <c r="G5571" t="s">
        <v>1488</v>
      </c>
      <c r="I5571">
        <v>18539</v>
      </c>
    </row>
    <row r="5572" spans="1:9" x14ac:dyDescent="0.2">
      <c r="A5572" t="s">
        <v>504</v>
      </c>
      <c r="B5572">
        <v>126</v>
      </c>
      <c r="C5572">
        <v>2007</v>
      </c>
      <c r="D5572" t="s">
        <v>105</v>
      </c>
      <c r="F5572" t="s">
        <v>146</v>
      </c>
      <c r="G5572" t="s">
        <v>1489</v>
      </c>
      <c r="I5572">
        <v>18160.8</v>
      </c>
    </row>
    <row r="5573" spans="1:9" x14ac:dyDescent="0.2">
      <c r="A5573" t="s">
        <v>242</v>
      </c>
      <c r="B5573">
        <v>127</v>
      </c>
      <c r="C5573">
        <v>2007</v>
      </c>
      <c r="D5573" t="s">
        <v>32</v>
      </c>
      <c r="F5573" t="s">
        <v>18</v>
      </c>
      <c r="G5573" t="s">
        <v>1490</v>
      </c>
      <c r="I5573">
        <v>18080</v>
      </c>
    </row>
    <row r="5574" spans="1:9" x14ac:dyDescent="0.2">
      <c r="A5574" t="s">
        <v>1306</v>
      </c>
      <c r="B5574">
        <v>128</v>
      </c>
      <c r="C5574">
        <v>2007</v>
      </c>
      <c r="D5574" t="s">
        <v>21</v>
      </c>
      <c r="F5574" t="s">
        <v>22</v>
      </c>
      <c r="G5574" t="s">
        <v>1411</v>
      </c>
      <c r="I5574">
        <v>18002</v>
      </c>
    </row>
    <row r="5575" spans="1:9" x14ac:dyDescent="0.2">
      <c r="A5575" t="s">
        <v>148</v>
      </c>
      <c r="B5575">
        <v>129</v>
      </c>
      <c r="C5575">
        <v>2007</v>
      </c>
      <c r="D5575" t="s">
        <v>100</v>
      </c>
      <c r="F5575" t="s">
        <v>28</v>
      </c>
      <c r="G5575" t="s">
        <v>1406</v>
      </c>
      <c r="I5575">
        <v>17914</v>
      </c>
    </row>
    <row r="5576" spans="1:9" x14ac:dyDescent="0.2">
      <c r="A5576" t="s">
        <v>647</v>
      </c>
      <c r="B5576">
        <v>130</v>
      </c>
      <c r="C5576">
        <v>2007</v>
      </c>
      <c r="D5576" t="s">
        <v>17</v>
      </c>
      <c r="F5576" t="s">
        <v>18</v>
      </c>
      <c r="G5576" t="s">
        <v>1491</v>
      </c>
      <c r="I5576">
        <v>17838.900000000001</v>
      </c>
    </row>
    <row r="5577" spans="1:9" x14ac:dyDescent="0.2">
      <c r="A5577" t="s">
        <v>329</v>
      </c>
      <c r="B5577">
        <v>131</v>
      </c>
      <c r="C5577">
        <v>2007</v>
      </c>
      <c r="D5577" t="s">
        <v>330</v>
      </c>
      <c r="F5577" t="s">
        <v>187</v>
      </c>
      <c r="G5577" t="s">
        <v>1448</v>
      </c>
      <c r="I5577">
        <v>17786.5</v>
      </c>
    </row>
    <row r="5578" spans="1:9" x14ac:dyDescent="0.2">
      <c r="A5578" t="s">
        <v>1099</v>
      </c>
      <c r="B5578">
        <v>132</v>
      </c>
      <c r="C5578">
        <v>2007</v>
      </c>
      <c r="D5578" t="s">
        <v>1291</v>
      </c>
      <c r="F5578" t="s">
        <v>142</v>
      </c>
      <c r="G5578" t="s">
        <v>1492</v>
      </c>
      <c r="I5578">
        <v>17660</v>
      </c>
    </row>
    <row r="5579" spans="1:9" x14ac:dyDescent="0.2">
      <c r="A5579" t="s">
        <v>387</v>
      </c>
      <c r="B5579">
        <v>133</v>
      </c>
      <c r="C5579">
        <v>2007</v>
      </c>
      <c r="D5579" t="s">
        <v>105</v>
      </c>
      <c r="F5579" t="s">
        <v>146</v>
      </c>
      <c r="G5579" t="s">
        <v>1489</v>
      </c>
      <c r="I5579">
        <v>17516.400000000001</v>
      </c>
    </row>
    <row r="5580" spans="1:9" x14ac:dyDescent="0.2">
      <c r="A5580" t="s">
        <v>383</v>
      </c>
      <c r="B5580">
        <v>134</v>
      </c>
      <c r="C5580">
        <v>2007</v>
      </c>
      <c r="D5580" t="s">
        <v>70</v>
      </c>
      <c r="F5580" t="s">
        <v>98</v>
      </c>
      <c r="G5580" t="s">
        <v>1493</v>
      </c>
      <c r="I5580">
        <v>17271</v>
      </c>
    </row>
    <row r="5581" spans="1:9" x14ac:dyDescent="0.2">
      <c r="A5581" t="s">
        <v>101</v>
      </c>
      <c r="B5581">
        <v>135</v>
      </c>
      <c r="C5581">
        <v>2007</v>
      </c>
      <c r="D5581" t="s">
        <v>65</v>
      </c>
      <c r="F5581" t="s">
        <v>28</v>
      </c>
      <c r="G5581" t="s">
        <v>1406</v>
      </c>
      <c r="I5581">
        <v>17227.599999999999</v>
      </c>
    </row>
    <row r="5582" spans="1:9" x14ac:dyDescent="0.2">
      <c r="A5582" t="s">
        <v>170</v>
      </c>
      <c r="B5582">
        <v>136</v>
      </c>
      <c r="C5582">
        <v>2007</v>
      </c>
      <c r="D5582" t="s">
        <v>118</v>
      </c>
      <c r="F5582" t="s">
        <v>86</v>
      </c>
      <c r="G5582" t="s">
        <v>1412</v>
      </c>
      <c r="I5582">
        <v>17171</v>
      </c>
    </row>
    <row r="5583" spans="1:9" x14ac:dyDescent="0.2">
      <c r="A5583" t="s">
        <v>147</v>
      </c>
      <c r="B5583">
        <v>137</v>
      </c>
      <c r="C5583">
        <v>2007</v>
      </c>
      <c r="D5583" t="s">
        <v>1077</v>
      </c>
      <c r="F5583" t="s">
        <v>22</v>
      </c>
      <c r="G5583" t="s">
        <v>1400</v>
      </c>
      <c r="I5583">
        <v>16746.900000000001</v>
      </c>
    </row>
    <row r="5584" spans="1:9" x14ac:dyDescent="0.2">
      <c r="A5584" t="s">
        <v>425</v>
      </c>
      <c r="B5584">
        <v>138</v>
      </c>
      <c r="C5584">
        <v>2007</v>
      </c>
      <c r="D5584" t="s">
        <v>609</v>
      </c>
      <c r="F5584" t="s">
        <v>28</v>
      </c>
      <c r="G5584" t="s">
        <v>1406</v>
      </c>
      <c r="I5584">
        <v>16551.400000000001</v>
      </c>
    </row>
    <row r="5585" spans="1:9" x14ac:dyDescent="0.2">
      <c r="A5585" t="s">
        <v>613</v>
      </c>
      <c r="B5585">
        <v>139</v>
      </c>
      <c r="C5585">
        <v>2007</v>
      </c>
      <c r="D5585" t="s">
        <v>1288</v>
      </c>
      <c r="F5585" t="s">
        <v>98</v>
      </c>
      <c r="G5585" t="s">
        <v>1442</v>
      </c>
      <c r="I5585">
        <v>16547</v>
      </c>
    </row>
    <row r="5586" spans="1:9" x14ac:dyDescent="0.2">
      <c r="A5586" t="s">
        <v>378</v>
      </c>
      <c r="B5586">
        <v>140</v>
      </c>
      <c r="C5586">
        <v>2007</v>
      </c>
      <c r="D5586" t="s">
        <v>214</v>
      </c>
      <c r="F5586" t="s">
        <v>35</v>
      </c>
      <c r="G5586" t="s">
        <v>1494</v>
      </c>
      <c r="I5586">
        <v>16524</v>
      </c>
    </row>
    <row r="5587" spans="1:9" x14ac:dyDescent="0.2">
      <c r="A5587" t="s">
        <v>1495</v>
      </c>
      <c r="B5587">
        <v>141</v>
      </c>
      <c r="C5587">
        <v>2007</v>
      </c>
      <c r="D5587" t="s">
        <v>17</v>
      </c>
      <c r="F5587" t="s">
        <v>93</v>
      </c>
      <c r="G5587" t="s">
        <v>1496</v>
      </c>
      <c r="I5587">
        <v>16454.099999999999</v>
      </c>
    </row>
    <row r="5588" spans="1:9" x14ac:dyDescent="0.2">
      <c r="A5588" t="s">
        <v>959</v>
      </c>
      <c r="B5588">
        <v>142</v>
      </c>
      <c r="C5588">
        <v>2007</v>
      </c>
      <c r="D5588" t="s">
        <v>1111</v>
      </c>
      <c r="F5588" t="s">
        <v>177</v>
      </c>
      <c r="G5588" t="s">
        <v>1497</v>
      </c>
      <c r="I5588">
        <v>16266.7</v>
      </c>
    </row>
    <row r="5589" spans="1:9" x14ac:dyDescent="0.2">
      <c r="A5589" t="s">
        <v>729</v>
      </c>
      <c r="B5589">
        <v>143</v>
      </c>
      <c r="C5589">
        <v>2007</v>
      </c>
      <c r="D5589" t="s">
        <v>214</v>
      </c>
      <c r="F5589" t="s">
        <v>125</v>
      </c>
      <c r="G5589" t="s">
        <v>1407</v>
      </c>
      <c r="I5589">
        <v>15967</v>
      </c>
    </row>
    <row r="5590" spans="1:9" x14ac:dyDescent="0.2">
      <c r="A5590" t="s">
        <v>391</v>
      </c>
      <c r="B5590">
        <v>144</v>
      </c>
      <c r="C5590">
        <v>2007</v>
      </c>
      <c r="D5590" t="s">
        <v>105</v>
      </c>
      <c r="F5590" t="s">
        <v>55</v>
      </c>
      <c r="G5590" t="s">
        <v>1413</v>
      </c>
      <c r="I5590">
        <v>15943</v>
      </c>
    </row>
    <row r="5591" spans="1:9" x14ac:dyDescent="0.2">
      <c r="A5591" t="s">
        <v>94</v>
      </c>
      <c r="B5591">
        <v>145</v>
      </c>
      <c r="C5591">
        <v>2007</v>
      </c>
      <c r="D5591" t="s">
        <v>30</v>
      </c>
      <c r="F5591" t="s">
        <v>33</v>
      </c>
      <c r="G5591" t="s">
        <v>1498</v>
      </c>
      <c r="I5591">
        <v>15895</v>
      </c>
    </row>
    <row r="5592" spans="1:9" x14ac:dyDescent="0.2">
      <c r="A5592" t="s">
        <v>169</v>
      </c>
      <c r="B5592">
        <v>146</v>
      </c>
      <c r="C5592">
        <v>2007</v>
      </c>
      <c r="D5592" t="s">
        <v>108</v>
      </c>
      <c r="F5592" t="s">
        <v>142</v>
      </c>
      <c r="G5592" t="s">
        <v>1480</v>
      </c>
      <c r="I5592">
        <v>15717.1</v>
      </c>
    </row>
    <row r="5593" spans="1:9" x14ac:dyDescent="0.2">
      <c r="A5593" t="s">
        <v>1189</v>
      </c>
      <c r="B5593">
        <v>147</v>
      </c>
      <c r="C5593">
        <v>2007</v>
      </c>
      <c r="D5593" t="s">
        <v>166</v>
      </c>
      <c r="F5593" t="s">
        <v>98</v>
      </c>
      <c r="G5593" t="s">
        <v>1499</v>
      </c>
      <c r="I5593">
        <v>15715</v>
      </c>
    </row>
    <row r="5594" spans="1:9" x14ac:dyDescent="0.2">
      <c r="A5594" t="s">
        <v>324</v>
      </c>
      <c r="B5594">
        <v>148</v>
      </c>
      <c r="C5594">
        <v>2007</v>
      </c>
      <c r="D5594" t="s">
        <v>214</v>
      </c>
      <c r="F5594" t="s">
        <v>177</v>
      </c>
      <c r="G5594" t="s">
        <v>1500</v>
      </c>
      <c r="I5594">
        <v>15710</v>
      </c>
    </row>
    <row r="5595" spans="1:9" x14ac:dyDescent="0.2">
      <c r="A5595" t="s">
        <v>1096</v>
      </c>
      <c r="B5595">
        <v>149</v>
      </c>
      <c r="C5595">
        <v>2007</v>
      </c>
      <c r="D5595" t="s">
        <v>100</v>
      </c>
      <c r="F5595" t="s">
        <v>255</v>
      </c>
      <c r="G5595" t="s">
        <v>1423</v>
      </c>
      <c r="I5595">
        <v>15691</v>
      </c>
    </row>
    <row r="5596" spans="1:9" x14ac:dyDescent="0.2">
      <c r="A5596" t="s">
        <v>1001</v>
      </c>
      <c r="B5596">
        <v>150</v>
      </c>
      <c r="C5596">
        <v>2007</v>
      </c>
      <c r="D5596" t="s">
        <v>214</v>
      </c>
      <c r="F5596" t="s">
        <v>44</v>
      </c>
      <c r="G5596" t="s">
        <v>1417</v>
      </c>
      <c r="I5596">
        <v>15654</v>
      </c>
    </row>
    <row r="5597" spans="1:9" x14ac:dyDescent="0.2">
      <c r="A5597" t="s">
        <v>231</v>
      </c>
      <c r="B5597">
        <v>151</v>
      </c>
      <c r="C5597">
        <v>2007</v>
      </c>
      <c r="D5597" t="s">
        <v>201</v>
      </c>
      <c r="F5597" t="s">
        <v>68</v>
      </c>
      <c r="G5597" t="s">
        <v>1408</v>
      </c>
      <c r="I5597">
        <v>15578</v>
      </c>
    </row>
    <row r="5598" spans="1:9" x14ac:dyDescent="0.2">
      <c r="A5598" t="s">
        <v>1182</v>
      </c>
      <c r="B5598">
        <v>152</v>
      </c>
      <c r="C5598">
        <v>2007</v>
      </c>
      <c r="D5598" t="s">
        <v>24</v>
      </c>
      <c r="F5598" t="s">
        <v>187</v>
      </c>
      <c r="G5598" t="s">
        <v>1501</v>
      </c>
      <c r="I5598">
        <v>15544.2</v>
      </c>
    </row>
    <row r="5599" spans="1:9" x14ac:dyDescent="0.2">
      <c r="A5599" t="s">
        <v>480</v>
      </c>
      <c r="B5599">
        <v>153</v>
      </c>
      <c r="C5599">
        <v>2007</v>
      </c>
      <c r="D5599" t="s">
        <v>1111</v>
      </c>
      <c r="F5599" t="s">
        <v>22</v>
      </c>
      <c r="G5599" t="s">
        <v>1502</v>
      </c>
      <c r="I5599">
        <v>15465.1</v>
      </c>
    </row>
    <row r="5600" spans="1:9" x14ac:dyDescent="0.2">
      <c r="A5600" t="s">
        <v>929</v>
      </c>
      <c r="B5600">
        <v>154</v>
      </c>
      <c r="C5600">
        <v>2007</v>
      </c>
      <c r="D5600" t="s">
        <v>57</v>
      </c>
      <c r="F5600" t="s">
        <v>35</v>
      </c>
      <c r="G5600" t="s">
        <v>1431</v>
      </c>
      <c r="I5600">
        <v>15191</v>
      </c>
    </row>
    <row r="5601" spans="1:9" x14ac:dyDescent="0.2">
      <c r="A5601" t="s">
        <v>1045</v>
      </c>
      <c r="B5601">
        <v>155</v>
      </c>
      <c r="C5601">
        <v>2007</v>
      </c>
      <c r="D5601" t="s">
        <v>1111</v>
      </c>
      <c r="F5601" t="s">
        <v>22</v>
      </c>
      <c r="G5601" t="s">
        <v>1469</v>
      </c>
      <c r="I5601">
        <v>15051.3</v>
      </c>
    </row>
    <row r="5602" spans="1:9" x14ac:dyDescent="0.2">
      <c r="A5602" t="s">
        <v>339</v>
      </c>
      <c r="B5602">
        <v>156</v>
      </c>
      <c r="C5602">
        <v>2007</v>
      </c>
      <c r="D5602" t="s">
        <v>105</v>
      </c>
      <c r="F5602" t="s">
        <v>177</v>
      </c>
      <c r="G5602" t="s">
        <v>1503</v>
      </c>
      <c r="I5602">
        <v>15010.8</v>
      </c>
    </row>
    <row r="5603" spans="1:9" x14ac:dyDescent="0.2">
      <c r="A5603" t="s">
        <v>1100</v>
      </c>
      <c r="B5603">
        <v>157</v>
      </c>
      <c r="C5603">
        <v>2007</v>
      </c>
      <c r="D5603" t="s">
        <v>201</v>
      </c>
      <c r="F5603" t="s">
        <v>22</v>
      </c>
      <c r="G5603" t="s">
        <v>1469</v>
      </c>
      <c r="I5603">
        <v>14985</v>
      </c>
    </row>
    <row r="5604" spans="1:9" x14ac:dyDescent="0.2">
      <c r="A5604" t="s">
        <v>369</v>
      </c>
      <c r="B5604">
        <v>158</v>
      </c>
      <c r="C5604">
        <v>2007</v>
      </c>
      <c r="D5604" t="s">
        <v>283</v>
      </c>
      <c r="F5604" t="s">
        <v>370</v>
      </c>
      <c r="G5604" t="s">
        <v>1504</v>
      </c>
      <c r="I5604">
        <v>14954.9</v>
      </c>
    </row>
    <row r="5605" spans="1:9" x14ac:dyDescent="0.2">
      <c r="A5605" t="s">
        <v>514</v>
      </c>
      <c r="B5605">
        <v>159</v>
      </c>
      <c r="C5605">
        <v>2007</v>
      </c>
      <c r="D5605" t="s">
        <v>65</v>
      </c>
      <c r="F5605" t="s">
        <v>53</v>
      </c>
      <c r="G5605" t="s">
        <v>1505</v>
      </c>
      <c r="I5605">
        <v>14786.4</v>
      </c>
    </row>
    <row r="5606" spans="1:9" x14ac:dyDescent="0.2">
      <c r="A5606" t="s">
        <v>1308</v>
      </c>
      <c r="B5606">
        <v>160</v>
      </c>
      <c r="C5606">
        <v>2007</v>
      </c>
      <c r="D5606" t="s">
        <v>27</v>
      </c>
      <c r="F5606" t="s">
        <v>55</v>
      </c>
      <c r="G5606" t="s">
        <v>1506</v>
      </c>
      <c r="I5606">
        <v>14755.5</v>
      </c>
    </row>
    <row r="5607" spans="1:9" x14ac:dyDescent="0.2">
      <c r="A5607" t="s">
        <v>459</v>
      </c>
      <c r="B5607">
        <v>161</v>
      </c>
      <c r="C5607">
        <v>2007</v>
      </c>
      <c r="D5607" t="s">
        <v>166</v>
      </c>
      <c r="F5607" t="s">
        <v>125</v>
      </c>
      <c r="G5607" t="s">
        <v>1407</v>
      </c>
      <c r="I5607">
        <v>14751.3</v>
      </c>
    </row>
    <row r="5608" spans="1:9" x14ac:dyDescent="0.2">
      <c r="A5608" t="s">
        <v>622</v>
      </c>
      <c r="B5608">
        <v>162</v>
      </c>
      <c r="C5608">
        <v>2007</v>
      </c>
      <c r="D5608" t="s">
        <v>974</v>
      </c>
      <c r="F5608" t="s">
        <v>22</v>
      </c>
      <c r="G5608" t="s">
        <v>1502</v>
      </c>
      <c r="I5608">
        <v>14630</v>
      </c>
    </row>
    <row r="5609" spans="1:9" x14ac:dyDescent="0.2">
      <c r="A5609" t="s">
        <v>467</v>
      </c>
      <c r="B5609">
        <v>163</v>
      </c>
      <c r="C5609">
        <v>2007</v>
      </c>
      <c r="D5609" t="s">
        <v>1353</v>
      </c>
      <c r="F5609" t="s">
        <v>55</v>
      </c>
      <c r="G5609" t="s">
        <v>1506</v>
      </c>
      <c r="I5609">
        <v>14623.6</v>
      </c>
    </row>
    <row r="5610" spans="1:9" x14ac:dyDescent="0.2">
      <c r="A5610" t="s">
        <v>1302</v>
      </c>
      <c r="B5610">
        <v>164</v>
      </c>
      <c r="C5610">
        <v>2007</v>
      </c>
      <c r="D5610" t="s">
        <v>97</v>
      </c>
      <c r="F5610" t="s">
        <v>86</v>
      </c>
      <c r="G5610" t="s">
        <v>1471</v>
      </c>
      <c r="I5610">
        <v>14616</v>
      </c>
    </row>
    <row r="5611" spans="1:9" x14ac:dyDescent="0.2">
      <c r="A5611" t="s">
        <v>746</v>
      </c>
      <c r="B5611">
        <v>165</v>
      </c>
      <c r="C5611">
        <v>2007</v>
      </c>
      <c r="D5611" t="s">
        <v>175</v>
      </c>
      <c r="F5611" t="s">
        <v>28</v>
      </c>
      <c r="G5611" t="s">
        <v>1406</v>
      </c>
      <c r="I5611">
        <v>14479.1</v>
      </c>
    </row>
    <row r="5612" spans="1:9" x14ac:dyDescent="0.2">
      <c r="A5612" t="s">
        <v>1248</v>
      </c>
      <c r="B5612">
        <v>166</v>
      </c>
      <c r="C5612">
        <v>2007</v>
      </c>
      <c r="D5612" t="s">
        <v>985</v>
      </c>
      <c r="F5612" t="s">
        <v>72</v>
      </c>
      <c r="G5612" t="s">
        <v>1507</v>
      </c>
      <c r="I5612">
        <v>14383.8</v>
      </c>
    </row>
    <row r="5613" spans="1:9" x14ac:dyDescent="0.2">
      <c r="A5613" t="s">
        <v>516</v>
      </c>
      <c r="B5613">
        <v>167</v>
      </c>
      <c r="C5613">
        <v>2007</v>
      </c>
      <c r="D5613" t="s">
        <v>636</v>
      </c>
      <c r="F5613" t="s">
        <v>55</v>
      </c>
      <c r="G5613" t="s">
        <v>1508</v>
      </c>
      <c r="I5613">
        <v>14380</v>
      </c>
    </row>
    <row r="5614" spans="1:9" x14ac:dyDescent="0.2">
      <c r="A5614" t="s">
        <v>224</v>
      </c>
      <c r="B5614">
        <v>168</v>
      </c>
      <c r="C5614">
        <v>2007</v>
      </c>
      <c r="D5614" t="s">
        <v>214</v>
      </c>
      <c r="F5614" t="s">
        <v>86</v>
      </c>
      <c r="G5614" t="s">
        <v>1412</v>
      </c>
      <c r="I5614">
        <v>14356</v>
      </c>
    </row>
    <row r="5615" spans="1:9" x14ac:dyDescent="0.2">
      <c r="A5615" t="s">
        <v>1028</v>
      </c>
      <c r="B5615">
        <v>169</v>
      </c>
      <c r="C5615">
        <v>2007</v>
      </c>
      <c r="D5615" t="s">
        <v>21</v>
      </c>
      <c r="F5615" t="s">
        <v>25</v>
      </c>
      <c r="G5615" t="s">
        <v>1509</v>
      </c>
      <c r="I5615">
        <v>14307.4</v>
      </c>
    </row>
    <row r="5616" spans="1:9" x14ac:dyDescent="0.2">
      <c r="A5616" t="s">
        <v>1119</v>
      </c>
      <c r="B5616">
        <v>170</v>
      </c>
      <c r="C5616">
        <v>2007</v>
      </c>
      <c r="D5616" t="s">
        <v>1111</v>
      </c>
      <c r="F5616" t="s">
        <v>18</v>
      </c>
      <c r="G5616" t="s">
        <v>1510</v>
      </c>
      <c r="I5616">
        <v>14274.4</v>
      </c>
    </row>
    <row r="5617" spans="1:9" x14ac:dyDescent="0.2">
      <c r="A5617" t="s">
        <v>1192</v>
      </c>
      <c r="B5617">
        <v>171</v>
      </c>
      <c r="C5617">
        <v>2007</v>
      </c>
      <c r="D5617" t="s">
        <v>100</v>
      </c>
      <c r="F5617" t="s">
        <v>55</v>
      </c>
      <c r="G5617" t="s">
        <v>1511</v>
      </c>
      <c r="I5617">
        <v>14268</v>
      </c>
    </row>
    <row r="5618" spans="1:9" x14ac:dyDescent="0.2">
      <c r="A5618" t="s">
        <v>658</v>
      </c>
      <c r="B5618">
        <v>172</v>
      </c>
      <c r="C5618">
        <v>2007</v>
      </c>
      <c r="D5618" t="s">
        <v>976</v>
      </c>
      <c r="F5618" t="s">
        <v>398</v>
      </c>
      <c r="G5618" t="s">
        <v>1512</v>
      </c>
      <c r="I5618">
        <v>14253.6</v>
      </c>
    </row>
    <row r="5619" spans="1:9" x14ac:dyDescent="0.2">
      <c r="A5619" t="s">
        <v>979</v>
      </c>
      <c r="B5619">
        <v>173</v>
      </c>
      <c r="C5619">
        <v>2007</v>
      </c>
      <c r="D5619" t="s">
        <v>980</v>
      </c>
      <c r="F5619" t="s">
        <v>68</v>
      </c>
      <c r="G5619" t="s">
        <v>1408</v>
      </c>
      <c r="I5619">
        <v>14171.9</v>
      </c>
    </row>
    <row r="5620" spans="1:9" x14ac:dyDescent="0.2">
      <c r="A5620" t="s">
        <v>220</v>
      </c>
      <c r="B5620">
        <v>174</v>
      </c>
      <c r="C5620">
        <v>2007</v>
      </c>
      <c r="D5620" t="s">
        <v>221</v>
      </c>
      <c r="F5620" t="s">
        <v>22</v>
      </c>
      <c r="G5620" t="s">
        <v>1400</v>
      </c>
      <c r="I5620">
        <v>14078.5</v>
      </c>
    </row>
    <row r="5621" spans="1:9" x14ac:dyDescent="0.2">
      <c r="A5621" t="s">
        <v>1355</v>
      </c>
      <c r="B5621">
        <v>175</v>
      </c>
      <c r="C5621">
        <v>2007</v>
      </c>
      <c r="D5621" t="s">
        <v>130</v>
      </c>
      <c r="F5621" t="s">
        <v>44</v>
      </c>
      <c r="G5621" t="s">
        <v>1513</v>
      </c>
      <c r="I5621">
        <v>14055</v>
      </c>
    </row>
    <row r="5622" spans="1:9" x14ac:dyDescent="0.2">
      <c r="A5622" t="s">
        <v>1304</v>
      </c>
      <c r="B5622">
        <v>176</v>
      </c>
      <c r="C5622">
        <v>2007</v>
      </c>
      <c r="D5622" t="s">
        <v>65</v>
      </c>
      <c r="F5622" t="s">
        <v>41</v>
      </c>
      <c r="G5622" t="s">
        <v>1514</v>
      </c>
      <c r="I5622">
        <v>14003</v>
      </c>
    </row>
    <row r="5623" spans="1:9" x14ac:dyDescent="0.2">
      <c r="A5623" t="s">
        <v>1515</v>
      </c>
      <c r="B5623">
        <v>177</v>
      </c>
      <c r="C5623">
        <v>2007</v>
      </c>
      <c r="D5623" t="s">
        <v>223</v>
      </c>
      <c r="F5623" t="s">
        <v>22</v>
      </c>
      <c r="G5623" t="s">
        <v>1403</v>
      </c>
      <c r="I5623">
        <v>13991</v>
      </c>
    </row>
    <row r="5624" spans="1:9" x14ac:dyDescent="0.2">
      <c r="A5624" t="s">
        <v>930</v>
      </c>
      <c r="B5624">
        <v>178</v>
      </c>
      <c r="C5624">
        <v>2007</v>
      </c>
      <c r="D5624" t="s">
        <v>27</v>
      </c>
      <c r="F5624" t="s">
        <v>181</v>
      </c>
      <c r="G5624" t="s">
        <v>1516</v>
      </c>
      <c r="I5624">
        <v>13923</v>
      </c>
    </row>
    <row r="5625" spans="1:9" x14ac:dyDescent="0.2">
      <c r="A5625" t="s">
        <v>1098</v>
      </c>
      <c r="B5625">
        <v>179</v>
      </c>
      <c r="C5625">
        <v>2007</v>
      </c>
      <c r="D5625" t="s">
        <v>976</v>
      </c>
      <c r="F5625" t="s">
        <v>28</v>
      </c>
      <c r="G5625" t="s">
        <v>1517</v>
      </c>
      <c r="I5625">
        <v>13577.1</v>
      </c>
    </row>
    <row r="5626" spans="1:9" x14ac:dyDescent="0.2">
      <c r="A5626" t="s">
        <v>285</v>
      </c>
      <c r="B5626">
        <v>180</v>
      </c>
      <c r="C5626">
        <v>2007</v>
      </c>
      <c r="D5626" t="s">
        <v>65</v>
      </c>
      <c r="F5626" t="s">
        <v>22</v>
      </c>
      <c r="G5626" t="s">
        <v>1411</v>
      </c>
      <c r="I5626">
        <v>13416.4</v>
      </c>
    </row>
    <row r="5627" spans="1:9" x14ac:dyDescent="0.2">
      <c r="A5627" t="s">
        <v>747</v>
      </c>
      <c r="B5627">
        <v>181</v>
      </c>
      <c r="C5627">
        <v>2007</v>
      </c>
      <c r="D5627" t="s">
        <v>193</v>
      </c>
      <c r="F5627" t="s">
        <v>22</v>
      </c>
      <c r="G5627" t="s">
        <v>1403</v>
      </c>
      <c r="I5627">
        <v>13363</v>
      </c>
    </row>
    <row r="5628" spans="1:9" x14ac:dyDescent="0.2">
      <c r="A5628" t="s">
        <v>134</v>
      </c>
      <c r="B5628">
        <v>182</v>
      </c>
      <c r="C5628">
        <v>2007</v>
      </c>
      <c r="D5628" t="s">
        <v>95</v>
      </c>
      <c r="F5628" t="s">
        <v>28</v>
      </c>
      <c r="G5628" t="s">
        <v>1518</v>
      </c>
      <c r="I5628">
        <v>13274</v>
      </c>
    </row>
    <row r="5629" spans="1:9" x14ac:dyDescent="0.2">
      <c r="A5629" t="s">
        <v>428</v>
      </c>
      <c r="B5629">
        <v>183</v>
      </c>
      <c r="C5629">
        <v>2007</v>
      </c>
      <c r="D5629" t="s">
        <v>57</v>
      </c>
      <c r="F5629" t="s">
        <v>86</v>
      </c>
      <c r="G5629" t="s">
        <v>1412</v>
      </c>
      <c r="I5629">
        <v>13260.4</v>
      </c>
    </row>
    <row r="5630" spans="1:9" x14ac:dyDescent="0.2">
      <c r="A5630" t="s">
        <v>1354</v>
      </c>
      <c r="B5630">
        <v>184</v>
      </c>
      <c r="C5630">
        <v>2007</v>
      </c>
      <c r="D5630" t="s">
        <v>46</v>
      </c>
      <c r="F5630" t="s">
        <v>103</v>
      </c>
      <c r="G5630" t="s">
        <v>1519</v>
      </c>
      <c r="I5630">
        <v>13148.2</v>
      </c>
    </row>
    <row r="5631" spans="1:9" x14ac:dyDescent="0.2">
      <c r="A5631" t="s">
        <v>1307</v>
      </c>
      <c r="B5631">
        <v>185</v>
      </c>
      <c r="C5631">
        <v>2007</v>
      </c>
      <c r="D5631" t="s">
        <v>17</v>
      </c>
      <c r="F5631" t="s">
        <v>18</v>
      </c>
      <c r="G5631" t="s">
        <v>1520</v>
      </c>
      <c r="I5631">
        <v>13144</v>
      </c>
    </row>
    <row r="5632" spans="1:9" x14ac:dyDescent="0.2">
      <c r="A5632" t="s">
        <v>314</v>
      </c>
      <c r="B5632">
        <v>186</v>
      </c>
      <c r="C5632">
        <v>2007</v>
      </c>
      <c r="D5632" t="s">
        <v>118</v>
      </c>
      <c r="F5632" t="s">
        <v>22</v>
      </c>
      <c r="G5632" t="s">
        <v>1403</v>
      </c>
      <c r="I5632">
        <v>13128</v>
      </c>
    </row>
    <row r="5633" spans="1:9" x14ac:dyDescent="0.2">
      <c r="A5633" t="s">
        <v>310</v>
      </c>
      <c r="B5633">
        <v>187</v>
      </c>
      <c r="C5633">
        <v>2007</v>
      </c>
      <c r="D5633" t="s">
        <v>30</v>
      </c>
      <c r="F5633" t="s">
        <v>55</v>
      </c>
      <c r="G5633" t="s">
        <v>1444</v>
      </c>
      <c r="I5633">
        <v>13068</v>
      </c>
    </row>
    <row r="5634" spans="1:9" x14ac:dyDescent="0.2">
      <c r="A5634" t="s">
        <v>462</v>
      </c>
      <c r="B5634">
        <v>188</v>
      </c>
      <c r="C5634">
        <v>2007</v>
      </c>
      <c r="D5634" t="s">
        <v>57</v>
      </c>
      <c r="F5634" t="s">
        <v>53</v>
      </c>
      <c r="G5634" t="s">
        <v>1521</v>
      </c>
      <c r="I5634">
        <v>12952.7</v>
      </c>
    </row>
    <row r="5635" spans="1:9" x14ac:dyDescent="0.2">
      <c r="A5635" t="s">
        <v>1309</v>
      </c>
      <c r="B5635">
        <v>189</v>
      </c>
      <c r="C5635">
        <v>2007</v>
      </c>
      <c r="D5635" t="s">
        <v>1288</v>
      </c>
      <c r="F5635" t="s">
        <v>55</v>
      </c>
      <c r="G5635" t="s">
        <v>1522</v>
      </c>
      <c r="I5635">
        <v>12908.4</v>
      </c>
    </row>
    <row r="5636" spans="1:9" x14ac:dyDescent="0.2">
      <c r="A5636" t="s">
        <v>684</v>
      </c>
      <c r="B5636">
        <v>190</v>
      </c>
      <c r="C5636">
        <v>2007</v>
      </c>
      <c r="D5636" t="s">
        <v>1104</v>
      </c>
      <c r="F5636" t="s">
        <v>18</v>
      </c>
      <c r="G5636" t="s">
        <v>1523</v>
      </c>
      <c r="I5636">
        <v>12833</v>
      </c>
    </row>
    <row r="5637" spans="1:9" x14ac:dyDescent="0.2">
      <c r="A5637" t="s">
        <v>999</v>
      </c>
      <c r="B5637">
        <v>191</v>
      </c>
      <c r="C5637">
        <v>2007</v>
      </c>
      <c r="D5637" t="s">
        <v>108</v>
      </c>
      <c r="F5637" t="s">
        <v>28</v>
      </c>
      <c r="G5637" t="s">
        <v>1524</v>
      </c>
      <c r="I5637">
        <v>12730</v>
      </c>
    </row>
    <row r="5638" spans="1:9" x14ac:dyDescent="0.2">
      <c r="A5638" t="s">
        <v>1356</v>
      </c>
      <c r="B5638">
        <v>192</v>
      </c>
      <c r="C5638">
        <v>2007</v>
      </c>
      <c r="D5638" t="s">
        <v>920</v>
      </c>
      <c r="F5638" t="s">
        <v>53</v>
      </c>
      <c r="G5638" t="s">
        <v>1471</v>
      </c>
      <c r="I5638">
        <v>12622</v>
      </c>
    </row>
    <row r="5639" spans="1:9" x14ac:dyDescent="0.2">
      <c r="A5639" t="s">
        <v>238</v>
      </c>
      <c r="B5639">
        <v>192</v>
      </c>
      <c r="C5639">
        <v>2007</v>
      </c>
      <c r="D5639" t="s">
        <v>214</v>
      </c>
      <c r="F5639" t="s">
        <v>55</v>
      </c>
      <c r="G5639" t="s">
        <v>1525</v>
      </c>
      <c r="I5639">
        <v>12622</v>
      </c>
    </row>
    <row r="5640" spans="1:9" x14ac:dyDescent="0.2">
      <c r="A5640" t="s">
        <v>635</v>
      </c>
      <c r="B5640">
        <v>194</v>
      </c>
      <c r="C5640">
        <v>2007</v>
      </c>
      <c r="D5640" t="s">
        <v>74</v>
      </c>
      <c r="F5640" t="s">
        <v>210</v>
      </c>
      <c r="G5640" t="s">
        <v>1526</v>
      </c>
      <c r="I5640">
        <v>12591</v>
      </c>
    </row>
    <row r="5641" spans="1:9" x14ac:dyDescent="0.2">
      <c r="A5641" t="s">
        <v>890</v>
      </c>
      <c r="B5641">
        <v>195</v>
      </c>
      <c r="C5641">
        <v>2007</v>
      </c>
      <c r="D5641" t="s">
        <v>118</v>
      </c>
      <c r="F5641" t="s">
        <v>72</v>
      </c>
      <c r="G5641" t="s">
        <v>1527</v>
      </c>
      <c r="I5641">
        <v>12568</v>
      </c>
    </row>
    <row r="5642" spans="1:9" x14ac:dyDescent="0.2">
      <c r="A5642" t="s">
        <v>730</v>
      </c>
      <c r="B5642">
        <v>196</v>
      </c>
      <c r="C5642">
        <v>2007</v>
      </c>
      <c r="D5642" t="s">
        <v>214</v>
      </c>
      <c r="F5642" t="s">
        <v>55</v>
      </c>
      <c r="G5642" t="s">
        <v>1413</v>
      </c>
      <c r="I5642">
        <v>12539</v>
      </c>
    </row>
    <row r="5643" spans="1:9" x14ac:dyDescent="0.2">
      <c r="A5643" t="s">
        <v>1206</v>
      </c>
      <c r="B5643">
        <v>197</v>
      </c>
      <c r="C5643">
        <v>2007</v>
      </c>
      <c r="D5643" t="s">
        <v>74</v>
      </c>
      <c r="F5643" t="s">
        <v>28</v>
      </c>
      <c r="G5643" t="s">
        <v>1406</v>
      </c>
      <c r="I5643">
        <v>12476.9</v>
      </c>
    </row>
    <row r="5644" spans="1:9" x14ac:dyDescent="0.2">
      <c r="A5644" t="s">
        <v>274</v>
      </c>
      <c r="B5644">
        <v>198</v>
      </c>
      <c r="C5644">
        <v>2007</v>
      </c>
      <c r="D5644" t="s">
        <v>130</v>
      </c>
      <c r="F5644" t="s">
        <v>53</v>
      </c>
      <c r="G5644" t="s">
        <v>1521</v>
      </c>
      <c r="I5644">
        <v>12370</v>
      </c>
    </row>
    <row r="5645" spans="1:9" x14ac:dyDescent="0.2">
      <c r="A5645" t="s">
        <v>300</v>
      </c>
      <c r="B5645">
        <v>199</v>
      </c>
      <c r="C5645">
        <v>2007</v>
      </c>
      <c r="D5645" t="s">
        <v>214</v>
      </c>
      <c r="F5645" t="s">
        <v>41</v>
      </c>
      <c r="G5645" t="s">
        <v>1447</v>
      </c>
      <c r="I5645">
        <v>12288</v>
      </c>
    </row>
    <row r="5646" spans="1:9" x14ac:dyDescent="0.2">
      <c r="A5646" t="s">
        <v>241</v>
      </c>
      <c r="B5646">
        <v>200</v>
      </c>
      <c r="C5646">
        <v>2007</v>
      </c>
      <c r="D5646" t="s">
        <v>1077</v>
      </c>
      <c r="F5646" t="s">
        <v>28</v>
      </c>
      <c r="G5646" t="s">
        <v>1406</v>
      </c>
      <c r="I5646">
        <v>12237.7</v>
      </c>
    </row>
    <row r="5647" spans="1:9" x14ac:dyDescent="0.2">
      <c r="A5647" t="s">
        <v>904</v>
      </c>
      <c r="B5647">
        <v>201</v>
      </c>
      <c r="C5647">
        <v>2007</v>
      </c>
      <c r="D5647" t="s">
        <v>223</v>
      </c>
      <c r="F5647" t="s">
        <v>22</v>
      </c>
      <c r="G5647" t="s">
        <v>1403</v>
      </c>
      <c r="I5647">
        <v>12208</v>
      </c>
    </row>
    <row r="5648" spans="1:9" x14ac:dyDescent="0.2">
      <c r="A5648" t="s">
        <v>1180</v>
      </c>
      <c r="B5648">
        <v>202</v>
      </c>
      <c r="C5648">
        <v>2007</v>
      </c>
      <c r="D5648" t="s">
        <v>105</v>
      </c>
      <c r="F5648" t="s">
        <v>41</v>
      </c>
      <c r="G5648" t="s">
        <v>1528</v>
      </c>
      <c r="I5648">
        <v>12206</v>
      </c>
    </row>
    <row r="5649" spans="1:9" x14ac:dyDescent="0.2">
      <c r="A5649" t="s">
        <v>629</v>
      </c>
      <c r="B5649">
        <v>203</v>
      </c>
      <c r="C5649">
        <v>2007</v>
      </c>
      <c r="D5649" t="s">
        <v>230</v>
      </c>
      <c r="F5649" t="s">
        <v>75</v>
      </c>
      <c r="G5649" t="s">
        <v>1439</v>
      </c>
      <c r="I5649">
        <v>12160</v>
      </c>
    </row>
    <row r="5650" spans="1:9" x14ac:dyDescent="0.2">
      <c r="A5650" t="s">
        <v>751</v>
      </c>
      <c r="B5650">
        <v>204</v>
      </c>
      <c r="C5650">
        <v>2007</v>
      </c>
      <c r="D5650" t="s">
        <v>214</v>
      </c>
      <c r="F5650" t="s">
        <v>28</v>
      </c>
      <c r="G5650" t="s">
        <v>1406</v>
      </c>
      <c r="I5650">
        <v>12137</v>
      </c>
    </row>
    <row r="5651" spans="1:9" x14ac:dyDescent="0.2">
      <c r="A5651" t="s">
        <v>864</v>
      </c>
      <c r="B5651">
        <v>205</v>
      </c>
      <c r="C5651">
        <v>2007</v>
      </c>
      <c r="D5651" t="s">
        <v>350</v>
      </c>
      <c r="F5651" t="s">
        <v>18</v>
      </c>
      <c r="G5651" t="s">
        <v>1510</v>
      </c>
      <c r="I5651">
        <v>12109.9</v>
      </c>
    </row>
    <row r="5652" spans="1:9" x14ac:dyDescent="0.2">
      <c r="A5652" t="s">
        <v>397</v>
      </c>
      <c r="B5652">
        <v>206</v>
      </c>
      <c r="C5652">
        <v>2007</v>
      </c>
      <c r="D5652" t="s">
        <v>166</v>
      </c>
      <c r="F5652" t="s">
        <v>398</v>
      </c>
      <c r="G5652" t="s">
        <v>1512</v>
      </c>
      <c r="I5652">
        <v>12090.2</v>
      </c>
    </row>
    <row r="5653" spans="1:9" x14ac:dyDescent="0.2">
      <c r="A5653" t="s">
        <v>422</v>
      </c>
      <c r="B5653">
        <v>207</v>
      </c>
      <c r="C5653">
        <v>2007</v>
      </c>
      <c r="D5653" t="s">
        <v>79</v>
      </c>
      <c r="F5653" t="s">
        <v>28</v>
      </c>
      <c r="G5653" t="s">
        <v>1406</v>
      </c>
      <c r="I5653">
        <v>12069</v>
      </c>
    </row>
    <row r="5654" spans="1:9" x14ac:dyDescent="0.2">
      <c r="A5654" t="s">
        <v>1321</v>
      </c>
      <c r="B5654">
        <v>208</v>
      </c>
      <c r="C5654">
        <v>2007</v>
      </c>
      <c r="D5654" t="s">
        <v>920</v>
      </c>
      <c r="F5654" t="s">
        <v>116</v>
      </c>
      <c r="G5654" t="s">
        <v>1529</v>
      </c>
      <c r="I5654">
        <v>11906.8</v>
      </c>
    </row>
    <row r="5655" spans="1:9" x14ac:dyDescent="0.2">
      <c r="A5655" t="s">
        <v>758</v>
      </c>
      <c r="B5655">
        <v>209</v>
      </c>
      <c r="C5655">
        <v>2007</v>
      </c>
      <c r="D5655" t="s">
        <v>57</v>
      </c>
      <c r="F5655" t="s">
        <v>28</v>
      </c>
      <c r="G5655" t="s">
        <v>1406</v>
      </c>
      <c r="I5655">
        <v>11891</v>
      </c>
    </row>
    <row r="5656" spans="1:9" x14ac:dyDescent="0.2">
      <c r="A5656" t="s">
        <v>830</v>
      </c>
      <c r="B5656">
        <v>210</v>
      </c>
      <c r="C5656">
        <v>2007</v>
      </c>
      <c r="D5656" t="s">
        <v>214</v>
      </c>
      <c r="F5656" t="s">
        <v>55</v>
      </c>
      <c r="G5656" t="s">
        <v>1530</v>
      </c>
      <c r="I5656">
        <v>11850</v>
      </c>
    </row>
    <row r="5657" spans="1:9" x14ac:dyDescent="0.2">
      <c r="A5657" t="s">
        <v>549</v>
      </c>
      <c r="B5657">
        <v>211</v>
      </c>
      <c r="C5657">
        <v>2007</v>
      </c>
      <c r="D5657" t="s">
        <v>920</v>
      </c>
      <c r="F5657" t="s">
        <v>116</v>
      </c>
      <c r="G5657" t="s">
        <v>1529</v>
      </c>
      <c r="I5657">
        <v>11812.9</v>
      </c>
    </row>
    <row r="5658" spans="1:9" x14ac:dyDescent="0.2">
      <c r="A5658" t="s">
        <v>1305</v>
      </c>
      <c r="B5658">
        <v>212</v>
      </c>
      <c r="C5658">
        <v>2007</v>
      </c>
      <c r="D5658" t="s">
        <v>214</v>
      </c>
      <c r="F5658" t="s">
        <v>53</v>
      </c>
      <c r="G5658" t="s">
        <v>1479</v>
      </c>
      <c r="I5658">
        <v>11726</v>
      </c>
    </row>
    <row r="5659" spans="1:9" x14ac:dyDescent="0.2">
      <c r="A5659" t="s">
        <v>239</v>
      </c>
      <c r="B5659">
        <v>213</v>
      </c>
      <c r="C5659">
        <v>2007</v>
      </c>
      <c r="D5659" t="s">
        <v>980</v>
      </c>
      <c r="F5659" t="s">
        <v>72</v>
      </c>
      <c r="G5659" t="s">
        <v>1421</v>
      </c>
      <c r="I5659">
        <v>11640</v>
      </c>
    </row>
    <row r="5660" spans="1:9" x14ac:dyDescent="0.2">
      <c r="A5660" t="s">
        <v>1106</v>
      </c>
      <c r="B5660">
        <v>214</v>
      </c>
      <c r="C5660">
        <v>2007</v>
      </c>
      <c r="D5660" t="s">
        <v>757</v>
      </c>
      <c r="F5660" t="s">
        <v>98</v>
      </c>
      <c r="G5660" t="s">
        <v>1442</v>
      </c>
      <c r="I5660">
        <v>11621.2</v>
      </c>
    </row>
    <row r="5661" spans="1:9" x14ac:dyDescent="0.2">
      <c r="A5661" t="s">
        <v>325</v>
      </c>
      <c r="B5661">
        <v>215</v>
      </c>
      <c r="C5661">
        <v>2007</v>
      </c>
      <c r="D5661" t="s">
        <v>105</v>
      </c>
      <c r="F5661" t="s">
        <v>35</v>
      </c>
      <c r="G5661" t="s">
        <v>1494</v>
      </c>
      <c r="I5661">
        <v>11597.7</v>
      </c>
    </row>
    <row r="5662" spans="1:9" x14ac:dyDescent="0.2">
      <c r="A5662" t="s">
        <v>641</v>
      </c>
      <c r="B5662">
        <v>216</v>
      </c>
      <c r="C5662">
        <v>2007</v>
      </c>
      <c r="D5662" t="s">
        <v>118</v>
      </c>
      <c r="F5662" t="s">
        <v>398</v>
      </c>
      <c r="G5662" t="s">
        <v>1531</v>
      </c>
      <c r="I5662">
        <v>11557</v>
      </c>
    </row>
    <row r="5663" spans="1:9" x14ac:dyDescent="0.2">
      <c r="A5663" t="s">
        <v>772</v>
      </c>
      <c r="B5663">
        <v>217</v>
      </c>
      <c r="C5663">
        <v>2007</v>
      </c>
      <c r="D5663" t="s">
        <v>987</v>
      </c>
      <c r="F5663" t="s">
        <v>35</v>
      </c>
      <c r="G5663" t="s">
        <v>1532</v>
      </c>
      <c r="I5663">
        <v>11506.8</v>
      </c>
    </row>
    <row r="5664" spans="1:9" x14ac:dyDescent="0.2">
      <c r="A5664" t="s">
        <v>179</v>
      </c>
      <c r="B5664">
        <v>218</v>
      </c>
      <c r="C5664">
        <v>2007</v>
      </c>
      <c r="D5664" t="s">
        <v>175</v>
      </c>
      <c r="F5664" t="s">
        <v>28</v>
      </c>
      <c r="G5664" t="s">
        <v>1406</v>
      </c>
      <c r="I5664">
        <v>11466.5</v>
      </c>
    </row>
    <row r="5665" spans="1:9" x14ac:dyDescent="0.2">
      <c r="A5665" t="s">
        <v>1090</v>
      </c>
      <c r="B5665">
        <v>219</v>
      </c>
      <c r="C5665">
        <v>2007</v>
      </c>
      <c r="D5665" t="s">
        <v>17</v>
      </c>
      <c r="F5665" t="s">
        <v>18</v>
      </c>
      <c r="G5665" t="s">
        <v>1533</v>
      </c>
      <c r="I5665">
        <v>11418</v>
      </c>
    </row>
    <row r="5666" spans="1:9" x14ac:dyDescent="0.2">
      <c r="A5666" t="s">
        <v>714</v>
      </c>
      <c r="B5666">
        <v>220</v>
      </c>
      <c r="C5666">
        <v>2007</v>
      </c>
      <c r="D5666" t="s">
        <v>715</v>
      </c>
      <c r="F5666" t="s">
        <v>28</v>
      </c>
      <c r="G5666" t="s">
        <v>1406</v>
      </c>
      <c r="I5666">
        <v>11376.9</v>
      </c>
    </row>
    <row r="5667" spans="1:9" x14ac:dyDescent="0.2">
      <c r="A5667" t="s">
        <v>1116</v>
      </c>
      <c r="B5667">
        <v>221</v>
      </c>
      <c r="C5667">
        <v>2007</v>
      </c>
      <c r="D5667" t="s">
        <v>130</v>
      </c>
      <c r="F5667" t="s">
        <v>255</v>
      </c>
      <c r="G5667" t="s">
        <v>1471</v>
      </c>
      <c r="I5667">
        <v>11362</v>
      </c>
    </row>
    <row r="5668" spans="1:9" x14ac:dyDescent="0.2">
      <c r="A5668" t="s">
        <v>923</v>
      </c>
      <c r="B5668">
        <v>222</v>
      </c>
      <c r="C5668">
        <v>2007</v>
      </c>
      <c r="D5668" t="s">
        <v>824</v>
      </c>
      <c r="F5668" t="s">
        <v>72</v>
      </c>
      <c r="G5668" t="s">
        <v>1421</v>
      </c>
      <c r="I5668">
        <v>11292</v>
      </c>
    </row>
    <row r="5669" spans="1:9" x14ac:dyDescent="0.2">
      <c r="A5669" t="s">
        <v>346</v>
      </c>
      <c r="B5669">
        <v>223</v>
      </c>
      <c r="C5669">
        <v>2007</v>
      </c>
      <c r="D5669" t="s">
        <v>130</v>
      </c>
      <c r="F5669" t="s">
        <v>41</v>
      </c>
      <c r="G5669" t="s">
        <v>1534</v>
      </c>
      <c r="I5669">
        <v>11208.2</v>
      </c>
    </row>
    <row r="5670" spans="1:9" x14ac:dyDescent="0.2">
      <c r="A5670" t="s">
        <v>793</v>
      </c>
      <c r="B5670">
        <v>224</v>
      </c>
      <c r="C5670">
        <v>2007</v>
      </c>
      <c r="D5670" t="s">
        <v>637</v>
      </c>
      <c r="F5670" t="s">
        <v>146</v>
      </c>
      <c r="G5670" t="s">
        <v>1535</v>
      </c>
      <c r="I5670">
        <v>11155.1</v>
      </c>
    </row>
    <row r="5671" spans="1:9" x14ac:dyDescent="0.2">
      <c r="A5671" t="s">
        <v>296</v>
      </c>
      <c r="B5671">
        <v>225</v>
      </c>
      <c r="C5671">
        <v>2007</v>
      </c>
      <c r="D5671" t="s">
        <v>214</v>
      </c>
      <c r="F5671" t="s">
        <v>297</v>
      </c>
      <c r="G5671" t="s">
        <v>1536</v>
      </c>
      <c r="I5671">
        <v>11066.6</v>
      </c>
    </row>
    <row r="5672" spans="1:9" x14ac:dyDescent="0.2">
      <c r="A5672" t="s">
        <v>268</v>
      </c>
      <c r="B5672">
        <v>226</v>
      </c>
      <c r="C5672">
        <v>2007</v>
      </c>
      <c r="D5672" t="s">
        <v>46</v>
      </c>
      <c r="F5672" t="s">
        <v>98</v>
      </c>
      <c r="G5672" t="s">
        <v>1499</v>
      </c>
      <c r="I5672">
        <v>11037</v>
      </c>
    </row>
    <row r="5673" spans="1:9" x14ac:dyDescent="0.2">
      <c r="A5673" t="s">
        <v>1358</v>
      </c>
      <c r="B5673">
        <v>227</v>
      </c>
      <c r="C5673">
        <v>2007</v>
      </c>
      <c r="D5673" t="s">
        <v>97</v>
      </c>
      <c r="F5673" t="s">
        <v>35</v>
      </c>
      <c r="G5673" t="s">
        <v>1494</v>
      </c>
      <c r="I5673">
        <v>11029</v>
      </c>
    </row>
    <row r="5674" spans="1:9" x14ac:dyDescent="0.2">
      <c r="A5674" t="s">
        <v>1036</v>
      </c>
      <c r="B5674">
        <v>228</v>
      </c>
      <c r="C5674">
        <v>2007</v>
      </c>
      <c r="D5674" t="s">
        <v>1111</v>
      </c>
      <c r="F5674" t="s">
        <v>55</v>
      </c>
      <c r="G5674" t="s">
        <v>1453</v>
      </c>
      <c r="I5674">
        <v>11003.8</v>
      </c>
    </row>
    <row r="5675" spans="1:9" x14ac:dyDescent="0.2">
      <c r="A5675" t="s">
        <v>1310</v>
      </c>
      <c r="B5675">
        <v>229</v>
      </c>
      <c r="C5675">
        <v>2007</v>
      </c>
      <c r="D5675" t="s">
        <v>920</v>
      </c>
      <c r="F5675" t="s">
        <v>22</v>
      </c>
      <c r="G5675" t="s">
        <v>1403</v>
      </c>
      <c r="I5675">
        <v>10985.4</v>
      </c>
    </row>
    <row r="5676" spans="1:9" x14ac:dyDescent="0.2">
      <c r="A5676" t="s">
        <v>1184</v>
      </c>
      <c r="B5676">
        <v>230</v>
      </c>
      <c r="C5676">
        <v>2007</v>
      </c>
      <c r="D5676" t="s">
        <v>974</v>
      </c>
      <c r="F5676" t="s">
        <v>55</v>
      </c>
      <c r="G5676" t="s">
        <v>1456</v>
      </c>
      <c r="I5676">
        <v>10955.4</v>
      </c>
    </row>
    <row r="5677" spans="1:9" x14ac:dyDescent="0.2">
      <c r="A5677" t="s">
        <v>1364</v>
      </c>
      <c r="B5677">
        <v>231</v>
      </c>
      <c r="C5677">
        <v>2007</v>
      </c>
      <c r="D5677" t="s">
        <v>57</v>
      </c>
      <c r="F5677" t="s">
        <v>98</v>
      </c>
      <c r="G5677" t="s">
        <v>1499</v>
      </c>
      <c r="I5677">
        <v>10939</v>
      </c>
    </row>
    <row r="5678" spans="1:9" x14ac:dyDescent="0.2">
      <c r="A5678" t="s">
        <v>270</v>
      </c>
      <c r="B5678">
        <v>232</v>
      </c>
      <c r="C5678">
        <v>2007</v>
      </c>
      <c r="D5678" t="s">
        <v>980</v>
      </c>
      <c r="F5678" t="s">
        <v>18</v>
      </c>
      <c r="G5678" t="s">
        <v>1537</v>
      </c>
      <c r="I5678">
        <v>10906.7</v>
      </c>
    </row>
    <row r="5679" spans="1:9" x14ac:dyDescent="0.2">
      <c r="A5679" t="s">
        <v>1013</v>
      </c>
      <c r="B5679">
        <v>233</v>
      </c>
      <c r="C5679">
        <v>2007</v>
      </c>
      <c r="D5679" t="s">
        <v>488</v>
      </c>
      <c r="F5679" t="s">
        <v>22</v>
      </c>
      <c r="G5679" t="s">
        <v>1538</v>
      </c>
      <c r="I5679">
        <v>10904</v>
      </c>
    </row>
    <row r="5680" spans="1:9" x14ac:dyDescent="0.2">
      <c r="A5680" t="s">
        <v>983</v>
      </c>
      <c r="B5680">
        <v>234</v>
      </c>
      <c r="C5680">
        <v>2007</v>
      </c>
      <c r="D5680" t="s">
        <v>920</v>
      </c>
      <c r="F5680" t="s">
        <v>22</v>
      </c>
      <c r="G5680" t="s">
        <v>1502</v>
      </c>
      <c r="I5680">
        <v>10856</v>
      </c>
    </row>
    <row r="5681" spans="1:9" x14ac:dyDescent="0.2">
      <c r="A5681" t="s">
        <v>1322</v>
      </c>
      <c r="B5681">
        <v>235</v>
      </c>
      <c r="C5681">
        <v>2007</v>
      </c>
      <c r="D5681" t="s">
        <v>998</v>
      </c>
      <c r="F5681" t="s">
        <v>177</v>
      </c>
      <c r="G5681" t="s">
        <v>1497</v>
      </c>
      <c r="I5681">
        <v>10785.1</v>
      </c>
    </row>
    <row r="5682" spans="1:9" x14ac:dyDescent="0.2">
      <c r="A5682" t="s">
        <v>1539</v>
      </c>
      <c r="B5682">
        <v>236</v>
      </c>
      <c r="C5682">
        <v>2007</v>
      </c>
      <c r="D5682" t="s">
        <v>97</v>
      </c>
      <c r="F5682" t="s">
        <v>113</v>
      </c>
      <c r="G5682" t="s">
        <v>1540</v>
      </c>
      <c r="I5682">
        <v>10718.8</v>
      </c>
    </row>
    <row r="5683" spans="1:9" x14ac:dyDescent="0.2">
      <c r="A5683" t="s">
        <v>1161</v>
      </c>
      <c r="B5683">
        <v>237</v>
      </c>
      <c r="C5683">
        <v>2007</v>
      </c>
      <c r="D5683" t="s">
        <v>1363</v>
      </c>
      <c r="F5683" t="s">
        <v>93</v>
      </c>
      <c r="G5683" t="s">
        <v>1457</v>
      </c>
      <c r="I5683">
        <v>10711</v>
      </c>
    </row>
    <row r="5684" spans="1:9" x14ac:dyDescent="0.2">
      <c r="A5684" t="s">
        <v>1033</v>
      </c>
      <c r="B5684">
        <v>238</v>
      </c>
      <c r="C5684">
        <v>2007</v>
      </c>
      <c r="D5684" t="s">
        <v>214</v>
      </c>
      <c r="F5684" t="s">
        <v>125</v>
      </c>
      <c r="G5684" t="s">
        <v>1541</v>
      </c>
      <c r="I5684">
        <v>10702</v>
      </c>
    </row>
    <row r="5685" spans="1:9" x14ac:dyDescent="0.2">
      <c r="A5685" t="s">
        <v>1166</v>
      </c>
      <c r="B5685">
        <v>239</v>
      </c>
      <c r="C5685">
        <v>2007</v>
      </c>
      <c r="D5685" t="s">
        <v>488</v>
      </c>
      <c r="F5685" t="s">
        <v>116</v>
      </c>
      <c r="G5685" t="s">
        <v>1542</v>
      </c>
      <c r="I5685">
        <v>10696</v>
      </c>
    </row>
    <row r="5686" spans="1:9" x14ac:dyDescent="0.2">
      <c r="A5686" t="s">
        <v>1181</v>
      </c>
      <c r="B5686">
        <v>240</v>
      </c>
      <c r="C5686">
        <v>2007</v>
      </c>
      <c r="D5686" t="s">
        <v>105</v>
      </c>
      <c r="F5686" t="s">
        <v>53</v>
      </c>
      <c r="G5686" t="s">
        <v>1471</v>
      </c>
      <c r="I5686">
        <v>10670.6</v>
      </c>
    </row>
    <row r="5687" spans="1:9" x14ac:dyDescent="0.2">
      <c r="A5687" t="s">
        <v>1368</v>
      </c>
      <c r="B5687">
        <v>241</v>
      </c>
      <c r="C5687">
        <v>2007</v>
      </c>
      <c r="D5687" t="s">
        <v>1363</v>
      </c>
      <c r="F5687" t="s">
        <v>55</v>
      </c>
      <c r="G5687" t="s">
        <v>1543</v>
      </c>
      <c r="I5687">
        <v>10604.9</v>
      </c>
    </row>
    <row r="5688" spans="1:9" x14ac:dyDescent="0.2">
      <c r="A5688" t="s">
        <v>351</v>
      </c>
      <c r="B5688">
        <v>242</v>
      </c>
      <c r="C5688">
        <v>2007</v>
      </c>
      <c r="D5688" t="s">
        <v>100</v>
      </c>
      <c r="F5688" t="s">
        <v>41</v>
      </c>
      <c r="G5688" t="s">
        <v>1544</v>
      </c>
      <c r="I5688">
        <v>10594</v>
      </c>
    </row>
    <row r="5689" spans="1:9" x14ac:dyDescent="0.2">
      <c r="A5689" t="s">
        <v>702</v>
      </c>
      <c r="B5689">
        <v>243</v>
      </c>
      <c r="C5689">
        <v>2007</v>
      </c>
      <c r="D5689" t="s">
        <v>974</v>
      </c>
      <c r="F5689" t="s">
        <v>55</v>
      </c>
      <c r="G5689" t="s">
        <v>1545</v>
      </c>
      <c r="I5689">
        <v>10560.7</v>
      </c>
    </row>
    <row r="5690" spans="1:9" x14ac:dyDescent="0.2">
      <c r="A5690" t="s">
        <v>343</v>
      </c>
      <c r="B5690">
        <v>244</v>
      </c>
      <c r="C5690">
        <v>2007</v>
      </c>
      <c r="D5690" t="s">
        <v>998</v>
      </c>
      <c r="F5690" t="s">
        <v>86</v>
      </c>
      <c r="G5690" t="s">
        <v>1412</v>
      </c>
      <c r="I5690">
        <v>10457.9</v>
      </c>
    </row>
    <row r="5691" spans="1:9" x14ac:dyDescent="0.2">
      <c r="A5691" t="s">
        <v>655</v>
      </c>
      <c r="B5691">
        <v>245</v>
      </c>
      <c r="C5691">
        <v>2007</v>
      </c>
      <c r="D5691" t="s">
        <v>824</v>
      </c>
      <c r="F5691" t="s">
        <v>44</v>
      </c>
      <c r="G5691" t="s">
        <v>1428</v>
      </c>
      <c r="I5691">
        <v>10378</v>
      </c>
    </row>
    <row r="5692" spans="1:9" x14ac:dyDescent="0.2">
      <c r="A5692" t="s">
        <v>574</v>
      </c>
      <c r="B5692">
        <v>246</v>
      </c>
      <c r="C5692">
        <v>2007</v>
      </c>
      <c r="D5692" t="s">
        <v>980</v>
      </c>
      <c r="F5692" t="s">
        <v>22</v>
      </c>
      <c r="G5692" t="s">
        <v>1502</v>
      </c>
      <c r="I5692">
        <v>10339</v>
      </c>
    </row>
    <row r="5693" spans="1:9" x14ac:dyDescent="0.2">
      <c r="A5693" t="s">
        <v>458</v>
      </c>
      <c r="B5693">
        <v>247</v>
      </c>
      <c r="C5693">
        <v>2007</v>
      </c>
      <c r="D5693" t="s">
        <v>79</v>
      </c>
      <c r="F5693" t="s">
        <v>44</v>
      </c>
      <c r="G5693" t="s">
        <v>1417</v>
      </c>
      <c r="I5693">
        <v>10311</v>
      </c>
    </row>
    <row r="5694" spans="1:9" x14ac:dyDescent="0.2">
      <c r="A5694" t="s">
        <v>619</v>
      </c>
      <c r="B5694">
        <v>248</v>
      </c>
      <c r="C5694">
        <v>2007</v>
      </c>
      <c r="D5694" t="s">
        <v>46</v>
      </c>
      <c r="F5694" t="s">
        <v>190</v>
      </c>
      <c r="G5694" t="s">
        <v>1546</v>
      </c>
      <c r="I5694">
        <v>10007</v>
      </c>
    </row>
    <row r="5695" spans="1:9" x14ac:dyDescent="0.2">
      <c r="A5695" t="s">
        <v>1361</v>
      </c>
      <c r="B5695">
        <v>249</v>
      </c>
      <c r="C5695">
        <v>2007</v>
      </c>
      <c r="D5695" t="s">
        <v>1010</v>
      </c>
      <c r="F5695" t="s">
        <v>150</v>
      </c>
      <c r="G5695" t="s">
        <v>1547</v>
      </c>
      <c r="I5695">
        <v>9918.7000000000007</v>
      </c>
    </row>
    <row r="5696" spans="1:9" x14ac:dyDescent="0.2">
      <c r="A5696" t="s">
        <v>1102</v>
      </c>
      <c r="B5696">
        <v>250</v>
      </c>
      <c r="C5696">
        <v>2007</v>
      </c>
      <c r="D5696" t="s">
        <v>97</v>
      </c>
      <c r="F5696" t="s">
        <v>199</v>
      </c>
      <c r="G5696" t="s">
        <v>1548</v>
      </c>
      <c r="I5696">
        <v>9870</v>
      </c>
    </row>
    <row r="5697" spans="1:9" x14ac:dyDescent="0.2">
      <c r="A5697" t="s">
        <v>991</v>
      </c>
      <c r="B5697">
        <v>251</v>
      </c>
      <c r="C5697">
        <v>2007</v>
      </c>
      <c r="D5697" t="s">
        <v>214</v>
      </c>
      <c r="F5697" t="s">
        <v>72</v>
      </c>
      <c r="G5697" t="s">
        <v>1421</v>
      </c>
      <c r="I5697">
        <v>9847.7999999999993</v>
      </c>
    </row>
    <row r="5698" spans="1:9" x14ac:dyDescent="0.2">
      <c r="A5698" t="s">
        <v>1132</v>
      </c>
      <c r="B5698">
        <v>252</v>
      </c>
      <c r="C5698">
        <v>2007</v>
      </c>
      <c r="D5698" t="s">
        <v>27</v>
      </c>
      <c r="F5698" t="s">
        <v>181</v>
      </c>
      <c r="G5698" t="s">
        <v>1549</v>
      </c>
      <c r="I5698">
        <v>9818.5</v>
      </c>
    </row>
    <row r="5699" spans="1:9" x14ac:dyDescent="0.2">
      <c r="A5699" t="s">
        <v>1020</v>
      </c>
      <c r="B5699">
        <v>253</v>
      </c>
      <c r="C5699">
        <v>2007</v>
      </c>
      <c r="D5699" t="s">
        <v>17</v>
      </c>
      <c r="F5699" t="s">
        <v>18</v>
      </c>
      <c r="G5699" t="s">
        <v>1458</v>
      </c>
      <c r="I5699">
        <v>9810</v>
      </c>
    </row>
    <row r="5700" spans="1:9" x14ac:dyDescent="0.2">
      <c r="A5700" t="s">
        <v>1204</v>
      </c>
      <c r="B5700">
        <v>254</v>
      </c>
      <c r="C5700">
        <v>2007</v>
      </c>
      <c r="D5700" t="s">
        <v>230</v>
      </c>
      <c r="F5700" t="s">
        <v>954</v>
      </c>
      <c r="G5700" t="s">
        <v>1550</v>
      </c>
      <c r="I5700">
        <v>9780.7000000000007</v>
      </c>
    </row>
    <row r="5701" spans="1:9" x14ac:dyDescent="0.2">
      <c r="A5701" t="s">
        <v>252</v>
      </c>
      <c r="B5701">
        <v>255</v>
      </c>
      <c r="C5701">
        <v>2007</v>
      </c>
      <c r="D5701" t="s">
        <v>17</v>
      </c>
      <c r="F5701" t="s">
        <v>53</v>
      </c>
      <c r="G5701" t="s">
        <v>1551</v>
      </c>
      <c r="I5701">
        <v>9724</v>
      </c>
    </row>
    <row r="5702" spans="1:9" x14ac:dyDescent="0.2">
      <c r="A5702" t="s">
        <v>497</v>
      </c>
      <c r="B5702">
        <v>256</v>
      </c>
      <c r="C5702">
        <v>2007</v>
      </c>
      <c r="D5702" t="s">
        <v>27</v>
      </c>
      <c r="F5702" t="s">
        <v>25</v>
      </c>
      <c r="G5702" t="s">
        <v>1552</v>
      </c>
      <c r="I5702">
        <v>9723.2999999999993</v>
      </c>
    </row>
    <row r="5703" spans="1:9" x14ac:dyDescent="0.2">
      <c r="A5703" t="s">
        <v>1311</v>
      </c>
      <c r="B5703">
        <v>257</v>
      </c>
      <c r="C5703">
        <v>2007</v>
      </c>
      <c r="D5703" t="s">
        <v>40</v>
      </c>
      <c r="F5703" t="s">
        <v>28</v>
      </c>
      <c r="G5703" t="s">
        <v>1406</v>
      </c>
      <c r="I5703">
        <v>9693.7000000000007</v>
      </c>
    </row>
    <row r="5704" spans="1:9" x14ac:dyDescent="0.2">
      <c r="A5704" t="s">
        <v>651</v>
      </c>
      <c r="B5704">
        <v>258</v>
      </c>
      <c r="C5704">
        <v>2007</v>
      </c>
      <c r="D5704" t="s">
        <v>1294</v>
      </c>
      <c r="F5704" t="s">
        <v>22</v>
      </c>
      <c r="G5704" t="s">
        <v>1502</v>
      </c>
      <c r="I5704">
        <v>9622</v>
      </c>
    </row>
    <row r="5705" spans="1:9" x14ac:dyDescent="0.2">
      <c r="A5705" t="s">
        <v>1362</v>
      </c>
      <c r="B5705">
        <v>259</v>
      </c>
      <c r="C5705">
        <v>2007</v>
      </c>
      <c r="D5705" t="s">
        <v>223</v>
      </c>
      <c r="F5705" t="s">
        <v>22</v>
      </c>
      <c r="G5705" t="s">
        <v>1403</v>
      </c>
      <c r="I5705">
        <v>9612.2000000000007</v>
      </c>
    </row>
    <row r="5706" spans="1:9" x14ac:dyDescent="0.2">
      <c r="A5706" t="s">
        <v>874</v>
      </c>
      <c r="B5706">
        <v>260</v>
      </c>
      <c r="C5706">
        <v>2007</v>
      </c>
      <c r="D5706" t="s">
        <v>95</v>
      </c>
      <c r="F5706" t="s">
        <v>80</v>
      </c>
      <c r="G5706" t="s">
        <v>1553</v>
      </c>
      <c r="I5706">
        <v>9596.4</v>
      </c>
    </row>
    <row r="5707" spans="1:9" x14ac:dyDescent="0.2">
      <c r="A5707" t="s">
        <v>200</v>
      </c>
      <c r="B5707">
        <v>261</v>
      </c>
      <c r="C5707">
        <v>2007</v>
      </c>
      <c r="D5707" t="s">
        <v>201</v>
      </c>
      <c r="F5707" t="s">
        <v>177</v>
      </c>
      <c r="G5707" t="s">
        <v>1554</v>
      </c>
      <c r="I5707">
        <v>9566</v>
      </c>
    </row>
    <row r="5708" spans="1:9" x14ac:dyDescent="0.2">
      <c r="A5708" t="s">
        <v>1187</v>
      </c>
      <c r="B5708">
        <v>262</v>
      </c>
      <c r="C5708">
        <v>2007</v>
      </c>
      <c r="D5708" t="s">
        <v>60</v>
      </c>
      <c r="F5708" t="s">
        <v>190</v>
      </c>
      <c r="G5708" t="s">
        <v>1476</v>
      </c>
      <c r="I5708">
        <v>9561</v>
      </c>
    </row>
    <row r="5709" spans="1:9" x14ac:dyDescent="0.2">
      <c r="A5709" t="s">
        <v>911</v>
      </c>
      <c r="B5709">
        <v>263</v>
      </c>
      <c r="C5709">
        <v>2007</v>
      </c>
      <c r="D5709" t="s">
        <v>57</v>
      </c>
      <c r="F5709" t="s">
        <v>146</v>
      </c>
      <c r="G5709" t="s">
        <v>1465</v>
      </c>
      <c r="I5709">
        <v>9525</v>
      </c>
    </row>
    <row r="5710" spans="1:9" x14ac:dyDescent="0.2">
      <c r="A5710" t="s">
        <v>1134</v>
      </c>
      <c r="B5710">
        <v>264</v>
      </c>
      <c r="C5710">
        <v>2007</v>
      </c>
      <c r="D5710" t="s">
        <v>65</v>
      </c>
      <c r="F5710" t="s">
        <v>177</v>
      </c>
      <c r="G5710" t="s">
        <v>1554</v>
      </c>
      <c r="I5710">
        <v>9436.1</v>
      </c>
    </row>
    <row r="5711" spans="1:9" x14ac:dyDescent="0.2">
      <c r="A5711" t="s">
        <v>1317</v>
      </c>
      <c r="B5711">
        <v>265</v>
      </c>
      <c r="C5711">
        <v>2007</v>
      </c>
      <c r="D5711" t="s">
        <v>57</v>
      </c>
      <c r="F5711" t="s">
        <v>125</v>
      </c>
      <c r="G5711" t="s">
        <v>1555</v>
      </c>
      <c r="I5711">
        <v>9414.7999999999993</v>
      </c>
    </row>
    <row r="5712" spans="1:9" x14ac:dyDescent="0.2">
      <c r="A5712" t="s">
        <v>1114</v>
      </c>
      <c r="B5712">
        <v>266</v>
      </c>
      <c r="C5712">
        <v>2007</v>
      </c>
      <c r="D5712" t="s">
        <v>130</v>
      </c>
      <c r="F5712" t="s">
        <v>53</v>
      </c>
      <c r="G5712" t="s">
        <v>1521</v>
      </c>
      <c r="I5712">
        <v>9407.6</v>
      </c>
    </row>
    <row r="5713" spans="1:9" x14ac:dyDescent="0.2">
      <c r="A5713" t="s">
        <v>376</v>
      </c>
      <c r="B5713">
        <v>267</v>
      </c>
      <c r="C5713">
        <v>2007</v>
      </c>
      <c r="D5713" t="s">
        <v>201</v>
      </c>
      <c r="F5713" t="s">
        <v>35</v>
      </c>
      <c r="G5713" t="s">
        <v>1556</v>
      </c>
      <c r="I5713">
        <v>9407</v>
      </c>
    </row>
    <row r="5714" spans="1:9" x14ac:dyDescent="0.2">
      <c r="A5714" t="s">
        <v>1557</v>
      </c>
      <c r="B5714">
        <v>268</v>
      </c>
      <c r="C5714">
        <v>2007</v>
      </c>
      <c r="D5714" t="s">
        <v>980</v>
      </c>
      <c r="F5714" t="s">
        <v>181</v>
      </c>
      <c r="G5714" t="s">
        <v>1558</v>
      </c>
      <c r="I5714">
        <v>9350</v>
      </c>
    </row>
    <row r="5715" spans="1:9" x14ac:dyDescent="0.2">
      <c r="A5715" t="s">
        <v>245</v>
      </c>
      <c r="B5715">
        <v>269</v>
      </c>
      <c r="C5715">
        <v>2007</v>
      </c>
      <c r="D5715" t="s">
        <v>980</v>
      </c>
      <c r="F5715" t="s">
        <v>98</v>
      </c>
      <c r="G5715" t="s">
        <v>1499</v>
      </c>
      <c r="I5715">
        <v>9331.4</v>
      </c>
    </row>
    <row r="5716" spans="1:9" x14ac:dyDescent="0.2">
      <c r="A5716" t="s">
        <v>1186</v>
      </c>
      <c r="B5716">
        <v>270</v>
      </c>
      <c r="C5716">
        <v>2007</v>
      </c>
      <c r="D5716" t="s">
        <v>214</v>
      </c>
      <c r="F5716" t="s">
        <v>22</v>
      </c>
      <c r="G5716" t="s">
        <v>1403</v>
      </c>
      <c r="I5716">
        <v>9319</v>
      </c>
    </row>
    <row r="5717" spans="1:9" x14ac:dyDescent="0.2">
      <c r="A5717" t="s">
        <v>645</v>
      </c>
      <c r="B5717">
        <v>271</v>
      </c>
      <c r="C5717">
        <v>2007</v>
      </c>
      <c r="D5717" t="s">
        <v>287</v>
      </c>
      <c r="F5717" t="s">
        <v>44</v>
      </c>
      <c r="G5717" t="s">
        <v>1417</v>
      </c>
      <c r="I5717">
        <v>9316.6</v>
      </c>
    </row>
    <row r="5718" spans="1:9" x14ac:dyDescent="0.2">
      <c r="A5718" t="s">
        <v>536</v>
      </c>
      <c r="B5718">
        <v>272</v>
      </c>
      <c r="C5718">
        <v>2007</v>
      </c>
      <c r="D5718" t="s">
        <v>1188</v>
      </c>
      <c r="F5718" t="s">
        <v>41</v>
      </c>
      <c r="G5718" t="s">
        <v>1559</v>
      </c>
      <c r="I5718">
        <v>9263.2000000000007</v>
      </c>
    </row>
    <row r="5719" spans="1:9" x14ac:dyDescent="0.2">
      <c r="A5719" t="s">
        <v>858</v>
      </c>
      <c r="B5719">
        <v>273</v>
      </c>
      <c r="C5719">
        <v>2007</v>
      </c>
      <c r="D5719" t="s">
        <v>24</v>
      </c>
      <c r="F5719" t="s">
        <v>113</v>
      </c>
      <c r="G5719" t="s">
        <v>1560</v>
      </c>
      <c r="I5719">
        <v>9169.7999999999993</v>
      </c>
    </row>
    <row r="5720" spans="1:9" x14ac:dyDescent="0.2">
      <c r="A5720" t="s">
        <v>505</v>
      </c>
      <c r="B5720">
        <v>274</v>
      </c>
      <c r="C5720">
        <v>2007</v>
      </c>
      <c r="D5720" t="s">
        <v>974</v>
      </c>
      <c r="F5720" t="s">
        <v>55</v>
      </c>
      <c r="G5720" t="s">
        <v>1444</v>
      </c>
      <c r="I5720">
        <v>9167</v>
      </c>
    </row>
    <row r="5721" spans="1:9" x14ac:dyDescent="0.2">
      <c r="A5721" t="s">
        <v>1115</v>
      </c>
      <c r="B5721">
        <v>275</v>
      </c>
      <c r="C5721">
        <v>2007</v>
      </c>
      <c r="D5721" t="s">
        <v>46</v>
      </c>
      <c r="F5721" t="s">
        <v>98</v>
      </c>
      <c r="G5721" t="s">
        <v>1561</v>
      </c>
      <c r="I5721">
        <v>9158.7999999999993</v>
      </c>
    </row>
    <row r="5722" spans="1:9" x14ac:dyDescent="0.2">
      <c r="A5722" t="s">
        <v>538</v>
      </c>
      <c r="B5722">
        <v>276</v>
      </c>
      <c r="C5722">
        <v>2007</v>
      </c>
      <c r="D5722" t="s">
        <v>118</v>
      </c>
      <c r="F5722" t="s">
        <v>22</v>
      </c>
      <c r="G5722" t="s">
        <v>1502</v>
      </c>
      <c r="I5722">
        <v>9086</v>
      </c>
    </row>
    <row r="5723" spans="1:9" x14ac:dyDescent="0.2">
      <c r="A5723" t="s">
        <v>284</v>
      </c>
      <c r="B5723">
        <v>277</v>
      </c>
      <c r="C5723">
        <v>2007</v>
      </c>
      <c r="D5723" t="s">
        <v>97</v>
      </c>
      <c r="F5723" t="s">
        <v>98</v>
      </c>
      <c r="G5723" t="s">
        <v>1442</v>
      </c>
      <c r="I5723">
        <v>9062.9</v>
      </c>
    </row>
    <row r="5724" spans="1:9" x14ac:dyDescent="0.2">
      <c r="A5724" t="s">
        <v>692</v>
      </c>
      <c r="B5724">
        <v>278</v>
      </c>
      <c r="C5724">
        <v>2007</v>
      </c>
      <c r="D5724" t="s">
        <v>1095</v>
      </c>
      <c r="F5724" t="s">
        <v>22</v>
      </c>
      <c r="G5724" t="s">
        <v>1403</v>
      </c>
      <c r="I5724">
        <v>9034.1</v>
      </c>
    </row>
    <row r="5725" spans="1:9" x14ac:dyDescent="0.2">
      <c r="A5725" t="s">
        <v>443</v>
      </c>
      <c r="B5725">
        <v>279</v>
      </c>
      <c r="C5725">
        <v>2007</v>
      </c>
      <c r="D5725" t="s">
        <v>214</v>
      </c>
      <c r="F5725" t="s">
        <v>18</v>
      </c>
      <c r="G5725" t="s">
        <v>1401</v>
      </c>
      <c r="I5725">
        <v>9024</v>
      </c>
    </row>
    <row r="5726" spans="1:9" x14ac:dyDescent="0.2">
      <c r="A5726" t="s">
        <v>1303</v>
      </c>
      <c r="B5726">
        <v>280</v>
      </c>
      <c r="C5726">
        <v>2007</v>
      </c>
      <c r="D5726" t="s">
        <v>105</v>
      </c>
      <c r="F5726" t="s">
        <v>44</v>
      </c>
      <c r="G5726" t="s">
        <v>1562</v>
      </c>
      <c r="I5726">
        <v>8965.7000000000007</v>
      </c>
    </row>
    <row r="5727" spans="1:9" x14ac:dyDescent="0.2">
      <c r="A5727" t="s">
        <v>1312</v>
      </c>
      <c r="B5727">
        <v>281</v>
      </c>
      <c r="C5727">
        <v>2007</v>
      </c>
      <c r="D5727" t="s">
        <v>1363</v>
      </c>
      <c r="F5727" t="s">
        <v>181</v>
      </c>
      <c r="G5727" t="s">
        <v>1549</v>
      </c>
      <c r="I5727">
        <v>8948</v>
      </c>
    </row>
    <row r="5728" spans="1:9" x14ac:dyDescent="0.2">
      <c r="A5728" t="s">
        <v>969</v>
      </c>
      <c r="B5728">
        <v>282</v>
      </c>
      <c r="C5728">
        <v>2007</v>
      </c>
      <c r="D5728" t="s">
        <v>970</v>
      </c>
      <c r="F5728" t="s">
        <v>41</v>
      </c>
      <c r="G5728" t="s">
        <v>1563</v>
      </c>
      <c r="I5728">
        <v>8796</v>
      </c>
    </row>
    <row r="5729" spans="1:9" x14ac:dyDescent="0.2">
      <c r="A5729" t="s">
        <v>385</v>
      </c>
      <c r="B5729">
        <v>283</v>
      </c>
      <c r="C5729">
        <v>2007</v>
      </c>
      <c r="D5729" t="s">
        <v>1077</v>
      </c>
      <c r="F5729" t="s">
        <v>28</v>
      </c>
      <c r="G5729" t="s">
        <v>1406</v>
      </c>
      <c r="I5729">
        <v>8763.9</v>
      </c>
    </row>
    <row r="5730" spans="1:9" x14ac:dyDescent="0.2">
      <c r="A5730" t="s">
        <v>1226</v>
      </c>
      <c r="B5730">
        <v>284</v>
      </c>
      <c r="C5730">
        <v>2007</v>
      </c>
      <c r="D5730" t="s">
        <v>79</v>
      </c>
      <c r="F5730" t="s">
        <v>35</v>
      </c>
      <c r="G5730" t="s">
        <v>1435</v>
      </c>
      <c r="I5730">
        <v>8751.2000000000007</v>
      </c>
    </row>
    <row r="5731" spans="1:9" x14ac:dyDescent="0.2">
      <c r="A5731" t="s">
        <v>1012</v>
      </c>
      <c r="B5731">
        <v>285</v>
      </c>
      <c r="C5731">
        <v>2007</v>
      </c>
      <c r="D5731" t="s">
        <v>350</v>
      </c>
      <c r="F5731" t="s">
        <v>125</v>
      </c>
      <c r="G5731" t="s">
        <v>1407</v>
      </c>
      <c r="I5731">
        <v>8706.4</v>
      </c>
    </row>
    <row r="5732" spans="1:9" x14ac:dyDescent="0.2">
      <c r="A5732" t="s">
        <v>406</v>
      </c>
      <c r="B5732">
        <v>286</v>
      </c>
      <c r="C5732">
        <v>2007</v>
      </c>
      <c r="D5732" t="s">
        <v>24</v>
      </c>
      <c r="F5732" t="s">
        <v>93</v>
      </c>
      <c r="G5732" t="s">
        <v>1457</v>
      </c>
      <c r="I5732">
        <v>8560.7000000000007</v>
      </c>
    </row>
    <row r="5733" spans="1:9" x14ac:dyDescent="0.2">
      <c r="A5733" t="s">
        <v>783</v>
      </c>
      <c r="B5733">
        <v>287</v>
      </c>
      <c r="C5733">
        <v>2007</v>
      </c>
      <c r="D5733" t="s">
        <v>105</v>
      </c>
      <c r="F5733" t="s">
        <v>146</v>
      </c>
      <c r="G5733" t="s">
        <v>1564</v>
      </c>
      <c r="I5733">
        <v>8524.2000000000007</v>
      </c>
    </row>
    <row r="5734" spans="1:9" x14ac:dyDescent="0.2">
      <c r="A5734" t="s">
        <v>1318</v>
      </c>
      <c r="B5734">
        <v>288</v>
      </c>
      <c r="C5734">
        <v>2007</v>
      </c>
      <c r="D5734" t="s">
        <v>38</v>
      </c>
      <c r="F5734" t="s">
        <v>125</v>
      </c>
      <c r="G5734" t="s">
        <v>1555</v>
      </c>
      <c r="I5734">
        <v>8510</v>
      </c>
    </row>
    <row r="5735" spans="1:9" x14ac:dyDescent="0.2">
      <c r="A5735" t="s">
        <v>1139</v>
      </c>
      <c r="B5735">
        <v>289</v>
      </c>
      <c r="C5735">
        <v>2007</v>
      </c>
      <c r="D5735" t="s">
        <v>65</v>
      </c>
      <c r="F5735" t="s">
        <v>55</v>
      </c>
      <c r="G5735" t="s">
        <v>1451</v>
      </c>
      <c r="I5735">
        <v>8499.1</v>
      </c>
    </row>
    <row r="5736" spans="1:9" x14ac:dyDescent="0.2">
      <c r="A5736" t="s">
        <v>1202</v>
      </c>
      <c r="B5736">
        <v>290</v>
      </c>
      <c r="C5736">
        <v>2007</v>
      </c>
      <c r="D5736" t="s">
        <v>214</v>
      </c>
      <c r="F5736" t="s">
        <v>80</v>
      </c>
      <c r="G5736" t="s">
        <v>1553</v>
      </c>
      <c r="I5736">
        <v>8362.9</v>
      </c>
    </row>
    <row r="5737" spans="1:9" x14ac:dyDescent="0.2">
      <c r="A5737" t="s">
        <v>494</v>
      </c>
      <c r="B5737">
        <v>291</v>
      </c>
      <c r="C5737">
        <v>2007</v>
      </c>
      <c r="D5737" t="s">
        <v>46</v>
      </c>
      <c r="F5737" t="s">
        <v>33</v>
      </c>
      <c r="G5737" t="s">
        <v>1565</v>
      </c>
      <c r="I5737">
        <v>8324</v>
      </c>
    </row>
    <row r="5738" spans="1:9" x14ac:dyDescent="0.2">
      <c r="A5738" t="s">
        <v>908</v>
      </c>
      <c r="B5738">
        <v>292</v>
      </c>
      <c r="C5738">
        <v>2007</v>
      </c>
      <c r="D5738" t="s">
        <v>46</v>
      </c>
      <c r="F5738" t="s">
        <v>98</v>
      </c>
      <c r="G5738" t="s">
        <v>1442</v>
      </c>
      <c r="I5738">
        <v>8308</v>
      </c>
    </row>
    <row r="5739" spans="1:9" x14ac:dyDescent="0.2">
      <c r="A5739" t="s">
        <v>1266</v>
      </c>
      <c r="B5739">
        <v>293</v>
      </c>
      <c r="C5739">
        <v>2007</v>
      </c>
      <c r="D5739" t="s">
        <v>488</v>
      </c>
      <c r="F5739" t="s">
        <v>22</v>
      </c>
      <c r="G5739" t="s">
        <v>1403</v>
      </c>
      <c r="I5739">
        <v>8288.7999999999993</v>
      </c>
    </row>
    <row r="5740" spans="1:9" x14ac:dyDescent="0.2">
      <c r="A5740" t="s">
        <v>1120</v>
      </c>
      <c r="B5740">
        <v>294</v>
      </c>
      <c r="C5740">
        <v>2007</v>
      </c>
      <c r="D5740" t="s">
        <v>1104</v>
      </c>
      <c r="F5740" t="s">
        <v>44</v>
      </c>
      <c r="G5740" t="s">
        <v>1428</v>
      </c>
      <c r="I5740">
        <v>8255</v>
      </c>
    </row>
    <row r="5741" spans="1:9" x14ac:dyDescent="0.2">
      <c r="A5741" t="s">
        <v>294</v>
      </c>
      <c r="B5741">
        <v>295</v>
      </c>
      <c r="C5741">
        <v>2007</v>
      </c>
      <c r="D5741" t="s">
        <v>130</v>
      </c>
      <c r="F5741" t="s">
        <v>28</v>
      </c>
      <c r="G5741" t="s">
        <v>1566</v>
      </c>
      <c r="I5741">
        <v>8185.9</v>
      </c>
    </row>
    <row r="5742" spans="1:9" x14ac:dyDescent="0.2">
      <c r="A5742" t="s">
        <v>670</v>
      </c>
      <c r="B5742">
        <v>296</v>
      </c>
      <c r="C5742">
        <v>2007</v>
      </c>
      <c r="D5742" t="s">
        <v>230</v>
      </c>
      <c r="F5742" t="s">
        <v>55</v>
      </c>
      <c r="G5742" t="s">
        <v>1567</v>
      </c>
      <c r="I5742">
        <v>8162</v>
      </c>
    </row>
    <row r="5743" spans="1:9" x14ac:dyDescent="0.2">
      <c r="A5743" t="s">
        <v>1568</v>
      </c>
      <c r="B5743">
        <v>297</v>
      </c>
      <c r="C5743">
        <v>2007</v>
      </c>
      <c r="D5743" t="s">
        <v>79</v>
      </c>
      <c r="F5743" t="s">
        <v>72</v>
      </c>
      <c r="G5743" t="s">
        <v>1421</v>
      </c>
      <c r="I5743">
        <v>8140</v>
      </c>
    </row>
    <row r="5744" spans="1:9" x14ac:dyDescent="0.2">
      <c r="A5744" t="s">
        <v>1569</v>
      </c>
      <c r="B5744">
        <v>298</v>
      </c>
      <c r="C5744">
        <v>2007</v>
      </c>
      <c r="D5744" t="s">
        <v>1353</v>
      </c>
      <c r="F5744" t="s">
        <v>55</v>
      </c>
      <c r="G5744" t="s">
        <v>1530</v>
      </c>
      <c r="I5744">
        <v>8127</v>
      </c>
    </row>
    <row r="5745" spans="1:9" x14ac:dyDescent="0.2">
      <c r="A5745" t="s">
        <v>938</v>
      </c>
      <c r="B5745">
        <v>299</v>
      </c>
      <c r="C5745">
        <v>2007</v>
      </c>
      <c r="D5745" t="s">
        <v>57</v>
      </c>
      <c r="F5745" t="s">
        <v>53</v>
      </c>
      <c r="G5745" t="s">
        <v>1416</v>
      </c>
      <c r="I5745">
        <v>8108</v>
      </c>
    </row>
    <row r="5746" spans="1:9" x14ac:dyDescent="0.2">
      <c r="A5746" t="s">
        <v>1314</v>
      </c>
      <c r="B5746">
        <v>300</v>
      </c>
      <c r="C5746">
        <v>2007</v>
      </c>
      <c r="D5746" t="s">
        <v>97</v>
      </c>
      <c r="F5746" t="s">
        <v>28</v>
      </c>
      <c r="G5746" t="s">
        <v>1406</v>
      </c>
      <c r="I5746">
        <v>8070.6</v>
      </c>
    </row>
    <row r="5747" spans="1:9" x14ac:dyDescent="0.2">
      <c r="A5747" t="s">
        <v>1570</v>
      </c>
      <c r="B5747">
        <v>301</v>
      </c>
      <c r="C5747">
        <v>2007</v>
      </c>
      <c r="D5747" t="s">
        <v>350</v>
      </c>
      <c r="F5747" t="s">
        <v>41</v>
      </c>
      <c r="G5747" t="s">
        <v>1571</v>
      </c>
      <c r="I5747">
        <v>8058.4</v>
      </c>
    </row>
    <row r="5748" spans="1:9" x14ac:dyDescent="0.2">
      <c r="A5748" t="s">
        <v>661</v>
      </c>
      <c r="B5748">
        <v>302</v>
      </c>
      <c r="C5748">
        <v>2007</v>
      </c>
      <c r="D5748" t="s">
        <v>287</v>
      </c>
      <c r="F5748" t="s">
        <v>35</v>
      </c>
      <c r="G5748" t="s">
        <v>1431</v>
      </c>
      <c r="I5748">
        <v>8033.4</v>
      </c>
    </row>
    <row r="5749" spans="1:9" x14ac:dyDescent="0.2">
      <c r="A5749" t="s">
        <v>842</v>
      </c>
      <c r="B5749">
        <v>303</v>
      </c>
      <c r="C5749">
        <v>2007</v>
      </c>
      <c r="D5749" t="s">
        <v>1103</v>
      </c>
      <c r="F5749" t="s">
        <v>44</v>
      </c>
      <c r="G5749" t="s">
        <v>1417</v>
      </c>
      <c r="I5749">
        <v>7944</v>
      </c>
    </row>
    <row r="5750" spans="1:9" x14ac:dyDescent="0.2">
      <c r="A5750" t="s">
        <v>961</v>
      </c>
      <c r="B5750">
        <v>304</v>
      </c>
      <c r="C5750">
        <v>2007</v>
      </c>
      <c r="D5750" t="s">
        <v>490</v>
      </c>
      <c r="F5750" t="s">
        <v>86</v>
      </c>
      <c r="G5750" t="s">
        <v>1572</v>
      </c>
      <c r="I5750">
        <v>7905.8</v>
      </c>
    </row>
    <row r="5751" spans="1:9" x14ac:dyDescent="0.2">
      <c r="A5751" t="s">
        <v>176</v>
      </c>
      <c r="B5751">
        <v>305</v>
      </c>
      <c r="C5751">
        <v>2007</v>
      </c>
      <c r="D5751" t="s">
        <v>70</v>
      </c>
      <c r="F5751" t="s">
        <v>177</v>
      </c>
      <c r="G5751" t="s">
        <v>1554</v>
      </c>
      <c r="I5751">
        <v>7878.2</v>
      </c>
    </row>
    <row r="5752" spans="1:9" x14ac:dyDescent="0.2">
      <c r="A5752" t="s">
        <v>1573</v>
      </c>
      <c r="B5752">
        <v>306</v>
      </c>
      <c r="C5752">
        <v>2007</v>
      </c>
      <c r="D5752" t="s">
        <v>920</v>
      </c>
      <c r="F5752" t="s">
        <v>22</v>
      </c>
      <c r="G5752" t="s">
        <v>1502</v>
      </c>
      <c r="I5752">
        <v>7859.1</v>
      </c>
    </row>
    <row r="5753" spans="1:9" x14ac:dyDescent="0.2">
      <c r="A5753" t="s">
        <v>1185</v>
      </c>
      <c r="B5753">
        <v>307</v>
      </c>
      <c r="C5753">
        <v>2007</v>
      </c>
      <c r="D5753" t="s">
        <v>24</v>
      </c>
      <c r="F5753" t="s">
        <v>25</v>
      </c>
      <c r="G5753" t="s">
        <v>1552</v>
      </c>
      <c r="I5753">
        <v>7849.4</v>
      </c>
    </row>
    <row r="5754" spans="1:9" x14ac:dyDescent="0.2">
      <c r="A5754" t="s">
        <v>712</v>
      </c>
      <c r="B5754">
        <v>308</v>
      </c>
      <c r="C5754">
        <v>2007</v>
      </c>
      <c r="D5754" t="s">
        <v>824</v>
      </c>
      <c r="F5754" t="s">
        <v>146</v>
      </c>
      <c r="G5754" t="s">
        <v>1564</v>
      </c>
      <c r="I5754">
        <v>7821</v>
      </c>
    </row>
    <row r="5755" spans="1:9" x14ac:dyDescent="0.2">
      <c r="A5755" t="s">
        <v>482</v>
      </c>
      <c r="B5755">
        <v>309</v>
      </c>
      <c r="C5755">
        <v>2007</v>
      </c>
      <c r="D5755" t="s">
        <v>46</v>
      </c>
      <c r="F5755" t="s">
        <v>53</v>
      </c>
      <c r="G5755" t="s">
        <v>1521</v>
      </c>
      <c r="I5755">
        <v>7809.8</v>
      </c>
    </row>
    <row r="5756" spans="1:9" x14ac:dyDescent="0.2">
      <c r="A5756" t="s">
        <v>1219</v>
      </c>
      <c r="B5756">
        <v>310</v>
      </c>
      <c r="C5756">
        <v>2007</v>
      </c>
      <c r="D5756" t="s">
        <v>60</v>
      </c>
      <c r="F5756" t="s">
        <v>93</v>
      </c>
      <c r="G5756" t="s">
        <v>1457</v>
      </c>
      <c r="I5756">
        <v>7786.9</v>
      </c>
    </row>
    <row r="5757" spans="1:9" x14ac:dyDescent="0.2">
      <c r="A5757" t="s">
        <v>1008</v>
      </c>
      <c r="B5757">
        <v>311</v>
      </c>
      <c r="C5757">
        <v>2007</v>
      </c>
      <c r="D5757" t="s">
        <v>980</v>
      </c>
      <c r="F5757" t="s">
        <v>41</v>
      </c>
      <c r="G5757" t="s">
        <v>1574</v>
      </c>
      <c r="I5757">
        <v>7778</v>
      </c>
    </row>
    <row r="5758" spans="1:9" x14ac:dyDescent="0.2">
      <c r="A5758" t="s">
        <v>1039</v>
      </c>
      <c r="B5758">
        <v>312</v>
      </c>
      <c r="C5758">
        <v>2007</v>
      </c>
      <c r="D5758" t="s">
        <v>57</v>
      </c>
      <c r="F5758" t="s">
        <v>542</v>
      </c>
      <c r="G5758" t="s">
        <v>1575</v>
      </c>
      <c r="I5758">
        <v>7756.4</v>
      </c>
    </row>
    <row r="5759" spans="1:9" x14ac:dyDescent="0.2">
      <c r="A5759" t="s">
        <v>1158</v>
      </c>
      <c r="B5759">
        <v>313</v>
      </c>
      <c r="C5759">
        <v>2007</v>
      </c>
      <c r="D5759" t="s">
        <v>1288</v>
      </c>
      <c r="F5759" t="s">
        <v>75</v>
      </c>
      <c r="G5759" t="s">
        <v>1439</v>
      </c>
      <c r="I5759">
        <v>7733.8</v>
      </c>
    </row>
    <row r="5760" spans="1:9" x14ac:dyDescent="0.2">
      <c r="A5760" t="s">
        <v>1269</v>
      </c>
      <c r="B5760">
        <v>314</v>
      </c>
      <c r="C5760">
        <v>2007</v>
      </c>
      <c r="D5760" t="s">
        <v>130</v>
      </c>
      <c r="F5760" t="s">
        <v>33</v>
      </c>
      <c r="G5760" t="s">
        <v>1576</v>
      </c>
      <c r="I5760">
        <v>7647.6</v>
      </c>
    </row>
    <row r="5761" spans="1:9" x14ac:dyDescent="0.2">
      <c r="A5761" t="s">
        <v>1577</v>
      </c>
      <c r="B5761">
        <v>315</v>
      </c>
      <c r="C5761">
        <v>2007</v>
      </c>
      <c r="D5761" t="s">
        <v>230</v>
      </c>
      <c r="F5761" t="s">
        <v>954</v>
      </c>
      <c r="G5761" t="s">
        <v>1550</v>
      </c>
      <c r="I5761">
        <v>7588</v>
      </c>
    </row>
    <row r="5762" spans="1:9" x14ac:dyDescent="0.2">
      <c r="A5762" t="s">
        <v>1328</v>
      </c>
      <c r="B5762">
        <v>316</v>
      </c>
      <c r="C5762">
        <v>2007</v>
      </c>
      <c r="D5762" t="s">
        <v>166</v>
      </c>
      <c r="F5762" t="s">
        <v>22</v>
      </c>
      <c r="G5762" t="s">
        <v>1400</v>
      </c>
      <c r="I5762">
        <v>7555.9</v>
      </c>
    </row>
    <row r="5763" spans="1:9" x14ac:dyDescent="0.2">
      <c r="A5763" t="s">
        <v>1327</v>
      </c>
      <c r="B5763">
        <v>317</v>
      </c>
      <c r="C5763">
        <v>2007</v>
      </c>
      <c r="D5763" t="s">
        <v>970</v>
      </c>
      <c r="F5763" t="s">
        <v>55</v>
      </c>
      <c r="G5763" t="s">
        <v>1530</v>
      </c>
      <c r="I5763">
        <v>7526</v>
      </c>
    </row>
    <row r="5764" spans="1:9" x14ac:dyDescent="0.2">
      <c r="A5764" t="s">
        <v>423</v>
      </c>
      <c r="B5764">
        <v>318</v>
      </c>
      <c r="C5764">
        <v>2007</v>
      </c>
      <c r="D5764" t="s">
        <v>1103</v>
      </c>
      <c r="F5764" t="s">
        <v>53</v>
      </c>
      <c r="G5764" t="s">
        <v>1578</v>
      </c>
      <c r="I5764">
        <v>7523.5</v>
      </c>
    </row>
    <row r="5765" spans="1:9" x14ac:dyDescent="0.2">
      <c r="A5765" t="s">
        <v>304</v>
      </c>
      <c r="B5765">
        <v>319</v>
      </c>
      <c r="C5765">
        <v>2007</v>
      </c>
      <c r="D5765" t="s">
        <v>57</v>
      </c>
      <c r="F5765" t="s">
        <v>53</v>
      </c>
      <c r="G5765" t="s">
        <v>1521</v>
      </c>
      <c r="I5765">
        <v>7507</v>
      </c>
    </row>
    <row r="5766" spans="1:9" x14ac:dyDescent="0.2">
      <c r="A5766" t="s">
        <v>957</v>
      </c>
      <c r="B5766">
        <v>320</v>
      </c>
      <c r="C5766">
        <v>2007</v>
      </c>
      <c r="D5766" t="s">
        <v>214</v>
      </c>
      <c r="F5766" t="s">
        <v>255</v>
      </c>
      <c r="G5766" t="s">
        <v>1579</v>
      </c>
      <c r="I5766">
        <v>7495.9</v>
      </c>
    </row>
    <row r="5767" spans="1:9" x14ac:dyDescent="0.2">
      <c r="A5767" t="s">
        <v>359</v>
      </c>
      <c r="B5767">
        <v>321</v>
      </c>
      <c r="C5767">
        <v>2007</v>
      </c>
      <c r="D5767" t="s">
        <v>46</v>
      </c>
      <c r="F5767" t="s">
        <v>113</v>
      </c>
      <c r="G5767" t="s">
        <v>1580</v>
      </c>
      <c r="I5767">
        <v>7450</v>
      </c>
    </row>
    <row r="5768" spans="1:9" x14ac:dyDescent="0.2">
      <c r="A5768" t="s">
        <v>1057</v>
      </c>
      <c r="B5768">
        <v>322</v>
      </c>
      <c r="C5768">
        <v>2007</v>
      </c>
      <c r="D5768" t="s">
        <v>221</v>
      </c>
      <c r="F5768" t="s">
        <v>55</v>
      </c>
      <c r="G5768" t="s">
        <v>1581</v>
      </c>
      <c r="I5768">
        <v>7421.3</v>
      </c>
    </row>
    <row r="5769" spans="1:9" x14ac:dyDescent="0.2">
      <c r="A5769" t="s">
        <v>228</v>
      </c>
      <c r="B5769">
        <v>323</v>
      </c>
      <c r="C5769">
        <v>2007</v>
      </c>
      <c r="D5769" t="s">
        <v>46</v>
      </c>
      <c r="F5769" t="s">
        <v>142</v>
      </c>
      <c r="G5769" t="s">
        <v>1480</v>
      </c>
      <c r="I5769">
        <v>7344</v>
      </c>
    </row>
    <row r="5770" spans="1:9" x14ac:dyDescent="0.2">
      <c r="A5770" t="s">
        <v>1142</v>
      </c>
      <c r="B5770">
        <v>324</v>
      </c>
      <c r="C5770">
        <v>2007</v>
      </c>
      <c r="D5770" t="s">
        <v>1095</v>
      </c>
      <c r="F5770" t="s">
        <v>22</v>
      </c>
      <c r="G5770" t="s">
        <v>1403</v>
      </c>
      <c r="I5770">
        <v>7333.6</v>
      </c>
    </row>
    <row r="5771" spans="1:9" x14ac:dyDescent="0.2">
      <c r="A5771" t="s">
        <v>1381</v>
      </c>
      <c r="B5771">
        <v>325</v>
      </c>
      <c r="C5771">
        <v>2007</v>
      </c>
      <c r="D5771" t="s">
        <v>488</v>
      </c>
      <c r="F5771" t="s">
        <v>116</v>
      </c>
      <c r="G5771" t="s">
        <v>1542</v>
      </c>
      <c r="I5771">
        <v>7325.6</v>
      </c>
    </row>
    <row r="5772" spans="1:9" x14ac:dyDescent="0.2">
      <c r="A5772" t="s">
        <v>1022</v>
      </c>
      <c r="B5772">
        <v>326</v>
      </c>
      <c r="C5772">
        <v>2007</v>
      </c>
      <c r="D5772" t="s">
        <v>214</v>
      </c>
      <c r="F5772" t="s">
        <v>28</v>
      </c>
      <c r="G5772" t="s">
        <v>1582</v>
      </c>
      <c r="I5772">
        <v>7181.6</v>
      </c>
    </row>
    <row r="5773" spans="1:9" x14ac:dyDescent="0.2">
      <c r="A5773" t="s">
        <v>427</v>
      </c>
      <c r="B5773">
        <v>327</v>
      </c>
      <c r="C5773">
        <v>2007</v>
      </c>
      <c r="D5773" t="s">
        <v>130</v>
      </c>
      <c r="F5773" t="s">
        <v>28</v>
      </c>
      <c r="G5773" t="s">
        <v>1406</v>
      </c>
      <c r="I5773">
        <v>7179.6</v>
      </c>
    </row>
    <row r="5774" spans="1:9" x14ac:dyDescent="0.2">
      <c r="A5774" t="s">
        <v>1190</v>
      </c>
      <c r="B5774">
        <v>328</v>
      </c>
      <c r="C5774">
        <v>2007</v>
      </c>
      <c r="D5774" t="s">
        <v>1103</v>
      </c>
      <c r="F5774" t="s">
        <v>98</v>
      </c>
      <c r="G5774" t="s">
        <v>1442</v>
      </c>
      <c r="I5774">
        <v>7140</v>
      </c>
    </row>
    <row r="5775" spans="1:9" x14ac:dyDescent="0.2">
      <c r="A5775" t="s">
        <v>1255</v>
      </c>
      <c r="B5775">
        <v>329</v>
      </c>
      <c r="C5775">
        <v>2007</v>
      </c>
      <c r="D5775" t="s">
        <v>980</v>
      </c>
      <c r="F5775" t="s">
        <v>72</v>
      </c>
      <c r="G5775" t="s">
        <v>1583</v>
      </c>
      <c r="I5775">
        <v>7102.3</v>
      </c>
    </row>
    <row r="5776" spans="1:9" x14ac:dyDescent="0.2">
      <c r="A5776" t="s">
        <v>1019</v>
      </c>
      <c r="B5776">
        <v>330</v>
      </c>
      <c r="C5776">
        <v>2007</v>
      </c>
      <c r="D5776" t="s">
        <v>175</v>
      </c>
      <c r="F5776" t="s">
        <v>22</v>
      </c>
      <c r="G5776" t="s">
        <v>1411</v>
      </c>
      <c r="I5776">
        <v>7099.4</v>
      </c>
    </row>
    <row r="5777" spans="1:9" x14ac:dyDescent="0.2">
      <c r="A5777" t="s">
        <v>408</v>
      </c>
      <c r="B5777">
        <v>331</v>
      </c>
      <c r="C5777">
        <v>2007</v>
      </c>
      <c r="D5777" t="s">
        <v>1359</v>
      </c>
      <c r="F5777" t="s">
        <v>181</v>
      </c>
      <c r="G5777" t="s">
        <v>1584</v>
      </c>
      <c r="I5777">
        <v>7076.4</v>
      </c>
    </row>
    <row r="5778" spans="1:9" x14ac:dyDescent="0.2">
      <c r="A5778" t="s">
        <v>1320</v>
      </c>
      <c r="B5778">
        <v>332</v>
      </c>
      <c r="C5778">
        <v>2007</v>
      </c>
      <c r="D5778" t="s">
        <v>283</v>
      </c>
      <c r="F5778" t="s">
        <v>125</v>
      </c>
      <c r="G5778" t="s">
        <v>1585</v>
      </c>
      <c r="I5778">
        <v>7033.5</v>
      </c>
    </row>
    <row r="5779" spans="1:9" x14ac:dyDescent="0.2">
      <c r="A5779" t="s">
        <v>1382</v>
      </c>
      <c r="B5779">
        <v>333</v>
      </c>
      <c r="C5779">
        <v>2007</v>
      </c>
      <c r="D5779" t="s">
        <v>1095</v>
      </c>
      <c r="F5779" t="s">
        <v>22</v>
      </c>
      <c r="G5779" t="s">
        <v>1403</v>
      </c>
      <c r="I5779">
        <v>7025.8</v>
      </c>
    </row>
    <row r="5780" spans="1:9" x14ac:dyDescent="0.2">
      <c r="A5780" t="s">
        <v>1586</v>
      </c>
      <c r="B5780">
        <v>334</v>
      </c>
      <c r="C5780">
        <v>2007</v>
      </c>
      <c r="D5780" t="s">
        <v>920</v>
      </c>
      <c r="F5780" t="s">
        <v>44</v>
      </c>
      <c r="G5780" t="s">
        <v>1417</v>
      </c>
      <c r="I5780">
        <v>6979.2</v>
      </c>
    </row>
    <row r="5781" spans="1:9" x14ac:dyDescent="0.2">
      <c r="A5781" t="s">
        <v>1011</v>
      </c>
      <c r="B5781">
        <v>335</v>
      </c>
      <c r="C5781">
        <v>2007</v>
      </c>
      <c r="D5781" t="s">
        <v>79</v>
      </c>
      <c r="F5781" t="s">
        <v>28</v>
      </c>
      <c r="G5781" t="s">
        <v>1406</v>
      </c>
      <c r="I5781">
        <v>6927.7</v>
      </c>
    </row>
    <row r="5782" spans="1:9" x14ac:dyDescent="0.2">
      <c r="A5782" t="s">
        <v>912</v>
      </c>
      <c r="B5782">
        <v>336</v>
      </c>
      <c r="C5782">
        <v>2007</v>
      </c>
      <c r="D5782" t="s">
        <v>214</v>
      </c>
      <c r="F5782" t="s">
        <v>98</v>
      </c>
      <c r="G5782" t="s">
        <v>1561</v>
      </c>
      <c r="I5782">
        <v>6904</v>
      </c>
    </row>
    <row r="5783" spans="1:9" x14ac:dyDescent="0.2">
      <c r="A5783" t="s">
        <v>915</v>
      </c>
      <c r="B5783">
        <v>337</v>
      </c>
      <c r="C5783">
        <v>2007</v>
      </c>
      <c r="D5783" t="s">
        <v>214</v>
      </c>
      <c r="F5783" t="s">
        <v>33</v>
      </c>
      <c r="G5783" t="s">
        <v>1587</v>
      </c>
      <c r="I5783">
        <v>6897.4</v>
      </c>
    </row>
    <row r="5784" spans="1:9" x14ac:dyDescent="0.2">
      <c r="A5784" t="s">
        <v>1256</v>
      </c>
      <c r="B5784">
        <v>338</v>
      </c>
      <c r="C5784">
        <v>2007</v>
      </c>
      <c r="D5784" t="s">
        <v>65</v>
      </c>
      <c r="F5784" t="s">
        <v>187</v>
      </c>
      <c r="G5784" t="s">
        <v>1478</v>
      </c>
      <c r="I5784">
        <v>6893.1</v>
      </c>
    </row>
    <row r="5785" spans="1:9" x14ac:dyDescent="0.2">
      <c r="A5785" t="s">
        <v>786</v>
      </c>
      <c r="B5785">
        <v>339</v>
      </c>
      <c r="C5785">
        <v>2007</v>
      </c>
      <c r="D5785" t="s">
        <v>214</v>
      </c>
      <c r="F5785" t="s">
        <v>142</v>
      </c>
      <c r="G5785" t="s">
        <v>1480</v>
      </c>
      <c r="I5785">
        <v>6880</v>
      </c>
    </row>
    <row r="5786" spans="1:9" x14ac:dyDescent="0.2">
      <c r="A5786" t="s">
        <v>1376</v>
      </c>
      <c r="B5786">
        <v>340</v>
      </c>
      <c r="C5786">
        <v>2007</v>
      </c>
      <c r="D5786" t="s">
        <v>27</v>
      </c>
      <c r="F5786" t="s">
        <v>181</v>
      </c>
      <c r="G5786" t="s">
        <v>1549</v>
      </c>
      <c r="I5786">
        <v>6812.9</v>
      </c>
    </row>
    <row r="5787" spans="1:9" x14ac:dyDescent="0.2">
      <c r="A5787" t="s">
        <v>417</v>
      </c>
      <c r="B5787">
        <v>341</v>
      </c>
      <c r="C5787">
        <v>2007</v>
      </c>
      <c r="D5787" t="s">
        <v>214</v>
      </c>
      <c r="F5787" t="s">
        <v>18</v>
      </c>
      <c r="G5787" t="s">
        <v>1588</v>
      </c>
      <c r="I5787">
        <v>6810</v>
      </c>
    </row>
    <row r="5788" spans="1:9" x14ac:dyDescent="0.2">
      <c r="A5788" t="s">
        <v>1261</v>
      </c>
      <c r="B5788">
        <v>342</v>
      </c>
      <c r="C5788">
        <v>2007</v>
      </c>
      <c r="D5788" t="s">
        <v>976</v>
      </c>
      <c r="F5788" t="s">
        <v>44</v>
      </c>
      <c r="G5788" t="s">
        <v>1589</v>
      </c>
      <c r="I5788">
        <v>6785.5</v>
      </c>
    </row>
    <row r="5789" spans="1:9" x14ac:dyDescent="0.2">
      <c r="A5789" t="s">
        <v>901</v>
      </c>
      <c r="B5789">
        <v>343</v>
      </c>
      <c r="C5789">
        <v>2007</v>
      </c>
      <c r="D5789" t="s">
        <v>1104</v>
      </c>
      <c r="F5789" t="s">
        <v>86</v>
      </c>
      <c r="G5789" t="s">
        <v>1412</v>
      </c>
      <c r="I5789">
        <v>6709.5</v>
      </c>
    </row>
    <row r="5790" spans="1:9" x14ac:dyDescent="0.2">
      <c r="A5790" t="s">
        <v>1107</v>
      </c>
      <c r="B5790">
        <v>344</v>
      </c>
      <c r="C5790">
        <v>2007</v>
      </c>
      <c r="D5790" t="s">
        <v>920</v>
      </c>
      <c r="F5790" t="s">
        <v>55</v>
      </c>
      <c r="G5790" t="s">
        <v>1456</v>
      </c>
      <c r="I5790">
        <v>6705.8</v>
      </c>
    </row>
    <row r="5791" spans="1:9" x14ac:dyDescent="0.2">
      <c r="A5791" t="s">
        <v>1319</v>
      </c>
      <c r="B5791">
        <v>345</v>
      </c>
      <c r="C5791">
        <v>2007</v>
      </c>
      <c r="D5791" t="s">
        <v>1363</v>
      </c>
      <c r="F5791" t="s">
        <v>28</v>
      </c>
      <c r="G5791" t="s">
        <v>1406</v>
      </c>
      <c r="I5791">
        <v>6684.2</v>
      </c>
    </row>
    <row r="5792" spans="1:9" x14ac:dyDescent="0.2">
      <c r="A5792" t="s">
        <v>1590</v>
      </c>
      <c r="B5792">
        <v>347</v>
      </c>
      <c r="C5792">
        <v>2007</v>
      </c>
      <c r="D5792" t="s">
        <v>27</v>
      </c>
      <c r="F5792" t="s">
        <v>28</v>
      </c>
      <c r="G5792" t="s">
        <v>1406</v>
      </c>
      <c r="I5792">
        <v>6637.4</v>
      </c>
    </row>
    <row r="5793" spans="1:9" x14ac:dyDescent="0.2">
      <c r="A5793" t="s">
        <v>577</v>
      </c>
      <c r="B5793">
        <v>348</v>
      </c>
      <c r="C5793">
        <v>2007</v>
      </c>
      <c r="D5793" t="s">
        <v>1103</v>
      </c>
      <c r="F5793" t="s">
        <v>181</v>
      </c>
      <c r="G5793" t="s">
        <v>1591</v>
      </c>
      <c r="I5793">
        <v>6621.5</v>
      </c>
    </row>
    <row r="5794" spans="1:9" x14ac:dyDescent="0.2">
      <c r="A5794" t="s">
        <v>1163</v>
      </c>
      <c r="B5794">
        <v>349</v>
      </c>
      <c r="C5794">
        <v>2007</v>
      </c>
      <c r="D5794" t="s">
        <v>1164</v>
      </c>
      <c r="F5794" t="s">
        <v>72</v>
      </c>
      <c r="G5794" t="s">
        <v>1481</v>
      </c>
      <c r="I5794">
        <v>6556.2</v>
      </c>
    </row>
    <row r="5795" spans="1:9" x14ac:dyDescent="0.2">
      <c r="A5795" t="s">
        <v>1133</v>
      </c>
      <c r="B5795">
        <v>350</v>
      </c>
      <c r="C5795">
        <v>2007</v>
      </c>
      <c r="D5795" t="s">
        <v>1103</v>
      </c>
      <c r="F5795" t="s">
        <v>35</v>
      </c>
      <c r="G5795" t="s">
        <v>1592</v>
      </c>
      <c r="I5795">
        <v>6530</v>
      </c>
    </row>
    <row r="5796" spans="1:9" x14ac:dyDescent="0.2">
      <c r="A5796" t="s">
        <v>1332</v>
      </c>
      <c r="B5796">
        <v>351</v>
      </c>
      <c r="C5796">
        <v>2007</v>
      </c>
      <c r="D5796" t="s">
        <v>223</v>
      </c>
      <c r="F5796" t="s">
        <v>22</v>
      </c>
      <c r="G5796" t="s">
        <v>1403</v>
      </c>
      <c r="I5796">
        <v>6509</v>
      </c>
    </row>
    <row r="5797" spans="1:9" x14ac:dyDescent="0.2">
      <c r="A5797" t="s">
        <v>1369</v>
      </c>
      <c r="B5797">
        <v>352</v>
      </c>
      <c r="C5797">
        <v>2007</v>
      </c>
      <c r="D5797" t="s">
        <v>1077</v>
      </c>
      <c r="F5797" t="s">
        <v>28</v>
      </c>
      <c r="G5797" t="s">
        <v>1406</v>
      </c>
      <c r="I5797">
        <v>6508.9</v>
      </c>
    </row>
    <row r="5798" spans="1:9" x14ac:dyDescent="0.2">
      <c r="A5798" t="s">
        <v>1277</v>
      </c>
      <c r="B5798">
        <v>353</v>
      </c>
      <c r="C5798">
        <v>2007</v>
      </c>
      <c r="D5798" t="s">
        <v>1291</v>
      </c>
      <c r="F5798" t="s">
        <v>190</v>
      </c>
      <c r="G5798" t="s">
        <v>1546</v>
      </c>
      <c r="I5798">
        <v>6493</v>
      </c>
    </row>
    <row r="5799" spans="1:9" x14ac:dyDescent="0.2">
      <c r="A5799" t="s">
        <v>1593</v>
      </c>
      <c r="B5799">
        <v>354</v>
      </c>
      <c r="C5799">
        <v>2007</v>
      </c>
      <c r="D5799" t="s">
        <v>1138</v>
      </c>
      <c r="F5799" t="s">
        <v>41</v>
      </c>
      <c r="G5799" t="s">
        <v>1594</v>
      </c>
      <c r="I5799">
        <v>6492</v>
      </c>
    </row>
    <row r="5800" spans="1:9" x14ac:dyDescent="0.2">
      <c r="A5800" t="s">
        <v>763</v>
      </c>
      <c r="B5800">
        <v>355</v>
      </c>
      <c r="C5800">
        <v>2007</v>
      </c>
      <c r="D5800" t="s">
        <v>336</v>
      </c>
      <c r="F5800" t="s">
        <v>53</v>
      </c>
      <c r="G5800" t="s">
        <v>1551</v>
      </c>
      <c r="I5800">
        <v>6461</v>
      </c>
    </row>
    <row r="5801" spans="1:9" x14ac:dyDescent="0.2">
      <c r="A5801" t="s">
        <v>326</v>
      </c>
      <c r="B5801">
        <v>356</v>
      </c>
      <c r="C5801">
        <v>2007</v>
      </c>
      <c r="D5801" t="s">
        <v>130</v>
      </c>
      <c r="F5801" t="s">
        <v>75</v>
      </c>
      <c r="G5801" t="s">
        <v>1595</v>
      </c>
      <c r="I5801">
        <v>6447.3</v>
      </c>
    </row>
    <row r="5802" spans="1:9" x14ac:dyDescent="0.2">
      <c r="A5802" t="s">
        <v>1377</v>
      </c>
      <c r="B5802">
        <v>357</v>
      </c>
      <c r="C5802">
        <v>2007</v>
      </c>
      <c r="D5802" t="s">
        <v>1363</v>
      </c>
      <c r="F5802" t="s">
        <v>55</v>
      </c>
      <c r="G5802" t="s">
        <v>1596</v>
      </c>
      <c r="I5802">
        <v>6425.7</v>
      </c>
    </row>
    <row r="5803" spans="1:9" x14ac:dyDescent="0.2">
      <c r="A5803" t="s">
        <v>1373</v>
      </c>
      <c r="B5803">
        <v>358</v>
      </c>
      <c r="C5803">
        <v>2007</v>
      </c>
      <c r="D5803" t="s">
        <v>57</v>
      </c>
      <c r="F5803" t="s">
        <v>98</v>
      </c>
      <c r="G5803" t="s">
        <v>1499</v>
      </c>
      <c r="I5803">
        <v>6395</v>
      </c>
    </row>
    <row r="5804" spans="1:9" x14ac:dyDescent="0.2">
      <c r="A5804" t="s">
        <v>1141</v>
      </c>
      <c r="B5804">
        <v>359</v>
      </c>
      <c r="C5804">
        <v>2007</v>
      </c>
      <c r="D5804" t="s">
        <v>24</v>
      </c>
      <c r="F5804" t="s">
        <v>125</v>
      </c>
      <c r="G5804" t="s">
        <v>1597</v>
      </c>
      <c r="I5804">
        <v>6394.8</v>
      </c>
    </row>
    <row r="5805" spans="1:9" x14ac:dyDescent="0.2">
      <c r="A5805" t="s">
        <v>1598</v>
      </c>
      <c r="B5805">
        <v>360</v>
      </c>
      <c r="C5805">
        <v>2007</v>
      </c>
      <c r="D5805" t="s">
        <v>976</v>
      </c>
      <c r="F5805" t="s">
        <v>55</v>
      </c>
      <c r="G5805" t="s">
        <v>1599</v>
      </c>
      <c r="I5805">
        <v>6343.5</v>
      </c>
    </row>
    <row r="5806" spans="1:9" x14ac:dyDescent="0.2">
      <c r="A5806" t="s">
        <v>835</v>
      </c>
      <c r="B5806">
        <v>361</v>
      </c>
      <c r="C5806">
        <v>2007</v>
      </c>
      <c r="D5806" t="s">
        <v>17</v>
      </c>
      <c r="F5806" t="s">
        <v>18</v>
      </c>
      <c r="G5806" t="s">
        <v>1491</v>
      </c>
      <c r="I5806">
        <v>6326.4</v>
      </c>
    </row>
    <row r="5807" spans="1:9" x14ac:dyDescent="0.2">
      <c r="A5807" t="s">
        <v>652</v>
      </c>
      <c r="B5807">
        <v>362</v>
      </c>
      <c r="C5807">
        <v>2007</v>
      </c>
      <c r="D5807" t="s">
        <v>1010</v>
      </c>
      <c r="F5807" t="s">
        <v>177</v>
      </c>
      <c r="G5807" t="s">
        <v>1497</v>
      </c>
      <c r="I5807">
        <v>6306.6</v>
      </c>
    </row>
    <row r="5808" spans="1:9" x14ac:dyDescent="0.2">
      <c r="A5808" t="s">
        <v>431</v>
      </c>
      <c r="B5808">
        <v>363</v>
      </c>
      <c r="C5808">
        <v>2007</v>
      </c>
      <c r="D5808" t="s">
        <v>65</v>
      </c>
      <c r="F5808" t="s">
        <v>93</v>
      </c>
      <c r="G5808" t="s">
        <v>1457</v>
      </c>
      <c r="I5808">
        <v>6289.9</v>
      </c>
    </row>
    <row r="5809" spans="1:9" x14ac:dyDescent="0.2">
      <c r="A5809" t="s">
        <v>1056</v>
      </c>
      <c r="B5809">
        <v>364</v>
      </c>
      <c r="C5809">
        <v>2007</v>
      </c>
      <c r="D5809" t="s">
        <v>1291</v>
      </c>
      <c r="F5809" t="s">
        <v>41</v>
      </c>
      <c r="G5809" t="s">
        <v>1600</v>
      </c>
      <c r="I5809">
        <v>6272.3</v>
      </c>
    </row>
    <row r="5810" spans="1:9" x14ac:dyDescent="0.2">
      <c r="A5810" t="s">
        <v>1268</v>
      </c>
      <c r="B5810">
        <v>365</v>
      </c>
      <c r="C5810">
        <v>2007</v>
      </c>
      <c r="D5810" t="s">
        <v>350</v>
      </c>
      <c r="F5810" t="s">
        <v>35</v>
      </c>
      <c r="G5810" t="s">
        <v>1494</v>
      </c>
      <c r="I5810">
        <v>6260</v>
      </c>
    </row>
    <row r="5811" spans="1:9" x14ac:dyDescent="0.2">
      <c r="A5811" t="s">
        <v>522</v>
      </c>
      <c r="B5811">
        <v>366</v>
      </c>
      <c r="C5811">
        <v>2007</v>
      </c>
      <c r="D5811" t="s">
        <v>287</v>
      </c>
      <c r="F5811" t="s">
        <v>28</v>
      </c>
      <c r="G5811" t="s">
        <v>1406</v>
      </c>
      <c r="I5811">
        <v>6255.1</v>
      </c>
    </row>
    <row r="5812" spans="1:9" x14ac:dyDescent="0.2">
      <c r="A5812" t="s">
        <v>400</v>
      </c>
      <c r="B5812">
        <v>367</v>
      </c>
      <c r="C5812">
        <v>2007</v>
      </c>
      <c r="D5812" t="s">
        <v>980</v>
      </c>
      <c r="F5812" t="s">
        <v>55</v>
      </c>
      <c r="G5812" t="s">
        <v>1601</v>
      </c>
      <c r="I5812">
        <v>6219.3</v>
      </c>
    </row>
    <row r="5813" spans="1:9" x14ac:dyDescent="0.2">
      <c r="A5813" t="s">
        <v>1367</v>
      </c>
      <c r="B5813">
        <v>368</v>
      </c>
      <c r="C5813">
        <v>2007</v>
      </c>
      <c r="D5813" t="s">
        <v>715</v>
      </c>
      <c r="F5813" t="s">
        <v>28</v>
      </c>
      <c r="G5813" t="s">
        <v>1406</v>
      </c>
      <c r="I5813">
        <v>6190.8</v>
      </c>
    </row>
    <row r="5814" spans="1:9" x14ac:dyDescent="0.2">
      <c r="A5814" t="s">
        <v>1149</v>
      </c>
      <c r="B5814">
        <v>369</v>
      </c>
      <c r="C5814">
        <v>2007</v>
      </c>
      <c r="D5814" t="s">
        <v>686</v>
      </c>
      <c r="F5814" t="s">
        <v>187</v>
      </c>
      <c r="G5814" t="s">
        <v>1448</v>
      </c>
      <c r="I5814">
        <v>6185.6</v>
      </c>
    </row>
    <row r="5815" spans="1:9" x14ac:dyDescent="0.2">
      <c r="A5815" t="s">
        <v>1191</v>
      </c>
      <c r="B5815">
        <v>370</v>
      </c>
      <c r="C5815">
        <v>2007</v>
      </c>
      <c r="D5815" t="s">
        <v>40</v>
      </c>
      <c r="F5815" t="s">
        <v>72</v>
      </c>
      <c r="G5815" t="s">
        <v>1421</v>
      </c>
      <c r="I5815">
        <v>6164.6</v>
      </c>
    </row>
    <row r="5816" spans="1:9" x14ac:dyDescent="0.2">
      <c r="A5816" t="s">
        <v>1231</v>
      </c>
      <c r="B5816">
        <v>371</v>
      </c>
      <c r="C5816">
        <v>2007</v>
      </c>
      <c r="D5816" t="s">
        <v>1111</v>
      </c>
      <c r="F5816" t="s">
        <v>35</v>
      </c>
      <c r="G5816" t="s">
        <v>1435</v>
      </c>
      <c r="I5816">
        <v>6156.8</v>
      </c>
    </row>
    <row r="5817" spans="1:9" x14ac:dyDescent="0.2">
      <c r="A5817" t="s">
        <v>1378</v>
      </c>
      <c r="B5817">
        <v>372</v>
      </c>
      <c r="C5817">
        <v>2007</v>
      </c>
      <c r="D5817" t="s">
        <v>214</v>
      </c>
      <c r="F5817" t="s">
        <v>22</v>
      </c>
      <c r="G5817" t="s">
        <v>1502</v>
      </c>
      <c r="I5817">
        <v>6152.4</v>
      </c>
    </row>
    <row r="5818" spans="1:9" x14ac:dyDescent="0.2">
      <c r="A5818" t="s">
        <v>1333</v>
      </c>
      <c r="B5818">
        <v>373</v>
      </c>
      <c r="C5818">
        <v>2007</v>
      </c>
      <c r="D5818" t="s">
        <v>1111</v>
      </c>
      <c r="F5818" t="s">
        <v>41</v>
      </c>
      <c r="G5818" t="s">
        <v>1602</v>
      </c>
      <c r="I5818">
        <v>6148.2</v>
      </c>
    </row>
    <row r="5819" spans="1:9" x14ac:dyDescent="0.2">
      <c r="A5819" t="s">
        <v>756</v>
      </c>
      <c r="B5819">
        <v>374</v>
      </c>
      <c r="C5819">
        <v>2007</v>
      </c>
      <c r="D5819" t="s">
        <v>30</v>
      </c>
      <c r="F5819" t="s">
        <v>53</v>
      </c>
      <c r="G5819" t="s">
        <v>1603</v>
      </c>
      <c r="I5819">
        <v>6142</v>
      </c>
    </row>
    <row r="5820" spans="1:9" x14ac:dyDescent="0.2">
      <c r="A5820" t="s">
        <v>1336</v>
      </c>
      <c r="B5820">
        <v>375</v>
      </c>
      <c r="C5820">
        <v>2007</v>
      </c>
      <c r="D5820" t="s">
        <v>1111</v>
      </c>
      <c r="F5820" t="s">
        <v>98</v>
      </c>
      <c r="G5820" t="s">
        <v>1604</v>
      </c>
      <c r="I5820">
        <v>6123.5</v>
      </c>
    </row>
    <row r="5821" spans="1:9" x14ac:dyDescent="0.2">
      <c r="A5821" t="s">
        <v>849</v>
      </c>
      <c r="B5821">
        <v>376</v>
      </c>
      <c r="C5821">
        <v>2007</v>
      </c>
      <c r="D5821" t="s">
        <v>17</v>
      </c>
      <c r="F5821" t="s">
        <v>18</v>
      </c>
      <c r="G5821" t="s">
        <v>1605</v>
      </c>
      <c r="I5821">
        <v>6118</v>
      </c>
    </row>
    <row r="5822" spans="1:9" x14ac:dyDescent="0.2">
      <c r="A5822" t="s">
        <v>1323</v>
      </c>
      <c r="B5822">
        <v>377</v>
      </c>
      <c r="C5822">
        <v>2007</v>
      </c>
      <c r="D5822" t="s">
        <v>350</v>
      </c>
      <c r="F5822" t="s">
        <v>22</v>
      </c>
      <c r="G5822" t="s">
        <v>1403</v>
      </c>
      <c r="I5822">
        <v>6083.5</v>
      </c>
    </row>
    <row r="5823" spans="1:9" x14ac:dyDescent="0.2">
      <c r="A5823" t="s">
        <v>1029</v>
      </c>
      <c r="B5823">
        <v>378</v>
      </c>
      <c r="C5823">
        <v>2007</v>
      </c>
      <c r="D5823" t="s">
        <v>166</v>
      </c>
      <c r="F5823" t="s">
        <v>53</v>
      </c>
      <c r="G5823" t="s">
        <v>1606</v>
      </c>
      <c r="I5823">
        <v>6069</v>
      </c>
    </row>
    <row r="5824" spans="1:9" x14ac:dyDescent="0.2">
      <c r="A5824" t="s">
        <v>1118</v>
      </c>
      <c r="B5824">
        <v>379</v>
      </c>
      <c r="C5824">
        <v>2007</v>
      </c>
      <c r="D5824" t="s">
        <v>193</v>
      </c>
      <c r="F5824" t="s">
        <v>398</v>
      </c>
      <c r="G5824" t="s">
        <v>1512</v>
      </c>
      <c r="I5824">
        <v>6028.8</v>
      </c>
    </row>
    <row r="5825" spans="1:9" x14ac:dyDescent="0.2">
      <c r="A5825" t="s">
        <v>1326</v>
      </c>
      <c r="B5825">
        <v>380</v>
      </c>
      <c r="C5825">
        <v>2007</v>
      </c>
      <c r="D5825" t="s">
        <v>27</v>
      </c>
      <c r="F5825" t="s">
        <v>28</v>
      </c>
      <c r="G5825" t="s">
        <v>1607</v>
      </c>
      <c r="I5825">
        <v>6006.7</v>
      </c>
    </row>
    <row r="5826" spans="1:9" x14ac:dyDescent="0.2">
      <c r="A5826" t="s">
        <v>833</v>
      </c>
      <c r="B5826">
        <v>381</v>
      </c>
      <c r="C5826">
        <v>2007</v>
      </c>
      <c r="D5826" t="s">
        <v>230</v>
      </c>
      <c r="F5826" t="s">
        <v>28</v>
      </c>
      <c r="G5826" t="s">
        <v>1566</v>
      </c>
      <c r="I5826">
        <v>5979</v>
      </c>
    </row>
    <row r="5827" spans="1:9" x14ac:dyDescent="0.2">
      <c r="A5827" t="s">
        <v>503</v>
      </c>
      <c r="B5827">
        <v>382</v>
      </c>
      <c r="C5827">
        <v>2007</v>
      </c>
      <c r="D5827" t="s">
        <v>686</v>
      </c>
      <c r="F5827" t="s">
        <v>44</v>
      </c>
      <c r="G5827" t="s">
        <v>1608</v>
      </c>
      <c r="I5827">
        <v>5971.3</v>
      </c>
    </row>
    <row r="5828" spans="1:9" x14ac:dyDescent="0.2">
      <c r="A5828" t="s">
        <v>1384</v>
      </c>
      <c r="B5828">
        <v>383</v>
      </c>
      <c r="C5828">
        <v>2007</v>
      </c>
      <c r="D5828" t="s">
        <v>1363</v>
      </c>
      <c r="F5828" t="s">
        <v>55</v>
      </c>
      <c r="G5828" t="s">
        <v>1456</v>
      </c>
      <c r="I5828">
        <v>5969.7</v>
      </c>
    </row>
    <row r="5829" spans="1:9" x14ac:dyDescent="0.2">
      <c r="A5829" t="s">
        <v>856</v>
      </c>
      <c r="B5829">
        <v>384</v>
      </c>
      <c r="C5829">
        <v>2007</v>
      </c>
      <c r="D5829" t="s">
        <v>105</v>
      </c>
      <c r="F5829" t="s">
        <v>113</v>
      </c>
      <c r="G5829" t="s">
        <v>1449</v>
      </c>
      <c r="I5829">
        <v>5948.4</v>
      </c>
    </row>
    <row r="5830" spans="1:9" x14ac:dyDescent="0.2">
      <c r="A5830" t="s">
        <v>1609</v>
      </c>
      <c r="B5830">
        <v>385</v>
      </c>
      <c r="C5830">
        <v>2007</v>
      </c>
      <c r="D5830" t="s">
        <v>998</v>
      </c>
      <c r="F5830" t="s">
        <v>44</v>
      </c>
      <c r="G5830" t="s">
        <v>1417</v>
      </c>
      <c r="I5830">
        <v>5908.9</v>
      </c>
    </row>
    <row r="5831" spans="1:9" x14ac:dyDescent="0.2">
      <c r="A5831" t="s">
        <v>1331</v>
      </c>
      <c r="B5831">
        <v>386</v>
      </c>
      <c r="C5831">
        <v>2007</v>
      </c>
      <c r="D5831" t="s">
        <v>108</v>
      </c>
      <c r="F5831" t="s">
        <v>181</v>
      </c>
      <c r="G5831" t="s">
        <v>1516</v>
      </c>
      <c r="I5831">
        <v>5902.8</v>
      </c>
    </row>
    <row r="5832" spans="1:9" x14ac:dyDescent="0.2">
      <c r="A5832" t="s">
        <v>1365</v>
      </c>
      <c r="B5832">
        <v>387</v>
      </c>
      <c r="C5832">
        <v>2007</v>
      </c>
      <c r="D5832" t="s">
        <v>95</v>
      </c>
      <c r="F5832" t="s">
        <v>55</v>
      </c>
      <c r="G5832" t="s">
        <v>1444</v>
      </c>
      <c r="I5832">
        <v>5891</v>
      </c>
    </row>
    <row r="5833" spans="1:9" x14ac:dyDescent="0.2">
      <c r="A5833" t="s">
        <v>481</v>
      </c>
      <c r="B5833">
        <v>388</v>
      </c>
      <c r="C5833">
        <v>2007</v>
      </c>
      <c r="D5833" t="s">
        <v>998</v>
      </c>
      <c r="F5833" t="s">
        <v>44</v>
      </c>
      <c r="G5833" t="s">
        <v>1608</v>
      </c>
      <c r="I5833">
        <v>5883.7</v>
      </c>
    </row>
    <row r="5834" spans="1:9" x14ac:dyDescent="0.2">
      <c r="A5834" t="s">
        <v>851</v>
      </c>
      <c r="B5834">
        <v>389</v>
      </c>
      <c r="C5834">
        <v>2007</v>
      </c>
      <c r="D5834" t="s">
        <v>609</v>
      </c>
      <c r="F5834" t="s">
        <v>55</v>
      </c>
      <c r="G5834" t="s">
        <v>1413</v>
      </c>
      <c r="I5834">
        <v>5880</v>
      </c>
    </row>
    <row r="5835" spans="1:9" x14ac:dyDescent="0.2">
      <c r="A5835" t="s">
        <v>1121</v>
      </c>
      <c r="B5835">
        <v>390</v>
      </c>
      <c r="C5835">
        <v>2007</v>
      </c>
      <c r="D5835" t="s">
        <v>74</v>
      </c>
      <c r="F5835" t="s">
        <v>125</v>
      </c>
      <c r="G5835" t="s">
        <v>1407</v>
      </c>
      <c r="I5835">
        <v>5878.3</v>
      </c>
    </row>
    <row r="5836" spans="1:9" x14ac:dyDescent="0.2">
      <c r="A5836" t="s">
        <v>1201</v>
      </c>
      <c r="B5836">
        <v>391</v>
      </c>
      <c r="C5836">
        <v>2007</v>
      </c>
      <c r="D5836" t="s">
        <v>350</v>
      </c>
      <c r="F5836" t="s">
        <v>28</v>
      </c>
      <c r="G5836" t="s">
        <v>1406</v>
      </c>
      <c r="I5836">
        <v>5863.1</v>
      </c>
    </row>
    <row r="5837" spans="1:9" x14ac:dyDescent="0.2">
      <c r="A5837" t="s">
        <v>563</v>
      </c>
      <c r="B5837">
        <v>392</v>
      </c>
      <c r="C5837">
        <v>2007</v>
      </c>
      <c r="D5837" t="s">
        <v>824</v>
      </c>
      <c r="F5837" t="s">
        <v>41</v>
      </c>
      <c r="G5837" t="s">
        <v>1436</v>
      </c>
      <c r="I5837">
        <v>5834.8</v>
      </c>
    </row>
    <row r="5838" spans="1:9" x14ac:dyDescent="0.2">
      <c r="A5838" t="s">
        <v>1151</v>
      </c>
      <c r="B5838">
        <v>393</v>
      </c>
      <c r="C5838">
        <v>2007</v>
      </c>
      <c r="D5838" t="s">
        <v>985</v>
      </c>
      <c r="F5838" t="s">
        <v>35</v>
      </c>
      <c r="G5838" t="s">
        <v>1494</v>
      </c>
      <c r="I5838">
        <v>5826.7</v>
      </c>
    </row>
    <row r="5839" spans="1:9" x14ac:dyDescent="0.2">
      <c r="A5839" t="s">
        <v>1610</v>
      </c>
      <c r="B5839">
        <v>394</v>
      </c>
      <c r="C5839">
        <v>2007</v>
      </c>
      <c r="D5839" t="s">
        <v>920</v>
      </c>
      <c r="F5839" t="s">
        <v>41</v>
      </c>
      <c r="G5839" t="s">
        <v>1611</v>
      </c>
      <c r="I5839">
        <v>5812</v>
      </c>
    </row>
    <row r="5840" spans="1:9" x14ac:dyDescent="0.2">
      <c r="A5840" t="s">
        <v>1123</v>
      </c>
      <c r="B5840">
        <v>395</v>
      </c>
      <c r="C5840">
        <v>2007</v>
      </c>
      <c r="D5840" t="s">
        <v>30</v>
      </c>
      <c r="F5840" t="s">
        <v>33</v>
      </c>
      <c r="G5840" t="s">
        <v>1498</v>
      </c>
      <c r="I5840">
        <v>5811.2</v>
      </c>
    </row>
    <row r="5841" spans="1:9" x14ac:dyDescent="0.2">
      <c r="A5841" t="s">
        <v>597</v>
      </c>
      <c r="B5841">
        <v>396</v>
      </c>
      <c r="C5841">
        <v>2007</v>
      </c>
      <c r="D5841" t="s">
        <v>336</v>
      </c>
      <c r="F5841" t="s">
        <v>44</v>
      </c>
      <c r="G5841" t="s">
        <v>1417</v>
      </c>
      <c r="I5841">
        <v>5810</v>
      </c>
    </row>
    <row r="5842" spans="1:9" x14ac:dyDescent="0.2">
      <c r="A5842" t="s">
        <v>1274</v>
      </c>
      <c r="B5842">
        <v>397</v>
      </c>
      <c r="C5842">
        <v>2007</v>
      </c>
      <c r="D5842" t="s">
        <v>105</v>
      </c>
      <c r="F5842" t="s">
        <v>41</v>
      </c>
      <c r="G5842" t="s">
        <v>1612</v>
      </c>
      <c r="I5842">
        <v>5809.6</v>
      </c>
    </row>
    <row r="5843" spans="1:9" x14ac:dyDescent="0.2">
      <c r="A5843" t="s">
        <v>1391</v>
      </c>
      <c r="B5843">
        <v>398</v>
      </c>
      <c r="C5843">
        <v>2007</v>
      </c>
      <c r="D5843" t="s">
        <v>488</v>
      </c>
      <c r="F5843" t="s">
        <v>297</v>
      </c>
      <c r="G5843" t="s">
        <v>1536</v>
      </c>
      <c r="I5843">
        <v>5790.5</v>
      </c>
    </row>
    <row r="5844" spans="1:9" x14ac:dyDescent="0.2">
      <c r="A5844" t="s">
        <v>1613</v>
      </c>
      <c r="B5844">
        <v>399</v>
      </c>
      <c r="C5844">
        <v>2007</v>
      </c>
      <c r="D5844" t="s">
        <v>91</v>
      </c>
      <c r="F5844" t="s">
        <v>168</v>
      </c>
      <c r="G5844" t="s">
        <v>1614</v>
      </c>
      <c r="I5844">
        <v>5779.9</v>
      </c>
    </row>
    <row r="5845" spans="1:9" x14ac:dyDescent="0.2">
      <c r="A5845" t="s">
        <v>289</v>
      </c>
      <c r="B5845">
        <v>400</v>
      </c>
      <c r="C5845">
        <v>2007</v>
      </c>
      <c r="D5845" t="s">
        <v>1353</v>
      </c>
      <c r="F5845" t="s">
        <v>98</v>
      </c>
      <c r="G5845" t="s">
        <v>1615</v>
      </c>
      <c r="I5845">
        <v>5757.2</v>
      </c>
    </row>
    <row r="5846" spans="1:9" x14ac:dyDescent="0.2">
      <c r="A5846" t="s">
        <v>1126</v>
      </c>
      <c r="B5846">
        <v>401</v>
      </c>
      <c r="C5846">
        <v>2007</v>
      </c>
      <c r="D5846" t="s">
        <v>105</v>
      </c>
      <c r="F5846" t="s">
        <v>28</v>
      </c>
      <c r="G5846" t="s">
        <v>1406</v>
      </c>
      <c r="I5846">
        <v>5750</v>
      </c>
    </row>
    <row r="5847" spans="1:9" x14ac:dyDescent="0.2">
      <c r="A5847" t="s">
        <v>1616</v>
      </c>
      <c r="B5847">
        <v>402</v>
      </c>
      <c r="C5847">
        <v>2007</v>
      </c>
      <c r="D5847" t="s">
        <v>998</v>
      </c>
      <c r="F5847" t="s">
        <v>55</v>
      </c>
      <c r="G5847" t="s">
        <v>1453</v>
      </c>
      <c r="I5847">
        <v>5748.4</v>
      </c>
    </row>
    <row r="5848" spans="1:9" x14ac:dyDescent="0.2">
      <c r="A5848" t="s">
        <v>509</v>
      </c>
      <c r="B5848">
        <v>403</v>
      </c>
      <c r="C5848">
        <v>2007</v>
      </c>
      <c r="D5848" t="s">
        <v>980</v>
      </c>
      <c r="F5848" t="s">
        <v>72</v>
      </c>
      <c r="G5848" t="s">
        <v>1617</v>
      </c>
      <c r="I5848">
        <v>5745.5</v>
      </c>
    </row>
    <row r="5849" spans="1:9" x14ac:dyDescent="0.2">
      <c r="A5849" t="s">
        <v>685</v>
      </c>
      <c r="B5849">
        <v>404</v>
      </c>
      <c r="C5849">
        <v>2007</v>
      </c>
      <c r="D5849" t="s">
        <v>60</v>
      </c>
      <c r="F5849" t="s">
        <v>177</v>
      </c>
      <c r="G5849" t="s">
        <v>1618</v>
      </c>
      <c r="I5849">
        <v>5720.6</v>
      </c>
    </row>
    <row r="5850" spans="1:9" x14ac:dyDescent="0.2">
      <c r="A5850" t="s">
        <v>1619</v>
      </c>
      <c r="B5850">
        <v>405</v>
      </c>
      <c r="C5850">
        <v>2007</v>
      </c>
      <c r="D5850" t="s">
        <v>350</v>
      </c>
      <c r="F5850" t="s">
        <v>41</v>
      </c>
      <c r="G5850" t="s">
        <v>1594</v>
      </c>
      <c r="I5850">
        <v>5689</v>
      </c>
    </row>
    <row r="5851" spans="1:9" x14ac:dyDescent="0.2">
      <c r="A5851" t="s">
        <v>441</v>
      </c>
      <c r="B5851">
        <v>406</v>
      </c>
      <c r="C5851">
        <v>2007</v>
      </c>
      <c r="D5851" t="s">
        <v>442</v>
      </c>
      <c r="F5851" t="s">
        <v>55</v>
      </c>
      <c r="G5851" t="s">
        <v>1506</v>
      </c>
      <c r="I5851">
        <v>5650.2</v>
      </c>
    </row>
    <row r="5852" spans="1:9" x14ac:dyDescent="0.2">
      <c r="A5852" t="s">
        <v>601</v>
      </c>
      <c r="B5852">
        <v>407</v>
      </c>
      <c r="C5852">
        <v>2007</v>
      </c>
      <c r="D5852" t="s">
        <v>974</v>
      </c>
      <c r="F5852" t="s">
        <v>55</v>
      </c>
      <c r="G5852" t="s">
        <v>1596</v>
      </c>
      <c r="I5852">
        <v>5649</v>
      </c>
    </row>
    <row r="5853" spans="1:9" x14ac:dyDescent="0.2">
      <c r="A5853" t="s">
        <v>565</v>
      </c>
      <c r="B5853">
        <v>408</v>
      </c>
      <c r="C5853">
        <v>2007</v>
      </c>
      <c r="D5853" t="s">
        <v>330</v>
      </c>
      <c r="F5853" t="s">
        <v>18</v>
      </c>
      <c r="G5853" t="s">
        <v>1458</v>
      </c>
      <c r="I5853">
        <v>5639</v>
      </c>
    </row>
    <row r="5854" spans="1:9" x14ac:dyDescent="0.2">
      <c r="A5854" t="s">
        <v>1067</v>
      </c>
      <c r="B5854">
        <v>409</v>
      </c>
      <c r="C5854">
        <v>2007</v>
      </c>
      <c r="D5854" t="s">
        <v>27</v>
      </c>
      <c r="F5854" t="s">
        <v>142</v>
      </c>
      <c r="G5854" t="s">
        <v>1480</v>
      </c>
      <c r="I5854">
        <v>5613</v>
      </c>
    </row>
    <row r="5855" spans="1:9" x14ac:dyDescent="0.2">
      <c r="A5855" t="s">
        <v>1370</v>
      </c>
      <c r="B5855">
        <v>410</v>
      </c>
      <c r="C5855">
        <v>2007</v>
      </c>
      <c r="D5855" t="s">
        <v>105</v>
      </c>
      <c r="F5855" t="s">
        <v>22</v>
      </c>
      <c r="G5855" t="s">
        <v>1502</v>
      </c>
      <c r="I5855">
        <v>5611.3</v>
      </c>
    </row>
    <row r="5856" spans="1:9" x14ac:dyDescent="0.2">
      <c r="A5856" t="s">
        <v>1337</v>
      </c>
      <c r="B5856">
        <v>411</v>
      </c>
      <c r="C5856">
        <v>2007</v>
      </c>
      <c r="D5856" t="s">
        <v>70</v>
      </c>
      <c r="F5856" t="s">
        <v>22</v>
      </c>
      <c r="G5856" t="s">
        <v>1617</v>
      </c>
      <c r="I5856">
        <v>5607.4</v>
      </c>
    </row>
    <row r="5857" spans="1:9" x14ac:dyDescent="0.2">
      <c r="A5857" t="s">
        <v>495</v>
      </c>
      <c r="B5857">
        <v>412</v>
      </c>
      <c r="C5857">
        <v>2007</v>
      </c>
      <c r="D5857" t="s">
        <v>46</v>
      </c>
      <c r="F5857" t="s">
        <v>55</v>
      </c>
      <c r="G5857" t="s">
        <v>1581</v>
      </c>
      <c r="I5857">
        <v>5583.1</v>
      </c>
    </row>
    <row r="5858" spans="1:9" x14ac:dyDescent="0.2">
      <c r="A5858" t="s">
        <v>544</v>
      </c>
      <c r="B5858">
        <v>413</v>
      </c>
      <c r="C5858">
        <v>2007</v>
      </c>
      <c r="D5858" t="s">
        <v>287</v>
      </c>
      <c r="F5858" t="s">
        <v>44</v>
      </c>
      <c r="G5858" t="s">
        <v>1417</v>
      </c>
      <c r="I5858">
        <v>5582.6</v>
      </c>
    </row>
    <row r="5859" spans="1:9" x14ac:dyDescent="0.2">
      <c r="A5859" t="s">
        <v>677</v>
      </c>
      <c r="B5859">
        <v>414</v>
      </c>
      <c r="C5859">
        <v>2007</v>
      </c>
      <c r="D5859" t="s">
        <v>1103</v>
      </c>
      <c r="F5859" t="s">
        <v>22</v>
      </c>
      <c r="G5859" t="s">
        <v>1617</v>
      </c>
      <c r="I5859">
        <v>5581</v>
      </c>
    </row>
    <row r="5860" spans="1:9" x14ac:dyDescent="0.2">
      <c r="A5860" t="s">
        <v>1214</v>
      </c>
      <c r="B5860">
        <v>415</v>
      </c>
      <c r="C5860">
        <v>2007</v>
      </c>
      <c r="D5860" t="s">
        <v>105</v>
      </c>
      <c r="F5860" t="s">
        <v>55</v>
      </c>
      <c r="G5860" t="s">
        <v>1438</v>
      </c>
      <c r="I5860">
        <v>5570.2</v>
      </c>
    </row>
    <row r="5861" spans="1:9" x14ac:dyDescent="0.2">
      <c r="A5861" t="s">
        <v>1127</v>
      </c>
      <c r="B5861">
        <v>416</v>
      </c>
      <c r="C5861">
        <v>2007</v>
      </c>
      <c r="D5861" t="s">
        <v>32</v>
      </c>
      <c r="F5861" t="s">
        <v>187</v>
      </c>
      <c r="G5861" t="s">
        <v>1448</v>
      </c>
      <c r="I5861">
        <v>5561.4</v>
      </c>
    </row>
    <row r="5862" spans="1:9" x14ac:dyDescent="0.2">
      <c r="A5862" t="s">
        <v>1213</v>
      </c>
      <c r="B5862">
        <v>417</v>
      </c>
      <c r="C5862">
        <v>2007</v>
      </c>
      <c r="D5862" t="s">
        <v>1294</v>
      </c>
      <c r="F5862" t="s">
        <v>22</v>
      </c>
      <c r="G5862" t="s">
        <v>1477</v>
      </c>
      <c r="I5862">
        <v>5537.9</v>
      </c>
    </row>
    <row r="5863" spans="1:9" x14ac:dyDescent="0.2">
      <c r="A5863" t="s">
        <v>515</v>
      </c>
      <c r="B5863">
        <v>418</v>
      </c>
      <c r="C5863">
        <v>2007</v>
      </c>
      <c r="D5863" t="s">
        <v>972</v>
      </c>
      <c r="F5863" t="s">
        <v>35</v>
      </c>
      <c r="G5863" t="s">
        <v>1620</v>
      </c>
      <c r="I5863">
        <v>5533.7</v>
      </c>
    </row>
    <row r="5864" spans="1:9" x14ac:dyDescent="0.2">
      <c r="A5864" t="s">
        <v>935</v>
      </c>
      <c r="B5864">
        <v>419</v>
      </c>
      <c r="C5864">
        <v>2007</v>
      </c>
      <c r="D5864" t="s">
        <v>796</v>
      </c>
      <c r="F5864" t="s">
        <v>142</v>
      </c>
      <c r="G5864" t="s">
        <v>1621</v>
      </c>
      <c r="I5864">
        <v>5505.4</v>
      </c>
    </row>
    <row r="5865" spans="1:9" x14ac:dyDescent="0.2">
      <c r="A5865" t="s">
        <v>1335</v>
      </c>
      <c r="B5865">
        <v>420</v>
      </c>
      <c r="C5865">
        <v>2007</v>
      </c>
      <c r="D5865" t="s">
        <v>1111</v>
      </c>
      <c r="F5865" t="s">
        <v>86</v>
      </c>
      <c r="G5865" t="s">
        <v>1412</v>
      </c>
      <c r="I5865">
        <v>5462</v>
      </c>
    </row>
    <row r="5866" spans="1:9" x14ac:dyDescent="0.2">
      <c r="A5866" t="s">
        <v>784</v>
      </c>
      <c r="B5866">
        <v>421</v>
      </c>
      <c r="C5866">
        <v>2007</v>
      </c>
      <c r="D5866" t="s">
        <v>130</v>
      </c>
      <c r="F5866" t="s">
        <v>86</v>
      </c>
      <c r="G5866" t="s">
        <v>1622</v>
      </c>
      <c r="I5866">
        <v>5435</v>
      </c>
    </row>
    <row r="5867" spans="1:9" x14ac:dyDescent="0.2">
      <c r="A5867" t="s">
        <v>1233</v>
      </c>
      <c r="B5867">
        <v>422</v>
      </c>
      <c r="C5867">
        <v>2007</v>
      </c>
      <c r="D5867" t="s">
        <v>824</v>
      </c>
      <c r="F5867" t="s">
        <v>18</v>
      </c>
      <c r="G5867" t="s">
        <v>1623</v>
      </c>
      <c r="I5867">
        <v>5405.6</v>
      </c>
    </row>
    <row r="5868" spans="1:9" x14ac:dyDescent="0.2">
      <c r="A5868" t="s">
        <v>1330</v>
      </c>
      <c r="B5868">
        <v>423</v>
      </c>
      <c r="C5868">
        <v>2007</v>
      </c>
      <c r="D5868" t="s">
        <v>65</v>
      </c>
      <c r="F5868" t="s">
        <v>33</v>
      </c>
      <c r="G5868" t="s">
        <v>1624</v>
      </c>
      <c r="I5868">
        <v>5394.8</v>
      </c>
    </row>
    <row r="5869" spans="1:9" x14ac:dyDescent="0.2">
      <c r="A5869" t="s">
        <v>1232</v>
      </c>
      <c r="B5869">
        <v>424</v>
      </c>
      <c r="C5869">
        <v>2007</v>
      </c>
      <c r="D5869" t="s">
        <v>1353</v>
      </c>
      <c r="F5869" t="s">
        <v>22</v>
      </c>
      <c r="G5869" t="s">
        <v>1502</v>
      </c>
      <c r="I5869">
        <v>5353.7</v>
      </c>
    </row>
    <row r="5870" spans="1:9" x14ac:dyDescent="0.2">
      <c r="A5870" t="s">
        <v>1387</v>
      </c>
      <c r="B5870">
        <v>425</v>
      </c>
      <c r="C5870">
        <v>2007</v>
      </c>
      <c r="D5870" t="s">
        <v>998</v>
      </c>
      <c r="F5870" t="s">
        <v>98</v>
      </c>
      <c r="G5870" t="s">
        <v>1499</v>
      </c>
      <c r="I5870">
        <v>5320.6</v>
      </c>
    </row>
    <row r="5871" spans="1:9" x14ac:dyDescent="0.2">
      <c r="A5871" t="s">
        <v>1625</v>
      </c>
      <c r="B5871">
        <v>426</v>
      </c>
      <c r="C5871">
        <v>2007</v>
      </c>
      <c r="D5871" t="s">
        <v>105</v>
      </c>
      <c r="F5871" t="s">
        <v>22</v>
      </c>
      <c r="G5871" t="s">
        <v>1626</v>
      </c>
      <c r="I5871">
        <v>5318.9</v>
      </c>
    </row>
    <row r="5872" spans="1:9" x14ac:dyDescent="0.2">
      <c r="A5872" t="s">
        <v>1388</v>
      </c>
      <c r="B5872">
        <v>427</v>
      </c>
      <c r="C5872">
        <v>2007</v>
      </c>
      <c r="D5872" t="s">
        <v>46</v>
      </c>
      <c r="F5872" t="s">
        <v>72</v>
      </c>
      <c r="G5872" t="s">
        <v>1627</v>
      </c>
      <c r="I5872">
        <v>5305.8</v>
      </c>
    </row>
    <row r="5873" spans="1:9" x14ac:dyDescent="0.2">
      <c r="A5873" t="s">
        <v>1273</v>
      </c>
      <c r="B5873">
        <v>428</v>
      </c>
      <c r="C5873">
        <v>2007</v>
      </c>
      <c r="D5873" t="s">
        <v>130</v>
      </c>
      <c r="F5873" t="s">
        <v>53</v>
      </c>
      <c r="G5873" t="s">
        <v>1628</v>
      </c>
      <c r="I5873">
        <v>5301.5</v>
      </c>
    </row>
    <row r="5874" spans="1:9" x14ac:dyDescent="0.2">
      <c r="A5874" t="s">
        <v>518</v>
      </c>
      <c r="B5874">
        <v>429</v>
      </c>
      <c r="C5874">
        <v>2007</v>
      </c>
      <c r="D5874" t="s">
        <v>974</v>
      </c>
      <c r="F5874" t="s">
        <v>168</v>
      </c>
      <c r="G5874" t="s">
        <v>1614</v>
      </c>
      <c r="I5874">
        <v>5272</v>
      </c>
    </row>
    <row r="5875" spans="1:9" x14ac:dyDescent="0.2">
      <c r="A5875" t="s">
        <v>801</v>
      </c>
      <c r="B5875">
        <v>430</v>
      </c>
      <c r="C5875">
        <v>2007</v>
      </c>
      <c r="D5875" t="s">
        <v>105</v>
      </c>
      <c r="F5875" t="s">
        <v>28</v>
      </c>
      <c r="G5875" t="s">
        <v>1406</v>
      </c>
      <c r="I5875">
        <v>5261.3</v>
      </c>
    </row>
    <row r="5876" spans="1:9" x14ac:dyDescent="0.2">
      <c r="A5876" t="s">
        <v>1343</v>
      </c>
      <c r="B5876">
        <v>431</v>
      </c>
      <c r="C5876">
        <v>2007</v>
      </c>
      <c r="D5876" t="s">
        <v>488</v>
      </c>
      <c r="F5876" t="s">
        <v>142</v>
      </c>
      <c r="G5876" t="s">
        <v>1480</v>
      </c>
      <c r="I5876">
        <v>5256.3</v>
      </c>
    </row>
    <row r="5877" spans="1:9" x14ac:dyDescent="0.2">
      <c r="A5877" t="s">
        <v>1324</v>
      </c>
      <c r="B5877">
        <v>432</v>
      </c>
      <c r="C5877">
        <v>2007</v>
      </c>
      <c r="D5877" t="s">
        <v>987</v>
      </c>
      <c r="F5877" t="s">
        <v>22</v>
      </c>
      <c r="G5877" t="s">
        <v>1629</v>
      </c>
      <c r="I5877">
        <v>5235.6000000000004</v>
      </c>
    </row>
    <row r="5878" spans="1:9" x14ac:dyDescent="0.2">
      <c r="A5878" t="s">
        <v>1385</v>
      </c>
      <c r="B5878">
        <v>433</v>
      </c>
      <c r="C5878">
        <v>2007</v>
      </c>
      <c r="D5878" t="s">
        <v>46</v>
      </c>
      <c r="F5878" t="s">
        <v>53</v>
      </c>
      <c r="G5878" t="s">
        <v>1471</v>
      </c>
      <c r="I5878">
        <v>5233</v>
      </c>
    </row>
    <row r="5879" spans="1:9" x14ac:dyDescent="0.2">
      <c r="A5879" t="s">
        <v>1136</v>
      </c>
      <c r="B5879">
        <v>434</v>
      </c>
      <c r="C5879">
        <v>2007</v>
      </c>
      <c r="D5879" t="s">
        <v>214</v>
      </c>
      <c r="F5879" t="s">
        <v>404</v>
      </c>
      <c r="G5879" t="s">
        <v>1630</v>
      </c>
      <c r="I5879">
        <v>5230.7</v>
      </c>
    </row>
    <row r="5880" spans="1:9" x14ac:dyDescent="0.2">
      <c r="A5880" t="s">
        <v>1338</v>
      </c>
      <c r="B5880">
        <v>435</v>
      </c>
      <c r="C5880">
        <v>2007</v>
      </c>
      <c r="D5880" t="s">
        <v>920</v>
      </c>
      <c r="F5880" t="s">
        <v>98</v>
      </c>
      <c r="G5880" t="s">
        <v>1631</v>
      </c>
      <c r="I5880">
        <v>5221</v>
      </c>
    </row>
    <row r="5881" spans="1:9" x14ac:dyDescent="0.2">
      <c r="A5881" t="s">
        <v>1632</v>
      </c>
      <c r="B5881">
        <v>436</v>
      </c>
      <c r="C5881">
        <v>2007</v>
      </c>
      <c r="D5881" t="s">
        <v>105</v>
      </c>
      <c r="F5881" t="s">
        <v>125</v>
      </c>
      <c r="G5881" t="s">
        <v>1633</v>
      </c>
      <c r="I5881">
        <v>5211.2</v>
      </c>
    </row>
    <row r="5882" spans="1:9" x14ac:dyDescent="0.2">
      <c r="A5882" t="s">
        <v>1379</v>
      </c>
      <c r="B5882">
        <v>437</v>
      </c>
      <c r="C5882">
        <v>2007</v>
      </c>
      <c r="D5882" t="s">
        <v>97</v>
      </c>
      <c r="F5882" t="s">
        <v>55</v>
      </c>
      <c r="G5882" t="s">
        <v>1634</v>
      </c>
      <c r="I5882">
        <v>5201.8999999999996</v>
      </c>
    </row>
    <row r="5883" spans="1:9" x14ac:dyDescent="0.2">
      <c r="A5883" t="s">
        <v>1635</v>
      </c>
      <c r="B5883">
        <v>438</v>
      </c>
      <c r="C5883">
        <v>2007</v>
      </c>
      <c r="D5883" t="s">
        <v>972</v>
      </c>
      <c r="F5883" t="s">
        <v>28</v>
      </c>
      <c r="G5883" t="s">
        <v>1517</v>
      </c>
      <c r="I5883">
        <v>5191</v>
      </c>
    </row>
    <row r="5884" spans="1:9" x14ac:dyDescent="0.2">
      <c r="A5884" t="s">
        <v>664</v>
      </c>
      <c r="B5884">
        <v>439</v>
      </c>
      <c r="C5884">
        <v>2007</v>
      </c>
      <c r="D5884" t="s">
        <v>970</v>
      </c>
      <c r="F5884" t="s">
        <v>28</v>
      </c>
      <c r="G5884" t="s">
        <v>1636</v>
      </c>
      <c r="I5884">
        <v>5174</v>
      </c>
    </row>
    <row r="5885" spans="1:9" x14ac:dyDescent="0.2">
      <c r="A5885" t="s">
        <v>1110</v>
      </c>
      <c r="B5885">
        <v>440</v>
      </c>
      <c r="C5885">
        <v>2007</v>
      </c>
      <c r="D5885" t="s">
        <v>970</v>
      </c>
      <c r="F5885" t="s">
        <v>41</v>
      </c>
      <c r="G5885" t="s">
        <v>1637</v>
      </c>
      <c r="I5885">
        <v>5148</v>
      </c>
    </row>
    <row r="5886" spans="1:9" x14ac:dyDescent="0.2">
      <c r="A5886" t="s">
        <v>1398</v>
      </c>
      <c r="B5886">
        <v>441</v>
      </c>
      <c r="C5886">
        <v>2007</v>
      </c>
      <c r="D5886" t="s">
        <v>57</v>
      </c>
      <c r="F5886" t="s">
        <v>187</v>
      </c>
      <c r="G5886" t="s">
        <v>1448</v>
      </c>
      <c r="I5886">
        <v>5127.8999999999996</v>
      </c>
    </row>
    <row r="5887" spans="1:9" x14ac:dyDescent="0.2">
      <c r="A5887" t="s">
        <v>1040</v>
      </c>
      <c r="B5887">
        <v>442</v>
      </c>
      <c r="C5887">
        <v>2007</v>
      </c>
      <c r="D5887" t="s">
        <v>637</v>
      </c>
      <c r="F5887" t="s">
        <v>190</v>
      </c>
      <c r="G5887" t="s">
        <v>1638</v>
      </c>
      <c r="I5887">
        <v>5108.1000000000004</v>
      </c>
    </row>
    <row r="5888" spans="1:9" x14ac:dyDescent="0.2">
      <c r="A5888" t="s">
        <v>570</v>
      </c>
      <c r="B5888">
        <v>443</v>
      </c>
      <c r="C5888">
        <v>2007</v>
      </c>
      <c r="D5888" t="s">
        <v>70</v>
      </c>
      <c r="F5888" t="s">
        <v>55</v>
      </c>
      <c r="G5888" t="s">
        <v>1639</v>
      </c>
      <c r="I5888">
        <v>5097.1000000000004</v>
      </c>
    </row>
    <row r="5889" spans="1:9" x14ac:dyDescent="0.2">
      <c r="A5889" t="s">
        <v>1215</v>
      </c>
      <c r="B5889">
        <v>444</v>
      </c>
      <c r="C5889">
        <v>2007</v>
      </c>
      <c r="D5889" t="s">
        <v>43</v>
      </c>
      <c r="F5889" t="s">
        <v>18</v>
      </c>
      <c r="G5889" t="s">
        <v>1640</v>
      </c>
      <c r="I5889">
        <v>5090.1000000000004</v>
      </c>
    </row>
    <row r="5890" spans="1:9" x14ac:dyDescent="0.2">
      <c r="A5890" t="s">
        <v>1389</v>
      </c>
      <c r="B5890">
        <v>445</v>
      </c>
      <c r="C5890">
        <v>2007</v>
      </c>
      <c r="D5890" t="s">
        <v>609</v>
      </c>
      <c r="F5890" t="s">
        <v>55</v>
      </c>
      <c r="G5890" t="s">
        <v>1641</v>
      </c>
      <c r="I5890">
        <v>5050.7</v>
      </c>
    </row>
    <row r="5891" spans="1:9" x14ac:dyDescent="0.2">
      <c r="A5891" t="s">
        <v>1210</v>
      </c>
      <c r="B5891">
        <v>446</v>
      </c>
      <c r="C5891">
        <v>2007</v>
      </c>
      <c r="D5891" t="s">
        <v>221</v>
      </c>
      <c r="F5891" t="s">
        <v>68</v>
      </c>
      <c r="G5891" t="s">
        <v>1408</v>
      </c>
      <c r="I5891">
        <v>5049</v>
      </c>
    </row>
    <row r="5892" spans="1:9" x14ac:dyDescent="0.2">
      <c r="A5892" t="s">
        <v>1284</v>
      </c>
      <c r="B5892">
        <v>447</v>
      </c>
      <c r="C5892">
        <v>2007</v>
      </c>
      <c r="D5892" t="s">
        <v>488</v>
      </c>
      <c r="F5892" t="s">
        <v>181</v>
      </c>
      <c r="G5892" t="s">
        <v>1516</v>
      </c>
      <c r="I5892">
        <v>5039</v>
      </c>
    </row>
    <row r="5893" spans="1:9" x14ac:dyDescent="0.2">
      <c r="A5893" t="s">
        <v>1053</v>
      </c>
      <c r="B5893">
        <v>448</v>
      </c>
      <c r="C5893">
        <v>2007</v>
      </c>
      <c r="D5893" t="s">
        <v>221</v>
      </c>
      <c r="F5893" t="s">
        <v>33</v>
      </c>
      <c r="G5893" t="s">
        <v>1642</v>
      </c>
      <c r="I5893">
        <v>5021</v>
      </c>
    </row>
    <row r="5894" spans="1:9" x14ac:dyDescent="0.2">
      <c r="A5894" t="s">
        <v>1075</v>
      </c>
      <c r="B5894">
        <v>449</v>
      </c>
      <c r="C5894">
        <v>2007</v>
      </c>
      <c r="D5894" t="s">
        <v>223</v>
      </c>
      <c r="F5894" t="s">
        <v>22</v>
      </c>
      <c r="G5894" t="s">
        <v>1403</v>
      </c>
      <c r="I5894">
        <v>5011</v>
      </c>
    </row>
    <row r="5895" spans="1:9" x14ac:dyDescent="0.2">
      <c r="A5895" t="s">
        <v>556</v>
      </c>
      <c r="B5895">
        <v>450</v>
      </c>
      <c r="C5895">
        <v>2007</v>
      </c>
      <c r="D5895" t="s">
        <v>998</v>
      </c>
      <c r="F5895" t="s">
        <v>142</v>
      </c>
      <c r="G5895" t="s">
        <v>1480</v>
      </c>
      <c r="I5895">
        <v>5009.1000000000004</v>
      </c>
    </row>
    <row r="5896" spans="1:9" x14ac:dyDescent="0.2">
      <c r="A5896" t="s">
        <v>1143</v>
      </c>
      <c r="B5896">
        <v>451</v>
      </c>
      <c r="C5896">
        <v>2007</v>
      </c>
      <c r="D5896" t="s">
        <v>283</v>
      </c>
      <c r="F5896" t="s">
        <v>28</v>
      </c>
      <c r="G5896" t="s">
        <v>1406</v>
      </c>
      <c r="I5896">
        <v>4994.3</v>
      </c>
    </row>
    <row r="5897" spans="1:9" x14ac:dyDescent="0.2">
      <c r="A5897" t="s">
        <v>1643</v>
      </c>
      <c r="B5897">
        <v>452</v>
      </c>
      <c r="C5897">
        <v>2007</v>
      </c>
      <c r="D5897" t="s">
        <v>1138</v>
      </c>
      <c r="F5897" t="s">
        <v>75</v>
      </c>
      <c r="G5897" t="s">
        <v>1439</v>
      </c>
      <c r="I5897">
        <v>4958</v>
      </c>
    </row>
    <row r="5898" spans="1:9" x14ac:dyDescent="0.2">
      <c r="A5898" t="s">
        <v>1380</v>
      </c>
      <c r="B5898">
        <v>453</v>
      </c>
      <c r="C5898">
        <v>2007</v>
      </c>
      <c r="D5898" t="s">
        <v>980</v>
      </c>
      <c r="F5898" t="s">
        <v>98</v>
      </c>
      <c r="G5898" t="s">
        <v>1644</v>
      </c>
      <c r="I5898">
        <v>4944.2</v>
      </c>
    </row>
    <row r="5899" spans="1:9" x14ac:dyDescent="0.2">
      <c r="A5899" t="s">
        <v>800</v>
      </c>
      <c r="B5899">
        <v>454</v>
      </c>
      <c r="C5899">
        <v>2007</v>
      </c>
      <c r="D5899" t="s">
        <v>998</v>
      </c>
      <c r="F5899" t="s">
        <v>44</v>
      </c>
      <c r="G5899" t="s">
        <v>1513</v>
      </c>
      <c r="I5899">
        <v>4938.6000000000004</v>
      </c>
    </row>
    <row r="5900" spans="1:9" x14ac:dyDescent="0.2">
      <c r="A5900" t="s">
        <v>1645</v>
      </c>
      <c r="B5900">
        <v>455</v>
      </c>
      <c r="C5900">
        <v>2007</v>
      </c>
      <c r="D5900" t="s">
        <v>166</v>
      </c>
      <c r="F5900" t="s">
        <v>98</v>
      </c>
      <c r="G5900" t="s">
        <v>1499</v>
      </c>
      <c r="I5900">
        <v>4936.6000000000004</v>
      </c>
    </row>
    <row r="5901" spans="1:9" x14ac:dyDescent="0.2">
      <c r="A5901" t="s">
        <v>1374</v>
      </c>
      <c r="B5901">
        <v>456</v>
      </c>
      <c r="C5901">
        <v>2007</v>
      </c>
      <c r="D5901" t="s">
        <v>998</v>
      </c>
      <c r="F5901" t="s">
        <v>86</v>
      </c>
      <c r="G5901" t="s">
        <v>1412</v>
      </c>
      <c r="I5901">
        <v>4899.3999999999996</v>
      </c>
    </row>
    <row r="5902" spans="1:9" x14ac:dyDescent="0.2">
      <c r="A5902" t="s">
        <v>1217</v>
      </c>
      <c r="B5902">
        <v>457</v>
      </c>
      <c r="C5902">
        <v>2007</v>
      </c>
      <c r="D5902" t="s">
        <v>46</v>
      </c>
      <c r="F5902" t="s">
        <v>72</v>
      </c>
      <c r="G5902" t="s">
        <v>1461</v>
      </c>
      <c r="I5902">
        <v>4895.8</v>
      </c>
    </row>
    <row r="5903" spans="1:9" x14ac:dyDescent="0.2">
      <c r="A5903" t="s">
        <v>1646</v>
      </c>
      <c r="B5903">
        <v>458</v>
      </c>
      <c r="C5903">
        <v>2007</v>
      </c>
      <c r="D5903" t="s">
        <v>1294</v>
      </c>
      <c r="F5903" t="s">
        <v>55</v>
      </c>
      <c r="G5903" t="s">
        <v>1506</v>
      </c>
      <c r="I5903">
        <v>4880.7</v>
      </c>
    </row>
    <row r="5904" spans="1:9" x14ac:dyDescent="0.2">
      <c r="A5904" t="s">
        <v>1218</v>
      </c>
      <c r="B5904">
        <v>459</v>
      </c>
      <c r="C5904">
        <v>2007</v>
      </c>
      <c r="D5904" t="s">
        <v>490</v>
      </c>
      <c r="F5904" t="s">
        <v>142</v>
      </c>
      <c r="G5904" t="s">
        <v>1647</v>
      </c>
      <c r="I5904">
        <v>4872.8</v>
      </c>
    </row>
    <row r="5905" spans="1:9" x14ac:dyDescent="0.2">
      <c r="A5905" t="s">
        <v>1272</v>
      </c>
      <c r="B5905">
        <v>460</v>
      </c>
      <c r="C5905">
        <v>2007</v>
      </c>
      <c r="D5905" t="s">
        <v>40</v>
      </c>
      <c r="F5905" t="s">
        <v>53</v>
      </c>
      <c r="G5905" t="s">
        <v>1416</v>
      </c>
      <c r="I5905">
        <v>4838.1000000000004</v>
      </c>
    </row>
    <row r="5906" spans="1:9" x14ac:dyDescent="0.2">
      <c r="A5906" t="s">
        <v>1334</v>
      </c>
      <c r="B5906">
        <v>461</v>
      </c>
      <c r="C5906">
        <v>2007</v>
      </c>
      <c r="D5906" t="s">
        <v>1111</v>
      </c>
      <c r="F5906" t="s">
        <v>181</v>
      </c>
      <c r="G5906" t="s">
        <v>1516</v>
      </c>
      <c r="I5906">
        <v>4801.7</v>
      </c>
    </row>
    <row r="5907" spans="1:9" x14ac:dyDescent="0.2">
      <c r="A5907" t="s">
        <v>1397</v>
      </c>
      <c r="B5907">
        <v>462</v>
      </c>
      <c r="C5907">
        <v>2007</v>
      </c>
      <c r="D5907" t="s">
        <v>21</v>
      </c>
      <c r="F5907" t="s">
        <v>22</v>
      </c>
      <c r="G5907" t="s">
        <v>1403</v>
      </c>
      <c r="I5907">
        <v>4796</v>
      </c>
    </row>
    <row r="5908" spans="1:9" x14ac:dyDescent="0.2">
      <c r="A5908" t="s">
        <v>1216</v>
      </c>
      <c r="B5908">
        <v>463</v>
      </c>
      <c r="C5908">
        <v>2007</v>
      </c>
      <c r="D5908" t="s">
        <v>65</v>
      </c>
      <c r="F5908" t="s">
        <v>98</v>
      </c>
      <c r="G5908" t="s">
        <v>1648</v>
      </c>
      <c r="I5908">
        <v>4785.5</v>
      </c>
    </row>
    <row r="5909" spans="1:9" x14ac:dyDescent="0.2">
      <c r="A5909" t="s">
        <v>1229</v>
      </c>
      <c r="B5909">
        <v>464</v>
      </c>
      <c r="C5909">
        <v>2007</v>
      </c>
      <c r="D5909" t="s">
        <v>221</v>
      </c>
      <c r="F5909" t="s">
        <v>297</v>
      </c>
      <c r="G5909" t="s">
        <v>1649</v>
      </c>
      <c r="I5909">
        <v>4781.3999999999996</v>
      </c>
    </row>
    <row r="5910" spans="1:9" x14ac:dyDescent="0.2">
      <c r="A5910" t="s">
        <v>1230</v>
      </c>
      <c r="B5910">
        <v>465</v>
      </c>
      <c r="C5910">
        <v>2007</v>
      </c>
      <c r="D5910" t="s">
        <v>27</v>
      </c>
      <c r="F5910" t="s">
        <v>181</v>
      </c>
      <c r="G5910" t="s">
        <v>1591</v>
      </c>
      <c r="I5910">
        <v>4778</v>
      </c>
    </row>
    <row r="5911" spans="1:9" x14ac:dyDescent="0.2">
      <c r="A5911" t="s">
        <v>1026</v>
      </c>
      <c r="B5911">
        <v>466</v>
      </c>
      <c r="C5911">
        <v>2007</v>
      </c>
      <c r="D5911" t="s">
        <v>105</v>
      </c>
      <c r="F5911" t="s">
        <v>22</v>
      </c>
      <c r="G5911" t="s">
        <v>1469</v>
      </c>
      <c r="I5911">
        <v>4777.5</v>
      </c>
    </row>
    <row r="5912" spans="1:9" x14ac:dyDescent="0.2">
      <c r="A5912" t="s">
        <v>1278</v>
      </c>
      <c r="B5912">
        <v>467</v>
      </c>
      <c r="C5912">
        <v>2007</v>
      </c>
      <c r="D5912" t="s">
        <v>1111</v>
      </c>
      <c r="F5912" t="s">
        <v>55</v>
      </c>
      <c r="G5912" t="s">
        <v>1463</v>
      </c>
      <c r="I5912">
        <v>4757.2</v>
      </c>
    </row>
    <row r="5913" spans="1:9" x14ac:dyDescent="0.2">
      <c r="A5913" t="s">
        <v>1650</v>
      </c>
      <c r="B5913">
        <v>468</v>
      </c>
      <c r="C5913">
        <v>2007</v>
      </c>
      <c r="D5913" t="s">
        <v>166</v>
      </c>
      <c r="F5913" t="s">
        <v>53</v>
      </c>
      <c r="G5913" t="s">
        <v>1651</v>
      </c>
      <c r="I5913">
        <v>4748.8</v>
      </c>
    </row>
    <row r="5914" spans="1:9" x14ac:dyDescent="0.2">
      <c r="A5914" t="s">
        <v>1145</v>
      </c>
      <c r="B5914">
        <v>469</v>
      </c>
      <c r="C5914">
        <v>2007</v>
      </c>
      <c r="D5914" t="s">
        <v>105</v>
      </c>
      <c r="F5914" t="s">
        <v>53</v>
      </c>
      <c r="G5914" t="s">
        <v>1471</v>
      </c>
      <c r="I5914">
        <v>4743</v>
      </c>
    </row>
    <row r="5915" spans="1:9" x14ac:dyDescent="0.2">
      <c r="A5915" t="s">
        <v>956</v>
      </c>
      <c r="B5915">
        <v>470</v>
      </c>
      <c r="C5915">
        <v>2007</v>
      </c>
      <c r="D5915" t="s">
        <v>283</v>
      </c>
      <c r="F5915" t="s">
        <v>28</v>
      </c>
      <c r="G5915" t="s">
        <v>1406</v>
      </c>
      <c r="I5915">
        <v>4742.8</v>
      </c>
    </row>
    <row r="5916" spans="1:9" x14ac:dyDescent="0.2">
      <c r="A5916" t="s">
        <v>1129</v>
      </c>
      <c r="B5916">
        <v>471</v>
      </c>
      <c r="C5916">
        <v>2007</v>
      </c>
      <c r="D5916" t="s">
        <v>32</v>
      </c>
      <c r="F5916" t="s">
        <v>125</v>
      </c>
      <c r="G5916" t="s">
        <v>1407</v>
      </c>
      <c r="I5916">
        <v>4723</v>
      </c>
    </row>
    <row r="5917" spans="1:9" x14ac:dyDescent="0.2">
      <c r="A5917" t="s">
        <v>1342</v>
      </c>
      <c r="B5917">
        <v>472</v>
      </c>
      <c r="C5917">
        <v>2007</v>
      </c>
      <c r="D5917" t="s">
        <v>980</v>
      </c>
      <c r="F5917" t="s">
        <v>44</v>
      </c>
      <c r="G5917" t="s">
        <v>1417</v>
      </c>
      <c r="I5917">
        <v>4686</v>
      </c>
    </row>
    <row r="5918" spans="1:9" x14ac:dyDescent="0.2">
      <c r="A5918" t="s">
        <v>1386</v>
      </c>
      <c r="B5918">
        <v>473</v>
      </c>
      <c r="C5918">
        <v>2007</v>
      </c>
      <c r="D5918" t="s">
        <v>17</v>
      </c>
      <c r="F5918" t="s">
        <v>44</v>
      </c>
      <c r="G5918" t="s">
        <v>1608</v>
      </c>
      <c r="I5918">
        <v>4685</v>
      </c>
    </row>
    <row r="5919" spans="1:9" x14ac:dyDescent="0.2">
      <c r="A5919" t="s">
        <v>1329</v>
      </c>
      <c r="B5919">
        <v>474</v>
      </c>
      <c r="C5919">
        <v>2007</v>
      </c>
      <c r="D5919" t="s">
        <v>920</v>
      </c>
      <c r="F5919" t="s">
        <v>86</v>
      </c>
      <c r="G5919" t="s">
        <v>1412</v>
      </c>
      <c r="I5919">
        <v>4684</v>
      </c>
    </row>
    <row r="5920" spans="1:9" x14ac:dyDescent="0.2">
      <c r="A5920" t="s">
        <v>926</v>
      </c>
      <c r="B5920">
        <v>475</v>
      </c>
      <c r="C5920">
        <v>2007</v>
      </c>
      <c r="D5920" t="s">
        <v>1077</v>
      </c>
      <c r="F5920" t="s">
        <v>55</v>
      </c>
      <c r="G5920" t="s">
        <v>1652</v>
      </c>
      <c r="I5920">
        <v>4660</v>
      </c>
    </row>
    <row r="5921" spans="1:9" x14ac:dyDescent="0.2">
      <c r="A5921" t="s">
        <v>1383</v>
      </c>
      <c r="B5921">
        <v>476</v>
      </c>
      <c r="C5921">
        <v>2007</v>
      </c>
      <c r="D5921" t="s">
        <v>985</v>
      </c>
      <c r="F5921" t="s">
        <v>72</v>
      </c>
      <c r="G5921" t="s">
        <v>1421</v>
      </c>
      <c r="I5921">
        <v>4631.6000000000004</v>
      </c>
    </row>
    <row r="5922" spans="1:9" x14ac:dyDescent="0.2">
      <c r="A5922" t="s">
        <v>1653</v>
      </c>
      <c r="B5922">
        <v>477</v>
      </c>
      <c r="C5922">
        <v>2007</v>
      </c>
      <c r="D5922" t="s">
        <v>1164</v>
      </c>
      <c r="F5922" t="s">
        <v>93</v>
      </c>
      <c r="G5922" t="s">
        <v>1457</v>
      </c>
      <c r="I5922">
        <v>4626</v>
      </c>
    </row>
    <row r="5923" spans="1:9" x14ac:dyDescent="0.2">
      <c r="A5923" t="s">
        <v>1220</v>
      </c>
      <c r="B5923">
        <v>478</v>
      </c>
      <c r="C5923">
        <v>2007</v>
      </c>
      <c r="D5923" t="s">
        <v>105</v>
      </c>
      <c r="F5923" t="s">
        <v>35</v>
      </c>
      <c r="G5923" t="s">
        <v>1654</v>
      </c>
      <c r="I5923">
        <v>4616.5</v>
      </c>
    </row>
    <row r="5924" spans="1:9" x14ac:dyDescent="0.2">
      <c r="A5924" t="s">
        <v>1655</v>
      </c>
      <c r="B5924">
        <v>479</v>
      </c>
      <c r="C5924">
        <v>2007</v>
      </c>
      <c r="D5924" t="s">
        <v>390</v>
      </c>
      <c r="F5924" t="s">
        <v>98</v>
      </c>
      <c r="G5924" t="s">
        <v>1442</v>
      </c>
      <c r="I5924">
        <v>4612</v>
      </c>
    </row>
    <row r="5925" spans="1:9" x14ac:dyDescent="0.2">
      <c r="A5925" t="s">
        <v>1393</v>
      </c>
      <c r="B5925">
        <v>480</v>
      </c>
      <c r="C5925">
        <v>2007</v>
      </c>
      <c r="D5925" t="s">
        <v>108</v>
      </c>
      <c r="F5925" t="s">
        <v>28</v>
      </c>
      <c r="G5925" t="s">
        <v>1656</v>
      </c>
      <c r="I5925">
        <v>4603.3999999999996</v>
      </c>
    </row>
    <row r="5926" spans="1:9" x14ac:dyDescent="0.2">
      <c r="A5926" t="s">
        <v>1390</v>
      </c>
      <c r="B5926">
        <v>481</v>
      </c>
      <c r="C5926">
        <v>2007</v>
      </c>
      <c r="D5926" t="s">
        <v>17</v>
      </c>
      <c r="F5926" t="s">
        <v>18</v>
      </c>
      <c r="G5926" t="s">
        <v>1605</v>
      </c>
      <c r="I5926">
        <v>4585.3999999999996</v>
      </c>
    </row>
    <row r="5927" spans="1:9" x14ac:dyDescent="0.2">
      <c r="A5927" t="s">
        <v>1657</v>
      </c>
      <c r="B5927">
        <v>482</v>
      </c>
      <c r="C5927">
        <v>2007</v>
      </c>
      <c r="D5927" t="s">
        <v>488</v>
      </c>
      <c r="F5927" t="s">
        <v>22</v>
      </c>
      <c r="G5927" t="s">
        <v>1469</v>
      </c>
      <c r="I5927">
        <v>4576</v>
      </c>
    </row>
    <row r="5928" spans="1:9" x14ac:dyDescent="0.2">
      <c r="A5928" t="s">
        <v>1055</v>
      </c>
      <c r="B5928">
        <v>483</v>
      </c>
      <c r="C5928">
        <v>2007</v>
      </c>
      <c r="D5928" t="s">
        <v>214</v>
      </c>
      <c r="F5928" t="s">
        <v>535</v>
      </c>
      <c r="G5928" t="s">
        <v>1658</v>
      </c>
      <c r="I5928">
        <v>4563</v>
      </c>
    </row>
    <row r="5929" spans="1:9" x14ac:dyDescent="0.2">
      <c r="A5929" t="s">
        <v>1345</v>
      </c>
      <c r="B5929">
        <v>484</v>
      </c>
      <c r="C5929">
        <v>2007</v>
      </c>
      <c r="D5929" t="s">
        <v>65</v>
      </c>
      <c r="F5929" t="s">
        <v>53</v>
      </c>
      <c r="G5929" t="s">
        <v>1404</v>
      </c>
      <c r="I5929">
        <v>4550</v>
      </c>
    </row>
    <row r="5930" spans="1:9" x14ac:dyDescent="0.2">
      <c r="A5930" t="s">
        <v>863</v>
      </c>
      <c r="B5930">
        <v>485</v>
      </c>
      <c r="C5930">
        <v>2007</v>
      </c>
      <c r="D5930" t="s">
        <v>976</v>
      </c>
      <c r="F5930" t="s">
        <v>44</v>
      </c>
      <c r="G5930" t="s">
        <v>1428</v>
      </c>
      <c r="I5930">
        <v>4546.8999999999996</v>
      </c>
    </row>
    <row r="5931" spans="1:9" x14ac:dyDescent="0.2">
      <c r="A5931" t="s">
        <v>1394</v>
      </c>
      <c r="B5931">
        <v>486</v>
      </c>
      <c r="C5931">
        <v>2007</v>
      </c>
      <c r="D5931" t="s">
        <v>1359</v>
      </c>
      <c r="F5931" t="s">
        <v>187</v>
      </c>
      <c r="G5931" t="s">
        <v>1659</v>
      </c>
      <c r="I5931">
        <v>4544.2</v>
      </c>
    </row>
    <row r="5932" spans="1:9" x14ac:dyDescent="0.2">
      <c r="A5932" t="s">
        <v>787</v>
      </c>
      <c r="B5932">
        <v>487</v>
      </c>
      <c r="C5932">
        <v>2007</v>
      </c>
      <c r="D5932" t="s">
        <v>57</v>
      </c>
      <c r="F5932" t="s">
        <v>18</v>
      </c>
      <c r="G5932" t="s">
        <v>1401</v>
      </c>
      <c r="I5932">
        <v>4539</v>
      </c>
    </row>
    <row r="5933" spans="1:9" x14ac:dyDescent="0.2">
      <c r="A5933" t="s">
        <v>409</v>
      </c>
      <c r="B5933">
        <v>488</v>
      </c>
      <c r="C5933">
        <v>2007</v>
      </c>
      <c r="D5933" t="s">
        <v>987</v>
      </c>
      <c r="F5933" t="s">
        <v>53</v>
      </c>
      <c r="G5933" t="s">
        <v>1416</v>
      </c>
      <c r="I5933">
        <v>4499.1000000000004</v>
      </c>
    </row>
    <row r="5934" spans="1:9" x14ac:dyDescent="0.2">
      <c r="A5934" t="s">
        <v>402</v>
      </c>
      <c r="B5934">
        <v>489</v>
      </c>
      <c r="C5934">
        <v>2007</v>
      </c>
      <c r="D5934" t="s">
        <v>40</v>
      </c>
      <c r="F5934" t="s">
        <v>68</v>
      </c>
      <c r="G5934" t="s">
        <v>1408</v>
      </c>
      <c r="I5934">
        <v>4497.6000000000004</v>
      </c>
    </row>
    <row r="5935" spans="1:9" x14ac:dyDescent="0.2">
      <c r="A5935" t="s">
        <v>1049</v>
      </c>
      <c r="B5935">
        <v>490</v>
      </c>
      <c r="C5935">
        <v>2007</v>
      </c>
      <c r="D5935" t="s">
        <v>57</v>
      </c>
      <c r="F5935" t="s">
        <v>44</v>
      </c>
      <c r="G5935" t="s">
        <v>1417</v>
      </c>
      <c r="I5935">
        <v>4473</v>
      </c>
    </row>
    <row r="5936" spans="1:9" x14ac:dyDescent="0.2">
      <c r="A5936" t="s">
        <v>1660</v>
      </c>
      <c r="B5936">
        <v>491</v>
      </c>
      <c r="C5936">
        <v>2007</v>
      </c>
      <c r="D5936" t="s">
        <v>920</v>
      </c>
      <c r="F5936" t="s">
        <v>146</v>
      </c>
      <c r="G5936" t="s">
        <v>1466</v>
      </c>
      <c r="I5936">
        <v>4472.3999999999996</v>
      </c>
    </row>
    <row r="5937" spans="1:9" x14ac:dyDescent="0.2">
      <c r="A5937" t="s">
        <v>1661</v>
      </c>
      <c r="B5937">
        <v>492</v>
      </c>
      <c r="C5937">
        <v>2007</v>
      </c>
      <c r="D5937" t="s">
        <v>1359</v>
      </c>
      <c r="F5937" t="s">
        <v>181</v>
      </c>
      <c r="G5937" t="s">
        <v>1549</v>
      </c>
      <c r="I5937">
        <v>4470.2</v>
      </c>
    </row>
    <row r="5938" spans="1:9" x14ac:dyDescent="0.2">
      <c r="A5938" t="s">
        <v>546</v>
      </c>
      <c r="B5938">
        <v>493</v>
      </c>
      <c r="C5938">
        <v>2007</v>
      </c>
      <c r="D5938" t="s">
        <v>97</v>
      </c>
      <c r="F5938" t="s">
        <v>255</v>
      </c>
      <c r="G5938" t="s">
        <v>1662</v>
      </c>
      <c r="I5938">
        <v>4467.3999999999996</v>
      </c>
    </row>
    <row r="5939" spans="1:9" x14ac:dyDescent="0.2">
      <c r="A5939" t="s">
        <v>1663</v>
      </c>
      <c r="B5939">
        <v>494</v>
      </c>
      <c r="C5939">
        <v>2007</v>
      </c>
      <c r="D5939" t="s">
        <v>1294</v>
      </c>
      <c r="F5939" t="s">
        <v>113</v>
      </c>
      <c r="G5939" t="s">
        <v>1664</v>
      </c>
      <c r="I5939">
        <v>4369.8999999999996</v>
      </c>
    </row>
    <row r="5940" spans="1:9" x14ac:dyDescent="0.2">
      <c r="A5940" t="s">
        <v>1665</v>
      </c>
      <c r="B5940">
        <v>495</v>
      </c>
      <c r="C5940">
        <v>2007</v>
      </c>
      <c r="D5940" t="s">
        <v>1095</v>
      </c>
      <c r="F5940" t="s">
        <v>22</v>
      </c>
      <c r="G5940" t="s">
        <v>1403</v>
      </c>
      <c r="I5940">
        <v>4367.8999999999996</v>
      </c>
    </row>
    <row r="5941" spans="1:9" x14ac:dyDescent="0.2">
      <c r="A5941" t="s">
        <v>1666</v>
      </c>
      <c r="B5941">
        <v>496</v>
      </c>
      <c r="C5941">
        <v>2007</v>
      </c>
      <c r="D5941" t="s">
        <v>57</v>
      </c>
      <c r="F5941" t="s">
        <v>28</v>
      </c>
      <c r="G5941" t="s">
        <v>1667</v>
      </c>
      <c r="I5941">
        <v>4359.8999999999996</v>
      </c>
    </row>
    <row r="5942" spans="1:9" x14ac:dyDescent="0.2">
      <c r="A5942" t="s">
        <v>1165</v>
      </c>
      <c r="B5942">
        <v>497</v>
      </c>
      <c r="C5942">
        <v>2007</v>
      </c>
      <c r="D5942" t="s">
        <v>1294</v>
      </c>
      <c r="F5942" t="s">
        <v>190</v>
      </c>
      <c r="G5942" t="s">
        <v>1476</v>
      </c>
      <c r="I5942">
        <v>4355.8999999999996</v>
      </c>
    </row>
    <row r="5943" spans="1:9" x14ac:dyDescent="0.2">
      <c r="A5943" t="s">
        <v>700</v>
      </c>
      <c r="B5943">
        <v>498</v>
      </c>
      <c r="C5943">
        <v>2007</v>
      </c>
      <c r="D5943" t="s">
        <v>637</v>
      </c>
      <c r="F5943" t="s">
        <v>55</v>
      </c>
      <c r="G5943" t="s">
        <v>1608</v>
      </c>
      <c r="I5943">
        <v>4341.3</v>
      </c>
    </row>
    <row r="5944" spans="1:9" x14ac:dyDescent="0.2">
      <c r="A5944" t="s">
        <v>1167</v>
      </c>
      <c r="B5944">
        <v>499</v>
      </c>
      <c r="C5944">
        <v>2007</v>
      </c>
      <c r="D5944" t="s">
        <v>1103</v>
      </c>
      <c r="F5944" t="s">
        <v>41</v>
      </c>
      <c r="G5944" t="s">
        <v>1668</v>
      </c>
      <c r="I5944">
        <v>4327.8999999999996</v>
      </c>
    </row>
    <row r="5945" spans="1:9" x14ac:dyDescent="0.2">
      <c r="A5945" t="s">
        <v>1396</v>
      </c>
      <c r="B5945">
        <v>500</v>
      </c>
      <c r="C5945">
        <v>2007</v>
      </c>
      <c r="D5945" t="s">
        <v>1359</v>
      </c>
      <c r="F5945" t="s">
        <v>98</v>
      </c>
      <c r="G5945" t="s">
        <v>1528</v>
      </c>
      <c r="I5945">
        <v>4323</v>
      </c>
    </row>
    <row r="5946" spans="1:9" x14ac:dyDescent="0.2">
      <c r="A5946" t="s">
        <v>23</v>
      </c>
      <c r="B5946">
        <v>1</v>
      </c>
      <c r="C5946">
        <v>2008</v>
      </c>
      <c r="D5946" t="s">
        <v>24</v>
      </c>
      <c r="F5946" t="s">
        <v>25</v>
      </c>
      <c r="G5946" t="s">
        <v>1399</v>
      </c>
      <c r="I5946">
        <v>378799</v>
      </c>
    </row>
    <row r="5947" spans="1:9" x14ac:dyDescent="0.2">
      <c r="A5947" t="s">
        <v>875</v>
      </c>
      <c r="B5947">
        <v>2</v>
      </c>
      <c r="C5947">
        <v>2008</v>
      </c>
      <c r="D5947" t="s">
        <v>21</v>
      </c>
      <c r="F5947" t="s">
        <v>22</v>
      </c>
      <c r="G5947" t="s">
        <v>1400</v>
      </c>
      <c r="I5947">
        <v>372824</v>
      </c>
    </row>
    <row r="5948" spans="1:9" x14ac:dyDescent="0.2">
      <c r="A5948" t="s">
        <v>54</v>
      </c>
      <c r="B5948">
        <v>3</v>
      </c>
      <c r="C5948">
        <v>2008</v>
      </c>
      <c r="D5948" t="s">
        <v>21</v>
      </c>
      <c r="F5948" t="s">
        <v>55</v>
      </c>
      <c r="G5948" t="s">
        <v>1402</v>
      </c>
      <c r="I5948">
        <v>210783</v>
      </c>
    </row>
    <row r="5949" spans="1:9" x14ac:dyDescent="0.2">
      <c r="A5949" t="s">
        <v>16</v>
      </c>
      <c r="B5949">
        <v>4</v>
      </c>
      <c r="C5949">
        <v>2008</v>
      </c>
      <c r="D5949" t="s">
        <v>17</v>
      </c>
      <c r="F5949" t="s">
        <v>18</v>
      </c>
      <c r="G5949" t="s">
        <v>1401</v>
      </c>
      <c r="I5949">
        <v>182347</v>
      </c>
    </row>
    <row r="5950" spans="1:9" x14ac:dyDescent="0.2">
      <c r="A5950" t="s">
        <v>1169</v>
      </c>
      <c r="B5950">
        <v>5</v>
      </c>
      <c r="C5950">
        <v>2008</v>
      </c>
      <c r="D5950" t="s">
        <v>21</v>
      </c>
      <c r="F5950" t="s">
        <v>22</v>
      </c>
      <c r="G5950" t="s">
        <v>1403</v>
      </c>
      <c r="I5950">
        <v>178558</v>
      </c>
    </row>
    <row r="5951" spans="1:9" x14ac:dyDescent="0.2">
      <c r="A5951" t="s">
        <v>31</v>
      </c>
      <c r="B5951">
        <v>6</v>
      </c>
      <c r="C5951">
        <v>2008</v>
      </c>
      <c r="D5951" t="s">
        <v>79</v>
      </c>
      <c r="F5951" t="s">
        <v>33</v>
      </c>
      <c r="G5951" t="s">
        <v>1404</v>
      </c>
      <c r="I5951">
        <v>176656</v>
      </c>
    </row>
    <row r="5952" spans="1:9" x14ac:dyDescent="0.2">
      <c r="A5952" t="s">
        <v>19</v>
      </c>
      <c r="B5952">
        <v>7</v>
      </c>
      <c r="C5952">
        <v>2008</v>
      </c>
      <c r="D5952" t="s">
        <v>17</v>
      </c>
      <c r="F5952" t="s">
        <v>18</v>
      </c>
      <c r="G5952" t="s">
        <v>1405</v>
      </c>
      <c r="I5952">
        <v>172468</v>
      </c>
    </row>
    <row r="5953" spans="1:9" x14ac:dyDescent="0.2">
      <c r="A5953" t="s">
        <v>802</v>
      </c>
      <c r="B5953">
        <v>8</v>
      </c>
      <c r="C5953">
        <v>2008</v>
      </c>
      <c r="D5953" t="s">
        <v>57</v>
      </c>
      <c r="F5953" t="s">
        <v>28</v>
      </c>
      <c r="G5953" t="s">
        <v>1406</v>
      </c>
      <c r="I5953">
        <v>159229</v>
      </c>
    </row>
    <row r="5954" spans="1:9" x14ac:dyDescent="0.2">
      <c r="A5954" t="s">
        <v>876</v>
      </c>
      <c r="B5954">
        <v>9</v>
      </c>
      <c r="C5954">
        <v>2008</v>
      </c>
      <c r="D5954" t="s">
        <v>57</v>
      </c>
      <c r="F5954" t="s">
        <v>125</v>
      </c>
      <c r="G5954" t="s">
        <v>1407</v>
      </c>
      <c r="I5954">
        <v>119190</v>
      </c>
    </row>
    <row r="5955" spans="1:9" x14ac:dyDescent="0.2">
      <c r="A5955" t="s">
        <v>1348</v>
      </c>
      <c r="B5955">
        <v>10</v>
      </c>
      <c r="C5955">
        <v>2008</v>
      </c>
      <c r="D5955" t="s">
        <v>27</v>
      </c>
      <c r="F5955" t="s">
        <v>22</v>
      </c>
      <c r="G5955" t="s">
        <v>1411</v>
      </c>
      <c r="I5955">
        <v>118928</v>
      </c>
    </row>
    <row r="5956" spans="1:9" x14ac:dyDescent="0.2">
      <c r="A5956" t="s">
        <v>626</v>
      </c>
      <c r="B5956">
        <v>11</v>
      </c>
      <c r="C5956">
        <v>2008</v>
      </c>
      <c r="D5956" t="s">
        <v>65</v>
      </c>
      <c r="F5956" t="s">
        <v>68</v>
      </c>
      <c r="G5956" t="s">
        <v>1408</v>
      </c>
      <c r="I5956">
        <v>118245</v>
      </c>
    </row>
    <row r="5957" spans="1:9" x14ac:dyDescent="0.2">
      <c r="A5957" t="s">
        <v>967</v>
      </c>
      <c r="B5957">
        <v>12</v>
      </c>
      <c r="C5957">
        <v>2008</v>
      </c>
      <c r="D5957" t="s">
        <v>57</v>
      </c>
      <c r="F5957" t="s">
        <v>28</v>
      </c>
      <c r="G5957" t="s">
        <v>1406</v>
      </c>
      <c r="I5957">
        <v>116353</v>
      </c>
    </row>
    <row r="5958" spans="1:9" x14ac:dyDescent="0.2">
      <c r="A5958" t="s">
        <v>64</v>
      </c>
      <c r="B5958">
        <v>13</v>
      </c>
      <c r="C5958">
        <v>2008</v>
      </c>
      <c r="D5958" t="s">
        <v>65</v>
      </c>
      <c r="F5958" t="s">
        <v>28</v>
      </c>
      <c r="G5958" t="s">
        <v>1406</v>
      </c>
      <c r="I5958">
        <v>110064</v>
      </c>
    </row>
    <row r="5959" spans="1:9" x14ac:dyDescent="0.2">
      <c r="A5959" t="s">
        <v>58</v>
      </c>
      <c r="B5959">
        <v>14</v>
      </c>
      <c r="C5959">
        <v>2008</v>
      </c>
      <c r="D5959" t="s">
        <v>30</v>
      </c>
      <c r="F5959" t="s">
        <v>55</v>
      </c>
      <c r="G5959" t="s">
        <v>1409</v>
      </c>
      <c r="I5959">
        <v>104286</v>
      </c>
    </row>
    <row r="5960" spans="1:9" x14ac:dyDescent="0.2">
      <c r="A5960" t="s">
        <v>29</v>
      </c>
      <c r="B5960">
        <v>15</v>
      </c>
      <c r="C5960">
        <v>2008</v>
      </c>
      <c r="D5960" t="s">
        <v>1353</v>
      </c>
      <c r="F5960" t="s">
        <v>28</v>
      </c>
      <c r="G5960" t="s">
        <v>1410</v>
      </c>
      <c r="I5960">
        <v>98786</v>
      </c>
    </row>
    <row r="5961" spans="1:9" x14ac:dyDescent="0.2">
      <c r="A5961" t="s">
        <v>512</v>
      </c>
      <c r="B5961">
        <v>16</v>
      </c>
      <c r="C5961">
        <v>2008</v>
      </c>
      <c r="D5961" t="s">
        <v>21</v>
      </c>
      <c r="F5961" t="s">
        <v>22</v>
      </c>
      <c r="G5961" t="s">
        <v>1411</v>
      </c>
      <c r="I5961">
        <v>96758</v>
      </c>
    </row>
    <row r="5962" spans="1:9" x14ac:dyDescent="0.2">
      <c r="A5962" t="s">
        <v>966</v>
      </c>
      <c r="B5962">
        <v>17</v>
      </c>
      <c r="C5962">
        <v>2008</v>
      </c>
      <c r="D5962" t="s">
        <v>27</v>
      </c>
      <c r="F5962" t="s">
        <v>28</v>
      </c>
      <c r="G5962" t="s">
        <v>1406</v>
      </c>
      <c r="I5962">
        <v>93775</v>
      </c>
    </row>
    <row r="5963" spans="1:9" x14ac:dyDescent="0.2">
      <c r="A5963" t="s">
        <v>157</v>
      </c>
      <c r="B5963">
        <v>18</v>
      </c>
      <c r="C5963">
        <v>2008</v>
      </c>
      <c r="D5963" t="s">
        <v>972</v>
      </c>
      <c r="F5963" t="s">
        <v>55</v>
      </c>
      <c r="G5963" t="s">
        <v>1413</v>
      </c>
      <c r="I5963">
        <v>93574</v>
      </c>
    </row>
    <row r="5964" spans="1:9" x14ac:dyDescent="0.2">
      <c r="A5964" t="s">
        <v>251</v>
      </c>
      <c r="B5964">
        <v>19</v>
      </c>
      <c r="C5964">
        <v>2008</v>
      </c>
      <c r="D5964" t="s">
        <v>972</v>
      </c>
      <c r="F5964" t="s">
        <v>53</v>
      </c>
      <c r="G5964" t="s">
        <v>1414</v>
      </c>
      <c r="I5964">
        <v>88363.9</v>
      </c>
    </row>
    <row r="5965" spans="1:9" x14ac:dyDescent="0.2">
      <c r="A5965" t="s">
        <v>1292</v>
      </c>
      <c r="B5965">
        <v>20</v>
      </c>
      <c r="C5965">
        <v>2008</v>
      </c>
      <c r="D5965" t="s">
        <v>609</v>
      </c>
      <c r="F5965" t="s">
        <v>28</v>
      </c>
      <c r="G5965" t="s">
        <v>1406</v>
      </c>
      <c r="I5965">
        <v>87968</v>
      </c>
    </row>
    <row r="5966" spans="1:9" x14ac:dyDescent="0.2">
      <c r="A5966" t="s">
        <v>1173</v>
      </c>
      <c r="B5966">
        <v>21</v>
      </c>
      <c r="C5966">
        <v>2008</v>
      </c>
      <c r="D5966" t="s">
        <v>609</v>
      </c>
      <c r="F5966" t="s">
        <v>28</v>
      </c>
      <c r="G5966" t="s">
        <v>1406</v>
      </c>
      <c r="I5966">
        <v>87879</v>
      </c>
    </row>
    <row r="5967" spans="1:9" x14ac:dyDescent="0.2">
      <c r="A5967" t="s">
        <v>133</v>
      </c>
      <c r="B5967">
        <v>22</v>
      </c>
      <c r="C5967">
        <v>2008</v>
      </c>
      <c r="D5967" t="s">
        <v>105</v>
      </c>
      <c r="F5967" t="s">
        <v>86</v>
      </c>
      <c r="G5967" t="s">
        <v>1412</v>
      </c>
      <c r="I5967">
        <v>84740</v>
      </c>
    </row>
    <row r="5968" spans="1:9" x14ac:dyDescent="0.2">
      <c r="A5968" t="s">
        <v>51</v>
      </c>
      <c r="B5968">
        <v>23</v>
      </c>
      <c r="C5968">
        <v>2008</v>
      </c>
      <c r="D5968" t="s">
        <v>1077</v>
      </c>
      <c r="F5968" t="s">
        <v>53</v>
      </c>
      <c r="G5968" t="s">
        <v>1416</v>
      </c>
      <c r="I5968">
        <v>76476</v>
      </c>
    </row>
    <row r="5969" spans="1:9" x14ac:dyDescent="0.2">
      <c r="A5969" t="s">
        <v>1669</v>
      </c>
      <c r="B5969">
        <v>24</v>
      </c>
      <c r="C5969">
        <v>2008</v>
      </c>
      <c r="D5969" t="s">
        <v>70</v>
      </c>
      <c r="F5969" t="s">
        <v>210</v>
      </c>
      <c r="G5969" t="s">
        <v>1433</v>
      </c>
      <c r="I5969">
        <v>76329.5</v>
      </c>
    </row>
    <row r="5970" spans="1:9" x14ac:dyDescent="0.2">
      <c r="A5970" t="s">
        <v>1347</v>
      </c>
      <c r="B5970">
        <v>25</v>
      </c>
      <c r="C5970">
        <v>2008</v>
      </c>
      <c r="D5970" t="s">
        <v>1288</v>
      </c>
      <c r="F5970" t="s">
        <v>72</v>
      </c>
      <c r="G5970" t="s">
        <v>1415</v>
      </c>
      <c r="I5970">
        <v>75431</v>
      </c>
    </row>
    <row r="5971" spans="1:9" x14ac:dyDescent="0.2">
      <c r="A5971" t="s">
        <v>69</v>
      </c>
      <c r="B5971">
        <v>26</v>
      </c>
      <c r="C5971">
        <v>2008</v>
      </c>
      <c r="D5971" t="s">
        <v>70</v>
      </c>
      <c r="F5971" t="s">
        <v>53</v>
      </c>
      <c r="G5971" t="s">
        <v>1416</v>
      </c>
      <c r="I5971">
        <v>70234.7</v>
      </c>
    </row>
    <row r="5972" spans="1:9" x14ac:dyDescent="0.2">
      <c r="A5972" t="s">
        <v>92</v>
      </c>
      <c r="B5972">
        <v>27</v>
      </c>
      <c r="C5972">
        <v>2008</v>
      </c>
      <c r="D5972" t="s">
        <v>74</v>
      </c>
      <c r="F5972" t="s">
        <v>44</v>
      </c>
      <c r="G5972" t="s">
        <v>1417</v>
      </c>
      <c r="I5972">
        <v>66387</v>
      </c>
    </row>
    <row r="5973" spans="1:9" x14ac:dyDescent="0.2">
      <c r="A5973" t="s">
        <v>1091</v>
      </c>
      <c r="B5973">
        <v>28</v>
      </c>
      <c r="C5973">
        <v>2008</v>
      </c>
      <c r="D5973" t="s">
        <v>972</v>
      </c>
      <c r="F5973" t="s">
        <v>98</v>
      </c>
      <c r="G5973" t="s">
        <v>1418</v>
      </c>
      <c r="I5973">
        <v>66074.3</v>
      </c>
    </row>
    <row r="5974" spans="1:9" x14ac:dyDescent="0.2">
      <c r="A5974" t="s">
        <v>878</v>
      </c>
      <c r="B5974">
        <v>29</v>
      </c>
      <c r="C5974">
        <v>2008</v>
      </c>
      <c r="D5974" t="s">
        <v>105</v>
      </c>
      <c r="F5974" t="s">
        <v>93</v>
      </c>
      <c r="G5974" t="s">
        <v>1420</v>
      </c>
      <c r="I5974">
        <v>64400.2</v>
      </c>
    </row>
    <row r="5975" spans="1:9" x14ac:dyDescent="0.2">
      <c r="A5975" t="s">
        <v>608</v>
      </c>
      <c r="B5975">
        <v>30</v>
      </c>
      <c r="C5975">
        <v>2008</v>
      </c>
      <c r="D5975" t="s">
        <v>609</v>
      </c>
      <c r="F5975" t="s">
        <v>28</v>
      </c>
      <c r="G5975" t="s">
        <v>1406</v>
      </c>
      <c r="I5975">
        <v>64217</v>
      </c>
    </row>
    <row r="5976" spans="1:9" x14ac:dyDescent="0.2">
      <c r="A5976" t="s">
        <v>973</v>
      </c>
      <c r="B5976">
        <v>31</v>
      </c>
      <c r="C5976">
        <v>2008</v>
      </c>
      <c r="D5976" t="s">
        <v>24</v>
      </c>
      <c r="F5976" t="s">
        <v>72</v>
      </c>
      <c r="G5976" t="s">
        <v>1421</v>
      </c>
      <c r="I5976">
        <v>63367</v>
      </c>
    </row>
    <row r="5977" spans="1:9" x14ac:dyDescent="0.2">
      <c r="A5977" t="s">
        <v>968</v>
      </c>
      <c r="B5977">
        <v>32</v>
      </c>
      <c r="C5977">
        <v>2008</v>
      </c>
      <c r="D5977" t="s">
        <v>43</v>
      </c>
      <c r="F5977" t="s">
        <v>44</v>
      </c>
      <c r="G5977" t="s">
        <v>1419</v>
      </c>
      <c r="I5977">
        <v>61611.6</v>
      </c>
    </row>
    <row r="5978" spans="1:9" x14ac:dyDescent="0.2">
      <c r="A5978" t="s">
        <v>1298</v>
      </c>
      <c r="B5978">
        <v>33</v>
      </c>
      <c r="C5978">
        <v>2008</v>
      </c>
      <c r="D5978" t="s">
        <v>1288</v>
      </c>
      <c r="F5978" t="s">
        <v>255</v>
      </c>
      <c r="G5978" t="s">
        <v>1423</v>
      </c>
      <c r="I5978">
        <v>61134.3</v>
      </c>
    </row>
    <row r="5979" spans="1:9" x14ac:dyDescent="0.2">
      <c r="A5979" t="s">
        <v>1236</v>
      </c>
      <c r="B5979">
        <v>34</v>
      </c>
      <c r="C5979">
        <v>2008</v>
      </c>
      <c r="D5979" t="s">
        <v>30</v>
      </c>
      <c r="F5979" t="s">
        <v>22</v>
      </c>
      <c r="G5979" t="s">
        <v>1422</v>
      </c>
      <c r="I5979">
        <v>61133</v>
      </c>
    </row>
    <row r="5980" spans="1:9" x14ac:dyDescent="0.2">
      <c r="A5980" t="s">
        <v>99</v>
      </c>
      <c r="B5980">
        <v>35</v>
      </c>
      <c r="C5980">
        <v>2008</v>
      </c>
      <c r="D5980" t="s">
        <v>100</v>
      </c>
      <c r="F5980" t="s">
        <v>41</v>
      </c>
      <c r="G5980" t="s">
        <v>1424</v>
      </c>
      <c r="I5980">
        <v>61095</v>
      </c>
    </row>
    <row r="5981" spans="1:9" x14ac:dyDescent="0.2">
      <c r="A5981" t="s">
        <v>1079</v>
      </c>
      <c r="B5981">
        <v>36</v>
      </c>
      <c r="C5981">
        <v>2008</v>
      </c>
      <c r="D5981" t="s">
        <v>21</v>
      </c>
      <c r="F5981" t="s">
        <v>22</v>
      </c>
      <c r="G5981" t="s">
        <v>1403</v>
      </c>
      <c r="I5981">
        <v>60044</v>
      </c>
    </row>
    <row r="5982" spans="1:9" x14ac:dyDescent="0.2">
      <c r="A5982" t="s">
        <v>152</v>
      </c>
      <c r="B5982">
        <v>37</v>
      </c>
      <c r="C5982">
        <v>2008</v>
      </c>
      <c r="D5982" t="s">
        <v>609</v>
      </c>
      <c r="F5982" t="s">
        <v>28</v>
      </c>
      <c r="G5982" t="s">
        <v>1406</v>
      </c>
      <c r="I5982">
        <v>59003</v>
      </c>
    </row>
    <row r="5983" spans="1:9" x14ac:dyDescent="0.2">
      <c r="A5983" t="s">
        <v>424</v>
      </c>
      <c r="B5983">
        <v>38</v>
      </c>
      <c r="C5983">
        <v>2008</v>
      </c>
      <c r="D5983" t="s">
        <v>57</v>
      </c>
      <c r="F5983" t="s">
        <v>125</v>
      </c>
      <c r="G5983" t="s">
        <v>1407</v>
      </c>
      <c r="I5983">
        <v>55528</v>
      </c>
    </row>
    <row r="5984" spans="1:9" x14ac:dyDescent="0.2">
      <c r="A5984" t="s">
        <v>76</v>
      </c>
      <c r="B5984">
        <v>39</v>
      </c>
      <c r="C5984">
        <v>2008</v>
      </c>
      <c r="D5984" t="s">
        <v>74</v>
      </c>
      <c r="F5984" t="s">
        <v>33</v>
      </c>
      <c r="G5984" t="s">
        <v>1427</v>
      </c>
      <c r="I5984">
        <v>54759</v>
      </c>
    </row>
    <row r="5985" spans="1:9" x14ac:dyDescent="0.2">
      <c r="A5985" t="s">
        <v>203</v>
      </c>
      <c r="B5985">
        <v>40</v>
      </c>
      <c r="C5985">
        <v>2008</v>
      </c>
      <c r="D5985" t="s">
        <v>70</v>
      </c>
      <c r="F5985" t="s">
        <v>44</v>
      </c>
      <c r="G5985" t="s">
        <v>1428</v>
      </c>
      <c r="I5985">
        <v>53762</v>
      </c>
    </row>
    <row r="5986" spans="1:9" x14ac:dyDescent="0.2">
      <c r="A5986" t="s">
        <v>334</v>
      </c>
      <c r="B5986">
        <v>41</v>
      </c>
      <c r="C5986">
        <v>2008</v>
      </c>
      <c r="D5986" t="s">
        <v>57</v>
      </c>
      <c r="F5986" t="s">
        <v>55</v>
      </c>
      <c r="G5986" t="s">
        <v>1413</v>
      </c>
      <c r="I5986">
        <v>53593</v>
      </c>
    </row>
    <row r="5987" spans="1:9" x14ac:dyDescent="0.2">
      <c r="A5987" t="s">
        <v>87</v>
      </c>
      <c r="B5987">
        <v>42</v>
      </c>
      <c r="C5987">
        <v>2008</v>
      </c>
      <c r="D5987" t="s">
        <v>46</v>
      </c>
      <c r="F5987" t="s">
        <v>18</v>
      </c>
      <c r="G5987" t="s">
        <v>1426</v>
      </c>
      <c r="I5987">
        <v>53513</v>
      </c>
    </row>
    <row r="5988" spans="1:9" x14ac:dyDescent="0.2">
      <c r="A5988" t="s">
        <v>1287</v>
      </c>
      <c r="B5988">
        <v>43</v>
      </c>
      <c r="C5988">
        <v>2008</v>
      </c>
      <c r="D5988" t="s">
        <v>97</v>
      </c>
      <c r="F5988" t="s">
        <v>28</v>
      </c>
      <c r="G5988" t="s">
        <v>1406</v>
      </c>
      <c r="I5988">
        <v>53150</v>
      </c>
    </row>
    <row r="5989" spans="1:9" x14ac:dyDescent="0.2">
      <c r="A5989" t="s">
        <v>307</v>
      </c>
      <c r="B5989">
        <v>44</v>
      </c>
      <c r="C5989">
        <v>2008</v>
      </c>
      <c r="D5989" t="s">
        <v>636</v>
      </c>
      <c r="F5989" t="s">
        <v>93</v>
      </c>
      <c r="G5989" t="s">
        <v>1430</v>
      </c>
      <c r="I5989">
        <v>51122</v>
      </c>
    </row>
    <row r="5990" spans="1:9" x14ac:dyDescent="0.2">
      <c r="A5990" t="s">
        <v>1346</v>
      </c>
      <c r="B5990">
        <v>45</v>
      </c>
      <c r="C5990">
        <v>2008</v>
      </c>
      <c r="D5990" t="s">
        <v>24</v>
      </c>
      <c r="F5990" t="s">
        <v>44</v>
      </c>
      <c r="G5990" t="s">
        <v>1425</v>
      </c>
      <c r="I5990">
        <v>50703</v>
      </c>
    </row>
    <row r="5991" spans="1:9" x14ac:dyDescent="0.2">
      <c r="A5991" t="s">
        <v>1082</v>
      </c>
      <c r="B5991">
        <v>46</v>
      </c>
      <c r="C5991">
        <v>2008</v>
      </c>
      <c r="D5991" t="s">
        <v>85</v>
      </c>
      <c r="F5991" t="s">
        <v>86</v>
      </c>
      <c r="G5991" t="s">
        <v>1412</v>
      </c>
      <c r="I5991">
        <v>49692</v>
      </c>
    </row>
    <row r="5992" spans="1:9" x14ac:dyDescent="0.2">
      <c r="A5992" t="s">
        <v>623</v>
      </c>
      <c r="B5992">
        <v>47</v>
      </c>
      <c r="C5992">
        <v>2008</v>
      </c>
      <c r="D5992" t="s">
        <v>100</v>
      </c>
      <c r="F5992" t="s">
        <v>28</v>
      </c>
      <c r="G5992" t="s">
        <v>1406</v>
      </c>
      <c r="I5992">
        <v>48418</v>
      </c>
    </row>
    <row r="5993" spans="1:9" x14ac:dyDescent="0.2">
      <c r="A5993" t="s">
        <v>1174</v>
      </c>
      <c r="B5993">
        <v>48</v>
      </c>
      <c r="C5993">
        <v>2008</v>
      </c>
      <c r="D5993" t="s">
        <v>105</v>
      </c>
      <c r="F5993" t="s">
        <v>125</v>
      </c>
      <c r="G5993" t="s">
        <v>1429</v>
      </c>
      <c r="I5993">
        <v>48283</v>
      </c>
    </row>
    <row r="5994" spans="1:9" x14ac:dyDescent="0.2">
      <c r="A5994" t="s">
        <v>246</v>
      </c>
      <c r="B5994">
        <v>49</v>
      </c>
      <c r="C5994">
        <v>2008</v>
      </c>
      <c r="D5994" t="s">
        <v>175</v>
      </c>
      <c r="F5994" t="s">
        <v>28</v>
      </c>
      <c r="G5994" t="s">
        <v>1406</v>
      </c>
      <c r="I5994">
        <v>46615</v>
      </c>
    </row>
    <row r="5995" spans="1:9" x14ac:dyDescent="0.2">
      <c r="A5995" t="s">
        <v>129</v>
      </c>
      <c r="B5995">
        <v>50</v>
      </c>
      <c r="C5995">
        <v>2008</v>
      </c>
      <c r="D5995" t="s">
        <v>130</v>
      </c>
      <c r="F5995" t="s">
        <v>44</v>
      </c>
      <c r="G5995" t="s">
        <v>1437</v>
      </c>
      <c r="I5995">
        <v>44958</v>
      </c>
    </row>
    <row r="5996" spans="1:9" x14ac:dyDescent="0.2">
      <c r="A5996" t="s">
        <v>1290</v>
      </c>
      <c r="B5996">
        <v>51</v>
      </c>
      <c r="C5996">
        <v>2008</v>
      </c>
      <c r="D5996" t="s">
        <v>1291</v>
      </c>
      <c r="F5996" t="s">
        <v>41</v>
      </c>
      <c r="G5996" t="s">
        <v>1436</v>
      </c>
      <c r="I5996">
        <v>44506.2</v>
      </c>
    </row>
    <row r="5997" spans="1:9" x14ac:dyDescent="0.2">
      <c r="A5997" t="s">
        <v>1239</v>
      </c>
      <c r="B5997">
        <v>52</v>
      </c>
      <c r="C5997">
        <v>2008</v>
      </c>
      <c r="D5997" t="s">
        <v>987</v>
      </c>
      <c r="F5997" t="s">
        <v>44</v>
      </c>
      <c r="G5997" t="s">
        <v>1441</v>
      </c>
      <c r="I5997">
        <v>44018</v>
      </c>
    </row>
    <row r="5998" spans="1:9" x14ac:dyDescent="0.2">
      <c r="A5998" t="s">
        <v>607</v>
      </c>
      <c r="B5998">
        <v>53</v>
      </c>
      <c r="C5998">
        <v>2008</v>
      </c>
      <c r="D5998" t="s">
        <v>79</v>
      </c>
      <c r="F5998" t="s">
        <v>80</v>
      </c>
      <c r="G5998" t="s">
        <v>1553</v>
      </c>
      <c r="I5998">
        <v>43355</v>
      </c>
    </row>
    <row r="5999" spans="1:9" x14ac:dyDescent="0.2">
      <c r="A5999" t="s">
        <v>808</v>
      </c>
      <c r="B5999">
        <v>54</v>
      </c>
      <c r="C5999">
        <v>2008</v>
      </c>
      <c r="D5999" t="s">
        <v>79</v>
      </c>
      <c r="F5999" t="s">
        <v>35</v>
      </c>
      <c r="G5999" t="s">
        <v>1431</v>
      </c>
      <c r="I5999">
        <v>43104</v>
      </c>
    </row>
    <row r="6000" spans="1:9" x14ac:dyDescent="0.2">
      <c r="A6000" t="s">
        <v>614</v>
      </c>
      <c r="B6000">
        <v>55</v>
      </c>
      <c r="C6000">
        <v>2008</v>
      </c>
      <c r="D6000" t="s">
        <v>70</v>
      </c>
      <c r="F6000" t="s">
        <v>55</v>
      </c>
      <c r="G6000" t="s">
        <v>1438</v>
      </c>
      <c r="I6000">
        <v>42286</v>
      </c>
    </row>
    <row r="6001" spans="1:9" x14ac:dyDescent="0.2">
      <c r="A6001" t="s">
        <v>894</v>
      </c>
      <c r="B6001">
        <v>56</v>
      </c>
      <c r="C6001">
        <v>2008</v>
      </c>
      <c r="D6001" t="s">
        <v>21</v>
      </c>
      <c r="F6001" t="s">
        <v>98</v>
      </c>
      <c r="G6001" t="s">
        <v>1442</v>
      </c>
      <c r="I6001">
        <v>42101</v>
      </c>
    </row>
    <row r="6002" spans="1:9" x14ac:dyDescent="0.2">
      <c r="A6002" t="s">
        <v>73</v>
      </c>
      <c r="B6002">
        <v>57</v>
      </c>
      <c r="C6002">
        <v>2008</v>
      </c>
      <c r="D6002" t="s">
        <v>74</v>
      </c>
      <c r="F6002" t="s">
        <v>75</v>
      </c>
      <c r="G6002" t="s">
        <v>1439</v>
      </c>
      <c r="I6002">
        <v>41862</v>
      </c>
    </row>
    <row r="6003" spans="1:9" x14ac:dyDescent="0.2">
      <c r="A6003" t="s">
        <v>1349</v>
      </c>
      <c r="B6003">
        <v>58</v>
      </c>
      <c r="C6003">
        <v>2008</v>
      </c>
      <c r="D6003" t="s">
        <v>27</v>
      </c>
      <c r="F6003" t="s">
        <v>150</v>
      </c>
      <c r="G6003" t="s">
        <v>1547</v>
      </c>
      <c r="I6003">
        <v>40146</v>
      </c>
    </row>
    <row r="6004" spans="1:9" x14ac:dyDescent="0.2">
      <c r="A6004" t="s">
        <v>59</v>
      </c>
      <c r="B6004">
        <v>59</v>
      </c>
      <c r="C6004">
        <v>2008</v>
      </c>
      <c r="D6004" t="s">
        <v>980</v>
      </c>
      <c r="F6004" t="s">
        <v>28</v>
      </c>
      <c r="G6004" t="s">
        <v>1445</v>
      </c>
      <c r="I6004">
        <v>39474</v>
      </c>
    </row>
    <row r="6005" spans="1:9" x14ac:dyDescent="0.2">
      <c r="A6005" t="s">
        <v>126</v>
      </c>
      <c r="B6005">
        <v>60</v>
      </c>
      <c r="C6005">
        <v>2008</v>
      </c>
      <c r="D6005" t="s">
        <v>974</v>
      </c>
      <c r="F6005" t="s">
        <v>55</v>
      </c>
      <c r="G6005" t="s">
        <v>1444</v>
      </c>
      <c r="I6005">
        <v>38334</v>
      </c>
    </row>
    <row r="6006" spans="1:9" x14ac:dyDescent="0.2">
      <c r="A6006" t="s">
        <v>1168</v>
      </c>
      <c r="B6006">
        <v>61</v>
      </c>
      <c r="C6006">
        <v>2008</v>
      </c>
      <c r="D6006" t="s">
        <v>38</v>
      </c>
      <c r="F6006" t="s">
        <v>35</v>
      </c>
      <c r="G6006" t="s">
        <v>1494</v>
      </c>
      <c r="I6006">
        <v>38051</v>
      </c>
    </row>
    <row r="6007" spans="1:9" x14ac:dyDescent="0.2">
      <c r="A6007" t="s">
        <v>812</v>
      </c>
      <c r="B6007">
        <v>62</v>
      </c>
      <c r="C6007">
        <v>2008</v>
      </c>
      <c r="D6007" t="s">
        <v>70</v>
      </c>
      <c r="F6007" t="s">
        <v>72</v>
      </c>
      <c r="G6007" t="s">
        <v>1481</v>
      </c>
      <c r="I6007">
        <v>37406</v>
      </c>
    </row>
    <row r="6008" spans="1:9" x14ac:dyDescent="0.2">
      <c r="A6008" t="s">
        <v>1670</v>
      </c>
      <c r="B6008">
        <v>63</v>
      </c>
      <c r="C6008">
        <v>2008</v>
      </c>
      <c r="D6008" t="s">
        <v>980</v>
      </c>
      <c r="F6008" t="s">
        <v>44</v>
      </c>
      <c r="G6008" t="s">
        <v>1671</v>
      </c>
      <c r="I6008">
        <v>37241</v>
      </c>
    </row>
    <row r="6009" spans="1:9" x14ac:dyDescent="0.2">
      <c r="A6009" t="s">
        <v>77</v>
      </c>
      <c r="B6009">
        <v>64</v>
      </c>
      <c r="C6009">
        <v>2008</v>
      </c>
      <c r="D6009" t="s">
        <v>65</v>
      </c>
      <c r="F6009" t="s">
        <v>44</v>
      </c>
      <c r="G6009" t="s">
        <v>1443</v>
      </c>
      <c r="I6009">
        <v>36769</v>
      </c>
    </row>
    <row r="6010" spans="1:9" x14ac:dyDescent="0.2">
      <c r="A6010" t="s">
        <v>63</v>
      </c>
      <c r="B6010">
        <v>65</v>
      </c>
      <c r="C6010">
        <v>2008</v>
      </c>
      <c r="D6010" t="s">
        <v>970</v>
      </c>
      <c r="F6010" t="s">
        <v>44</v>
      </c>
      <c r="G6010" t="s">
        <v>1434</v>
      </c>
      <c r="I6010">
        <v>36622</v>
      </c>
    </row>
    <row r="6011" spans="1:9" x14ac:dyDescent="0.2">
      <c r="A6011" t="s">
        <v>354</v>
      </c>
      <c r="B6011">
        <v>66</v>
      </c>
      <c r="C6011">
        <v>2008</v>
      </c>
      <c r="D6011" t="s">
        <v>105</v>
      </c>
      <c r="F6011" t="s">
        <v>72</v>
      </c>
      <c r="G6011" t="s">
        <v>1452</v>
      </c>
      <c r="I6011">
        <v>35934</v>
      </c>
    </row>
    <row r="6012" spans="1:9" x14ac:dyDescent="0.2">
      <c r="A6012" t="s">
        <v>174</v>
      </c>
      <c r="B6012">
        <v>67</v>
      </c>
      <c r="C6012">
        <v>2008</v>
      </c>
      <c r="D6012" t="s">
        <v>175</v>
      </c>
      <c r="F6012" t="s">
        <v>55</v>
      </c>
      <c r="G6012" t="s">
        <v>1446</v>
      </c>
      <c r="I6012">
        <v>35882</v>
      </c>
    </row>
    <row r="6013" spans="1:9" x14ac:dyDescent="0.2">
      <c r="A6013" t="s">
        <v>885</v>
      </c>
      <c r="B6013">
        <v>68</v>
      </c>
      <c r="C6013">
        <v>2008</v>
      </c>
      <c r="D6013" t="s">
        <v>85</v>
      </c>
      <c r="F6013" t="s">
        <v>113</v>
      </c>
      <c r="G6013" t="s">
        <v>1449</v>
      </c>
      <c r="I6013">
        <v>35214</v>
      </c>
    </row>
    <row r="6014" spans="1:9" x14ac:dyDescent="0.2">
      <c r="A6014" t="s">
        <v>1350</v>
      </c>
      <c r="B6014">
        <v>69</v>
      </c>
      <c r="C6014">
        <v>2008</v>
      </c>
      <c r="D6014" t="s">
        <v>976</v>
      </c>
      <c r="F6014" t="s">
        <v>55</v>
      </c>
      <c r="G6014" t="s">
        <v>1451</v>
      </c>
      <c r="I6014">
        <v>35047.1</v>
      </c>
    </row>
    <row r="6015" spans="1:9" x14ac:dyDescent="0.2">
      <c r="A6015" t="s">
        <v>734</v>
      </c>
      <c r="B6015">
        <v>70</v>
      </c>
      <c r="C6015">
        <v>2008</v>
      </c>
      <c r="D6015" t="s">
        <v>985</v>
      </c>
      <c r="F6015" t="s">
        <v>22</v>
      </c>
      <c r="G6015" t="s">
        <v>1403</v>
      </c>
      <c r="I6015">
        <v>35042.1</v>
      </c>
    </row>
    <row r="6016" spans="1:9" x14ac:dyDescent="0.2">
      <c r="A6016" t="s">
        <v>666</v>
      </c>
      <c r="B6016">
        <v>71</v>
      </c>
      <c r="C6016">
        <v>2008</v>
      </c>
      <c r="D6016" t="s">
        <v>970</v>
      </c>
      <c r="F6016" t="s">
        <v>55</v>
      </c>
      <c r="G6016" t="s">
        <v>1456</v>
      </c>
      <c r="I6016">
        <v>34922</v>
      </c>
    </row>
    <row r="6017" spans="1:9" x14ac:dyDescent="0.2">
      <c r="A6017" t="s">
        <v>243</v>
      </c>
      <c r="B6017">
        <v>72</v>
      </c>
      <c r="C6017">
        <v>2008</v>
      </c>
      <c r="D6017" t="s">
        <v>17</v>
      </c>
      <c r="F6017" t="s">
        <v>187</v>
      </c>
      <c r="G6017" t="s">
        <v>1448</v>
      </c>
      <c r="I6017">
        <v>34678</v>
      </c>
    </row>
    <row r="6018" spans="1:9" x14ac:dyDescent="0.2">
      <c r="A6018" t="s">
        <v>881</v>
      </c>
      <c r="B6018">
        <v>73</v>
      </c>
      <c r="C6018">
        <v>2008</v>
      </c>
      <c r="D6018" t="s">
        <v>74</v>
      </c>
      <c r="F6018" t="s">
        <v>41</v>
      </c>
      <c r="G6018" t="s">
        <v>1672</v>
      </c>
      <c r="I6018">
        <v>34589</v>
      </c>
    </row>
    <row r="6019" spans="1:9" x14ac:dyDescent="0.2">
      <c r="A6019" t="s">
        <v>1083</v>
      </c>
      <c r="B6019">
        <v>74</v>
      </c>
      <c r="C6019">
        <v>2008</v>
      </c>
      <c r="D6019" t="s">
        <v>97</v>
      </c>
      <c r="F6019" t="s">
        <v>41</v>
      </c>
      <c r="G6019" t="s">
        <v>1447</v>
      </c>
      <c r="I6019">
        <v>34401</v>
      </c>
    </row>
    <row r="6020" spans="1:9" x14ac:dyDescent="0.2">
      <c r="A6020" t="s">
        <v>132</v>
      </c>
      <c r="B6020">
        <v>75</v>
      </c>
      <c r="C6020">
        <v>2008</v>
      </c>
      <c r="D6020" t="s">
        <v>79</v>
      </c>
      <c r="F6020" t="s">
        <v>28</v>
      </c>
      <c r="G6020" t="s">
        <v>1406</v>
      </c>
      <c r="I6020">
        <v>32316</v>
      </c>
    </row>
    <row r="6021" spans="1:9" x14ac:dyDescent="0.2">
      <c r="A6021" t="s">
        <v>275</v>
      </c>
      <c r="B6021">
        <v>76</v>
      </c>
      <c r="C6021">
        <v>2008</v>
      </c>
      <c r="D6021" t="s">
        <v>74</v>
      </c>
      <c r="F6021" t="s">
        <v>55</v>
      </c>
      <c r="G6021" t="s">
        <v>1453</v>
      </c>
      <c r="I6021">
        <v>32032</v>
      </c>
    </row>
    <row r="6022" spans="1:9" x14ac:dyDescent="0.2">
      <c r="A6022" t="s">
        <v>1455</v>
      </c>
      <c r="B6022">
        <v>77</v>
      </c>
      <c r="C6022">
        <v>2008</v>
      </c>
      <c r="D6022" t="s">
        <v>21</v>
      </c>
      <c r="F6022" t="s">
        <v>28</v>
      </c>
      <c r="G6022" t="s">
        <v>1406</v>
      </c>
      <c r="I6022">
        <v>31924</v>
      </c>
    </row>
    <row r="6023" spans="1:9" x14ac:dyDescent="0.2">
      <c r="A6023" t="s">
        <v>1673</v>
      </c>
      <c r="B6023">
        <v>78</v>
      </c>
      <c r="C6023">
        <v>2008</v>
      </c>
      <c r="D6023" t="s">
        <v>79</v>
      </c>
      <c r="F6023" t="s">
        <v>18</v>
      </c>
      <c r="G6023" t="s">
        <v>1401</v>
      </c>
      <c r="I6023">
        <v>31490</v>
      </c>
    </row>
    <row r="6024" spans="1:9" x14ac:dyDescent="0.2">
      <c r="A6024" t="s">
        <v>469</v>
      </c>
      <c r="B6024">
        <v>79</v>
      </c>
      <c r="C6024">
        <v>2008</v>
      </c>
      <c r="D6024" t="s">
        <v>27</v>
      </c>
      <c r="F6024" t="s">
        <v>98</v>
      </c>
      <c r="G6024" t="s">
        <v>1442</v>
      </c>
      <c r="I6024">
        <v>30895</v>
      </c>
    </row>
    <row r="6025" spans="1:9" x14ac:dyDescent="0.2">
      <c r="A6025" t="s">
        <v>813</v>
      </c>
      <c r="B6025">
        <v>80</v>
      </c>
      <c r="C6025">
        <v>2008</v>
      </c>
      <c r="D6025" t="s">
        <v>166</v>
      </c>
      <c r="F6025" t="s">
        <v>28</v>
      </c>
      <c r="G6025" t="s">
        <v>1406</v>
      </c>
      <c r="I6025">
        <v>30748</v>
      </c>
    </row>
    <row r="6026" spans="1:9" x14ac:dyDescent="0.2">
      <c r="A6026" t="s">
        <v>1674</v>
      </c>
      <c r="B6026">
        <v>81</v>
      </c>
      <c r="C6026">
        <v>2008</v>
      </c>
      <c r="D6026" t="s">
        <v>46</v>
      </c>
      <c r="F6026" t="s">
        <v>47</v>
      </c>
      <c r="G6026" t="s">
        <v>1454</v>
      </c>
      <c r="I6026">
        <v>30653</v>
      </c>
    </row>
    <row r="6027" spans="1:9" x14ac:dyDescent="0.2">
      <c r="A6027" t="s">
        <v>127</v>
      </c>
      <c r="B6027">
        <v>82</v>
      </c>
      <c r="C6027">
        <v>2008</v>
      </c>
      <c r="D6027" t="s">
        <v>40</v>
      </c>
      <c r="F6027" t="s">
        <v>28</v>
      </c>
      <c r="G6027" t="s">
        <v>1406</v>
      </c>
      <c r="I6027">
        <v>29279.599999999999</v>
      </c>
    </row>
    <row r="6028" spans="1:9" x14ac:dyDescent="0.2">
      <c r="A6028" t="s">
        <v>107</v>
      </c>
      <c r="B6028">
        <v>83</v>
      </c>
      <c r="C6028">
        <v>2008</v>
      </c>
      <c r="D6028" t="s">
        <v>108</v>
      </c>
      <c r="F6028" t="s">
        <v>86</v>
      </c>
      <c r="G6028" t="s">
        <v>1412</v>
      </c>
      <c r="I6028">
        <v>28857</v>
      </c>
    </row>
    <row r="6029" spans="1:9" x14ac:dyDescent="0.2">
      <c r="A6029" t="s">
        <v>1299</v>
      </c>
      <c r="B6029">
        <v>84</v>
      </c>
      <c r="C6029">
        <v>2008</v>
      </c>
      <c r="D6029" t="s">
        <v>175</v>
      </c>
      <c r="F6029" t="s">
        <v>28</v>
      </c>
      <c r="G6029" t="s">
        <v>1406</v>
      </c>
      <c r="I6029">
        <v>28655</v>
      </c>
    </row>
    <row r="6030" spans="1:9" x14ac:dyDescent="0.2">
      <c r="A6030" t="s">
        <v>1175</v>
      </c>
      <c r="B6030">
        <v>85</v>
      </c>
      <c r="C6030">
        <v>2008</v>
      </c>
      <c r="D6030" t="s">
        <v>1288</v>
      </c>
      <c r="F6030" t="s">
        <v>33</v>
      </c>
      <c r="G6030" t="s">
        <v>1427</v>
      </c>
      <c r="I6030">
        <v>27599.599999999999</v>
      </c>
    </row>
    <row r="6031" spans="1:9" x14ac:dyDescent="0.2">
      <c r="A6031" t="s">
        <v>724</v>
      </c>
      <c r="B6031">
        <v>86</v>
      </c>
      <c r="C6031">
        <v>2008</v>
      </c>
      <c r="D6031" t="s">
        <v>40</v>
      </c>
      <c r="F6031" t="s">
        <v>28</v>
      </c>
      <c r="G6031" t="s">
        <v>1406</v>
      </c>
      <c r="I6031">
        <v>27526</v>
      </c>
    </row>
    <row r="6032" spans="1:9" x14ac:dyDescent="0.2">
      <c r="A6032" t="s">
        <v>450</v>
      </c>
      <c r="B6032">
        <v>87</v>
      </c>
      <c r="C6032">
        <v>2008</v>
      </c>
      <c r="D6032" t="s">
        <v>74</v>
      </c>
      <c r="F6032" t="s">
        <v>35</v>
      </c>
      <c r="G6032" t="s">
        <v>1464</v>
      </c>
      <c r="I6032">
        <v>27294</v>
      </c>
    </row>
    <row r="6033" spans="1:9" x14ac:dyDescent="0.2">
      <c r="A6033" t="s">
        <v>327</v>
      </c>
      <c r="B6033">
        <v>88</v>
      </c>
      <c r="C6033">
        <v>2008</v>
      </c>
      <c r="D6033" t="s">
        <v>987</v>
      </c>
      <c r="F6033" t="s">
        <v>25</v>
      </c>
      <c r="G6033" t="s">
        <v>1459</v>
      </c>
      <c r="I6033">
        <v>26900</v>
      </c>
    </row>
    <row r="6034" spans="1:9" x14ac:dyDescent="0.2">
      <c r="A6034" t="s">
        <v>1293</v>
      </c>
      <c r="B6034">
        <v>89</v>
      </c>
      <c r="C6034">
        <v>2008</v>
      </c>
      <c r="D6034" t="s">
        <v>1294</v>
      </c>
      <c r="F6034" t="s">
        <v>113</v>
      </c>
      <c r="G6034" t="s">
        <v>1440</v>
      </c>
      <c r="I6034">
        <v>26858</v>
      </c>
    </row>
    <row r="6035" spans="1:9" x14ac:dyDescent="0.2">
      <c r="A6035" t="s">
        <v>1515</v>
      </c>
      <c r="B6035">
        <v>90</v>
      </c>
      <c r="C6035">
        <v>2008</v>
      </c>
      <c r="D6035" t="s">
        <v>223</v>
      </c>
      <c r="F6035" t="s">
        <v>22</v>
      </c>
      <c r="G6035" t="s">
        <v>1403</v>
      </c>
      <c r="I6035">
        <v>26713.8</v>
      </c>
    </row>
    <row r="6036" spans="1:9" x14ac:dyDescent="0.2">
      <c r="A6036" t="s">
        <v>1675</v>
      </c>
      <c r="B6036">
        <v>91</v>
      </c>
      <c r="C6036">
        <v>2008</v>
      </c>
      <c r="D6036" t="s">
        <v>24</v>
      </c>
      <c r="F6036" t="s">
        <v>53</v>
      </c>
      <c r="G6036" t="s">
        <v>1416</v>
      </c>
      <c r="I6036">
        <v>26340</v>
      </c>
    </row>
    <row r="6037" spans="1:9" x14ac:dyDescent="0.2">
      <c r="A6037" t="s">
        <v>1085</v>
      </c>
      <c r="B6037">
        <v>92</v>
      </c>
      <c r="C6037">
        <v>2008</v>
      </c>
      <c r="D6037" t="s">
        <v>17</v>
      </c>
      <c r="F6037" t="s">
        <v>18</v>
      </c>
      <c r="G6037" t="s">
        <v>1458</v>
      </c>
      <c r="I6037">
        <v>26160</v>
      </c>
    </row>
    <row r="6038" spans="1:9" x14ac:dyDescent="0.2">
      <c r="A6038" t="s">
        <v>1460</v>
      </c>
      <c r="B6038">
        <v>93</v>
      </c>
      <c r="C6038">
        <v>2008</v>
      </c>
      <c r="D6038" t="s">
        <v>65</v>
      </c>
      <c r="F6038" t="s">
        <v>72</v>
      </c>
      <c r="G6038" t="s">
        <v>1461</v>
      </c>
      <c r="I6038">
        <v>26017</v>
      </c>
    </row>
    <row r="6039" spans="1:9" x14ac:dyDescent="0.2">
      <c r="A6039" t="s">
        <v>1676</v>
      </c>
      <c r="B6039">
        <v>94</v>
      </c>
      <c r="C6039">
        <v>2008</v>
      </c>
      <c r="D6039" t="s">
        <v>65</v>
      </c>
      <c r="F6039" t="s">
        <v>146</v>
      </c>
      <c r="G6039" t="s">
        <v>1465</v>
      </c>
      <c r="I6039">
        <v>25961</v>
      </c>
    </row>
    <row r="6040" spans="1:9" x14ac:dyDescent="0.2">
      <c r="A6040" t="s">
        <v>1296</v>
      </c>
      <c r="B6040">
        <v>95</v>
      </c>
      <c r="C6040">
        <v>2008</v>
      </c>
      <c r="D6040" t="s">
        <v>65</v>
      </c>
      <c r="F6040" t="s">
        <v>33</v>
      </c>
      <c r="G6040" t="s">
        <v>1427</v>
      </c>
      <c r="I6040">
        <v>25916</v>
      </c>
    </row>
    <row r="6041" spans="1:9" x14ac:dyDescent="0.2">
      <c r="A6041" t="s">
        <v>208</v>
      </c>
      <c r="B6041">
        <v>96</v>
      </c>
      <c r="C6041">
        <v>2008</v>
      </c>
      <c r="D6041" t="s">
        <v>100</v>
      </c>
      <c r="F6041" t="s">
        <v>44</v>
      </c>
      <c r="G6041" t="s">
        <v>1470</v>
      </c>
      <c r="I6041">
        <v>25914.2</v>
      </c>
    </row>
    <row r="6042" spans="1:9" x14ac:dyDescent="0.2">
      <c r="A6042" t="s">
        <v>679</v>
      </c>
      <c r="B6042">
        <v>97</v>
      </c>
      <c r="C6042">
        <v>2008</v>
      </c>
      <c r="D6042" t="s">
        <v>390</v>
      </c>
      <c r="F6042" t="s">
        <v>93</v>
      </c>
      <c r="G6042" t="s">
        <v>1457</v>
      </c>
      <c r="I6042">
        <v>25531</v>
      </c>
    </row>
    <row r="6043" spans="1:9" x14ac:dyDescent="0.2">
      <c r="A6043" t="s">
        <v>644</v>
      </c>
      <c r="B6043">
        <v>98</v>
      </c>
      <c r="C6043">
        <v>2008</v>
      </c>
      <c r="D6043" t="s">
        <v>1288</v>
      </c>
      <c r="F6043" t="s">
        <v>190</v>
      </c>
      <c r="G6043" t="s">
        <v>1476</v>
      </c>
      <c r="I6043">
        <v>25290</v>
      </c>
    </row>
    <row r="6044" spans="1:9" x14ac:dyDescent="0.2">
      <c r="A6044" t="s">
        <v>1352</v>
      </c>
      <c r="B6044">
        <v>99</v>
      </c>
      <c r="C6044">
        <v>2008</v>
      </c>
      <c r="D6044" t="s">
        <v>40</v>
      </c>
      <c r="F6044" t="s">
        <v>146</v>
      </c>
      <c r="G6044" t="s">
        <v>1462</v>
      </c>
      <c r="I6044">
        <v>25268.2</v>
      </c>
    </row>
    <row r="6045" spans="1:9" x14ac:dyDescent="0.2">
      <c r="A6045" t="s">
        <v>1176</v>
      </c>
      <c r="B6045">
        <v>100</v>
      </c>
      <c r="C6045">
        <v>2008</v>
      </c>
      <c r="D6045" t="s">
        <v>490</v>
      </c>
      <c r="F6045" t="s">
        <v>72</v>
      </c>
      <c r="G6045" t="s">
        <v>1461</v>
      </c>
      <c r="I6045">
        <v>24462</v>
      </c>
    </row>
    <row r="6046" spans="1:9" x14ac:dyDescent="0.2">
      <c r="A6046" t="s">
        <v>120</v>
      </c>
      <c r="B6046">
        <v>101</v>
      </c>
      <c r="C6046">
        <v>2008</v>
      </c>
      <c r="D6046" t="s">
        <v>100</v>
      </c>
      <c r="F6046" t="s">
        <v>41</v>
      </c>
      <c r="G6046" t="s">
        <v>1468</v>
      </c>
      <c r="I6046">
        <v>24197.7</v>
      </c>
    </row>
    <row r="6047" spans="1:9" x14ac:dyDescent="0.2">
      <c r="A6047" t="s">
        <v>217</v>
      </c>
      <c r="B6047">
        <v>102</v>
      </c>
      <c r="C6047">
        <v>2008</v>
      </c>
      <c r="D6047" t="s">
        <v>130</v>
      </c>
      <c r="F6047" t="s">
        <v>44</v>
      </c>
      <c r="G6047" t="s">
        <v>1467</v>
      </c>
      <c r="I6047">
        <v>24082.2</v>
      </c>
    </row>
    <row r="6048" spans="1:9" x14ac:dyDescent="0.2">
      <c r="A6048" t="s">
        <v>1485</v>
      </c>
      <c r="B6048">
        <v>103</v>
      </c>
      <c r="C6048">
        <v>2008</v>
      </c>
      <c r="D6048" t="s">
        <v>30</v>
      </c>
      <c r="F6048" t="s">
        <v>55</v>
      </c>
      <c r="G6048" t="s">
        <v>1486</v>
      </c>
      <c r="I6048">
        <v>24006</v>
      </c>
    </row>
    <row r="6049" spans="1:9" x14ac:dyDescent="0.2">
      <c r="A6049" t="s">
        <v>1183</v>
      </c>
      <c r="B6049">
        <v>104</v>
      </c>
      <c r="C6049">
        <v>2008</v>
      </c>
      <c r="D6049" t="s">
        <v>79</v>
      </c>
      <c r="F6049" t="s">
        <v>55</v>
      </c>
      <c r="G6049" t="s">
        <v>1463</v>
      </c>
      <c r="I6049">
        <v>23442.1</v>
      </c>
    </row>
    <row r="6050" spans="1:9" x14ac:dyDescent="0.2">
      <c r="A6050" t="s">
        <v>499</v>
      </c>
      <c r="B6050">
        <v>105</v>
      </c>
      <c r="C6050">
        <v>2008</v>
      </c>
      <c r="D6050" t="s">
        <v>976</v>
      </c>
      <c r="F6050" t="s">
        <v>177</v>
      </c>
      <c r="G6050" t="s">
        <v>1475</v>
      </c>
      <c r="I6050">
        <v>23423.1</v>
      </c>
    </row>
    <row r="6051" spans="1:9" x14ac:dyDescent="0.2">
      <c r="A6051" t="s">
        <v>816</v>
      </c>
      <c r="B6051">
        <v>106</v>
      </c>
      <c r="C6051">
        <v>2008</v>
      </c>
      <c r="D6051" t="s">
        <v>60</v>
      </c>
      <c r="F6051" t="s">
        <v>44</v>
      </c>
      <c r="G6051" t="s">
        <v>1474</v>
      </c>
      <c r="I6051">
        <v>23230.7</v>
      </c>
    </row>
    <row r="6052" spans="1:9" x14ac:dyDescent="0.2">
      <c r="A6052" t="s">
        <v>216</v>
      </c>
      <c r="B6052">
        <v>107</v>
      </c>
      <c r="C6052">
        <v>2008</v>
      </c>
      <c r="D6052" t="s">
        <v>70</v>
      </c>
      <c r="F6052" t="s">
        <v>177</v>
      </c>
      <c r="G6052" t="s">
        <v>1473</v>
      </c>
      <c r="I6052">
        <v>23193.599999999999</v>
      </c>
    </row>
    <row r="6053" spans="1:9" x14ac:dyDescent="0.2">
      <c r="A6053" t="s">
        <v>1092</v>
      </c>
      <c r="B6053">
        <v>108</v>
      </c>
      <c r="C6053">
        <v>2008</v>
      </c>
      <c r="D6053" t="s">
        <v>65</v>
      </c>
      <c r="F6053" t="s">
        <v>53</v>
      </c>
      <c r="G6053" t="s">
        <v>1471</v>
      </c>
      <c r="I6053">
        <v>22962</v>
      </c>
    </row>
    <row r="6054" spans="1:9" x14ac:dyDescent="0.2">
      <c r="A6054" t="s">
        <v>117</v>
      </c>
      <c r="B6054">
        <v>109</v>
      </c>
      <c r="C6054">
        <v>2008</v>
      </c>
      <c r="D6054" t="s">
        <v>118</v>
      </c>
      <c r="F6054" t="s">
        <v>22</v>
      </c>
      <c r="G6054" t="s">
        <v>1469</v>
      </c>
      <c r="I6054">
        <v>22935</v>
      </c>
    </row>
    <row r="6055" spans="1:9" x14ac:dyDescent="0.2">
      <c r="A6055" t="s">
        <v>186</v>
      </c>
      <c r="B6055">
        <v>110</v>
      </c>
      <c r="C6055">
        <v>2008</v>
      </c>
      <c r="D6055" t="s">
        <v>40</v>
      </c>
      <c r="F6055" t="s">
        <v>187</v>
      </c>
      <c r="G6055" t="s">
        <v>1448</v>
      </c>
      <c r="I6055">
        <v>22596.6</v>
      </c>
    </row>
    <row r="6056" spans="1:9" x14ac:dyDescent="0.2">
      <c r="A6056" t="s">
        <v>624</v>
      </c>
      <c r="B6056">
        <v>111</v>
      </c>
      <c r="C6056">
        <v>2008</v>
      </c>
      <c r="D6056" t="s">
        <v>32</v>
      </c>
      <c r="F6056" t="s">
        <v>142</v>
      </c>
      <c r="G6056" t="s">
        <v>1480</v>
      </c>
      <c r="I6056">
        <v>22572</v>
      </c>
    </row>
    <row r="6057" spans="1:9" x14ac:dyDescent="0.2">
      <c r="A6057" t="s">
        <v>182</v>
      </c>
      <c r="B6057">
        <v>112</v>
      </c>
      <c r="C6057">
        <v>2008</v>
      </c>
      <c r="D6057" t="s">
        <v>74</v>
      </c>
      <c r="F6057" t="s">
        <v>146</v>
      </c>
      <c r="G6057" t="s">
        <v>1466</v>
      </c>
      <c r="I6057">
        <v>22426</v>
      </c>
    </row>
    <row r="6058" spans="1:9" x14ac:dyDescent="0.2">
      <c r="A6058" t="s">
        <v>1094</v>
      </c>
      <c r="B6058">
        <v>113</v>
      </c>
      <c r="C6058">
        <v>2008</v>
      </c>
      <c r="D6058" t="s">
        <v>100</v>
      </c>
      <c r="F6058" t="s">
        <v>41</v>
      </c>
      <c r="G6058" t="s">
        <v>1478</v>
      </c>
      <c r="I6058">
        <v>22399.8</v>
      </c>
    </row>
    <row r="6059" spans="1:9" x14ac:dyDescent="0.2">
      <c r="A6059" t="s">
        <v>90</v>
      </c>
      <c r="B6059">
        <v>114</v>
      </c>
      <c r="C6059">
        <v>2008</v>
      </c>
      <c r="D6059" t="s">
        <v>91</v>
      </c>
      <c r="F6059" t="s">
        <v>113</v>
      </c>
      <c r="G6059" t="s">
        <v>1449</v>
      </c>
      <c r="I6059">
        <v>22284</v>
      </c>
    </row>
    <row r="6060" spans="1:9" x14ac:dyDescent="0.2">
      <c r="A6060" t="s">
        <v>731</v>
      </c>
      <c r="B6060">
        <v>115</v>
      </c>
      <c r="C6060">
        <v>2008</v>
      </c>
      <c r="D6060" t="s">
        <v>1353</v>
      </c>
      <c r="F6060" t="s">
        <v>22</v>
      </c>
      <c r="G6060" t="s">
        <v>1477</v>
      </c>
      <c r="I6060">
        <v>22135</v>
      </c>
    </row>
    <row r="6061" spans="1:9" x14ac:dyDescent="0.2">
      <c r="A6061" t="s">
        <v>1306</v>
      </c>
      <c r="B6061">
        <v>116</v>
      </c>
      <c r="C6061">
        <v>2008</v>
      </c>
      <c r="D6061" t="s">
        <v>21</v>
      </c>
      <c r="F6061" t="s">
        <v>22</v>
      </c>
      <c r="G6061" t="s">
        <v>1411</v>
      </c>
      <c r="I6061">
        <v>21675</v>
      </c>
    </row>
    <row r="6062" spans="1:9" x14ac:dyDescent="0.2">
      <c r="A6062" t="s">
        <v>933</v>
      </c>
      <c r="B6062">
        <v>117</v>
      </c>
      <c r="C6062">
        <v>2008</v>
      </c>
      <c r="D6062" t="s">
        <v>920</v>
      </c>
      <c r="F6062" t="s">
        <v>75</v>
      </c>
      <c r="G6062" t="s">
        <v>1483</v>
      </c>
      <c r="I6062">
        <v>21193.200000000001</v>
      </c>
    </row>
    <row r="6063" spans="1:9" x14ac:dyDescent="0.2">
      <c r="A6063" t="s">
        <v>1482</v>
      </c>
      <c r="B6063">
        <v>118</v>
      </c>
      <c r="C6063">
        <v>2008</v>
      </c>
      <c r="D6063" t="s">
        <v>108</v>
      </c>
      <c r="F6063" t="s">
        <v>86</v>
      </c>
      <c r="G6063" t="s">
        <v>1412</v>
      </c>
      <c r="I6063">
        <v>20936</v>
      </c>
    </row>
    <row r="6064" spans="1:9" x14ac:dyDescent="0.2">
      <c r="A6064" t="s">
        <v>1245</v>
      </c>
      <c r="B6064">
        <v>119</v>
      </c>
      <c r="C6064">
        <v>2008</v>
      </c>
      <c r="D6064" t="s">
        <v>17</v>
      </c>
      <c r="F6064" t="s">
        <v>53</v>
      </c>
      <c r="G6064" t="s">
        <v>1479</v>
      </c>
      <c r="I6064">
        <v>20538</v>
      </c>
    </row>
    <row r="6065" spans="1:9" x14ac:dyDescent="0.2">
      <c r="A6065" t="s">
        <v>329</v>
      </c>
      <c r="B6065">
        <v>120</v>
      </c>
      <c r="C6065">
        <v>2008</v>
      </c>
      <c r="D6065" t="s">
        <v>330</v>
      </c>
      <c r="F6065" t="s">
        <v>187</v>
      </c>
      <c r="G6065" t="s">
        <v>1448</v>
      </c>
      <c r="I6065">
        <v>20500.3</v>
      </c>
    </row>
    <row r="6066" spans="1:9" x14ac:dyDescent="0.2">
      <c r="A6066" t="s">
        <v>1109</v>
      </c>
      <c r="B6066">
        <v>121</v>
      </c>
      <c r="C6066">
        <v>2008</v>
      </c>
      <c r="D6066" t="s">
        <v>223</v>
      </c>
      <c r="F6066" t="s">
        <v>22</v>
      </c>
      <c r="G6066" t="s">
        <v>1403</v>
      </c>
      <c r="I6066">
        <v>20394</v>
      </c>
    </row>
    <row r="6067" spans="1:9" x14ac:dyDescent="0.2">
      <c r="A6067" t="s">
        <v>531</v>
      </c>
      <c r="B6067">
        <v>122</v>
      </c>
      <c r="C6067">
        <v>2008</v>
      </c>
      <c r="D6067" t="s">
        <v>57</v>
      </c>
      <c r="F6067" t="s">
        <v>72</v>
      </c>
      <c r="G6067" t="s">
        <v>1421</v>
      </c>
      <c r="I6067">
        <v>20308</v>
      </c>
    </row>
    <row r="6068" spans="1:9" x14ac:dyDescent="0.2">
      <c r="A6068" t="s">
        <v>202</v>
      </c>
      <c r="B6068">
        <v>123</v>
      </c>
      <c r="C6068">
        <v>2008</v>
      </c>
      <c r="D6068" t="s">
        <v>488</v>
      </c>
      <c r="F6068" t="s">
        <v>55</v>
      </c>
      <c r="G6068" t="s">
        <v>1453</v>
      </c>
      <c r="I6068">
        <v>20206</v>
      </c>
    </row>
    <row r="6069" spans="1:9" x14ac:dyDescent="0.2">
      <c r="A6069" t="s">
        <v>137</v>
      </c>
      <c r="B6069">
        <v>124</v>
      </c>
      <c r="C6069">
        <v>2008</v>
      </c>
      <c r="D6069" t="s">
        <v>118</v>
      </c>
      <c r="F6069" t="s">
        <v>44</v>
      </c>
      <c r="G6069" t="s">
        <v>1417</v>
      </c>
      <c r="I6069">
        <v>20143</v>
      </c>
    </row>
    <row r="6070" spans="1:9" x14ac:dyDescent="0.2">
      <c r="A6070" t="s">
        <v>148</v>
      </c>
      <c r="B6070">
        <v>125</v>
      </c>
      <c r="C6070">
        <v>2008</v>
      </c>
      <c r="D6070" t="s">
        <v>100</v>
      </c>
      <c r="F6070" t="s">
        <v>28</v>
      </c>
      <c r="G6070" t="s">
        <v>1406</v>
      </c>
      <c r="I6070">
        <v>19977</v>
      </c>
    </row>
    <row r="6071" spans="1:9" x14ac:dyDescent="0.2">
      <c r="A6071" t="s">
        <v>83</v>
      </c>
      <c r="B6071">
        <v>126</v>
      </c>
      <c r="C6071">
        <v>2008</v>
      </c>
      <c r="D6071" t="s">
        <v>24</v>
      </c>
      <c r="F6071" t="s">
        <v>22</v>
      </c>
      <c r="G6071" t="s">
        <v>1477</v>
      </c>
      <c r="I6071">
        <v>19860</v>
      </c>
    </row>
    <row r="6072" spans="1:9" x14ac:dyDescent="0.2">
      <c r="A6072" t="s">
        <v>242</v>
      </c>
      <c r="B6072">
        <v>127</v>
      </c>
      <c r="C6072">
        <v>2008</v>
      </c>
      <c r="D6072" t="s">
        <v>32</v>
      </c>
      <c r="F6072" t="s">
        <v>18</v>
      </c>
      <c r="G6072" t="s">
        <v>1490</v>
      </c>
      <c r="I6072">
        <v>19451</v>
      </c>
    </row>
    <row r="6073" spans="1:9" x14ac:dyDescent="0.2">
      <c r="A6073" t="s">
        <v>504</v>
      </c>
      <c r="B6073">
        <v>128</v>
      </c>
      <c r="C6073">
        <v>2008</v>
      </c>
      <c r="D6073" t="s">
        <v>105</v>
      </c>
      <c r="F6073" t="s">
        <v>146</v>
      </c>
      <c r="G6073" t="s">
        <v>1489</v>
      </c>
      <c r="I6073">
        <v>19372.7</v>
      </c>
    </row>
    <row r="6074" spans="1:9" x14ac:dyDescent="0.2">
      <c r="A6074" t="s">
        <v>170</v>
      </c>
      <c r="B6074">
        <v>129</v>
      </c>
      <c r="C6074">
        <v>2008</v>
      </c>
      <c r="D6074" t="s">
        <v>118</v>
      </c>
      <c r="F6074" t="s">
        <v>86</v>
      </c>
      <c r="G6074" t="s">
        <v>1412</v>
      </c>
      <c r="I6074">
        <v>19154</v>
      </c>
    </row>
    <row r="6075" spans="1:9" x14ac:dyDescent="0.2">
      <c r="A6075" t="s">
        <v>929</v>
      </c>
      <c r="B6075">
        <v>130</v>
      </c>
      <c r="C6075">
        <v>2008</v>
      </c>
      <c r="D6075" t="s">
        <v>57</v>
      </c>
      <c r="F6075" t="s">
        <v>35</v>
      </c>
      <c r="G6075" t="s">
        <v>1431</v>
      </c>
      <c r="I6075">
        <v>18965.5</v>
      </c>
    </row>
    <row r="6076" spans="1:9" x14ac:dyDescent="0.2">
      <c r="A6076" t="s">
        <v>1001</v>
      </c>
      <c r="B6076">
        <v>131</v>
      </c>
      <c r="C6076">
        <v>2008</v>
      </c>
      <c r="D6076" t="s">
        <v>214</v>
      </c>
      <c r="F6076" t="s">
        <v>44</v>
      </c>
      <c r="G6076" t="s">
        <v>1417</v>
      </c>
      <c r="I6076">
        <v>18925</v>
      </c>
    </row>
    <row r="6077" spans="1:9" x14ac:dyDescent="0.2">
      <c r="A6077" t="s">
        <v>387</v>
      </c>
      <c r="B6077">
        <v>132</v>
      </c>
      <c r="C6077">
        <v>2008</v>
      </c>
      <c r="D6077" t="s">
        <v>105</v>
      </c>
      <c r="F6077" t="s">
        <v>146</v>
      </c>
      <c r="G6077" t="s">
        <v>1489</v>
      </c>
      <c r="I6077">
        <v>18647.099999999999</v>
      </c>
    </row>
    <row r="6078" spans="1:9" x14ac:dyDescent="0.2">
      <c r="A6078" t="s">
        <v>1096</v>
      </c>
      <c r="B6078">
        <v>133</v>
      </c>
      <c r="C6078">
        <v>2008</v>
      </c>
      <c r="D6078" t="s">
        <v>100</v>
      </c>
      <c r="F6078" t="s">
        <v>255</v>
      </c>
      <c r="G6078" t="s">
        <v>1423</v>
      </c>
      <c r="I6078">
        <v>18633.5</v>
      </c>
    </row>
    <row r="6079" spans="1:9" x14ac:dyDescent="0.2">
      <c r="A6079" t="s">
        <v>1028</v>
      </c>
      <c r="B6079">
        <v>134</v>
      </c>
      <c r="C6079">
        <v>2008</v>
      </c>
      <c r="D6079" t="s">
        <v>21</v>
      </c>
      <c r="F6079" t="s">
        <v>25</v>
      </c>
      <c r="G6079" t="s">
        <v>1509</v>
      </c>
      <c r="I6079">
        <v>18439.099999999999</v>
      </c>
    </row>
    <row r="6080" spans="1:9" x14ac:dyDescent="0.2">
      <c r="A6080" t="s">
        <v>1099</v>
      </c>
      <c r="B6080">
        <v>135</v>
      </c>
      <c r="C6080">
        <v>2008</v>
      </c>
      <c r="D6080" t="s">
        <v>1291</v>
      </c>
      <c r="F6080" t="s">
        <v>142</v>
      </c>
      <c r="G6080" t="s">
        <v>1480</v>
      </c>
      <c r="I6080">
        <v>18377.8</v>
      </c>
    </row>
    <row r="6081" spans="1:9" x14ac:dyDescent="0.2">
      <c r="A6081" t="s">
        <v>147</v>
      </c>
      <c r="B6081">
        <v>136</v>
      </c>
      <c r="C6081">
        <v>2008</v>
      </c>
      <c r="D6081" t="s">
        <v>1077</v>
      </c>
      <c r="F6081" t="s">
        <v>22</v>
      </c>
      <c r="G6081" t="s">
        <v>1400</v>
      </c>
      <c r="I6081">
        <v>18266</v>
      </c>
    </row>
    <row r="6082" spans="1:9" x14ac:dyDescent="0.2">
      <c r="A6082" t="s">
        <v>516</v>
      </c>
      <c r="B6082">
        <v>137</v>
      </c>
      <c r="C6082">
        <v>2008</v>
      </c>
      <c r="D6082" t="s">
        <v>636</v>
      </c>
      <c r="F6082" t="s">
        <v>55</v>
      </c>
      <c r="G6082" t="s">
        <v>1508</v>
      </c>
      <c r="I6082">
        <v>17996</v>
      </c>
    </row>
    <row r="6083" spans="1:9" x14ac:dyDescent="0.2">
      <c r="A6083" t="s">
        <v>1300</v>
      </c>
      <c r="B6083">
        <v>138</v>
      </c>
      <c r="C6083">
        <v>2008</v>
      </c>
      <c r="D6083" t="s">
        <v>350</v>
      </c>
      <c r="F6083" t="s">
        <v>177</v>
      </c>
      <c r="G6083" t="s">
        <v>1487</v>
      </c>
      <c r="I6083">
        <v>17950.599999999999</v>
      </c>
    </row>
    <row r="6084" spans="1:9" x14ac:dyDescent="0.2">
      <c r="A6084" t="s">
        <v>101</v>
      </c>
      <c r="B6084">
        <v>139</v>
      </c>
      <c r="C6084">
        <v>2008</v>
      </c>
      <c r="D6084" t="s">
        <v>65</v>
      </c>
      <c r="F6084" t="s">
        <v>28</v>
      </c>
      <c r="G6084" t="s">
        <v>1406</v>
      </c>
      <c r="I6084">
        <v>17920</v>
      </c>
    </row>
    <row r="6085" spans="1:9" x14ac:dyDescent="0.2">
      <c r="A6085" t="s">
        <v>1391</v>
      </c>
      <c r="B6085">
        <v>140</v>
      </c>
      <c r="C6085">
        <v>2008</v>
      </c>
      <c r="D6085" t="s">
        <v>488</v>
      </c>
      <c r="F6085" t="s">
        <v>398</v>
      </c>
      <c r="G6085" t="s">
        <v>1512</v>
      </c>
      <c r="I6085">
        <v>17876</v>
      </c>
    </row>
    <row r="6086" spans="1:9" x14ac:dyDescent="0.2">
      <c r="A6086" t="s">
        <v>613</v>
      </c>
      <c r="B6086">
        <v>141</v>
      </c>
      <c r="C6086">
        <v>2008</v>
      </c>
      <c r="D6086" t="s">
        <v>1288</v>
      </c>
      <c r="F6086" t="s">
        <v>98</v>
      </c>
      <c r="G6086" t="s">
        <v>1442</v>
      </c>
      <c r="I6086">
        <v>17623</v>
      </c>
    </row>
    <row r="6087" spans="1:9" x14ac:dyDescent="0.2">
      <c r="A6087" t="s">
        <v>383</v>
      </c>
      <c r="B6087">
        <v>142</v>
      </c>
      <c r="C6087">
        <v>2008</v>
      </c>
      <c r="D6087" t="s">
        <v>70</v>
      </c>
      <c r="F6087" t="s">
        <v>98</v>
      </c>
      <c r="G6087" t="s">
        <v>1493</v>
      </c>
      <c r="I6087">
        <v>17507.7</v>
      </c>
    </row>
    <row r="6088" spans="1:9" x14ac:dyDescent="0.2">
      <c r="A6088" t="s">
        <v>1308</v>
      </c>
      <c r="B6088">
        <v>143</v>
      </c>
      <c r="C6088">
        <v>2008</v>
      </c>
      <c r="D6088" t="s">
        <v>27</v>
      </c>
      <c r="F6088" t="s">
        <v>55</v>
      </c>
      <c r="G6088" t="s">
        <v>1506</v>
      </c>
      <c r="I6088">
        <v>17246</v>
      </c>
    </row>
    <row r="6089" spans="1:9" x14ac:dyDescent="0.2">
      <c r="A6089" t="s">
        <v>94</v>
      </c>
      <c r="B6089">
        <v>144</v>
      </c>
      <c r="C6089">
        <v>2008</v>
      </c>
      <c r="D6089" t="s">
        <v>30</v>
      </c>
      <c r="F6089" t="s">
        <v>33</v>
      </c>
      <c r="G6089" t="s">
        <v>1642</v>
      </c>
      <c r="I6089">
        <v>17228</v>
      </c>
    </row>
    <row r="6090" spans="1:9" x14ac:dyDescent="0.2">
      <c r="A6090" t="s">
        <v>1248</v>
      </c>
      <c r="B6090">
        <v>145</v>
      </c>
      <c r="C6090">
        <v>2008</v>
      </c>
      <c r="D6090" t="s">
        <v>985</v>
      </c>
      <c r="F6090" t="s">
        <v>72</v>
      </c>
      <c r="G6090" t="s">
        <v>1507</v>
      </c>
      <c r="I6090">
        <v>17216</v>
      </c>
    </row>
    <row r="6091" spans="1:9" x14ac:dyDescent="0.2">
      <c r="A6091" t="s">
        <v>1189</v>
      </c>
      <c r="B6091">
        <v>146</v>
      </c>
      <c r="C6091">
        <v>2008</v>
      </c>
      <c r="D6091" t="s">
        <v>166</v>
      </c>
      <c r="F6091" t="s">
        <v>98</v>
      </c>
      <c r="G6091" t="s">
        <v>1499</v>
      </c>
      <c r="I6091">
        <v>16873</v>
      </c>
    </row>
    <row r="6092" spans="1:9" x14ac:dyDescent="0.2">
      <c r="A6092" t="s">
        <v>178</v>
      </c>
      <c r="B6092">
        <v>147</v>
      </c>
      <c r="C6092">
        <v>2008</v>
      </c>
      <c r="D6092" t="s">
        <v>91</v>
      </c>
      <c r="F6092" t="s">
        <v>93</v>
      </c>
      <c r="G6092" t="s">
        <v>1472</v>
      </c>
      <c r="I6092">
        <v>16871</v>
      </c>
    </row>
    <row r="6093" spans="1:9" x14ac:dyDescent="0.2">
      <c r="A6093" t="s">
        <v>220</v>
      </c>
      <c r="B6093">
        <v>148</v>
      </c>
      <c r="C6093">
        <v>2008</v>
      </c>
      <c r="D6093" t="s">
        <v>221</v>
      </c>
      <c r="F6093" t="s">
        <v>22</v>
      </c>
      <c r="G6093" t="s">
        <v>1400</v>
      </c>
      <c r="I6093">
        <v>16691</v>
      </c>
    </row>
    <row r="6094" spans="1:9" x14ac:dyDescent="0.2">
      <c r="A6094" t="s">
        <v>169</v>
      </c>
      <c r="B6094">
        <v>149</v>
      </c>
      <c r="C6094">
        <v>2008</v>
      </c>
      <c r="D6094" t="s">
        <v>108</v>
      </c>
      <c r="F6094" t="s">
        <v>142</v>
      </c>
      <c r="G6094" t="s">
        <v>1480</v>
      </c>
      <c r="I6094">
        <v>16685.7</v>
      </c>
    </row>
    <row r="6095" spans="1:9" x14ac:dyDescent="0.2">
      <c r="A6095" t="s">
        <v>1368</v>
      </c>
      <c r="B6095">
        <v>150</v>
      </c>
      <c r="C6095">
        <v>2008</v>
      </c>
      <c r="D6095" t="s">
        <v>1363</v>
      </c>
      <c r="F6095" t="s">
        <v>55</v>
      </c>
      <c r="G6095" t="s">
        <v>1543</v>
      </c>
      <c r="I6095">
        <v>16594</v>
      </c>
    </row>
    <row r="6096" spans="1:9" x14ac:dyDescent="0.2">
      <c r="A6096" t="s">
        <v>459</v>
      </c>
      <c r="B6096">
        <v>151</v>
      </c>
      <c r="C6096">
        <v>2008</v>
      </c>
      <c r="D6096" t="s">
        <v>166</v>
      </c>
      <c r="F6096" t="s">
        <v>125</v>
      </c>
      <c r="G6096" t="s">
        <v>1407</v>
      </c>
      <c r="I6096">
        <v>16593</v>
      </c>
    </row>
    <row r="6097" spans="1:9" x14ac:dyDescent="0.2">
      <c r="A6097" t="s">
        <v>1182</v>
      </c>
      <c r="B6097">
        <v>152</v>
      </c>
      <c r="C6097">
        <v>2008</v>
      </c>
      <c r="D6097" t="s">
        <v>24</v>
      </c>
      <c r="F6097" t="s">
        <v>187</v>
      </c>
      <c r="G6097" t="s">
        <v>1501</v>
      </c>
      <c r="I6097">
        <v>16473.7</v>
      </c>
    </row>
    <row r="6098" spans="1:9" x14ac:dyDescent="0.2">
      <c r="A6098" t="s">
        <v>369</v>
      </c>
      <c r="B6098">
        <v>153</v>
      </c>
      <c r="C6098">
        <v>2008</v>
      </c>
      <c r="D6098" t="s">
        <v>283</v>
      </c>
      <c r="F6098" t="s">
        <v>370</v>
      </c>
      <c r="G6098" t="s">
        <v>1504</v>
      </c>
      <c r="I6098">
        <v>16325.9</v>
      </c>
    </row>
    <row r="6099" spans="1:9" x14ac:dyDescent="0.2">
      <c r="A6099" t="s">
        <v>231</v>
      </c>
      <c r="B6099">
        <v>154</v>
      </c>
      <c r="C6099">
        <v>2008</v>
      </c>
      <c r="D6099" t="s">
        <v>201</v>
      </c>
      <c r="F6099" t="s">
        <v>68</v>
      </c>
      <c r="G6099" t="s">
        <v>1408</v>
      </c>
      <c r="I6099">
        <v>16283</v>
      </c>
    </row>
    <row r="6100" spans="1:9" x14ac:dyDescent="0.2">
      <c r="A6100" t="s">
        <v>1355</v>
      </c>
      <c r="B6100">
        <v>155</v>
      </c>
      <c r="C6100">
        <v>2008</v>
      </c>
      <c r="D6100" t="s">
        <v>130</v>
      </c>
      <c r="F6100" t="s">
        <v>44</v>
      </c>
      <c r="G6100" t="s">
        <v>1513</v>
      </c>
      <c r="I6100">
        <v>16278.9</v>
      </c>
    </row>
    <row r="6101" spans="1:9" x14ac:dyDescent="0.2">
      <c r="A6101" t="s">
        <v>425</v>
      </c>
      <c r="B6101">
        <v>156</v>
      </c>
      <c r="C6101">
        <v>2008</v>
      </c>
      <c r="D6101" t="s">
        <v>609</v>
      </c>
      <c r="F6101" t="s">
        <v>28</v>
      </c>
      <c r="G6101" t="s">
        <v>1406</v>
      </c>
      <c r="I6101">
        <v>16151</v>
      </c>
    </row>
    <row r="6102" spans="1:9" x14ac:dyDescent="0.2">
      <c r="A6102" t="s">
        <v>647</v>
      </c>
      <c r="B6102">
        <v>157</v>
      </c>
      <c r="C6102">
        <v>2008</v>
      </c>
      <c r="D6102" t="s">
        <v>17</v>
      </c>
      <c r="F6102" t="s">
        <v>18</v>
      </c>
      <c r="G6102" t="s">
        <v>1491</v>
      </c>
      <c r="I6102">
        <v>15995</v>
      </c>
    </row>
    <row r="6103" spans="1:9" x14ac:dyDescent="0.2">
      <c r="A6103" t="s">
        <v>1098</v>
      </c>
      <c r="B6103">
        <v>158</v>
      </c>
      <c r="C6103">
        <v>2008</v>
      </c>
      <c r="D6103" t="s">
        <v>976</v>
      </c>
      <c r="F6103" t="s">
        <v>28</v>
      </c>
      <c r="G6103" t="s">
        <v>1517</v>
      </c>
      <c r="I6103">
        <v>15985</v>
      </c>
    </row>
    <row r="6104" spans="1:9" x14ac:dyDescent="0.2">
      <c r="A6104" t="s">
        <v>1013</v>
      </c>
      <c r="B6104">
        <v>159</v>
      </c>
      <c r="C6104">
        <v>2008</v>
      </c>
      <c r="D6104" t="s">
        <v>488</v>
      </c>
      <c r="F6104" t="s">
        <v>22</v>
      </c>
      <c r="G6104" t="s">
        <v>1538</v>
      </c>
      <c r="I6104">
        <v>15916</v>
      </c>
    </row>
    <row r="6105" spans="1:9" x14ac:dyDescent="0.2">
      <c r="A6105" t="s">
        <v>1100</v>
      </c>
      <c r="B6105">
        <v>160</v>
      </c>
      <c r="C6105">
        <v>2008</v>
      </c>
      <c r="D6105" t="s">
        <v>201</v>
      </c>
      <c r="F6105" t="s">
        <v>22</v>
      </c>
      <c r="G6105" t="s">
        <v>1469</v>
      </c>
      <c r="I6105">
        <v>15802</v>
      </c>
    </row>
    <row r="6106" spans="1:9" x14ac:dyDescent="0.2">
      <c r="A6106" t="s">
        <v>378</v>
      </c>
      <c r="B6106">
        <v>161</v>
      </c>
      <c r="C6106">
        <v>2008</v>
      </c>
      <c r="D6106" t="s">
        <v>214</v>
      </c>
      <c r="F6106" t="s">
        <v>35</v>
      </c>
      <c r="G6106" t="s">
        <v>1494</v>
      </c>
      <c r="I6106">
        <v>15790</v>
      </c>
    </row>
    <row r="6107" spans="1:9" x14ac:dyDescent="0.2">
      <c r="A6107" t="s">
        <v>391</v>
      </c>
      <c r="B6107">
        <v>162</v>
      </c>
      <c r="C6107">
        <v>2008</v>
      </c>
      <c r="D6107" t="s">
        <v>105</v>
      </c>
      <c r="F6107" t="s">
        <v>55</v>
      </c>
      <c r="G6107" t="s">
        <v>1413</v>
      </c>
      <c r="I6107">
        <v>15779</v>
      </c>
    </row>
    <row r="6108" spans="1:9" x14ac:dyDescent="0.2">
      <c r="A6108" t="s">
        <v>658</v>
      </c>
      <c r="B6108">
        <v>163</v>
      </c>
      <c r="C6108">
        <v>2008</v>
      </c>
      <c r="D6108" t="s">
        <v>976</v>
      </c>
      <c r="F6108" t="s">
        <v>398</v>
      </c>
      <c r="G6108" t="s">
        <v>1512</v>
      </c>
      <c r="I6108">
        <v>15681.1</v>
      </c>
    </row>
    <row r="6109" spans="1:9" x14ac:dyDescent="0.2">
      <c r="A6109" t="s">
        <v>339</v>
      </c>
      <c r="B6109">
        <v>164</v>
      </c>
      <c r="C6109">
        <v>2008</v>
      </c>
      <c r="D6109" t="s">
        <v>105</v>
      </c>
      <c r="F6109" t="s">
        <v>177</v>
      </c>
      <c r="G6109" t="s">
        <v>1503</v>
      </c>
      <c r="I6109">
        <v>15527.5</v>
      </c>
    </row>
    <row r="6110" spans="1:9" x14ac:dyDescent="0.2">
      <c r="A6110" t="s">
        <v>1302</v>
      </c>
      <c r="B6110">
        <v>165</v>
      </c>
      <c r="C6110">
        <v>2008</v>
      </c>
      <c r="D6110" t="s">
        <v>97</v>
      </c>
      <c r="F6110" t="s">
        <v>86</v>
      </c>
      <c r="G6110" t="s">
        <v>1471</v>
      </c>
      <c r="I6110">
        <v>15393</v>
      </c>
    </row>
    <row r="6111" spans="1:9" x14ac:dyDescent="0.2">
      <c r="A6111" t="s">
        <v>224</v>
      </c>
      <c r="B6111">
        <v>166</v>
      </c>
      <c r="C6111">
        <v>2008</v>
      </c>
      <c r="D6111" t="s">
        <v>214</v>
      </c>
      <c r="F6111" t="s">
        <v>86</v>
      </c>
      <c r="G6111" t="s">
        <v>1412</v>
      </c>
      <c r="I6111">
        <v>15353</v>
      </c>
    </row>
    <row r="6112" spans="1:9" x14ac:dyDescent="0.2">
      <c r="A6112" t="s">
        <v>306</v>
      </c>
      <c r="B6112">
        <v>167</v>
      </c>
      <c r="C6112">
        <v>2008</v>
      </c>
      <c r="D6112" t="s">
        <v>1095</v>
      </c>
      <c r="F6112" t="s">
        <v>22</v>
      </c>
      <c r="G6112" t="s">
        <v>1403</v>
      </c>
      <c r="I6112">
        <v>15264</v>
      </c>
    </row>
    <row r="6113" spans="1:9" x14ac:dyDescent="0.2">
      <c r="A6113" t="s">
        <v>324</v>
      </c>
      <c r="B6113">
        <v>168</v>
      </c>
      <c r="C6113">
        <v>2008</v>
      </c>
      <c r="D6113" t="s">
        <v>214</v>
      </c>
      <c r="F6113" t="s">
        <v>177</v>
      </c>
      <c r="G6113" t="s">
        <v>1500</v>
      </c>
      <c r="I6113">
        <v>15263</v>
      </c>
    </row>
    <row r="6114" spans="1:9" x14ac:dyDescent="0.2">
      <c r="A6114" t="s">
        <v>1495</v>
      </c>
      <c r="B6114">
        <v>169</v>
      </c>
      <c r="C6114">
        <v>2008</v>
      </c>
      <c r="D6114" t="s">
        <v>17</v>
      </c>
      <c r="F6114" t="s">
        <v>93</v>
      </c>
      <c r="G6114" t="s">
        <v>1496</v>
      </c>
      <c r="I6114">
        <v>15221.7</v>
      </c>
    </row>
    <row r="6115" spans="1:9" x14ac:dyDescent="0.2">
      <c r="A6115" t="s">
        <v>467</v>
      </c>
      <c r="B6115">
        <v>170</v>
      </c>
      <c r="C6115">
        <v>2008</v>
      </c>
      <c r="D6115" t="s">
        <v>1353</v>
      </c>
      <c r="F6115" t="s">
        <v>35</v>
      </c>
      <c r="G6115" t="s">
        <v>1464</v>
      </c>
      <c r="I6115">
        <v>14856.6</v>
      </c>
    </row>
    <row r="6116" spans="1:9" x14ac:dyDescent="0.2">
      <c r="A6116" t="s">
        <v>1161</v>
      </c>
      <c r="B6116">
        <v>171</v>
      </c>
      <c r="C6116">
        <v>2008</v>
      </c>
      <c r="D6116" t="s">
        <v>1363</v>
      </c>
      <c r="F6116" t="s">
        <v>93</v>
      </c>
      <c r="G6116" t="s">
        <v>1457</v>
      </c>
      <c r="I6116">
        <v>14835</v>
      </c>
    </row>
    <row r="6117" spans="1:9" x14ac:dyDescent="0.2">
      <c r="A6117" t="s">
        <v>1677</v>
      </c>
      <c r="B6117">
        <v>172</v>
      </c>
      <c r="C6117">
        <v>2008</v>
      </c>
      <c r="D6117" t="s">
        <v>57</v>
      </c>
      <c r="F6117" t="s">
        <v>28</v>
      </c>
      <c r="G6117" t="s">
        <v>1406</v>
      </c>
      <c r="I6117">
        <v>14798</v>
      </c>
    </row>
    <row r="6118" spans="1:9" x14ac:dyDescent="0.2">
      <c r="A6118" t="s">
        <v>1192</v>
      </c>
      <c r="B6118">
        <v>173</v>
      </c>
      <c r="C6118">
        <v>2008</v>
      </c>
      <c r="D6118" t="s">
        <v>100</v>
      </c>
      <c r="F6118" t="s">
        <v>55</v>
      </c>
      <c r="G6118" t="s">
        <v>1511</v>
      </c>
      <c r="I6118">
        <v>14771</v>
      </c>
    </row>
    <row r="6119" spans="1:9" x14ac:dyDescent="0.2">
      <c r="A6119" t="s">
        <v>1307</v>
      </c>
      <c r="B6119">
        <v>174</v>
      </c>
      <c r="C6119">
        <v>2008</v>
      </c>
      <c r="D6119" t="s">
        <v>17</v>
      </c>
      <c r="F6119" t="s">
        <v>18</v>
      </c>
      <c r="G6119" t="s">
        <v>1520</v>
      </c>
      <c r="I6119">
        <v>14702</v>
      </c>
    </row>
    <row r="6120" spans="1:9" x14ac:dyDescent="0.2">
      <c r="A6120" t="s">
        <v>514</v>
      </c>
      <c r="B6120">
        <v>175</v>
      </c>
      <c r="C6120">
        <v>2008</v>
      </c>
      <c r="D6120" t="s">
        <v>65</v>
      </c>
      <c r="F6120" t="s">
        <v>53</v>
      </c>
      <c r="G6120" t="s">
        <v>1505</v>
      </c>
      <c r="I6120">
        <v>14686.8</v>
      </c>
    </row>
    <row r="6121" spans="1:9" x14ac:dyDescent="0.2">
      <c r="A6121" t="s">
        <v>285</v>
      </c>
      <c r="B6121">
        <v>176</v>
      </c>
      <c r="C6121">
        <v>2008</v>
      </c>
      <c r="D6121" t="s">
        <v>65</v>
      </c>
      <c r="F6121" t="s">
        <v>22</v>
      </c>
      <c r="G6121" t="s">
        <v>1411</v>
      </c>
      <c r="I6121">
        <v>14417.9</v>
      </c>
    </row>
    <row r="6122" spans="1:9" x14ac:dyDescent="0.2">
      <c r="A6122" t="s">
        <v>480</v>
      </c>
      <c r="B6122">
        <v>177</v>
      </c>
      <c r="C6122">
        <v>2008</v>
      </c>
      <c r="D6122" t="s">
        <v>1111</v>
      </c>
      <c r="F6122" t="s">
        <v>22</v>
      </c>
      <c r="G6122" t="s">
        <v>1502</v>
      </c>
      <c r="I6122">
        <v>14292.7</v>
      </c>
    </row>
    <row r="6123" spans="1:9" x14ac:dyDescent="0.2">
      <c r="A6123" t="s">
        <v>314</v>
      </c>
      <c r="B6123">
        <v>178</v>
      </c>
      <c r="C6123">
        <v>2008</v>
      </c>
      <c r="D6123" t="s">
        <v>118</v>
      </c>
      <c r="F6123" t="s">
        <v>22</v>
      </c>
      <c r="G6123" t="s">
        <v>1403</v>
      </c>
      <c r="I6123">
        <v>14232</v>
      </c>
    </row>
    <row r="6124" spans="1:9" x14ac:dyDescent="0.2">
      <c r="A6124" t="s">
        <v>1309</v>
      </c>
      <c r="B6124">
        <v>179</v>
      </c>
      <c r="C6124">
        <v>2008</v>
      </c>
      <c r="D6124" t="s">
        <v>1288</v>
      </c>
      <c r="F6124" t="s">
        <v>55</v>
      </c>
      <c r="G6124" t="s">
        <v>1522</v>
      </c>
      <c r="I6124">
        <v>14108.3</v>
      </c>
    </row>
    <row r="6125" spans="1:9" x14ac:dyDescent="0.2">
      <c r="A6125" t="s">
        <v>1304</v>
      </c>
      <c r="B6125">
        <v>180</v>
      </c>
      <c r="C6125">
        <v>2008</v>
      </c>
      <c r="D6125" t="s">
        <v>65</v>
      </c>
      <c r="F6125" t="s">
        <v>41</v>
      </c>
      <c r="G6125" t="s">
        <v>1514</v>
      </c>
      <c r="I6125">
        <v>14107</v>
      </c>
    </row>
    <row r="6126" spans="1:9" x14ac:dyDescent="0.2">
      <c r="A6126" t="s">
        <v>746</v>
      </c>
      <c r="B6126">
        <v>181</v>
      </c>
      <c r="C6126">
        <v>2008</v>
      </c>
      <c r="D6126" t="s">
        <v>175</v>
      </c>
      <c r="F6126" t="s">
        <v>28</v>
      </c>
      <c r="G6126" t="s">
        <v>1406</v>
      </c>
      <c r="I6126">
        <v>14072.9</v>
      </c>
    </row>
    <row r="6127" spans="1:9" x14ac:dyDescent="0.2">
      <c r="A6127" t="s">
        <v>1206</v>
      </c>
      <c r="B6127">
        <v>182</v>
      </c>
      <c r="C6127">
        <v>2008</v>
      </c>
      <c r="D6127" t="s">
        <v>74</v>
      </c>
      <c r="F6127" t="s">
        <v>28</v>
      </c>
      <c r="G6127" t="s">
        <v>1406</v>
      </c>
      <c r="I6127">
        <v>13960.5</v>
      </c>
    </row>
    <row r="6128" spans="1:9" x14ac:dyDescent="0.2">
      <c r="A6128" t="s">
        <v>1247</v>
      </c>
      <c r="B6128">
        <v>183</v>
      </c>
      <c r="C6128">
        <v>2008</v>
      </c>
      <c r="D6128" t="s">
        <v>214</v>
      </c>
      <c r="F6128" t="s">
        <v>35</v>
      </c>
      <c r="G6128" t="s">
        <v>1678</v>
      </c>
      <c r="I6128">
        <v>13896</v>
      </c>
    </row>
    <row r="6129" spans="1:9" x14ac:dyDescent="0.2">
      <c r="A6129" t="s">
        <v>310</v>
      </c>
      <c r="B6129">
        <v>184</v>
      </c>
      <c r="C6129">
        <v>2008</v>
      </c>
      <c r="D6129" t="s">
        <v>30</v>
      </c>
      <c r="F6129" t="s">
        <v>55</v>
      </c>
      <c r="G6129" t="s">
        <v>1444</v>
      </c>
      <c r="I6129">
        <v>13873</v>
      </c>
    </row>
    <row r="6130" spans="1:9" x14ac:dyDescent="0.2">
      <c r="A6130" t="s">
        <v>622</v>
      </c>
      <c r="B6130">
        <v>185</v>
      </c>
      <c r="C6130">
        <v>2008</v>
      </c>
      <c r="D6130" t="s">
        <v>974</v>
      </c>
      <c r="F6130" t="s">
        <v>22</v>
      </c>
      <c r="G6130" t="s">
        <v>1502</v>
      </c>
      <c r="I6130">
        <v>13835</v>
      </c>
    </row>
    <row r="6131" spans="1:9" x14ac:dyDescent="0.2">
      <c r="A6131" t="s">
        <v>241</v>
      </c>
      <c r="B6131">
        <v>186</v>
      </c>
      <c r="C6131">
        <v>2008</v>
      </c>
      <c r="D6131" t="s">
        <v>1077</v>
      </c>
      <c r="F6131" t="s">
        <v>28</v>
      </c>
      <c r="G6131" t="s">
        <v>1406</v>
      </c>
      <c r="I6131">
        <v>13789.7</v>
      </c>
    </row>
    <row r="6132" spans="1:9" x14ac:dyDescent="0.2">
      <c r="A6132" t="s">
        <v>930</v>
      </c>
      <c r="B6132">
        <v>187</v>
      </c>
      <c r="C6132">
        <v>2008</v>
      </c>
      <c r="D6132" t="s">
        <v>27</v>
      </c>
      <c r="F6132" t="s">
        <v>181</v>
      </c>
      <c r="G6132" t="s">
        <v>1516</v>
      </c>
      <c r="I6132">
        <v>13778</v>
      </c>
    </row>
    <row r="6133" spans="1:9" x14ac:dyDescent="0.2">
      <c r="A6133" t="s">
        <v>1322</v>
      </c>
      <c r="B6133">
        <v>188</v>
      </c>
      <c r="C6133">
        <v>2008</v>
      </c>
      <c r="D6133" t="s">
        <v>998</v>
      </c>
      <c r="F6133" t="s">
        <v>177</v>
      </c>
      <c r="G6133" t="s">
        <v>1497</v>
      </c>
      <c r="I6133">
        <v>13729.6</v>
      </c>
    </row>
    <row r="6134" spans="1:9" x14ac:dyDescent="0.2">
      <c r="A6134" t="s">
        <v>1180</v>
      </c>
      <c r="B6134">
        <v>189</v>
      </c>
      <c r="C6134">
        <v>2008</v>
      </c>
      <c r="D6134" t="s">
        <v>105</v>
      </c>
      <c r="F6134" t="s">
        <v>41</v>
      </c>
      <c r="G6134" t="s">
        <v>1528</v>
      </c>
      <c r="I6134">
        <v>13646</v>
      </c>
    </row>
    <row r="6135" spans="1:9" x14ac:dyDescent="0.2">
      <c r="A6135" t="s">
        <v>999</v>
      </c>
      <c r="B6135">
        <v>190</v>
      </c>
      <c r="C6135">
        <v>2008</v>
      </c>
      <c r="D6135" t="s">
        <v>108</v>
      </c>
      <c r="F6135" t="s">
        <v>28</v>
      </c>
      <c r="G6135" t="s">
        <v>1524</v>
      </c>
      <c r="I6135">
        <v>13591</v>
      </c>
    </row>
    <row r="6136" spans="1:9" x14ac:dyDescent="0.2">
      <c r="A6136" t="s">
        <v>1360</v>
      </c>
      <c r="B6136">
        <v>191</v>
      </c>
      <c r="C6136">
        <v>2008</v>
      </c>
      <c r="D6136" t="s">
        <v>175</v>
      </c>
      <c r="F6136" t="s">
        <v>28</v>
      </c>
      <c r="G6136" t="s">
        <v>1406</v>
      </c>
      <c r="I6136">
        <v>13495.5</v>
      </c>
    </row>
    <row r="6137" spans="1:9" x14ac:dyDescent="0.2">
      <c r="A6137" t="s">
        <v>1321</v>
      </c>
      <c r="B6137">
        <v>192</v>
      </c>
      <c r="C6137">
        <v>2008</v>
      </c>
      <c r="D6137" t="s">
        <v>920</v>
      </c>
      <c r="F6137" t="s">
        <v>116</v>
      </c>
      <c r="G6137" t="s">
        <v>1529</v>
      </c>
      <c r="I6137">
        <v>13477.4</v>
      </c>
    </row>
    <row r="6138" spans="1:9" x14ac:dyDescent="0.2">
      <c r="A6138" t="s">
        <v>428</v>
      </c>
      <c r="B6138">
        <v>193</v>
      </c>
      <c r="C6138">
        <v>2008</v>
      </c>
      <c r="D6138" t="s">
        <v>57</v>
      </c>
      <c r="F6138" t="s">
        <v>86</v>
      </c>
      <c r="G6138" t="s">
        <v>1412</v>
      </c>
      <c r="I6138">
        <v>13464.6</v>
      </c>
    </row>
    <row r="6139" spans="1:9" x14ac:dyDescent="0.2">
      <c r="A6139" t="s">
        <v>1679</v>
      </c>
      <c r="B6139">
        <v>194</v>
      </c>
      <c r="C6139">
        <v>2008</v>
      </c>
      <c r="D6139" t="s">
        <v>350</v>
      </c>
      <c r="F6139" t="s">
        <v>18</v>
      </c>
      <c r="G6139" t="s">
        <v>1510</v>
      </c>
      <c r="I6139">
        <v>13448.6</v>
      </c>
    </row>
    <row r="6140" spans="1:9" x14ac:dyDescent="0.2">
      <c r="A6140" t="s">
        <v>751</v>
      </c>
      <c r="B6140">
        <v>195</v>
      </c>
      <c r="C6140">
        <v>2008</v>
      </c>
      <c r="D6140" t="s">
        <v>214</v>
      </c>
      <c r="F6140" t="s">
        <v>28</v>
      </c>
      <c r="G6140" t="s">
        <v>1406</v>
      </c>
      <c r="I6140">
        <v>13388</v>
      </c>
    </row>
    <row r="6141" spans="1:9" x14ac:dyDescent="0.2">
      <c r="A6141" t="s">
        <v>319</v>
      </c>
      <c r="B6141">
        <v>196</v>
      </c>
      <c r="C6141">
        <v>2008</v>
      </c>
      <c r="D6141" t="s">
        <v>920</v>
      </c>
      <c r="F6141" t="s">
        <v>53</v>
      </c>
      <c r="G6141" t="s">
        <v>1471</v>
      </c>
      <c r="I6141">
        <v>13380</v>
      </c>
    </row>
    <row r="6142" spans="1:9" x14ac:dyDescent="0.2">
      <c r="A6142" t="s">
        <v>629</v>
      </c>
      <c r="B6142">
        <v>197</v>
      </c>
      <c r="C6142">
        <v>2008</v>
      </c>
      <c r="D6142" t="s">
        <v>230</v>
      </c>
      <c r="F6142" t="s">
        <v>75</v>
      </c>
      <c r="G6142" t="s">
        <v>1439</v>
      </c>
      <c r="I6142">
        <v>13342</v>
      </c>
    </row>
    <row r="6143" spans="1:9" x14ac:dyDescent="0.2">
      <c r="A6143" t="s">
        <v>300</v>
      </c>
      <c r="B6143">
        <v>198</v>
      </c>
      <c r="C6143">
        <v>2008</v>
      </c>
      <c r="D6143" t="s">
        <v>214</v>
      </c>
      <c r="F6143" t="s">
        <v>41</v>
      </c>
      <c r="G6143" t="s">
        <v>1447</v>
      </c>
      <c r="I6143">
        <v>13336</v>
      </c>
    </row>
    <row r="6144" spans="1:9" x14ac:dyDescent="0.2">
      <c r="A6144" t="s">
        <v>747</v>
      </c>
      <c r="B6144">
        <v>199</v>
      </c>
      <c r="C6144">
        <v>2008</v>
      </c>
      <c r="D6144" t="s">
        <v>193</v>
      </c>
      <c r="F6144" t="s">
        <v>22</v>
      </c>
      <c r="G6144" t="s">
        <v>1403</v>
      </c>
      <c r="I6144">
        <v>13310</v>
      </c>
    </row>
    <row r="6145" spans="1:9" x14ac:dyDescent="0.2">
      <c r="A6145" t="s">
        <v>730</v>
      </c>
      <c r="B6145">
        <v>200</v>
      </c>
      <c r="C6145">
        <v>2008</v>
      </c>
      <c r="D6145" t="s">
        <v>214</v>
      </c>
      <c r="F6145" t="s">
        <v>55</v>
      </c>
      <c r="G6145" t="s">
        <v>1413</v>
      </c>
      <c r="I6145">
        <v>13237</v>
      </c>
    </row>
    <row r="6146" spans="1:9" x14ac:dyDescent="0.2">
      <c r="A6146" t="s">
        <v>793</v>
      </c>
      <c r="B6146">
        <v>201</v>
      </c>
      <c r="C6146">
        <v>2008</v>
      </c>
      <c r="D6146" t="s">
        <v>637</v>
      </c>
      <c r="F6146" t="s">
        <v>146</v>
      </c>
      <c r="G6146" t="s">
        <v>1535</v>
      </c>
      <c r="I6146">
        <v>13230.2</v>
      </c>
    </row>
    <row r="6147" spans="1:9" x14ac:dyDescent="0.2">
      <c r="A6147" t="s">
        <v>635</v>
      </c>
      <c r="B6147">
        <v>202</v>
      </c>
      <c r="C6147">
        <v>2008</v>
      </c>
      <c r="D6147" t="s">
        <v>74</v>
      </c>
      <c r="F6147" t="s">
        <v>210</v>
      </c>
      <c r="G6147" t="s">
        <v>1526</v>
      </c>
      <c r="I6147">
        <v>13225</v>
      </c>
    </row>
    <row r="6148" spans="1:9" x14ac:dyDescent="0.2">
      <c r="A6148" t="s">
        <v>110</v>
      </c>
      <c r="B6148">
        <v>203</v>
      </c>
      <c r="C6148">
        <v>2008</v>
      </c>
      <c r="D6148" t="s">
        <v>980</v>
      </c>
      <c r="F6148" t="s">
        <v>44</v>
      </c>
      <c r="G6148" t="s">
        <v>1488</v>
      </c>
      <c r="I6148">
        <v>13179</v>
      </c>
    </row>
    <row r="6149" spans="1:9" x14ac:dyDescent="0.2">
      <c r="A6149" t="s">
        <v>729</v>
      </c>
      <c r="B6149">
        <v>204</v>
      </c>
      <c r="C6149">
        <v>2008</v>
      </c>
      <c r="D6149" t="s">
        <v>214</v>
      </c>
      <c r="F6149" t="s">
        <v>125</v>
      </c>
      <c r="G6149" t="s">
        <v>1407</v>
      </c>
      <c r="I6149">
        <v>13134</v>
      </c>
    </row>
    <row r="6150" spans="1:9" x14ac:dyDescent="0.2">
      <c r="A6150" t="s">
        <v>238</v>
      </c>
      <c r="B6150">
        <v>205</v>
      </c>
      <c r="C6150">
        <v>2008</v>
      </c>
      <c r="D6150" t="s">
        <v>214</v>
      </c>
      <c r="F6150" t="s">
        <v>55</v>
      </c>
      <c r="G6150" t="s">
        <v>1525</v>
      </c>
      <c r="I6150">
        <v>13113</v>
      </c>
    </row>
    <row r="6151" spans="1:9" x14ac:dyDescent="0.2">
      <c r="A6151" t="s">
        <v>1116</v>
      </c>
      <c r="B6151">
        <v>206</v>
      </c>
      <c r="C6151">
        <v>2008</v>
      </c>
      <c r="D6151" t="s">
        <v>130</v>
      </c>
      <c r="F6151" t="s">
        <v>255</v>
      </c>
      <c r="G6151" t="s">
        <v>1471</v>
      </c>
      <c r="I6151">
        <v>13048</v>
      </c>
    </row>
    <row r="6152" spans="1:9" x14ac:dyDescent="0.2">
      <c r="A6152" t="s">
        <v>274</v>
      </c>
      <c r="B6152">
        <v>207</v>
      </c>
      <c r="C6152">
        <v>2008</v>
      </c>
      <c r="D6152" t="s">
        <v>130</v>
      </c>
      <c r="F6152" t="s">
        <v>53</v>
      </c>
      <c r="G6152" t="s">
        <v>1521</v>
      </c>
      <c r="I6152">
        <v>13033</v>
      </c>
    </row>
    <row r="6153" spans="1:9" x14ac:dyDescent="0.2">
      <c r="A6153" t="s">
        <v>549</v>
      </c>
      <c r="B6153">
        <v>208</v>
      </c>
      <c r="C6153">
        <v>2008</v>
      </c>
      <c r="D6153" t="s">
        <v>920</v>
      </c>
      <c r="F6153" t="s">
        <v>116</v>
      </c>
      <c r="G6153" t="s">
        <v>1529</v>
      </c>
      <c r="I6153">
        <v>12994</v>
      </c>
    </row>
    <row r="6154" spans="1:9" x14ac:dyDescent="0.2">
      <c r="A6154" t="s">
        <v>1305</v>
      </c>
      <c r="B6154">
        <v>209</v>
      </c>
      <c r="C6154">
        <v>2008</v>
      </c>
      <c r="D6154" t="s">
        <v>214</v>
      </c>
      <c r="F6154" t="s">
        <v>53</v>
      </c>
      <c r="G6154" t="s">
        <v>1479</v>
      </c>
      <c r="I6154">
        <v>12802</v>
      </c>
    </row>
    <row r="6155" spans="1:9" x14ac:dyDescent="0.2">
      <c r="A6155" t="s">
        <v>979</v>
      </c>
      <c r="B6155">
        <v>210</v>
      </c>
      <c r="C6155">
        <v>2008</v>
      </c>
      <c r="D6155" t="s">
        <v>980</v>
      </c>
      <c r="F6155" t="s">
        <v>68</v>
      </c>
      <c r="G6155" t="s">
        <v>1408</v>
      </c>
      <c r="I6155">
        <v>12755.8</v>
      </c>
    </row>
    <row r="6156" spans="1:9" x14ac:dyDescent="0.2">
      <c r="A6156" t="s">
        <v>714</v>
      </c>
      <c r="B6156">
        <v>211</v>
      </c>
      <c r="C6156">
        <v>2008</v>
      </c>
      <c r="D6156" t="s">
        <v>715</v>
      </c>
      <c r="F6156" t="s">
        <v>28</v>
      </c>
      <c r="G6156" t="s">
        <v>1406</v>
      </c>
      <c r="I6156">
        <v>12694</v>
      </c>
    </row>
    <row r="6157" spans="1:9" x14ac:dyDescent="0.2">
      <c r="A6157" t="s">
        <v>351</v>
      </c>
      <c r="B6157">
        <v>212</v>
      </c>
      <c r="C6157">
        <v>2008</v>
      </c>
      <c r="D6157" t="s">
        <v>100</v>
      </c>
      <c r="F6157" t="s">
        <v>41</v>
      </c>
      <c r="G6157" t="s">
        <v>1544</v>
      </c>
      <c r="I6157">
        <v>12690</v>
      </c>
    </row>
    <row r="6158" spans="1:9" x14ac:dyDescent="0.2">
      <c r="A6158" t="s">
        <v>890</v>
      </c>
      <c r="B6158">
        <v>213</v>
      </c>
      <c r="C6158">
        <v>2008</v>
      </c>
      <c r="D6158" t="s">
        <v>118</v>
      </c>
      <c r="F6158" t="s">
        <v>72</v>
      </c>
      <c r="G6158" t="s">
        <v>1527</v>
      </c>
      <c r="I6158">
        <v>12528</v>
      </c>
    </row>
    <row r="6159" spans="1:9" x14ac:dyDescent="0.2">
      <c r="A6159" t="s">
        <v>239</v>
      </c>
      <c r="B6159">
        <v>214</v>
      </c>
      <c r="C6159">
        <v>2008</v>
      </c>
      <c r="D6159" t="s">
        <v>980</v>
      </c>
      <c r="F6159" t="s">
        <v>72</v>
      </c>
      <c r="G6159" t="s">
        <v>1421</v>
      </c>
      <c r="I6159">
        <v>12442</v>
      </c>
    </row>
    <row r="6160" spans="1:9" x14ac:dyDescent="0.2">
      <c r="A6160" t="s">
        <v>325</v>
      </c>
      <c r="B6160">
        <v>215</v>
      </c>
      <c r="C6160">
        <v>2008</v>
      </c>
      <c r="D6160" t="s">
        <v>105</v>
      </c>
      <c r="F6160" t="s">
        <v>35</v>
      </c>
      <c r="G6160" t="s">
        <v>1494</v>
      </c>
      <c r="I6160">
        <v>12429.8</v>
      </c>
    </row>
    <row r="6161" spans="1:9" x14ac:dyDescent="0.2">
      <c r="A6161" t="s">
        <v>1106</v>
      </c>
      <c r="B6161">
        <v>216</v>
      </c>
      <c r="C6161">
        <v>2008</v>
      </c>
      <c r="D6161" t="s">
        <v>757</v>
      </c>
      <c r="F6161" t="s">
        <v>98</v>
      </c>
      <c r="G6161" t="s">
        <v>1442</v>
      </c>
      <c r="I6161">
        <v>12384.3</v>
      </c>
    </row>
    <row r="6162" spans="1:9" x14ac:dyDescent="0.2">
      <c r="A6162" t="s">
        <v>923</v>
      </c>
      <c r="B6162">
        <v>217</v>
      </c>
      <c r="C6162">
        <v>2008</v>
      </c>
      <c r="D6162" t="s">
        <v>824</v>
      </c>
      <c r="F6162" t="s">
        <v>72</v>
      </c>
      <c r="G6162" t="s">
        <v>1421</v>
      </c>
      <c r="I6162">
        <v>12299</v>
      </c>
    </row>
    <row r="6163" spans="1:9" x14ac:dyDescent="0.2">
      <c r="A6163" t="s">
        <v>268</v>
      </c>
      <c r="B6163">
        <v>217</v>
      </c>
      <c r="C6163">
        <v>2008</v>
      </c>
      <c r="D6163" t="s">
        <v>46</v>
      </c>
      <c r="F6163" t="s">
        <v>98</v>
      </c>
      <c r="G6163" t="s">
        <v>1499</v>
      </c>
      <c r="I6163">
        <v>12299</v>
      </c>
    </row>
    <row r="6164" spans="1:9" x14ac:dyDescent="0.2">
      <c r="A6164" t="s">
        <v>1048</v>
      </c>
      <c r="B6164">
        <v>219</v>
      </c>
      <c r="C6164">
        <v>2008</v>
      </c>
      <c r="D6164" t="s">
        <v>974</v>
      </c>
      <c r="F6164" t="s">
        <v>177</v>
      </c>
      <c r="G6164" t="s">
        <v>1680</v>
      </c>
      <c r="I6164">
        <v>12290.6</v>
      </c>
    </row>
    <row r="6165" spans="1:9" x14ac:dyDescent="0.2">
      <c r="A6165" t="s">
        <v>422</v>
      </c>
      <c r="B6165">
        <v>220</v>
      </c>
      <c r="C6165">
        <v>2008</v>
      </c>
      <c r="D6165" t="s">
        <v>79</v>
      </c>
      <c r="F6165" t="s">
        <v>28</v>
      </c>
      <c r="G6165" t="s">
        <v>1406</v>
      </c>
      <c r="I6165">
        <v>12148</v>
      </c>
    </row>
    <row r="6166" spans="1:9" x14ac:dyDescent="0.2">
      <c r="A6166" t="s">
        <v>1166</v>
      </c>
      <c r="B6166">
        <v>221</v>
      </c>
      <c r="C6166">
        <v>2008</v>
      </c>
      <c r="D6166" t="s">
        <v>488</v>
      </c>
      <c r="F6166" t="s">
        <v>116</v>
      </c>
      <c r="G6166" t="s">
        <v>1542</v>
      </c>
      <c r="I6166">
        <v>12143</v>
      </c>
    </row>
    <row r="6167" spans="1:9" x14ac:dyDescent="0.2">
      <c r="A6167" t="s">
        <v>772</v>
      </c>
      <c r="B6167">
        <v>222</v>
      </c>
      <c r="C6167">
        <v>2008</v>
      </c>
      <c r="D6167" t="s">
        <v>987</v>
      </c>
      <c r="F6167" t="s">
        <v>35</v>
      </c>
      <c r="G6167" t="s">
        <v>1532</v>
      </c>
      <c r="I6167">
        <v>11932.6</v>
      </c>
    </row>
    <row r="6168" spans="1:9" x14ac:dyDescent="0.2">
      <c r="A6168" t="s">
        <v>684</v>
      </c>
      <c r="B6168">
        <v>223</v>
      </c>
      <c r="C6168">
        <v>2008</v>
      </c>
      <c r="D6168" t="s">
        <v>1104</v>
      </c>
      <c r="F6168" t="s">
        <v>18</v>
      </c>
      <c r="G6168" t="s">
        <v>1523</v>
      </c>
      <c r="I6168">
        <v>11833</v>
      </c>
    </row>
    <row r="6169" spans="1:9" x14ac:dyDescent="0.2">
      <c r="A6169" t="s">
        <v>574</v>
      </c>
      <c r="B6169">
        <v>224</v>
      </c>
      <c r="C6169">
        <v>2008</v>
      </c>
      <c r="D6169" t="s">
        <v>980</v>
      </c>
      <c r="F6169" t="s">
        <v>22</v>
      </c>
      <c r="G6169" t="s">
        <v>1502</v>
      </c>
      <c r="I6169">
        <v>11821.9</v>
      </c>
    </row>
    <row r="6170" spans="1:9" x14ac:dyDescent="0.2">
      <c r="A6170" t="s">
        <v>911</v>
      </c>
      <c r="B6170">
        <v>225</v>
      </c>
      <c r="C6170">
        <v>2008</v>
      </c>
      <c r="D6170" t="s">
        <v>57</v>
      </c>
      <c r="F6170" t="s">
        <v>146</v>
      </c>
      <c r="G6170" t="s">
        <v>1465</v>
      </c>
      <c r="I6170">
        <v>11818</v>
      </c>
    </row>
    <row r="6171" spans="1:9" x14ac:dyDescent="0.2">
      <c r="A6171" t="s">
        <v>462</v>
      </c>
      <c r="B6171">
        <v>226</v>
      </c>
      <c r="C6171">
        <v>2008</v>
      </c>
      <c r="D6171" t="s">
        <v>57</v>
      </c>
      <c r="F6171" t="s">
        <v>53</v>
      </c>
      <c r="G6171" t="s">
        <v>1521</v>
      </c>
      <c r="I6171">
        <v>11791.3</v>
      </c>
    </row>
    <row r="6172" spans="1:9" x14ac:dyDescent="0.2">
      <c r="A6172" t="s">
        <v>270</v>
      </c>
      <c r="B6172">
        <v>227</v>
      </c>
      <c r="C6172">
        <v>2008</v>
      </c>
      <c r="D6172" t="s">
        <v>980</v>
      </c>
      <c r="F6172" t="s">
        <v>18</v>
      </c>
      <c r="G6172" t="s">
        <v>1537</v>
      </c>
      <c r="I6172">
        <v>11776</v>
      </c>
    </row>
    <row r="6173" spans="1:9" x14ac:dyDescent="0.2">
      <c r="A6173" t="s">
        <v>641</v>
      </c>
      <c r="B6173">
        <v>228</v>
      </c>
      <c r="C6173">
        <v>2008</v>
      </c>
      <c r="D6173" t="s">
        <v>118</v>
      </c>
      <c r="F6173" t="s">
        <v>398</v>
      </c>
      <c r="G6173" t="s">
        <v>1531</v>
      </c>
      <c r="I6173">
        <v>11700</v>
      </c>
    </row>
    <row r="6174" spans="1:9" x14ac:dyDescent="0.2">
      <c r="A6174" t="s">
        <v>645</v>
      </c>
      <c r="B6174">
        <v>229</v>
      </c>
      <c r="C6174">
        <v>2008</v>
      </c>
      <c r="D6174" t="s">
        <v>287</v>
      </c>
      <c r="F6174" t="s">
        <v>44</v>
      </c>
      <c r="G6174" t="s">
        <v>1417</v>
      </c>
      <c r="I6174">
        <v>11587.1</v>
      </c>
    </row>
    <row r="6175" spans="1:9" x14ac:dyDescent="0.2">
      <c r="A6175" t="s">
        <v>1681</v>
      </c>
      <c r="B6175">
        <v>230</v>
      </c>
      <c r="C6175">
        <v>2008</v>
      </c>
      <c r="D6175" t="s">
        <v>223</v>
      </c>
      <c r="F6175" t="s">
        <v>22</v>
      </c>
      <c r="G6175" t="s">
        <v>1403</v>
      </c>
      <c r="I6175">
        <v>11505.7</v>
      </c>
    </row>
    <row r="6176" spans="1:9" x14ac:dyDescent="0.2">
      <c r="A6176" t="s">
        <v>296</v>
      </c>
      <c r="B6176">
        <v>231</v>
      </c>
      <c r="C6176">
        <v>2008</v>
      </c>
      <c r="D6176" t="s">
        <v>214</v>
      </c>
      <c r="F6176" t="s">
        <v>297</v>
      </c>
      <c r="G6176" t="s">
        <v>1536</v>
      </c>
      <c r="I6176">
        <v>11484.4</v>
      </c>
    </row>
    <row r="6177" spans="1:9" x14ac:dyDescent="0.2">
      <c r="A6177" t="s">
        <v>830</v>
      </c>
      <c r="B6177">
        <v>232</v>
      </c>
      <c r="C6177">
        <v>2008</v>
      </c>
      <c r="D6177" t="s">
        <v>214</v>
      </c>
      <c r="F6177" t="s">
        <v>55</v>
      </c>
      <c r="G6177" t="s">
        <v>1530</v>
      </c>
      <c r="I6177">
        <v>11448</v>
      </c>
    </row>
    <row r="6178" spans="1:9" x14ac:dyDescent="0.2">
      <c r="A6178" t="s">
        <v>1358</v>
      </c>
      <c r="B6178">
        <v>233</v>
      </c>
      <c r="C6178">
        <v>2008</v>
      </c>
      <c r="D6178" t="s">
        <v>97</v>
      </c>
      <c r="F6178" t="s">
        <v>35</v>
      </c>
      <c r="G6178" t="s">
        <v>1494</v>
      </c>
      <c r="I6178">
        <v>11443</v>
      </c>
    </row>
    <row r="6179" spans="1:9" x14ac:dyDescent="0.2">
      <c r="A6179" t="s">
        <v>1090</v>
      </c>
      <c r="B6179">
        <v>234</v>
      </c>
      <c r="C6179">
        <v>2008</v>
      </c>
      <c r="D6179" t="s">
        <v>17</v>
      </c>
      <c r="F6179" t="s">
        <v>18</v>
      </c>
      <c r="G6179" t="s">
        <v>1533</v>
      </c>
      <c r="I6179">
        <v>11316</v>
      </c>
    </row>
    <row r="6180" spans="1:9" x14ac:dyDescent="0.2">
      <c r="A6180" t="s">
        <v>1045</v>
      </c>
      <c r="B6180">
        <v>235</v>
      </c>
      <c r="C6180">
        <v>2008</v>
      </c>
      <c r="D6180" t="s">
        <v>1111</v>
      </c>
      <c r="F6180" t="s">
        <v>22</v>
      </c>
      <c r="G6180" t="s">
        <v>1469</v>
      </c>
      <c r="I6180">
        <v>11296.5</v>
      </c>
    </row>
    <row r="6181" spans="1:9" x14ac:dyDescent="0.2">
      <c r="A6181" t="s">
        <v>655</v>
      </c>
      <c r="B6181">
        <v>236</v>
      </c>
      <c r="C6181">
        <v>2008</v>
      </c>
      <c r="D6181" t="s">
        <v>824</v>
      </c>
      <c r="F6181" t="s">
        <v>44</v>
      </c>
      <c r="G6181" t="s">
        <v>1428</v>
      </c>
      <c r="I6181">
        <v>11263</v>
      </c>
    </row>
    <row r="6182" spans="1:9" x14ac:dyDescent="0.2">
      <c r="A6182" t="s">
        <v>1310</v>
      </c>
      <c r="B6182">
        <v>237</v>
      </c>
      <c r="C6182">
        <v>2008</v>
      </c>
      <c r="D6182" t="s">
        <v>920</v>
      </c>
      <c r="F6182" t="s">
        <v>22</v>
      </c>
      <c r="G6182" t="s">
        <v>1403</v>
      </c>
      <c r="I6182">
        <v>11208.7</v>
      </c>
    </row>
    <row r="6183" spans="1:9" x14ac:dyDescent="0.2">
      <c r="A6183" t="s">
        <v>134</v>
      </c>
      <c r="B6183">
        <v>238</v>
      </c>
      <c r="C6183">
        <v>2008</v>
      </c>
      <c r="D6183" t="s">
        <v>95</v>
      </c>
      <c r="F6183" t="s">
        <v>28</v>
      </c>
      <c r="G6183" t="s">
        <v>1518</v>
      </c>
      <c r="I6183">
        <v>11203</v>
      </c>
    </row>
    <row r="6184" spans="1:9" x14ac:dyDescent="0.2">
      <c r="A6184" t="s">
        <v>874</v>
      </c>
      <c r="B6184">
        <v>239</v>
      </c>
      <c r="C6184">
        <v>2008</v>
      </c>
      <c r="D6184" t="s">
        <v>95</v>
      </c>
      <c r="F6184" t="s">
        <v>80</v>
      </c>
      <c r="G6184" t="s">
        <v>1553</v>
      </c>
      <c r="I6184">
        <v>11107.1</v>
      </c>
    </row>
    <row r="6185" spans="1:9" x14ac:dyDescent="0.2">
      <c r="A6185" t="s">
        <v>1682</v>
      </c>
      <c r="B6185">
        <v>240</v>
      </c>
      <c r="C6185">
        <v>2008</v>
      </c>
      <c r="D6185" t="s">
        <v>27</v>
      </c>
      <c r="F6185" t="s">
        <v>181</v>
      </c>
      <c r="G6185" t="s">
        <v>1549</v>
      </c>
      <c r="I6185">
        <v>11090.4</v>
      </c>
    </row>
    <row r="6186" spans="1:9" x14ac:dyDescent="0.2">
      <c r="A6186" t="s">
        <v>1683</v>
      </c>
      <c r="B6186">
        <v>241</v>
      </c>
      <c r="C6186">
        <v>2008</v>
      </c>
      <c r="D6186" t="s">
        <v>130</v>
      </c>
      <c r="F6186" t="s">
        <v>41</v>
      </c>
      <c r="G6186" t="s">
        <v>1534</v>
      </c>
      <c r="I6186">
        <v>10915.1</v>
      </c>
    </row>
    <row r="6187" spans="1:9" x14ac:dyDescent="0.2">
      <c r="A6187" t="s">
        <v>1102</v>
      </c>
      <c r="B6187">
        <v>242</v>
      </c>
      <c r="C6187">
        <v>2008</v>
      </c>
      <c r="D6187" t="s">
        <v>97</v>
      </c>
      <c r="F6187" t="s">
        <v>199</v>
      </c>
      <c r="G6187" t="s">
        <v>1548</v>
      </c>
      <c r="I6187">
        <v>10906.8</v>
      </c>
    </row>
    <row r="6188" spans="1:9" x14ac:dyDescent="0.2">
      <c r="A6188" t="s">
        <v>343</v>
      </c>
      <c r="B6188">
        <v>243</v>
      </c>
      <c r="C6188">
        <v>2008</v>
      </c>
      <c r="D6188" t="s">
        <v>998</v>
      </c>
      <c r="F6188" t="s">
        <v>86</v>
      </c>
      <c r="G6188" t="s">
        <v>1412</v>
      </c>
      <c r="I6188">
        <v>10843.2</v>
      </c>
    </row>
    <row r="6189" spans="1:9" x14ac:dyDescent="0.2">
      <c r="A6189" t="s">
        <v>1204</v>
      </c>
      <c r="B6189">
        <v>244</v>
      </c>
      <c r="C6189">
        <v>2008</v>
      </c>
      <c r="D6189" t="s">
        <v>230</v>
      </c>
      <c r="F6189" t="s">
        <v>954</v>
      </c>
      <c r="G6189" t="s">
        <v>1550</v>
      </c>
      <c r="I6189">
        <v>10825.4</v>
      </c>
    </row>
    <row r="6190" spans="1:9" x14ac:dyDescent="0.2">
      <c r="A6190" t="s">
        <v>1039</v>
      </c>
      <c r="B6190">
        <v>245</v>
      </c>
      <c r="C6190">
        <v>2008</v>
      </c>
      <c r="D6190" t="s">
        <v>57</v>
      </c>
      <c r="F6190" t="s">
        <v>542</v>
      </c>
      <c r="G6190" t="s">
        <v>1575</v>
      </c>
      <c r="I6190">
        <v>10753.8</v>
      </c>
    </row>
    <row r="6191" spans="1:9" x14ac:dyDescent="0.2">
      <c r="A6191" t="s">
        <v>284</v>
      </c>
      <c r="B6191">
        <v>246</v>
      </c>
      <c r="C6191">
        <v>2008</v>
      </c>
      <c r="D6191" t="s">
        <v>97</v>
      </c>
      <c r="F6191" t="s">
        <v>98</v>
      </c>
      <c r="G6191" t="s">
        <v>1684</v>
      </c>
      <c r="I6191">
        <v>10738</v>
      </c>
    </row>
    <row r="6192" spans="1:9" x14ac:dyDescent="0.2">
      <c r="A6192" t="s">
        <v>1114</v>
      </c>
      <c r="B6192">
        <v>247</v>
      </c>
      <c r="C6192">
        <v>2008</v>
      </c>
      <c r="D6192" t="s">
        <v>130</v>
      </c>
      <c r="F6192" t="s">
        <v>53</v>
      </c>
      <c r="G6192" t="s">
        <v>1521</v>
      </c>
      <c r="I6192">
        <v>10718.1</v>
      </c>
    </row>
    <row r="6193" spans="1:9" x14ac:dyDescent="0.2">
      <c r="A6193" t="s">
        <v>1033</v>
      </c>
      <c r="B6193">
        <v>248</v>
      </c>
      <c r="C6193">
        <v>2008</v>
      </c>
      <c r="D6193" t="s">
        <v>214</v>
      </c>
      <c r="F6193" t="s">
        <v>125</v>
      </c>
      <c r="G6193" t="s">
        <v>1541</v>
      </c>
      <c r="I6193">
        <v>10714</v>
      </c>
    </row>
    <row r="6194" spans="1:9" x14ac:dyDescent="0.2">
      <c r="A6194" t="s">
        <v>1354</v>
      </c>
      <c r="B6194">
        <v>249</v>
      </c>
      <c r="C6194">
        <v>2008</v>
      </c>
      <c r="D6194" t="s">
        <v>46</v>
      </c>
      <c r="F6194" t="s">
        <v>103</v>
      </c>
      <c r="G6194" t="s">
        <v>1519</v>
      </c>
      <c r="I6194">
        <v>10713.4</v>
      </c>
    </row>
    <row r="6195" spans="1:9" x14ac:dyDescent="0.2">
      <c r="A6195" t="s">
        <v>1317</v>
      </c>
      <c r="B6195">
        <v>250</v>
      </c>
      <c r="C6195">
        <v>2008</v>
      </c>
      <c r="D6195" t="s">
        <v>57</v>
      </c>
      <c r="F6195" t="s">
        <v>125</v>
      </c>
      <c r="G6195" t="s">
        <v>1555</v>
      </c>
      <c r="I6195">
        <v>10668</v>
      </c>
    </row>
    <row r="6196" spans="1:9" x14ac:dyDescent="0.2">
      <c r="A6196" t="s">
        <v>1539</v>
      </c>
      <c r="B6196">
        <v>251</v>
      </c>
      <c r="C6196">
        <v>2008</v>
      </c>
      <c r="D6196" t="s">
        <v>97</v>
      </c>
      <c r="F6196" t="s">
        <v>113</v>
      </c>
      <c r="G6196" t="s">
        <v>1540</v>
      </c>
      <c r="I6196">
        <v>10567.1</v>
      </c>
    </row>
    <row r="6197" spans="1:9" x14ac:dyDescent="0.2">
      <c r="A6197" t="s">
        <v>692</v>
      </c>
      <c r="B6197">
        <v>252</v>
      </c>
      <c r="C6197">
        <v>2008</v>
      </c>
      <c r="D6197" t="s">
        <v>1095</v>
      </c>
      <c r="F6197" t="s">
        <v>22</v>
      </c>
      <c r="G6197" t="s">
        <v>1403</v>
      </c>
      <c r="I6197">
        <v>10428.200000000001</v>
      </c>
    </row>
    <row r="6198" spans="1:9" x14ac:dyDescent="0.2">
      <c r="A6198" t="s">
        <v>1187</v>
      </c>
      <c r="B6198">
        <v>253</v>
      </c>
      <c r="C6198">
        <v>2008</v>
      </c>
      <c r="D6198" t="s">
        <v>60</v>
      </c>
      <c r="F6198" t="s">
        <v>190</v>
      </c>
      <c r="G6198" t="s">
        <v>1476</v>
      </c>
      <c r="I6198">
        <v>10416</v>
      </c>
    </row>
    <row r="6199" spans="1:9" x14ac:dyDescent="0.2">
      <c r="A6199" t="s">
        <v>1586</v>
      </c>
      <c r="B6199">
        <v>254</v>
      </c>
      <c r="C6199">
        <v>2008</v>
      </c>
      <c r="D6199" t="s">
        <v>920</v>
      </c>
      <c r="F6199" t="s">
        <v>44</v>
      </c>
      <c r="G6199" t="s">
        <v>1417</v>
      </c>
      <c r="I6199">
        <v>10408.1</v>
      </c>
    </row>
    <row r="6200" spans="1:9" x14ac:dyDescent="0.2">
      <c r="A6200" t="s">
        <v>1184</v>
      </c>
      <c r="B6200">
        <v>255</v>
      </c>
      <c r="C6200">
        <v>2008</v>
      </c>
      <c r="D6200" t="s">
        <v>974</v>
      </c>
      <c r="F6200" t="s">
        <v>55</v>
      </c>
      <c r="G6200" t="s">
        <v>1456</v>
      </c>
      <c r="I6200">
        <v>10384.299999999999</v>
      </c>
    </row>
    <row r="6201" spans="1:9" x14ac:dyDescent="0.2">
      <c r="A6201" t="s">
        <v>959</v>
      </c>
      <c r="B6201">
        <v>256</v>
      </c>
      <c r="C6201">
        <v>2008</v>
      </c>
      <c r="D6201" t="s">
        <v>1111</v>
      </c>
      <c r="F6201" t="s">
        <v>177</v>
      </c>
      <c r="G6201" t="s">
        <v>1497</v>
      </c>
      <c r="I6201">
        <v>10186.799999999999</v>
      </c>
    </row>
    <row r="6202" spans="1:9" x14ac:dyDescent="0.2">
      <c r="A6202" t="s">
        <v>1181</v>
      </c>
      <c r="B6202">
        <v>257</v>
      </c>
      <c r="C6202">
        <v>2008</v>
      </c>
      <c r="D6202" t="s">
        <v>105</v>
      </c>
      <c r="F6202" t="s">
        <v>53</v>
      </c>
      <c r="G6202" t="s">
        <v>1471</v>
      </c>
      <c r="I6202">
        <v>10134.200000000001</v>
      </c>
    </row>
    <row r="6203" spans="1:9" x14ac:dyDescent="0.2">
      <c r="A6203" t="s">
        <v>416</v>
      </c>
      <c r="B6203">
        <v>258</v>
      </c>
      <c r="C6203">
        <v>2008</v>
      </c>
      <c r="D6203" t="s">
        <v>46</v>
      </c>
      <c r="F6203" t="s">
        <v>98</v>
      </c>
      <c r="G6203" t="s">
        <v>1561</v>
      </c>
      <c r="I6203">
        <v>10125</v>
      </c>
    </row>
    <row r="6204" spans="1:9" x14ac:dyDescent="0.2">
      <c r="A6204" t="s">
        <v>1311</v>
      </c>
      <c r="B6204">
        <v>259</v>
      </c>
      <c r="C6204">
        <v>2008</v>
      </c>
      <c r="D6204" t="s">
        <v>40</v>
      </c>
      <c r="F6204" t="s">
        <v>28</v>
      </c>
      <c r="G6204" t="s">
        <v>1406</v>
      </c>
      <c r="I6204">
        <v>10070.700000000001</v>
      </c>
    </row>
    <row r="6205" spans="1:9" x14ac:dyDescent="0.2">
      <c r="A6205" t="s">
        <v>991</v>
      </c>
      <c r="B6205">
        <v>260</v>
      </c>
      <c r="C6205">
        <v>2008</v>
      </c>
      <c r="D6205" t="s">
        <v>214</v>
      </c>
      <c r="F6205" t="s">
        <v>72</v>
      </c>
      <c r="G6205" t="s">
        <v>1421</v>
      </c>
      <c r="I6205">
        <v>10034.200000000001</v>
      </c>
    </row>
    <row r="6206" spans="1:9" x14ac:dyDescent="0.2">
      <c r="A6206" t="s">
        <v>200</v>
      </c>
      <c r="B6206">
        <v>261</v>
      </c>
      <c r="C6206">
        <v>2008</v>
      </c>
      <c r="D6206" t="s">
        <v>201</v>
      </c>
      <c r="F6206" t="s">
        <v>177</v>
      </c>
      <c r="G6206" t="s">
        <v>1554</v>
      </c>
      <c r="I6206">
        <v>10030</v>
      </c>
    </row>
    <row r="6207" spans="1:9" x14ac:dyDescent="0.2">
      <c r="A6207" t="s">
        <v>1266</v>
      </c>
      <c r="B6207">
        <v>262</v>
      </c>
      <c r="C6207">
        <v>2008</v>
      </c>
      <c r="D6207" t="s">
        <v>488</v>
      </c>
      <c r="F6207" t="s">
        <v>22</v>
      </c>
      <c r="G6207" t="s">
        <v>1403</v>
      </c>
      <c r="I6207">
        <v>9977.9</v>
      </c>
    </row>
    <row r="6208" spans="1:9" x14ac:dyDescent="0.2">
      <c r="A6208" t="s">
        <v>458</v>
      </c>
      <c r="B6208">
        <v>263</v>
      </c>
      <c r="C6208">
        <v>2008</v>
      </c>
      <c r="D6208" t="s">
        <v>79</v>
      </c>
      <c r="F6208" t="s">
        <v>44</v>
      </c>
      <c r="G6208" t="s">
        <v>1417</v>
      </c>
      <c r="I6208">
        <v>9973</v>
      </c>
    </row>
    <row r="6209" spans="1:9" x14ac:dyDescent="0.2">
      <c r="A6209" t="s">
        <v>1364</v>
      </c>
      <c r="B6209">
        <v>264</v>
      </c>
      <c r="C6209">
        <v>2008</v>
      </c>
      <c r="D6209" t="s">
        <v>57</v>
      </c>
      <c r="F6209" t="s">
        <v>98</v>
      </c>
      <c r="G6209" t="s">
        <v>1499</v>
      </c>
      <c r="I6209">
        <v>9956</v>
      </c>
    </row>
    <row r="6210" spans="1:9" x14ac:dyDescent="0.2">
      <c r="A6210" t="s">
        <v>385</v>
      </c>
      <c r="B6210">
        <v>265</v>
      </c>
      <c r="C6210">
        <v>2008</v>
      </c>
      <c r="D6210" t="s">
        <v>1077</v>
      </c>
      <c r="F6210" t="s">
        <v>28</v>
      </c>
      <c r="G6210" t="s">
        <v>1406</v>
      </c>
      <c r="I6210">
        <v>9938.7000000000007</v>
      </c>
    </row>
    <row r="6211" spans="1:9" x14ac:dyDescent="0.2">
      <c r="A6211" t="s">
        <v>1158</v>
      </c>
      <c r="B6211">
        <v>266</v>
      </c>
      <c r="C6211">
        <v>2008</v>
      </c>
      <c r="D6211" t="s">
        <v>1288</v>
      </c>
      <c r="F6211" t="s">
        <v>75</v>
      </c>
      <c r="G6211" t="s">
        <v>1439</v>
      </c>
      <c r="I6211">
        <v>9879.5</v>
      </c>
    </row>
    <row r="6212" spans="1:9" x14ac:dyDescent="0.2">
      <c r="A6212" t="s">
        <v>538</v>
      </c>
      <c r="B6212">
        <v>267</v>
      </c>
      <c r="C6212">
        <v>2008</v>
      </c>
      <c r="D6212" t="s">
        <v>118</v>
      </c>
      <c r="F6212" t="s">
        <v>22</v>
      </c>
      <c r="G6212" t="s">
        <v>1502</v>
      </c>
      <c r="I6212">
        <v>9861</v>
      </c>
    </row>
    <row r="6213" spans="1:9" x14ac:dyDescent="0.2">
      <c r="A6213" t="s">
        <v>1382</v>
      </c>
      <c r="B6213">
        <v>268</v>
      </c>
      <c r="C6213">
        <v>2008</v>
      </c>
      <c r="D6213" t="s">
        <v>1095</v>
      </c>
      <c r="F6213" t="s">
        <v>22</v>
      </c>
      <c r="G6213" t="s">
        <v>1403</v>
      </c>
      <c r="I6213">
        <v>9789</v>
      </c>
    </row>
    <row r="6214" spans="1:9" x14ac:dyDescent="0.2">
      <c r="A6214" t="s">
        <v>1685</v>
      </c>
      <c r="B6214">
        <v>269</v>
      </c>
      <c r="C6214">
        <v>2008</v>
      </c>
      <c r="D6214" t="s">
        <v>95</v>
      </c>
      <c r="F6214" t="s">
        <v>146</v>
      </c>
      <c r="G6214" t="s">
        <v>1466</v>
      </c>
      <c r="I6214">
        <v>9746.4</v>
      </c>
    </row>
    <row r="6215" spans="1:9" x14ac:dyDescent="0.2">
      <c r="A6215" t="s">
        <v>505</v>
      </c>
      <c r="B6215">
        <v>270</v>
      </c>
      <c r="C6215">
        <v>2008</v>
      </c>
      <c r="D6215" t="s">
        <v>974</v>
      </c>
      <c r="F6215" t="s">
        <v>55</v>
      </c>
      <c r="G6215" t="s">
        <v>1444</v>
      </c>
      <c r="I6215">
        <v>9734.9</v>
      </c>
    </row>
    <row r="6216" spans="1:9" x14ac:dyDescent="0.2">
      <c r="A6216" t="s">
        <v>1186</v>
      </c>
      <c r="B6216">
        <v>271</v>
      </c>
      <c r="C6216">
        <v>2008</v>
      </c>
      <c r="D6216" t="s">
        <v>214</v>
      </c>
      <c r="F6216" t="s">
        <v>22</v>
      </c>
      <c r="G6216" t="s">
        <v>1403</v>
      </c>
      <c r="I6216">
        <v>9623</v>
      </c>
    </row>
    <row r="6217" spans="1:9" x14ac:dyDescent="0.2">
      <c r="A6217" t="s">
        <v>1361</v>
      </c>
      <c r="B6217">
        <v>272</v>
      </c>
      <c r="C6217">
        <v>2008</v>
      </c>
      <c r="D6217" t="s">
        <v>1010</v>
      </c>
      <c r="F6217" t="s">
        <v>150</v>
      </c>
      <c r="G6217" t="s">
        <v>1547</v>
      </c>
      <c r="I6217">
        <v>9621.2999999999993</v>
      </c>
    </row>
    <row r="6218" spans="1:9" x14ac:dyDescent="0.2">
      <c r="A6218" t="s">
        <v>443</v>
      </c>
      <c r="B6218">
        <v>273</v>
      </c>
      <c r="C6218">
        <v>2008</v>
      </c>
      <c r="D6218" t="s">
        <v>214</v>
      </c>
      <c r="F6218" t="s">
        <v>18</v>
      </c>
      <c r="G6218" t="s">
        <v>1401</v>
      </c>
      <c r="I6218">
        <v>9575</v>
      </c>
    </row>
    <row r="6219" spans="1:9" x14ac:dyDescent="0.2">
      <c r="A6219" t="s">
        <v>858</v>
      </c>
      <c r="B6219">
        <v>274</v>
      </c>
      <c r="C6219">
        <v>2008</v>
      </c>
      <c r="D6219" t="s">
        <v>24</v>
      </c>
      <c r="F6219" t="s">
        <v>113</v>
      </c>
      <c r="G6219" t="s">
        <v>1560</v>
      </c>
      <c r="I6219">
        <v>9495.2000000000007</v>
      </c>
    </row>
    <row r="6220" spans="1:9" x14ac:dyDescent="0.2">
      <c r="A6220" t="s">
        <v>1312</v>
      </c>
      <c r="B6220">
        <v>275</v>
      </c>
      <c r="C6220">
        <v>2008</v>
      </c>
      <c r="D6220" t="s">
        <v>1363</v>
      </c>
      <c r="F6220" t="s">
        <v>181</v>
      </c>
      <c r="G6220" t="s">
        <v>1549</v>
      </c>
      <c r="I6220">
        <v>9482</v>
      </c>
    </row>
    <row r="6221" spans="1:9" x14ac:dyDescent="0.2">
      <c r="A6221" t="s">
        <v>376</v>
      </c>
      <c r="B6221">
        <v>276</v>
      </c>
      <c r="C6221">
        <v>2008</v>
      </c>
      <c r="D6221" t="s">
        <v>201</v>
      </c>
      <c r="F6221" t="s">
        <v>35</v>
      </c>
      <c r="G6221" t="s">
        <v>1556</v>
      </c>
      <c r="I6221">
        <v>9432</v>
      </c>
    </row>
    <row r="6222" spans="1:9" x14ac:dyDescent="0.2">
      <c r="A6222" t="s">
        <v>1219</v>
      </c>
      <c r="B6222">
        <v>277</v>
      </c>
      <c r="C6222">
        <v>2008</v>
      </c>
      <c r="D6222" t="s">
        <v>60</v>
      </c>
      <c r="F6222" t="s">
        <v>93</v>
      </c>
      <c r="G6222" t="s">
        <v>1457</v>
      </c>
      <c r="I6222">
        <v>9411.5</v>
      </c>
    </row>
    <row r="6223" spans="1:9" x14ac:dyDescent="0.2">
      <c r="A6223" t="s">
        <v>494</v>
      </c>
      <c r="B6223">
        <v>278</v>
      </c>
      <c r="C6223">
        <v>2008</v>
      </c>
      <c r="D6223" t="s">
        <v>46</v>
      </c>
      <c r="F6223" t="s">
        <v>33</v>
      </c>
      <c r="G6223" t="s">
        <v>1565</v>
      </c>
      <c r="I6223">
        <v>9402</v>
      </c>
    </row>
    <row r="6224" spans="1:9" x14ac:dyDescent="0.2">
      <c r="A6224" t="s">
        <v>1202</v>
      </c>
      <c r="B6224">
        <v>279</v>
      </c>
      <c r="C6224">
        <v>2008</v>
      </c>
      <c r="D6224" t="s">
        <v>214</v>
      </c>
      <c r="F6224" t="s">
        <v>80</v>
      </c>
      <c r="G6224" t="s">
        <v>1553</v>
      </c>
      <c r="I6224">
        <v>9366.4</v>
      </c>
    </row>
    <row r="6225" spans="1:9" x14ac:dyDescent="0.2">
      <c r="A6225" t="s">
        <v>651</v>
      </c>
      <c r="B6225">
        <v>280</v>
      </c>
      <c r="C6225">
        <v>2008</v>
      </c>
      <c r="D6225" t="s">
        <v>1294</v>
      </c>
      <c r="F6225" t="s">
        <v>22</v>
      </c>
      <c r="G6225" t="s">
        <v>1502</v>
      </c>
      <c r="I6225">
        <v>9358</v>
      </c>
    </row>
    <row r="6226" spans="1:9" x14ac:dyDescent="0.2">
      <c r="A6226" t="s">
        <v>536</v>
      </c>
      <c r="B6226">
        <v>281</v>
      </c>
      <c r="C6226">
        <v>2008</v>
      </c>
      <c r="D6226" t="s">
        <v>1188</v>
      </c>
      <c r="F6226" t="s">
        <v>41</v>
      </c>
      <c r="G6226" t="s">
        <v>1559</v>
      </c>
      <c r="I6226">
        <v>9318.7000000000007</v>
      </c>
    </row>
    <row r="6227" spans="1:9" x14ac:dyDescent="0.2">
      <c r="A6227" t="s">
        <v>1119</v>
      </c>
      <c r="B6227">
        <v>282</v>
      </c>
      <c r="C6227">
        <v>2008</v>
      </c>
      <c r="D6227" t="s">
        <v>1111</v>
      </c>
      <c r="F6227" t="s">
        <v>18</v>
      </c>
      <c r="G6227" t="s">
        <v>1510</v>
      </c>
      <c r="I6227">
        <v>9263.1</v>
      </c>
    </row>
    <row r="6228" spans="1:9" x14ac:dyDescent="0.2">
      <c r="A6228" t="s">
        <v>1686</v>
      </c>
      <c r="B6228">
        <v>283</v>
      </c>
      <c r="C6228">
        <v>2008</v>
      </c>
      <c r="D6228" t="s">
        <v>17</v>
      </c>
      <c r="F6228" t="s">
        <v>53</v>
      </c>
      <c r="G6228" t="s">
        <v>1551</v>
      </c>
      <c r="I6228">
        <v>9216</v>
      </c>
    </row>
    <row r="6229" spans="1:9" x14ac:dyDescent="0.2">
      <c r="A6229" t="s">
        <v>1687</v>
      </c>
      <c r="B6229">
        <v>284</v>
      </c>
      <c r="C6229">
        <v>2008</v>
      </c>
      <c r="D6229" t="s">
        <v>221</v>
      </c>
      <c r="F6229" t="s">
        <v>22</v>
      </c>
      <c r="G6229" t="s">
        <v>1403</v>
      </c>
      <c r="I6229">
        <v>9194</v>
      </c>
    </row>
    <row r="6230" spans="1:9" x14ac:dyDescent="0.2">
      <c r="A6230" t="s">
        <v>294</v>
      </c>
      <c r="B6230">
        <v>285</v>
      </c>
      <c r="C6230">
        <v>2008</v>
      </c>
      <c r="D6230" t="s">
        <v>130</v>
      </c>
      <c r="F6230" t="s">
        <v>28</v>
      </c>
      <c r="G6230" t="s">
        <v>1566</v>
      </c>
      <c r="I6230">
        <v>9181.1</v>
      </c>
    </row>
    <row r="6231" spans="1:9" x14ac:dyDescent="0.2">
      <c r="A6231" t="s">
        <v>1226</v>
      </c>
      <c r="B6231">
        <v>286</v>
      </c>
      <c r="C6231">
        <v>2008</v>
      </c>
      <c r="D6231" t="s">
        <v>79</v>
      </c>
      <c r="F6231" t="s">
        <v>35</v>
      </c>
      <c r="G6231" t="s">
        <v>1435</v>
      </c>
      <c r="I6231">
        <v>9171.1</v>
      </c>
    </row>
    <row r="6232" spans="1:9" x14ac:dyDescent="0.2">
      <c r="A6232" t="s">
        <v>1269</v>
      </c>
      <c r="B6232">
        <v>287</v>
      </c>
      <c r="C6232">
        <v>2008</v>
      </c>
      <c r="D6232" t="s">
        <v>130</v>
      </c>
      <c r="F6232" t="s">
        <v>33</v>
      </c>
      <c r="G6232" t="s">
        <v>1576</v>
      </c>
      <c r="I6232">
        <v>9137.7000000000007</v>
      </c>
    </row>
    <row r="6233" spans="1:9" x14ac:dyDescent="0.2">
      <c r="A6233" t="s">
        <v>1303</v>
      </c>
      <c r="B6233">
        <v>288</v>
      </c>
      <c r="C6233">
        <v>2008</v>
      </c>
      <c r="D6233" t="s">
        <v>105</v>
      </c>
      <c r="F6233" t="s">
        <v>44</v>
      </c>
      <c r="G6233" t="s">
        <v>1562</v>
      </c>
      <c r="I6233">
        <v>9082</v>
      </c>
    </row>
    <row r="6234" spans="1:9" x14ac:dyDescent="0.2">
      <c r="A6234" t="s">
        <v>1569</v>
      </c>
      <c r="B6234">
        <v>289</v>
      </c>
      <c r="C6234">
        <v>2008</v>
      </c>
      <c r="D6234" t="s">
        <v>1353</v>
      </c>
      <c r="F6234" t="s">
        <v>55</v>
      </c>
      <c r="G6234" t="s">
        <v>1530</v>
      </c>
      <c r="I6234">
        <v>9041</v>
      </c>
    </row>
    <row r="6235" spans="1:9" x14ac:dyDescent="0.2">
      <c r="A6235" t="s">
        <v>1318</v>
      </c>
      <c r="B6235">
        <v>290</v>
      </c>
      <c r="C6235">
        <v>2008</v>
      </c>
      <c r="D6235" t="s">
        <v>38</v>
      </c>
      <c r="F6235" t="s">
        <v>125</v>
      </c>
      <c r="G6235" t="s">
        <v>1555</v>
      </c>
      <c r="I6235">
        <v>9023</v>
      </c>
    </row>
    <row r="6236" spans="1:9" x14ac:dyDescent="0.2">
      <c r="A6236" t="s">
        <v>783</v>
      </c>
      <c r="B6236">
        <v>291</v>
      </c>
      <c r="C6236">
        <v>2008</v>
      </c>
      <c r="D6236" t="s">
        <v>105</v>
      </c>
      <c r="F6236" t="s">
        <v>146</v>
      </c>
      <c r="G6236" t="s">
        <v>1564</v>
      </c>
      <c r="I6236">
        <v>9005</v>
      </c>
    </row>
    <row r="6237" spans="1:9" x14ac:dyDescent="0.2">
      <c r="A6237" t="s">
        <v>1376</v>
      </c>
      <c r="B6237">
        <v>292</v>
      </c>
      <c r="C6237">
        <v>2008</v>
      </c>
      <c r="D6237" t="s">
        <v>27</v>
      </c>
      <c r="F6237" t="s">
        <v>181</v>
      </c>
      <c r="G6237" t="s">
        <v>1549</v>
      </c>
      <c r="I6237">
        <v>9003.2999999999993</v>
      </c>
    </row>
    <row r="6238" spans="1:9" x14ac:dyDescent="0.2">
      <c r="A6238" t="s">
        <v>245</v>
      </c>
      <c r="B6238">
        <v>293</v>
      </c>
      <c r="C6238">
        <v>2008</v>
      </c>
      <c r="D6238" t="s">
        <v>980</v>
      </c>
      <c r="F6238" t="s">
        <v>98</v>
      </c>
      <c r="G6238" t="s">
        <v>1499</v>
      </c>
      <c r="I6238">
        <v>9001.6</v>
      </c>
    </row>
    <row r="6239" spans="1:9" x14ac:dyDescent="0.2">
      <c r="A6239" t="s">
        <v>1255</v>
      </c>
      <c r="B6239">
        <v>294</v>
      </c>
      <c r="C6239">
        <v>2008</v>
      </c>
      <c r="D6239" t="s">
        <v>980</v>
      </c>
      <c r="F6239" t="s">
        <v>72</v>
      </c>
      <c r="G6239" t="s">
        <v>1583</v>
      </c>
      <c r="I6239">
        <v>8924.9</v>
      </c>
    </row>
    <row r="6240" spans="1:9" x14ac:dyDescent="0.2">
      <c r="A6240" t="s">
        <v>908</v>
      </c>
      <c r="B6240">
        <v>295</v>
      </c>
      <c r="C6240">
        <v>2008</v>
      </c>
      <c r="D6240" t="s">
        <v>46</v>
      </c>
      <c r="F6240" t="s">
        <v>98</v>
      </c>
      <c r="G6240" t="s">
        <v>1442</v>
      </c>
      <c r="I6240">
        <v>8911</v>
      </c>
    </row>
    <row r="6241" spans="1:9" x14ac:dyDescent="0.2">
      <c r="A6241" t="s">
        <v>1568</v>
      </c>
      <c r="B6241">
        <v>296</v>
      </c>
      <c r="C6241">
        <v>2008</v>
      </c>
      <c r="D6241" t="s">
        <v>79</v>
      </c>
      <c r="F6241" t="s">
        <v>72</v>
      </c>
      <c r="G6241" t="s">
        <v>1421</v>
      </c>
      <c r="I6241">
        <v>8909</v>
      </c>
    </row>
    <row r="6242" spans="1:9" x14ac:dyDescent="0.2">
      <c r="A6242" t="s">
        <v>1327</v>
      </c>
      <c r="B6242">
        <v>297</v>
      </c>
      <c r="C6242">
        <v>2008</v>
      </c>
      <c r="D6242" t="s">
        <v>970</v>
      </c>
      <c r="F6242" t="s">
        <v>55</v>
      </c>
      <c r="G6242" t="s">
        <v>1530</v>
      </c>
      <c r="I6242">
        <v>8871</v>
      </c>
    </row>
    <row r="6243" spans="1:9" x14ac:dyDescent="0.2">
      <c r="A6243" t="s">
        <v>1012</v>
      </c>
      <c r="B6243">
        <v>298</v>
      </c>
      <c r="C6243">
        <v>2008</v>
      </c>
      <c r="D6243" t="s">
        <v>350</v>
      </c>
      <c r="F6243" t="s">
        <v>125</v>
      </c>
      <c r="G6243" t="s">
        <v>1407</v>
      </c>
      <c r="I6243">
        <v>8849.1</v>
      </c>
    </row>
    <row r="6244" spans="1:9" x14ac:dyDescent="0.2">
      <c r="A6244" t="s">
        <v>406</v>
      </c>
      <c r="B6244">
        <v>299</v>
      </c>
      <c r="C6244">
        <v>2008</v>
      </c>
      <c r="D6244" t="s">
        <v>24</v>
      </c>
      <c r="F6244" t="s">
        <v>93</v>
      </c>
      <c r="G6244" t="s">
        <v>1457</v>
      </c>
      <c r="I6244">
        <v>8828</v>
      </c>
    </row>
    <row r="6245" spans="1:9" x14ac:dyDescent="0.2">
      <c r="A6245" t="s">
        <v>497</v>
      </c>
      <c r="B6245">
        <v>300</v>
      </c>
      <c r="C6245">
        <v>2008</v>
      </c>
      <c r="D6245" t="s">
        <v>27</v>
      </c>
      <c r="F6245" t="s">
        <v>25</v>
      </c>
      <c r="G6245" t="s">
        <v>1552</v>
      </c>
      <c r="I6245">
        <v>8811.2999999999993</v>
      </c>
    </row>
    <row r="6246" spans="1:9" x14ac:dyDescent="0.2">
      <c r="A6246" t="s">
        <v>1020</v>
      </c>
      <c r="B6246">
        <v>301</v>
      </c>
      <c r="C6246">
        <v>2008</v>
      </c>
      <c r="D6246" t="s">
        <v>17</v>
      </c>
      <c r="F6246" t="s">
        <v>18</v>
      </c>
      <c r="G6246" t="s">
        <v>1458</v>
      </c>
      <c r="I6246">
        <v>8778</v>
      </c>
    </row>
    <row r="6247" spans="1:9" x14ac:dyDescent="0.2">
      <c r="A6247" t="s">
        <v>1142</v>
      </c>
      <c r="B6247">
        <v>302</v>
      </c>
      <c r="C6247">
        <v>2008</v>
      </c>
      <c r="D6247" t="s">
        <v>1095</v>
      </c>
      <c r="F6247" t="s">
        <v>22</v>
      </c>
      <c r="G6247" t="s">
        <v>1403</v>
      </c>
      <c r="I6247">
        <v>8764.2999999999993</v>
      </c>
    </row>
    <row r="6248" spans="1:9" x14ac:dyDescent="0.2">
      <c r="A6248" t="s">
        <v>1328</v>
      </c>
      <c r="B6248">
        <v>303</v>
      </c>
      <c r="C6248">
        <v>2008</v>
      </c>
      <c r="D6248" t="s">
        <v>166</v>
      </c>
      <c r="F6248" t="s">
        <v>22</v>
      </c>
      <c r="G6248" t="s">
        <v>1400</v>
      </c>
      <c r="I6248">
        <v>8751.2000000000007</v>
      </c>
    </row>
    <row r="6249" spans="1:9" x14ac:dyDescent="0.2">
      <c r="A6249" t="s">
        <v>1570</v>
      </c>
      <c r="B6249">
        <v>304</v>
      </c>
      <c r="C6249">
        <v>2008</v>
      </c>
      <c r="D6249" t="s">
        <v>350</v>
      </c>
      <c r="F6249" t="s">
        <v>41</v>
      </c>
      <c r="G6249" t="s">
        <v>1571</v>
      </c>
      <c r="I6249">
        <v>8685.6</v>
      </c>
    </row>
    <row r="6250" spans="1:9" x14ac:dyDescent="0.2">
      <c r="A6250" t="s">
        <v>228</v>
      </c>
      <c r="B6250">
        <v>305</v>
      </c>
      <c r="C6250">
        <v>2008</v>
      </c>
      <c r="D6250" t="s">
        <v>46</v>
      </c>
      <c r="F6250" t="s">
        <v>142</v>
      </c>
      <c r="G6250" t="s">
        <v>1480</v>
      </c>
      <c r="I6250">
        <v>8607</v>
      </c>
    </row>
    <row r="6251" spans="1:9" x14ac:dyDescent="0.2">
      <c r="A6251" t="s">
        <v>1011</v>
      </c>
      <c r="B6251">
        <v>306</v>
      </c>
      <c r="C6251">
        <v>2008</v>
      </c>
      <c r="D6251" t="s">
        <v>79</v>
      </c>
      <c r="F6251" t="s">
        <v>28</v>
      </c>
      <c r="G6251" t="s">
        <v>1406</v>
      </c>
      <c r="I6251">
        <v>8605</v>
      </c>
    </row>
    <row r="6252" spans="1:9" x14ac:dyDescent="0.2">
      <c r="A6252" t="s">
        <v>938</v>
      </c>
      <c r="B6252">
        <v>307</v>
      </c>
      <c r="C6252">
        <v>2008</v>
      </c>
      <c r="D6252" t="s">
        <v>57</v>
      </c>
      <c r="F6252" t="s">
        <v>53</v>
      </c>
      <c r="G6252" t="s">
        <v>1416</v>
      </c>
      <c r="I6252">
        <v>8494</v>
      </c>
    </row>
    <row r="6253" spans="1:9" x14ac:dyDescent="0.2">
      <c r="A6253" t="s">
        <v>1057</v>
      </c>
      <c r="B6253">
        <v>308</v>
      </c>
      <c r="C6253">
        <v>2008</v>
      </c>
      <c r="D6253" t="s">
        <v>221</v>
      </c>
      <c r="F6253" t="s">
        <v>55</v>
      </c>
      <c r="G6253" t="s">
        <v>1581</v>
      </c>
      <c r="I6253">
        <v>8474</v>
      </c>
    </row>
    <row r="6254" spans="1:9" x14ac:dyDescent="0.2">
      <c r="A6254" t="s">
        <v>1314</v>
      </c>
      <c r="B6254">
        <v>309</v>
      </c>
      <c r="C6254">
        <v>2008</v>
      </c>
      <c r="D6254" t="s">
        <v>65</v>
      </c>
      <c r="F6254" t="s">
        <v>28</v>
      </c>
      <c r="G6254" t="s">
        <v>1406</v>
      </c>
      <c r="I6254">
        <v>8453.5</v>
      </c>
    </row>
    <row r="6255" spans="1:9" x14ac:dyDescent="0.2">
      <c r="A6255" t="s">
        <v>712</v>
      </c>
      <c r="B6255">
        <v>310</v>
      </c>
      <c r="C6255">
        <v>2008</v>
      </c>
      <c r="D6255" t="s">
        <v>824</v>
      </c>
      <c r="F6255" t="s">
        <v>146</v>
      </c>
      <c r="G6255" t="s">
        <v>1564</v>
      </c>
      <c r="I6255">
        <v>8357</v>
      </c>
    </row>
    <row r="6256" spans="1:9" x14ac:dyDescent="0.2">
      <c r="A6256" t="s">
        <v>1120</v>
      </c>
      <c r="B6256">
        <v>311</v>
      </c>
      <c r="C6256">
        <v>2008</v>
      </c>
      <c r="D6256" t="s">
        <v>1104</v>
      </c>
      <c r="F6256" t="s">
        <v>44</v>
      </c>
      <c r="G6256" t="s">
        <v>1428</v>
      </c>
      <c r="I6256">
        <v>8291.4</v>
      </c>
    </row>
    <row r="6257" spans="1:9" x14ac:dyDescent="0.2">
      <c r="A6257" t="s">
        <v>1139</v>
      </c>
      <c r="B6257">
        <v>312</v>
      </c>
      <c r="C6257">
        <v>2008</v>
      </c>
      <c r="D6257" t="s">
        <v>65</v>
      </c>
      <c r="F6257" t="s">
        <v>55</v>
      </c>
      <c r="G6257" t="s">
        <v>1451</v>
      </c>
      <c r="I6257">
        <v>8195.6</v>
      </c>
    </row>
    <row r="6258" spans="1:9" x14ac:dyDescent="0.2">
      <c r="A6258" t="s">
        <v>1590</v>
      </c>
      <c r="B6258">
        <v>313</v>
      </c>
      <c r="C6258">
        <v>2008</v>
      </c>
      <c r="D6258" t="s">
        <v>27</v>
      </c>
      <c r="F6258" t="s">
        <v>28</v>
      </c>
      <c r="G6258" t="s">
        <v>1406</v>
      </c>
      <c r="I6258">
        <v>8152.5</v>
      </c>
    </row>
    <row r="6259" spans="1:9" x14ac:dyDescent="0.2">
      <c r="A6259" t="s">
        <v>423</v>
      </c>
      <c r="B6259">
        <v>314</v>
      </c>
      <c r="C6259">
        <v>2008</v>
      </c>
      <c r="D6259" t="s">
        <v>1103</v>
      </c>
      <c r="F6259" t="s">
        <v>53</v>
      </c>
      <c r="G6259" t="s">
        <v>1578</v>
      </c>
      <c r="I6259">
        <v>8134.1</v>
      </c>
    </row>
    <row r="6260" spans="1:9" x14ac:dyDescent="0.2">
      <c r="A6260" t="s">
        <v>408</v>
      </c>
      <c r="B6260">
        <v>315</v>
      </c>
      <c r="C6260">
        <v>2008</v>
      </c>
      <c r="D6260" t="s">
        <v>1359</v>
      </c>
      <c r="F6260" t="s">
        <v>181</v>
      </c>
      <c r="G6260" t="s">
        <v>1584</v>
      </c>
      <c r="I6260">
        <v>8051.4</v>
      </c>
    </row>
    <row r="6261" spans="1:9" x14ac:dyDescent="0.2">
      <c r="A6261" t="s">
        <v>482</v>
      </c>
      <c r="B6261">
        <v>316</v>
      </c>
      <c r="C6261">
        <v>2008</v>
      </c>
      <c r="D6261" t="s">
        <v>46</v>
      </c>
      <c r="F6261" t="s">
        <v>53</v>
      </c>
      <c r="G6261" t="s">
        <v>1521</v>
      </c>
      <c r="I6261">
        <v>8005.3</v>
      </c>
    </row>
    <row r="6262" spans="1:9" x14ac:dyDescent="0.2">
      <c r="A6262" t="s">
        <v>1688</v>
      </c>
      <c r="B6262">
        <v>317</v>
      </c>
      <c r="C6262">
        <v>2008</v>
      </c>
      <c r="D6262" t="s">
        <v>920</v>
      </c>
      <c r="F6262" t="s">
        <v>22</v>
      </c>
      <c r="G6262" t="s">
        <v>1502</v>
      </c>
      <c r="I6262">
        <v>7992</v>
      </c>
    </row>
    <row r="6263" spans="1:9" x14ac:dyDescent="0.2">
      <c r="A6263" t="s">
        <v>1107</v>
      </c>
      <c r="B6263">
        <v>318</v>
      </c>
      <c r="C6263">
        <v>2008</v>
      </c>
      <c r="D6263" t="s">
        <v>920</v>
      </c>
      <c r="F6263" t="s">
        <v>55</v>
      </c>
      <c r="G6263" t="s">
        <v>1456</v>
      </c>
      <c r="I6263">
        <v>7970</v>
      </c>
    </row>
    <row r="6264" spans="1:9" x14ac:dyDescent="0.2">
      <c r="A6264" t="s">
        <v>957</v>
      </c>
      <c r="B6264">
        <v>319</v>
      </c>
      <c r="C6264">
        <v>2008</v>
      </c>
      <c r="D6264" t="s">
        <v>214</v>
      </c>
      <c r="F6264" t="s">
        <v>255</v>
      </c>
      <c r="G6264" t="s">
        <v>1579</v>
      </c>
      <c r="I6264">
        <v>7941.5</v>
      </c>
    </row>
    <row r="6265" spans="1:9" x14ac:dyDescent="0.2">
      <c r="A6265" t="s">
        <v>1008</v>
      </c>
      <c r="B6265">
        <v>320</v>
      </c>
      <c r="C6265">
        <v>2008</v>
      </c>
      <c r="D6265" t="s">
        <v>980</v>
      </c>
      <c r="F6265" t="s">
        <v>41</v>
      </c>
      <c r="G6265" t="s">
        <v>1574</v>
      </c>
      <c r="I6265">
        <v>7883</v>
      </c>
    </row>
    <row r="6266" spans="1:9" x14ac:dyDescent="0.2">
      <c r="A6266" t="s">
        <v>304</v>
      </c>
      <c r="B6266">
        <v>321</v>
      </c>
      <c r="C6266">
        <v>2008</v>
      </c>
      <c r="D6266" t="s">
        <v>57</v>
      </c>
      <c r="F6266" t="s">
        <v>53</v>
      </c>
      <c r="G6266" t="s">
        <v>1521</v>
      </c>
      <c r="I6266">
        <v>7873</v>
      </c>
    </row>
    <row r="6267" spans="1:9" x14ac:dyDescent="0.2">
      <c r="A6267" t="s">
        <v>619</v>
      </c>
      <c r="B6267">
        <v>322</v>
      </c>
      <c r="C6267">
        <v>2008</v>
      </c>
      <c r="D6267" t="s">
        <v>46</v>
      </c>
      <c r="F6267" t="s">
        <v>190</v>
      </c>
      <c r="G6267" t="s">
        <v>1546</v>
      </c>
      <c r="I6267">
        <v>7834</v>
      </c>
    </row>
    <row r="6268" spans="1:9" x14ac:dyDescent="0.2">
      <c r="A6268" t="s">
        <v>1577</v>
      </c>
      <c r="B6268">
        <v>323</v>
      </c>
      <c r="C6268">
        <v>2008</v>
      </c>
      <c r="D6268" t="s">
        <v>230</v>
      </c>
      <c r="F6268" t="s">
        <v>954</v>
      </c>
      <c r="G6268" t="s">
        <v>1550</v>
      </c>
      <c r="I6268">
        <v>7820.3</v>
      </c>
    </row>
    <row r="6269" spans="1:9" x14ac:dyDescent="0.2">
      <c r="A6269" t="s">
        <v>1381</v>
      </c>
      <c r="B6269">
        <v>324</v>
      </c>
      <c r="C6269">
        <v>2008</v>
      </c>
      <c r="D6269" t="s">
        <v>488</v>
      </c>
      <c r="F6269" t="s">
        <v>116</v>
      </c>
      <c r="G6269" t="s">
        <v>1542</v>
      </c>
      <c r="I6269">
        <v>7800</v>
      </c>
    </row>
    <row r="6270" spans="1:9" x14ac:dyDescent="0.2">
      <c r="A6270" t="s">
        <v>1190</v>
      </c>
      <c r="B6270">
        <v>325</v>
      </c>
      <c r="C6270">
        <v>2008</v>
      </c>
      <c r="D6270" t="s">
        <v>1103</v>
      </c>
      <c r="F6270" t="s">
        <v>98</v>
      </c>
      <c r="G6270" t="s">
        <v>1442</v>
      </c>
      <c r="I6270">
        <v>7727</v>
      </c>
    </row>
    <row r="6271" spans="1:9" x14ac:dyDescent="0.2">
      <c r="A6271" t="s">
        <v>1384</v>
      </c>
      <c r="B6271">
        <v>326</v>
      </c>
      <c r="C6271">
        <v>2008</v>
      </c>
      <c r="D6271" t="s">
        <v>1363</v>
      </c>
      <c r="F6271" t="s">
        <v>55</v>
      </c>
      <c r="G6271" t="s">
        <v>1456</v>
      </c>
      <c r="I6271">
        <v>7672.3</v>
      </c>
    </row>
    <row r="6272" spans="1:9" x14ac:dyDescent="0.2">
      <c r="A6272" t="s">
        <v>1324</v>
      </c>
      <c r="B6272">
        <v>327</v>
      </c>
      <c r="C6272">
        <v>2008</v>
      </c>
      <c r="D6272" t="s">
        <v>987</v>
      </c>
      <c r="F6272" t="s">
        <v>22</v>
      </c>
      <c r="G6272" t="s">
        <v>1629</v>
      </c>
      <c r="I6272">
        <v>7598.6</v>
      </c>
    </row>
    <row r="6273" spans="1:9" x14ac:dyDescent="0.2">
      <c r="A6273" t="s">
        <v>961</v>
      </c>
      <c r="B6273">
        <v>328</v>
      </c>
      <c r="C6273">
        <v>2008</v>
      </c>
      <c r="D6273" t="s">
        <v>490</v>
      </c>
      <c r="F6273" t="s">
        <v>86</v>
      </c>
      <c r="G6273" t="s">
        <v>1572</v>
      </c>
      <c r="I6273">
        <v>7586</v>
      </c>
    </row>
    <row r="6274" spans="1:9" x14ac:dyDescent="0.2">
      <c r="A6274" t="s">
        <v>786</v>
      </c>
      <c r="B6274">
        <v>329</v>
      </c>
      <c r="C6274">
        <v>2008</v>
      </c>
      <c r="D6274" t="s">
        <v>214</v>
      </c>
      <c r="F6274" t="s">
        <v>142</v>
      </c>
      <c r="G6274" t="s">
        <v>1480</v>
      </c>
      <c r="I6274">
        <v>7546</v>
      </c>
    </row>
    <row r="6275" spans="1:9" x14ac:dyDescent="0.2">
      <c r="A6275" t="s">
        <v>1663</v>
      </c>
      <c r="B6275">
        <v>330</v>
      </c>
      <c r="C6275">
        <v>2008</v>
      </c>
      <c r="D6275" t="s">
        <v>1294</v>
      </c>
      <c r="F6275" t="s">
        <v>113</v>
      </c>
      <c r="G6275" t="s">
        <v>1664</v>
      </c>
      <c r="I6275">
        <v>7545.2</v>
      </c>
    </row>
    <row r="6276" spans="1:9" x14ac:dyDescent="0.2">
      <c r="A6276" t="s">
        <v>427</v>
      </c>
      <c r="B6276">
        <v>331</v>
      </c>
      <c r="C6276">
        <v>2008</v>
      </c>
      <c r="D6276" t="s">
        <v>130</v>
      </c>
      <c r="F6276" t="s">
        <v>28</v>
      </c>
      <c r="G6276" t="s">
        <v>1406</v>
      </c>
      <c r="I6276">
        <v>7487.2</v>
      </c>
    </row>
    <row r="6277" spans="1:9" x14ac:dyDescent="0.2">
      <c r="A6277" t="s">
        <v>661</v>
      </c>
      <c r="B6277">
        <v>332</v>
      </c>
      <c r="C6277">
        <v>2008</v>
      </c>
      <c r="D6277" t="s">
        <v>287</v>
      </c>
      <c r="F6277" t="s">
        <v>35</v>
      </c>
      <c r="G6277" t="s">
        <v>1431</v>
      </c>
      <c r="I6277">
        <v>7480.5</v>
      </c>
    </row>
    <row r="6278" spans="1:9" x14ac:dyDescent="0.2">
      <c r="A6278" t="s">
        <v>1268</v>
      </c>
      <c r="B6278">
        <v>333</v>
      </c>
      <c r="C6278">
        <v>2008</v>
      </c>
      <c r="D6278" t="s">
        <v>350</v>
      </c>
      <c r="F6278" t="s">
        <v>35</v>
      </c>
      <c r="G6278" t="s">
        <v>1494</v>
      </c>
      <c r="I6278">
        <v>7465.7</v>
      </c>
    </row>
    <row r="6279" spans="1:9" x14ac:dyDescent="0.2">
      <c r="A6279" t="s">
        <v>842</v>
      </c>
      <c r="B6279">
        <v>334</v>
      </c>
      <c r="C6279">
        <v>2008</v>
      </c>
      <c r="D6279" t="s">
        <v>1103</v>
      </c>
      <c r="F6279" t="s">
        <v>44</v>
      </c>
      <c r="G6279" t="s">
        <v>1417</v>
      </c>
      <c r="I6279">
        <v>7420</v>
      </c>
    </row>
    <row r="6280" spans="1:9" x14ac:dyDescent="0.2">
      <c r="A6280" t="s">
        <v>1320</v>
      </c>
      <c r="B6280">
        <v>335</v>
      </c>
      <c r="C6280">
        <v>2008</v>
      </c>
      <c r="D6280" t="s">
        <v>283</v>
      </c>
      <c r="F6280" t="s">
        <v>125</v>
      </c>
      <c r="G6280" t="s">
        <v>1585</v>
      </c>
      <c r="I6280">
        <v>7415.5</v>
      </c>
    </row>
    <row r="6281" spans="1:9" x14ac:dyDescent="0.2">
      <c r="A6281" t="s">
        <v>577</v>
      </c>
      <c r="B6281">
        <v>336</v>
      </c>
      <c r="C6281">
        <v>2008</v>
      </c>
      <c r="D6281" t="s">
        <v>1103</v>
      </c>
      <c r="F6281" t="s">
        <v>181</v>
      </c>
      <c r="G6281" t="s">
        <v>1591</v>
      </c>
      <c r="I6281">
        <v>7389.7</v>
      </c>
    </row>
    <row r="6282" spans="1:9" x14ac:dyDescent="0.2">
      <c r="A6282" t="s">
        <v>359</v>
      </c>
      <c r="B6282">
        <v>337</v>
      </c>
      <c r="C6282">
        <v>2008</v>
      </c>
      <c r="D6282" t="s">
        <v>46</v>
      </c>
      <c r="F6282" t="s">
        <v>113</v>
      </c>
      <c r="G6282" t="s">
        <v>1580</v>
      </c>
      <c r="I6282">
        <v>7372</v>
      </c>
    </row>
    <row r="6283" spans="1:9" x14ac:dyDescent="0.2">
      <c r="A6283" t="s">
        <v>1019</v>
      </c>
      <c r="B6283">
        <v>339</v>
      </c>
      <c r="C6283">
        <v>2008</v>
      </c>
      <c r="D6283" t="s">
        <v>175</v>
      </c>
      <c r="F6283" t="s">
        <v>22</v>
      </c>
      <c r="G6283" t="s">
        <v>1411</v>
      </c>
      <c r="I6283">
        <v>7363.5</v>
      </c>
    </row>
    <row r="6284" spans="1:9" x14ac:dyDescent="0.2">
      <c r="A6284" t="s">
        <v>1036</v>
      </c>
      <c r="B6284">
        <v>340</v>
      </c>
      <c r="C6284">
        <v>2008</v>
      </c>
      <c r="D6284" t="s">
        <v>1111</v>
      </c>
      <c r="F6284" t="s">
        <v>55</v>
      </c>
      <c r="G6284" t="s">
        <v>1453</v>
      </c>
      <c r="I6284">
        <v>7328.4</v>
      </c>
    </row>
    <row r="6285" spans="1:9" x14ac:dyDescent="0.2">
      <c r="A6285" t="s">
        <v>1163</v>
      </c>
      <c r="B6285">
        <v>341</v>
      </c>
      <c r="C6285">
        <v>2008</v>
      </c>
      <c r="D6285" t="s">
        <v>1164</v>
      </c>
      <c r="F6285" t="s">
        <v>72</v>
      </c>
      <c r="G6285" t="s">
        <v>1481</v>
      </c>
      <c r="I6285">
        <v>7316.2</v>
      </c>
    </row>
    <row r="6286" spans="1:9" x14ac:dyDescent="0.2">
      <c r="A6286" t="s">
        <v>1689</v>
      </c>
      <c r="B6286">
        <v>342</v>
      </c>
      <c r="C6286">
        <v>2008</v>
      </c>
      <c r="D6286" t="s">
        <v>21</v>
      </c>
      <c r="F6286" t="s">
        <v>22</v>
      </c>
      <c r="G6286" t="s">
        <v>1690</v>
      </c>
      <c r="I6286">
        <v>7305</v>
      </c>
    </row>
    <row r="6287" spans="1:9" x14ac:dyDescent="0.2">
      <c r="A6287" t="s">
        <v>1332</v>
      </c>
      <c r="B6287">
        <v>343</v>
      </c>
      <c r="C6287">
        <v>2008</v>
      </c>
      <c r="D6287" t="s">
        <v>223</v>
      </c>
      <c r="F6287" t="s">
        <v>22</v>
      </c>
      <c r="G6287" t="s">
        <v>1403</v>
      </c>
      <c r="I6287">
        <v>7282.6</v>
      </c>
    </row>
    <row r="6288" spans="1:9" x14ac:dyDescent="0.2">
      <c r="A6288" t="s">
        <v>1691</v>
      </c>
      <c r="B6288">
        <v>344</v>
      </c>
      <c r="C6288">
        <v>2008</v>
      </c>
      <c r="D6288" t="s">
        <v>223</v>
      </c>
      <c r="F6288" t="s">
        <v>22</v>
      </c>
      <c r="G6288" t="s">
        <v>1403</v>
      </c>
      <c r="I6288">
        <v>7269.7</v>
      </c>
    </row>
    <row r="6289" spans="1:9" x14ac:dyDescent="0.2">
      <c r="A6289" t="s">
        <v>1616</v>
      </c>
      <c r="B6289">
        <v>345</v>
      </c>
      <c r="C6289">
        <v>2008</v>
      </c>
      <c r="D6289" t="s">
        <v>998</v>
      </c>
      <c r="F6289" t="s">
        <v>55</v>
      </c>
      <c r="G6289" t="s">
        <v>1453</v>
      </c>
      <c r="I6289">
        <v>7265.6</v>
      </c>
    </row>
    <row r="6290" spans="1:9" x14ac:dyDescent="0.2">
      <c r="A6290" t="s">
        <v>912</v>
      </c>
      <c r="B6290">
        <v>346</v>
      </c>
      <c r="C6290">
        <v>2008</v>
      </c>
      <c r="D6290" t="s">
        <v>214</v>
      </c>
      <c r="F6290" t="s">
        <v>98</v>
      </c>
      <c r="G6290" t="s">
        <v>1561</v>
      </c>
      <c r="I6290">
        <v>7245</v>
      </c>
    </row>
    <row r="6291" spans="1:9" x14ac:dyDescent="0.2">
      <c r="A6291" t="s">
        <v>176</v>
      </c>
      <c r="B6291">
        <v>347</v>
      </c>
      <c r="C6291">
        <v>2008</v>
      </c>
      <c r="D6291" t="s">
        <v>70</v>
      </c>
      <c r="F6291" t="s">
        <v>177</v>
      </c>
      <c r="G6291" t="s">
        <v>1554</v>
      </c>
      <c r="I6291">
        <v>7225.3</v>
      </c>
    </row>
    <row r="6292" spans="1:9" x14ac:dyDescent="0.2">
      <c r="A6292" t="s">
        <v>1625</v>
      </c>
      <c r="B6292">
        <v>348</v>
      </c>
      <c r="C6292">
        <v>2008</v>
      </c>
      <c r="D6292" t="s">
        <v>105</v>
      </c>
      <c r="F6292" t="s">
        <v>22</v>
      </c>
      <c r="G6292" t="s">
        <v>1626</v>
      </c>
      <c r="I6292">
        <v>7094</v>
      </c>
    </row>
    <row r="6293" spans="1:9" x14ac:dyDescent="0.2">
      <c r="A6293" t="s">
        <v>1185</v>
      </c>
      <c r="B6293">
        <v>349</v>
      </c>
      <c r="C6293">
        <v>2008</v>
      </c>
      <c r="D6293" t="s">
        <v>1077</v>
      </c>
      <c r="F6293" t="s">
        <v>28</v>
      </c>
      <c r="G6293" t="s">
        <v>1406</v>
      </c>
      <c r="I6293">
        <v>7037.5</v>
      </c>
    </row>
    <row r="6294" spans="1:9" x14ac:dyDescent="0.2">
      <c r="A6294" t="s">
        <v>1598</v>
      </c>
      <c r="B6294">
        <v>350</v>
      </c>
      <c r="C6294">
        <v>2008</v>
      </c>
      <c r="D6294" t="s">
        <v>976</v>
      </c>
      <c r="F6294" t="s">
        <v>55</v>
      </c>
      <c r="G6294" t="s">
        <v>1599</v>
      </c>
      <c r="I6294">
        <v>7004.1</v>
      </c>
    </row>
    <row r="6295" spans="1:9" x14ac:dyDescent="0.2">
      <c r="A6295" t="s">
        <v>1029</v>
      </c>
      <c r="B6295">
        <v>351</v>
      </c>
      <c r="C6295">
        <v>2008</v>
      </c>
      <c r="D6295" t="s">
        <v>166</v>
      </c>
      <c r="F6295" t="s">
        <v>53</v>
      </c>
      <c r="G6295" t="s">
        <v>1692</v>
      </c>
      <c r="I6295">
        <v>7003</v>
      </c>
    </row>
    <row r="6296" spans="1:9" x14ac:dyDescent="0.2">
      <c r="A6296" t="s">
        <v>1256</v>
      </c>
      <c r="B6296">
        <v>352</v>
      </c>
      <c r="C6296">
        <v>2008</v>
      </c>
      <c r="D6296" t="s">
        <v>65</v>
      </c>
      <c r="F6296" t="s">
        <v>187</v>
      </c>
      <c r="G6296" t="s">
        <v>1478</v>
      </c>
      <c r="I6296">
        <v>6969.4</v>
      </c>
    </row>
    <row r="6297" spans="1:9" x14ac:dyDescent="0.2">
      <c r="A6297" t="s">
        <v>1377</v>
      </c>
      <c r="B6297">
        <v>353</v>
      </c>
      <c r="C6297">
        <v>2008</v>
      </c>
      <c r="D6297" t="s">
        <v>1363</v>
      </c>
      <c r="F6297" t="s">
        <v>55</v>
      </c>
      <c r="G6297" t="s">
        <v>1596</v>
      </c>
      <c r="I6297">
        <v>6969.3</v>
      </c>
    </row>
    <row r="6298" spans="1:9" x14ac:dyDescent="0.2">
      <c r="A6298" t="s">
        <v>400</v>
      </c>
      <c r="B6298">
        <v>354</v>
      </c>
      <c r="C6298">
        <v>2008</v>
      </c>
      <c r="D6298" t="s">
        <v>980</v>
      </c>
      <c r="F6298" t="s">
        <v>55</v>
      </c>
      <c r="G6298" t="s">
        <v>1601</v>
      </c>
      <c r="I6298">
        <v>6944.6</v>
      </c>
    </row>
    <row r="6299" spans="1:9" x14ac:dyDescent="0.2">
      <c r="A6299" t="s">
        <v>835</v>
      </c>
      <c r="B6299">
        <v>355</v>
      </c>
      <c r="C6299">
        <v>2008</v>
      </c>
      <c r="D6299" t="s">
        <v>17</v>
      </c>
      <c r="F6299" t="s">
        <v>18</v>
      </c>
      <c r="G6299" t="s">
        <v>1491</v>
      </c>
      <c r="I6299">
        <v>6913.9</v>
      </c>
    </row>
    <row r="6300" spans="1:9" x14ac:dyDescent="0.2">
      <c r="A6300" t="s">
        <v>1133</v>
      </c>
      <c r="B6300">
        <v>356</v>
      </c>
      <c r="C6300">
        <v>2008</v>
      </c>
      <c r="D6300" t="s">
        <v>1103</v>
      </c>
      <c r="F6300" t="s">
        <v>35</v>
      </c>
      <c r="G6300" t="s">
        <v>1592</v>
      </c>
      <c r="I6300">
        <v>6906</v>
      </c>
    </row>
    <row r="6301" spans="1:9" x14ac:dyDescent="0.2">
      <c r="A6301" t="s">
        <v>1693</v>
      </c>
      <c r="B6301">
        <v>357</v>
      </c>
      <c r="C6301">
        <v>2008</v>
      </c>
      <c r="D6301" t="s">
        <v>70</v>
      </c>
      <c r="F6301" t="s">
        <v>41</v>
      </c>
      <c r="G6301" t="s">
        <v>1694</v>
      </c>
      <c r="I6301">
        <v>6850.3</v>
      </c>
    </row>
    <row r="6302" spans="1:9" x14ac:dyDescent="0.2">
      <c r="A6302" t="s">
        <v>1141</v>
      </c>
      <c r="B6302">
        <v>358</v>
      </c>
      <c r="C6302">
        <v>2008</v>
      </c>
      <c r="D6302" t="s">
        <v>24</v>
      </c>
      <c r="F6302" t="s">
        <v>125</v>
      </c>
      <c r="G6302" t="s">
        <v>1597</v>
      </c>
      <c r="I6302">
        <v>6834.3</v>
      </c>
    </row>
    <row r="6303" spans="1:9" x14ac:dyDescent="0.2">
      <c r="A6303" t="s">
        <v>784</v>
      </c>
      <c r="B6303">
        <v>359</v>
      </c>
      <c r="C6303">
        <v>2008</v>
      </c>
      <c r="D6303" t="s">
        <v>130</v>
      </c>
      <c r="F6303" t="s">
        <v>86</v>
      </c>
      <c r="G6303" t="s">
        <v>1622</v>
      </c>
      <c r="I6303">
        <v>6828.1</v>
      </c>
    </row>
    <row r="6304" spans="1:9" x14ac:dyDescent="0.2">
      <c r="A6304" t="s">
        <v>515</v>
      </c>
      <c r="B6304">
        <v>360</v>
      </c>
      <c r="C6304">
        <v>2008</v>
      </c>
      <c r="D6304" t="s">
        <v>972</v>
      </c>
      <c r="F6304" t="s">
        <v>35</v>
      </c>
      <c r="G6304" t="s">
        <v>1620</v>
      </c>
      <c r="I6304">
        <v>6800.5</v>
      </c>
    </row>
    <row r="6305" spans="1:9" x14ac:dyDescent="0.2">
      <c r="A6305" t="s">
        <v>1573</v>
      </c>
      <c r="B6305">
        <v>361</v>
      </c>
      <c r="C6305">
        <v>2008</v>
      </c>
      <c r="D6305" t="s">
        <v>223</v>
      </c>
      <c r="F6305" t="s">
        <v>22</v>
      </c>
      <c r="G6305" t="s">
        <v>1502</v>
      </c>
      <c r="I6305">
        <v>6792</v>
      </c>
    </row>
    <row r="6306" spans="1:9" x14ac:dyDescent="0.2">
      <c r="A6306" t="s">
        <v>522</v>
      </c>
      <c r="B6306">
        <v>362</v>
      </c>
      <c r="C6306">
        <v>2008</v>
      </c>
      <c r="D6306" t="s">
        <v>287</v>
      </c>
      <c r="F6306" t="s">
        <v>28</v>
      </c>
      <c r="G6306" t="s">
        <v>1406</v>
      </c>
      <c r="I6306">
        <v>6772.3</v>
      </c>
    </row>
    <row r="6307" spans="1:9" x14ac:dyDescent="0.2">
      <c r="A6307" t="s">
        <v>849</v>
      </c>
      <c r="B6307">
        <v>363</v>
      </c>
      <c r="C6307">
        <v>2008</v>
      </c>
      <c r="D6307" t="s">
        <v>17</v>
      </c>
      <c r="F6307" t="s">
        <v>18</v>
      </c>
      <c r="G6307" t="s">
        <v>1605</v>
      </c>
      <c r="I6307">
        <v>6769</v>
      </c>
    </row>
    <row r="6308" spans="1:9" x14ac:dyDescent="0.2">
      <c r="A6308" t="s">
        <v>1660</v>
      </c>
      <c r="B6308">
        <v>364</v>
      </c>
      <c r="C6308">
        <v>2008</v>
      </c>
      <c r="D6308" t="s">
        <v>920</v>
      </c>
      <c r="F6308" t="s">
        <v>146</v>
      </c>
      <c r="G6308" t="s">
        <v>1466</v>
      </c>
      <c r="I6308">
        <v>6757.8</v>
      </c>
    </row>
    <row r="6309" spans="1:9" x14ac:dyDescent="0.2">
      <c r="A6309" t="s">
        <v>1056</v>
      </c>
      <c r="B6309">
        <v>365</v>
      </c>
      <c r="C6309">
        <v>2008</v>
      </c>
      <c r="D6309" t="s">
        <v>1291</v>
      </c>
      <c r="F6309" t="s">
        <v>41</v>
      </c>
      <c r="G6309" t="s">
        <v>1478</v>
      </c>
      <c r="I6309">
        <v>6704.9</v>
      </c>
    </row>
    <row r="6310" spans="1:9" x14ac:dyDescent="0.2">
      <c r="A6310" t="s">
        <v>417</v>
      </c>
      <c r="B6310">
        <v>366</v>
      </c>
      <c r="C6310">
        <v>2008</v>
      </c>
      <c r="D6310" t="s">
        <v>214</v>
      </c>
      <c r="F6310" t="s">
        <v>18</v>
      </c>
      <c r="G6310" t="s">
        <v>1588</v>
      </c>
      <c r="I6310">
        <v>6699</v>
      </c>
    </row>
    <row r="6311" spans="1:9" x14ac:dyDescent="0.2">
      <c r="A6311" t="s">
        <v>1369</v>
      </c>
      <c r="B6311">
        <v>367</v>
      </c>
      <c r="C6311">
        <v>2008</v>
      </c>
      <c r="D6311" t="s">
        <v>46</v>
      </c>
      <c r="F6311" t="s">
        <v>22</v>
      </c>
      <c r="G6311" t="s">
        <v>1502</v>
      </c>
      <c r="I6311">
        <v>6641</v>
      </c>
    </row>
    <row r="6312" spans="1:9" x14ac:dyDescent="0.2">
      <c r="A6312" t="s">
        <v>1274</v>
      </c>
      <c r="B6312">
        <v>368</v>
      </c>
      <c r="C6312">
        <v>2008</v>
      </c>
      <c r="D6312" t="s">
        <v>105</v>
      </c>
      <c r="F6312" t="s">
        <v>41</v>
      </c>
      <c r="G6312" t="s">
        <v>1612</v>
      </c>
      <c r="I6312">
        <v>6617.4</v>
      </c>
    </row>
    <row r="6313" spans="1:9" x14ac:dyDescent="0.2">
      <c r="A6313" t="s">
        <v>1337</v>
      </c>
      <c r="B6313">
        <v>369</v>
      </c>
      <c r="C6313">
        <v>2008</v>
      </c>
      <c r="D6313" t="s">
        <v>70</v>
      </c>
      <c r="F6313" t="s">
        <v>22</v>
      </c>
      <c r="G6313" t="s">
        <v>1617</v>
      </c>
      <c r="I6313">
        <v>6591.8</v>
      </c>
    </row>
    <row r="6314" spans="1:9" x14ac:dyDescent="0.2">
      <c r="A6314" t="s">
        <v>1319</v>
      </c>
      <c r="B6314">
        <v>370</v>
      </c>
      <c r="C6314">
        <v>2008</v>
      </c>
      <c r="D6314" t="s">
        <v>1363</v>
      </c>
      <c r="F6314" t="s">
        <v>28</v>
      </c>
      <c r="G6314" t="s">
        <v>1406</v>
      </c>
      <c r="I6314">
        <v>6566.1</v>
      </c>
    </row>
    <row r="6315" spans="1:9" x14ac:dyDescent="0.2">
      <c r="A6315" t="s">
        <v>652</v>
      </c>
      <c r="B6315">
        <v>371</v>
      </c>
      <c r="C6315">
        <v>2008</v>
      </c>
      <c r="D6315" t="s">
        <v>1010</v>
      </c>
      <c r="F6315" t="s">
        <v>177</v>
      </c>
      <c r="G6315" t="s">
        <v>1497</v>
      </c>
      <c r="I6315">
        <v>6566</v>
      </c>
    </row>
    <row r="6316" spans="1:9" x14ac:dyDescent="0.2">
      <c r="A6316" t="s">
        <v>326</v>
      </c>
      <c r="B6316">
        <v>372</v>
      </c>
      <c r="C6316">
        <v>2008</v>
      </c>
      <c r="D6316" t="s">
        <v>130</v>
      </c>
      <c r="F6316" t="s">
        <v>75</v>
      </c>
      <c r="G6316" t="s">
        <v>1595</v>
      </c>
      <c r="I6316">
        <v>6563.2</v>
      </c>
    </row>
    <row r="6317" spans="1:9" x14ac:dyDescent="0.2">
      <c r="A6317" t="s">
        <v>1367</v>
      </c>
      <c r="B6317">
        <v>373</v>
      </c>
      <c r="C6317">
        <v>2008</v>
      </c>
      <c r="D6317" t="s">
        <v>715</v>
      </c>
      <c r="F6317" t="s">
        <v>28</v>
      </c>
      <c r="G6317" t="s">
        <v>1406</v>
      </c>
      <c r="I6317">
        <v>6554.2</v>
      </c>
    </row>
    <row r="6318" spans="1:9" x14ac:dyDescent="0.2">
      <c r="A6318" t="s">
        <v>1326</v>
      </c>
      <c r="B6318">
        <v>374</v>
      </c>
      <c r="C6318">
        <v>2008</v>
      </c>
      <c r="D6318" t="s">
        <v>27</v>
      </c>
      <c r="F6318" t="s">
        <v>28</v>
      </c>
      <c r="G6318" t="s">
        <v>1607</v>
      </c>
      <c r="I6318">
        <v>6538.4</v>
      </c>
    </row>
    <row r="6319" spans="1:9" x14ac:dyDescent="0.2">
      <c r="A6319" t="s">
        <v>1121</v>
      </c>
      <c r="B6319">
        <v>375</v>
      </c>
      <c r="C6319">
        <v>2008</v>
      </c>
      <c r="D6319" t="s">
        <v>74</v>
      </c>
      <c r="F6319" t="s">
        <v>125</v>
      </c>
      <c r="G6319" t="s">
        <v>1407</v>
      </c>
      <c r="I6319">
        <v>6535.8</v>
      </c>
    </row>
    <row r="6320" spans="1:9" x14ac:dyDescent="0.2">
      <c r="A6320" t="s">
        <v>1650</v>
      </c>
      <c r="B6320">
        <v>376</v>
      </c>
      <c r="C6320">
        <v>2008</v>
      </c>
      <c r="D6320" t="s">
        <v>166</v>
      </c>
      <c r="F6320" t="s">
        <v>53</v>
      </c>
      <c r="G6320" t="s">
        <v>1651</v>
      </c>
      <c r="I6320">
        <v>6528.5</v>
      </c>
    </row>
    <row r="6321" spans="1:9" x14ac:dyDescent="0.2">
      <c r="A6321" t="s">
        <v>481</v>
      </c>
      <c r="B6321">
        <v>377</v>
      </c>
      <c r="C6321">
        <v>2008</v>
      </c>
      <c r="D6321" t="s">
        <v>998</v>
      </c>
      <c r="F6321" t="s">
        <v>44</v>
      </c>
      <c r="G6321" t="s">
        <v>1608</v>
      </c>
      <c r="I6321">
        <v>6418</v>
      </c>
    </row>
    <row r="6322" spans="1:9" x14ac:dyDescent="0.2">
      <c r="A6322" t="s">
        <v>901</v>
      </c>
      <c r="B6322">
        <v>378</v>
      </c>
      <c r="C6322">
        <v>2008</v>
      </c>
      <c r="D6322" t="s">
        <v>1104</v>
      </c>
      <c r="F6322" t="s">
        <v>86</v>
      </c>
      <c r="G6322" t="s">
        <v>1412</v>
      </c>
      <c r="I6322">
        <v>6410.9</v>
      </c>
    </row>
    <row r="6323" spans="1:9" x14ac:dyDescent="0.2">
      <c r="A6323" t="s">
        <v>1323</v>
      </c>
      <c r="B6323">
        <v>379</v>
      </c>
      <c r="C6323">
        <v>2008</v>
      </c>
      <c r="D6323" t="s">
        <v>350</v>
      </c>
      <c r="F6323" t="s">
        <v>22</v>
      </c>
      <c r="G6323" t="s">
        <v>1403</v>
      </c>
      <c r="I6323">
        <v>6393</v>
      </c>
    </row>
    <row r="6324" spans="1:9" x14ac:dyDescent="0.2">
      <c r="A6324" t="s">
        <v>563</v>
      </c>
      <c r="B6324">
        <v>380</v>
      </c>
      <c r="C6324">
        <v>2008</v>
      </c>
      <c r="D6324" t="s">
        <v>824</v>
      </c>
      <c r="F6324" t="s">
        <v>41</v>
      </c>
      <c r="G6324" t="s">
        <v>1436</v>
      </c>
      <c r="I6324">
        <v>6392.8</v>
      </c>
    </row>
    <row r="6325" spans="1:9" x14ac:dyDescent="0.2">
      <c r="A6325" t="s">
        <v>1695</v>
      </c>
      <c r="B6325">
        <v>381</v>
      </c>
      <c r="C6325">
        <v>2008</v>
      </c>
      <c r="D6325" t="s">
        <v>27</v>
      </c>
      <c r="F6325" t="s">
        <v>150</v>
      </c>
      <c r="G6325" t="s">
        <v>1547</v>
      </c>
      <c r="I6325">
        <v>6365</v>
      </c>
    </row>
    <row r="6326" spans="1:9" x14ac:dyDescent="0.2">
      <c r="A6326" t="s">
        <v>495</v>
      </c>
      <c r="B6326">
        <v>382</v>
      </c>
      <c r="C6326">
        <v>2008</v>
      </c>
      <c r="D6326" t="s">
        <v>46</v>
      </c>
      <c r="F6326" t="s">
        <v>55</v>
      </c>
      <c r="G6326" t="s">
        <v>1581</v>
      </c>
      <c r="I6326">
        <v>6307.8</v>
      </c>
    </row>
    <row r="6327" spans="1:9" x14ac:dyDescent="0.2">
      <c r="A6327" t="s">
        <v>1696</v>
      </c>
      <c r="B6327">
        <v>383</v>
      </c>
      <c r="C6327">
        <v>2008</v>
      </c>
      <c r="D6327" t="s">
        <v>17</v>
      </c>
      <c r="F6327" t="s">
        <v>187</v>
      </c>
      <c r="G6327" t="s">
        <v>1697</v>
      </c>
      <c r="I6327">
        <v>6307.3</v>
      </c>
    </row>
    <row r="6328" spans="1:9" x14ac:dyDescent="0.2">
      <c r="A6328" t="s">
        <v>1151</v>
      </c>
      <c r="B6328">
        <v>384</v>
      </c>
      <c r="C6328">
        <v>2008</v>
      </c>
      <c r="D6328" t="s">
        <v>985</v>
      </c>
      <c r="F6328" t="s">
        <v>35</v>
      </c>
      <c r="G6328" t="s">
        <v>1494</v>
      </c>
      <c r="I6328">
        <v>6304.9</v>
      </c>
    </row>
    <row r="6329" spans="1:9" x14ac:dyDescent="0.2">
      <c r="A6329" t="s">
        <v>1210</v>
      </c>
      <c r="B6329">
        <v>385</v>
      </c>
      <c r="C6329">
        <v>2008</v>
      </c>
      <c r="D6329" t="s">
        <v>221</v>
      </c>
      <c r="F6329" t="s">
        <v>68</v>
      </c>
      <c r="G6329" t="s">
        <v>1408</v>
      </c>
      <c r="I6329">
        <v>6237</v>
      </c>
    </row>
    <row r="6330" spans="1:9" x14ac:dyDescent="0.2">
      <c r="A6330" t="s">
        <v>1277</v>
      </c>
      <c r="B6330">
        <v>386</v>
      </c>
      <c r="C6330">
        <v>2008</v>
      </c>
      <c r="D6330" t="s">
        <v>1291</v>
      </c>
      <c r="F6330" t="s">
        <v>190</v>
      </c>
      <c r="G6330" t="s">
        <v>1546</v>
      </c>
      <c r="I6330">
        <v>6220</v>
      </c>
    </row>
    <row r="6331" spans="1:9" x14ac:dyDescent="0.2">
      <c r="A6331" t="s">
        <v>1698</v>
      </c>
      <c r="B6331">
        <v>387</v>
      </c>
      <c r="C6331">
        <v>2008</v>
      </c>
      <c r="D6331" t="s">
        <v>1138</v>
      </c>
      <c r="F6331" t="s">
        <v>181</v>
      </c>
      <c r="G6331" t="s">
        <v>1516</v>
      </c>
      <c r="I6331">
        <v>6216.8</v>
      </c>
    </row>
    <row r="6332" spans="1:9" x14ac:dyDescent="0.2">
      <c r="A6332" t="s">
        <v>431</v>
      </c>
      <c r="B6332">
        <v>388</v>
      </c>
      <c r="C6332">
        <v>2008</v>
      </c>
      <c r="D6332" t="s">
        <v>65</v>
      </c>
      <c r="F6332" t="s">
        <v>93</v>
      </c>
      <c r="G6332" t="s">
        <v>1457</v>
      </c>
      <c r="I6332">
        <v>6208.8</v>
      </c>
    </row>
    <row r="6333" spans="1:9" x14ac:dyDescent="0.2">
      <c r="A6333" t="s">
        <v>1389</v>
      </c>
      <c r="B6333">
        <v>389</v>
      </c>
      <c r="C6333">
        <v>2008</v>
      </c>
      <c r="D6333" t="s">
        <v>609</v>
      </c>
      <c r="F6333" t="s">
        <v>55</v>
      </c>
      <c r="G6333" t="s">
        <v>1641</v>
      </c>
      <c r="I6333">
        <v>6205.8</v>
      </c>
    </row>
    <row r="6334" spans="1:9" x14ac:dyDescent="0.2">
      <c r="A6334" t="s">
        <v>509</v>
      </c>
      <c r="B6334">
        <v>390</v>
      </c>
      <c r="C6334">
        <v>2008</v>
      </c>
      <c r="D6334" t="s">
        <v>980</v>
      </c>
      <c r="F6334" t="s">
        <v>72</v>
      </c>
      <c r="G6334" t="s">
        <v>1617</v>
      </c>
      <c r="I6334">
        <v>6193</v>
      </c>
    </row>
    <row r="6335" spans="1:9" x14ac:dyDescent="0.2">
      <c r="A6335" t="s">
        <v>756</v>
      </c>
      <c r="B6335">
        <v>391</v>
      </c>
      <c r="C6335">
        <v>2008</v>
      </c>
      <c r="D6335" t="s">
        <v>30</v>
      </c>
      <c r="F6335" t="s">
        <v>53</v>
      </c>
      <c r="G6335" t="s">
        <v>1603</v>
      </c>
      <c r="I6335">
        <v>6193</v>
      </c>
    </row>
    <row r="6336" spans="1:9" x14ac:dyDescent="0.2">
      <c r="A6336" t="s">
        <v>1331</v>
      </c>
      <c r="B6336">
        <v>392</v>
      </c>
      <c r="C6336">
        <v>2008</v>
      </c>
      <c r="D6336" t="s">
        <v>108</v>
      </c>
      <c r="F6336" t="s">
        <v>181</v>
      </c>
      <c r="G6336" t="s">
        <v>1516</v>
      </c>
      <c r="I6336">
        <v>6190.6</v>
      </c>
    </row>
    <row r="6337" spans="1:9" x14ac:dyDescent="0.2">
      <c r="A6337" t="s">
        <v>1386</v>
      </c>
      <c r="B6337">
        <v>393</v>
      </c>
      <c r="C6337">
        <v>2008</v>
      </c>
      <c r="D6337" t="s">
        <v>17</v>
      </c>
      <c r="F6337" t="s">
        <v>44</v>
      </c>
      <c r="G6337" t="s">
        <v>1608</v>
      </c>
      <c r="I6337">
        <v>6184</v>
      </c>
    </row>
    <row r="6338" spans="1:9" x14ac:dyDescent="0.2">
      <c r="A6338" t="s">
        <v>856</v>
      </c>
      <c r="B6338">
        <v>394</v>
      </c>
      <c r="C6338">
        <v>2008</v>
      </c>
      <c r="D6338" t="s">
        <v>105</v>
      </c>
      <c r="F6338" t="s">
        <v>113</v>
      </c>
      <c r="G6338" t="s">
        <v>1449</v>
      </c>
      <c r="I6338">
        <v>6169.8</v>
      </c>
    </row>
    <row r="6339" spans="1:9" x14ac:dyDescent="0.2">
      <c r="A6339" t="s">
        <v>1699</v>
      </c>
      <c r="B6339">
        <v>395</v>
      </c>
      <c r="C6339">
        <v>2008</v>
      </c>
      <c r="D6339" t="s">
        <v>105</v>
      </c>
      <c r="F6339" t="s">
        <v>53</v>
      </c>
      <c r="G6339" t="s">
        <v>1700</v>
      </c>
      <c r="I6339">
        <v>6166.2</v>
      </c>
    </row>
    <row r="6340" spans="1:9" x14ac:dyDescent="0.2">
      <c r="A6340" t="s">
        <v>833</v>
      </c>
      <c r="B6340">
        <v>396</v>
      </c>
      <c r="C6340">
        <v>2008</v>
      </c>
      <c r="D6340" t="s">
        <v>230</v>
      </c>
      <c r="F6340" t="s">
        <v>28</v>
      </c>
      <c r="G6340" t="s">
        <v>1566</v>
      </c>
      <c r="I6340">
        <v>6153</v>
      </c>
    </row>
    <row r="6341" spans="1:9" x14ac:dyDescent="0.2">
      <c r="A6341" t="s">
        <v>1149</v>
      </c>
      <c r="B6341">
        <v>397</v>
      </c>
      <c r="C6341">
        <v>2008</v>
      </c>
      <c r="D6341" t="s">
        <v>686</v>
      </c>
      <c r="F6341" t="s">
        <v>187</v>
      </c>
      <c r="G6341" t="s">
        <v>1448</v>
      </c>
      <c r="I6341">
        <v>6143</v>
      </c>
    </row>
    <row r="6342" spans="1:9" x14ac:dyDescent="0.2">
      <c r="A6342" t="s">
        <v>1191</v>
      </c>
      <c r="B6342">
        <v>398</v>
      </c>
      <c r="C6342">
        <v>2008</v>
      </c>
      <c r="D6342" t="s">
        <v>40</v>
      </c>
      <c r="F6342" t="s">
        <v>72</v>
      </c>
      <c r="G6342" t="s">
        <v>1421</v>
      </c>
      <c r="I6342">
        <v>6132.6</v>
      </c>
    </row>
    <row r="6343" spans="1:9" x14ac:dyDescent="0.2">
      <c r="A6343" t="s">
        <v>1123</v>
      </c>
      <c r="B6343">
        <v>399</v>
      </c>
      <c r="C6343">
        <v>2008</v>
      </c>
      <c r="D6343" t="s">
        <v>30</v>
      </c>
      <c r="F6343" t="s">
        <v>33</v>
      </c>
      <c r="G6343" t="s">
        <v>1498</v>
      </c>
      <c r="I6343">
        <v>6129.8</v>
      </c>
    </row>
    <row r="6344" spans="1:9" x14ac:dyDescent="0.2">
      <c r="A6344" t="s">
        <v>942</v>
      </c>
      <c r="B6344">
        <v>400</v>
      </c>
      <c r="C6344">
        <v>2008</v>
      </c>
      <c r="D6344" t="s">
        <v>193</v>
      </c>
      <c r="F6344" t="s">
        <v>398</v>
      </c>
      <c r="G6344" t="s">
        <v>1512</v>
      </c>
      <c r="I6344">
        <v>6118.1</v>
      </c>
    </row>
    <row r="6345" spans="1:9" x14ac:dyDescent="0.2">
      <c r="A6345" t="s">
        <v>1233</v>
      </c>
      <c r="B6345">
        <v>401</v>
      </c>
      <c r="C6345">
        <v>2008</v>
      </c>
      <c r="D6345" t="s">
        <v>824</v>
      </c>
      <c r="F6345" t="s">
        <v>18</v>
      </c>
      <c r="G6345" t="s">
        <v>1623</v>
      </c>
      <c r="I6345">
        <v>6107.9</v>
      </c>
    </row>
    <row r="6346" spans="1:9" x14ac:dyDescent="0.2">
      <c r="A6346" t="s">
        <v>851</v>
      </c>
      <c r="B6346">
        <v>402</v>
      </c>
      <c r="C6346">
        <v>2008</v>
      </c>
      <c r="D6346" t="s">
        <v>609</v>
      </c>
      <c r="F6346" t="s">
        <v>55</v>
      </c>
      <c r="G6346" t="s">
        <v>1413</v>
      </c>
      <c r="I6346">
        <v>6063</v>
      </c>
    </row>
    <row r="6347" spans="1:9" x14ac:dyDescent="0.2">
      <c r="A6347" t="s">
        <v>1610</v>
      </c>
      <c r="B6347">
        <v>403</v>
      </c>
      <c r="C6347">
        <v>2008</v>
      </c>
      <c r="D6347" t="s">
        <v>920</v>
      </c>
      <c r="F6347" t="s">
        <v>41</v>
      </c>
      <c r="G6347" t="s">
        <v>1611</v>
      </c>
      <c r="I6347">
        <v>6039</v>
      </c>
    </row>
    <row r="6348" spans="1:9" x14ac:dyDescent="0.2">
      <c r="A6348" t="s">
        <v>1701</v>
      </c>
      <c r="B6348">
        <v>404</v>
      </c>
      <c r="C6348">
        <v>2008</v>
      </c>
      <c r="D6348" t="s">
        <v>1138</v>
      </c>
      <c r="F6348" t="s">
        <v>55</v>
      </c>
      <c r="G6348" t="s">
        <v>1453</v>
      </c>
      <c r="I6348">
        <v>6036.4</v>
      </c>
    </row>
    <row r="6349" spans="1:9" x14ac:dyDescent="0.2">
      <c r="A6349" t="s">
        <v>1632</v>
      </c>
      <c r="B6349">
        <v>405</v>
      </c>
      <c r="C6349">
        <v>2008</v>
      </c>
      <c r="D6349" t="s">
        <v>105</v>
      </c>
      <c r="F6349" t="s">
        <v>125</v>
      </c>
      <c r="G6349" t="s">
        <v>1633</v>
      </c>
      <c r="I6349">
        <v>6015.1</v>
      </c>
    </row>
    <row r="6350" spans="1:9" x14ac:dyDescent="0.2">
      <c r="A6350" t="s">
        <v>601</v>
      </c>
      <c r="B6350">
        <v>406</v>
      </c>
      <c r="C6350">
        <v>2008</v>
      </c>
      <c r="D6350" t="s">
        <v>974</v>
      </c>
      <c r="F6350" t="s">
        <v>55</v>
      </c>
      <c r="G6350" t="s">
        <v>1596</v>
      </c>
      <c r="I6350">
        <v>6013</v>
      </c>
    </row>
    <row r="6351" spans="1:9" x14ac:dyDescent="0.2">
      <c r="A6351" t="s">
        <v>1053</v>
      </c>
      <c r="B6351">
        <v>407</v>
      </c>
      <c r="C6351">
        <v>2008</v>
      </c>
      <c r="D6351" t="s">
        <v>221</v>
      </c>
      <c r="F6351" t="s">
        <v>33</v>
      </c>
      <c r="G6351" t="s">
        <v>1642</v>
      </c>
      <c r="I6351">
        <v>6006.2</v>
      </c>
    </row>
    <row r="6352" spans="1:9" x14ac:dyDescent="0.2">
      <c r="A6352" t="s">
        <v>1387</v>
      </c>
      <c r="B6352">
        <v>408</v>
      </c>
      <c r="C6352">
        <v>2008</v>
      </c>
      <c r="D6352" t="s">
        <v>998</v>
      </c>
      <c r="F6352" t="s">
        <v>98</v>
      </c>
      <c r="G6352" t="s">
        <v>1499</v>
      </c>
      <c r="I6352">
        <v>6003.5</v>
      </c>
    </row>
    <row r="6353" spans="1:9" x14ac:dyDescent="0.2">
      <c r="A6353" t="s">
        <v>1067</v>
      </c>
      <c r="B6353">
        <v>409</v>
      </c>
      <c r="C6353">
        <v>2008</v>
      </c>
      <c r="D6353" t="s">
        <v>27</v>
      </c>
      <c r="F6353" t="s">
        <v>142</v>
      </c>
      <c r="G6353" t="s">
        <v>1480</v>
      </c>
      <c r="I6353">
        <v>6002</v>
      </c>
    </row>
    <row r="6354" spans="1:9" x14ac:dyDescent="0.2">
      <c r="A6354" t="s">
        <v>1635</v>
      </c>
      <c r="B6354">
        <v>410</v>
      </c>
      <c r="C6354">
        <v>2008</v>
      </c>
      <c r="D6354" t="s">
        <v>972</v>
      </c>
      <c r="F6354" t="s">
        <v>28</v>
      </c>
      <c r="G6354" t="s">
        <v>1517</v>
      </c>
      <c r="I6354">
        <v>6001.3</v>
      </c>
    </row>
    <row r="6355" spans="1:9" x14ac:dyDescent="0.2">
      <c r="A6355" t="s">
        <v>1619</v>
      </c>
      <c r="B6355">
        <v>411</v>
      </c>
      <c r="C6355">
        <v>2008</v>
      </c>
      <c r="D6355" t="s">
        <v>350</v>
      </c>
      <c r="F6355" t="s">
        <v>41</v>
      </c>
      <c r="G6355" t="s">
        <v>1594</v>
      </c>
      <c r="I6355">
        <v>5986</v>
      </c>
    </row>
    <row r="6356" spans="1:9" x14ac:dyDescent="0.2">
      <c r="A6356" t="s">
        <v>1214</v>
      </c>
      <c r="B6356">
        <v>412</v>
      </c>
      <c r="C6356">
        <v>2008</v>
      </c>
      <c r="D6356" t="s">
        <v>105</v>
      </c>
      <c r="F6356" t="s">
        <v>55</v>
      </c>
      <c r="G6356" t="s">
        <v>1438</v>
      </c>
      <c r="I6356">
        <v>5975.2</v>
      </c>
    </row>
    <row r="6357" spans="1:9" x14ac:dyDescent="0.2">
      <c r="A6357" t="s">
        <v>441</v>
      </c>
      <c r="B6357">
        <v>413</v>
      </c>
      <c r="C6357">
        <v>2008</v>
      </c>
      <c r="D6357" t="s">
        <v>442</v>
      </c>
      <c r="F6357" t="s">
        <v>55</v>
      </c>
      <c r="G6357" t="s">
        <v>1506</v>
      </c>
      <c r="I6357">
        <v>5970.1</v>
      </c>
    </row>
    <row r="6358" spans="1:9" x14ac:dyDescent="0.2">
      <c r="A6358" t="s">
        <v>1593</v>
      </c>
      <c r="B6358">
        <v>414</v>
      </c>
      <c r="C6358">
        <v>2008</v>
      </c>
      <c r="D6358" t="s">
        <v>1138</v>
      </c>
      <c r="F6358" t="s">
        <v>41</v>
      </c>
      <c r="G6358" t="s">
        <v>1594</v>
      </c>
      <c r="I6358">
        <v>5967</v>
      </c>
    </row>
    <row r="6359" spans="1:9" x14ac:dyDescent="0.2">
      <c r="A6359" t="s">
        <v>685</v>
      </c>
      <c r="B6359">
        <v>415</v>
      </c>
      <c r="C6359">
        <v>2008</v>
      </c>
      <c r="D6359" t="s">
        <v>60</v>
      </c>
      <c r="F6359" t="s">
        <v>177</v>
      </c>
      <c r="G6359" t="s">
        <v>1618</v>
      </c>
      <c r="I6359">
        <v>5925</v>
      </c>
    </row>
    <row r="6360" spans="1:9" x14ac:dyDescent="0.2">
      <c r="A6360" t="s">
        <v>1378</v>
      </c>
      <c r="B6360">
        <v>416</v>
      </c>
      <c r="C6360">
        <v>2008</v>
      </c>
      <c r="D6360" t="s">
        <v>214</v>
      </c>
      <c r="F6360" t="s">
        <v>22</v>
      </c>
      <c r="G6360" t="s">
        <v>1502</v>
      </c>
      <c r="I6360">
        <v>5898.4</v>
      </c>
    </row>
    <row r="6361" spans="1:9" x14ac:dyDescent="0.2">
      <c r="A6361" t="s">
        <v>664</v>
      </c>
      <c r="B6361">
        <v>417</v>
      </c>
      <c r="C6361">
        <v>2008</v>
      </c>
      <c r="D6361" t="s">
        <v>970</v>
      </c>
      <c r="F6361" t="s">
        <v>28</v>
      </c>
      <c r="G6361" t="s">
        <v>1636</v>
      </c>
      <c r="I6361">
        <v>5860</v>
      </c>
    </row>
    <row r="6362" spans="1:9" x14ac:dyDescent="0.2">
      <c r="A6362" t="s">
        <v>800</v>
      </c>
      <c r="B6362">
        <v>418</v>
      </c>
      <c r="C6362">
        <v>2008</v>
      </c>
      <c r="D6362" t="s">
        <v>998</v>
      </c>
      <c r="F6362" t="s">
        <v>44</v>
      </c>
      <c r="G6362" t="s">
        <v>1513</v>
      </c>
      <c r="I6362">
        <v>5852.9</v>
      </c>
    </row>
    <row r="6363" spans="1:9" x14ac:dyDescent="0.2">
      <c r="A6363" t="s">
        <v>915</v>
      </c>
      <c r="B6363">
        <v>419</v>
      </c>
      <c r="C6363">
        <v>2008</v>
      </c>
      <c r="D6363" t="s">
        <v>214</v>
      </c>
      <c r="F6363" t="s">
        <v>33</v>
      </c>
      <c r="G6363" t="s">
        <v>1587</v>
      </c>
      <c r="I6363">
        <v>5823.5</v>
      </c>
    </row>
    <row r="6364" spans="1:9" x14ac:dyDescent="0.2">
      <c r="A6364" t="s">
        <v>1385</v>
      </c>
      <c r="B6364">
        <v>420</v>
      </c>
      <c r="C6364">
        <v>2008</v>
      </c>
      <c r="D6364" t="s">
        <v>46</v>
      </c>
      <c r="F6364" t="s">
        <v>53</v>
      </c>
      <c r="G6364" t="s">
        <v>1471</v>
      </c>
      <c r="I6364">
        <v>5810</v>
      </c>
    </row>
    <row r="6365" spans="1:9" x14ac:dyDescent="0.2">
      <c r="A6365" t="s">
        <v>1201</v>
      </c>
      <c r="B6365">
        <v>421</v>
      </c>
      <c r="C6365">
        <v>2008</v>
      </c>
      <c r="D6365" t="s">
        <v>350</v>
      </c>
      <c r="F6365" t="s">
        <v>28</v>
      </c>
      <c r="G6365" t="s">
        <v>1406</v>
      </c>
      <c r="I6365">
        <v>5775.9</v>
      </c>
    </row>
    <row r="6366" spans="1:9" x14ac:dyDescent="0.2">
      <c r="A6366" t="s">
        <v>1388</v>
      </c>
      <c r="B6366">
        <v>422</v>
      </c>
      <c r="C6366">
        <v>2008</v>
      </c>
      <c r="D6366" t="s">
        <v>46</v>
      </c>
      <c r="F6366" t="s">
        <v>72</v>
      </c>
      <c r="G6366" t="s">
        <v>1627</v>
      </c>
      <c r="I6366">
        <v>5773.7</v>
      </c>
    </row>
    <row r="6367" spans="1:9" x14ac:dyDescent="0.2">
      <c r="A6367" t="s">
        <v>1232</v>
      </c>
      <c r="B6367">
        <v>423</v>
      </c>
      <c r="C6367">
        <v>2008</v>
      </c>
      <c r="D6367" t="s">
        <v>1353</v>
      </c>
      <c r="F6367" t="s">
        <v>22</v>
      </c>
      <c r="G6367" t="s">
        <v>1502</v>
      </c>
      <c r="I6367">
        <v>5772.5</v>
      </c>
    </row>
    <row r="6368" spans="1:9" x14ac:dyDescent="0.2">
      <c r="A6368" t="s">
        <v>503</v>
      </c>
      <c r="B6368">
        <v>424</v>
      </c>
      <c r="C6368">
        <v>2008</v>
      </c>
      <c r="D6368" t="s">
        <v>686</v>
      </c>
      <c r="F6368" t="s">
        <v>44</v>
      </c>
      <c r="G6368" t="s">
        <v>1608</v>
      </c>
      <c r="I6368">
        <v>5770.9</v>
      </c>
    </row>
    <row r="6369" spans="1:9" x14ac:dyDescent="0.2">
      <c r="A6369" t="s">
        <v>1398</v>
      </c>
      <c r="B6369">
        <v>425</v>
      </c>
      <c r="C6369">
        <v>2008</v>
      </c>
      <c r="D6369" t="s">
        <v>57</v>
      </c>
      <c r="F6369" t="s">
        <v>187</v>
      </c>
      <c r="G6369" t="s">
        <v>1448</v>
      </c>
      <c r="I6369">
        <v>5745.2</v>
      </c>
    </row>
    <row r="6370" spans="1:9" x14ac:dyDescent="0.2">
      <c r="A6370" t="s">
        <v>1229</v>
      </c>
      <c r="B6370">
        <v>426</v>
      </c>
      <c r="C6370">
        <v>2008</v>
      </c>
      <c r="D6370" t="s">
        <v>221</v>
      </c>
      <c r="F6370" t="s">
        <v>297</v>
      </c>
      <c r="G6370" t="s">
        <v>1649</v>
      </c>
      <c r="I6370">
        <v>5723.7</v>
      </c>
    </row>
    <row r="6371" spans="1:9" x14ac:dyDescent="0.2">
      <c r="A6371" t="s">
        <v>518</v>
      </c>
      <c r="B6371">
        <v>427</v>
      </c>
      <c r="C6371">
        <v>2008</v>
      </c>
      <c r="D6371" t="s">
        <v>974</v>
      </c>
      <c r="F6371" t="s">
        <v>168</v>
      </c>
      <c r="G6371" t="s">
        <v>1614</v>
      </c>
      <c r="I6371">
        <v>5688</v>
      </c>
    </row>
    <row r="6372" spans="1:9" x14ac:dyDescent="0.2">
      <c r="A6372" t="s">
        <v>565</v>
      </c>
      <c r="B6372">
        <v>428</v>
      </c>
      <c r="C6372">
        <v>2008</v>
      </c>
      <c r="D6372" t="s">
        <v>330</v>
      </c>
      <c r="F6372" t="s">
        <v>18</v>
      </c>
      <c r="G6372" t="s">
        <v>1458</v>
      </c>
      <c r="I6372">
        <v>5682.4</v>
      </c>
    </row>
    <row r="6373" spans="1:9" x14ac:dyDescent="0.2">
      <c r="A6373" t="s">
        <v>289</v>
      </c>
      <c r="B6373">
        <v>429</v>
      </c>
      <c r="C6373">
        <v>2008</v>
      </c>
      <c r="D6373" t="s">
        <v>1353</v>
      </c>
      <c r="F6373" t="s">
        <v>98</v>
      </c>
      <c r="G6373" t="s">
        <v>1615</v>
      </c>
      <c r="I6373">
        <v>5652.5</v>
      </c>
    </row>
    <row r="6374" spans="1:9" x14ac:dyDescent="0.2">
      <c r="A6374" t="s">
        <v>1284</v>
      </c>
      <c r="B6374">
        <v>430</v>
      </c>
      <c r="C6374">
        <v>2008</v>
      </c>
      <c r="D6374" t="s">
        <v>488</v>
      </c>
      <c r="F6374" t="s">
        <v>181</v>
      </c>
      <c r="G6374" t="s">
        <v>1516</v>
      </c>
      <c r="I6374">
        <v>5645</v>
      </c>
    </row>
    <row r="6375" spans="1:9" x14ac:dyDescent="0.2">
      <c r="A6375" t="s">
        <v>763</v>
      </c>
      <c r="B6375">
        <v>431</v>
      </c>
      <c r="C6375">
        <v>2008</v>
      </c>
      <c r="D6375" t="s">
        <v>336</v>
      </c>
      <c r="F6375" t="s">
        <v>53</v>
      </c>
      <c r="G6375" t="s">
        <v>1551</v>
      </c>
      <c r="I6375">
        <v>5604</v>
      </c>
    </row>
    <row r="6376" spans="1:9" x14ac:dyDescent="0.2">
      <c r="A6376" t="s">
        <v>1343</v>
      </c>
      <c r="B6376">
        <v>432</v>
      </c>
      <c r="C6376">
        <v>2008</v>
      </c>
      <c r="D6376" t="s">
        <v>488</v>
      </c>
      <c r="F6376" t="s">
        <v>142</v>
      </c>
      <c r="G6376" t="s">
        <v>1480</v>
      </c>
      <c r="I6376">
        <v>5599.2</v>
      </c>
    </row>
    <row r="6377" spans="1:9" x14ac:dyDescent="0.2">
      <c r="A6377" t="s">
        <v>1330</v>
      </c>
      <c r="B6377">
        <v>433</v>
      </c>
      <c r="C6377">
        <v>2008</v>
      </c>
      <c r="D6377" t="s">
        <v>65</v>
      </c>
      <c r="F6377" t="s">
        <v>33</v>
      </c>
      <c r="G6377" t="s">
        <v>1624</v>
      </c>
      <c r="I6377">
        <v>5553.6</v>
      </c>
    </row>
    <row r="6378" spans="1:9" x14ac:dyDescent="0.2">
      <c r="A6378" t="s">
        <v>1370</v>
      </c>
      <c r="B6378">
        <v>434</v>
      </c>
      <c r="C6378">
        <v>2008</v>
      </c>
      <c r="D6378" t="s">
        <v>105</v>
      </c>
      <c r="F6378" t="s">
        <v>22</v>
      </c>
      <c r="G6378" t="s">
        <v>1502</v>
      </c>
      <c r="I6378">
        <v>5544.4</v>
      </c>
    </row>
    <row r="6379" spans="1:9" x14ac:dyDescent="0.2">
      <c r="A6379" t="s">
        <v>1134</v>
      </c>
      <c r="B6379">
        <v>435</v>
      </c>
      <c r="C6379">
        <v>2008</v>
      </c>
      <c r="D6379" t="s">
        <v>65</v>
      </c>
      <c r="F6379" t="s">
        <v>177</v>
      </c>
      <c r="G6379" t="s">
        <v>1554</v>
      </c>
      <c r="I6379">
        <v>5524</v>
      </c>
    </row>
    <row r="6380" spans="1:9" x14ac:dyDescent="0.2">
      <c r="A6380" t="s">
        <v>1702</v>
      </c>
      <c r="B6380">
        <v>436</v>
      </c>
      <c r="C6380">
        <v>2008</v>
      </c>
      <c r="D6380" t="s">
        <v>488</v>
      </c>
      <c r="F6380" t="s">
        <v>22</v>
      </c>
      <c r="G6380" t="s">
        <v>1469</v>
      </c>
      <c r="I6380">
        <v>5513</v>
      </c>
    </row>
    <row r="6381" spans="1:9" x14ac:dyDescent="0.2">
      <c r="A6381" t="s">
        <v>1338</v>
      </c>
      <c r="B6381">
        <v>437</v>
      </c>
      <c r="C6381">
        <v>2008</v>
      </c>
      <c r="D6381" t="s">
        <v>920</v>
      </c>
      <c r="F6381" t="s">
        <v>98</v>
      </c>
      <c r="G6381" t="s">
        <v>1631</v>
      </c>
      <c r="I6381">
        <v>5476.9</v>
      </c>
    </row>
    <row r="6382" spans="1:9" x14ac:dyDescent="0.2">
      <c r="A6382" t="s">
        <v>1217</v>
      </c>
      <c r="B6382">
        <v>438</v>
      </c>
      <c r="C6382">
        <v>2008</v>
      </c>
      <c r="D6382" t="s">
        <v>46</v>
      </c>
      <c r="F6382" t="s">
        <v>72</v>
      </c>
      <c r="G6382" t="s">
        <v>1461</v>
      </c>
      <c r="I6382">
        <v>5469.6</v>
      </c>
    </row>
    <row r="6383" spans="1:9" x14ac:dyDescent="0.2">
      <c r="A6383" t="s">
        <v>700</v>
      </c>
      <c r="B6383">
        <v>439</v>
      </c>
      <c r="C6383">
        <v>2008</v>
      </c>
      <c r="D6383" t="s">
        <v>637</v>
      </c>
      <c r="F6383" t="s">
        <v>55</v>
      </c>
      <c r="G6383" t="s">
        <v>1608</v>
      </c>
      <c r="I6383">
        <v>5468</v>
      </c>
    </row>
    <row r="6384" spans="1:9" x14ac:dyDescent="0.2">
      <c r="A6384" t="s">
        <v>1643</v>
      </c>
      <c r="B6384">
        <v>440</v>
      </c>
      <c r="C6384">
        <v>2008</v>
      </c>
      <c r="D6384" t="s">
        <v>1138</v>
      </c>
      <c r="F6384" t="s">
        <v>75</v>
      </c>
      <c r="G6384" t="s">
        <v>1439</v>
      </c>
      <c r="I6384">
        <v>5461</v>
      </c>
    </row>
    <row r="6385" spans="1:9" x14ac:dyDescent="0.2">
      <c r="A6385" t="s">
        <v>1645</v>
      </c>
      <c r="B6385">
        <v>441</v>
      </c>
      <c r="C6385">
        <v>2008</v>
      </c>
      <c r="D6385" t="s">
        <v>166</v>
      </c>
      <c r="F6385" t="s">
        <v>98</v>
      </c>
      <c r="G6385" t="s">
        <v>1499</v>
      </c>
      <c r="I6385">
        <v>5452.5</v>
      </c>
    </row>
    <row r="6386" spans="1:9" x14ac:dyDescent="0.2">
      <c r="A6386" t="s">
        <v>1126</v>
      </c>
      <c r="B6386">
        <v>442</v>
      </c>
      <c r="C6386">
        <v>2008</v>
      </c>
      <c r="D6386" t="s">
        <v>105</v>
      </c>
      <c r="F6386" t="s">
        <v>28</v>
      </c>
      <c r="G6386" t="s">
        <v>1406</v>
      </c>
      <c r="I6386">
        <v>5437</v>
      </c>
    </row>
    <row r="6387" spans="1:9" x14ac:dyDescent="0.2">
      <c r="A6387" t="s">
        <v>1365</v>
      </c>
      <c r="B6387">
        <v>443</v>
      </c>
      <c r="C6387">
        <v>2008</v>
      </c>
      <c r="D6387" t="s">
        <v>95</v>
      </c>
      <c r="F6387" t="s">
        <v>55</v>
      </c>
      <c r="G6387" t="s">
        <v>1444</v>
      </c>
      <c r="I6387">
        <v>5420</v>
      </c>
    </row>
    <row r="6388" spans="1:9" x14ac:dyDescent="0.2">
      <c r="A6388" t="s">
        <v>1703</v>
      </c>
      <c r="B6388">
        <v>444</v>
      </c>
      <c r="C6388">
        <v>2008</v>
      </c>
      <c r="D6388" t="s">
        <v>74</v>
      </c>
      <c r="F6388" t="s">
        <v>370</v>
      </c>
      <c r="G6388" t="s">
        <v>1704</v>
      </c>
      <c r="I6388">
        <v>5414.1</v>
      </c>
    </row>
    <row r="6389" spans="1:9" x14ac:dyDescent="0.2">
      <c r="A6389" t="s">
        <v>1613</v>
      </c>
      <c r="B6389">
        <v>445</v>
      </c>
      <c r="C6389">
        <v>2008</v>
      </c>
      <c r="D6389" t="s">
        <v>91</v>
      </c>
      <c r="F6389" t="s">
        <v>168</v>
      </c>
      <c r="G6389" t="s">
        <v>1614</v>
      </c>
      <c r="I6389">
        <v>5413.5</v>
      </c>
    </row>
    <row r="6390" spans="1:9" x14ac:dyDescent="0.2">
      <c r="A6390" t="s">
        <v>801</v>
      </c>
      <c r="B6390">
        <v>446</v>
      </c>
      <c r="C6390">
        <v>2008</v>
      </c>
      <c r="D6390" t="s">
        <v>105</v>
      </c>
      <c r="F6390" t="s">
        <v>28</v>
      </c>
      <c r="G6390" t="s">
        <v>1406</v>
      </c>
      <c r="I6390">
        <v>5410.8</v>
      </c>
    </row>
    <row r="6391" spans="1:9" x14ac:dyDescent="0.2">
      <c r="A6391" t="s">
        <v>1049</v>
      </c>
      <c r="B6391">
        <v>447</v>
      </c>
      <c r="C6391">
        <v>2008</v>
      </c>
      <c r="D6391" t="s">
        <v>57</v>
      </c>
      <c r="F6391" t="s">
        <v>44</v>
      </c>
      <c r="G6391" t="s">
        <v>1417</v>
      </c>
      <c r="I6391">
        <v>5395.1</v>
      </c>
    </row>
    <row r="6392" spans="1:9" x14ac:dyDescent="0.2">
      <c r="A6392" t="s">
        <v>1342</v>
      </c>
      <c r="B6392">
        <v>448</v>
      </c>
      <c r="C6392">
        <v>2008</v>
      </c>
      <c r="D6392" t="s">
        <v>980</v>
      </c>
      <c r="F6392" t="s">
        <v>44</v>
      </c>
      <c r="G6392" t="s">
        <v>1417</v>
      </c>
      <c r="I6392">
        <v>5389.1</v>
      </c>
    </row>
    <row r="6393" spans="1:9" x14ac:dyDescent="0.2">
      <c r="A6393" t="s">
        <v>1705</v>
      </c>
      <c r="B6393">
        <v>449</v>
      </c>
      <c r="C6393">
        <v>2008</v>
      </c>
      <c r="D6393" t="s">
        <v>221</v>
      </c>
      <c r="F6393" t="s">
        <v>55</v>
      </c>
      <c r="G6393" t="s">
        <v>1413</v>
      </c>
      <c r="I6393">
        <v>5383</v>
      </c>
    </row>
    <row r="6394" spans="1:9" x14ac:dyDescent="0.2">
      <c r="A6394" t="s">
        <v>1127</v>
      </c>
      <c r="B6394">
        <v>450</v>
      </c>
      <c r="C6394">
        <v>2008</v>
      </c>
      <c r="D6394" t="s">
        <v>32</v>
      </c>
      <c r="F6394" t="s">
        <v>187</v>
      </c>
      <c r="G6394" t="s">
        <v>1448</v>
      </c>
      <c r="I6394">
        <v>5344.6</v>
      </c>
    </row>
    <row r="6395" spans="1:9" x14ac:dyDescent="0.2">
      <c r="A6395" t="s">
        <v>1390</v>
      </c>
      <c r="B6395">
        <v>451</v>
      </c>
      <c r="C6395">
        <v>2008</v>
      </c>
      <c r="D6395" t="s">
        <v>17</v>
      </c>
      <c r="F6395" t="s">
        <v>18</v>
      </c>
      <c r="G6395" t="s">
        <v>1605</v>
      </c>
      <c r="I6395">
        <v>5328.6</v>
      </c>
    </row>
    <row r="6396" spans="1:9" x14ac:dyDescent="0.2">
      <c r="A6396" t="s">
        <v>1379</v>
      </c>
      <c r="B6396">
        <v>452</v>
      </c>
      <c r="C6396">
        <v>2008</v>
      </c>
      <c r="D6396" t="s">
        <v>97</v>
      </c>
      <c r="F6396" t="s">
        <v>55</v>
      </c>
      <c r="G6396" t="s">
        <v>1634</v>
      </c>
      <c r="I6396">
        <v>5325</v>
      </c>
    </row>
    <row r="6397" spans="1:9" x14ac:dyDescent="0.2">
      <c r="A6397" t="s">
        <v>570</v>
      </c>
      <c r="B6397">
        <v>453</v>
      </c>
      <c r="C6397">
        <v>2008</v>
      </c>
      <c r="D6397" t="s">
        <v>70</v>
      </c>
      <c r="F6397" t="s">
        <v>55</v>
      </c>
      <c r="G6397" t="s">
        <v>1639</v>
      </c>
      <c r="I6397">
        <v>5297.9</v>
      </c>
    </row>
    <row r="6398" spans="1:9" x14ac:dyDescent="0.2">
      <c r="A6398" t="s">
        <v>1706</v>
      </c>
      <c r="B6398">
        <v>454</v>
      </c>
      <c r="C6398">
        <v>2008</v>
      </c>
      <c r="D6398" t="s">
        <v>1294</v>
      </c>
      <c r="F6398" t="s">
        <v>55</v>
      </c>
      <c r="G6398" t="s">
        <v>1506</v>
      </c>
      <c r="I6398">
        <v>5264.2</v>
      </c>
    </row>
    <row r="6399" spans="1:9" x14ac:dyDescent="0.2">
      <c r="A6399" t="s">
        <v>556</v>
      </c>
      <c r="B6399">
        <v>455</v>
      </c>
      <c r="C6399">
        <v>2008</v>
      </c>
      <c r="D6399" t="s">
        <v>998</v>
      </c>
      <c r="F6399" t="s">
        <v>142</v>
      </c>
      <c r="G6399" t="s">
        <v>1480</v>
      </c>
      <c r="I6399">
        <v>5258.3</v>
      </c>
    </row>
    <row r="6400" spans="1:9" x14ac:dyDescent="0.2">
      <c r="A6400" t="s">
        <v>935</v>
      </c>
      <c r="B6400">
        <v>456</v>
      </c>
      <c r="C6400">
        <v>2008</v>
      </c>
      <c r="D6400" t="s">
        <v>796</v>
      </c>
      <c r="F6400" t="s">
        <v>142</v>
      </c>
      <c r="G6400" t="s">
        <v>1621</v>
      </c>
      <c r="I6400">
        <v>5248.9</v>
      </c>
    </row>
    <row r="6401" spans="1:9" x14ac:dyDescent="0.2">
      <c r="A6401" t="s">
        <v>1273</v>
      </c>
      <c r="B6401">
        <v>457</v>
      </c>
      <c r="C6401">
        <v>2008</v>
      </c>
      <c r="D6401" t="s">
        <v>130</v>
      </c>
      <c r="F6401" t="s">
        <v>53</v>
      </c>
      <c r="G6401" t="s">
        <v>1628</v>
      </c>
      <c r="I6401">
        <v>5236</v>
      </c>
    </row>
    <row r="6402" spans="1:9" x14ac:dyDescent="0.2">
      <c r="A6402" t="s">
        <v>1653</v>
      </c>
      <c r="B6402">
        <v>458</v>
      </c>
      <c r="C6402">
        <v>2008</v>
      </c>
      <c r="D6402" t="s">
        <v>1164</v>
      </c>
      <c r="F6402" t="s">
        <v>93</v>
      </c>
      <c r="G6402" t="s">
        <v>1457</v>
      </c>
      <c r="I6402">
        <v>5235.2</v>
      </c>
    </row>
    <row r="6403" spans="1:9" x14ac:dyDescent="0.2">
      <c r="A6403" t="s">
        <v>1393</v>
      </c>
      <c r="B6403">
        <v>459</v>
      </c>
      <c r="C6403">
        <v>2008</v>
      </c>
      <c r="D6403" t="s">
        <v>108</v>
      </c>
      <c r="F6403" t="s">
        <v>28</v>
      </c>
      <c r="G6403" t="s">
        <v>1656</v>
      </c>
      <c r="I6403">
        <v>5216.3999999999996</v>
      </c>
    </row>
    <row r="6404" spans="1:9" x14ac:dyDescent="0.2">
      <c r="A6404" t="s">
        <v>597</v>
      </c>
      <c r="B6404">
        <v>460</v>
      </c>
      <c r="C6404">
        <v>2008</v>
      </c>
      <c r="D6404" t="s">
        <v>336</v>
      </c>
      <c r="F6404" t="s">
        <v>44</v>
      </c>
      <c r="G6404" t="s">
        <v>1417</v>
      </c>
      <c r="I6404">
        <v>5202</v>
      </c>
    </row>
    <row r="6405" spans="1:9" x14ac:dyDescent="0.2">
      <c r="A6405" t="s">
        <v>1707</v>
      </c>
      <c r="B6405">
        <v>461</v>
      </c>
      <c r="C6405">
        <v>2008</v>
      </c>
      <c r="D6405" t="s">
        <v>636</v>
      </c>
      <c r="F6405" t="s">
        <v>55</v>
      </c>
      <c r="G6405" t="s">
        <v>1486</v>
      </c>
      <c r="I6405">
        <v>5199.3999999999996</v>
      </c>
    </row>
    <row r="6406" spans="1:9" x14ac:dyDescent="0.2">
      <c r="A6406" t="s">
        <v>1397</v>
      </c>
      <c r="B6406">
        <v>462</v>
      </c>
      <c r="C6406">
        <v>2008</v>
      </c>
      <c r="D6406" t="s">
        <v>21</v>
      </c>
      <c r="F6406" t="s">
        <v>22</v>
      </c>
      <c r="G6406" t="s">
        <v>1403</v>
      </c>
      <c r="I6406">
        <v>5188.7</v>
      </c>
    </row>
    <row r="6407" spans="1:9" x14ac:dyDescent="0.2">
      <c r="A6407" t="s">
        <v>1136</v>
      </c>
      <c r="B6407">
        <v>463</v>
      </c>
      <c r="C6407">
        <v>2008</v>
      </c>
      <c r="D6407" t="s">
        <v>214</v>
      </c>
      <c r="F6407" t="s">
        <v>404</v>
      </c>
      <c r="G6407" t="s">
        <v>1630</v>
      </c>
      <c r="I6407">
        <v>5178.1000000000004</v>
      </c>
    </row>
    <row r="6408" spans="1:9" x14ac:dyDescent="0.2">
      <c r="A6408" t="s">
        <v>1231</v>
      </c>
      <c r="B6408">
        <v>464</v>
      </c>
      <c r="C6408">
        <v>2008</v>
      </c>
      <c r="D6408" t="s">
        <v>1111</v>
      </c>
      <c r="F6408" t="s">
        <v>35</v>
      </c>
      <c r="G6408" t="s">
        <v>1435</v>
      </c>
      <c r="I6408">
        <v>5156.3999999999996</v>
      </c>
    </row>
    <row r="6409" spans="1:9" x14ac:dyDescent="0.2">
      <c r="A6409" t="s">
        <v>1215</v>
      </c>
      <c r="B6409">
        <v>465</v>
      </c>
      <c r="C6409">
        <v>2008</v>
      </c>
      <c r="D6409" t="s">
        <v>43</v>
      </c>
      <c r="F6409" t="s">
        <v>18</v>
      </c>
      <c r="G6409" t="s">
        <v>1640</v>
      </c>
      <c r="I6409">
        <v>5129.1000000000004</v>
      </c>
    </row>
    <row r="6410" spans="1:9" x14ac:dyDescent="0.2">
      <c r="A6410" t="s">
        <v>1129</v>
      </c>
      <c r="B6410">
        <v>466</v>
      </c>
      <c r="C6410">
        <v>2008</v>
      </c>
      <c r="D6410" t="s">
        <v>32</v>
      </c>
      <c r="F6410" t="s">
        <v>125</v>
      </c>
      <c r="G6410" t="s">
        <v>1407</v>
      </c>
      <c r="I6410">
        <v>5118.1000000000004</v>
      </c>
    </row>
    <row r="6411" spans="1:9" x14ac:dyDescent="0.2">
      <c r="A6411" t="s">
        <v>544</v>
      </c>
      <c r="B6411">
        <v>467</v>
      </c>
      <c r="C6411">
        <v>2008</v>
      </c>
      <c r="D6411" t="s">
        <v>287</v>
      </c>
      <c r="F6411" t="s">
        <v>44</v>
      </c>
      <c r="G6411" t="s">
        <v>1417</v>
      </c>
      <c r="I6411">
        <v>5112.3999999999996</v>
      </c>
    </row>
    <row r="6412" spans="1:9" x14ac:dyDescent="0.2">
      <c r="A6412" t="s">
        <v>1394</v>
      </c>
      <c r="B6412">
        <v>468</v>
      </c>
      <c r="C6412">
        <v>2008</v>
      </c>
      <c r="D6412" t="s">
        <v>1359</v>
      </c>
      <c r="F6412" t="s">
        <v>187</v>
      </c>
      <c r="G6412" t="s">
        <v>1659</v>
      </c>
      <c r="I6412">
        <v>5021.7</v>
      </c>
    </row>
    <row r="6413" spans="1:9" x14ac:dyDescent="0.2">
      <c r="A6413" t="s">
        <v>1655</v>
      </c>
      <c r="B6413">
        <v>469</v>
      </c>
      <c r="C6413">
        <v>2008</v>
      </c>
      <c r="D6413" t="s">
        <v>390</v>
      </c>
      <c r="F6413" t="s">
        <v>98</v>
      </c>
      <c r="G6413" t="s">
        <v>1442</v>
      </c>
      <c r="I6413">
        <v>5010.7</v>
      </c>
    </row>
    <row r="6414" spans="1:9" x14ac:dyDescent="0.2">
      <c r="A6414" t="s">
        <v>1040</v>
      </c>
      <c r="B6414">
        <v>470</v>
      </c>
      <c r="C6414">
        <v>2008</v>
      </c>
      <c r="D6414" t="s">
        <v>637</v>
      </c>
      <c r="F6414" t="s">
        <v>190</v>
      </c>
      <c r="G6414" t="s">
        <v>1638</v>
      </c>
      <c r="I6414">
        <v>4973.8999999999996</v>
      </c>
    </row>
    <row r="6415" spans="1:9" x14ac:dyDescent="0.2">
      <c r="A6415" t="s">
        <v>1380</v>
      </c>
      <c r="B6415">
        <v>471</v>
      </c>
      <c r="C6415">
        <v>2008</v>
      </c>
      <c r="D6415" t="s">
        <v>980</v>
      </c>
      <c r="F6415" t="s">
        <v>98</v>
      </c>
      <c r="G6415" t="s">
        <v>1644</v>
      </c>
      <c r="I6415">
        <v>4946.7</v>
      </c>
    </row>
    <row r="6416" spans="1:9" x14ac:dyDescent="0.2">
      <c r="A6416" t="s">
        <v>1396</v>
      </c>
      <c r="B6416">
        <v>472</v>
      </c>
      <c r="C6416">
        <v>2008</v>
      </c>
      <c r="D6416" t="s">
        <v>1359</v>
      </c>
      <c r="F6416" t="s">
        <v>98</v>
      </c>
      <c r="G6416" t="s">
        <v>1528</v>
      </c>
      <c r="I6416">
        <v>4901</v>
      </c>
    </row>
    <row r="6417" spans="1:9" x14ac:dyDescent="0.2">
      <c r="A6417" t="s">
        <v>1661</v>
      </c>
      <c r="B6417">
        <v>473</v>
      </c>
      <c r="C6417">
        <v>2008</v>
      </c>
      <c r="D6417" t="s">
        <v>1359</v>
      </c>
      <c r="F6417" t="s">
        <v>181</v>
      </c>
      <c r="G6417" t="s">
        <v>1549</v>
      </c>
      <c r="I6417">
        <v>4900.2</v>
      </c>
    </row>
    <row r="6418" spans="1:9" x14ac:dyDescent="0.2">
      <c r="A6418" t="s">
        <v>926</v>
      </c>
      <c r="B6418">
        <v>474</v>
      </c>
      <c r="C6418">
        <v>2008</v>
      </c>
      <c r="D6418" t="s">
        <v>1077</v>
      </c>
      <c r="F6418" t="s">
        <v>55</v>
      </c>
      <c r="G6418" t="s">
        <v>1652</v>
      </c>
      <c r="I6418">
        <v>4847</v>
      </c>
    </row>
    <row r="6419" spans="1:9" x14ac:dyDescent="0.2">
      <c r="A6419" t="s">
        <v>1708</v>
      </c>
      <c r="B6419">
        <v>475</v>
      </c>
      <c r="C6419">
        <v>2008</v>
      </c>
      <c r="D6419" t="s">
        <v>609</v>
      </c>
      <c r="F6419" t="s">
        <v>28</v>
      </c>
      <c r="G6419" t="s">
        <v>1406</v>
      </c>
      <c r="I6419">
        <v>4844.7</v>
      </c>
    </row>
    <row r="6420" spans="1:9" x14ac:dyDescent="0.2">
      <c r="A6420" t="s">
        <v>1220</v>
      </c>
      <c r="B6420">
        <v>476</v>
      </c>
      <c r="C6420">
        <v>2008</v>
      </c>
      <c r="D6420" t="s">
        <v>105</v>
      </c>
      <c r="F6420" t="s">
        <v>35</v>
      </c>
      <c r="G6420" t="s">
        <v>1654</v>
      </c>
      <c r="I6420">
        <v>4844.3999999999996</v>
      </c>
    </row>
    <row r="6421" spans="1:9" x14ac:dyDescent="0.2">
      <c r="A6421" t="s">
        <v>1709</v>
      </c>
      <c r="B6421">
        <v>477</v>
      </c>
      <c r="C6421">
        <v>2008</v>
      </c>
      <c r="D6421" t="s">
        <v>976</v>
      </c>
      <c r="F6421" t="s">
        <v>398</v>
      </c>
      <c r="G6421" t="s">
        <v>1531</v>
      </c>
      <c r="I6421">
        <v>4830.6000000000004</v>
      </c>
    </row>
    <row r="6422" spans="1:9" x14ac:dyDescent="0.2">
      <c r="A6422" t="s">
        <v>1234</v>
      </c>
      <c r="B6422">
        <v>478</v>
      </c>
      <c r="C6422">
        <v>2008</v>
      </c>
      <c r="D6422" t="s">
        <v>27</v>
      </c>
      <c r="F6422" t="s">
        <v>44</v>
      </c>
      <c r="G6422" t="s">
        <v>1417</v>
      </c>
      <c r="I6422">
        <v>4829</v>
      </c>
    </row>
    <row r="6423" spans="1:9" x14ac:dyDescent="0.2">
      <c r="A6423" t="s">
        <v>1143</v>
      </c>
      <c r="B6423">
        <v>479</v>
      </c>
      <c r="C6423">
        <v>2008</v>
      </c>
      <c r="D6423" t="s">
        <v>283</v>
      </c>
      <c r="F6423" t="s">
        <v>28</v>
      </c>
      <c r="G6423" t="s">
        <v>1406</v>
      </c>
      <c r="I6423">
        <v>4824.5</v>
      </c>
    </row>
    <row r="6424" spans="1:9" x14ac:dyDescent="0.2">
      <c r="A6424" t="s">
        <v>1272</v>
      </c>
      <c r="B6424">
        <v>480</v>
      </c>
      <c r="C6424">
        <v>2008</v>
      </c>
      <c r="D6424" t="s">
        <v>40</v>
      </c>
      <c r="F6424" t="s">
        <v>53</v>
      </c>
      <c r="G6424" t="s">
        <v>1416</v>
      </c>
      <c r="I6424">
        <v>4810.7</v>
      </c>
    </row>
    <row r="6425" spans="1:9" x14ac:dyDescent="0.2">
      <c r="A6425" t="s">
        <v>1710</v>
      </c>
      <c r="B6425">
        <v>481</v>
      </c>
      <c r="C6425">
        <v>2008</v>
      </c>
      <c r="D6425" t="s">
        <v>1359</v>
      </c>
      <c r="F6425" t="s">
        <v>177</v>
      </c>
      <c r="G6425" t="s">
        <v>1554</v>
      </c>
      <c r="I6425">
        <v>4810.6000000000004</v>
      </c>
    </row>
    <row r="6426" spans="1:9" x14ac:dyDescent="0.2">
      <c r="A6426" t="s">
        <v>1665</v>
      </c>
      <c r="B6426">
        <v>482</v>
      </c>
      <c r="C6426">
        <v>2008</v>
      </c>
      <c r="D6426" t="s">
        <v>1095</v>
      </c>
      <c r="F6426" t="s">
        <v>22</v>
      </c>
      <c r="G6426" t="s">
        <v>1403</v>
      </c>
      <c r="I6426">
        <v>4802.3999999999996</v>
      </c>
    </row>
    <row r="6427" spans="1:9" x14ac:dyDescent="0.2">
      <c r="A6427" t="s">
        <v>1333</v>
      </c>
      <c r="B6427">
        <v>483</v>
      </c>
      <c r="C6427">
        <v>2008</v>
      </c>
      <c r="D6427" t="s">
        <v>1111</v>
      </c>
      <c r="F6427" t="s">
        <v>41</v>
      </c>
      <c r="G6427" t="s">
        <v>1602</v>
      </c>
      <c r="I6427">
        <v>4798.8999999999996</v>
      </c>
    </row>
    <row r="6428" spans="1:9" x14ac:dyDescent="0.2">
      <c r="A6428" t="s">
        <v>1711</v>
      </c>
      <c r="B6428">
        <v>484</v>
      </c>
      <c r="C6428">
        <v>2008</v>
      </c>
      <c r="D6428" t="s">
        <v>21</v>
      </c>
      <c r="F6428" t="s">
        <v>22</v>
      </c>
      <c r="G6428" t="s">
        <v>1502</v>
      </c>
      <c r="I6428">
        <v>4791.7</v>
      </c>
    </row>
    <row r="6429" spans="1:9" x14ac:dyDescent="0.2">
      <c r="A6429" t="s">
        <v>1222</v>
      </c>
      <c r="B6429">
        <v>485</v>
      </c>
      <c r="C6429">
        <v>2008</v>
      </c>
      <c r="D6429" t="s">
        <v>1294</v>
      </c>
      <c r="F6429" t="s">
        <v>98</v>
      </c>
      <c r="G6429" t="s">
        <v>1631</v>
      </c>
      <c r="I6429">
        <v>4751</v>
      </c>
    </row>
    <row r="6430" spans="1:9" x14ac:dyDescent="0.2">
      <c r="A6430" t="s">
        <v>1075</v>
      </c>
      <c r="B6430">
        <v>486</v>
      </c>
      <c r="C6430">
        <v>2008</v>
      </c>
      <c r="D6430" t="s">
        <v>223</v>
      </c>
      <c r="F6430" t="s">
        <v>22</v>
      </c>
      <c r="G6430" t="s">
        <v>1403</v>
      </c>
      <c r="I6430">
        <v>4749</v>
      </c>
    </row>
    <row r="6431" spans="1:9" x14ac:dyDescent="0.2">
      <c r="A6431" t="s">
        <v>1712</v>
      </c>
      <c r="B6431">
        <v>487</v>
      </c>
      <c r="C6431">
        <v>2008</v>
      </c>
      <c r="D6431" t="s">
        <v>223</v>
      </c>
      <c r="F6431" t="s">
        <v>22</v>
      </c>
      <c r="G6431" t="s">
        <v>1403</v>
      </c>
      <c r="I6431">
        <v>4742</v>
      </c>
    </row>
    <row r="6432" spans="1:9" x14ac:dyDescent="0.2">
      <c r="A6432" t="s">
        <v>1216</v>
      </c>
      <c r="B6432">
        <v>488</v>
      </c>
      <c r="C6432">
        <v>2008</v>
      </c>
      <c r="D6432" t="s">
        <v>65</v>
      </c>
      <c r="F6432" t="s">
        <v>98</v>
      </c>
      <c r="G6432" t="s">
        <v>1648</v>
      </c>
      <c r="I6432">
        <v>4736.5</v>
      </c>
    </row>
    <row r="6433" spans="1:9" x14ac:dyDescent="0.2">
      <c r="A6433" t="s">
        <v>1713</v>
      </c>
      <c r="B6433">
        <v>489</v>
      </c>
      <c r="C6433">
        <v>2008</v>
      </c>
      <c r="D6433" t="s">
        <v>105</v>
      </c>
      <c r="F6433" t="s">
        <v>398</v>
      </c>
      <c r="G6433" t="s">
        <v>1512</v>
      </c>
      <c r="I6433">
        <v>4672.7</v>
      </c>
    </row>
    <row r="6434" spans="1:9" x14ac:dyDescent="0.2">
      <c r="A6434" t="s">
        <v>1714</v>
      </c>
      <c r="B6434">
        <v>490</v>
      </c>
      <c r="C6434">
        <v>2008</v>
      </c>
      <c r="D6434" t="s">
        <v>1095</v>
      </c>
      <c r="F6434" t="s">
        <v>22</v>
      </c>
      <c r="G6434" t="s">
        <v>1403</v>
      </c>
      <c r="I6434">
        <v>4666.3999999999996</v>
      </c>
    </row>
    <row r="6435" spans="1:9" x14ac:dyDescent="0.2">
      <c r="A6435" t="s">
        <v>409</v>
      </c>
      <c r="B6435">
        <v>491</v>
      </c>
      <c r="C6435">
        <v>2008</v>
      </c>
      <c r="D6435" t="s">
        <v>987</v>
      </c>
      <c r="F6435" t="s">
        <v>53</v>
      </c>
      <c r="G6435" t="s">
        <v>1416</v>
      </c>
      <c r="I6435">
        <v>4662.8</v>
      </c>
    </row>
    <row r="6436" spans="1:9" x14ac:dyDescent="0.2">
      <c r="A6436" t="s">
        <v>1715</v>
      </c>
      <c r="B6436">
        <v>492</v>
      </c>
      <c r="C6436">
        <v>2008</v>
      </c>
      <c r="D6436" t="s">
        <v>1104</v>
      </c>
      <c r="F6436" t="s">
        <v>28</v>
      </c>
      <c r="G6436" t="s">
        <v>1716</v>
      </c>
      <c r="I6436">
        <v>4660.1000000000004</v>
      </c>
    </row>
    <row r="6437" spans="1:9" x14ac:dyDescent="0.2">
      <c r="A6437" t="s">
        <v>1145</v>
      </c>
      <c r="B6437">
        <v>493</v>
      </c>
      <c r="C6437">
        <v>2008</v>
      </c>
      <c r="D6437" t="s">
        <v>105</v>
      </c>
      <c r="F6437" t="s">
        <v>53</v>
      </c>
      <c r="G6437" t="s">
        <v>1471</v>
      </c>
      <c r="I6437">
        <v>4656.3</v>
      </c>
    </row>
    <row r="6438" spans="1:9" x14ac:dyDescent="0.2">
      <c r="A6438" t="s">
        <v>1167</v>
      </c>
      <c r="B6438">
        <v>494</v>
      </c>
      <c r="C6438">
        <v>2008</v>
      </c>
      <c r="D6438" t="s">
        <v>1103</v>
      </c>
      <c r="F6438" t="s">
        <v>41</v>
      </c>
      <c r="G6438" t="s">
        <v>1668</v>
      </c>
      <c r="I6438">
        <v>4651.2</v>
      </c>
    </row>
    <row r="6439" spans="1:9" x14ac:dyDescent="0.2">
      <c r="A6439" t="s">
        <v>1336</v>
      </c>
      <c r="B6439">
        <v>495</v>
      </c>
      <c r="C6439">
        <v>2008</v>
      </c>
      <c r="D6439" t="s">
        <v>1111</v>
      </c>
      <c r="F6439" t="s">
        <v>98</v>
      </c>
      <c r="G6439" t="s">
        <v>1604</v>
      </c>
      <c r="I6439">
        <v>4647</v>
      </c>
    </row>
    <row r="6440" spans="1:9" x14ac:dyDescent="0.2">
      <c r="A6440" t="s">
        <v>863</v>
      </c>
      <c r="B6440">
        <v>496</v>
      </c>
      <c r="C6440">
        <v>2008</v>
      </c>
      <c r="D6440" t="s">
        <v>976</v>
      </c>
      <c r="F6440" t="s">
        <v>44</v>
      </c>
      <c r="G6440" t="s">
        <v>1428</v>
      </c>
      <c r="I6440">
        <v>4646.3999999999996</v>
      </c>
    </row>
    <row r="6441" spans="1:9" x14ac:dyDescent="0.2">
      <c r="A6441" t="s">
        <v>1717</v>
      </c>
      <c r="B6441">
        <v>497</v>
      </c>
      <c r="C6441">
        <v>2008</v>
      </c>
      <c r="D6441" t="s">
        <v>330</v>
      </c>
      <c r="F6441" t="s">
        <v>55</v>
      </c>
      <c r="G6441" t="s">
        <v>1718</v>
      </c>
      <c r="I6441">
        <v>4645.7</v>
      </c>
    </row>
    <row r="6442" spans="1:9" x14ac:dyDescent="0.2">
      <c r="A6442" t="s">
        <v>1719</v>
      </c>
      <c r="B6442">
        <v>498</v>
      </c>
      <c r="C6442">
        <v>2008</v>
      </c>
      <c r="D6442" t="s">
        <v>1095</v>
      </c>
      <c r="F6442" t="s">
        <v>22</v>
      </c>
      <c r="G6442" t="s">
        <v>1403</v>
      </c>
      <c r="I6442">
        <v>4638.6000000000004</v>
      </c>
    </row>
    <row r="6443" spans="1:9" x14ac:dyDescent="0.2">
      <c r="A6443" t="s">
        <v>1720</v>
      </c>
      <c r="B6443">
        <v>499</v>
      </c>
      <c r="C6443">
        <v>2008</v>
      </c>
      <c r="D6443" t="s">
        <v>221</v>
      </c>
      <c r="F6443" t="s">
        <v>146</v>
      </c>
      <c r="G6443" t="s">
        <v>1489</v>
      </c>
      <c r="I6443">
        <v>4628.3999999999996</v>
      </c>
    </row>
    <row r="6444" spans="1:9" x14ac:dyDescent="0.2">
      <c r="A6444" t="s">
        <v>1055</v>
      </c>
      <c r="B6444">
        <v>500</v>
      </c>
      <c r="C6444">
        <v>2008</v>
      </c>
      <c r="D6444" t="s">
        <v>214</v>
      </c>
      <c r="F6444" t="s">
        <v>535</v>
      </c>
      <c r="G6444" t="s">
        <v>1658</v>
      </c>
      <c r="I6444">
        <v>4621</v>
      </c>
    </row>
    <row r="6445" spans="1:9" x14ac:dyDescent="0.2">
      <c r="A6445" t="s">
        <v>875</v>
      </c>
      <c r="B6445">
        <v>1</v>
      </c>
      <c r="C6445">
        <v>2009</v>
      </c>
      <c r="D6445" t="s">
        <v>21</v>
      </c>
      <c r="F6445" t="s">
        <v>22</v>
      </c>
      <c r="G6445" t="s">
        <v>1400</v>
      </c>
      <c r="I6445">
        <v>442851</v>
      </c>
    </row>
    <row r="6446" spans="1:9" x14ac:dyDescent="0.2">
      <c r="A6446" t="s">
        <v>23</v>
      </c>
      <c r="B6446">
        <v>2</v>
      </c>
      <c r="C6446">
        <v>2009</v>
      </c>
      <c r="D6446" t="s">
        <v>24</v>
      </c>
      <c r="F6446" t="s">
        <v>25</v>
      </c>
      <c r="G6446" t="s">
        <v>1399</v>
      </c>
      <c r="I6446">
        <v>405607</v>
      </c>
    </row>
    <row r="6447" spans="1:9" x14ac:dyDescent="0.2">
      <c r="A6447" t="s">
        <v>54</v>
      </c>
      <c r="B6447">
        <v>3</v>
      </c>
      <c r="C6447">
        <v>2009</v>
      </c>
      <c r="D6447" t="s">
        <v>21</v>
      </c>
      <c r="F6447" t="s">
        <v>55</v>
      </c>
      <c r="G6447" t="s">
        <v>1402</v>
      </c>
      <c r="I6447">
        <v>263159</v>
      </c>
    </row>
    <row r="6448" spans="1:9" x14ac:dyDescent="0.2">
      <c r="A6448" t="s">
        <v>1169</v>
      </c>
      <c r="B6448">
        <v>4</v>
      </c>
      <c r="C6448">
        <v>2009</v>
      </c>
      <c r="D6448" t="s">
        <v>21</v>
      </c>
      <c r="F6448" t="s">
        <v>22</v>
      </c>
      <c r="G6448" t="s">
        <v>1403</v>
      </c>
      <c r="I6448">
        <v>230764</v>
      </c>
    </row>
    <row r="6449" spans="1:9" x14ac:dyDescent="0.2">
      <c r="A6449" t="s">
        <v>31</v>
      </c>
      <c r="B6449">
        <v>5</v>
      </c>
      <c r="C6449">
        <v>2009</v>
      </c>
      <c r="D6449" t="s">
        <v>79</v>
      </c>
      <c r="F6449" t="s">
        <v>33</v>
      </c>
      <c r="G6449" t="s">
        <v>1404</v>
      </c>
      <c r="I6449">
        <v>183207</v>
      </c>
    </row>
    <row r="6450" spans="1:9" x14ac:dyDescent="0.2">
      <c r="A6450" t="s">
        <v>16</v>
      </c>
      <c r="B6450">
        <v>6</v>
      </c>
      <c r="C6450">
        <v>2009</v>
      </c>
      <c r="D6450" t="s">
        <v>17</v>
      </c>
      <c r="F6450" t="s">
        <v>18</v>
      </c>
      <c r="G6450" t="s">
        <v>1401</v>
      </c>
      <c r="I6450">
        <v>148979</v>
      </c>
    </row>
    <row r="6451" spans="1:9" x14ac:dyDescent="0.2">
      <c r="A6451" t="s">
        <v>19</v>
      </c>
      <c r="B6451">
        <v>7</v>
      </c>
      <c r="C6451">
        <v>2009</v>
      </c>
      <c r="D6451" t="s">
        <v>17</v>
      </c>
      <c r="F6451" t="s">
        <v>18</v>
      </c>
      <c r="G6451" t="s">
        <v>1405</v>
      </c>
      <c r="I6451">
        <v>146277</v>
      </c>
    </row>
    <row r="6452" spans="1:9" x14ac:dyDescent="0.2">
      <c r="A6452" t="s">
        <v>1348</v>
      </c>
      <c r="B6452">
        <v>8</v>
      </c>
      <c r="C6452">
        <v>2009</v>
      </c>
      <c r="D6452" t="s">
        <v>27</v>
      </c>
      <c r="F6452" t="s">
        <v>22</v>
      </c>
      <c r="G6452" t="s">
        <v>1502</v>
      </c>
      <c r="I6452">
        <v>124028</v>
      </c>
    </row>
    <row r="6453" spans="1:9" x14ac:dyDescent="0.2">
      <c r="A6453" t="s">
        <v>58</v>
      </c>
      <c r="B6453">
        <v>9</v>
      </c>
      <c r="C6453">
        <v>2009</v>
      </c>
      <c r="D6453" t="s">
        <v>30</v>
      </c>
      <c r="F6453" t="s">
        <v>55</v>
      </c>
      <c r="G6453" t="s">
        <v>1409</v>
      </c>
      <c r="I6453">
        <v>118364</v>
      </c>
    </row>
    <row r="6454" spans="1:9" x14ac:dyDescent="0.2">
      <c r="A6454" t="s">
        <v>512</v>
      </c>
      <c r="B6454">
        <v>10</v>
      </c>
      <c r="C6454">
        <v>2009</v>
      </c>
      <c r="D6454" t="s">
        <v>21</v>
      </c>
      <c r="F6454" t="s">
        <v>22</v>
      </c>
      <c r="G6454" t="s">
        <v>1411</v>
      </c>
      <c r="I6454">
        <v>118298</v>
      </c>
    </row>
    <row r="6455" spans="1:9" x14ac:dyDescent="0.2">
      <c r="A6455" t="s">
        <v>876</v>
      </c>
      <c r="B6455">
        <v>11</v>
      </c>
      <c r="C6455">
        <v>2009</v>
      </c>
      <c r="D6455" t="s">
        <v>57</v>
      </c>
      <c r="F6455" t="s">
        <v>125</v>
      </c>
      <c r="G6455" t="s">
        <v>1407</v>
      </c>
      <c r="I6455">
        <v>113106</v>
      </c>
    </row>
    <row r="6456" spans="1:9" x14ac:dyDescent="0.2">
      <c r="A6456" t="s">
        <v>802</v>
      </c>
      <c r="B6456">
        <v>12</v>
      </c>
      <c r="C6456">
        <v>2009</v>
      </c>
      <c r="D6456" t="s">
        <v>57</v>
      </c>
      <c r="F6456" t="s">
        <v>28</v>
      </c>
      <c r="G6456" t="s">
        <v>1406</v>
      </c>
      <c r="I6456">
        <v>112372</v>
      </c>
    </row>
    <row r="6457" spans="1:9" x14ac:dyDescent="0.2">
      <c r="A6457" t="s">
        <v>626</v>
      </c>
      <c r="B6457">
        <v>13</v>
      </c>
      <c r="C6457">
        <v>2009</v>
      </c>
      <c r="D6457" t="s">
        <v>65</v>
      </c>
      <c r="F6457" t="s">
        <v>68</v>
      </c>
      <c r="G6457" t="s">
        <v>1408</v>
      </c>
      <c r="I6457">
        <v>107786</v>
      </c>
    </row>
    <row r="6458" spans="1:9" x14ac:dyDescent="0.2">
      <c r="A6458" t="s">
        <v>29</v>
      </c>
      <c r="B6458">
        <v>14</v>
      </c>
      <c r="C6458">
        <v>2009</v>
      </c>
      <c r="D6458" t="s">
        <v>1353</v>
      </c>
      <c r="F6458" t="s">
        <v>28</v>
      </c>
      <c r="G6458" t="s">
        <v>1410</v>
      </c>
      <c r="I6458">
        <v>103630</v>
      </c>
    </row>
    <row r="6459" spans="1:9" x14ac:dyDescent="0.2">
      <c r="A6459" t="s">
        <v>157</v>
      </c>
      <c r="B6459">
        <v>15</v>
      </c>
      <c r="C6459">
        <v>2009</v>
      </c>
      <c r="D6459" t="s">
        <v>972</v>
      </c>
      <c r="F6459" t="s">
        <v>55</v>
      </c>
      <c r="G6459" t="s">
        <v>1413</v>
      </c>
      <c r="I6459">
        <v>101703</v>
      </c>
    </row>
    <row r="6460" spans="1:9" x14ac:dyDescent="0.2">
      <c r="A6460" t="s">
        <v>967</v>
      </c>
      <c r="B6460">
        <v>16</v>
      </c>
      <c r="C6460">
        <v>2009</v>
      </c>
      <c r="D6460" t="s">
        <v>57</v>
      </c>
      <c r="F6460" t="s">
        <v>28</v>
      </c>
      <c r="G6460" t="s">
        <v>1406</v>
      </c>
      <c r="I6460">
        <v>101491</v>
      </c>
    </row>
    <row r="6461" spans="1:9" x14ac:dyDescent="0.2">
      <c r="A6461" t="s">
        <v>966</v>
      </c>
      <c r="B6461">
        <v>17</v>
      </c>
      <c r="C6461">
        <v>2009</v>
      </c>
      <c r="D6461" t="s">
        <v>27</v>
      </c>
      <c r="F6461" t="s">
        <v>28</v>
      </c>
      <c r="G6461" t="s">
        <v>1406</v>
      </c>
      <c r="I6461">
        <v>97354</v>
      </c>
    </row>
    <row r="6462" spans="1:9" x14ac:dyDescent="0.2">
      <c r="A6462" t="s">
        <v>251</v>
      </c>
      <c r="B6462">
        <v>18</v>
      </c>
      <c r="C6462">
        <v>2009</v>
      </c>
      <c r="D6462" t="s">
        <v>972</v>
      </c>
      <c r="F6462" t="s">
        <v>53</v>
      </c>
      <c r="G6462" t="s">
        <v>1414</v>
      </c>
      <c r="I6462">
        <v>91091.4</v>
      </c>
    </row>
    <row r="6463" spans="1:9" x14ac:dyDescent="0.2">
      <c r="A6463" t="s">
        <v>1669</v>
      </c>
      <c r="B6463">
        <v>19</v>
      </c>
      <c r="C6463">
        <v>2009</v>
      </c>
      <c r="D6463" t="s">
        <v>70</v>
      </c>
      <c r="F6463" t="s">
        <v>210</v>
      </c>
      <c r="G6463" t="s">
        <v>1433</v>
      </c>
      <c r="I6463">
        <v>87471.9</v>
      </c>
    </row>
    <row r="6464" spans="1:9" x14ac:dyDescent="0.2">
      <c r="A6464" t="s">
        <v>51</v>
      </c>
      <c r="B6464">
        <v>20</v>
      </c>
      <c r="C6464">
        <v>2009</v>
      </c>
      <c r="D6464" t="s">
        <v>1077</v>
      </c>
      <c r="F6464" t="s">
        <v>53</v>
      </c>
      <c r="G6464" t="s">
        <v>1416</v>
      </c>
      <c r="I6464">
        <v>83503</v>
      </c>
    </row>
    <row r="6465" spans="1:9" x14ac:dyDescent="0.2">
      <c r="A6465" t="s">
        <v>1347</v>
      </c>
      <c r="B6465">
        <v>21</v>
      </c>
      <c r="C6465">
        <v>2009</v>
      </c>
      <c r="D6465" t="s">
        <v>1288</v>
      </c>
      <c r="F6465" t="s">
        <v>72</v>
      </c>
      <c r="G6465" t="s">
        <v>1415</v>
      </c>
      <c r="I6465">
        <v>81186</v>
      </c>
    </row>
    <row r="6466" spans="1:9" x14ac:dyDescent="0.2">
      <c r="A6466" t="s">
        <v>69</v>
      </c>
      <c r="B6466">
        <v>22</v>
      </c>
      <c r="C6466">
        <v>2009</v>
      </c>
      <c r="D6466" t="s">
        <v>70</v>
      </c>
      <c r="F6466" t="s">
        <v>53</v>
      </c>
      <c r="G6466" t="s">
        <v>1416</v>
      </c>
      <c r="I6466">
        <v>76000</v>
      </c>
    </row>
    <row r="6467" spans="1:9" x14ac:dyDescent="0.2">
      <c r="A6467" t="s">
        <v>1079</v>
      </c>
      <c r="B6467">
        <v>23</v>
      </c>
      <c r="C6467">
        <v>2009</v>
      </c>
      <c r="D6467" t="s">
        <v>21</v>
      </c>
      <c r="F6467" t="s">
        <v>22</v>
      </c>
      <c r="G6467" t="s">
        <v>1403</v>
      </c>
      <c r="I6467">
        <v>73504</v>
      </c>
    </row>
    <row r="6468" spans="1:9" x14ac:dyDescent="0.2">
      <c r="A6468" t="s">
        <v>878</v>
      </c>
      <c r="B6468">
        <v>24</v>
      </c>
      <c r="C6468">
        <v>2009</v>
      </c>
      <c r="D6468" t="s">
        <v>105</v>
      </c>
      <c r="F6468" t="s">
        <v>93</v>
      </c>
      <c r="G6468" t="s">
        <v>1420</v>
      </c>
      <c r="I6468">
        <v>72483</v>
      </c>
    </row>
    <row r="6469" spans="1:9" x14ac:dyDescent="0.2">
      <c r="A6469" t="s">
        <v>133</v>
      </c>
      <c r="B6469">
        <v>25</v>
      </c>
      <c r="C6469">
        <v>2009</v>
      </c>
      <c r="D6469" t="s">
        <v>105</v>
      </c>
      <c r="F6469" t="s">
        <v>86</v>
      </c>
      <c r="G6469" t="s">
        <v>1412</v>
      </c>
      <c r="I6469">
        <v>71288</v>
      </c>
    </row>
    <row r="6470" spans="1:9" x14ac:dyDescent="0.2">
      <c r="A6470" t="s">
        <v>1091</v>
      </c>
      <c r="B6470">
        <v>26</v>
      </c>
      <c r="C6470">
        <v>2009</v>
      </c>
      <c r="D6470" t="s">
        <v>972</v>
      </c>
      <c r="F6470" t="s">
        <v>98</v>
      </c>
      <c r="G6470" t="s">
        <v>1418</v>
      </c>
      <c r="I6470">
        <v>70593.5</v>
      </c>
    </row>
    <row r="6471" spans="1:9" x14ac:dyDescent="0.2">
      <c r="A6471" t="s">
        <v>1239</v>
      </c>
      <c r="B6471">
        <v>27</v>
      </c>
      <c r="C6471">
        <v>2009</v>
      </c>
      <c r="D6471" t="s">
        <v>987</v>
      </c>
      <c r="F6471" t="s">
        <v>44</v>
      </c>
      <c r="G6471" t="s">
        <v>1441</v>
      </c>
      <c r="I6471">
        <v>69816</v>
      </c>
    </row>
    <row r="6472" spans="1:9" x14ac:dyDescent="0.2">
      <c r="A6472" t="s">
        <v>973</v>
      </c>
      <c r="B6472">
        <v>28</v>
      </c>
      <c r="C6472">
        <v>2009</v>
      </c>
      <c r="D6472" t="s">
        <v>24</v>
      </c>
      <c r="F6472" t="s">
        <v>72</v>
      </c>
      <c r="G6472" t="s">
        <v>1421</v>
      </c>
      <c r="I6472">
        <v>64948</v>
      </c>
    </row>
    <row r="6473" spans="1:9" x14ac:dyDescent="0.2">
      <c r="A6473" t="s">
        <v>99</v>
      </c>
      <c r="B6473">
        <v>29</v>
      </c>
      <c r="C6473">
        <v>2009</v>
      </c>
      <c r="D6473" t="s">
        <v>100</v>
      </c>
      <c r="F6473" t="s">
        <v>41</v>
      </c>
      <c r="G6473" t="s">
        <v>1424</v>
      </c>
      <c r="I6473">
        <v>63747</v>
      </c>
    </row>
    <row r="6474" spans="1:9" x14ac:dyDescent="0.2">
      <c r="A6474" t="s">
        <v>1173</v>
      </c>
      <c r="B6474">
        <v>30</v>
      </c>
      <c r="C6474">
        <v>2009</v>
      </c>
      <c r="D6474" t="s">
        <v>57</v>
      </c>
      <c r="F6474" t="s">
        <v>28</v>
      </c>
      <c r="G6474" t="s">
        <v>1406</v>
      </c>
      <c r="I6474">
        <v>62262</v>
      </c>
    </row>
    <row r="6475" spans="1:9" x14ac:dyDescent="0.2">
      <c r="A6475" t="s">
        <v>968</v>
      </c>
      <c r="B6475">
        <v>31</v>
      </c>
      <c r="C6475">
        <v>2009</v>
      </c>
      <c r="D6475" t="s">
        <v>43</v>
      </c>
      <c r="F6475" t="s">
        <v>44</v>
      </c>
      <c r="G6475" t="s">
        <v>1419</v>
      </c>
      <c r="I6475">
        <v>61343.4</v>
      </c>
    </row>
    <row r="6476" spans="1:9" x14ac:dyDescent="0.2">
      <c r="A6476" t="s">
        <v>1298</v>
      </c>
      <c r="B6476">
        <v>32</v>
      </c>
      <c r="C6476">
        <v>2009</v>
      </c>
      <c r="D6476" t="s">
        <v>1288</v>
      </c>
      <c r="F6476" t="s">
        <v>255</v>
      </c>
      <c r="G6476" t="s">
        <v>1423</v>
      </c>
      <c r="I6476">
        <v>61251.1</v>
      </c>
    </row>
    <row r="6477" spans="1:9" x14ac:dyDescent="0.2">
      <c r="A6477" t="s">
        <v>1236</v>
      </c>
      <c r="B6477">
        <v>33</v>
      </c>
      <c r="C6477">
        <v>2009</v>
      </c>
      <c r="D6477" t="s">
        <v>30</v>
      </c>
      <c r="F6477" t="s">
        <v>22</v>
      </c>
      <c r="G6477" t="s">
        <v>1422</v>
      </c>
      <c r="I6477">
        <v>61101</v>
      </c>
    </row>
    <row r="6478" spans="1:9" x14ac:dyDescent="0.2">
      <c r="A6478" t="s">
        <v>92</v>
      </c>
      <c r="B6478">
        <v>34</v>
      </c>
      <c r="C6478">
        <v>2009</v>
      </c>
      <c r="D6478" t="s">
        <v>74</v>
      </c>
      <c r="F6478" t="s">
        <v>44</v>
      </c>
      <c r="G6478" t="s">
        <v>1417</v>
      </c>
      <c r="I6478">
        <v>60909</v>
      </c>
    </row>
    <row r="6479" spans="1:9" x14ac:dyDescent="0.2">
      <c r="A6479" t="s">
        <v>307</v>
      </c>
      <c r="B6479">
        <v>35</v>
      </c>
      <c r="C6479">
        <v>2009</v>
      </c>
      <c r="D6479" t="s">
        <v>636</v>
      </c>
      <c r="F6479" t="s">
        <v>93</v>
      </c>
      <c r="G6479" t="s">
        <v>1430</v>
      </c>
      <c r="I6479">
        <v>60420</v>
      </c>
    </row>
    <row r="6480" spans="1:9" x14ac:dyDescent="0.2">
      <c r="A6480" t="s">
        <v>203</v>
      </c>
      <c r="B6480">
        <v>36</v>
      </c>
      <c r="C6480">
        <v>2009</v>
      </c>
      <c r="D6480" t="s">
        <v>70</v>
      </c>
      <c r="F6480" t="s">
        <v>44</v>
      </c>
      <c r="G6480" t="s">
        <v>1428</v>
      </c>
      <c r="I6480">
        <v>59034</v>
      </c>
    </row>
    <row r="6481" spans="1:9" x14ac:dyDescent="0.2">
      <c r="A6481" t="s">
        <v>76</v>
      </c>
      <c r="B6481">
        <v>37</v>
      </c>
      <c r="C6481">
        <v>2009</v>
      </c>
      <c r="D6481" t="s">
        <v>74</v>
      </c>
      <c r="F6481" t="s">
        <v>33</v>
      </c>
      <c r="G6481" t="s">
        <v>1427</v>
      </c>
      <c r="I6481">
        <v>58681</v>
      </c>
    </row>
    <row r="6482" spans="1:9" x14ac:dyDescent="0.2">
      <c r="A6482" t="s">
        <v>87</v>
      </c>
      <c r="B6482">
        <v>38</v>
      </c>
      <c r="C6482">
        <v>2009</v>
      </c>
      <c r="D6482" t="s">
        <v>46</v>
      </c>
      <c r="F6482" t="s">
        <v>18</v>
      </c>
      <c r="G6482" t="s">
        <v>1426</v>
      </c>
      <c r="I6482">
        <v>57514</v>
      </c>
    </row>
    <row r="6483" spans="1:9" x14ac:dyDescent="0.2">
      <c r="A6483" t="s">
        <v>1287</v>
      </c>
      <c r="B6483">
        <v>39</v>
      </c>
      <c r="C6483">
        <v>2009</v>
      </c>
      <c r="D6483" t="s">
        <v>97</v>
      </c>
      <c r="F6483" t="s">
        <v>28</v>
      </c>
      <c r="G6483" t="s">
        <v>1406</v>
      </c>
      <c r="I6483">
        <v>55085</v>
      </c>
    </row>
    <row r="6484" spans="1:9" x14ac:dyDescent="0.2">
      <c r="A6484" t="s">
        <v>1292</v>
      </c>
      <c r="B6484">
        <v>40</v>
      </c>
      <c r="C6484">
        <v>2009</v>
      </c>
      <c r="D6484" t="s">
        <v>57</v>
      </c>
      <c r="F6484" t="s">
        <v>28</v>
      </c>
      <c r="G6484" t="s">
        <v>1406</v>
      </c>
      <c r="I6484">
        <v>53579</v>
      </c>
    </row>
    <row r="6485" spans="1:9" x14ac:dyDescent="0.2">
      <c r="A6485" t="s">
        <v>334</v>
      </c>
      <c r="B6485">
        <v>41</v>
      </c>
      <c r="C6485">
        <v>2009</v>
      </c>
      <c r="D6485" t="s">
        <v>57</v>
      </c>
      <c r="F6485" t="s">
        <v>55</v>
      </c>
      <c r="G6485" t="s">
        <v>1413</v>
      </c>
      <c r="I6485">
        <v>51652</v>
      </c>
    </row>
    <row r="6486" spans="1:9" x14ac:dyDescent="0.2">
      <c r="A6486" t="s">
        <v>894</v>
      </c>
      <c r="B6486">
        <v>41</v>
      </c>
      <c r="C6486">
        <v>2009</v>
      </c>
      <c r="D6486" t="s">
        <v>21</v>
      </c>
      <c r="F6486" t="s">
        <v>98</v>
      </c>
      <c r="G6486" t="s">
        <v>1442</v>
      </c>
      <c r="I6486">
        <v>51652</v>
      </c>
    </row>
    <row r="6487" spans="1:9" x14ac:dyDescent="0.2">
      <c r="A6487" t="s">
        <v>1082</v>
      </c>
      <c r="B6487">
        <v>43</v>
      </c>
      <c r="C6487">
        <v>2009</v>
      </c>
      <c r="D6487" t="s">
        <v>85</v>
      </c>
      <c r="F6487" t="s">
        <v>86</v>
      </c>
      <c r="G6487" t="s">
        <v>1412</v>
      </c>
      <c r="I6487">
        <v>51486</v>
      </c>
    </row>
    <row r="6488" spans="1:9" x14ac:dyDescent="0.2">
      <c r="A6488" t="s">
        <v>1721</v>
      </c>
      <c r="B6488">
        <v>44</v>
      </c>
      <c r="C6488">
        <v>2009</v>
      </c>
      <c r="D6488" t="s">
        <v>1722</v>
      </c>
      <c r="F6488" t="s">
        <v>44</v>
      </c>
      <c r="G6488" t="s">
        <v>1437</v>
      </c>
      <c r="I6488">
        <v>51324</v>
      </c>
    </row>
    <row r="6489" spans="1:9" x14ac:dyDescent="0.2">
      <c r="A6489" t="s">
        <v>1290</v>
      </c>
      <c r="B6489">
        <v>45</v>
      </c>
      <c r="C6489">
        <v>2009</v>
      </c>
      <c r="D6489" t="s">
        <v>1291</v>
      </c>
      <c r="F6489" t="s">
        <v>41</v>
      </c>
      <c r="G6489" t="s">
        <v>1436</v>
      </c>
      <c r="I6489">
        <v>51258</v>
      </c>
    </row>
    <row r="6490" spans="1:9" x14ac:dyDescent="0.2">
      <c r="A6490" t="s">
        <v>623</v>
      </c>
      <c r="B6490">
        <v>46</v>
      </c>
      <c r="C6490">
        <v>2009</v>
      </c>
      <c r="D6490" t="s">
        <v>100</v>
      </c>
      <c r="F6490" t="s">
        <v>28</v>
      </c>
      <c r="G6490" t="s">
        <v>1406</v>
      </c>
      <c r="I6490">
        <v>48296</v>
      </c>
    </row>
    <row r="6491" spans="1:9" x14ac:dyDescent="0.2">
      <c r="A6491" t="s">
        <v>1174</v>
      </c>
      <c r="B6491">
        <v>47</v>
      </c>
      <c r="C6491">
        <v>2009</v>
      </c>
      <c r="D6491" t="s">
        <v>105</v>
      </c>
      <c r="F6491" t="s">
        <v>125</v>
      </c>
      <c r="G6491" t="s">
        <v>1429</v>
      </c>
      <c r="I6491">
        <v>48230</v>
      </c>
    </row>
    <row r="6492" spans="1:9" x14ac:dyDescent="0.2">
      <c r="A6492" t="s">
        <v>246</v>
      </c>
      <c r="B6492">
        <v>48</v>
      </c>
      <c r="C6492">
        <v>2009</v>
      </c>
      <c r="D6492" t="s">
        <v>175</v>
      </c>
      <c r="F6492" t="s">
        <v>28</v>
      </c>
      <c r="G6492" t="s">
        <v>1406</v>
      </c>
      <c r="I6492">
        <v>46984</v>
      </c>
    </row>
    <row r="6493" spans="1:9" x14ac:dyDescent="0.2">
      <c r="A6493" t="s">
        <v>1346</v>
      </c>
      <c r="B6493">
        <v>49</v>
      </c>
      <c r="C6493">
        <v>2009</v>
      </c>
      <c r="D6493" t="s">
        <v>24</v>
      </c>
      <c r="F6493" t="s">
        <v>44</v>
      </c>
      <c r="G6493" t="s">
        <v>1425</v>
      </c>
      <c r="I6493">
        <v>46770</v>
      </c>
    </row>
    <row r="6494" spans="1:9" x14ac:dyDescent="0.2">
      <c r="A6494" t="s">
        <v>614</v>
      </c>
      <c r="B6494">
        <v>50</v>
      </c>
      <c r="C6494">
        <v>2009</v>
      </c>
      <c r="D6494" t="s">
        <v>70</v>
      </c>
      <c r="F6494" t="s">
        <v>55</v>
      </c>
      <c r="G6494" t="s">
        <v>1438</v>
      </c>
      <c r="I6494">
        <v>44104</v>
      </c>
    </row>
    <row r="6495" spans="1:9" x14ac:dyDescent="0.2">
      <c r="A6495" t="s">
        <v>812</v>
      </c>
      <c r="B6495">
        <v>51</v>
      </c>
      <c r="C6495">
        <v>2009</v>
      </c>
      <c r="D6495" t="s">
        <v>70</v>
      </c>
      <c r="F6495" t="s">
        <v>72</v>
      </c>
      <c r="G6495" t="s">
        <v>1481</v>
      </c>
      <c r="I6495">
        <v>44048</v>
      </c>
    </row>
    <row r="6496" spans="1:9" x14ac:dyDescent="0.2">
      <c r="A6496" t="s">
        <v>59</v>
      </c>
      <c r="B6496">
        <v>52</v>
      </c>
      <c r="C6496">
        <v>2009</v>
      </c>
      <c r="D6496" t="s">
        <v>980</v>
      </c>
      <c r="F6496" t="s">
        <v>28</v>
      </c>
      <c r="G6496" t="s">
        <v>1445</v>
      </c>
      <c r="I6496">
        <v>43251</v>
      </c>
    </row>
    <row r="6497" spans="1:9" x14ac:dyDescent="0.2">
      <c r="A6497" t="s">
        <v>1670</v>
      </c>
      <c r="B6497">
        <v>53</v>
      </c>
      <c r="C6497">
        <v>2009</v>
      </c>
      <c r="D6497" t="s">
        <v>980</v>
      </c>
      <c r="F6497" t="s">
        <v>44</v>
      </c>
      <c r="G6497" t="s">
        <v>1671</v>
      </c>
      <c r="I6497">
        <v>42867</v>
      </c>
    </row>
    <row r="6498" spans="1:9" x14ac:dyDescent="0.2">
      <c r="A6498" t="s">
        <v>73</v>
      </c>
      <c r="B6498">
        <v>54</v>
      </c>
      <c r="C6498">
        <v>2009</v>
      </c>
      <c r="D6498" t="s">
        <v>74</v>
      </c>
      <c r="F6498" t="s">
        <v>75</v>
      </c>
      <c r="G6498" t="s">
        <v>1439</v>
      </c>
      <c r="I6498">
        <v>42731</v>
      </c>
    </row>
    <row r="6499" spans="1:9" x14ac:dyDescent="0.2">
      <c r="A6499" t="s">
        <v>1723</v>
      </c>
      <c r="B6499">
        <v>55</v>
      </c>
      <c r="C6499">
        <v>2009</v>
      </c>
      <c r="D6499" t="s">
        <v>21</v>
      </c>
      <c r="F6499" t="s">
        <v>28</v>
      </c>
      <c r="G6499" t="s">
        <v>1406</v>
      </c>
      <c r="I6499">
        <v>41094</v>
      </c>
    </row>
    <row r="6500" spans="1:9" x14ac:dyDescent="0.2">
      <c r="A6500" t="s">
        <v>354</v>
      </c>
      <c r="B6500">
        <v>56</v>
      </c>
      <c r="C6500">
        <v>2009</v>
      </c>
      <c r="D6500" t="s">
        <v>105</v>
      </c>
      <c r="F6500" t="s">
        <v>72</v>
      </c>
      <c r="G6500" t="s">
        <v>1452</v>
      </c>
      <c r="I6500">
        <v>40023</v>
      </c>
    </row>
    <row r="6501" spans="1:9" x14ac:dyDescent="0.2">
      <c r="A6501" t="s">
        <v>666</v>
      </c>
      <c r="B6501">
        <v>57</v>
      </c>
      <c r="C6501">
        <v>2009</v>
      </c>
      <c r="D6501" t="s">
        <v>970</v>
      </c>
      <c r="F6501" t="s">
        <v>55</v>
      </c>
      <c r="G6501" t="s">
        <v>1456</v>
      </c>
      <c r="I6501">
        <v>39540</v>
      </c>
    </row>
    <row r="6502" spans="1:9" x14ac:dyDescent="0.2">
      <c r="A6502" t="s">
        <v>243</v>
      </c>
      <c r="B6502">
        <v>58</v>
      </c>
      <c r="C6502">
        <v>2009</v>
      </c>
      <c r="D6502" t="s">
        <v>17</v>
      </c>
      <c r="F6502" t="s">
        <v>187</v>
      </c>
      <c r="G6502" t="s">
        <v>1448</v>
      </c>
      <c r="I6502">
        <v>38062</v>
      </c>
    </row>
    <row r="6503" spans="1:9" x14ac:dyDescent="0.2">
      <c r="A6503" t="s">
        <v>885</v>
      </c>
      <c r="B6503">
        <v>59</v>
      </c>
      <c r="C6503">
        <v>2009</v>
      </c>
      <c r="D6503" t="s">
        <v>85</v>
      </c>
      <c r="F6503" t="s">
        <v>113</v>
      </c>
      <c r="G6503" t="s">
        <v>1449</v>
      </c>
      <c r="I6503">
        <v>37953</v>
      </c>
    </row>
    <row r="6504" spans="1:9" x14ac:dyDescent="0.2">
      <c r="A6504" t="s">
        <v>174</v>
      </c>
      <c r="B6504">
        <v>60</v>
      </c>
      <c r="C6504">
        <v>2009</v>
      </c>
      <c r="D6504" t="s">
        <v>175</v>
      </c>
      <c r="F6504" t="s">
        <v>55</v>
      </c>
      <c r="G6504" t="s">
        <v>1446</v>
      </c>
      <c r="I6504">
        <v>37843</v>
      </c>
    </row>
    <row r="6505" spans="1:9" x14ac:dyDescent="0.2">
      <c r="A6505" t="s">
        <v>126</v>
      </c>
      <c r="B6505">
        <v>61</v>
      </c>
      <c r="C6505">
        <v>2009</v>
      </c>
      <c r="D6505" t="s">
        <v>974</v>
      </c>
      <c r="F6505" t="s">
        <v>55</v>
      </c>
      <c r="G6505" t="s">
        <v>1444</v>
      </c>
      <c r="I6505">
        <v>37586</v>
      </c>
    </row>
    <row r="6506" spans="1:9" x14ac:dyDescent="0.2">
      <c r="A6506" t="s">
        <v>734</v>
      </c>
      <c r="B6506">
        <v>62</v>
      </c>
      <c r="C6506">
        <v>2009</v>
      </c>
      <c r="D6506" t="s">
        <v>985</v>
      </c>
      <c r="F6506" t="s">
        <v>22</v>
      </c>
      <c r="G6506" t="s">
        <v>1403</v>
      </c>
      <c r="I6506">
        <v>37522.1</v>
      </c>
    </row>
    <row r="6507" spans="1:9" x14ac:dyDescent="0.2">
      <c r="A6507" t="s">
        <v>881</v>
      </c>
      <c r="B6507">
        <v>63</v>
      </c>
      <c r="C6507">
        <v>2009</v>
      </c>
      <c r="D6507" t="s">
        <v>74</v>
      </c>
      <c r="F6507" t="s">
        <v>41</v>
      </c>
      <c r="G6507" t="s">
        <v>1672</v>
      </c>
      <c r="I6507">
        <v>36556</v>
      </c>
    </row>
    <row r="6508" spans="1:9" x14ac:dyDescent="0.2">
      <c r="A6508" t="s">
        <v>1349</v>
      </c>
      <c r="B6508">
        <v>64</v>
      </c>
      <c r="C6508">
        <v>2009</v>
      </c>
      <c r="D6508" t="s">
        <v>27</v>
      </c>
      <c r="F6508" t="s">
        <v>150</v>
      </c>
      <c r="G6508" t="s">
        <v>1547</v>
      </c>
      <c r="I6508">
        <v>35635</v>
      </c>
    </row>
    <row r="6509" spans="1:9" x14ac:dyDescent="0.2">
      <c r="A6509" t="s">
        <v>1515</v>
      </c>
      <c r="B6509">
        <v>65</v>
      </c>
      <c r="C6509">
        <v>2009</v>
      </c>
      <c r="D6509" t="s">
        <v>223</v>
      </c>
      <c r="F6509" t="s">
        <v>22</v>
      </c>
      <c r="G6509" t="s">
        <v>1403</v>
      </c>
      <c r="I6509">
        <v>35469.599999999999</v>
      </c>
    </row>
    <row r="6510" spans="1:9" x14ac:dyDescent="0.2">
      <c r="A6510" t="s">
        <v>1673</v>
      </c>
      <c r="B6510">
        <v>66</v>
      </c>
      <c r="C6510">
        <v>2009</v>
      </c>
      <c r="D6510" t="s">
        <v>57</v>
      </c>
      <c r="F6510" t="s">
        <v>18</v>
      </c>
      <c r="G6510" t="s">
        <v>1401</v>
      </c>
      <c r="I6510">
        <v>35445</v>
      </c>
    </row>
    <row r="6511" spans="1:9" x14ac:dyDescent="0.2">
      <c r="A6511" t="s">
        <v>1350</v>
      </c>
      <c r="B6511">
        <v>67</v>
      </c>
      <c r="C6511">
        <v>2009</v>
      </c>
      <c r="D6511" t="s">
        <v>976</v>
      </c>
      <c r="F6511" t="s">
        <v>55</v>
      </c>
      <c r="G6511" t="s">
        <v>1451</v>
      </c>
      <c r="I6511">
        <v>34362.199999999997</v>
      </c>
    </row>
    <row r="6512" spans="1:9" x14ac:dyDescent="0.2">
      <c r="A6512" t="s">
        <v>469</v>
      </c>
      <c r="B6512">
        <v>68</v>
      </c>
      <c r="C6512">
        <v>2009</v>
      </c>
      <c r="D6512" t="s">
        <v>27</v>
      </c>
      <c r="F6512" t="s">
        <v>98</v>
      </c>
      <c r="G6512" t="s">
        <v>1442</v>
      </c>
      <c r="I6512">
        <v>34256</v>
      </c>
    </row>
    <row r="6513" spans="1:9" x14ac:dyDescent="0.2">
      <c r="A6513" t="s">
        <v>275</v>
      </c>
      <c r="B6513">
        <v>69</v>
      </c>
      <c r="C6513">
        <v>2009</v>
      </c>
      <c r="D6513" t="s">
        <v>74</v>
      </c>
      <c r="F6513" t="s">
        <v>55</v>
      </c>
      <c r="G6513" t="s">
        <v>1453</v>
      </c>
      <c r="I6513">
        <v>33940</v>
      </c>
    </row>
    <row r="6514" spans="1:9" x14ac:dyDescent="0.2">
      <c r="A6514" t="s">
        <v>1299</v>
      </c>
      <c r="B6514">
        <v>70</v>
      </c>
      <c r="C6514">
        <v>2009</v>
      </c>
      <c r="D6514" t="s">
        <v>175</v>
      </c>
      <c r="F6514" t="s">
        <v>28</v>
      </c>
      <c r="G6514" t="s">
        <v>1406</v>
      </c>
      <c r="I6514">
        <v>32996</v>
      </c>
    </row>
    <row r="6515" spans="1:9" x14ac:dyDescent="0.2">
      <c r="A6515" t="s">
        <v>1485</v>
      </c>
      <c r="B6515">
        <v>71</v>
      </c>
      <c r="C6515">
        <v>2009</v>
      </c>
      <c r="D6515" t="s">
        <v>30</v>
      </c>
      <c r="F6515" t="s">
        <v>55</v>
      </c>
      <c r="G6515" t="s">
        <v>1486</v>
      </c>
      <c r="I6515">
        <v>32479</v>
      </c>
    </row>
    <row r="6516" spans="1:9" x14ac:dyDescent="0.2">
      <c r="A6516" t="s">
        <v>1248</v>
      </c>
      <c r="B6516">
        <v>72</v>
      </c>
      <c r="C6516">
        <v>2009</v>
      </c>
      <c r="D6516" t="s">
        <v>985</v>
      </c>
      <c r="F6516" t="s">
        <v>72</v>
      </c>
      <c r="G6516" t="s">
        <v>1507</v>
      </c>
      <c r="I6516">
        <v>32167.5</v>
      </c>
    </row>
    <row r="6517" spans="1:9" x14ac:dyDescent="0.2">
      <c r="A6517" t="s">
        <v>107</v>
      </c>
      <c r="B6517">
        <v>73</v>
      </c>
      <c r="C6517">
        <v>2009</v>
      </c>
      <c r="D6517" t="s">
        <v>108</v>
      </c>
      <c r="F6517" t="s">
        <v>86</v>
      </c>
      <c r="G6517" t="s">
        <v>1412</v>
      </c>
      <c r="I6517">
        <v>31944</v>
      </c>
    </row>
    <row r="6518" spans="1:9" x14ac:dyDescent="0.2">
      <c r="A6518" t="s">
        <v>132</v>
      </c>
      <c r="B6518">
        <v>74</v>
      </c>
      <c r="C6518">
        <v>2009</v>
      </c>
      <c r="D6518" t="s">
        <v>57</v>
      </c>
      <c r="F6518" t="s">
        <v>28</v>
      </c>
      <c r="G6518" t="s">
        <v>1406</v>
      </c>
      <c r="I6518">
        <v>31877</v>
      </c>
    </row>
    <row r="6519" spans="1:9" x14ac:dyDescent="0.2">
      <c r="A6519" t="s">
        <v>1674</v>
      </c>
      <c r="B6519">
        <v>75</v>
      </c>
      <c r="C6519">
        <v>2009</v>
      </c>
      <c r="D6519" t="s">
        <v>46</v>
      </c>
      <c r="F6519" t="s">
        <v>47</v>
      </c>
      <c r="G6519" t="s">
        <v>1454</v>
      </c>
      <c r="I6519">
        <v>31836</v>
      </c>
    </row>
    <row r="6520" spans="1:9" x14ac:dyDescent="0.2">
      <c r="A6520" t="s">
        <v>127</v>
      </c>
      <c r="B6520">
        <v>76</v>
      </c>
      <c r="C6520">
        <v>2009</v>
      </c>
      <c r="D6520" t="s">
        <v>40</v>
      </c>
      <c r="F6520" t="s">
        <v>28</v>
      </c>
      <c r="G6520" t="s">
        <v>1406</v>
      </c>
      <c r="I6520">
        <v>31416.2</v>
      </c>
    </row>
    <row r="6521" spans="1:9" x14ac:dyDescent="0.2">
      <c r="A6521" t="s">
        <v>1175</v>
      </c>
      <c r="B6521">
        <v>77</v>
      </c>
      <c r="C6521">
        <v>2009</v>
      </c>
      <c r="D6521" t="s">
        <v>1288</v>
      </c>
      <c r="F6521" t="s">
        <v>33</v>
      </c>
      <c r="G6521" t="s">
        <v>1427</v>
      </c>
      <c r="I6521">
        <v>30950.7</v>
      </c>
    </row>
    <row r="6522" spans="1:9" x14ac:dyDescent="0.2">
      <c r="A6522" t="s">
        <v>63</v>
      </c>
      <c r="B6522">
        <v>78</v>
      </c>
      <c r="C6522">
        <v>2009</v>
      </c>
      <c r="D6522" t="s">
        <v>970</v>
      </c>
      <c r="F6522" t="s">
        <v>44</v>
      </c>
      <c r="G6522" t="s">
        <v>1434</v>
      </c>
      <c r="I6522">
        <v>30146</v>
      </c>
    </row>
    <row r="6523" spans="1:9" x14ac:dyDescent="0.2">
      <c r="A6523" t="s">
        <v>1109</v>
      </c>
      <c r="B6523">
        <v>79</v>
      </c>
      <c r="C6523">
        <v>2009</v>
      </c>
      <c r="D6523" t="s">
        <v>223</v>
      </c>
      <c r="F6523" t="s">
        <v>22</v>
      </c>
      <c r="G6523" t="s">
        <v>1403</v>
      </c>
      <c r="I6523">
        <v>30061</v>
      </c>
    </row>
    <row r="6524" spans="1:9" x14ac:dyDescent="0.2">
      <c r="A6524" t="s">
        <v>208</v>
      </c>
      <c r="B6524">
        <v>80</v>
      </c>
      <c r="C6524">
        <v>2009</v>
      </c>
      <c r="D6524" t="s">
        <v>100</v>
      </c>
      <c r="F6524" t="s">
        <v>44</v>
      </c>
      <c r="G6524" t="s">
        <v>1470</v>
      </c>
      <c r="I6524">
        <v>29527.599999999999</v>
      </c>
    </row>
    <row r="6525" spans="1:9" x14ac:dyDescent="0.2">
      <c r="A6525" t="s">
        <v>77</v>
      </c>
      <c r="B6525">
        <v>81</v>
      </c>
      <c r="C6525">
        <v>2009</v>
      </c>
      <c r="D6525" t="s">
        <v>65</v>
      </c>
      <c r="F6525" t="s">
        <v>44</v>
      </c>
      <c r="G6525" t="s">
        <v>1443</v>
      </c>
      <c r="I6525">
        <v>29394</v>
      </c>
    </row>
    <row r="6526" spans="1:9" x14ac:dyDescent="0.2">
      <c r="A6526" t="s">
        <v>724</v>
      </c>
      <c r="B6526">
        <v>82</v>
      </c>
      <c r="C6526">
        <v>2009</v>
      </c>
      <c r="D6526" t="s">
        <v>40</v>
      </c>
      <c r="F6526" t="s">
        <v>28</v>
      </c>
      <c r="G6526" t="s">
        <v>1406</v>
      </c>
      <c r="I6526">
        <v>29362.5</v>
      </c>
    </row>
    <row r="6527" spans="1:9" x14ac:dyDescent="0.2">
      <c r="A6527" t="s">
        <v>450</v>
      </c>
      <c r="B6527">
        <v>83</v>
      </c>
      <c r="C6527">
        <v>2009</v>
      </c>
      <c r="D6527" t="s">
        <v>74</v>
      </c>
      <c r="F6527" t="s">
        <v>35</v>
      </c>
      <c r="G6527" t="s">
        <v>1464</v>
      </c>
      <c r="I6527">
        <v>29302</v>
      </c>
    </row>
    <row r="6528" spans="1:9" x14ac:dyDescent="0.2">
      <c r="A6528" t="s">
        <v>1083</v>
      </c>
      <c r="B6528">
        <v>84</v>
      </c>
      <c r="C6528">
        <v>2009</v>
      </c>
      <c r="D6528" t="s">
        <v>97</v>
      </c>
      <c r="F6528" t="s">
        <v>41</v>
      </c>
      <c r="G6528" t="s">
        <v>1447</v>
      </c>
      <c r="I6528">
        <v>29275</v>
      </c>
    </row>
    <row r="6529" spans="1:9" x14ac:dyDescent="0.2">
      <c r="A6529" t="s">
        <v>644</v>
      </c>
      <c r="B6529">
        <v>85</v>
      </c>
      <c r="C6529">
        <v>2009</v>
      </c>
      <c r="D6529" t="s">
        <v>1288</v>
      </c>
      <c r="F6529" t="s">
        <v>190</v>
      </c>
      <c r="G6529" t="s">
        <v>1476</v>
      </c>
      <c r="I6529">
        <v>28946.400000000001</v>
      </c>
    </row>
    <row r="6530" spans="1:9" x14ac:dyDescent="0.2">
      <c r="A6530" t="s">
        <v>1676</v>
      </c>
      <c r="B6530">
        <v>86</v>
      </c>
      <c r="C6530">
        <v>2009</v>
      </c>
      <c r="D6530" t="s">
        <v>65</v>
      </c>
      <c r="F6530" t="s">
        <v>146</v>
      </c>
      <c r="G6530" t="s">
        <v>1465</v>
      </c>
      <c r="I6530">
        <v>28855</v>
      </c>
    </row>
    <row r="6531" spans="1:9" x14ac:dyDescent="0.2">
      <c r="A6531" t="s">
        <v>217</v>
      </c>
      <c r="B6531">
        <v>87</v>
      </c>
      <c r="C6531">
        <v>2009</v>
      </c>
      <c r="D6531" t="s">
        <v>1722</v>
      </c>
      <c r="F6531" t="s">
        <v>44</v>
      </c>
      <c r="G6531" t="s">
        <v>1467</v>
      </c>
      <c r="I6531">
        <v>28437.599999999999</v>
      </c>
    </row>
    <row r="6532" spans="1:9" x14ac:dyDescent="0.2">
      <c r="A6532" t="s">
        <v>1293</v>
      </c>
      <c r="B6532">
        <v>88</v>
      </c>
      <c r="C6532">
        <v>2009</v>
      </c>
      <c r="D6532" t="s">
        <v>1294</v>
      </c>
      <c r="F6532" t="s">
        <v>113</v>
      </c>
      <c r="G6532" t="s">
        <v>1440</v>
      </c>
      <c r="I6532">
        <v>28374</v>
      </c>
    </row>
    <row r="6533" spans="1:9" x14ac:dyDescent="0.2">
      <c r="A6533" t="s">
        <v>327</v>
      </c>
      <c r="B6533">
        <v>89</v>
      </c>
      <c r="C6533">
        <v>2009</v>
      </c>
      <c r="D6533" t="s">
        <v>987</v>
      </c>
      <c r="F6533" t="s">
        <v>25</v>
      </c>
      <c r="G6533" t="s">
        <v>1459</v>
      </c>
      <c r="I6533">
        <v>28130</v>
      </c>
    </row>
    <row r="6534" spans="1:9" x14ac:dyDescent="0.2">
      <c r="A6534" t="s">
        <v>813</v>
      </c>
      <c r="B6534">
        <v>90</v>
      </c>
      <c r="C6534">
        <v>2009</v>
      </c>
      <c r="D6534" t="s">
        <v>166</v>
      </c>
      <c r="F6534" t="s">
        <v>28</v>
      </c>
      <c r="G6534" t="s">
        <v>1406</v>
      </c>
      <c r="I6534">
        <v>28119</v>
      </c>
    </row>
    <row r="6535" spans="1:9" x14ac:dyDescent="0.2">
      <c r="A6535" t="s">
        <v>1306</v>
      </c>
      <c r="B6535">
        <v>91</v>
      </c>
      <c r="C6535">
        <v>2009</v>
      </c>
      <c r="D6535" t="s">
        <v>21</v>
      </c>
      <c r="F6535" t="s">
        <v>22</v>
      </c>
      <c r="G6535" t="s">
        <v>1411</v>
      </c>
      <c r="I6535">
        <v>28031</v>
      </c>
    </row>
    <row r="6536" spans="1:9" x14ac:dyDescent="0.2">
      <c r="A6536" t="s">
        <v>1028</v>
      </c>
      <c r="B6536">
        <v>92</v>
      </c>
      <c r="C6536">
        <v>2009</v>
      </c>
      <c r="D6536" t="s">
        <v>21</v>
      </c>
      <c r="F6536" t="s">
        <v>25</v>
      </c>
      <c r="G6536" t="s">
        <v>1509</v>
      </c>
      <c r="I6536">
        <v>27512.5</v>
      </c>
    </row>
    <row r="6537" spans="1:9" x14ac:dyDescent="0.2">
      <c r="A6537" t="s">
        <v>1724</v>
      </c>
      <c r="B6537">
        <v>93</v>
      </c>
      <c r="C6537">
        <v>2009</v>
      </c>
      <c r="D6537" t="s">
        <v>38</v>
      </c>
      <c r="F6537" t="s">
        <v>28</v>
      </c>
      <c r="G6537" t="s">
        <v>1406</v>
      </c>
      <c r="I6537">
        <v>25705</v>
      </c>
    </row>
    <row r="6538" spans="1:9" x14ac:dyDescent="0.2">
      <c r="A6538" t="s">
        <v>624</v>
      </c>
      <c r="B6538">
        <v>94</v>
      </c>
      <c r="C6538">
        <v>2009</v>
      </c>
      <c r="D6538" t="s">
        <v>32</v>
      </c>
      <c r="F6538" t="s">
        <v>142</v>
      </c>
      <c r="G6538" t="s">
        <v>1480</v>
      </c>
      <c r="I6538">
        <v>25281</v>
      </c>
    </row>
    <row r="6539" spans="1:9" x14ac:dyDescent="0.2">
      <c r="A6539" t="s">
        <v>1176</v>
      </c>
      <c r="B6539">
        <v>95</v>
      </c>
      <c r="C6539">
        <v>2009</v>
      </c>
      <c r="D6539" t="s">
        <v>490</v>
      </c>
      <c r="F6539" t="s">
        <v>72</v>
      </c>
      <c r="G6539" t="s">
        <v>1461</v>
      </c>
      <c r="I6539">
        <v>25269</v>
      </c>
    </row>
    <row r="6540" spans="1:9" x14ac:dyDescent="0.2">
      <c r="A6540" t="s">
        <v>1675</v>
      </c>
      <c r="B6540">
        <v>96</v>
      </c>
      <c r="C6540">
        <v>2009</v>
      </c>
      <c r="D6540" t="s">
        <v>24</v>
      </c>
      <c r="F6540" t="s">
        <v>53</v>
      </c>
      <c r="G6540" t="s">
        <v>1416</v>
      </c>
      <c r="I6540">
        <v>24892</v>
      </c>
    </row>
    <row r="6541" spans="1:9" x14ac:dyDescent="0.2">
      <c r="A6541" t="s">
        <v>90</v>
      </c>
      <c r="B6541">
        <v>97</v>
      </c>
      <c r="C6541">
        <v>2009</v>
      </c>
      <c r="D6541" t="s">
        <v>91</v>
      </c>
      <c r="F6541" t="s">
        <v>113</v>
      </c>
      <c r="G6541" t="s">
        <v>1449</v>
      </c>
      <c r="I6541">
        <v>24829</v>
      </c>
    </row>
    <row r="6542" spans="1:9" x14ac:dyDescent="0.2">
      <c r="A6542" t="s">
        <v>202</v>
      </c>
      <c r="B6542">
        <v>98</v>
      </c>
      <c r="C6542">
        <v>2009</v>
      </c>
      <c r="D6542" t="s">
        <v>488</v>
      </c>
      <c r="F6542" t="s">
        <v>55</v>
      </c>
      <c r="G6542" t="s">
        <v>1453</v>
      </c>
      <c r="I6542">
        <v>24480</v>
      </c>
    </row>
    <row r="6543" spans="1:9" x14ac:dyDescent="0.2">
      <c r="A6543" t="s">
        <v>1460</v>
      </c>
      <c r="B6543">
        <v>99</v>
      </c>
      <c r="C6543">
        <v>2009</v>
      </c>
      <c r="D6543" t="s">
        <v>65</v>
      </c>
      <c r="F6543" t="s">
        <v>28</v>
      </c>
      <c r="G6543" t="s">
        <v>1406</v>
      </c>
      <c r="I6543">
        <v>24477</v>
      </c>
    </row>
    <row r="6544" spans="1:9" x14ac:dyDescent="0.2">
      <c r="A6544" t="s">
        <v>383</v>
      </c>
      <c r="B6544">
        <v>100</v>
      </c>
      <c r="C6544">
        <v>2009</v>
      </c>
      <c r="D6544" t="s">
        <v>70</v>
      </c>
      <c r="F6544" t="s">
        <v>98</v>
      </c>
      <c r="G6544" t="s">
        <v>1493</v>
      </c>
      <c r="I6544">
        <v>24417.7</v>
      </c>
    </row>
    <row r="6545" spans="1:9" x14ac:dyDescent="0.2">
      <c r="A6545" t="s">
        <v>216</v>
      </c>
      <c r="B6545">
        <v>101</v>
      </c>
      <c r="C6545">
        <v>2009</v>
      </c>
      <c r="D6545" t="s">
        <v>70</v>
      </c>
      <c r="F6545" t="s">
        <v>177</v>
      </c>
      <c r="G6545" t="s">
        <v>1473</v>
      </c>
      <c r="I6545">
        <v>24109.599999999999</v>
      </c>
    </row>
    <row r="6546" spans="1:9" x14ac:dyDescent="0.2">
      <c r="A6546" t="s">
        <v>499</v>
      </c>
      <c r="B6546">
        <v>102</v>
      </c>
      <c r="C6546">
        <v>2009</v>
      </c>
      <c r="D6546" t="s">
        <v>976</v>
      </c>
      <c r="F6546" t="s">
        <v>177</v>
      </c>
      <c r="G6546" t="s">
        <v>1475</v>
      </c>
      <c r="I6546">
        <v>24080.5</v>
      </c>
    </row>
    <row r="6547" spans="1:9" x14ac:dyDescent="0.2">
      <c r="A6547" t="s">
        <v>120</v>
      </c>
      <c r="B6547">
        <v>103</v>
      </c>
      <c r="C6547">
        <v>2009</v>
      </c>
      <c r="D6547" t="s">
        <v>100</v>
      </c>
      <c r="F6547" t="s">
        <v>41</v>
      </c>
      <c r="G6547" t="s">
        <v>1468</v>
      </c>
      <c r="I6547">
        <v>23850.3</v>
      </c>
    </row>
    <row r="6548" spans="1:9" x14ac:dyDescent="0.2">
      <c r="A6548" t="s">
        <v>117</v>
      </c>
      <c r="B6548">
        <v>104</v>
      </c>
      <c r="C6548">
        <v>2009</v>
      </c>
      <c r="D6548" t="s">
        <v>118</v>
      </c>
      <c r="F6548" t="s">
        <v>22</v>
      </c>
      <c r="G6548" t="s">
        <v>1469</v>
      </c>
      <c r="I6548">
        <v>23766</v>
      </c>
    </row>
    <row r="6549" spans="1:9" x14ac:dyDescent="0.2">
      <c r="A6549" t="s">
        <v>1189</v>
      </c>
      <c r="B6549">
        <v>105</v>
      </c>
      <c r="C6549">
        <v>2009</v>
      </c>
      <c r="D6549" t="s">
        <v>166</v>
      </c>
      <c r="F6549" t="s">
        <v>98</v>
      </c>
      <c r="G6549" t="s">
        <v>1499</v>
      </c>
      <c r="I6549">
        <v>23754</v>
      </c>
    </row>
    <row r="6550" spans="1:9" x14ac:dyDescent="0.2">
      <c r="A6550" t="s">
        <v>459</v>
      </c>
      <c r="B6550">
        <v>106</v>
      </c>
      <c r="C6550">
        <v>2009</v>
      </c>
      <c r="D6550" t="s">
        <v>166</v>
      </c>
      <c r="F6550" t="s">
        <v>125</v>
      </c>
      <c r="G6550" t="s">
        <v>1407</v>
      </c>
      <c r="I6550">
        <v>23663.3</v>
      </c>
    </row>
    <row r="6551" spans="1:9" x14ac:dyDescent="0.2">
      <c r="A6551" t="s">
        <v>816</v>
      </c>
      <c r="B6551">
        <v>107</v>
      </c>
      <c r="C6551">
        <v>2009</v>
      </c>
      <c r="D6551" t="s">
        <v>60</v>
      </c>
      <c r="F6551" t="s">
        <v>44</v>
      </c>
      <c r="G6551" t="s">
        <v>1474</v>
      </c>
      <c r="I6551">
        <v>23522.400000000001</v>
      </c>
    </row>
    <row r="6552" spans="1:9" x14ac:dyDescent="0.2">
      <c r="A6552" t="s">
        <v>182</v>
      </c>
      <c r="B6552">
        <v>108</v>
      </c>
      <c r="C6552">
        <v>2009</v>
      </c>
      <c r="D6552" t="s">
        <v>74</v>
      </c>
      <c r="F6552" t="s">
        <v>146</v>
      </c>
      <c r="G6552" t="s">
        <v>1466</v>
      </c>
      <c r="I6552">
        <v>23174</v>
      </c>
    </row>
    <row r="6553" spans="1:9" x14ac:dyDescent="0.2">
      <c r="A6553" t="s">
        <v>504</v>
      </c>
      <c r="B6553">
        <v>109</v>
      </c>
      <c r="C6553">
        <v>2009</v>
      </c>
      <c r="D6553" t="s">
        <v>105</v>
      </c>
      <c r="F6553" t="s">
        <v>146</v>
      </c>
      <c r="G6553" t="s">
        <v>1489</v>
      </c>
      <c r="I6553">
        <v>23083.8</v>
      </c>
    </row>
    <row r="6554" spans="1:9" x14ac:dyDescent="0.2">
      <c r="A6554" t="s">
        <v>1094</v>
      </c>
      <c r="B6554">
        <v>110</v>
      </c>
      <c r="C6554">
        <v>2009</v>
      </c>
      <c r="D6554" t="s">
        <v>100</v>
      </c>
      <c r="F6554" t="s">
        <v>41</v>
      </c>
      <c r="G6554" t="s">
        <v>1478</v>
      </c>
      <c r="I6554">
        <v>22833.9</v>
      </c>
    </row>
    <row r="6555" spans="1:9" x14ac:dyDescent="0.2">
      <c r="A6555" t="s">
        <v>170</v>
      </c>
      <c r="B6555">
        <v>111</v>
      </c>
      <c r="C6555">
        <v>2009</v>
      </c>
      <c r="D6555" t="s">
        <v>118</v>
      </c>
      <c r="F6555" t="s">
        <v>86</v>
      </c>
      <c r="G6555" t="s">
        <v>1412</v>
      </c>
      <c r="I6555">
        <v>22697</v>
      </c>
    </row>
    <row r="6556" spans="1:9" x14ac:dyDescent="0.2">
      <c r="A6556" t="s">
        <v>607</v>
      </c>
      <c r="B6556">
        <v>112</v>
      </c>
      <c r="C6556">
        <v>2009</v>
      </c>
      <c r="D6556" t="s">
        <v>79</v>
      </c>
      <c r="F6556" t="s">
        <v>80</v>
      </c>
      <c r="G6556" t="s">
        <v>1553</v>
      </c>
      <c r="I6556">
        <v>22652</v>
      </c>
    </row>
    <row r="6557" spans="1:9" x14ac:dyDescent="0.2">
      <c r="A6557" t="s">
        <v>516</v>
      </c>
      <c r="B6557">
        <v>113</v>
      </c>
      <c r="C6557">
        <v>2009</v>
      </c>
      <c r="D6557" t="s">
        <v>636</v>
      </c>
      <c r="F6557" t="s">
        <v>55</v>
      </c>
      <c r="G6557" t="s">
        <v>1508</v>
      </c>
      <c r="I6557">
        <v>22430</v>
      </c>
    </row>
    <row r="6558" spans="1:9" x14ac:dyDescent="0.2">
      <c r="A6558" t="s">
        <v>220</v>
      </c>
      <c r="B6558">
        <v>114</v>
      </c>
      <c r="C6558">
        <v>2009</v>
      </c>
      <c r="D6558" t="s">
        <v>221</v>
      </c>
      <c r="F6558" t="s">
        <v>22</v>
      </c>
      <c r="G6558" t="s">
        <v>1400</v>
      </c>
      <c r="I6558">
        <v>22325.9</v>
      </c>
    </row>
    <row r="6559" spans="1:9" x14ac:dyDescent="0.2">
      <c r="A6559" t="s">
        <v>1099</v>
      </c>
      <c r="B6559">
        <v>115</v>
      </c>
      <c r="C6559">
        <v>2009</v>
      </c>
      <c r="D6559" t="s">
        <v>1291</v>
      </c>
      <c r="F6559" t="s">
        <v>142</v>
      </c>
      <c r="G6559" t="s">
        <v>1480</v>
      </c>
      <c r="I6559">
        <v>22022.7</v>
      </c>
    </row>
    <row r="6560" spans="1:9" x14ac:dyDescent="0.2">
      <c r="A6560" t="s">
        <v>1482</v>
      </c>
      <c r="B6560">
        <v>116</v>
      </c>
      <c r="C6560">
        <v>2009</v>
      </c>
      <c r="D6560" t="s">
        <v>108</v>
      </c>
      <c r="F6560" t="s">
        <v>86</v>
      </c>
      <c r="G6560" t="s">
        <v>1412</v>
      </c>
      <c r="I6560">
        <v>21807</v>
      </c>
    </row>
    <row r="6561" spans="1:9" x14ac:dyDescent="0.2">
      <c r="A6561" t="s">
        <v>1368</v>
      </c>
      <c r="B6561">
        <v>117</v>
      </c>
      <c r="C6561">
        <v>2009</v>
      </c>
      <c r="D6561" t="s">
        <v>1363</v>
      </c>
      <c r="F6561" t="s">
        <v>55</v>
      </c>
      <c r="G6561" t="s">
        <v>1543</v>
      </c>
      <c r="I6561">
        <v>21795.599999999999</v>
      </c>
    </row>
    <row r="6562" spans="1:9" x14ac:dyDescent="0.2">
      <c r="A6562" t="s">
        <v>186</v>
      </c>
      <c r="B6562">
        <v>118</v>
      </c>
      <c r="C6562">
        <v>2009</v>
      </c>
      <c r="D6562" t="s">
        <v>40</v>
      </c>
      <c r="F6562" t="s">
        <v>187</v>
      </c>
      <c r="G6562" t="s">
        <v>1448</v>
      </c>
      <c r="I6562">
        <v>21734.400000000001</v>
      </c>
    </row>
    <row r="6563" spans="1:9" x14ac:dyDescent="0.2">
      <c r="A6563" t="s">
        <v>329</v>
      </c>
      <c r="B6563">
        <v>119</v>
      </c>
      <c r="C6563">
        <v>2009</v>
      </c>
      <c r="D6563" t="s">
        <v>330</v>
      </c>
      <c r="F6563" t="s">
        <v>187</v>
      </c>
      <c r="G6563" t="s">
        <v>1448</v>
      </c>
      <c r="I6563">
        <v>21552.799999999999</v>
      </c>
    </row>
    <row r="6564" spans="1:9" x14ac:dyDescent="0.2">
      <c r="A6564" t="s">
        <v>148</v>
      </c>
      <c r="B6564">
        <v>120</v>
      </c>
      <c r="C6564">
        <v>2009</v>
      </c>
      <c r="D6564" t="s">
        <v>100</v>
      </c>
      <c r="F6564" t="s">
        <v>28</v>
      </c>
      <c r="G6564" t="s">
        <v>1406</v>
      </c>
      <c r="I6564">
        <v>21366</v>
      </c>
    </row>
    <row r="6565" spans="1:9" x14ac:dyDescent="0.2">
      <c r="A6565" t="s">
        <v>1085</v>
      </c>
      <c r="B6565">
        <v>121</v>
      </c>
      <c r="C6565">
        <v>2009</v>
      </c>
      <c r="D6565" t="s">
        <v>17</v>
      </c>
      <c r="F6565" t="s">
        <v>18</v>
      </c>
      <c r="G6565" t="s">
        <v>1458</v>
      </c>
      <c r="I6565">
        <v>20383</v>
      </c>
    </row>
    <row r="6566" spans="1:9" x14ac:dyDescent="0.2">
      <c r="A6566" t="s">
        <v>1096</v>
      </c>
      <c r="B6566">
        <v>122</v>
      </c>
      <c r="C6566">
        <v>2009</v>
      </c>
      <c r="D6566" t="s">
        <v>100</v>
      </c>
      <c r="F6566" t="s">
        <v>255</v>
      </c>
      <c r="G6566" t="s">
        <v>1423</v>
      </c>
      <c r="I6566">
        <v>20378</v>
      </c>
    </row>
    <row r="6567" spans="1:9" x14ac:dyDescent="0.2">
      <c r="A6567" t="s">
        <v>137</v>
      </c>
      <c r="B6567">
        <v>123</v>
      </c>
      <c r="C6567">
        <v>2009</v>
      </c>
      <c r="D6567" t="s">
        <v>118</v>
      </c>
      <c r="F6567" t="s">
        <v>44</v>
      </c>
      <c r="G6567" t="s">
        <v>1417</v>
      </c>
      <c r="I6567">
        <v>20194</v>
      </c>
    </row>
    <row r="6568" spans="1:9" x14ac:dyDescent="0.2">
      <c r="A6568" t="s">
        <v>1092</v>
      </c>
      <c r="B6568">
        <v>124</v>
      </c>
      <c r="C6568">
        <v>2009</v>
      </c>
      <c r="D6568" t="s">
        <v>65</v>
      </c>
      <c r="F6568" t="s">
        <v>53</v>
      </c>
      <c r="G6568" t="s">
        <v>1471</v>
      </c>
      <c r="I6568">
        <v>19848</v>
      </c>
    </row>
    <row r="6569" spans="1:9" x14ac:dyDescent="0.2">
      <c r="A6569" t="s">
        <v>933</v>
      </c>
      <c r="B6569">
        <v>125</v>
      </c>
      <c r="C6569">
        <v>2009</v>
      </c>
      <c r="D6569" t="s">
        <v>920</v>
      </c>
      <c r="F6569" t="s">
        <v>75</v>
      </c>
      <c r="G6569" t="s">
        <v>1483</v>
      </c>
      <c r="I6569">
        <v>19818.3</v>
      </c>
    </row>
    <row r="6570" spans="1:9" x14ac:dyDescent="0.2">
      <c r="A6570" t="s">
        <v>1308</v>
      </c>
      <c r="B6570">
        <v>126</v>
      </c>
      <c r="C6570">
        <v>2009</v>
      </c>
      <c r="D6570" t="s">
        <v>27</v>
      </c>
      <c r="F6570" t="s">
        <v>55</v>
      </c>
      <c r="G6570" t="s">
        <v>1506</v>
      </c>
      <c r="I6570">
        <v>19693</v>
      </c>
    </row>
    <row r="6571" spans="1:9" x14ac:dyDescent="0.2">
      <c r="A6571" t="s">
        <v>158</v>
      </c>
      <c r="B6571">
        <v>127</v>
      </c>
      <c r="C6571">
        <v>2009</v>
      </c>
      <c r="D6571" t="s">
        <v>17</v>
      </c>
      <c r="F6571" t="s">
        <v>53</v>
      </c>
      <c r="G6571" t="s">
        <v>1479</v>
      </c>
      <c r="I6571">
        <v>19488</v>
      </c>
    </row>
    <row r="6572" spans="1:9" x14ac:dyDescent="0.2">
      <c r="A6572" t="s">
        <v>147</v>
      </c>
      <c r="B6572">
        <v>128</v>
      </c>
      <c r="C6572">
        <v>2009</v>
      </c>
      <c r="D6572" t="s">
        <v>1077</v>
      </c>
      <c r="F6572" t="s">
        <v>22</v>
      </c>
      <c r="G6572" t="s">
        <v>1400</v>
      </c>
      <c r="I6572">
        <v>19415</v>
      </c>
    </row>
    <row r="6573" spans="1:9" x14ac:dyDescent="0.2">
      <c r="A6573" t="s">
        <v>531</v>
      </c>
      <c r="B6573">
        <v>129</v>
      </c>
      <c r="C6573">
        <v>2009</v>
      </c>
      <c r="D6573" t="s">
        <v>57</v>
      </c>
      <c r="F6573" t="s">
        <v>72</v>
      </c>
      <c r="G6573" t="s">
        <v>1421</v>
      </c>
      <c r="I6573">
        <v>19229</v>
      </c>
    </row>
    <row r="6574" spans="1:9" x14ac:dyDescent="0.2">
      <c r="A6574" t="s">
        <v>1161</v>
      </c>
      <c r="B6574">
        <v>130</v>
      </c>
      <c r="C6574">
        <v>2009</v>
      </c>
      <c r="D6574" t="s">
        <v>1363</v>
      </c>
      <c r="F6574" t="s">
        <v>93</v>
      </c>
      <c r="G6574" t="s">
        <v>1457</v>
      </c>
      <c r="I6574">
        <v>19166</v>
      </c>
    </row>
    <row r="6575" spans="1:9" x14ac:dyDescent="0.2">
      <c r="A6575" t="s">
        <v>387</v>
      </c>
      <c r="B6575">
        <v>131</v>
      </c>
      <c r="C6575">
        <v>2009</v>
      </c>
      <c r="D6575" t="s">
        <v>105</v>
      </c>
      <c r="F6575" t="s">
        <v>146</v>
      </c>
      <c r="G6575" t="s">
        <v>1489</v>
      </c>
      <c r="I6575">
        <v>19147.5</v>
      </c>
    </row>
    <row r="6576" spans="1:9" x14ac:dyDescent="0.2">
      <c r="A6576" t="s">
        <v>613</v>
      </c>
      <c r="B6576">
        <v>132</v>
      </c>
      <c r="C6576">
        <v>2009</v>
      </c>
      <c r="D6576" t="s">
        <v>1288</v>
      </c>
      <c r="F6576" t="s">
        <v>98</v>
      </c>
      <c r="G6576" t="s">
        <v>1442</v>
      </c>
      <c r="I6576">
        <v>19101</v>
      </c>
    </row>
    <row r="6577" spans="1:9" x14ac:dyDescent="0.2">
      <c r="A6577" t="s">
        <v>242</v>
      </c>
      <c r="B6577">
        <v>133</v>
      </c>
      <c r="C6577">
        <v>2009</v>
      </c>
      <c r="D6577" t="s">
        <v>32</v>
      </c>
      <c r="F6577" t="s">
        <v>18</v>
      </c>
      <c r="G6577" t="s">
        <v>1490</v>
      </c>
      <c r="I6577">
        <v>18907</v>
      </c>
    </row>
    <row r="6578" spans="1:9" x14ac:dyDescent="0.2">
      <c r="A6578" t="s">
        <v>1001</v>
      </c>
      <c r="B6578">
        <v>134</v>
      </c>
      <c r="C6578">
        <v>2009</v>
      </c>
      <c r="D6578" t="s">
        <v>214</v>
      </c>
      <c r="F6578" t="s">
        <v>44</v>
      </c>
      <c r="G6578" t="s">
        <v>1417</v>
      </c>
      <c r="I6578">
        <v>18859</v>
      </c>
    </row>
    <row r="6579" spans="1:9" x14ac:dyDescent="0.2">
      <c r="A6579" t="s">
        <v>1352</v>
      </c>
      <c r="B6579">
        <v>135</v>
      </c>
      <c r="C6579">
        <v>2009</v>
      </c>
      <c r="D6579" t="s">
        <v>40</v>
      </c>
      <c r="F6579" t="s">
        <v>146</v>
      </c>
      <c r="G6579" t="s">
        <v>1462</v>
      </c>
      <c r="I6579">
        <v>18744.599999999999</v>
      </c>
    </row>
    <row r="6580" spans="1:9" x14ac:dyDescent="0.2">
      <c r="A6580" t="s">
        <v>369</v>
      </c>
      <c r="B6580">
        <v>136</v>
      </c>
      <c r="C6580">
        <v>2009</v>
      </c>
      <c r="D6580" t="s">
        <v>283</v>
      </c>
      <c r="F6580" t="s">
        <v>370</v>
      </c>
      <c r="G6580" t="s">
        <v>1504</v>
      </c>
      <c r="I6580">
        <v>18627</v>
      </c>
    </row>
    <row r="6581" spans="1:9" x14ac:dyDescent="0.2">
      <c r="A6581" t="s">
        <v>1322</v>
      </c>
      <c r="B6581">
        <v>137</v>
      </c>
      <c r="C6581">
        <v>2009</v>
      </c>
      <c r="D6581" t="s">
        <v>998</v>
      </c>
      <c r="F6581" t="s">
        <v>177</v>
      </c>
      <c r="G6581" t="s">
        <v>1497</v>
      </c>
      <c r="I6581">
        <v>18509.400000000001</v>
      </c>
    </row>
    <row r="6582" spans="1:9" x14ac:dyDescent="0.2">
      <c r="A6582" t="s">
        <v>351</v>
      </c>
      <c r="B6582">
        <v>138</v>
      </c>
      <c r="C6582">
        <v>2009</v>
      </c>
      <c r="D6582" t="s">
        <v>100</v>
      </c>
      <c r="F6582" t="s">
        <v>41</v>
      </c>
      <c r="G6582" t="s">
        <v>1544</v>
      </c>
      <c r="I6582">
        <v>18502</v>
      </c>
    </row>
    <row r="6583" spans="1:9" x14ac:dyDescent="0.2">
      <c r="A6583" t="s">
        <v>83</v>
      </c>
      <c r="B6583">
        <v>139</v>
      </c>
      <c r="C6583">
        <v>2009</v>
      </c>
      <c r="D6583" t="s">
        <v>24</v>
      </c>
      <c r="F6583" t="s">
        <v>22</v>
      </c>
      <c r="G6583" t="s">
        <v>1477</v>
      </c>
      <c r="I6583">
        <v>18486</v>
      </c>
    </row>
    <row r="6584" spans="1:9" x14ac:dyDescent="0.2">
      <c r="A6584" t="s">
        <v>1725</v>
      </c>
      <c r="B6584">
        <v>140</v>
      </c>
      <c r="C6584">
        <v>2009</v>
      </c>
      <c r="D6584" t="s">
        <v>79</v>
      </c>
      <c r="F6584" t="s">
        <v>177</v>
      </c>
      <c r="G6584" t="s">
        <v>1726</v>
      </c>
      <c r="I6584">
        <v>18358.900000000001</v>
      </c>
    </row>
    <row r="6585" spans="1:9" x14ac:dyDescent="0.2">
      <c r="A6585" t="s">
        <v>306</v>
      </c>
      <c r="B6585">
        <v>141</v>
      </c>
      <c r="C6585">
        <v>2009</v>
      </c>
      <c r="D6585" t="s">
        <v>1095</v>
      </c>
      <c r="F6585" t="s">
        <v>22</v>
      </c>
      <c r="G6585" t="s">
        <v>1403</v>
      </c>
      <c r="I6585">
        <v>18279</v>
      </c>
    </row>
    <row r="6586" spans="1:9" x14ac:dyDescent="0.2">
      <c r="A6586" t="s">
        <v>1100</v>
      </c>
      <c r="B6586">
        <v>142</v>
      </c>
      <c r="C6586">
        <v>2009</v>
      </c>
      <c r="D6586" t="s">
        <v>201</v>
      </c>
      <c r="F6586" t="s">
        <v>22</v>
      </c>
      <c r="G6586" t="s">
        <v>1469</v>
      </c>
      <c r="I6586">
        <v>18018</v>
      </c>
    </row>
    <row r="6587" spans="1:9" x14ac:dyDescent="0.2">
      <c r="A6587" t="s">
        <v>231</v>
      </c>
      <c r="B6587">
        <v>143</v>
      </c>
      <c r="C6587">
        <v>2009</v>
      </c>
      <c r="D6587" t="s">
        <v>201</v>
      </c>
      <c r="F6587" t="s">
        <v>68</v>
      </c>
      <c r="G6587" t="s">
        <v>1408</v>
      </c>
      <c r="I6587">
        <v>17970</v>
      </c>
    </row>
    <row r="6588" spans="1:9" x14ac:dyDescent="0.2">
      <c r="A6588" t="s">
        <v>658</v>
      </c>
      <c r="B6588">
        <v>144</v>
      </c>
      <c r="C6588">
        <v>2009</v>
      </c>
      <c r="D6588" t="s">
        <v>976</v>
      </c>
      <c r="F6588" t="s">
        <v>398</v>
      </c>
      <c r="G6588" t="s">
        <v>1512</v>
      </c>
      <c r="I6588">
        <v>17952.7</v>
      </c>
    </row>
    <row r="6589" spans="1:9" x14ac:dyDescent="0.2">
      <c r="A6589" t="s">
        <v>929</v>
      </c>
      <c r="B6589">
        <v>145</v>
      </c>
      <c r="C6589">
        <v>2009</v>
      </c>
      <c r="D6589" t="s">
        <v>57</v>
      </c>
      <c r="F6589" t="s">
        <v>35</v>
      </c>
      <c r="G6589" t="s">
        <v>1431</v>
      </c>
      <c r="I6589">
        <v>17868.5</v>
      </c>
    </row>
    <row r="6590" spans="1:9" x14ac:dyDescent="0.2">
      <c r="A6590" t="s">
        <v>1391</v>
      </c>
      <c r="B6590">
        <v>146</v>
      </c>
      <c r="C6590">
        <v>2009</v>
      </c>
      <c r="D6590" t="s">
        <v>488</v>
      </c>
      <c r="F6590" t="s">
        <v>398</v>
      </c>
      <c r="G6590" t="s">
        <v>1512</v>
      </c>
      <c r="I6590">
        <v>17796</v>
      </c>
    </row>
    <row r="6591" spans="1:9" x14ac:dyDescent="0.2">
      <c r="A6591" t="s">
        <v>94</v>
      </c>
      <c r="B6591">
        <v>147</v>
      </c>
      <c r="C6591">
        <v>2009</v>
      </c>
      <c r="D6591" t="s">
        <v>30</v>
      </c>
      <c r="F6591" t="s">
        <v>33</v>
      </c>
      <c r="G6591" t="s">
        <v>1642</v>
      </c>
      <c r="I6591">
        <v>17608</v>
      </c>
    </row>
    <row r="6592" spans="1:9" x14ac:dyDescent="0.2">
      <c r="A6592" t="s">
        <v>1355</v>
      </c>
      <c r="B6592">
        <v>148</v>
      </c>
      <c r="C6592">
        <v>2009</v>
      </c>
      <c r="D6592" t="s">
        <v>1727</v>
      </c>
      <c r="F6592" t="s">
        <v>44</v>
      </c>
      <c r="G6592" t="s">
        <v>1513</v>
      </c>
      <c r="I6592">
        <v>17217.900000000001</v>
      </c>
    </row>
    <row r="6593" spans="1:9" x14ac:dyDescent="0.2">
      <c r="A6593" t="s">
        <v>224</v>
      </c>
      <c r="B6593">
        <v>149</v>
      </c>
      <c r="C6593">
        <v>2009</v>
      </c>
      <c r="D6593" t="s">
        <v>214</v>
      </c>
      <c r="F6593" t="s">
        <v>86</v>
      </c>
      <c r="G6593" t="s">
        <v>1412</v>
      </c>
      <c r="I6593">
        <v>17127</v>
      </c>
    </row>
    <row r="6594" spans="1:9" x14ac:dyDescent="0.2">
      <c r="A6594" t="s">
        <v>608</v>
      </c>
      <c r="B6594">
        <v>150</v>
      </c>
      <c r="C6594">
        <v>2009</v>
      </c>
      <c r="D6594" t="s">
        <v>609</v>
      </c>
      <c r="F6594" t="s">
        <v>28</v>
      </c>
      <c r="G6594" t="s">
        <v>1406</v>
      </c>
      <c r="I6594">
        <v>16784</v>
      </c>
    </row>
    <row r="6595" spans="1:9" x14ac:dyDescent="0.2">
      <c r="A6595" t="s">
        <v>1098</v>
      </c>
      <c r="B6595">
        <v>151</v>
      </c>
      <c r="C6595">
        <v>2009</v>
      </c>
      <c r="D6595" t="s">
        <v>976</v>
      </c>
      <c r="F6595" t="s">
        <v>28</v>
      </c>
      <c r="G6595" t="s">
        <v>1517</v>
      </c>
      <c r="I6595">
        <v>16761</v>
      </c>
    </row>
    <row r="6596" spans="1:9" x14ac:dyDescent="0.2">
      <c r="A6596" t="s">
        <v>1302</v>
      </c>
      <c r="B6596">
        <v>152</v>
      </c>
      <c r="C6596">
        <v>2009</v>
      </c>
      <c r="D6596" t="s">
        <v>97</v>
      </c>
      <c r="F6596" t="s">
        <v>86</v>
      </c>
      <c r="G6596" t="s">
        <v>1471</v>
      </c>
      <c r="I6596">
        <v>16554</v>
      </c>
    </row>
    <row r="6597" spans="1:9" x14ac:dyDescent="0.2">
      <c r="A6597" t="s">
        <v>467</v>
      </c>
      <c r="B6597">
        <v>153</v>
      </c>
      <c r="C6597">
        <v>2009</v>
      </c>
      <c r="D6597" t="s">
        <v>1353</v>
      </c>
      <c r="F6597" t="s">
        <v>35</v>
      </c>
      <c r="G6597" t="s">
        <v>1464</v>
      </c>
      <c r="I6597">
        <v>16499.5</v>
      </c>
    </row>
    <row r="6598" spans="1:9" x14ac:dyDescent="0.2">
      <c r="A6598" t="s">
        <v>324</v>
      </c>
      <c r="B6598">
        <v>154</v>
      </c>
      <c r="C6598">
        <v>2009</v>
      </c>
      <c r="D6598" t="s">
        <v>214</v>
      </c>
      <c r="F6598" t="s">
        <v>177</v>
      </c>
      <c r="G6598" t="s">
        <v>1500</v>
      </c>
      <c r="I6598">
        <v>16410</v>
      </c>
    </row>
    <row r="6599" spans="1:9" x14ac:dyDescent="0.2">
      <c r="A6599" t="s">
        <v>1182</v>
      </c>
      <c r="B6599">
        <v>155</v>
      </c>
      <c r="C6599">
        <v>2009</v>
      </c>
      <c r="D6599" t="s">
        <v>24</v>
      </c>
      <c r="F6599" t="s">
        <v>187</v>
      </c>
      <c r="G6599" t="s">
        <v>1501</v>
      </c>
      <c r="I6599">
        <v>16389</v>
      </c>
    </row>
    <row r="6600" spans="1:9" x14ac:dyDescent="0.2">
      <c r="A6600" t="s">
        <v>1677</v>
      </c>
      <c r="B6600">
        <v>156</v>
      </c>
      <c r="C6600">
        <v>2009</v>
      </c>
      <c r="D6600" t="s">
        <v>57</v>
      </c>
      <c r="F6600" t="s">
        <v>28</v>
      </c>
      <c r="G6600" t="s">
        <v>1406</v>
      </c>
      <c r="I6600">
        <v>16355</v>
      </c>
    </row>
    <row r="6601" spans="1:9" x14ac:dyDescent="0.2">
      <c r="A6601" t="s">
        <v>378</v>
      </c>
      <c r="B6601">
        <v>157</v>
      </c>
      <c r="C6601">
        <v>2009</v>
      </c>
      <c r="D6601" t="s">
        <v>214</v>
      </c>
      <c r="F6601" t="s">
        <v>35</v>
      </c>
      <c r="G6601" t="s">
        <v>1494</v>
      </c>
      <c r="I6601">
        <v>16290</v>
      </c>
    </row>
    <row r="6602" spans="1:9" x14ac:dyDescent="0.2">
      <c r="A6602" t="s">
        <v>1247</v>
      </c>
      <c r="B6602">
        <v>158</v>
      </c>
      <c r="C6602">
        <v>2009</v>
      </c>
      <c r="D6602" t="s">
        <v>920</v>
      </c>
      <c r="F6602" t="s">
        <v>35</v>
      </c>
      <c r="G6602" t="s">
        <v>1678</v>
      </c>
      <c r="I6602">
        <v>16170</v>
      </c>
    </row>
    <row r="6603" spans="1:9" x14ac:dyDescent="0.2">
      <c r="A6603" t="s">
        <v>1321</v>
      </c>
      <c r="B6603">
        <v>159</v>
      </c>
      <c r="C6603">
        <v>2009</v>
      </c>
      <c r="D6603" t="s">
        <v>223</v>
      </c>
      <c r="F6603" t="s">
        <v>116</v>
      </c>
      <c r="G6603" t="s">
        <v>1529</v>
      </c>
      <c r="I6603">
        <v>16157.4</v>
      </c>
    </row>
    <row r="6604" spans="1:9" x14ac:dyDescent="0.2">
      <c r="A6604" t="s">
        <v>1168</v>
      </c>
      <c r="B6604">
        <v>160</v>
      </c>
      <c r="C6604">
        <v>2009</v>
      </c>
      <c r="D6604" t="s">
        <v>38</v>
      </c>
      <c r="F6604" t="s">
        <v>35</v>
      </c>
      <c r="G6604" t="s">
        <v>1494</v>
      </c>
      <c r="I6604">
        <v>15957</v>
      </c>
    </row>
    <row r="6605" spans="1:9" x14ac:dyDescent="0.2">
      <c r="A6605" t="s">
        <v>268</v>
      </c>
      <c r="B6605">
        <v>161</v>
      </c>
      <c r="C6605">
        <v>2009</v>
      </c>
      <c r="D6605" t="s">
        <v>46</v>
      </c>
      <c r="F6605" t="s">
        <v>98</v>
      </c>
      <c r="G6605" t="s">
        <v>1499</v>
      </c>
      <c r="I6605">
        <v>15849</v>
      </c>
    </row>
    <row r="6606" spans="1:9" x14ac:dyDescent="0.2">
      <c r="A6606" t="s">
        <v>1013</v>
      </c>
      <c r="B6606">
        <v>162</v>
      </c>
      <c r="C6606">
        <v>2009</v>
      </c>
      <c r="D6606" t="s">
        <v>488</v>
      </c>
      <c r="F6606" t="s">
        <v>22</v>
      </c>
      <c r="G6606" t="s">
        <v>1538</v>
      </c>
      <c r="I6606">
        <v>15723</v>
      </c>
    </row>
    <row r="6607" spans="1:9" x14ac:dyDescent="0.2">
      <c r="A6607" t="s">
        <v>1166</v>
      </c>
      <c r="B6607">
        <v>163</v>
      </c>
      <c r="C6607">
        <v>2009</v>
      </c>
      <c r="D6607" t="s">
        <v>488</v>
      </c>
      <c r="F6607" t="s">
        <v>116</v>
      </c>
      <c r="G6607" t="s">
        <v>1542</v>
      </c>
      <c r="I6607">
        <v>15560</v>
      </c>
    </row>
    <row r="6608" spans="1:9" x14ac:dyDescent="0.2">
      <c r="A6608" t="s">
        <v>274</v>
      </c>
      <c r="B6608">
        <v>164</v>
      </c>
      <c r="C6608">
        <v>2009</v>
      </c>
      <c r="D6608" t="s">
        <v>1727</v>
      </c>
      <c r="F6608" t="s">
        <v>53</v>
      </c>
      <c r="G6608" t="s">
        <v>1521</v>
      </c>
      <c r="I6608">
        <v>15376</v>
      </c>
    </row>
    <row r="6609" spans="1:9" x14ac:dyDescent="0.2">
      <c r="A6609" t="s">
        <v>1309</v>
      </c>
      <c r="B6609">
        <v>165</v>
      </c>
      <c r="C6609">
        <v>2009</v>
      </c>
      <c r="D6609" t="s">
        <v>1288</v>
      </c>
      <c r="F6609" t="s">
        <v>55</v>
      </c>
      <c r="G6609" t="s">
        <v>1522</v>
      </c>
      <c r="I6609">
        <v>15366.6</v>
      </c>
    </row>
    <row r="6610" spans="1:9" x14ac:dyDescent="0.2">
      <c r="A6610" t="s">
        <v>241</v>
      </c>
      <c r="B6610">
        <v>166</v>
      </c>
      <c r="C6610">
        <v>2009</v>
      </c>
      <c r="D6610" t="s">
        <v>1077</v>
      </c>
      <c r="F6610" t="s">
        <v>28</v>
      </c>
      <c r="G6610" t="s">
        <v>1406</v>
      </c>
      <c r="I6610">
        <v>15329.9</v>
      </c>
    </row>
    <row r="6611" spans="1:9" x14ac:dyDescent="0.2">
      <c r="A6611" t="s">
        <v>314</v>
      </c>
      <c r="B6611">
        <v>167</v>
      </c>
      <c r="C6611">
        <v>2009</v>
      </c>
      <c r="D6611" t="s">
        <v>118</v>
      </c>
      <c r="F6611" t="s">
        <v>22</v>
      </c>
      <c r="G6611" t="s">
        <v>1403</v>
      </c>
      <c r="I6611">
        <v>15241</v>
      </c>
    </row>
    <row r="6612" spans="1:9" x14ac:dyDescent="0.2">
      <c r="A6612" t="s">
        <v>1192</v>
      </c>
      <c r="B6612">
        <v>168</v>
      </c>
      <c r="C6612">
        <v>2009</v>
      </c>
      <c r="D6612" t="s">
        <v>100</v>
      </c>
      <c r="F6612" t="s">
        <v>55</v>
      </c>
      <c r="G6612" t="s">
        <v>1511</v>
      </c>
      <c r="I6612">
        <v>15003</v>
      </c>
    </row>
    <row r="6613" spans="1:9" x14ac:dyDescent="0.2">
      <c r="A6613" t="s">
        <v>1307</v>
      </c>
      <c r="B6613">
        <v>169</v>
      </c>
      <c r="C6613">
        <v>2009</v>
      </c>
      <c r="D6613" t="s">
        <v>17</v>
      </c>
      <c r="F6613" t="s">
        <v>18</v>
      </c>
      <c r="G6613" t="s">
        <v>1520</v>
      </c>
      <c r="I6613">
        <v>14995</v>
      </c>
    </row>
    <row r="6614" spans="1:9" x14ac:dyDescent="0.2">
      <c r="A6614" t="s">
        <v>1495</v>
      </c>
      <c r="B6614">
        <v>170</v>
      </c>
      <c r="C6614">
        <v>2009</v>
      </c>
      <c r="D6614" t="s">
        <v>17</v>
      </c>
      <c r="F6614" t="s">
        <v>93</v>
      </c>
      <c r="G6614" t="s">
        <v>1496</v>
      </c>
      <c r="I6614">
        <v>14972.5</v>
      </c>
    </row>
    <row r="6615" spans="1:9" x14ac:dyDescent="0.2">
      <c r="A6615" t="s">
        <v>1206</v>
      </c>
      <c r="B6615">
        <v>171</v>
      </c>
      <c r="C6615">
        <v>2009</v>
      </c>
      <c r="D6615" t="s">
        <v>74</v>
      </c>
      <c r="F6615" t="s">
        <v>28</v>
      </c>
      <c r="G6615" t="s">
        <v>1406</v>
      </c>
      <c r="I6615">
        <v>14901</v>
      </c>
    </row>
    <row r="6616" spans="1:9" x14ac:dyDescent="0.2">
      <c r="A6616" t="s">
        <v>793</v>
      </c>
      <c r="B6616">
        <v>172</v>
      </c>
      <c r="C6616">
        <v>2009</v>
      </c>
      <c r="D6616" t="s">
        <v>637</v>
      </c>
      <c r="F6616" t="s">
        <v>146</v>
      </c>
      <c r="G6616" t="s">
        <v>1535</v>
      </c>
      <c r="I6616">
        <v>14876.2</v>
      </c>
    </row>
    <row r="6617" spans="1:9" x14ac:dyDescent="0.2">
      <c r="A6617" t="s">
        <v>635</v>
      </c>
      <c r="B6617">
        <v>173</v>
      </c>
      <c r="C6617">
        <v>2009</v>
      </c>
      <c r="D6617" t="s">
        <v>74</v>
      </c>
      <c r="F6617" t="s">
        <v>210</v>
      </c>
      <c r="G6617" t="s">
        <v>1526</v>
      </c>
      <c r="I6617">
        <v>14806</v>
      </c>
    </row>
    <row r="6618" spans="1:9" x14ac:dyDescent="0.2">
      <c r="A6618" t="s">
        <v>101</v>
      </c>
      <c r="B6618">
        <v>174</v>
      </c>
      <c r="C6618">
        <v>2009</v>
      </c>
      <c r="D6618" t="s">
        <v>65</v>
      </c>
      <c r="F6618" t="s">
        <v>28</v>
      </c>
      <c r="G6618" t="s">
        <v>1406</v>
      </c>
      <c r="I6618">
        <v>14733</v>
      </c>
    </row>
    <row r="6619" spans="1:9" x14ac:dyDescent="0.2">
      <c r="A6619" t="s">
        <v>295</v>
      </c>
      <c r="B6619">
        <v>175</v>
      </c>
      <c r="C6619">
        <v>2009</v>
      </c>
      <c r="D6619" t="s">
        <v>17</v>
      </c>
      <c r="F6619" t="s">
        <v>44</v>
      </c>
      <c r="G6619" t="s">
        <v>1728</v>
      </c>
      <c r="I6619">
        <v>14724</v>
      </c>
    </row>
    <row r="6620" spans="1:9" x14ac:dyDescent="0.2">
      <c r="A6620" t="s">
        <v>730</v>
      </c>
      <c r="B6620">
        <v>176</v>
      </c>
      <c r="C6620">
        <v>2009</v>
      </c>
      <c r="D6620" t="s">
        <v>214</v>
      </c>
      <c r="F6620" t="s">
        <v>55</v>
      </c>
      <c r="G6620" t="s">
        <v>1413</v>
      </c>
      <c r="I6620">
        <v>14628</v>
      </c>
    </row>
    <row r="6621" spans="1:9" x14ac:dyDescent="0.2">
      <c r="A6621" t="s">
        <v>1360</v>
      </c>
      <c r="B6621">
        <v>177</v>
      </c>
      <c r="C6621">
        <v>2009</v>
      </c>
      <c r="D6621" t="s">
        <v>175</v>
      </c>
      <c r="F6621" t="s">
        <v>28</v>
      </c>
      <c r="G6621" t="s">
        <v>1406</v>
      </c>
      <c r="I6621">
        <v>14625</v>
      </c>
    </row>
    <row r="6622" spans="1:9" x14ac:dyDescent="0.2">
      <c r="A6622" t="s">
        <v>391</v>
      </c>
      <c r="B6622">
        <v>178</v>
      </c>
      <c r="C6622">
        <v>2009</v>
      </c>
      <c r="D6622" t="s">
        <v>105</v>
      </c>
      <c r="F6622" t="s">
        <v>55</v>
      </c>
      <c r="G6622" t="s">
        <v>1413</v>
      </c>
      <c r="I6622">
        <v>14526</v>
      </c>
    </row>
    <row r="6623" spans="1:9" x14ac:dyDescent="0.2">
      <c r="A6623" t="s">
        <v>339</v>
      </c>
      <c r="B6623">
        <v>179</v>
      </c>
      <c r="C6623">
        <v>2009</v>
      </c>
      <c r="D6623" t="s">
        <v>105</v>
      </c>
      <c r="F6623" t="s">
        <v>177</v>
      </c>
      <c r="G6623" t="s">
        <v>1729</v>
      </c>
      <c r="I6623">
        <v>14495.5</v>
      </c>
    </row>
    <row r="6624" spans="1:9" x14ac:dyDescent="0.2">
      <c r="A6624" t="s">
        <v>319</v>
      </c>
      <c r="B6624">
        <v>180</v>
      </c>
      <c r="C6624">
        <v>2009</v>
      </c>
      <c r="D6624" t="s">
        <v>920</v>
      </c>
      <c r="F6624" t="s">
        <v>53</v>
      </c>
      <c r="G6624" t="s">
        <v>1471</v>
      </c>
      <c r="I6624">
        <v>14442</v>
      </c>
    </row>
    <row r="6625" spans="1:9" x14ac:dyDescent="0.2">
      <c r="A6625" t="s">
        <v>1730</v>
      </c>
      <c r="B6625">
        <v>181</v>
      </c>
      <c r="C6625">
        <v>2009</v>
      </c>
      <c r="D6625" t="s">
        <v>1722</v>
      </c>
      <c r="F6625" t="s">
        <v>255</v>
      </c>
      <c r="G6625" t="s">
        <v>1471</v>
      </c>
      <c r="I6625">
        <v>14342</v>
      </c>
    </row>
    <row r="6626" spans="1:9" x14ac:dyDescent="0.2">
      <c r="A6626" t="s">
        <v>1300</v>
      </c>
      <c r="B6626">
        <v>182</v>
      </c>
      <c r="C6626">
        <v>2009</v>
      </c>
      <c r="D6626" t="s">
        <v>350</v>
      </c>
      <c r="F6626" t="s">
        <v>177</v>
      </c>
      <c r="G6626" t="s">
        <v>1487</v>
      </c>
      <c r="I6626">
        <v>14288</v>
      </c>
    </row>
    <row r="6627" spans="1:9" x14ac:dyDescent="0.2">
      <c r="A6627" t="s">
        <v>772</v>
      </c>
      <c r="B6627">
        <v>183</v>
      </c>
      <c r="C6627">
        <v>2009</v>
      </c>
      <c r="D6627" t="s">
        <v>987</v>
      </c>
      <c r="F6627" t="s">
        <v>35</v>
      </c>
      <c r="G6627" t="s">
        <v>1532</v>
      </c>
      <c r="I6627">
        <v>14264.1</v>
      </c>
    </row>
    <row r="6628" spans="1:9" x14ac:dyDescent="0.2">
      <c r="A6628" t="s">
        <v>238</v>
      </c>
      <c r="B6628">
        <v>184</v>
      </c>
      <c r="C6628">
        <v>2009</v>
      </c>
      <c r="D6628" t="s">
        <v>214</v>
      </c>
      <c r="F6628" t="s">
        <v>55</v>
      </c>
      <c r="G6628" t="s">
        <v>1525</v>
      </c>
      <c r="I6628">
        <v>14112</v>
      </c>
    </row>
    <row r="6629" spans="1:9" x14ac:dyDescent="0.2">
      <c r="A6629" t="s">
        <v>1586</v>
      </c>
      <c r="B6629">
        <v>185</v>
      </c>
      <c r="C6629">
        <v>2009</v>
      </c>
      <c r="D6629" t="s">
        <v>920</v>
      </c>
      <c r="F6629" t="s">
        <v>44</v>
      </c>
      <c r="G6629" t="s">
        <v>1417</v>
      </c>
      <c r="I6629">
        <v>14047.8</v>
      </c>
    </row>
    <row r="6630" spans="1:9" x14ac:dyDescent="0.2">
      <c r="A6630" t="s">
        <v>746</v>
      </c>
      <c r="B6630">
        <v>186</v>
      </c>
      <c r="C6630">
        <v>2009</v>
      </c>
      <c r="D6630" t="s">
        <v>175</v>
      </c>
      <c r="F6630" t="s">
        <v>28</v>
      </c>
      <c r="G6630" t="s">
        <v>1406</v>
      </c>
      <c r="I6630">
        <v>13950.4</v>
      </c>
    </row>
    <row r="6631" spans="1:9" x14ac:dyDescent="0.2">
      <c r="A6631" t="s">
        <v>310</v>
      </c>
      <c r="B6631">
        <v>187</v>
      </c>
      <c r="C6631">
        <v>2009</v>
      </c>
      <c r="D6631" t="s">
        <v>30</v>
      </c>
      <c r="F6631" t="s">
        <v>55</v>
      </c>
      <c r="G6631" t="s">
        <v>1444</v>
      </c>
      <c r="I6631">
        <v>13880</v>
      </c>
    </row>
    <row r="6632" spans="1:9" x14ac:dyDescent="0.2">
      <c r="A6632" t="s">
        <v>979</v>
      </c>
      <c r="B6632">
        <v>188</v>
      </c>
      <c r="C6632">
        <v>2009</v>
      </c>
      <c r="D6632" t="s">
        <v>980</v>
      </c>
      <c r="F6632" t="s">
        <v>68</v>
      </c>
      <c r="G6632" t="s">
        <v>1408</v>
      </c>
      <c r="I6632">
        <v>13808.7</v>
      </c>
    </row>
    <row r="6633" spans="1:9" x14ac:dyDescent="0.2">
      <c r="A6633" t="s">
        <v>999</v>
      </c>
      <c r="B6633">
        <v>189</v>
      </c>
      <c r="C6633">
        <v>2009</v>
      </c>
      <c r="D6633" t="s">
        <v>108</v>
      </c>
      <c r="F6633" t="s">
        <v>28</v>
      </c>
      <c r="G6633" t="s">
        <v>1524</v>
      </c>
      <c r="I6633">
        <v>13796</v>
      </c>
    </row>
    <row r="6634" spans="1:9" x14ac:dyDescent="0.2">
      <c r="A6634" t="s">
        <v>300</v>
      </c>
      <c r="B6634">
        <v>190</v>
      </c>
      <c r="C6634">
        <v>2009</v>
      </c>
      <c r="D6634" t="s">
        <v>214</v>
      </c>
      <c r="F6634" t="s">
        <v>41</v>
      </c>
      <c r="G6634" t="s">
        <v>1447</v>
      </c>
      <c r="I6634">
        <v>13741</v>
      </c>
    </row>
    <row r="6635" spans="1:9" x14ac:dyDescent="0.2">
      <c r="A6635" t="s">
        <v>751</v>
      </c>
      <c r="B6635">
        <v>191</v>
      </c>
      <c r="C6635">
        <v>2009</v>
      </c>
      <c r="D6635" t="s">
        <v>214</v>
      </c>
      <c r="F6635" t="s">
        <v>28</v>
      </c>
      <c r="G6635" t="s">
        <v>1406</v>
      </c>
      <c r="I6635">
        <v>13725.9</v>
      </c>
    </row>
    <row r="6636" spans="1:9" x14ac:dyDescent="0.2">
      <c r="A6636" t="s">
        <v>1731</v>
      </c>
      <c r="B6636">
        <v>192</v>
      </c>
      <c r="C6636">
        <v>2009</v>
      </c>
      <c r="D6636" t="s">
        <v>105</v>
      </c>
      <c r="F6636" t="s">
        <v>41</v>
      </c>
      <c r="G6636" t="s">
        <v>1528</v>
      </c>
      <c r="I6636">
        <v>13724</v>
      </c>
    </row>
    <row r="6637" spans="1:9" x14ac:dyDescent="0.2">
      <c r="A6637" t="s">
        <v>239</v>
      </c>
      <c r="B6637">
        <v>193</v>
      </c>
      <c r="C6637">
        <v>2009</v>
      </c>
      <c r="D6637" t="s">
        <v>980</v>
      </c>
      <c r="F6637" t="s">
        <v>72</v>
      </c>
      <c r="G6637" t="s">
        <v>1421</v>
      </c>
      <c r="I6637">
        <v>13652.1</v>
      </c>
    </row>
    <row r="6638" spans="1:9" x14ac:dyDescent="0.2">
      <c r="A6638" t="s">
        <v>1305</v>
      </c>
      <c r="B6638">
        <v>194</v>
      </c>
      <c r="C6638">
        <v>2009</v>
      </c>
      <c r="D6638" t="s">
        <v>214</v>
      </c>
      <c r="F6638" t="s">
        <v>53</v>
      </c>
      <c r="G6638" t="s">
        <v>1479</v>
      </c>
      <c r="I6638">
        <v>13627</v>
      </c>
    </row>
    <row r="6639" spans="1:9" x14ac:dyDescent="0.2">
      <c r="A6639" t="s">
        <v>647</v>
      </c>
      <c r="B6639">
        <v>195</v>
      </c>
      <c r="C6639">
        <v>2009</v>
      </c>
      <c r="D6639" t="s">
        <v>17</v>
      </c>
      <c r="F6639" t="s">
        <v>18</v>
      </c>
      <c r="G6639" t="s">
        <v>1491</v>
      </c>
      <c r="I6639">
        <v>13570.5</v>
      </c>
    </row>
    <row r="6640" spans="1:9" x14ac:dyDescent="0.2">
      <c r="A6640" t="s">
        <v>923</v>
      </c>
      <c r="B6640">
        <v>196</v>
      </c>
      <c r="C6640">
        <v>2009</v>
      </c>
      <c r="D6640" t="s">
        <v>824</v>
      </c>
      <c r="F6640" t="s">
        <v>72</v>
      </c>
      <c r="G6640" t="s">
        <v>1421</v>
      </c>
      <c r="I6640">
        <v>13515</v>
      </c>
    </row>
    <row r="6641" spans="1:9" x14ac:dyDescent="0.2">
      <c r="A6641" t="s">
        <v>930</v>
      </c>
      <c r="B6641">
        <v>197</v>
      </c>
      <c r="C6641">
        <v>2009</v>
      </c>
      <c r="D6641" t="s">
        <v>27</v>
      </c>
      <c r="F6641" t="s">
        <v>181</v>
      </c>
      <c r="G6641" t="s">
        <v>1516</v>
      </c>
      <c r="I6641">
        <v>13475</v>
      </c>
    </row>
    <row r="6642" spans="1:9" x14ac:dyDescent="0.2">
      <c r="A6642" t="s">
        <v>1106</v>
      </c>
      <c r="B6642">
        <v>198</v>
      </c>
      <c r="C6642">
        <v>2009</v>
      </c>
      <c r="D6642" t="s">
        <v>757</v>
      </c>
      <c r="F6642" t="s">
        <v>98</v>
      </c>
      <c r="G6642" t="s">
        <v>1442</v>
      </c>
      <c r="I6642">
        <v>13470.2</v>
      </c>
    </row>
    <row r="6643" spans="1:9" x14ac:dyDescent="0.2">
      <c r="A6643" t="s">
        <v>110</v>
      </c>
      <c r="B6643">
        <v>199</v>
      </c>
      <c r="C6643">
        <v>2009</v>
      </c>
      <c r="D6643" t="s">
        <v>980</v>
      </c>
      <c r="F6643" t="s">
        <v>44</v>
      </c>
      <c r="G6643" t="s">
        <v>1488</v>
      </c>
      <c r="I6643">
        <v>13450</v>
      </c>
    </row>
    <row r="6644" spans="1:9" x14ac:dyDescent="0.2">
      <c r="A6644" t="s">
        <v>1382</v>
      </c>
      <c r="B6644">
        <v>200</v>
      </c>
      <c r="C6644">
        <v>2009</v>
      </c>
      <c r="D6644" t="s">
        <v>1095</v>
      </c>
      <c r="F6644" t="s">
        <v>22</v>
      </c>
      <c r="G6644" t="s">
        <v>1403</v>
      </c>
      <c r="I6644">
        <v>13431.4</v>
      </c>
    </row>
    <row r="6645" spans="1:9" x14ac:dyDescent="0.2">
      <c r="A6645" t="s">
        <v>747</v>
      </c>
      <c r="B6645">
        <v>201</v>
      </c>
      <c r="C6645">
        <v>2009</v>
      </c>
      <c r="D6645" t="s">
        <v>193</v>
      </c>
      <c r="F6645" t="s">
        <v>22</v>
      </c>
      <c r="G6645" t="s">
        <v>1403</v>
      </c>
      <c r="I6645">
        <v>13388</v>
      </c>
    </row>
    <row r="6646" spans="1:9" x14ac:dyDescent="0.2">
      <c r="A6646" t="s">
        <v>714</v>
      </c>
      <c r="B6646">
        <v>202</v>
      </c>
      <c r="C6646">
        <v>2009</v>
      </c>
      <c r="D6646" t="s">
        <v>715</v>
      </c>
      <c r="F6646" t="s">
        <v>28</v>
      </c>
      <c r="G6646" t="s">
        <v>1406</v>
      </c>
      <c r="I6646">
        <v>13359.9</v>
      </c>
    </row>
    <row r="6647" spans="1:9" x14ac:dyDescent="0.2">
      <c r="A6647" t="s">
        <v>1304</v>
      </c>
      <c r="B6647">
        <v>203</v>
      </c>
      <c r="C6647">
        <v>2009</v>
      </c>
      <c r="D6647" t="s">
        <v>65</v>
      </c>
      <c r="F6647" t="s">
        <v>41</v>
      </c>
      <c r="G6647" t="s">
        <v>1514</v>
      </c>
      <c r="I6647">
        <v>13221</v>
      </c>
    </row>
    <row r="6648" spans="1:9" x14ac:dyDescent="0.2">
      <c r="A6648" t="s">
        <v>729</v>
      </c>
      <c r="B6648">
        <v>204</v>
      </c>
      <c r="C6648">
        <v>2009</v>
      </c>
      <c r="D6648" t="s">
        <v>214</v>
      </c>
      <c r="F6648" t="s">
        <v>125</v>
      </c>
      <c r="G6648" t="s">
        <v>1407</v>
      </c>
      <c r="I6648">
        <v>13212</v>
      </c>
    </row>
    <row r="6649" spans="1:9" x14ac:dyDescent="0.2">
      <c r="A6649" t="s">
        <v>296</v>
      </c>
      <c r="B6649">
        <v>205</v>
      </c>
      <c r="C6649">
        <v>2009</v>
      </c>
      <c r="D6649" t="s">
        <v>214</v>
      </c>
      <c r="F6649" t="s">
        <v>297</v>
      </c>
      <c r="G6649" t="s">
        <v>1536</v>
      </c>
      <c r="I6649">
        <v>13093.8</v>
      </c>
    </row>
    <row r="6650" spans="1:9" x14ac:dyDescent="0.2">
      <c r="A6650" t="s">
        <v>911</v>
      </c>
      <c r="B6650">
        <v>206</v>
      </c>
      <c r="C6650">
        <v>2009</v>
      </c>
      <c r="D6650" t="s">
        <v>57</v>
      </c>
      <c r="F6650" t="s">
        <v>146</v>
      </c>
      <c r="G6650" t="s">
        <v>1465</v>
      </c>
      <c r="I6650">
        <v>12922</v>
      </c>
    </row>
    <row r="6651" spans="1:9" x14ac:dyDescent="0.2">
      <c r="A6651" t="s">
        <v>285</v>
      </c>
      <c r="B6651">
        <v>207</v>
      </c>
      <c r="C6651">
        <v>2009</v>
      </c>
      <c r="D6651" t="s">
        <v>65</v>
      </c>
      <c r="F6651" t="s">
        <v>22</v>
      </c>
      <c r="G6651" t="s">
        <v>1411</v>
      </c>
      <c r="I6651">
        <v>12912</v>
      </c>
    </row>
    <row r="6652" spans="1:9" x14ac:dyDescent="0.2">
      <c r="A6652" t="s">
        <v>629</v>
      </c>
      <c r="B6652">
        <v>208</v>
      </c>
      <c r="C6652">
        <v>2009</v>
      </c>
      <c r="D6652" t="s">
        <v>230</v>
      </c>
      <c r="F6652" t="s">
        <v>75</v>
      </c>
      <c r="G6652" t="s">
        <v>1439</v>
      </c>
      <c r="I6652">
        <v>12880</v>
      </c>
    </row>
    <row r="6653" spans="1:9" x14ac:dyDescent="0.2">
      <c r="A6653" t="s">
        <v>514</v>
      </c>
      <c r="B6653">
        <v>209</v>
      </c>
      <c r="C6653">
        <v>2009</v>
      </c>
      <c r="D6653" t="s">
        <v>65</v>
      </c>
      <c r="F6653" t="s">
        <v>53</v>
      </c>
      <c r="G6653" t="s">
        <v>1505</v>
      </c>
      <c r="I6653">
        <v>12840.1</v>
      </c>
    </row>
    <row r="6654" spans="1:9" x14ac:dyDescent="0.2">
      <c r="A6654" t="s">
        <v>270</v>
      </c>
      <c r="B6654">
        <v>210</v>
      </c>
      <c r="C6654">
        <v>2009</v>
      </c>
      <c r="D6654" t="s">
        <v>980</v>
      </c>
      <c r="F6654" t="s">
        <v>18</v>
      </c>
      <c r="G6654" t="s">
        <v>1537</v>
      </c>
      <c r="I6654">
        <v>12822</v>
      </c>
    </row>
    <row r="6655" spans="1:9" x14ac:dyDescent="0.2">
      <c r="A6655" t="s">
        <v>428</v>
      </c>
      <c r="B6655">
        <v>211</v>
      </c>
      <c r="C6655">
        <v>2009</v>
      </c>
      <c r="D6655" t="s">
        <v>57</v>
      </c>
      <c r="F6655" t="s">
        <v>86</v>
      </c>
      <c r="G6655" t="s">
        <v>1412</v>
      </c>
      <c r="I6655">
        <v>12800.8</v>
      </c>
    </row>
    <row r="6656" spans="1:9" x14ac:dyDescent="0.2">
      <c r="A6656" t="s">
        <v>1048</v>
      </c>
      <c r="B6656">
        <v>212</v>
      </c>
      <c r="C6656">
        <v>2009</v>
      </c>
      <c r="D6656" t="s">
        <v>974</v>
      </c>
      <c r="F6656" t="s">
        <v>177</v>
      </c>
      <c r="G6656" t="s">
        <v>1680</v>
      </c>
      <c r="I6656">
        <v>12779.7</v>
      </c>
    </row>
    <row r="6657" spans="1:9" x14ac:dyDescent="0.2">
      <c r="A6657" t="s">
        <v>874</v>
      </c>
      <c r="B6657">
        <v>213</v>
      </c>
      <c r="C6657">
        <v>2009</v>
      </c>
      <c r="D6657" t="s">
        <v>95</v>
      </c>
      <c r="F6657" t="s">
        <v>80</v>
      </c>
      <c r="G6657" t="s">
        <v>1553</v>
      </c>
      <c r="I6657">
        <v>12697.5</v>
      </c>
    </row>
    <row r="6658" spans="1:9" x14ac:dyDescent="0.2">
      <c r="A6658" t="s">
        <v>1310</v>
      </c>
      <c r="B6658">
        <v>214</v>
      </c>
      <c r="C6658">
        <v>2009</v>
      </c>
      <c r="D6658" t="s">
        <v>920</v>
      </c>
      <c r="F6658" t="s">
        <v>22</v>
      </c>
      <c r="G6658" t="s">
        <v>1403</v>
      </c>
      <c r="I6658">
        <v>12553.2</v>
      </c>
    </row>
    <row r="6659" spans="1:9" x14ac:dyDescent="0.2">
      <c r="A6659" t="s">
        <v>622</v>
      </c>
      <c r="B6659">
        <v>215</v>
      </c>
      <c r="C6659">
        <v>2009</v>
      </c>
      <c r="D6659" t="s">
        <v>974</v>
      </c>
      <c r="F6659" t="s">
        <v>22</v>
      </c>
      <c r="G6659" t="s">
        <v>1502</v>
      </c>
      <c r="I6659">
        <v>12501</v>
      </c>
    </row>
    <row r="6660" spans="1:9" x14ac:dyDescent="0.2">
      <c r="A6660" t="s">
        <v>574</v>
      </c>
      <c r="B6660">
        <v>216</v>
      </c>
      <c r="C6660">
        <v>2009</v>
      </c>
      <c r="D6660" t="s">
        <v>980</v>
      </c>
      <c r="F6660" t="s">
        <v>22</v>
      </c>
      <c r="G6660" t="s">
        <v>1502</v>
      </c>
      <c r="I6660">
        <v>12454.6</v>
      </c>
    </row>
    <row r="6661" spans="1:9" x14ac:dyDescent="0.2">
      <c r="A6661" t="s">
        <v>1266</v>
      </c>
      <c r="B6661">
        <v>217</v>
      </c>
      <c r="C6661">
        <v>2009</v>
      </c>
      <c r="D6661" t="s">
        <v>488</v>
      </c>
      <c r="F6661" t="s">
        <v>22</v>
      </c>
      <c r="G6661" t="s">
        <v>1403</v>
      </c>
      <c r="I6661">
        <v>12389.8</v>
      </c>
    </row>
    <row r="6662" spans="1:9" x14ac:dyDescent="0.2">
      <c r="A6662" t="s">
        <v>549</v>
      </c>
      <c r="B6662">
        <v>218</v>
      </c>
      <c r="C6662">
        <v>2009</v>
      </c>
      <c r="D6662" t="s">
        <v>920</v>
      </c>
      <c r="F6662" t="s">
        <v>116</v>
      </c>
      <c r="G6662" t="s">
        <v>1529</v>
      </c>
      <c r="I6662">
        <v>12357</v>
      </c>
    </row>
    <row r="6663" spans="1:9" x14ac:dyDescent="0.2">
      <c r="A6663" t="s">
        <v>655</v>
      </c>
      <c r="B6663">
        <v>219</v>
      </c>
      <c r="C6663">
        <v>2009</v>
      </c>
      <c r="D6663" t="s">
        <v>824</v>
      </c>
      <c r="F6663" t="s">
        <v>44</v>
      </c>
      <c r="G6663" t="s">
        <v>1428</v>
      </c>
      <c r="I6663">
        <v>12348</v>
      </c>
    </row>
    <row r="6664" spans="1:9" x14ac:dyDescent="0.2">
      <c r="A6664" t="s">
        <v>808</v>
      </c>
      <c r="B6664">
        <v>220</v>
      </c>
      <c r="C6664">
        <v>2009</v>
      </c>
      <c r="D6664" t="s">
        <v>79</v>
      </c>
      <c r="F6664" t="s">
        <v>35</v>
      </c>
      <c r="G6664" t="s">
        <v>1431</v>
      </c>
      <c r="I6664">
        <v>12302</v>
      </c>
    </row>
    <row r="6665" spans="1:9" x14ac:dyDescent="0.2">
      <c r="A6665" t="s">
        <v>1114</v>
      </c>
      <c r="B6665">
        <v>221</v>
      </c>
      <c r="C6665">
        <v>2009</v>
      </c>
      <c r="D6665" t="s">
        <v>1727</v>
      </c>
      <c r="F6665" t="s">
        <v>53</v>
      </c>
      <c r="G6665" t="s">
        <v>1521</v>
      </c>
      <c r="I6665">
        <v>12145.6</v>
      </c>
    </row>
    <row r="6666" spans="1:9" x14ac:dyDescent="0.2">
      <c r="A6666" t="s">
        <v>641</v>
      </c>
      <c r="B6666">
        <v>222</v>
      </c>
      <c r="C6666">
        <v>2009</v>
      </c>
      <c r="D6666" t="s">
        <v>118</v>
      </c>
      <c r="F6666" t="s">
        <v>398</v>
      </c>
      <c r="G6666" t="s">
        <v>1531</v>
      </c>
      <c r="I6666">
        <v>12118</v>
      </c>
    </row>
    <row r="6667" spans="1:9" x14ac:dyDescent="0.2">
      <c r="A6667" t="s">
        <v>1681</v>
      </c>
      <c r="B6667">
        <v>223</v>
      </c>
      <c r="C6667">
        <v>2009</v>
      </c>
      <c r="D6667" t="s">
        <v>223</v>
      </c>
      <c r="F6667" t="s">
        <v>22</v>
      </c>
      <c r="G6667" t="s">
        <v>1403</v>
      </c>
      <c r="I6667">
        <v>12094.8</v>
      </c>
    </row>
    <row r="6668" spans="1:9" x14ac:dyDescent="0.2">
      <c r="A6668" t="s">
        <v>1255</v>
      </c>
      <c r="B6668">
        <v>224</v>
      </c>
      <c r="C6668">
        <v>2009</v>
      </c>
      <c r="D6668" t="s">
        <v>980</v>
      </c>
      <c r="F6668" t="s">
        <v>72</v>
      </c>
      <c r="G6668" t="s">
        <v>1583</v>
      </c>
      <c r="I6668">
        <v>12039.3</v>
      </c>
    </row>
    <row r="6669" spans="1:9" x14ac:dyDescent="0.2">
      <c r="A6669" t="s">
        <v>1679</v>
      </c>
      <c r="B6669">
        <v>225</v>
      </c>
      <c r="C6669">
        <v>2009</v>
      </c>
      <c r="D6669" t="s">
        <v>350</v>
      </c>
      <c r="F6669" t="s">
        <v>18</v>
      </c>
      <c r="G6669" t="s">
        <v>1510</v>
      </c>
      <c r="I6669">
        <v>11917.7</v>
      </c>
    </row>
    <row r="6670" spans="1:9" x14ac:dyDescent="0.2">
      <c r="A6670" t="s">
        <v>1158</v>
      </c>
      <c r="B6670">
        <v>226</v>
      </c>
      <c r="C6670">
        <v>2009</v>
      </c>
      <c r="D6670" t="s">
        <v>1288</v>
      </c>
      <c r="F6670" t="s">
        <v>75</v>
      </c>
      <c r="G6670" t="s">
        <v>1439</v>
      </c>
      <c r="I6670">
        <v>11913.6</v>
      </c>
    </row>
    <row r="6671" spans="1:9" x14ac:dyDescent="0.2">
      <c r="A6671" t="s">
        <v>692</v>
      </c>
      <c r="B6671">
        <v>227</v>
      </c>
      <c r="C6671">
        <v>2009</v>
      </c>
      <c r="D6671" t="s">
        <v>1095</v>
      </c>
      <c r="F6671" t="s">
        <v>22</v>
      </c>
      <c r="G6671" t="s">
        <v>1403</v>
      </c>
      <c r="I6671">
        <v>11864</v>
      </c>
    </row>
    <row r="6672" spans="1:9" x14ac:dyDescent="0.2">
      <c r="A6672" t="s">
        <v>325</v>
      </c>
      <c r="B6672">
        <v>228</v>
      </c>
      <c r="C6672">
        <v>2009</v>
      </c>
      <c r="D6672" t="s">
        <v>105</v>
      </c>
      <c r="F6672" t="s">
        <v>35</v>
      </c>
      <c r="G6672" t="s">
        <v>1494</v>
      </c>
      <c r="I6672">
        <v>11743.7</v>
      </c>
    </row>
    <row r="6673" spans="1:9" x14ac:dyDescent="0.2">
      <c r="A6673" t="s">
        <v>294</v>
      </c>
      <c r="B6673">
        <v>229</v>
      </c>
      <c r="C6673">
        <v>2009</v>
      </c>
      <c r="D6673" t="s">
        <v>1727</v>
      </c>
      <c r="F6673" t="s">
        <v>28</v>
      </c>
      <c r="G6673" t="s">
        <v>1566</v>
      </c>
      <c r="I6673">
        <v>11702.5</v>
      </c>
    </row>
    <row r="6674" spans="1:9" x14ac:dyDescent="0.2">
      <c r="A6674" t="s">
        <v>1381</v>
      </c>
      <c r="B6674">
        <v>230</v>
      </c>
      <c r="C6674">
        <v>2009</v>
      </c>
      <c r="D6674" t="s">
        <v>488</v>
      </c>
      <c r="F6674" t="s">
        <v>116</v>
      </c>
      <c r="G6674" t="s">
        <v>1542</v>
      </c>
      <c r="I6674">
        <v>11629</v>
      </c>
    </row>
    <row r="6675" spans="1:9" x14ac:dyDescent="0.2">
      <c r="A6675" t="s">
        <v>1682</v>
      </c>
      <c r="B6675">
        <v>231</v>
      </c>
      <c r="C6675">
        <v>2009</v>
      </c>
      <c r="D6675" t="s">
        <v>27</v>
      </c>
      <c r="F6675" t="s">
        <v>181</v>
      </c>
      <c r="G6675" t="s">
        <v>1549</v>
      </c>
      <c r="I6675">
        <v>11617.2</v>
      </c>
    </row>
    <row r="6676" spans="1:9" x14ac:dyDescent="0.2">
      <c r="A6676" t="s">
        <v>422</v>
      </c>
      <c r="B6676">
        <v>232</v>
      </c>
      <c r="C6676">
        <v>2009</v>
      </c>
      <c r="D6676" t="s">
        <v>79</v>
      </c>
      <c r="F6676" t="s">
        <v>28</v>
      </c>
      <c r="G6676" t="s">
        <v>1406</v>
      </c>
      <c r="I6676">
        <v>11587</v>
      </c>
    </row>
    <row r="6677" spans="1:9" x14ac:dyDescent="0.2">
      <c r="A6677" t="s">
        <v>645</v>
      </c>
      <c r="B6677">
        <v>233</v>
      </c>
      <c r="C6677">
        <v>2009</v>
      </c>
      <c r="D6677" t="s">
        <v>287</v>
      </c>
      <c r="F6677" t="s">
        <v>44</v>
      </c>
      <c r="G6677" t="s">
        <v>1417</v>
      </c>
      <c r="I6677">
        <v>11581.6</v>
      </c>
    </row>
    <row r="6678" spans="1:9" x14ac:dyDescent="0.2">
      <c r="A6678" t="s">
        <v>1687</v>
      </c>
      <c r="B6678">
        <v>234</v>
      </c>
      <c r="C6678">
        <v>2009</v>
      </c>
      <c r="D6678" t="s">
        <v>221</v>
      </c>
      <c r="F6678" t="s">
        <v>22</v>
      </c>
      <c r="G6678" t="s">
        <v>1403</v>
      </c>
      <c r="I6678">
        <v>11581</v>
      </c>
    </row>
    <row r="6679" spans="1:9" x14ac:dyDescent="0.2">
      <c r="A6679" t="s">
        <v>228</v>
      </c>
      <c r="B6679">
        <v>235</v>
      </c>
      <c r="C6679">
        <v>2009</v>
      </c>
      <c r="D6679" t="s">
        <v>46</v>
      </c>
      <c r="F6679" t="s">
        <v>142</v>
      </c>
      <c r="G6679" t="s">
        <v>1480</v>
      </c>
      <c r="I6679">
        <v>11579</v>
      </c>
    </row>
    <row r="6680" spans="1:9" x14ac:dyDescent="0.2">
      <c r="A6680" t="s">
        <v>178</v>
      </c>
      <c r="B6680">
        <v>236</v>
      </c>
      <c r="C6680">
        <v>2009</v>
      </c>
      <c r="D6680" t="s">
        <v>91</v>
      </c>
      <c r="F6680" t="s">
        <v>93</v>
      </c>
      <c r="G6680" t="s">
        <v>1472</v>
      </c>
      <c r="I6680">
        <v>11401</v>
      </c>
    </row>
    <row r="6681" spans="1:9" x14ac:dyDescent="0.2">
      <c r="A6681" t="s">
        <v>1688</v>
      </c>
      <c r="B6681">
        <v>237</v>
      </c>
      <c r="C6681">
        <v>2009</v>
      </c>
      <c r="D6681" t="s">
        <v>920</v>
      </c>
      <c r="F6681" t="s">
        <v>22</v>
      </c>
      <c r="G6681" t="s">
        <v>1502</v>
      </c>
      <c r="I6681">
        <v>11364</v>
      </c>
    </row>
    <row r="6682" spans="1:9" x14ac:dyDescent="0.2">
      <c r="A6682" t="s">
        <v>1186</v>
      </c>
      <c r="B6682">
        <v>238</v>
      </c>
      <c r="C6682">
        <v>2009</v>
      </c>
      <c r="D6682" t="s">
        <v>214</v>
      </c>
      <c r="F6682" t="s">
        <v>22</v>
      </c>
      <c r="G6682" t="s">
        <v>1403</v>
      </c>
      <c r="I6682">
        <v>11322</v>
      </c>
    </row>
    <row r="6683" spans="1:9" x14ac:dyDescent="0.2">
      <c r="A6683" t="s">
        <v>1187</v>
      </c>
      <c r="B6683">
        <v>239</v>
      </c>
      <c r="C6683">
        <v>2009</v>
      </c>
      <c r="D6683" t="s">
        <v>60</v>
      </c>
      <c r="F6683" t="s">
        <v>190</v>
      </c>
      <c r="G6683" t="s">
        <v>1476</v>
      </c>
      <c r="I6683">
        <v>11279</v>
      </c>
    </row>
    <row r="6684" spans="1:9" x14ac:dyDescent="0.2">
      <c r="A6684" t="s">
        <v>200</v>
      </c>
      <c r="B6684">
        <v>240</v>
      </c>
      <c r="C6684">
        <v>2009</v>
      </c>
      <c r="D6684" t="s">
        <v>201</v>
      </c>
      <c r="F6684" t="s">
        <v>177</v>
      </c>
      <c r="G6684" t="s">
        <v>1554</v>
      </c>
      <c r="I6684">
        <v>11255</v>
      </c>
    </row>
    <row r="6685" spans="1:9" x14ac:dyDescent="0.2">
      <c r="A6685" t="s">
        <v>1057</v>
      </c>
      <c r="B6685">
        <v>241</v>
      </c>
      <c r="C6685">
        <v>2009</v>
      </c>
      <c r="D6685" t="s">
        <v>221</v>
      </c>
      <c r="F6685" t="s">
        <v>55</v>
      </c>
      <c r="G6685" t="s">
        <v>1581</v>
      </c>
      <c r="I6685">
        <v>11252.2</v>
      </c>
    </row>
    <row r="6686" spans="1:9" x14ac:dyDescent="0.2">
      <c r="A6686" t="s">
        <v>991</v>
      </c>
      <c r="B6686">
        <v>242</v>
      </c>
      <c r="C6686">
        <v>2009</v>
      </c>
      <c r="D6686" t="s">
        <v>214</v>
      </c>
      <c r="F6686" t="s">
        <v>72</v>
      </c>
      <c r="G6686" t="s">
        <v>1421</v>
      </c>
      <c r="I6686">
        <v>11203.2</v>
      </c>
    </row>
    <row r="6687" spans="1:9" x14ac:dyDescent="0.2">
      <c r="A6687" t="s">
        <v>1663</v>
      </c>
      <c r="B6687">
        <v>243</v>
      </c>
      <c r="C6687">
        <v>2009</v>
      </c>
      <c r="D6687" t="s">
        <v>1294</v>
      </c>
      <c r="F6687" t="s">
        <v>113</v>
      </c>
      <c r="G6687" t="s">
        <v>1664</v>
      </c>
      <c r="I6687">
        <v>11156.4</v>
      </c>
    </row>
    <row r="6688" spans="1:9" x14ac:dyDescent="0.2">
      <c r="A6688" t="s">
        <v>1327</v>
      </c>
      <c r="B6688">
        <v>244</v>
      </c>
      <c r="C6688">
        <v>2009</v>
      </c>
      <c r="D6688" t="s">
        <v>970</v>
      </c>
      <c r="F6688" t="s">
        <v>55</v>
      </c>
      <c r="G6688" t="s">
        <v>1530</v>
      </c>
      <c r="I6688">
        <v>11142</v>
      </c>
    </row>
    <row r="6689" spans="1:9" x14ac:dyDescent="0.2">
      <c r="A6689" t="s">
        <v>64</v>
      </c>
      <c r="B6689">
        <v>245</v>
      </c>
      <c r="C6689">
        <v>2009</v>
      </c>
      <c r="D6689" t="s">
        <v>65</v>
      </c>
      <c r="F6689" t="s">
        <v>28</v>
      </c>
      <c r="G6689" t="s">
        <v>1406</v>
      </c>
      <c r="I6689">
        <v>11104</v>
      </c>
    </row>
    <row r="6690" spans="1:9" x14ac:dyDescent="0.2">
      <c r="A6690" t="s">
        <v>538</v>
      </c>
      <c r="B6690">
        <v>246</v>
      </c>
      <c r="C6690">
        <v>2009</v>
      </c>
      <c r="D6690" t="s">
        <v>118</v>
      </c>
      <c r="F6690" t="s">
        <v>22</v>
      </c>
      <c r="G6690" t="s">
        <v>1502</v>
      </c>
      <c r="I6690">
        <v>11023</v>
      </c>
    </row>
    <row r="6691" spans="1:9" x14ac:dyDescent="0.2">
      <c r="A6691" t="s">
        <v>343</v>
      </c>
      <c r="B6691">
        <v>247</v>
      </c>
      <c r="C6691">
        <v>2009</v>
      </c>
      <c r="D6691" t="s">
        <v>998</v>
      </c>
      <c r="F6691" t="s">
        <v>86</v>
      </c>
      <c r="G6691" t="s">
        <v>1412</v>
      </c>
      <c r="I6691">
        <v>11015.3</v>
      </c>
    </row>
    <row r="6692" spans="1:9" x14ac:dyDescent="0.2">
      <c r="A6692" t="s">
        <v>416</v>
      </c>
      <c r="B6692">
        <v>248</v>
      </c>
      <c r="C6692">
        <v>2009</v>
      </c>
      <c r="D6692" t="s">
        <v>46</v>
      </c>
      <c r="F6692" t="s">
        <v>98</v>
      </c>
      <c r="G6692" t="s">
        <v>1561</v>
      </c>
      <c r="I6692">
        <v>10938.6</v>
      </c>
    </row>
    <row r="6693" spans="1:9" x14ac:dyDescent="0.2">
      <c r="A6693" t="s">
        <v>494</v>
      </c>
      <c r="B6693">
        <v>249</v>
      </c>
      <c r="C6693">
        <v>2009</v>
      </c>
      <c r="D6693" t="s">
        <v>46</v>
      </c>
      <c r="F6693" t="s">
        <v>33</v>
      </c>
      <c r="G6693" t="s">
        <v>1565</v>
      </c>
      <c r="I6693">
        <v>10796</v>
      </c>
    </row>
    <row r="6694" spans="1:9" x14ac:dyDescent="0.2">
      <c r="A6694" t="s">
        <v>1142</v>
      </c>
      <c r="B6694">
        <v>250</v>
      </c>
      <c r="C6694">
        <v>2009</v>
      </c>
      <c r="D6694" t="s">
        <v>1095</v>
      </c>
      <c r="F6694" t="s">
        <v>22</v>
      </c>
      <c r="G6694" t="s">
        <v>1403</v>
      </c>
      <c r="I6694">
        <v>10770.8</v>
      </c>
    </row>
    <row r="6695" spans="1:9" x14ac:dyDescent="0.2">
      <c r="A6695" t="s">
        <v>1328</v>
      </c>
      <c r="B6695">
        <v>251</v>
      </c>
      <c r="C6695">
        <v>2009</v>
      </c>
      <c r="D6695" t="s">
        <v>166</v>
      </c>
      <c r="F6695" t="s">
        <v>22</v>
      </c>
      <c r="G6695" t="s">
        <v>1400</v>
      </c>
      <c r="I6695">
        <v>10764.6</v>
      </c>
    </row>
    <row r="6696" spans="1:9" x14ac:dyDescent="0.2">
      <c r="A6696" t="s">
        <v>830</v>
      </c>
      <c r="B6696">
        <v>252</v>
      </c>
      <c r="C6696">
        <v>2009</v>
      </c>
      <c r="D6696" t="s">
        <v>214</v>
      </c>
      <c r="F6696" t="s">
        <v>55</v>
      </c>
      <c r="G6696" t="s">
        <v>1530</v>
      </c>
      <c r="I6696">
        <v>10758</v>
      </c>
    </row>
    <row r="6697" spans="1:9" x14ac:dyDescent="0.2">
      <c r="A6697" t="s">
        <v>1689</v>
      </c>
      <c r="B6697">
        <v>253</v>
      </c>
      <c r="C6697">
        <v>2009</v>
      </c>
      <c r="D6697" t="s">
        <v>21</v>
      </c>
      <c r="F6697" t="s">
        <v>22</v>
      </c>
      <c r="G6697" t="s">
        <v>1690</v>
      </c>
      <c r="I6697">
        <v>10725.6</v>
      </c>
    </row>
    <row r="6698" spans="1:9" x14ac:dyDescent="0.2">
      <c r="A6698" t="s">
        <v>1202</v>
      </c>
      <c r="B6698">
        <v>254</v>
      </c>
      <c r="C6698">
        <v>2009</v>
      </c>
      <c r="D6698" t="s">
        <v>214</v>
      </c>
      <c r="F6698" t="s">
        <v>80</v>
      </c>
      <c r="G6698" t="s">
        <v>1553</v>
      </c>
      <c r="I6698">
        <v>10700</v>
      </c>
    </row>
    <row r="6699" spans="1:9" x14ac:dyDescent="0.2">
      <c r="A6699" t="s">
        <v>385</v>
      </c>
      <c r="B6699">
        <v>255</v>
      </c>
      <c r="C6699">
        <v>2009</v>
      </c>
      <c r="D6699" t="s">
        <v>1077</v>
      </c>
      <c r="F6699" t="s">
        <v>28</v>
      </c>
      <c r="G6699" t="s">
        <v>1406</v>
      </c>
      <c r="I6699">
        <v>10690.1</v>
      </c>
    </row>
    <row r="6700" spans="1:9" x14ac:dyDescent="0.2">
      <c r="A6700" t="s">
        <v>376</v>
      </c>
      <c r="B6700">
        <v>256</v>
      </c>
      <c r="C6700">
        <v>2009</v>
      </c>
      <c r="D6700" t="s">
        <v>201</v>
      </c>
      <c r="F6700" t="s">
        <v>35</v>
      </c>
      <c r="G6700" t="s">
        <v>1556</v>
      </c>
      <c r="I6700">
        <v>10661</v>
      </c>
    </row>
    <row r="6701" spans="1:9" x14ac:dyDescent="0.2">
      <c r="A6701" t="s">
        <v>1376</v>
      </c>
      <c r="B6701">
        <v>257</v>
      </c>
      <c r="C6701">
        <v>2009</v>
      </c>
      <c r="D6701" t="s">
        <v>27</v>
      </c>
      <c r="F6701" t="s">
        <v>181</v>
      </c>
      <c r="G6701" t="s">
        <v>1549</v>
      </c>
      <c r="I6701">
        <v>10561.1</v>
      </c>
    </row>
    <row r="6702" spans="1:9" x14ac:dyDescent="0.2">
      <c r="A6702" t="s">
        <v>1685</v>
      </c>
      <c r="B6702">
        <v>258</v>
      </c>
      <c r="C6702">
        <v>2009</v>
      </c>
      <c r="D6702" t="s">
        <v>95</v>
      </c>
      <c r="F6702" t="s">
        <v>146</v>
      </c>
      <c r="G6702" t="s">
        <v>1466</v>
      </c>
      <c r="I6702">
        <v>10498</v>
      </c>
    </row>
    <row r="6703" spans="1:9" x14ac:dyDescent="0.2">
      <c r="A6703" t="s">
        <v>858</v>
      </c>
      <c r="B6703">
        <v>259</v>
      </c>
      <c r="C6703">
        <v>2009</v>
      </c>
      <c r="D6703" t="s">
        <v>24</v>
      </c>
      <c r="F6703" t="s">
        <v>113</v>
      </c>
      <c r="G6703" t="s">
        <v>1560</v>
      </c>
      <c r="I6703">
        <v>10457.700000000001</v>
      </c>
    </row>
    <row r="6704" spans="1:9" x14ac:dyDescent="0.2">
      <c r="A6704" t="s">
        <v>1317</v>
      </c>
      <c r="B6704">
        <v>260</v>
      </c>
      <c r="C6704">
        <v>2009</v>
      </c>
      <c r="D6704" t="s">
        <v>57</v>
      </c>
      <c r="F6704" t="s">
        <v>125</v>
      </c>
      <c r="G6704" t="s">
        <v>1555</v>
      </c>
      <c r="I6704">
        <v>10404</v>
      </c>
    </row>
    <row r="6705" spans="1:9" x14ac:dyDescent="0.2">
      <c r="A6705" t="s">
        <v>1219</v>
      </c>
      <c r="B6705">
        <v>261</v>
      </c>
      <c r="C6705">
        <v>2009</v>
      </c>
      <c r="D6705" t="s">
        <v>60</v>
      </c>
      <c r="F6705" t="s">
        <v>93</v>
      </c>
      <c r="G6705" t="s">
        <v>1457</v>
      </c>
      <c r="I6705">
        <v>10383</v>
      </c>
    </row>
    <row r="6706" spans="1:9" x14ac:dyDescent="0.2">
      <c r="A6706" t="s">
        <v>1354</v>
      </c>
      <c r="B6706">
        <v>262</v>
      </c>
      <c r="C6706">
        <v>2009</v>
      </c>
      <c r="D6706" t="s">
        <v>46</v>
      </c>
      <c r="F6706" t="s">
        <v>103</v>
      </c>
      <c r="G6706" t="s">
        <v>1519</v>
      </c>
      <c r="I6706">
        <v>10215</v>
      </c>
    </row>
    <row r="6707" spans="1:9" x14ac:dyDescent="0.2">
      <c r="A6707" t="s">
        <v>1204</v>
      </c>
      <c r="B6707">
        <v>263</v>
      </c>
      <c r="C6707">
        <v>2009</v>
      </c>
      <c r="D6707" t="s">
        <v>230</v>
      </c>
      <c r="F6707" t="s">
        <v>954</v>
      </c>
      <c r="G6707" t="s">
        <v>1550</v>
      </c>
      <c r="I6707">
        <v>10127</v>
      </c>
    </row>
    <row r="6708" spans="1:9" x14ac:dyDescent="0.2">
      <c r="A6708" t="s">
        <v>1705</v>
      </c>
      <c r="B6708">
        <v>264</v>
      </c>
      <c r="C6708">
        <v>2009</v>
      </c>
      <c r="D6708" t="s">
        <v>221</v>
      </c>
      <c r="F6708" t="s">
        <v>55</v>
      </c>
      <c r="G6708" t="s">
        <v>1413</v>
      </c>
      <c r="I6708">
        <v>10086.299999999999</v>
      </c>
    </row>
    <row r="6709" spans="1:9" x14ac:dyDescent="0.2">
      <c r="A6709" t="s">
        <v>1312</v>
      </c>
      <c r="B6709">
        <v>265</v>
      </c>
      <c r="C6709">
        <v>2009</v>
      </c>
      <c r="D6709" t="s">
        <v>1363</v>
      </c>
      <c r="F6709" t="s">
        <v>181</v>
      </c>
      <c r="G6709" t="s">
        <v>1549</v>
      </c>
      <c r="I6709">
        <v>10084</v>
      </c>
    </row>
    <row r="6710" spans="1:9" x14ac:dyDescent="0.2">
      <c r="A6710" t="s">
        <v>1569</v>
      </c>
      <c r="B6710">
        <v>266</v>
      </c>
      <c r="C6710">
        <v>2009</v>
      </c>
      <c r="D6710" t="s">
        <v>1353</v>
      </c>
      <c r="F6710" t="s">
        <v>55</v>
      </c>
      <c r="G6710" t="s">
        <v>1530</v>
      </c>
      <c r="I6710">
        <v>10078</v>
      </c>
    </row>
    <row r="6711" spans="1:9" x14ac:dyDescent="0.2">
      <c r="A6711" t="s">
        <v>245</v>
      </c>
      <c r="B6711">
        <v>267</v>
      </c>
      <c r="C6711">
        <v>2009</v>
      </c>
      <c r="D6711" t="s">
        <v>980</v>
      </c>
      <c r="F6711" t="s">
        <v>98</v>
      </c>
      <c r="G6711" t="s">
        <v>1499</v>
      </c>
      <c r="I6711">
        <v>10070.799999999999</v>
      </c>
    </row>
    <row r="6712" spans="1:9" x14ac:dyDescent="0.2">
      <c r="A6712" t="s">
        <v>1332</v>
      </c>
      <c r="B6712">
        <v>268</v>
      </c>
      <c r="C6712">
        <v>2009</v>
      </c>
      <c r="D6712" t="s">
        <v>223</v>
      </c>
      <c r="F6712" t="s">
        <v>22</v>
      </c>
      <c r="G6712" t="s">
        <v>1403</v>
      </c>
      <c r="I6712">
        <v>10060</v>
      </c>
    </row>
    <row r="6713" spans="1:9" x14ac:dyDescent="0.2">
      <c r="A6713" t="s">
        <v>783</v>
      </c>
      <c r="B6713">
        <v>269</v>
      </c>
      <c r="C6713">
        <v>2009</v>
      </c>
      <c r="D6713" t="s">
        <v>105</v>
      </c>
      <c r="F6713" t="s">
        <v>146</v>
      </c>
      <c r="G6713" t="s">
        <v>1564</v>
      </c>
      <c r="I6713">
        <v>10027.4</v>
      </c>
    </row>
    <row r="6714" spans="1:9" x14ac:dyDescent="0.2">
      <c r="A6714" t="s">
        <v>1539</v>
      </c>
      <c r="B6714">
        <v>270</v>
      </c>
      <c r="C6714">
        <v>2009</v>
      </c>
      <c r="D6714" t="s">
        <v>97</v>
      </c>
      <c r="F6714" t="s">
        <v>113</v>
      </c>
      <c r="G6714" t="s">
        <v>1540</v>
      </c>
      <c r="I6714">
        <v>9982.2999999999993</v>
      </c>
    </row>
    <row r="6715" spans="1:9" x14ac:dyDescent="0.2">
      <c r="A6715" t="s">
        <v>1358</v>
      </c>
      <c r="B6715">
        <v>271</v>
      </c>
      <c r="C6715">
        <v>2009</v>
      </c>
      <c r="D6715" t="s">
        <v>97</v>
      </c>
      <c r="F6715" t="s">
        <v>35</v>
      </c>
      <c r="G6715" t="s">
        <v>1494</v>
      </c>
      <c r="I6715">
        <v>9948</v>
      </c>
    </row>
    <row r="6716" spans="1:9" x14ac:dyDescent="0.2">
      <c r="A6716" t="s">
        <v>1107</v>
      </c>
      <c r="B6716">
        <v>272</v>
      </c>
      <c r="C6716">
        <v>2009</v>
      </c>
      <c r="D6716" t="s">
        <v>920</v>
      </c>
      <c r="F6716" t="s">
        <v>22</v>
      </c>
      <c r="G6716" t="s">
        <v>1403</v>
      </c>
      <c r="I6716">
        <v>9937</v>
      </c>
    </row>
    <row r="6717" spans="1:9" x14ac:dyDescent="0.2">
      <c r="A6717" t="s">
        <v>1102</v>
      </c>
      <c r="B6717">
        <v>273</v>
      </c>
      <c r="C6717">
        <v>2009</v>
      </c>
      <c r="D6717" t="s">
        <v>97</v>
      </c>
      <c r="F6717" t="s">
        <v>199</v>
      </c>
      <c r="G6717" t="s">
        <v>1548</v>
      </c>
      <c r="I6717">
        <v>9935.9</v>
      </c>
    </row>
    <row r="6718" spans="1:9" x14ac:dyDescent="0.2">
      <c r="A6718" t="s">
        <v>284</v>
      </c>
      <c r="B6718">
        <v>274</v>
      </c>
      <c r="C6718">
        <v>2009</v>
      </c>
      <c r="D6718" t="s">
        <v>97</v>
      </c>
      <c r="F6718" t="s">
        <v>98</v>
      </c>
      <c r="G6718" t="s">
        <v>1684</v>
      </c>
      <c r="I6718">
        <v>9905</v>
      </c>
    </row>
    <row r="6719" spans="1:9" x14ac:dyDescent="0.2">
      <c r="A6719" t="s">
        <v>1269</v>
      </c>
      <c r="B6719">
        <v>275</v>
      </c>
      <c r="C6719">
        <v>2009</v>
      </c>
      <c r="D6719" t="s">
        <v>1722</v>
      </c>
      <c r="F6719" t="s">
        <v>33</v>
      </c>
      <c r="G6719" t="s">
        <v>1576</v>
      </c>
      <c r="I6719">
        <v>9889.6</v>
      </c>
    </row>
    <row r="6720" spans="1:9" x14ac:dyDescent="0.2">
      <c r="A6720" t="s">
        <v>1388</v>
      </c>
      <c r="B6720">
        <v>276</v>
      </c>
      <c r="C6720">
        <v>2009</v>
      </c>
      <c r="D6720" t="s">
        <v>46</v>
      </c>
      <c r="F6720" t="s">
        <v>72</v>
      </c>
      <c r="G6720" t="s">
        <v>1627</v>
      </c>
      <c r="I6720">
        <v>9812.6</v>
      </c>
    </row>
    <row r="6721" spans="1:9" x14ac:dyDescent="0.2">
      <c r="A6721" t="s">
        <v>684</v>
      </c>
      <c r="B6721">
        <v>277</v>
      </c>
      <c r="C6721">
        <v>2009</v>
      </c>
      <c r="D6721" t="s">
        <v>1104</v>
      </c>
      <c r="F6721" t="s">
        <v>18</v>
      </c>
      <c r="G6721" t="s">
        <v>1523</v>
      </c>
      <c r="I6721">
        <v>9700</v>
      </c>
    </row>
    <row r="6722" spans="1:9" x14ac:dyDescent="0.2">
      <c r="A6722" t="s">
        <v>1364</v>
      </c>
      <c r="B6722">
        <v>278</v>
      </c>
      <c r="C6722">
        <v>2009</v>
      </c>
      <c r="D6722" t="s">
        <v>57</v>
      </c>
      <c r="F6722" t="s">
        <v>98</v>
      </c>
      <c r="G6722" t="s">
        <v>1499</v>
      </c>
      <c r="I6722">
        <v>9680</v>
      </c>
    </row>
    <row r="6723" spans="1:9" x14ac:dyDescent="0.2">
      <c r="A6723" t="s">
        <v>1311</v>
      </c>
      <c r="B6723">
        <v>279</v>
      </c>
      <c r="C6723">
        <v>2009</v>
      </c>
      <c r="D6723" t="s">
        <v>40</v>
      </c>
      <c r="F6723" t="s">
        <v>28</v>
      </c>
      <c r="G6723" t="s">
        <v>1406</v>
      </c>
      <c r="I6723">
        <v>9675</v>
      </c>
    </row>
    <row r="6724" spans="1:9" x14ac:dyDescent="0.2">
      <c r="A6724" t="s">
        <v>1039</v>
      </c>
      <c r="B6724">
        <v>280</v>
      </c>
      <c r="C6724">
        <v>2009</v>
      </c>
      <c r="D6724" t="s">
        <v>57</v>
      </c>
      <c r="F6724" t="s">
        <v>542</v>
      </c>
      <c r="G6724" t="s">
        <v>1575</v>
      </c>
      <c r="I6724">
        <v>9636.6</v>
      </c>
    </row>
    <row r="6725" spans="1:9" x14ac:dyDescent="0.2">
      <c r="A6725" t="s">
        <v>908</v>
      </c>
      <c r="B6725">
        <v>281</v>
      </c>
      <c r="C6725">
        <v>2009</v>
      </c>
      <c r="D6725" t="s">
        <v>46</v>
      </c>
      <c r="F6725" t="s">
        <v>98</v>
      </c>
      <c r="G6725" t="s">
        <v>1442</v>
      </c>
      <c r="I6725">
        <v>9575</v>
      </c>
    </row>
    <row r="6726" spans="1:9" x14ac:dyDescent="0.2">
      <c r="A6726" t="s">
        <v>1090</v>
      </c>
      <c r="B6726">
        <v>282</v>
      </c>
      <c r="C6726">
        <v>2009</v>
      </c>
      <c r="D6726" t="s">
        <v>17</v>
      </c>
      <c r="F6726" t="s">
        <v>18</v>
      </c>
      <c r="G6726" t="s">
        <v>1533</v>
      </c>
      <c r="I6726">
        <v>9544</v>
      </c>
    </row>
    <row r="6727" spans="1:9" x14ac:dyDescent="0.2">
      <c r="A6727" t="s">
        <v>651</v>
      </c>
      <c r="B6727">
        <v>283</v>
      </c>
      <c r="C6727">
        <v>2009</v>
      </c>
      <c r="D6727" t="s">
        <v>1294</v>
      </c>
      <c r="F6727" t="s">
        <v>22</v>
      </c>
      <c r="G6727" t="s">
        <v>1502</v>
      </c>
      <c r="I6727">
        <v>9494</v>
      </c>
    </row>
    <row r="6728" spans="1:9" x14ac:dyDescent="0.2">
      <c r="A6728" t="s">
        <v>134</v>
      </c>
      <c r="B6728">
        <v>284</v>
      </c>
      <c r="C6728">
        <v>2009</v>
      </c>
      <c r="D6728" t="s">
        <v>95</v>
      </c>
      <c r="F6728" t="s">
        <v>28</v>
      </c>
      <c r="G6728" t="s">
        <v>1518</v>
      </c>
      <c r="I6728">
        <v>9416</v>
      </c>
    </row>
    <row r="6729" spans="1:9" x14ac:dyDescent="0.2">
      <c r="A6729" t="s">
        <v>443</v>
      </c>
      <c r="B6729">
        <v>285</v>
      </c>
      <c r="C6729">
        <v>2009</v>
      </c>
      <c r="D6729" t="s">
        <v>214</v>
      </c>
      <c r="F6729" t="s">
        <v>18</v>
      </c>
      <c r="G6729" t="s">
        <v>1401</v>
      </c>
      <c r="I6729">
        <v>9336</v>
      </c>
    </row>
    <row r="6730" spans="1:9" x14ac:dyDescent="0.2">
      <c r="A6730" t="s">
        <v>1573</v>
      </c>
      <c r="B6730">
        <v>286</v>
      </c>
      <c r="C6730">
        <v>2009</v>
      </c>
      <c r="D6730" t="s">
        <v>223</v>
      </c>
      <c r="F6730" t="s">
        <v>22</v>
      </c>
      <c r="G6730" t="s">
        <v>1502</v>
      </c>
      <c r="I6730">
        <v>9293.4</v>
      </c>
    </row>
    <row r="6731" spans="1:9" x14ac:dyDescent="0.2">
      <c r="A6731" t="s">
        <v>1296</v>
      </c>
      <c r="B6731">
        <v>287</v>
      </c>
      <c r="C6731">
        <v>2009</v>
      </c>
      <c r="D6731" t="s">
        <v>65</v>
      </c>
      <c r="F6731" t="s">
        <v>33</v>
      </c>
      <c r="G6731" t="s">
        <v>1427</v>
      </c>
      <c r="I6731">
        <v>9219</v>
      </c>
    </row>
    <row r="6732" spans="1:9" x14ac:dyDescent="0.2">
      <c r="A6732" t="s">
        <v>1033</v>
      </c>
      <c r="B6732">
        <v>288</v>
      </c>
      <c r="C6732">
        <v>2009</v>
      </c>
      <c r="D6732" t="s">
        <v>214</v>
      </c>
      <c r="F6732" t="s">
        <v>125</v>
      </c>
      <c r="G6732" t="s">
        <v>1541</v>
      </c>
      <c r="I6732">
        <v>9186</v>
      </c>
    </row>
    <row r="6733" spans="1:9" x14ac:dyDescent="0.2">
      <c r="A6733" t="s">
        <v>957</v>
      </c>
      <c r="B6733">
        <v>289</v>
      </c>
      <c r="C6733">
        <v>2009</v>
      </c>
      <c r="D6733" t="s">
        <v>214</v>
      </c>
      <c r="F6733" t="s">
        <v>255</v>
      </c>
      <c r="G6733" t="s">
        <v>1579</v>
      </c>
      <c r="I6733">
        <v>9069.5</v>
      </c>
    </row>
    <row r="6734" spans="1:9" x14ac:dyDescent="0.2">
      <c r="A6734" t="s">
        <v>1181</v>
      </c>
      <c r="B6734">
        <v>290</v>
      </c>
      <c r="C6734">
        <v>2009</v>
      </c>
      <c r="D6734" t="s">
        <v>105</v>
      </c>
      <c r="F6734" t="s">
        <v>53</v>
      </c>
      <c r="G6734" t="s">
        <v>1471</v>
      </c>
      <c r="I6734">
        <v>9043</v>
      </c>
    </row>
    <row r="6735" spans="1:9" x14ac:dyDescent="0.2">
      <c r="A6735" t="s">
        <v>1660</v>
      </c>
      <c r="B6735">
        <v>291</v>
      </c>
      <c r="C6735">
        <v>2009</v>
      </c>
      <c r="D6735" t="s">
        <v>920</v>
      </c>
      <c r="F6735" t="s">
        <v>146</v>
      </c>
      <c r="G6735" t="s">
        <v>1466</v>
      </c>
      <c r="I6735">
        <v>9019.1</v>
      </c>
    </row>
    <row r="6736" spans="1:9" x14ac:dyDescent="0.2">
      <c r="A6736" t="s">
        <v>1184</v>
      </c>
      <c r="B6736">
        <v>292</v>
      </c>
      <c r="C6736">
        <v>2009</v>
      </c>
      <c r="D6736" t="s">
        <v>974</v>
      </c>
      <c r="F6736" t="s">
        <v>55</v>
      </c>
      <c r="G6736" t="s">
        <v>1456</v>
      </c>
      <c r="I6736">
        <v>9004.9</v>
      </c>
    </row>
    <row r="6737" spans="1:9" x14ac:dyDescent="0.2">
      <c r="A6737" t="s">
        <v>1361</v>
      </c>
      <c r="B6737">
        <v>293</v>
      </c>
      <c r="C6737">
        <v>2009</v>
      </c>
      <c r="D6737" t="s">
        <v>1010</v>
      </c>
      <c r="F6737" t="s">
        <v>150</v>
      </c>
      <c r="G6737" t="s">
        <v>1547</v>
      </c>
      <c r="I6737">
        <v>8940.4</v>
      </c>
    </row>
    <row r="6738" spans="1:9" x14ac:dyDescent="0.2">
      <c r="A6738" t="s">
        <v>1318</v>
      </c>
      <c r="B6738">
        <v>294</v>
      </c>
      <c r="C6738">
        <v>2009</v>
      </c>
      <c r="D6738" t="s">
        <v>38</v>
      </c>
      <c r="F6738" t="s">
        <v>125</v>
      </c>
      <c r="G6738" t="s">
        <v>1555</v>
      </c>
      <c r="I6738">
        <v>8845</v>
      </c>
    </row>
    <row r="6739" spans="1:9" x14ac:dyDescent="0.2">
      <c r="A6739" t="s">
        <v>408</v>
      </c>
      <c r="B6739">
        <v>295</v>
      </c>
      <c r="C6739">
        <v>2009</v>
      </c>
      <c r="D6739" t="s">
        <v>1359</v>
      </c>
      <c r="F6739" t="s">
        <v>181</v>
      </c>
      <c r="G6739" t="s">
        <v>1584</v>
      </c>
      <c r="I6739">
        <v>8811.2999999999993</v>
      </c>
    </row>
    <row r="6740" spans="1:9" x14ac:dyDescent="0.2">
      <c r="A6740" t="s">
        <v>1625</v>
      </c>
      <c r="B6740">
        <v>296</v>
      </c>
      <c r="C6740">
        <v>2009</v>
      </c>
      <c r="D6740" t="s">
        <v>105</v>
      </c>
      <c r="F6740" t="s">
        <v>22</v>
      </c>
      <c r="G6740" t="s">
        <v>1626</v>
      </c>
      <c r="I6740">
        <v>8805.9</v>
      </c>
    </row>
    <row r="6741" spans="1:9" x14ac:dyDescent="0.2">
      <c r="A6741" t="s">
        <v>536</v>
      </c>
      <c r="B6741">
        <v>297</v>
      </c>
      <c r="C6741">
        <v>2009</v>
      </c>
      <c r="D6741" t="s">
        <v>757</v>
      </c>
      <c r="F6741" t="s">
        <v>41</v>
      </c>
      <c r="G6741" t="s">
        <v>1559</v>
      </c>
      <c r="I6741">
        <v>8776.5</v>
      </c>
    </row>
    <row r="6742" spans="1:9" x14ac:dyDescent="0.2">
      <c r="A6742" t="s">
        <v>1616</v>
      </c>
      <c r="B6742">
        <v>298</v>
      </c>
      <c r="C6742">
        <v>2009</v>
      </c>
      <c r="D6742" t="s">
        <v>998</v>
      </c>
      <c r="F6742" t="s">
        <v>55</v>
      </c>
      <c r="G6742" t="s">
        <v>1453</v>
      </c>
      <c r="I6742">
        <v>8718.7999999999993</v>
      </c>
    </row>
    <row r="6743" spans="1:9" x14ac:dyDescent="0.2">
      <c r="A6743" t="s">
        <v>1314</v>
      </c>
      <c r="B6743">
        <v>299</v>
      </c>
      <c r="C6743">
        <v>2009</v>
      </c>
      <c r="D6743" t="s">
        <v>65</v>
      </c>
      <c r="F6743" t="s">
        <v>28</v>
      </c>
      <c r="G6743" t="s">
        <v>1406</v>
      </c>
      <c r="I6743">
        <v>8601.2000000000007</v>
      </c>
    </row>
    <row r="6744" spans="1:9" x14ac:dyDescent="0.2">
      <c r="A6744" t="s">
        <v>1163</v>
      </c>
      <c r="B6744">
        <v>300</v>
      </c>
      <c r="C6744">
        <v>2009</v>
      </c>
      <c r="D6744" t="s">
        <v>1164</v>
      </c>
      <c r="F6744" t="s">
        <v>72</v>
      </c>
      <c r="G6744" t="s">
        <v>1481</v>
      </c>
      <c r="I6744">
        <v>8578.6</v>
      </c>
    </row>
    <row r="6745" spans="1:9" x14ac:dyDescent="0.2">
      <c r="A6745" t="s">
        <v>406</v>
      </c>
      <c r="B6745">
        <v>301</v>
      </c>
      <c r="C6745">
        <v>2009</v>
      </c>
      <c r="D6745" t="s">
        <v>24</v>
      </c>
      <c r="F6745" t="s">
        <v>93</v>
      </c>
      <c r="G6745" t="s">
        <v>1457</v>
      </c>
      <c r="I6745">
        <v>8573</v>
      </c>
    </row>
    <row r="6746" spans="1:9" x14ac:dyDescent="0.2">
      <c r="A6746" t="s">
        <v>938</v>
      </c>
      <c r="B6746">
        <v>302</v>
      </c>
      <c r="C6746">
        <v>2009</v>
      </c>
      <c r="D6746" t="s">
        <v>57</v>
      </c>
      <c r="F6746" t="s">
        <v>53</v>
      </c>
      <c r="G6746" t="s">
        <v>1416</v>
      </c>
      <c r="I6746">
        <v>8554</v>
      </c>
    </row>
    <row r="6747" spans="1:9" x14ac:dyDescent="0.2">
      <c r="A6747" t="s">
        <v>1384</v>
      </c>
      <c r="B6747">
        <v>303</v>
      </c>
      <c r="C6747">
        <v>2009</v>
      </c>
      <c r="D6747" t="s">
        <v>1363</v>
      </c>
      <c r="F6747" t="s">
        <v>55</v>
      </c>
      <c r="G6747" t="s">
        <v>1456</v>
      </c>
      <c r="I6747">
        <v>8541.2999999999993</v>
      </c>
    </row>
    <row r="6748" spans="1:9" x14ac:dyDescent="0.2">
      <c r="A6748" t="s">
        <v>1324</v>
      </c>
      <c r="B6748">
        <v>304</v>
      </c>
      <c r="C6748">
        <v>2009</v>
      </c>
      <c r="D6748" t="s">
        <v>987</v>
      </c>
      <c r="F6748" t="s">
        <v>22</v>
      </c>
      <c r="G6748" t="s">
        <v>1629</v>
      </c>
      <c r="I6748">
        <v>8525.1</v>
      </c>
    </row>
    <row r="6749" spans="1:9" x14ac:dyDescent="0.2">
      <c r="A6749" t="s">
        <v>1570</v>
      </c>
      <c r="B6749">
        <v>305</v>
      </c>
      <c r="C6749">
        <v>2009</v>
      </c>
      <c r="D6749" t="s">
        <v>350</v>
      </c>
      <c r="F6749" t="s">
        <v>41</v>
      </c>
      <c r="G6749" t="s">
        <v>1571</v>
      </c>
      <c r="I6749">
        <v>8525.1</v>
      </c>
    </row>
    <row r="6750" spans="1:9" x14ac:dyDescent="0.2">
      <c r="A6750" t="s">
        <v>784</v>
      </c>
      <c r="B6750">
        <v>306</v>
      </c>
      <c r="C6750">
        <v>2009</v>
      </c>
      <c r="D6750" t="s">
        <v>1722</v>
      </c>
      <c r="F6750" t="s">
        <v>86</v>
      </c>
      <c r="G6750" t="s">
        <v>1622</v>
      </c>
      <c r="I6750">
        <v>8424.6</v>
      </c>
    </row>
    <row r="6751" spans="1:9" x14ac:dyDescent="0.2">
      <c r="A6751" t="s">
        <v>458</v>
      </c>
      <c r="B6751">
        <v>307</v>
      </c>
      <c r="C6751">
        <v>2009</v>
      </c>
      <c r="D6751" t="s">
        <v>79</v>
      </c>
      <c r="F6751" t="s">
        <v>44</v>
      </c>
      <c r="G6751" t="s">
        <v>1417</v>
      </c>
      <c r="I6751">
        <v>8406</v>
      </c>
    </row>
    <row r="6752" spans="1:9" x14ac:dyDescent="0.2">
      <c r="A6752" t="s">
        <v>480</v>
      </c>
      <c r="B6752">
        <v>308</v>
      </c>
      <c r="C6752">
        <v>2009</v>
      </c>
      <c r="D6752" t="s">
        <v>1111</v>
      </c>
      <c r="F6752" t="s">
        <v>22</v>
      </c>
      <c r="G6752" t="s">
        <v>1502</v>
      </c>
      <c r="I6752">
        <v>8405.7000000000007</v>
      </c>
    </row>
    <row r="6753" spans="1:9" x14ac:dyDescent="0.2">
      <c r="A6753" t="s">
        <v>1008</v>
      </c>
      <c r="B6753">
        <v>309</v>
      </c>
      <c r="C6753">
        <v>2009</v>
      </c>
      <c r="D6753" t="s">
        <v>980</v>
      </c>
      <c r="F6753" t="s">
        <v>41</v>
      </c>
      <c r="G6753" t="s">
        <v>1574</v>
      </c>
      <c r="I6753">
        <v>8391</v>
      </c>
    </row>
    <row r="6754" spans="1:9" x14ac:dyDescent="0.2">
      <c r="A6754" t="s">
        <v>619</v>
      </c>
      <c r="B6754">
        <v>310</v>
      </c>
      <c r="C6754">
        <v>2009</v>
      </c>
      <c r="D6754" t="s">
        <v>46</v>
      </c>
      <c r="F6754" t="s">
        <v>190</v>
      </c>
      <c r="G6754" t="s">
        <v>1546</v>
      </c>
      <c r="I6754">
        <v>8381</v>
      </c>
    </row>
    <row r="6755" spans="1:9" x14ac:dyDescent="0.2">
      <c r="A6755" t="s">
        <v>1268</v>
      </c>
      <c r="B6755">
        <v>311</v>
      </c>
      <c r="C6755">
        <v>2009</v>
      </c>
      <c r="D6755" t="s">
        <v>350</v>
      </c>
      <c r="F6755" t="s">
        <v>35</v>
      </c>
      <c r="G6755" t="s">
        <v>1494</v>
      </c>
      <c r="I6755">
        <v>8318.7999999999993</v>
      </c>
    </row>
    <row r="6756" spans="1:9" x14ac:dyDescent="0.2">
      <c r="A6756" t="s">
        <v>1190</v>
      </c>
      <c r="B6756">
        <v>312</v>
      </c>
      <c r="C6756">
        <v>2009</v>
      </c>
      <c r="D6756" t="s">
        <v>1103</v>
      </c>
      <c r="F6756" t="s">
        <v>98</v>
      </c>
      <c r="G6756" t="s">
        <v>1442</v>
      </c>
      <c r="I6756">
        <v>8305</v>
      </c>
    </row>
    <row r="6757" spans="1:9" x14ac:dyDescent="0.2">
      <c r="A6757" t="s">
        <v>1303</v>
      </c>
      <c r="B6757">
        <v>313</v>
      </c>
      <c r="C6757">
        <v>2009</v>
      </c>
      <c r="D6757" t="s">
        <v>105</v>
      </c>
      <c r="F6757" t="s">
        <v>44</v>
      </c>
      <c r="G6757" t="s">
        <v>1562</v>
      </c>
      <c r="I6757">
        <v>8267</v>
      </c>
    </row>
    <row r="6758" spans="1:9" x14ac:dyDescent="0.2">
      <c r="A6758" t="s">
        <v>912</v>
      </c>
      <c r="B6758">
        <v>314</v>
      </c>
      <c r="C6758">
        <v>2009</v>
      </c>
      <c r="D6758" t="s">
        <v>214</v>
      </c>
      <c r="F6758" t="s">
        <v>98</v>
      </c>
      <c r="G6758" t="s">
        <v>1561</v>
      </c>
      <c r="I6758">
        <v>8206</v>
      </c>
    </row>
    <row r="6759" spans="1:9" x14ac:dyDescent="0.2">
      <c r="A6759" t="s">
        <v>505</v>
      </c>
      <c r="B6759">
        <v>315</v>
      </c>
      <c r="C6759">
        <v>2009</v>
      </c>
      <c r="D6759" t="s">
        <v>974</v>
      </c>
      <c r="F6759" t="s">
        <v>55</v>
      </c>
      <c r="G6759" t="s">
        <v>1444</v>
      </c>
      <c r="I6759">
        <v>8129.2</v>
      </c>
    </row>
    <row r="6760" spans="1:9" x14ac:dyDescent="0.2">
      <c r="A6760" t="s">
        <v>1686</v>
      </c>
      <c r="B6760">
        <v>316</v>
      </c>
      <c r="C6760">
        <v>2009</v>
      </c>
      <c r="D6760" t="s">
        <v>17</v>
      </c>
      <c r="F6760" t="s">
        <v>53</v>
      </c>
      <c r="G6760" t="s">
        <v>1551</v>
      </c>
      <c r="I6760">
        <v>8101</v>
      </c>
    </row>
    <row r="6761" spans="1:9" x14ac:dyDescent="0.2">
      <c r="A6761" t="s">
        <v>1632</v>
      </c>
      <c r="B6761">
        <v>317</v>
      </c>
      <c r="C6761">
        <v>2009</v>
      </c>
      <c r="D6761" t="s">
        <v>105</v>
      </c>
      <c r="F6761" t="s">
        <v>125</v>
      </c>
      <c r="G6761" t="s">
        <v>1633</v>
      </c>
      <c r="I6761">
        <v>8088.6</v>
      </c>
    </row>
    <row r="6762" spans="1:9" x14ac:dyDescent="0.2">
      <c r="A6762" t="s">
        <v>1732</v>
      </c>
      <c r="B6762">
        <v>318</v>
      </c>
      <c r="C6762">
        <v>2009</v>
      </c>
      <c r="D6762" t="s">
        <v>166</v>
      </c>
      <c r="F6762" t="s">
        <v>255</v>
      </c>
      <c r="G6762" t="s">
        <v>1733</v>
      </c>
      <c r="I6762">
        <v>8080.5</v>
      </c>
    </row>
    <row r="6763" spans="1:9" x14ac:dyDescent="0.2">
      <c r="A6763" t="s">
        <v>700</v>
      </c>
      <c r="B6763">
        <v>319</v>
      </c>
      <c r="C6763">
        <v>2009</v>
      </c>
      <c r="D6763" t="s">
        <v>637</v>
      </c>
      <c r="F6763" t="s">
        <v>55</v>
      </c>
      <c r="G6763" t="s">
        <v>1608</v>
      </c>
      <c r="I6763">
        <v>8074</v>
      </c>
    </row>
    <row r="6764" spans="1:9" x14ac:dyDescent="0.2">
      <c r="A6764" t="s">
        <v>712</v>
      </c>
      <c r="B6764">
        <v>320</v>
      </c>
      <c r="C6764">
        <v>2009</v>
      </c>
      <c r="D6764" t="s">
        <v>824</v>
      </c>
      <c r="F6764" t="s">
        <v>146</v>
      </c>
      <c r="G6764" t="s">
        <v>1564</v>
      </c>
      <c r="I6764">
        <v>8050</v>
      </c>
    </row>
    <row r="6765" spans="1:9" x14ac:dyDescent="0.2">
      <c r="A6765" t="s">
        <v>1210</v>
      </c>
      <c r="B6765">
        <v>321</v>
      </c>
      <c r="C6765">
        <v>2009</v>
      </c>
      <c r="D6765" t="s">
        <v>221</v>
      </c>
      <c r="F6765" t="s">
        <v>68</v>
      </c>
      <c r="G6765" t="s">
        <v>1408</v>
      </c>
      <c r="I6765">
        <v>8012</v>
      </c>
    </row>
    <row r="6766" spans="1:9" x14ac:dyDescent="0.2">
      <c r="A6766" t="s">
        <v>482</v>
      </c>
      <c r="B6766">
        <v>322</v>
      </c>
      <c r="C6766">
        <v>2009</v>
      </c>
      <c r="D6766" t="s">
        <v>46</v>
      </c>
      <c r="F6766" t="s">
        <v>53</v>
      </c>
      <c r="G6766" t="s">
        <v>1521</v>
      </c>
      <c r="I6766">
        <v>7979.7</v>
      </c>
    </row>
    <row r="6767" spans="1:9" x14ac:dyDescent="0.2">
      <c r="A6767" t="s">
        <v>1691</v>
      </c>
      <c r="B6767">
        <v>323</v>
      </c>
      <c r="C6767">
        <v>2009</v>
      </c>
      <c r="D6767" t="s">
        <v>223</v>
      </c>
      <c r="F6767" t="s">
        <v>22</v>
      </c>
      <c r="G6767" t="s">
        <v>1403</v>
      </c>
      <c r="I6767">
        <v>7970.2</v>
      </c>
    </row>
    <row r="6768" spans="1:9" x14ac:dyDescent="0.2">
      <c r="A6768" t="s">
        <v>1337</v>
      </c>
      <c r="B6768">
        <v>325</v>
      </c>
      <c r="C6768">
        <v>2009</v>
      </c>
      <c r="D6768" t="s">
        <v>1077</v>
      </c>
      <c r="F6768" t="s">
        <v>28</v>
      </c>
      <c r="G6768" t="s">
        <v>1406</v>
      </c>
      <c r="I6768">
        <v>7910.8</v>
      </c>
    </row>
    <row r="6769" spans="1:9" x14ac:dyDescent="0.2">
      <c r="A6769" t="s">
        <v>423</v>
      </c>
      <c r="B6769">
        <v>326</v>
      </c>
      <c r="C6769">
        <v>2009</v>
      </c>
      <c r="D6769" t="s">
        <v>1103</v>
      </c>
      <c r="F6769" t="s">
        <v>53</v>
      </c>
      <c r="G6769" t="s">
        <v>1578</v>
      </c>
      <c r="I6769">
        <v>7884.7</v>
      </c>
    </row>
    <row r="6770" spans="1:9" x14ac:dyDescent="0.2">
      <c r="A6770" t="s">
        <v>786</v>
      </c>
      <c r="B6770">
        <v>327</v>
      </c>
      <c r="C6770">
        <v>2009</v>
      </c>
      <c r="D6770" t="s">
        <v>214</v>
      </c>
      <c r="F6770" t="s">
        <v>142</v>
      </c>
      <c r="G6770" t="s">
        <v>1480</v>
      </c>
      <c r="I6770">
        <v>7839</v>
      </c>
    </row>
    <row r="6771" spans="1:9" x14ac:dyDescent="0.2">
      <c r="A6771" t="s">
        <v>1598</v>
      </c>
      <c r="B6771">
        <v>328</v>
      </c>
      <c r="C6771">
        <v>2009</v>
      </c>
      <c r="D6771" t="s">
        <v>976</v>
      </c>
      <c r="F6771" t="s">
        <v>55</v>
      </c>
      <c r="G6771" t="s">
        <v>1599</v>
      </c>
      <c r="I6771">
        <v>7768.2</v>
      </c>
    </row>
    <row r="6772" spans="1:9" x14ac:dyDescent="0.2">
      <c r="A6772" t="s">
        <v>400</v>
      </c>
      <c r="B6772">
        <v>329</v>
      </c>
      <c r="C6772">
        <v>2009</v>
      </c>
      <c r="D6772" t="s">
        <v>980</v>
      </c>
      <c r="F6772" t="s">
        <v>55</v>
      </c>
      <c r="G6772" t="s">
        <v>1601</v>
      </c>
      <c r="I6772">
        <v>7732.4</v>
      </c>
    </row>
    <row r="6773" spans="1:9" x14ac:dyDescent="0.2">
      <c r="A6773" t="s">
        <v>1702</v>
      </c>
      <c r="B6773">
        <v>330</v>
      </c>
      <c r="C6773">
        <v>2009</v>
      </c>
      <c r="D6773" t="s">
        <v>488</v>
      </c>
      <c r="F6773" t="s">
        <v>22</v>
      </c>
      <c r="G6773" t="s">
        <v>1469</v>
      </c>
      <c r="I6773">
        <v>7695</v>
      </c>
    </row>
    <row r="6774" spans="1:9" x14ac:dyDescent="0.2">
      <c r="A6774" t="s">
        <v>1226</v>
      </c>
      <c r="B6774">
        <v>331</v>
      </c>
      <c r="C6774">
        <v>2009</v>
      </c>
      <c r="D6774" t="s">
        <v>79</v>
      </c>
      <c r="F6774" t="s">
        <v>35</v>
      </c>
      <c r="G6774" t="s">
        <v>1435</v>
      </c>
      <c r="I6774">
        <v>7689.4</v>
      </c>
    </row>
    <row r="6775" spans="1:9" x14ac:dyDescent="0.2">
      <c r="A6775" t="s">
        <v>1699</v>
      </c>
      <c r="B6775">
        <v>332</v>
      </c>
      <c r="C6775">
        <v>2009</v>
      </c>
      <c r="D6775" t="s">
        <v>105</v>
      </c>
      <c r="F6775" t="s">
        <v>53</v>
      </c>
      <c r="G6775" t="s">
        <v>1700</v>
      </c>
      <c r="I6775">
        <v>7658.4</v>
      </c>
    </row>
    <row r="6776" spans="1:9" x14ac:dyDescent="0.2">
      <c r="A6776" t="s">
        <v>427</v>
      </c>
      <c r="B6776">
        <v>333</v>
      </c>
      <c r="C6776">
        <v>2009</v>
      </c>
      <c r="D6776" t="s">
        <v>1727</v>
      </c>
      <c r="F6776" t="s">
        <v>28</v>
      </c>
      <c r="G6776" t="s">
        <v>1406</v>
      </c>
      <c r="I6776">
        <v>7653</v>
      </c>
    </row>
    <row r="6777" spans="1:9" x14ac:dyDescent="0.2">
      <c r="A6777" t="s">
        <v>1029</v>
      </c>
      <c r="B6777">
        <v>334</v>
      </c>
      <c r="C6777">
        <v>2009</v>
      </c>
      <c r="D6777" t="s">
        <v>166</v>
      </c>
      <c r="F6777" t="s">
        <v>53</v>
      </c>
      <c r="G6777" t="s">
        <v>1692</v>
      </c>
      <c r="I6777">
        <v>7644.3</v>
      </c>
    </row>
    <row r="6778" spans="1:9" x14ac:dyDescent="0.2">
      <c r="A6778" t="s">
        <v>1320</v>
      </c>
      <c r="B6778">
        <v>335</v>
      </c>
      <c r="C6778">
        <v>2009</v>
      </c>
      <c r="D6778" t="s">
        <v>283</v>
      </c>
      <c r="F6778" t="s">
        <v>125</v>
      </c>
      <c r="G6778" t="s">
        <v>1585</v>
      </c>
      <c r="I6778">
        <v>7642.6</v>
      </c>
    </row>
    <row r="6779" spans="1:9" x14ac:dyDescent="0.2">
      <c r="A6779" t="s">
        <v>577</v>
      </c>
      <c r="B6779">
        <v>336</v>
      </c>
      <c r="C6779">
        <v>2009</v>
      </c>
      <c r="D6779" t="s">
        <v>1103</v>
      </c>
      <c r="F6779" t="s">
        <v>181</v>
      </c>
      <c r="G6779" t="s">
        <v>1591</v>
      </c>
      <c r="I6779">
        <v>7561.5</v>
      </c>
    </row>
    <row r="6780" spans="1:9" x14ac:dyDescent="0.2">
      <c r="A6780" t="s">
        <v>1012</v>
      </c>
      <c r="B6780">
        <v>337</v>
      </c>
      <c r="C6780">
        <v>2009</v>
      </c>
      <c r="D6780" t="s">
        <v>350</v>
      </c>
      <c r="F6780" t="s">
        <v>125</v>
      </c>
      <c r="G6780" t="s">
        <v>1407</v>
      </c>
      <c r="I6780">
        <v>7488</v>
      </c>
    </row>
    <row r="6781" spans="1:9" x14ac:dyDescent="0.2">
      <c r="A6781" t="s">
        <v>1590</v>
      </c>
      <c r="B6781">
        <v>338</v>
      </c>
      <c r="C6781">
        <v>2009</v>
      </c>
      <c r="D6781" t="s">
        <v>27</v>
      </c>
      <c r="F6781" t="s">
        <v>28</v>
      </c>
      <c r="G6781" t="s">
        <v>1406</v>
      </c>
      <c r="I6781">
        <v>7439.9</v>
      </c>
    </row>
    <row r="6782" spans="1:9" x14ac:dyDescent="0.2">
      <c r="A6782" t="s">
        <v>515</v>
      </c>
      <c r="B6782">
        <v>339</v>
      </c>
      <c r="C6782">
        <v>2009</v>
      </c>
      <c r="D6782" t="s">
        <v>972</v>
      </c>
      <c r="F6782" t="s">
        <v>35</v>
      </c>
      <c r="G6782" t="s">
        <v>1620</v>
      </c>
      <c r="I6782">
        <v>7337.6</v>
      </c>
    </row>
    <row r="6783" spans="1:9" x14ac:dyDescent="0.2">
      <c r="A6783" t="s">
        <v>176</v>
      </c>
      <c r="B6783">
        <v>340</v>
      </c>
      <c r="C6783">
        <v>2009</v>
      </c>
      <c r="D6783" t="s">
        <v>70</v>
      </c>
      <c r="F6783" t="s">
        <v>177</v>
      </c>
      <c r="G6783" t="s">
        <v>1554</v>
      </c>
      <c r="I6783">
        <v>7281.4</v>
      </c>
    </row>
    <row r="6784" spans="1:9" x14ac:dyDescent="0.2">
      <c r="A6784" t="s">
        <v>1056</v>
      </c>
      <c r="B6784">
        <v>341</v>
      </c>
      <c r="C6784">
        <v>2009</v>
      </c>
      <c r="D6784" t="s">
        <v>1291</v>
      </c>
      <c r="F6784" t="s">
        <v>41</v>
      </c>
      <c r="G6784" t="s">
        <v>1478</v>
      </c>
      <c r="I6784">
        <v>7249.4</v>
      </c>
    </row>
    <row r="6785" spans="1:9" x14ac:dyDescent="0.2">
      <c r="A6785" t="s">
        <v>1326</v>
      </c>
      <c r="B6785">
        <v>342</v>
      </c>
      <c r="C6785">
        <v>2009</v>
      </c>
      <c r="D6785" t="s">
        <v>27</v>
      </c>
      <c r="F6785" t="s">
        <v>28</v>
      </c>
      <c r="G6785" t="s">
        <v>1607</v>
      </c>
      <c r="I6785">
        <v>7230.1</v>
      </c>
    </row>
    <row r="6786" spans="1:9" x14ac:dyDescent="0.2">
      <c r="A6786" t="s">
        <v>1378</v>
      </c>
      <c r="B6786">
        <v>343</v>
      </c>
      <c r="C6786">
        <v>2009</v>
      </c>
      <c r="D6786" t="s">
        <v>214</v>
      </c>
      <c r="F6786" t="s">
        <v>22</v>
      </c>
      <c r="G6786" t="s">
        <v>1502</v>
      </c>
      <c r="I6786">
        <v>7221.3</v>
      </c>
    </row>
    <row r="6787" spans="1:9" x14ac:dyDescent="0.2">
      <c r="A6787" t="s">
        <v>1577</v>
      </c>
      <c r="B6787">
        <v>344</v>
      </c>
      <c r="C6787">
        <v>2009</v>
      </c>
      <c r="D6787" t="s">
        <v>230</v>
      </c>
      <c r="F6787" t="s">
        <v>954</v>
      </c>
      <c r="G6787" t="s">
        <v>1550</v>
      </c>
      <c r="I6787">
        <v>7208.8</v>
      </c>
    </row>
    <row r="6788" spans="1:9" x14ac:dyDescent="0.2">
      <c r="A6788" t="s">
        <v>1377</v>
      </c>
      <c r="B6788">
        <v>345</v>
      </c>
      <c r="C6788">
        <v>2009</v>
      </c>
      <c r="D6788" t="s">
        <v>1363</v>
      </c>
      <c r="F6788" t="s">
        <v>55</v>
      </c>
      <c r="G6788" t="s">
        <v>1596</v>
      </c>
      <c r="I6788">
        <v>7208.5</v>
      </c>
    </row>
    <row r="6789" spans="1:9" x14ac:dyDescent="0.2">
      <c r="A6789" t="s">
        <v>1020</v>
      </c>
      <c r="B6789">
        <v>346</v>
      </c>
      <c r="C6789">
        <v>2009</v>
      </c>
      <c r="D6789" t="s">
        <v>17</v>
      </c>
      <c r="F6789" t="s">
        <v>18</v>
      </c>
      <c r="G6789" t="s">
        <v>1458</v>
      </c>
      <c r="I6789">
        <v>7174</v>
      </c>
    </row>
    <row r="6790" spans="1:9" x14ac:dyDescent="0.2">
      <c r="A6790" t="s">
        <v>563</v>
      </c>
      <c r="B6790">
        <v>347</v>
      </c>
      <c r="C6790">
        <v>2009</v>
      </c>
      <c r="D6790" t="s">
        <v>824</v>
      </c>
      <c r="F6790" t="s">
        <v>41</v>
      </c>
      <c r="G6790" t="s">
        <v>1436</v>
      </c>
      <c r="I6790">
        <v>7158.5</v>
      </c>
    </row>
    <row r="6791" spans="1:9" x14ac:dyDescent="0.2">
      <c r="A6791" t="s">
        <v>1568</v>
      </c>
      <c r="B6791">
        <v>348</v>
      </c>
      <c r="C6791">
        <v>2009</v>
      </c>
      <c r="D6791" t="s">
        <v>79</v>
      </c>
      <c r="F6791" t="s">
        <v>72</v>
      </c>
      <c r="G6791" t="s">
        <v>1421</v>
      </c>
      <c r="I6791">
        <v>7149</v>
      </c>
    </row>
    <row r="6792" spans="1:9" x14ac:dyDescent="0.2">
      <c r="A6792" t="s">
        <v>1696</v>
      </c>
      <c r="B6792">
        <v>349</v>
      </c>
      <c r="C6792">
        <v>2009</v>
      </c>
      <c r="D6792" t="s">
        <v>17</v>
      </c>
      <c r="F6792" t="s">
        <v>187</v>
      </c>
      <c r="G6792" t="s">
        <v>1697</v>
      </c>
      <c r="I6792">
        <v>7138.3</v>
      </c>
    </row>
    <row r="6793" spans="1:9" x14ac:dyDescent="0.2">
      <c r="A6793" t="s">
        <v>1734</v>
      </c>
      <c r="B6793">
        <v>350</v>
      </c>
      <c r="C6793">
        <v>2009</v>
      </c>
      <c r="D6793" t="s">
        <v>488</v>
      </c>
      <c r="F6793" t="s">
        <v>22</v>
      </c>
      <c r="G6793" t="s">
        <v>1403</v>
      </c>
      <c r="I6793">
        <v>7127.1</v>
      </c>
    </row>
    <row r="6794" spans="1:9" x14ac:dyDescent="0.2">
      <c r="A6794" t="s">
        <v>1120</v>
      </c>
      <c r="B6794">
        <v>351</v>
      </c>
      <c r="C6794">
        <v>2009</v>
      </c>
      <c r="D6794" t="s">
        <v>1104</v>
      </c>
      <c r="F6794" t="s">
        <v>44</v>
      </c>
      <c r="G6794" t="s">
        <v>1428</v>
      </c>
      <c r="I6794">
        <v>7105.1</v>
      </c>
    </row>
    <row r="6795" spans="1:9" x14ac:dyDescent="0.2">
      <c r="A6795" t="s">
        <v>1735</v>
      </c>
      <c r="B6795">
        <v>352</v>
      </c>
      <c r="C6795">
        <v>2009</v>
      </c>
      <c r="D6795" t="s">
        <v>1359</v>
      </c>
      <c r="F6795" t="s">
        <v>44</v>
      </c>
      <c r="G6795" t="s">
        <v>1736</v>
      </c>
      <c r="I6795">
        <v>7088</v>
      </c>
    </row>
    <row r="6796" spans="1:9" x14ac:dyDescent="0.2">
      <c r="A6796" t="s">
        <v>1343</v>
      </c>
      <c r="B6796">
        <v>353</v>
      </c>
      <c r="C6796">
        <v>2009</v>
      </c>
      <c r="D6796" t="s">
        <v>488</v>
      </c>
      <c r="F6796" t="s">
        <v>142</v>
      </c>
      <c r="G6796" t="s">
        <v>1480</v>
      </c>
      <c r="I6796">
        <v>7074</v>
      </c>
    </row>
    <row r="6797" spans="1:9" x14ac:dyDescent="0.2">
      <c r="A6797" t="s">
        <v>1121</v>
      </c>
      <c r="B6797">
        <v>354</v>
      </c>
      <c r="C6797">
        <v>2009</v>
      </c>
      <c r="D6797" t="s">
        <v>74</v>
      </c>
      <c r="F6797" t="s">
        <v>125</v>
      </c>
      <c r="G6797" t="s">
        <v>1407</v>
      </c>
      <c r="I6797">
        <v>7061.7</v>
      </c>
    </row>
    <row r="6798" spans="1:9" x14ac:dyDescent="0.2">
      <c r="A6798" t="s">
        <v>1274</v>
      </c>
      <c r="B6798">
        <v>355</v>
      </c>
      <c r="C6798">
        <v>2009</v>
      </c>
      <c r="D6798" t="s">
        <v>105</v>
      </c>
      <c r="F6798" t="s">
        <v>41</v>
      </c>
      <c r="G6798" t="s">
        <v>1612</v>
      </c>
      <c r="I6798">
        <v>7048.9</v>
      </c>
    </row>
    <row r="6799" spans="1:9" x14ac:dyDescent="0.2">
      <c r="A6799" t="s">
        <v>842</v>
      </c>
      <c r="B6799">
        <v>356</v>
      </c>
      <c r="C6799">
        <v>2009</v>
      </c>
      <c r="D6799" t="s">
        <v>1103</v>
      </c>
      <c r="F6799" t="s">
        <v>44</v>
      </c>
      <c r="G6799" t="s">
        <v>1417</v>
      </c>
      <c r="I6799">
        <v>7042</v>
      </c>
    </row>
    <row r="6800" spans="1:9" x14ac:dyDescent="0.2">
      <c r="A6800" t="s">
        <v>1229</v>
      </c>
      <c r="B6800">
        <v>357</v>
      </c>
      <c r="C6800">
        <v>2009</v>
      </c>
      <c r="D6800" t="s">
        <v>221</v>
      </c>
      <c r="F6800" t="s">
        <v>297</v>
      </c>
      <c r="G6800" t="s">
        <v>1649</v>
      </c>
      <c r="I6800">
        <v>6998</v>
      </c>
    </row>
    <row r="6801" spans="1:9" x14ac:dyDescent="0.2">
      <c r="A6801" t="s">
        <v>1185</v>
      </c>
      <c r="B6801">
        <v>358</v>
      </c>
      <c r="C6801">
        <v>2009</v>
      </c>
      <c r="D6801" t="s">
        <v>24</v>
      </c>
      <c r="F6801" t="s">
        <v>25</v>
      </c>
      <c r="G6801" t="s">
        <v>1552</v>
      </c>
      <c r="I6801">
        <v>6988.4</v>
      </c>
    </row>
    <row r="6802" spans="1:9" x14ac:dyDescent="0.2">
      <c r="A6802" t="s">
        <v>1141</v>
      </c>
      <c r="B6802">
        <v>359</v>
      </c>
      <c r="C6802">
        <v>2009</v>
      </c>
      <c r="D6802" t="s">
        <v>24</v>
      </c>
      <c r="F6802" t="s">
        <v>125</v>
      </c>
      <c r="G6802" t="s">
        <v>1597</v>
      </c>
      <c r="I6802">
        <v>6983.6</v>
      </c>
    </row>
    <row r="6803" spans="1:9" x14ac:dyDescent="0.2">
      <c r="A6803" t="s">
        <v>1693</v>
      </c>
      <c r="B6803">
        <v>360</v>
      </c>
      <c r="C6803">
        <v>2009</v>
      </c>
      <c r="D6803" t="s">
        <v>70</v>
      </c>
      <c r="F6803" t="s">
        <v>41</v>
      </c>
      <c r="G6803" t="s">
        <v>1694</v>
      </c>
      <c r="I6803">
        <v>6963.8</v>
      </c>
    </row>
    <row r="6804" spans="1:9" x14ac:dyDescent="0.2">
      <c r="A6804" t="s">
        <v>1367</v>
      </c>
      <c r="B6804">
        <v>361</v>
      </c>
      <c r="C6804">
        <v>2009</v>
      </c>
      <c r="D6804" t="s">
        <v>715</v>
      </c>
      <c r="F6804" t="s">
        <v>28</v>
      </c>
      <c r="G6804" t="s">
        <v>1406</v>
      </c>
      <c r="I6804">
        <v>6962.7</v>
      </c>
    </row>
    <row r="6805" spans="1:9" x14ac:dyDescent="0.2">
      <c r="A6805" t="s">
        <v>1703</v>
      </c>
      <c r="B6805">
        <v>362</v>
      </c>
      <c r="C6805">
        <v>2009</v>
      </c>
      <c r="D6805" t="s">
        <v>74</v>
      </c>
      <c r="F6805" t="s">
        <v>370</v>
      </c>
      <c r="G6805" t="s">
        <v>1704</v>
      </c>
      <c r="I6805">
        <v>6916.4</v>
      </c>
    </row>
    <row r="6806" spans="1:9" x14ac:dyDescent="0.2">
      <c r="A6806" t="s">
        <v>1610</v>
      </c>
      <c r="B6806">
        <v>363</v>
      </c>
      <c r="C6806">
        <v>2009</v>
      </c>
      <c r="D6806" t="s">
        <v>920</v>
      </c>
      <c r="F6806" t="s">
        <v>41</v>
      </c>
      <c r="G6806" t="s">
        <v>1611</v>
      </c>
      <c r="I6806">
        <v>6905</v>
      </c>
    </row>
    <row r="6807" spans="1:9" x14ac:dyDescent="0.2">
      <c r="A6807" t="s">
        <v>359</v>
      </c>
      <c r="B6807">
        <v>364</v>
      </c>
      <c r="C6807">
        <v>2009</v>
      </c>
      <c r="D6807" t="s">
        <v>46</v>
      </c>
      <c r="F6807" t="s">
        <v>113</v>
      </c>
      <c r="G6807" t="s">
        <v>1580</v>
      </c>
      <c r="I6807">
        <v>6895</v>
      </c>
    </row>
    <row r="6808" spans="1:9" x14ac:dyDescent="0.2">
      <c r="A6808" t="s">
        <v>1133</v>
      </c>
      <c r="B6808">
        <v>365</v>
      </c>
      <c r="C6808">
        <v>2009</v>
      </c>
      <c r="D6808" t="s">
        <v>1103</v>
      </c>
      <c r="F6808" t="s">
        <v>35</v>
      </c>
      <c r="G6808" t="s">
        <v>1592</v>
      </c>
      <c r="I6808">
        <v>6890</v>
      </c>
    </row>
    <row r="6809" spans="1:9" x14ac:dyDescent="0.2">
      <c r="A6809" t="s">
        <v>481</v>
      </c>
      <c r="B6809">
        <v>366</v>
      </c>
      <c r="C6809">
        <v>2009</v>
      </c>
      <c r="D6809" t="s">
        <v>998</v>
      </c>
      <c r="F6809" t="s">
        <v>44</v>
      </c>
      <c r="G6809" t="s">
        <v>1608</v>
      </c>
      <c r="I6809">
        <v>6850</v>
      </c>
    </row>
    <row r="6810" spans="1:9" x14ac:dyDescent="0.2">
      <c r="A6810" t="s">
        <v>961</v>
      </c>
      <c r="B6810">
        <v>367</v>
      </c>
      <c r="C6810">
        <v>2009</v>
      </c>
      <c r="D6810" t="s">
        <v>490</v>
      </c>
      <c r="F6810" t="s">
        <v>86</v>
      </c>
      <c r="G6810" t="s">
        <v>1572</v>
      </c>
      <c r="I6810">
        <v>6826.3</v>
      </c>
    </row>
    <row r="6811" spans="1:9" x14ac:dyDescent="0.2">
      <c r="A6811" t="s">
        <v>1369</v>
      </c>
      <c r="B6811">
        <v>368</v>
      </c>
      <c r="C6811">
        <v>2009</v>
      </c>
      <c r="D6811" t="s">
        <v>46</v>
      </c>
      <c r="F6811" t="s">
        <v>22</v>
      </c>
      <c r="G6811" t="s">
        <v>1502</v>
      </c>
      <c r="I6811">
        <v>6823</v>
      </c>
    </row>
    <row r="6812" spans="1:9" x14ac:dyDescent="0.2">
      <c r="A6812" t="s">
        <v>417</v>
      </c>
      <c r="B6812">
        <v>369</v>
      </c>
      <c r="C6812">
        <v>2009</v>
      </c>
      <c r="D6812" t="s">
        <v>214</v>
      </c>
      <c r="F6812" t="s">
        <v>18</v>
      </c>
      <c r="G6812" t="s">
        <v>1588</v>
      </c>
      <c r="I6812">
        <v>6821</v>
      </c>
    </row>
    <row r="6813" spans="1:9" x14ac:dyDescent="0.2">
      <c r="A6813" t="s">
        <v>1053</v>
      </c>
      <c r="B6813">
        <v>370</v>
      </c>
      <c r="C6813">
        <v>2009</v>
      </c>
      <c r="D6813" t="s">
        <v>221</v>
      </c>
      <c r="F6813" t="s">
        <v>33</v>
      </c>
      <c r="G6813" t="s">
        <v>1642</v>
      </c>
      <c r="I6813">
        <v>6785.2</v>
      </c>
    </row>
    <row r="6814" spans="1:9" x14ac:dyDescent="0.2">
      <c r="A6814" t="s">
        <v>661</v>
      </c>
      <c r="B6814">
        <v>371</v>
      </c>
      <c r="C6814">
        <v>2009</v>
      </c>
      <c r="D6814" t="s">
        <v>287</v>
      </c>
      <c r="F6814" t="s">
        <v>35</v>
      </c>
      <c r="G6814" t="s">
        <v>1431</v>
      </c>
      <c r="I6814">
        <v>6767.7</v>
      </c>
    </row>
    <row r="6815" spans="1:9" x14ac:dyDescent="0.2">
      <c r="A6815" t="s">
        <v>1737</v>
      </c>
      <c r="B6815">
        <v>372</v>
      </c>
      <c r="C6815">
        <v>2009</v>
      </c>
      <c r="D6815" t="s">
        <v>175</v>
      </c>
      <c r="F6815" t="s">
        <v>22</v>
      </c>
      <c r="G6815" t="s">
        <v>1411</v>
      </c>
      <c r="I6815">
        <v>6764.8</v>
      </c>
    </row>
    <row r="6816" spans="1:9" x14ac:dyDescent="0.2">
      <c r="A6816" t="s">
        <v>509</v>
      </c>
      <c r="B6816">
        <v>373</v>
      </c>
      <c r="C6816">
        <v>2009</v>
      </c>
      <c r="D6816" t="s">
        <v>980</v>
      </c>
      <c r="F6816" t="s">
        <v>72</v>
      </c>
      <c r="G6816" t="s">
        <v>1617</v>
      </c>
      <c r="I6816">
        <v>6754.9</v>
      </c>
    </row>
    <row r="6817" spans="1:9" x14ac:dyDescent="0.2">
      <c r="A6817" t="s">
        <v>685</v>
      </c>
      <c r="B6817">
        <v>374</v>
      </c>
      <c r="C6817">
        <v>2009</v>
      </c>
      <c r="D6817" t="s">
        <v>60</v>
      </c>
      <c r="F6817" t="s">
        <v>177</v>
      </c>
      <c r="G6817" t="s">
        <v>1618</v>
      </c>
      <c r="I6817">
        <v>6747.2</v>
      </c>
    </row>
    <row r="6818" spans="1:9" x14ac:dyDescent="0.2">
      <c r="A6818" t="s">
        <v>1233</v>
      </c>
      <c r="B6818">
        <v>375</v>
      </c>
      <c r="C6818">
        <v>2009</v>
      </c>
      <c r="D6818" t="s">
        <v>824</v>
      </c>
      <c r="F6818" t="s">
        <v>18</v>
      </c>
      <c r="G6818" t="s">
        <v>1623</v>
      </c>
      <c r="I6818">
        <v>6718.2</v>
      </c>
    </row>
    <row r="6819" spans="1:9" x14ac:dyDescent="0.2">
      <c r="A6819" t="s">
        <v>495</v>
      </c>
      <c r="B6819">
        <v>376</v>
      </c>
      <c r="C6819">
        <v>2009</v>
      </c>
      <c r="D6819" t="s">
        <v>46</v>
      </c>
      <c r="F6819" t="s">
        <v>55</v>
      </c>
      <c r="G6819" t="s">
        <v>1581</v>
      </c>
      <c r="I6819">
        <v>6710.4</v>
      </c>
    </row>
    <row r="6820" spans="1:9" x14ac:dyDescent="0.2">
      <c r="A6820" t="s">
        <v>1338</v>
      </c>
      <c r="B6820">
        <v>377</v>
      </c>
      <c r="C6820">
        <v>2009</v>
      </c>
      <c r="D6820" t="s">
        <v>920</v>
      </c>
      <c r="F6820" t="s">
        <v>98</v>
      </c>
      <c r="G6820" t="s">
        <v>1631</v>
      </c>
      <c r="I6820">
        <v>6648.2</v>
      </c>
    </row>
    <row r="6821" spans="1:9" x14ac:dyDescent="0.2">
      <c r="A6821" t="s">
        <v>1045</v>
      </c>
      <c r="B6821">
        <v>378</v>
      </c>
      <c r="C6821">
        <v>2009</v>
      </c>
      <c r="D6821" t="s">
        <v>1111</v>
      </c>
      <c r="F6821" t="s">
        <v>22</v>
      </c>
      <c r="G6821" t="s">
        <v>1469</v>
      </c>
      <c r="I6821">
        <v>6646.1</v>
      </c>
    </row>
    <row r="6822" spans="1:9" x14ac:dyDescent="0.2">
      <c r="A6822" t="s">
        <v>1738</v>
      </c>
      <c r="B6822">
        <v>379</v>
      </c>
      <c r="C6822">
        <v>2009</v>
      </c>
      <c r="D6822" t="s">
        <v>91</v>
      </c>
      <c r="F6822" t="s">
        <v>535</v>
      </c>
      <c r="G6822" t="s">
        <v>1739</v>
      </c>
      <c r="I6822">
        <v>6645.1</v>
      </c>
    </row>
    <row r="6823" spans="1:9" x14ac:dyDescent="0.2">
      <c r="A6823" t="s">
        <v>856</v>
      </c>
      <c r="B6823">
        <v>380</v>
      </c>
      <c r="C6823">
        <v>2009</v>
      </c>
      <c r="D6823" t="s">
        <v>105</v>
      </c>
      <c r="F6823" t="s">
        <v>113</v>
      </c>
      <c r="G6823" t="s">
        <v>1449</v>
      </c>
      <c r="I6823">
        <v>6522.7</v>
      </c>
    </row>
    <row r="6824" spans="1:9" x14ac:dyDescent="0.2">
      <c r="A6824" t="s">
        <v>1740</v>
      </c>
      <c r="B6824">
        <v>381</v>
      </c>
      <c r="C6824">
        <v>2009</v>
      </c>
      <c r="D6824" t="s">
        <v>1288</v>
      </c>
      <c r="F6824" t="s">
        <v>177</v>
      </c>
      <c r="G6824" t="s">
        <v>1741</v>
      </c>
      <c r="I6824">
        <v>6521.9</v>
      </c>
    </row>
    <row r="6825" spans="1:9" x14ac:dyDescent="0.2">
      <c r="A6825" t="s">
        <v>304</v>
      </c>
      <c r="B6825">
        <v>382</v>
      </c>
      <c r="C6825">
        <v>2009</v>
      </c>
      <c r="D6825" t="s">
        <v>57</v>
      </c>
      <c r="F6825" t="s">
        <v>53</v>
      </c>
      <c r="G6825" t="s">
        <v>1521</v>
      </c>
      <c r="I6825">
        <v>6499</v>
      </c>
    </row>
    <row r="6826" spans="1:9" x14ac:dyDescent="0.2">
      <c r="A6826" t="s">
        <v>1397</v>
      </c>
      <c r="B6826">
        <v>383</v>
      </c>
      <c r="C6826">
        <v>2009</v>
      </c>
      <c r="D6826" t="s">
        <v>21</v>
      </c>
      <c r="F6826" t="s">
        <v>22</v>
      </c>
      <c r="G6826" t="s">
        <v>1403</v>
      </c>
      <c r="I6826">
        <v>6498.8</v>
      </c>
    </row>
    <row r="6827" spans="1:9" x14ac:dyDescent="0.2">
      <c r="A6827" t="s">
        <v>1214</v>
      </c>
      <c r="B6827">
        <v>384</v>
      </c>
      <c r="C6827">
        <v>2009</v>
      </c>
      <c r="D6827" t="s">
        <v>105</v>
      </c>
      <c r="F6827" t="s">
        <v>55</v>
      </c>
      <c r="G6827" t="s">
        <v>1438</v>
      </c>
      <c r="I6827">
        <v>6486.1</v>
      </c>
    </row>
    <row r="6828" spans="1:9" x14ac:dyDescent="0.2">
      <c r="A6828" t="s">
        <v>1067</v>
      </c>
      <c r="B6828">
        <v>385</v>
      </c>
      <c r="C6828">
        <v>2009</v>
      </c>
      <c r="D6828" t="s">
        <v>27</v>
      </c>
      <c r="F6828" t="s">
        <v>142</v>
      </c>
      <c r="G6828" t="s">
        <v>1480</v>
      </c>
      <c r="I6828">
        <v>6479</v>
      </c>
    </row>
    <row r="6829" spans="1:9" x14ac:dyDescent="0.2">
      <c r="A6829" t="s">
        <v>849</v>
      </c>
      <c r="B6829">
        <v>386</v>
      </c>
      <c r="C6829">
        <v>2009</v>
      </c>
      <c r="D6829" t="s">
        <v>17</v>
      </c>
      <c r="F6829" t="s">
        <v>18</v>
      </c>
      <c r="G6829" t="s">
        <v>1605</v>
      </c>
      <c r="I6829">
        <v>6473.2</v>
      </c>
    </row>
    <row r="6830" spans="1:9" x14ac:dyDescent="0.2">
      <c r="A6830" t="s">
        <v>901</v>
      </c>
      <c r="B6830">
        <v>387</v>
      </c>
      <c r="C6830">
        <v>2009</v>
      </c>
      <c r="D6830" t="s">
        <v>1104</v>
      </c>
      <c r="F6830" t="s">
        <v>86</v>
      </c>
      <c r="G6830" t="s">
        <v>1412</v>
      </c>
      <c r="I6830">
        <v>6470.6</v>
      </c>
    </row>
    <row r="6831" spans="1:9" x14ac:dyDescent="0.2">
      <c r="A6831" t="s">
        <v>1256</v>
      </c>
      <c r="B6831">
        <v>388</v>
      </c>
      <c r="C6831">
        <v>2009</v>
      </c>
      <c r="D6831" t="s">
        <v>65</v>
      </c>
      <c r="F6831" t="s">
        <v>187</v>
      </c>
      <c r="G6831" t="s">
        <v>1478</v>
      </c>
      <c r="I6831">
        <v>6431.3</v>
      </c>
    </row>
    <row r="6832" spans="1:9" x14ac:dyDescent="0.2">
      <c r="A6832" t="s">
        <v>1635</v>
      </c>
      <c r="B6832">
        <v>389</v>
      </c>
      <c r="C6832">
        <v>2009</v>
      </c>
      <c r="D6832" t="s">
        <v>972</v>
      </c>
      <c r="F6832" t="s">
        <v>28</v>
      </c>
      <c r="G6832" t="s">
        <v>1517</v>
      </c>
      <c r="I6832">
        <v>6407.6</v>
      </c>
    </row>
    <row r="6833" spans="1:9" x14ac:dyDescent="0.2">
      <c r="A6833" t="s">
        <v>1742</v>
      </c>
      <c r="B6833">
        <v>390</v>
      </c>
      <c r="C6833">
        <v>2009</v>
      </c>
      <c r="D6833" t="s">
        <v>91</v>
      </c>
      <c r="F6833" t="s">
        <v>535</v>
      </c>
      <c r="G6833" t="s">
        <v>1743</v>
      </c>
      <c r="I6833">
        <v>6394</v>
      </c>
    </row>
    <row r="6834" spans="1:9" x14ac:dyDescent="0.2">
      <c r="A6834" t="s">
        <v>522</v>
      </c>
      <c r="B6834">
        <v>391</v>
      </c>
      <c r="C6834">
        <v>2009</v>
      </c>
      <c r="D6834" t="s">
        <v>287</v>
      </c>
      <c r="F6834" t="s">
        <v>28</v>
      </c>
      <c r="G6834" t="s">
        <v>1406</v>
      </c>
      <c r="I6834">
        <v>6355.1</v>
      </c>
    </row>
    <row r="6835" spans="1:9" x14ac:dyDescent="0.2">
      <c r="A6835" t="s">
        <v>1277</v>
      </c>
      <c r="B6835">
        <v>392</v>
      </c>
      <c r="C6835">
        <v>2009</v>
      </c>
      <c r="D6835" t="s">
        <v>1291</v>
      </c>
      <c r="F6835" t="s">
        <v>190</v>
      </c>
      <c r="G6835" t="s">
        <v>1546</v>
      </c>
      <c r="I6835">
        <v>6310.6</v>
      </c>
    </row>
    <row r="6836" spans="1:9" x14ac:dyDescent="0.2">
      <c r="A6836" t="s">
        <v>1119</v>
      </c>
      <c r="B6836">
        <v>393</v>
      </c>
      <c r="C6836">
        <v>2009</v>
      </c>
      <c r="D6836" t="s">
        <v>1111</v>
      </c>
      <c r="F6836" t="s">
        <v>18</v>
      </c>
      <c r="G6836" t="s">
        <v>1510</v>
      </c>
      <c r="I6836">
        <v>6289.5</v>
      </c>
    </row>
    <row r="6837" spans="1:9" x14ac:dyDescent="0.2">
      <c r="A6837" t="s">
        <v>1744</v>
      </c>
      <c r="B6837">
        <v>394</v>
      </c>
      <c r="C6837">
        <v>2009</v>
      </c>
      <c r="D6837" t="s">
        <v>1359</v>
      </c>
      <c r="F6837" t="s">
        <v>55</v>
      </c>
      <c r="G6837" t="s">
        <v>1413</v>
      </c>
      <c r="I6837">
        <v>6263</v>
      </c>
    </row>
    <row r="6838" spans="1:9" x14ac:dyDescent="0.2">
      <c r="A6838" t="s">
        <v>1123</v>
      </c>
      <c r="B6838">
        <v>395</v>
      </c>
      <c r="C6838">
        <v>2009</v>
      </c>
      <c r="D6838" t="s">
        <v>30</v>
      </c>
      <c r="F6838" t="s">
        <v>33</v>
      </c>
      <c r="G6838" t="s">
        <v>1498</v>
      </c>
      <c r="I6838">
        <v>6262.3</v>
      </c>
    </row>
    <row r="6839" spans="1:9" x14ac:dyDescent="0.2">
      <c r="A6839" t="s">
        <v>1745</v>
      </c>
      <c r="B6839">
        <v>396</v>
      </c>
      <c r="C6839">
        <v>2009</v>
      </c>
      <c r="D6839" t="s">
        <v>32</v>
      </c>
      <c r="F6839" t="s">
        <v>190</v>
      </c>
      <c r="G6839" t="s">
        <v>1746</v>
      </c>
      <c r="I6839">
        <v>6230.1</v>
      </c>
    </row>
    <row r="6840" spans="1:9" x14ac:dyDescent="0.2">
      <c r="A6840" t="s">
        <v>1011</v>
      </c>
      <c r="B6840">
        <v>397</v>
      </c>
      <c r="C6840">
        <v>2009</v>
      </c>
      <c r="D6840" t="s">
        <v>57</v>
      </c>
      <c r="F6840" t="s">
        <v>28</v>
      </c>
      <c r="G6840" t="s">
        <v>1406</v>
      </c>
      <c r="I6840">
        <v>6228.9</v>
      </c>
    </row>
    <row r="6841" spans="1:9" x14ac:dyDescent="0.2">
      <c r="A6841" t="s">
        <v>1139</v>
      </c>
      <c r="B6841">
        <v>398</v>
      </c>
      <c r="C6841">
        <v>2009</v>
      </c>
      <c r="D6841" t="s">
        <v>65</v>
      </c>
      <c r="F6841" t="s">
        <v>55</v>
      </c>
      <c r="G6841" t="s">
        <v>1451</v>
      </c>
      <c r="I6841">
        <v>6213.8</v>
      </c>
    </row>
    <row r="6842" spans="1:9" x14ac:dyDescent="0.2">
      <c r="A6842" t="s">
        <v>652</v>
      </c>
      <c r="B6842">
        <v>399</v>
      </c>
      <c r="C6842">
        <v>2009</v>
      </c>
      <c r="D6842" t="s">
        <v>1010</v>
      </c>
      <c r="F6842" t="s">
        <v>177</v>
      </c>
      <c r="G6842" t="s">
        <v>1497</v>
      </c>
      <c r="I6842">
        <v>6203.7</v>
      </c>
    </row>
    <row r="6843" spans="1:9" x14ac:dyDescent="0.2">
      <c r="A6843" t="s">
        <v>1284</v>
      </c>
      <c r="B6843">
        <v>400</v>
      </c>
      <c r="C6843">
        <v>2009</v>
      </c>
      <c r="D6843" t="s">
        <v>488</v>
      </c>
      <c r="F6843" t="s">
        <v>181</v>
      </c>
      <c r="G6843" t="s">
        <v>1584</v>
      </c>
      <c r="I6843">
        <v>6199</v>
      </c>
    </row>
    <row r="6844" spans="1:9" x14ac:dyDescent="0.2">
      <c r="A6844" t="s">
        <v>1232</v>
      </c>
      <c r="B6844">
        <v>401</v>
      </c>
      <c r="C6844">
        <v>2009</v>
      </c>
      <c r="D6844" t="s">
        <v>1353</v>
      </c>
      <c r="F6844" t="s">
        <v>22</v>
      </c>
      <c r="G6844" t="s">
        <v>1502</v>
      </c>
      <c r="I6844">
        <v>6160.6</v>
      </c>
    </row>
    <row r="6845" spans="1:9" x14ac:dyDescent="0.2">
      <c r="A6845" t="s">
        <v>1129</v>
      </c>
      <c r="B6845">
        <v>402</v>
      </c>
      <c r="C6845">
        <v>2009</v>
      </c>
      <c r="D6845" t="s">
        <v>1727</v>
      </c>
      <c r="F6845" t="s">
        <v>125</v>
      </c>
      <c r="G6845" t="s">
        <v>1407</v>
      </c>
      <c r="I6845">
        <v>6144</v>
      </c>
    </row>
    <row r="6846" spans="1:9" x14ac:dyDescent="0.2">
      <c r="A6846" t="s">
        <v>1217</v>
      </c>
      <c r="B6846">
        <v>403</v>
      </c>
      <c r="C6846">
        <v>2009</v>
      </c>
      <c r="D6846" t="s">
        <v>46</v>
      </c>
      <c r="F6846" t="s">
        <v>72</v>
      </c>
      <c r="G6846" t="s">
        <v>1461</v>
      </c>
      <c r="I6846">
        <v>6137.5</v>
      </c>
    </row>
    <row r="6847" spans="1:9" x14ac:dyDescent="0.2">
      <c r="A6847" t="s">
        <v>800</v>
      </c>
      <c r="B6847">
        <v>404</v>
      </c>
      <c r="C6847">
        <v>2009</v>
      </c>
      <c r="D6847" t="s">
        <v>998</v>
      </c>
      <c r="F6847" t="s">
        <v>44</v>
      </c>
      <c r="G6847" t="s">
        <v>1513</v>
      </c>
      <c r="I6847">
        <v>6136.6</v>
      </c>
    </row>
    <row r="6848" spans="1:9" x14ac:dyDescent="0.2">
      <c r="A6848" t="s">
        <v>1695</v>
      </c>
      <c r="B6848">
        <v>405</v>
      </c>
      <c r="C6848">
        <v>2009</v>
      </c>
      <c r="D6848" t="s">
        <v>27</v>
      </c>
      <c r="F6848" t="s">
        <v>150</v>
      </c>
      <c r="G6848" t="s">
        <v>1547</v>
      </c>
      <c r="I6848">
        <v>6124</v>
      </c>
    </row>
    <row r="6849" spans="1:9" x14ac:dyDescent="0.2">
      <c r="A6849" t="s">
        <v>1387</v>
      </c>
      <c r="B6849">
        <v>406</v>
      </c>
      <c r="C6849">
        <v>2009</v>
      </c>
      <c r="D6849" t="s">
        <v>998</v>
      </c>
      <c r="F6849" t="s">
        <v>98</v>
      </c>
      <c r="G6849" t="s">
        <v>1499</v>
      </c>
      <c r="I6849">
        <v>6110.8</v>
      </c>
    </row>
    <row r="6850" spans="1:9" x14ac:dyDescent="0.2">
      <c r="A6850" t="s">
        <v>1385</v>
      </c>
      <c r="B6850">
        <v>407</v>
      </c>
      <c r="C6850">
        <v>2009</v>
      </c>
      <c r="D6850" t="s">
        <v>46</v>
      </c>
      <c r="F6850" t="s">
        <v>53</v>
      </c>
      <c r="G6850" t="s">
        <v>1471</v>
      </c>
      <c r="I6850">
        <v>6093</v>
      </c>
    </row>
    <row r="6851" spans="1:9" x14ac:dyDescent="0.2">
      <c r="A6851" t="s">
        <v>326</v>
      </c>
      <c r="B6851">
        <v>408</v>
      </c>
      <c r="C6851">
        <v>2009</v>
      </c>
      <c r="D6851" t="s">
        <v>1104</v>
      </c>
      <c r="F6851" t="s">
        <v>75</v>
      </c>
      <c r="G6851" t="s">
        <v>1595</v>
      </c>
      <c r="I6851">
        <v>6086.1</v>
      </c>
    </row>
    <row r="6852" spans="1:9" x14ac:dyDescent="0.2">
      <c r="A6852" t="s">
        <v>1191</v>
      </c>
      <c r="B6852">
        <v>409</v>
      </c>
      <c r="C6852">
        <v>2009</v>
      </c>
      <c r="D6852" t="s">
        <v>40</v>
      </c>
      <c r="F6852" t="s">
        <v>72</v>
      </c>
      <c r="G6852" t="s">
        <v>1421</v>
      </c>
      <c r="I6852">
        <v>6060.6</v>
      </c>
    </row>
    <row r="6853" spans="1:9" x14ac:dyDescent="0.2">
      <c r="A6853" t="s">
        <v>1389</v>
      </c>
      <c r="B6853">
        <v>410</v>
      </c>
      <c r="C6853">
        <v>2009</v>
      </c>
      <c r="D6853" t="s">
        <v>609</v>
      </c>
      <c r="F6853" t="s">
        <v>55</v>
      </c>
      <c r="G6853" t="s">
        <v>1641</v>
      </c>
      <c r="I6853">
        <v>6032.4</v>
      </c>
    </row>
    <row r="6854" spans="1:9" x14ac:dyDescent="0.2">
      <c r="A6854" t="s">
        <v>1619</v>
      </c>
      <c r="B6854">
        <v>411</v>
      </c>
      <c r="C6854">
        <v>2009</v>
      </c>
      <c r="D6854" t="s">
        <v>350</v>
      </c>
      <c r="F6854" t="s">
        <v>41</v>
      </c>
      <c r="G6854" t="s">
        <v>1594</v>
      </c>
      <c r="I6854">
        <v>5984</v>
      </c>
    </row>
    <row r="6855" spans="1:9" x14ac:dyDescent="0.2">
      <c r="A6855" t="s">
        <v>1149</v>
      </c>
      <c r="B6855">
        <v>412</v>
      </c>
      <c r="C6855">
        <v>2009</v>
      </c>
      <c r="D6855" t="s">
        <v>686</v>
      </c>
      <c r="F6855" t="s">
        <v>187</v>
      </c>
      <c r="G6855" t="s">
        <v>1448</v>
      </c>
      <c r="I6855">
        <v>5971.3</v>
      </c>
    </row>
    <row r="6856" spans="1:9" x14ac:dyDescent="0.2">
      <c r="A6856" t="s">
        <v>1650</v>
      </c>
      <c r="B6856">
        <v>413</v>
      </c>
      <c r="C6856">
        <v>2009</v>
      </c>
      <c r="D6856" t="s">
        <v>166</v>
      </c>
      <c r="F6856" t="s">
        <v>53</v>
      </c>
      <c r="G6856" t="s">
        <v>1651</v>
      </c>
      <c r="I6856">
        <v>5968.2</v>
      </c>
    </row>
    <row r="6857" spans="1:9" x14ac:dyDescent="0.2">
      <c r="A6857" t="s">
        <v>664</v>
      </c>
      <c r="B6857">
        <v>414</v>
      </c>
      <c r="C6857">
        <v>2009</v>
      </c>
      <c r="D6857" t="s">
        <v>970</v>
      </c>
      <c r="F6857" t="s">
        <v>28</v>
      </c>
      <c r="G6857" t="s">
        <v>1636</v>
      </c>
      <c r="I6857">
        <v>5948</v>
      </c>
    </row>
    <row r="6858" spans="1:9" x14ac:dyDescent="0.2">
      <c r="A6858" t="s">
        <v>441</v>
      </c>
      <c r="B6858">
        <v>415</v>
      </c>
      <c r="C6858">
        <v>2009</v>
      </c>
      <c r="D6858" t="s">
        <v>442</v>
      </c>
      <c r="F6858" t="s">
        <v>55</v>
      </c>
      <c r="G6858" t="s">
        <v>1506</v>
      </c>
      <c r="I6858">
        <v>5918</v>
      </c>
    </row>
    <row r="6859" spans="1:9" x14ac:dyDescent="0.2">
      <c r="A6859" t="s">
        <v>1386</v>
      </c>
      <c r="B6859">
        <v>416</v>
      </c>
      <c r="C6859">
        <v>2009</v>
      </c>
      <c r="D6859" t="s">
        <v>17</v>
      </c>
      <c r="F6859" t="s">
        <v>44</v>
      </c>
      <c r="G6859" t="s">
        <v>1608</v>
      </c>
      <c r="I6859">
        <v>5916</v>
      </c>
    </row>
    <row r="6860" spans="1:9" x14ac:dyDescent="0.2">
      <c r="A6860" t="s">
        <v>833</v>
      </c>
      <c r="B6860">
        <v>417</v>
      </c>
      <c r="C6860">
        <v>2009</v>
      </c>
      <c r="D6860" t="s">
        <v>230</v>
      </c>
      <c r="F6860" t="s">
        <v>28</v>
      </c>
      <c r="G6860" t="s">
        <v>1566</v>
      </c>
      <c r="I6860">
        <v>5907</v>
      </c>
    </row>
    <row r="6861" spans="1:9" x14ac:dyDescent="0.2">
      <c r="A6861" t="s">
        <v>601</v>
      </c>
      <c r="B6861">
        <v>418</v>
      </c>
      <c r="C6861">
        <v>2009</v>
      </c>
      <c r="D6861" t="s">
        <v>974</v>
      </c>
      <c r="F6861" t="s">
        <v>55</v>
      </c>
      <c r="G6861" t="s">
        <v>1596</v>
      </c>
      <c r="I6861">
        <v>5881</v>
      </c>
    </row>
    <row r="6862" spans="1:9" x14ac:dyDescent="0.2">
      <c r="A6862" t="s">
        <v>1707</v>
      </c>
      <c r="B6862">
        <v>419</v>
      </c>
      <c r="C6862">
        <v>2009</v>
      </c>
      <c r="D6862" t="s">
        <v>636</v>
      </c>
      <c r="F6862" t="s">
        <v>55</v>
      </c>
      <c r="G6862" t="s">
        <v>1486</v>
      </c>
      <c r="I6862">
        <v>5874.4</v>
      </c>
    </row>
    <row r="6863" spans="1:9" x14ac:dyDescent="0.2">
      <c r="A6863" t="s">
        <v>1711</v>
      </c>
      <c r="B6863">
        <v>420</v>
      </c>
      <c r="C6863">
        <v>2009</v>
      </c>
      <c r="D6863" t="s">
        <v>21</v>
      </c>
      <c r="F6863" t="s">
        <v>22</v>
      </c>
      <c r="G6863" t="s">
        <v>1502</v>
      </c>
      <c r="I6863">
        <v>5867.7</v>
      </c>
    </row>
    <row r="6864" spans="1:9" x14ac:dyDescent="0.2">
      <c r="A6864" t="s">
        <v>1714</v>
      </c>
      <c r="B6864">
        <v>421</v>
      </c>
      <c r="C6864">
        <v>2009</v>
      </c>
      <c r="D6864" t="s">
        <v>1095</v>
      </c>
      <c r="F6864" t="s">
        <v>22</v>
      </c>
      <c r="G6864" t="s">
        <v>1403</v>
      </c>
      <c r="I6864">
        <v>5848.9</v>
      </c>
    </row>
    <row r="6865" spans="1:9" x14ac:dyDescent="0.2">
      <c r="A6865" t="s">
        <v>763</v>
      </c>
      <c r="B6865">
        <v>422</v>
      </c>
      <c r="C6865">
        <v>2009</v>
      </c>
      <c r="D6865" t="s">
        <v>336</v>
      </c>
      <c r="F6865" t="s">
        <v>53</v>
      </c>
      <c r="G6865" t="s">
        <v>1551</v>
      </c>
      <c r="I6865">
        <v>5847</v>
      </c>
    </row>
    <row r="6866" spans="1:9" x14ac:dyDescent="0.2">
      <c r="A6866" t="s">
        <v>518</v>
      </c>
      <c r="B6866">
        <v>423</v>
      </c>
      <c r="C6866">
        <v>2009</v>
      </c>
      <c r="D6866" t="s">
        <v>974</v>
      </c>
      <c r="F6866" t="s">
        <v>168</v>
      </c>
      <c r="G6866" t="s">
        <v>1614</v>
      </c>
      <c r="I6866">
        <v>5841</v>
      </c>
    </row>
    <row r="6867" spans="1:9" x14ac:dyDescent="0.2">
      <c r="A6867" t="s">
        <v>915</v>
      </c>
      <c r="B6867">
        <v>424</v>
      </c>
      <c r="C6867">
        <v>2009</v>
      </c>
      <c r="D6867" t="s">
        <v>214</v>
      </c>
      <c r="F6867" t="s">
        <v>33</v>
      </c>
      <c r="G6867" t="s">
        <v>1587</v>
      </c>
      <c r="I6867">
        <v>5800.1</v>
      </c>
    </row>
    <row r="6868" spans="1:9" x14ac:dyDescent="0.2">
      <c r="A6868" t="s">
        <v>1365</v>
      </c>
      <c r="B6868">
        <v>425</v>
      </c>
      <c r="C6868">
        <v>2009</v>
      </c>
      <c r="D6868" t="s">
        <v>95</v>
      </c>
      <c r="F6868" t="s">
        <v>55</v>
      </c>
      <c r="G6868" t="s">
        <v>1444</v>
      </c>
      <c r="I6868">
        <v>5774</v>
      </c>
    </row>
    <row r="6869" spans="1:9" x14ac:dyDescent="0.2">
      <c r="A6869" t="s">
        <v>1698</v>
      </c>
      <c r="B6869">
        <v>426</v>
      </c>
      <c r="C6869">
        <v>2009</v>
      </c>
      <c r="D6869" t="s">
        <v>1138</v>
      </c>
      <c r="F6869" t="s">
        <v>181</v>
      </c>
      <c r="G6869" t="s">
        <v>1516</v>
      </c>
      <c r="I6869">
        <v>5772.8</v>
      </c>
    </row>
    <row r="6870" spans="1:9" x14ac:dyDescent="0.2">
      <c r="A6870" t="s">
        <v>1747</v>
      </c>
      <c r="B6870">
        <v>427</v>
      </c>
      <c r="C6870">
        <v>2009</v>
      </c>
      <c r="D6870" t="s">
        <v>108</v>
      </c>
      <c r="F6870" t="s">
        <v>22</v>
      </c>
      <c r="G6870" t="s">
        <v>1477</v>
      </c>
      <c r="I6870">
        <v>5710</v>
      </c>
    </row>
    <row r="6871" spans="1:9" x14ac:dyDescent="0.2">
      <c r="A6871" t="s">
        <v>1323</v>
      </c>
      <c r="B6871">
        <v>428</v>
      </c>
      <c r="C6871">
        <v>2009</v>
      </c>
      <c r="D6871" t="s">
        <v>350</v>
      </c>
      <c r="F6871" t="s">
        <v>22</v>
      </c>
      <c r="G6871" t="s">
        <v>1403</v>
      </c>
      <c r="I6871">
        <v>5703.3</v>
      </c>
    </row>
    <row r="6872" spans="1:9" x14ac:dyDescent="0.2">
      <c r="A6872" t="s">
        <v>1127</v>
      </c>
      <c r="B6872">
        <v>429</v>
      </c>
      <c r="C6872">
        <v>2009</v>
      </c>
      <c r="D6872" t="s">
        <v>32</v>
      </c>
      <c r="F6872" t="s">
        <v>187</v>
      </c>
      <c r="G6872" t="s">
        <v>1448</v>
      </c>
      <c r="I6872">
        <v>5697.8</v>
      </c>
    </row>
    <row r="6873" spans="1:9" x14ac:dyDescent="0.2">
      <c r="A6873" t="s">
        <v>1049</v>
      </c>
      <c r="B6873">
        <v>430</v>
      </c>
      <c r="C6873">
        <v>2009</v>
      </c>
      <c r="D6873" t="s">
        <v>57</v>
      </c>
      <c r="F6873" t="s">
        <v>44</v>
      </c>
      <c r="G6873" t="s">
        <v>1417</v>
      </c>
      <c r="I6873">
        <v>5677.9</v>
      </c>
    </row>
    <row r="6874" spans="1:9" x14ac:dyDescent="0.2">
      <c r="A6874" t="s">
        <v>1273</v>
      </c>
      <c r="B6874">
        <v>431</v>
      </c>
      <c r="C6874">
        <v>2009</v>
      </c>
      <c r="D6874" t="s">
        <v>1727</v>
      </c>
      <c r="F6874" t="s">
        <v>53</v>
      </c>
      <c r="G6874" t="s">
        <v>1628</v>
      </c>
      <c r="I6874">
        <v>5663.7</v>
      </c>
    </row>
    <row r="6875" spans="1:9" x14ac:dyDescent="0.2">
      <c r="A6875" t="s">
        <v>1720</v>
      </c>
      <c r="B6875">
        <v>432</v>
      </c>
      <c r="C6875">
        <v>2009</v>
      </c>
      <c r="D6875" t="s">
        <v>221</v>
      </c>
      <c r="F6875" t="s">
        <v>146</v>
      </c>
      <c r="G6875" t="s">
        <v>1489</v>
      </c>
      <c r="I6875">
        <v>5660.3</v>
      </c>
    </row>
    <row r="6876" spans="1:9" x14ac:dyDescent="0.2">
      <c r="A6876" t="s">
        <v>1748</v>
      </c>
      <c r="B6876">
        <v>433</v>
      </c>
      <c r="C6876">
        <v>2009</v>
      </c>
      <c r="D6876" t="s">
        <v>1294</v>
      </c>
      <c r="F6876" t="s">
        <v>55</v>
      </c>
      <c r="G6876" t="s">
        <v>1506</v>
      </c>
      <c r="I6876">
        <v>5660.2</v>
      </c>
    </row>
    <row r="6877" spans="1:9" x14ac:dyDescent="0.2">
      <c r="A6877" t="s">
        <v>1653</v>
      </c>
      <c r="B6877">
        <v>434</v>
      </c>
      <c r="C6877">
        <v>2009</v>
      </c>
      <c r="D6877" t="s">
        <v>1164</v>
      </c>
      <c r="F6877" t="s">
        <v>93</v>
      </c>
      <c r="G6877" t="s">
        <v>1457</v>
      </c>
      <c r="I6877">
        <v>5633.9</v>
      </c>
    </row>
    <row r="6878" spans="1:9" x14ac:dyDescent="0.2">
      <c r="A6878" t="s">
        <v>1396</v>
      </c>
      <c r="B6878">
        <v>435</v>
      </c>
      <c r="C6878">
        <v>2009</v>
      </c>
      <c r="D6878" t="s">
        <v>1359</v>
      </c>
      <c r="F6878" t="s">
        <v>98</v>
      </c>
      <c r="G6878" t="s">
        <v>1528</v>
      </c>
      <c r="I6878">
        <v>5596</v>
      </c>
    </row>
    <row r="6879" spans="1:9" x14ac:dyDescent="0.2">
      <c r="A6879" t="s">
        <v>1749</v>
      </c>
      <c r="B6879">
        <v>436</v>
      </c>
      <c r="C6879">
        <v>2009</v>
      </c>
      <c r="D6879" t="s">
        <v>221</v>
      </c>
      <c r="F6879" t="s">
        <v>181</v>
      </c>
      <c r="G6879" t="s">
        <v>1549</v>
      </c>
      <c r="I6879">
        <v>5589.9</v>
      </c>
    </row>
    <row r="6880" spans="1:9" x14ac:dyDescent="0.2">
      <c r="A6880" t="s">
        <v>565</v>
      </c>
      <c r="B6880">
        <v>437</v>
      </c>
      <c r="C6880">
        <v>2009</v>
      </c>
      <c r="D6880" t="s">
        <v>330</v>
      </c>
      <c r="F6880" t="s">
        <v>18</v>
      </c>
      <c r="G6880" t="s">
        <v>1458</v>
      </c>
      <c r="I6880">
        <v>5517.3</v>
      </c>
    </row>
    <row r="6881" spans="1:9" x14ac:dyDescent="0.2">
      <c r="A6881" t="s">
        <v>1665</v>
      </c>
      <c r="B6881">
        <v>438</v>
      </c>
      <c r="C6881">
        <v>2009</v>
      </c>
      <c r="D6881" t="s">
        <v>1095</v>
      </c>
      <c r="F6881" t="s">
        <v>22</v>
      </c>
      <c r="G6881" t="s">
        <v>1403</v>
      </c>
      <c r="I6881">
        <v>5426.3</v>
      </c>
    </row>
    <row r="6882" spans="1:9" x14ac:dyDescent="0.2">
      <c r="A6882" t="s">
        <v>556</v>
      </c>
      <c r="B6882">
        <v>439</v>
      </c>
      <c r="C6882">
        <v>2009</v>
      </c>
      <c r="D6882" t="s">
        <v>998</v>
      </c>
      <c r="F6882" t="s">
        <v>142</v>
      </c>
      <c r="G6882" t="s">
        <v>1480</v>
      </c>
      <c r="I6882">
        <v>5400.2</v>
      </c>
    </row>
    <row r="6883" spans="1:9" x14ac:dyDescent="0.2">
      <c r="A6883" t="s">
        <v>851</v>
      </c>
      <c r="B6883">
        <v>440</v>
      </c>
      <c r="C6883">
        <v>2009</v>
      </c>
      <c r="D6883" t="s">
        <v>609</v>
      </c>
      <c r="F6883" t="s">
        <v>55</v>
      </c>
      <c r="G6883" t="s">
        <v>1413</v>
      </c>
      <c r="I6883">
        <v>5393</v>
      </c>
    </row>
    <row r="6884" spans="1:9" x14ac:dyDescent="0.2">
      <c r="A6884" t="s">
        <v>1272</v>
      </c>
      <c r="B6884">
        <v>441</v>
      </c>
      <c r="C6884">
        <v>2009</v>
      </c>
      <c r="D6884" t="s">
        <v>40</v>
      </c>
      <c r="F6884" t="s">
        <v>53</v>
      </c>
      <c r="G6884" t="s">
        <v>1416</v>
      </c>
      <c r="I6884">
        <v>5391.7</v>
      </c>
    </row>
    <row r="6885" spans="1:9" x14ac:dyDescent="0.2">
      <c r="A6885" t="s">
        <v>1715</v>
      </c>
      <c r="B6885">
        <v>442</v>
      </c>
      <c r="C6885">
        <v>2009</v>
      </c>
      <c r="D6885" t="s">
        <v>1104</v>
      </c>
      <c r="F6885" t="s">
        <v>28</v>
      </c>
      <c r="G6885" t="s">
        <v>1716</v>
      </c>
      <c r="I6885">
        <v>5383.3</v>
      </c>
    </row>
    <row r="6886" spans="1:9" x14ac:dyDescent="0.2">
      <c r="A6886" t="s">
        <v>1075</v>
      </c>
      <c r="B6886">
        <v>443</v>
      </c>
      <c r="C6886">
        <v>2009</v>
      </c>
      <c r="D6886" t="s">
        <v>223</v>
      </c>
      <c r="F6886" t="s">
        <v>22</v>
      </c>
      <c r="G6886" t="s">
        <v>1403</v>
      </c>
      <c r="I6886">
        <v>5363</v>
      </c>
    </row>
    <row r="6887" spans="1:9" x14ac:dyDescent="0.2">
      <c r="A6887" t="s">
        <v>1750</v>
      </c>
      <c r="B6887">
        <v>444</v>
      </c>
      <c r="C6887">
        <v>2009</v>
      </c>
      <c r="D6887" t="s">
        <v>100</v>
      </c>
      <c r="F6887" t="s">
        <v>55</v>
      </c>
      <c r="G6887" t="s">
        <v>1751</v>
      </c>
      <c r="I6887">
        <v>5335.8</v>
      </c>
    </row>
    <row r="6888" spans="1:9" x14ac:dyDescent="0.2">
      <c r="A6888" t="s">
        <v>1055</v>
      </c>
      <c r="B6888">
        <v>445</v>
      </c>
      <c r="C6888">
        <v>2009</v>
      </c>
      <c r="D6888" t="s">
        <v>214</v>
      </c>
      <c r="F6888" t="s">
        <v>535</v>
      </c>
      <c r="G6888" t="s">
        <v>1658</v>
      </c>
      <c r="I6888">
        <v>5319</v>
      </c>
    </row>
    <row r="6889" spans="1:9" x14ac:dyDescent="0.2">
      <c r="A6889" t="s">
        <v>756</v>
      </c>
      <c r="B6889">
        <v>446</v>
      </c>
      <c r="C6889">
        <v>2009</v>
      </c>
      <c r="D6889" t="s">
        <v>30</v>
      </c>
      <c r="F6889" t="s">
        <v>53</v>
      </c>
      <c r="G6889" t="s">
        <v>1603</v>
      </c>
      <c r="I6889">
        <v>5315</v>
      </c>
    </row>
    <row r="6890" spans="1:9" x14ac:dyDescent="0.2">
      <c r="A6890" t="s">
        <v>456</v>
      </c>
      <c r="B6890">
        <v>447</v>
      </c>
      <c r="C6890">
        <v>2009</v>
      </c>
      <c r="D6890" t="s">
        <v>970</v>
      </c>
      <c r="F6890" t="s">
        <v>177</v>
      </c>
      <c r="G6890" t="s">
        <v>1752</v>
      </c>
      <c r="I6890">
        <v>5311</v>
      </c>
    </row>
    <row r="6891" spans="1:9" x14ac:dyDescent="0.2">
      <c r="A6891" t="s">
        <v>1645</v>
      </c>
      <c r="B6891">
        <v>448</v>
      </c>
      <c r="C6891">
        <v>2009</v>
      </c>
      <c r="D6891" t="s">
        <v>166</v>
      </c>
      <c r="F6891" t="s">
        <v>98</v>
      </c>
      <c r="G6891" t="s">
        <v>1499</v>
      </c>
      <c r="I6891">
        <v>5309.7</v>
      </c>
    </row>
    <row r="6892" spans="1:9" x14ac:dyDescent="0.2">
      <c r="A6892" t="s">
        <v>1643</v>
      </c>
      <c r="B6892">
        <v>449</v>
      </c>
      <c r="C6892">
        <v>2009</v>
      </c>
      <c r="D6892" t="s">
        <v>1138</v>
      </c>
      <c r="F6892" t="s">
        <v>75</v>
      </c>
      <c r="G6892" t="s">
        <v>1439</v>
      </c>
      <c r="I6892">
        <v>5294</v>
      </c>
    </row>
    <row r="6893" spans="1:9" x14ac:dyDescent="0.2">
      <c r="A6893" t="s">
        <v>1370</v>
      </c>
      <c r="B6893">
        <v>450</v>
      </c>
      <c r="C6893">
        <v>2009</v>
      </c>
      <c r="D6893" t="s">
        <v>105</v>
      </c>
      <c r="F6893" t="s">
        <v>22</v>
      </c>
      <c r="G6893" t="s">
        <v>1502</v>
      </c>
      <c r="I6893">
        <v>5287.9</v>
      </c>
    </row>
    <row r="6894" spans="1:9" x14ac:dyDescent="0.2">
      <c r="A6894" t="s">
        <v>1661</v>
      </c>
      <c r="B6894">
        <v>451</v>
      </c>
      <c r="C6894">
        <v>2009</v>
      </c>
      <c r="D6894" t="s">
        <v>1359</v>
      </c>
      <c r="F6894" t="s">
        <v>181</v>
      </c>
      <c r="G6894" t="s">
        <v>1549</v>
      </c>
      <c r="I6894">
        <v>5282</v>
      </c>
    </row>
    <row r="6895" spans="1:9" x14ac:dyDescent="0.2">
      <c r="A6895" t="s">
        <v>926</v>
      </c>
      <c r="B6895">
        <v>452</v>
      </c>
      <c r="C6895">
        <v>2009</v>
      </c>
      <c r="D6895" t="s">
        <v>1077</v>
      </c>
      <c r="F6895" t="s">
        <v>55</v>
      </c>
      <c r="G6895" t="s">
        <v>1652</v>
      </c>
      <c r="I6895">
        <v>5273</v>
      </c>
    </row>
    <row r="6896" spans="1:9" x14ac:dyDescent="0.2">
      <c r="A6896" t="s">
        <v>1753</v>
      </c>
      <c r="B6896">
        <v>453</v>
      </c>
      <c r="C6896">
        <v>2009</v>
      </c>
      <c r="D6896" t="s">
        <v>17</v>
      </c>
      <c r="F6896" t="s">
        <v>18</v>
      </c>
      <c r="G6896" t="s">
        <v>1605</v>
      </c>
      <c r="I6896">
        <v>5263.9</v>
      </c>
    </row>
    <row r="6897" spans="1:9" x14ac:dyDescent="0.2">
      <c r="A6897" t="s">
        <v>1126</v>
      </c>
      <c r="B6897">
        <v>454</v>
      </c>
      <c r="C6897">
        <v>2009</v>
      </c>
      <c r="D6897" t="s">
        <v>105</v>
      </c>
      <c r="F6897" t="s">
        <v>28</v>
      </c>
      <c r="G6897" t="s">
        <v>1406</v>
      </c>
      <c r="I6897">
        <v>5237</v>
      </c>
    </row>
    <row r="6898" spans="1:9" x14ac:dyDescent="0.2">
      <c r="A6898" t="s">
        <v>801</v>
      </c>
      <c r="B6898">
        <v>455</v>
      </c>
      <c r="C6898">
        <v>2009</v>
      </c>
      <c r="D6898" t="s">
        <v>105</v>
      </c>
      <c r="F6898" t="s">
        <v>28</v>
      </c>
      <c r="G6898" t="s">
        <v>1406</v>
      </c>
      <c r="I6898">
        <v>5235.3</v>
      </c>
    </row>
    <row r="6899" spans="1:9" x14ac:dyDescent="0.2">
      <c r="A6899" t="s">
        <v>289</v>
      </c>
      <c r="B6899">
        <v>456</v>
      </c>
      <c r="C6899">
        <v>2009</v>
      </c>
      <c r="D6899" t="s">
        <v>1353</v>
      </c>
      <c r="F6899" t="s">
        <v>98</v>
      </c>
      <c r="G6899" t="s">
        <v>1615</v>
      </c>
      <c r="I6899">
        <v>5233.2</v>
      </c>
    </row>
    <row r="6900" spans="1:9" x14ac:dyDescent="0.2">
      <c r="A6900" t="s">
        <v>1371</v>
      </c>
      <c r="B6900">
        <v>457</v>
      </c>
      <c r="C6900">
        <v>2009</v>
      </c>
      <c r="D6900" t="s">
        <v>974</v>
      </c>
      <c r="F6900" t="s">
        <v>22</v>
      </c>
      <c r="G6900" t="s">
        <v>1617</v>
      </c>
      <c r="I6900">
        <v>5226</v>
      </c>
    </row>
    <row r="6901" spans="1:9" x14ac:dyDescent="0.2">
      <c r="A6901" t="s">
        <v>1754</v>
      </c>
      <c r="B6901">
        <v>458</v>
      </c>
      <c r="C6901">
        <v>2009</v>
      </c>
      <c r="D6901" t="s">
        <v>221</v>
      </c>
      <c r="F6901" t="s">
        <v>55</v>
      </c>
      <c r="G6901" t="s">
        <v>1453</v>
      </c>
      <c r="I6901">
        <v>5216.2</v>
      </c>
    </row>
    <row r="6902" spans="1:9" x14ac:dyDescent="0.2">
      <c r="A6902" t="s">
        <v>1712</v>
      </c>
      <c r="B6902">
        <v>459</v>
      </c>
      <c r="C6902">
        <v>2009</v>
      </c>
      <c r="D6902" t="s">
        <v>223</v>
      </c>
      <c r="F6902" t="s">
        <v>22</v>
      </c>
      <c r="G6902" t="s">
        <v>1403</v>
      </c>
      <c r="I6902">
        <v>5184</v>
      </c>
    </row>
    <row r="6903" spans="1:9" x14ac:dyDescent="0.2">
      <c r="A6903" t="s">
        <v>1719</v>
      </c>
      <c r="B6903">
        <v>460</v>
      </c>
      <c r="C6903">
        <v>2009</v>
      </c>
      <c r="D6903" t="s">
        <v>1095</v>
      </c>
      <c r="F6903" t="s">
        <v>22</v>
      </c>
      <c r="G6903" t="s">
        <v>1403</v>
      </c>
      <c r="I6903">
        <v>5163.3999999999996</v>
      </c>
    </row>
    <row r="6904" spans="1:9" x14ac:dyDescent="0.2">
      <c r="A6904" t="s">
        <v>1220</v>
      </c>
      <c r="B6904">
        <v>461</v>
      </c>
      <c r="C6904">
        <v>2009</v>
      </c>
      <c r="D6904" t="s">
        <v>105</v>
      </c>
      <c r="F6904" t="s">
        <v>35</v>
      </c>
      <c r="G6904" t="s">
        <v>1654</v>
      </c>
      <c r="I6904">
        <v>5142.3</v>
      </c>
    </row>
    <row r="6905" spans="1:9" x14ac:dyDescent="0.2">
      <c r="A6905" t="s">
        <v>1755</v>
      </c>
      <c r="B6905">
        <v>462</v>
      </c>
      <c r="C6905">
        <v>2009</v>
      </c>
      <c r="D6905" t="s">
        <v>100</v>
      </c>
      <c r="F6905" t="s">
        <v>98</v>
      </c>
      <c r="G6905" t="s">
        <v>1756</v>
      </c>
      <c r="I6905">
        <v>5137.6000000000004</v>
      </c>
    </row>
    <row r="6906" spans="1:9" x14ac:dyDescent="0.2">
      <c r="A6906" t="s">
        <v>1380</v>
      </c>
      <c r="B6906">
        <v>463</v>
      </c>
      <c r="C6906">
        <v>2009</v>
      </c>
      <c r="D6906" t="s">
        <v>980</v>
      </c>
      <c r="F6906" t="s">
        <v>98</v>
      </c>
      <c r="G6906" t="s">
        <v>1644</v>
      </c>
      <c r="I6906">
        <v>5132.8</v>
      </c>
    </row>
    <row r="6907" spans="1:9" x14ac:dyDescent="0.2">
      <c r="A6907" t="s">
        <v>1701</v>
      </c>
      <c r="B6907">
        <v>464</v>
      </c>
      <c r="C6907">
        <v>2009</v>
      </c>
      <c r="D6907" t="s">
        <v>1138</v>
      </c>
      <c r="F6907" t="s">
        <v>55</v>
      </c>
      <c r="G6907" t="s">
        <v>1453</v>
      </c>
      <c r="I6907">
        <v>5130.1000000000004</v>
      </c>
    </row>
    <row r="6908" spans="1:9" x14ac:dyDescent="0.2">
      <c r="A6908" t="s">
        <v>1234</v>
      </c>
      <c r="B6908">
        <v>465</v>
      </c>
      <c r="C6908">
        <v>2009</v>
      </c>
      <c r="D6908" t="s">
        <v>27</v>
      </c>
      <c r="F6908" t="s">
        <v>44</v>
      </c>
      <c r="G6908" t="s">
        <v>1417</v>
      </c>
      <c r="I6908">
        <v>5092</v>
      </c>
    </row>
    <row r="6909" spans="1:9" x14ac:dyDescent="0.2">
      <c r="A6909" t="s">
        <v>1757</v>
      </c>
      <c r="B6909">
        <v>466</v>
      </c>
      <c r="C6909">
        <v>2009</v>
      </c>
      <c r="D6909" t="s">
        <v>17</v>
      </c>
      <c r="F6909" t="s">
        <v>28</v>
      </c>
      <c r="G6909" t="s">
        <v>1406</v>
      </c>
      <c r="I6909">
        <v>5088</v>
      </c>
    </row>
    <row r="6910" spans="1:9" x14ac:dyDescent="0.2">
      <c r="A6910" t="s">
        <v>1222</v>
      </c>
      <c r="B6910">
        <v>467</v>
      </c>
      <c r="C6910">
        <v>2009</v>
      </c>
      <c r="D6910" t="s">
        <v>1294</v>
      </c>
      <c r="F6910" t="s">
        <v>98</v>
      </c>
      <c r="G6910" t="s">
        <v>1631</v>
      </c>
      <c r="I6910">
        <v>5080.8999999999996</v>
      </c>
    </row>
    <row r="6911" spans="1:9" x14ac:dyDescent="0.2">
      <c r="A6911" t="s">
        <v>1713</v>
      </c>
      <c r="B6911">
        <v>468</v>
      </c>
      <c r="C6911">
        <v>2009</v>
      </c>
      <c r="D6911" t="s">
        <v>105</v>
      </c>
      <c r="F6911" t="s">
        <v>398</v>
      </c>
      <c r="G6911" t="s">
        <v>1512</v>
      </c>
      <c r="I6911">
        <v>5065.3</v>
      </c>
    </row>
    <row r="6912" spans="1:9" x14ac:dyDescent="0.2">
      <c r="A6912" t="s">
        <v>1708</v>
      </c>
      <c r="B6912">
        <v>469</v>
      </c>
      <c r="C6912">
        <v>2009</v>
      </c>
      <c r="D6912" t="s">
        <v>609</v>
      </c>
      <c r="F6912" t="s">
        <v>28</v>
      </c>
      <c r="G6912" t="s">
        <v>1406</v>
      </c>
      <c r="I6912">
        <v>5063.8999999999996</v>
      </c>
    </row>
    <row r="6913" spans="1:9" x14ac:dyDescent="0.2">
      <c r="A6913" t="s">
        <v>1758</v>
      </c>
      <c r="B6913">
        <v>470</v>
      </c>
      <c r="C6913">
        <v>2009</v>
      </c>
      <c r="D6913" t="s">
        <v>1164</v>
      </c>
      <c r="F6913" t="s">
        <v>55</v>
      </c>
      <c r="G6913" t="s">
        <v>1641</v>
      </c>
      <c r="I6913">
        <v>5036.8</v>
      </c>
    </row>
    <row r="6914" spans="1:9" x14ac:dyDescent="0.2">
      <c r="A6914" t="s">
        <v>1392</v>
      </c>
      <c r="B6914">
        <v>471</v>
      </c>
      <c r="C6914">
        <v>2009</v>
      </c>
      <c r="D6914" t="s">
        <v>46</v>
      </c>
      <c r="F6914" t="s">
        <v>53</v>
      </c>
      <c r="G6914" t="s">
        <v>1759</v>
      </c>
      <c r="I6914">
        <v>5027.8</v>
      </c>
    </row>
    <row r="6915" spans="1:9" x14ac:dyDescent="0.2">
      <c r="A6915" t="s">
        <v>1760</v>
      </c>
      <c r="B6915">
        <v>472</v>
      </c>
      <c r="C6915">
        <v>2009</v>
      </c>
      <c r="D6915" t="s">
        <v>21</v>
      </c>
      <c r="F6915" t="s">
        <v>22</v>
      </c>
      <c r="G6915" t="s">
        <v>1761</v>
      </c>
      <c r="I6915">
        <v>5016.1000000000004</v>
      </c>
    </row>
    <row r="6916" spans="1:9" x14ac:dyDescent="0.2">
      <c r="A6916" t="s">
        <v>1762</v>
      </c>
      <c r="B6916">
        <v>473</v>
      </c>
      <c r="C6916">
        <v>2009</v>
      </c>
      <c r="D6916" t="s">
        <v>488</v>
      </c>
      <c r="F6916" t="s">
        <v>1763</v>
      </c>
      <c r="G6916" t="s">
        <v>1764</v>
      </c>
      <c r="I6916">
        <v>5003.3</v>
      </c>
    </row>
    <row r="6917" spans="1:9" x14ac:dyDescent="0.2">
      <c r="A6917" t="s">
        <v>1765</v>
      </c>
      <c r="B6917">
        <v>474</v>
      </c>
      <c r="C6917">
        <v>2009</v>
      </c>
      <c r="D6917" t="s">
        <v>1359</v>
      </c>
      <c r="F6917" t="s">
        <v>28</v>
      </c>
      <c r="G6917" t="s">
        <v>1445</v>
      </c>
      <c r="I6917">
        <v>4991.6000000000004</v>
      </c>
    </row>
    <row r="6918" spans="1:9" x14ac:dyDescent="0.2">
      <c r="A6918" t="s">
        <v>863</v>
      </c>
      <c r="B6918">
        <v>475</v>
      </c>
      <c r="C6918">
        <v>2009</v>
      </c>
      <c r="D6918" t="s">
        <v>976</v>
      </c>
      <c r="F6918" t="s">
        <v>44</v>
      </c>
      <c r="G6918" t="s">
        <v>1428</v>
      </c>
      <c r="I6918">
        <v>4986.8999999999996</v>
      </c>
    </row>
    <row r="6919" spans="1:9" x14ac:dyDescent="0.2">
      <c r="A6919" t="s">
        <v>1215</v>
      </c>
      <c r="B6919">
        <v>476</v>
      </c>
      <c r="C6919">
        <v>2009</v>
      </c>
      <c r="D6919" t="s">
        <v>43</v>
      </c>
      <c r="F6919" t="s">
        <v>18</v>
      </c>
      <c r="G6919" t="s">
        <v>1640</v>
      </c>
      <c r="I6919">
        <v>4951.8</v>
      </c>
    </row>
    <row r="6920" spans="1:9" x14ac:dyDescent="0.2">
      <c r="A6920" t="s">
        <v>1766</v>
      </c>
      <c r="B6920">
        <v>477</v>
      </c>
      <c r="C6920">
        <v>2009</v>
      </c>
      <c r="D6920" t="s">
        <v>609</v>
      </c>
      <c r="F6920" t="s">
        <v>28</v>
      </c>
      <c r="G6920" t="s">
        <v>1406</v>
      </c>
      <c r="I6920">
        <v>4951</v>
      </c>
    </row>
    <row r="6921" spans="1:9" x14ac:dyDescent="0.2">
      <c r="A6921" t="s">
        <v>1157</v>
      </c>
      <c r="B6921">
        <v>478</v>
      </c>
      <c r="C6921">
        <v>2009</v>
      </c>
      <c r="D6921" t="s">
        <v>108</v>
      </c>
      <c r="F6921" t="s">
        <v>72</v>
      </c>
      <c r="G6921" t="s">
        <v>1421</v>
      </c>
      <c r="I6921">
        <v>4937.2</v>
      </c>
    </row>
    <row r="6922" spans="1:9" x14ac:dyDescent="0.2">
      <c r="A6922" t="s">
        <v>1767</v>
      </c>
      <c r="B6922">
        <v>479</v>
      </c>
      <c r="C6922">
        <v>2009</v>
      </c>
      <c r="D6922" t="s">
        <v>223</v>
      </c>
      <c r="F6922" t="s">
        <v>22</v>
      </c>
      <c r="G6922" t="s">
        <v>1502</v>
      </c>
      <c r="I6922">
        <v>4915.6000000000004</v>
      </c>
    </row>
    <row r="6923" spans="1:9" x14ac:dyDescent="0.2">
      <c r="A6923" t="s">
        <v>1768</v>
      </c>
      <c r="B6923">
        <v>480</v>
      </c>
      <c r="C6923">
        <v>2009</v>
      </c>
      <c r="D6923" t="s">
        <v>1722</v>
      </c>
      <c r="F6923" t="s">
        <v>187</v>
      </c>
      <c r="G6923" t="s">
        <v>1769</v>
      </c>
      <c r="I6923">
        <v>4884.3</v>
      </c>
    </row>
    <row r="6924" spans="1:9" x14ac:dyDescent="0.2">
      <c r="A6924" t="s">
        <v>1770</v>
      </c>
      <c r="B6924">
        <v>481</v>
      </c>
      <c r="C6924">
        <v>2009</v>
      </c>
      <c r="D6924" t="s">
        <v>283</v>
      </c>
      <c r="F6924" t="s">
        <v>28</v>
      </c>
      <c r="G6924" t="s">
        <v>1406</v>
      </c>
      <c r="I6924">
        <v>4880.1000000000004</v>
      </c>
    </row>
    <row r="6925" spans="1:9" x14ac:dyDescent="0.2">
      <c r="A6925" t="s">
        <v>1394</v>
      </c>
      <c r="B6925">
        <v>482</v>
      </c>
      <c r="C6925">
        <v>2009</v>
      </c>
      <c r="D6925" t="s">
        <v>1359</v>
      </c>
      <c r="F6925" t="s">
        <v>187</v>
      </c>
      <c r="G6925" t="s">
        <v>1659</v>
      </c>
      <c r="I6925">
        <v>4873</v>
      </c>
    </row>
    <row r="6926" spans="1:9" x14ac:dyDescent="0.2">
      <c r="A6926" t="s">
        <v>1167</v>
      </c>
      <c r="B6926">
        <v>483</v>
      </c>
      <c r="C6926">
        <v>2009</v>
      </c>
      <c r="D6926" t="s">
        <v>1103</v>
      </c>
      <c r="F6926" t="s">
        <v>41</v>
      </c>
      <c r="G6926" t="s">
        <v>1668</v>
      </c>
      <c r="I6926">
        <v>4843.5</v>
      </c>
    </row>
    <row r="6927" spans="1:9" x14ac:dyDescent="0.2">
      <c r="A6927" t="s">
        <v>1709</v>
      </c>
      <c r="B6927">
        <v>484</v>
      </c>
      <c r="C6927">
        <v>2009</v>
      </c>
      <c r="D6927" t="s">
        <v>976</v>
      </c>
      <c r="F6927" t="s">
        <v>398</v>
      </c>
      <c r="G6927" t="s">
        <v>1531</v>
      </c>
      <c r="I6927">
        <v>4834.3999999999996</v>
      </c>
    </row>
    <row r="6928" spans="1:9" x14ac:dyDescent="0.2">
      <c r="A6928" t="s">
        <v>1771</v>
      </c>
      <c r="B6928">
        <v>485</v>
      </c>
      <c r="C6928">
        <v>2009</v>
      </c>
      <c r="D6928" t="s">
        <v>223</v>
      </c>
      <c r="F6928" t="s">
        <v>22</v>
      </c>
      <c r="G6928" t="s">
        <v>1411</v>
      </c>
      <c r="I6928">
        <v>4828.8</v>
      </c>
    </row>
    <row r="6929" spans="1:9" x14ac:dyDescent="0.2">
      <c r="A6929" t="s">
        <v>1201</v>
      </c>
      <c r="B6929">
        <v>486</v>
      </c>
      <c r="C6929">
        <v>2009</v>
      </c>
      <c r="D6929" t="s">
        <v>350</v>
      </c>
      <c r="F6929" t="s">
        <v>86</v>
      </c>
      <c r="G6929" t="s">
        <v>1622</v>
      </c>
      <c r="I6929">
        <v>4785</v>
      </c>
    </row>
    <row r="6930" spans="1:9" x14ac:dyDescent="0.2">
      <c r="A6930" t="s">
        <v>1331</v>
      </c>
      <c r="B6930">
        <v>487</v>
      </c>
      <c r="C6930">
        <v>2009</v>
      </c>
      <c r="D6930" t="s">
        <v>108</v>
      </c>
      <c r="F6930" t="s">
        <v>181</v>
      </c>
      <c r="G6930" t="s">
        <v>1516</v>
      </c>
      <c r="I6930">
        <v>4774.3</v>
      </c>
    </row>
    <row r="6931" spans="1:9" x14ac:dyDescent="0.2">
      <c r="A6931" t="s">
        <v>1772</v>
      </c>
      <c r="B6931">
        <v>488</v>
      </c>
      <c r="C6931">
        <v>2009</v>
      </c>
      <c r="D6931" t="s">
        <v>74</v>
      </c>
      <c r="F6931" t="s">
        <v>199</v>
      </c>
      <c r="G6931" t="s">
        <v>1773</v>
      </c>
      <c r="I6931">
        <v>4769</v>
      </c>
    </row>
    <row r="6932" spans="1:9" x14ac:dyDescent="0.2">
      <c r="A6932" t="s">
        <v>1593</v>
      </c>
      <c r="B6932">
        <v>489</v>
      </c>
      <c r="C6932">
        <v>2009</v>
      </c>
      <c r="D6932" t="s">
        <v>1138</v>
      </c>
      <c r="F6932" t="s">
        <v>41</v>
      </c>
      <c r="G6932" t="s">
        <v>1594</v>
      </c>
      <c r="I6932">
        <v>4725</v>
      </c>
    </row>
    <row r="6933" spans="1:9" x14ac:dyDescent="0.2">
      <c r="A6933" t="s">
        <v>1330</v>
      </c>
      <c r="B6933">
        <v>490</v>
      </c>
      <c r="C6933">
        <v>2009</v>
      </c>
      <c r="D6933" t="s">
        <v>65</v>
      </c>
      <c r="F6933" t="s">
        <v>33</v>
      </c>
      <c r="G6933" t="s">
        <v>1624</v>
      </c>
      <c r="I6933">
        <v>4708.8</v>
      </c>
    </row>
    <row r="6934" spans="1:9" x14ac:dyDescent="0.2">
      <c r="A6934" t="s">
        <v>503</v>
      </c>
      <c r="B6934">
        <v>491</v>
      </c>
      <c r="C6934">
        <v>2009</v>
      </c>
      <c r="D6934" t="s">
        <v>686</v>
      </c>
      <c r="F6934" t="s">
        <v>44</v>
      </c>
      <c r="G6934" t="s">
        <v>1608</v>
      </c>
      <c r="I6934">
        <v>4708.7</v>
      </c>
    </row>
    <row r="6935" spans="1:9" x14ac:dyDescent="0.2">
      <c r="A6935" t="s">
        <v>1383</v>
      </c>
      <c r="B6935">
        <v>492</v>
      </c>
      <c r="C6935">
        <v>2009</v>
      </c>
      <c r="D6935" t="s">
        <v>985</v>
      </c>
      <c r="F6935" t="s">
        <v>72</v>
      </c>
      <c r="G6935" t="s">
        <v>1421</v>
      </c>
      <c r="I6935">
        <v>4703.7</v>
      </c>
    </row>
    <row r="6936" spans="1:9" x14ac:dyDescent="0.2">
      <c r="A6936" t="s">
        <v>935</v>
      </c>
      <c r="B6936">
        <v>493</v>
      </c>
      <c r="C6936">
        <v>2009</v>
      </c>
      <c r="D6936" t="s">
        <v>1104</v>
      </c>
      <c r="F6936" t="s">
        <v>142</v>
      </c>
      <c r="G6936" t="s">
        <v>1621</v>
      </c>
      <c r="I6936">
        <v>4664.7</v>
      </c>
    </row>
    <row r="6937" spans="1:9" x14ac:dyDescent="0.2">
      <c r="A6937" t="s">
        <v>1774</v>
      </c>
      <c r="B6937">
        <v>494</v>
      </c>
      <c r="C6937">
        <v>2009</v>
      </c>
      <c r="D6937" t="s">
        <v>1288</v>
      </c>
      <c r="F6937" t="s">
        <v>28</v>
      </c>
      <c r="G6937" t="s">
        <v>1775</v>
      </c>
      <c r="I6937">
        <v>4659.2</v>
      </c>
    </row>
    <row r="6938" spans="1:9" x14ac:dyDescent="0.2">
      <c r="A6938" t="s">
        <v>1776</v>
      </c>
      <c r="B6938">
        <v>495</v>
      </c>
      <c r="C6938">
        <v>2009</v>
      </c>
      <c r="D6938" t="s">
        <v>974</v>
      </c>
      <c r="F6938" t="s">
        <v>55</v>
      </c>
      <c r="G6938" t="s">
        <v>1777</v>
      </c>
      <c r="I6938">
        <v>4658.1000000000004</v>
      </c>
    </row>
    <row r="6939" spans="1:9" x14ac:dyDescent="0.2">
      <c r="A6939" t="s">
        <v>1778</v>
      </c>
      <c r="B6939">
        <v>496</v>
      </c>
      <c r="C6939">
        <v>2009</v>
      </c>
      <c r="D6939" t="s">
        <v>976</v>
      </c>
      <c r="F6939" t="s">
        <v>255</v>
      </c>
      <c r="G6939" t="s">
        <v>1423</v>
      </c>
      <c r="I6939">
        <v>4658</v>
      </c>
    </row>
    <row r="6940" spans="1:9" x14ac:dyDescent="0.2">
      <c r="A6940" t="s">
        <v>1779</v>
      </c>
      <c r="B6940">
        <v>497</v>
      </c>
      <c r="C6940">
        <v>2009</v>
      </c>
      <c r="D6940" t="s">
        <v>488</v>
      </c>
      <c r="F6940" t="s">
        <v>98</v>
      </c>
      <c r="G6940" t="s">
        <v>1756</v>
      </c>
      <c r="I6940">
        <v>4652.3999999999996</v>
      </c>
    </row>
    <row r="6941" spans="1:9" x14ac:dyDescent="0.2">
      <c r="A6941" t="s">
        <v>1145</v>
      </c>
      <c r="B6941">
        <v>498</v>
      </c>
      <c r="C6941">
        <v>2009</v>
      </c>
      <c r="D6941" t="s">
        <v>105</v>
      </c>
      <c r="F6941" t="s">
        <v>53</v>
      </c>
      <c r="G6941" t="s">
        <v>1471</v>
      </c>
      <c r="I6941">
        <v>4645.3</v>
      </c>
    </row>
    <row r="6942" spans="1:9" x14ac:dyDescent="0.2">
      <c r="A6942" t="s">
        <v>1780</v>
      </c>
      <c r="B6942">
        <v>499</v>
      </c>
      <c r="C6942">
        <v>2009</v>
      </c>
      <c r="D6942" t="s">
        <v>105</v>
      </c>
      <c r="F6942" t="s">
        <v>35</v>
      </c>
      <c r="G6942" t="s">
        <v>1781</v>
      </c>
      <c r="I6942">
        <v>4644.8999999999996</v>
      </c>
    </row>
    <row r="6943" spans="1:9" x14ac:dyDescent="0.2">
      <c r="A6943" t="s">
        <v>1782</v>
      </c>
      <c r="B6943">
        <v>500</v>
      </c>
      <c r="C6943">
        <v>2009</v>
      </c>
      <c r="D6943" t="s">
        <v>609</v>
      </c>
      <c r="F6943" t="s">
        <v>75</v>
      </c>
      <c r="G6943" t="s">
        <v>1483</v>
      </c>
      <c r="I6943">
        <v>4634.1000000000004</v>
      </c>
    </row>
    <row r="6944" spans="1:9" x14ac:dyDescent="0.2">
      <c r="A6944" t="s">
        <v>23</v>
      </c>
      <c r="B6944">
        <v>1</v>
      </c>
      <c r="C6944">
        <v>2010</v>
      </c>
      <c r="D6944" t="s">
        <v>24</v>
      </c>
      <c r="F6944" t="s">
        <v>25</v>
      </c>
      <c r="G6944" t="s">
        <v>1399</v>
      </c>
      <c r="I6944">
        <v>408214</v>
      </c>
    </row>
    <row r="6945" spans="1:9" x14ac:dyDescent="0.2">
      <c r="A6945" t="s">
        <v>875</v>
      </c>
      <c r="B6945">
        <v>2</v>
      </c>
      <c r="C6945">
        <v>2010</v>
      </c>
      <c r="D6945" t="s">
        <v>21</v>
      </c>
      <c r="F6945" t="s">
        <v>22</v>
      </c>
      <c r="G6945" t="s">
        <v>1400</v>
      </c>
      <c r="I6945">
        <v>284650</v>
      </c>
    </row>
    <row r="6946" spans="1:9" x14ac:dyDescent="0.2">
      <c r="A6946" t="s">
        <v>54</v>
      </c>
      <c r="B6946">
        <v>3</v>
      </c>
      <c r="C6946">
        <v>2010</v>
      </c>
      <c r="D6946" t="s">
        <v>21</v>
      </c>
      <c r="F6946" t="s">
        <v>55</v>
      </c>
      <c r="G6946" t="s">
        <v>1402</v>
      </c>
      <c r="I6946">
        <v>163527</v>
      </c>
    </row>
    <row r="6947" spans="1:9" x14ac:dyDescent="0.2">
      <c r="A6947" t="s">
        <v>31</v>
      </c>
      <c r="B6947">
        <v>4</v>
      </c>
      <c r="C6947">
        <v>2010</v>
      </c>
      <c r="D6947" t="s">
        <v>79</v>
      </c>
      <c r="F6947" t="s">
        <v>33</v>
      </c>
      <c r="G6947" t="s">
        <v>1404</v>
      </c>
      <c r="I6947">
        <v>156779</v>
      </c>
    </row>
    <row r="6948" spans="1:9" x14ac:dyDescent="0.2">
      <c r="A6948" t="s">
        <v>876</v>
      </c>
      <c r="B6948">
        <v>5</v>
      </c>
      <c r="C6948">
        <v>2010</v>
      </c>
      <c r="D6948" t="s">
        <v>57</v>
      </c>
      <c r="F6948" t="s">
        <v>125</v>
      </c>
      <c r="G6948" t="s">
        <v>1407</v>
      </c>
      <c r="I6948">
        <v>150450</v>
      </c>
    </row>
    <row r="6949" spans="1:9" x14ac:dyDescent="0.2">
      <c r="A6949" t="s">
        <v>1169</v>
      </c>
      <c r="B6949">
        <v>6</v>
      </c>
      <c r="C6949">
        <v>2010</v>
      </c>
      <c r="D6949" t="s">
        <v>21</v>
      </c>
      <c r="F6949" t="s">
        <v>22</v>
      </c>
      <c r="G6949" t="s">
        <v>1403</v>
      </c>
      <c r="I6949">
        <v>139515</v>
      </c>
    </row>
    <row r="6950" spans="1:9" x14ac:dyDescent="0.2">
      <c r="A6950" t="s">
        <v>1348</v>
      </c>
      <c r="B6950">
        <v>7</v>
      </c>
      <c r="C6950">
        <v>2010</v>
      </c>
      <c r="D6950" t="s">
        <v>27</v>
      </c>
      <c r="F6950" t="s">
        <v>22</v>
      </c>
      <c r="G6950" t="s">
        <v>1502</v>
      </c>
      <c r="I6950">
        <v>123018</v>
      </c>
    </row>
    <row r="6951" spans="1:9" x14ac:dyDescent="0.2">
      <c r="A6951" t="s">
        <v>19</v>
      </c>
      <c r="B6951">
        <v>8</v>
      </c>
      <c r="C6951">
        <v>2010</v>
      </c>
      <c r="D6951" t="s">
        <v>17</v>
      </c>
      <c r="F6951" t="s">
        <v>18</v>
      </c>
      <c r="G6951" t="s">
        <v>1405</v>
      </c>
      <c r="I6951">
        <v>118308</v>
      </c>
    </row>
    <row r="6952" spans="1:9" x14ac:dyDescent="0.2">
      <c r="A6952" t="s">
        <v>967</v>
      </c>
      <c r="B6952">
        <v>9</v>
      </c>
      <c r="C6952">
        <v>2010</v>
      </c>
      <c r="D6952" t="s">
        <v>57</v>
      </c>
      <c r="F6952" t="s">
        <v>28</v>
      </c>
      <c r="G6952" t="s">
        <v>1406</v>
      </c>
      <c r="I6952">
        <v>115632</v>
      </c>
    </row>
    <row r="6953" spans="1:9" x14ac:dyDescent="0.2">
      <c r="A6953" t="s">
        <v>58</v>
      </c>
      <c r="B6953">
        <v>10</v>
      </c>
      <c r="C6953">
        <v>2010</v>
      </c>
      <c r="D6953" t="s">
        <v>30</v>
      </c>
      <c r="F6953" t="s">
        <v>55</v>
      </c>
      <c r="G6953" t="s">
        <v>1409</v>
      </c>
      <c r="I6953">
        <v>114552</v>
      </c>
    </row>
    <row r="6954" spans="1:9" x14ac:dyDescent="0.2">
      <c r="A6954" t="s">
        <v>626</v>
      </c>
      <c r="B6954">
        <v>11</v>
      </c>
      <c r="C6954">
        <v>2010</v>
      </c>
      <c r="D6954" t="s">
        <v>65</v>
      </c>
      <c r="F6954" t="s">
        <v>68</v>
      </c>
      <c r="G6954" t="s">
        <v>1408</v>
      </c>
      <c r="I6954">
        <v>112493</v>
      </c>
    </row>
    <row r="6955" spans="1:9" x14ac:dyDescent="0.2">
      <c r="A6955" t="s">
        <v>802</v>
      </c>
      <c r="B6955">
        <v>12</v>
      </c>
      <c r="C6955">
        <v>2010</v>
      </c>
      <c r="D6955" t="s">
        <v>57</v>
      </c>
      <c r="F6955" t="s">
        <v>28</v>
      </c>
      <c r="G6955" t="s">
        <v>1406</v>
      </c>
      <c r="I6955">
        <v>108785</v>
      </c>
    </row>
    <row r="6956" spans="1:9" x14ac:dyDescent="0.2">
      <c r="A6956" t="s">
        <v>966</v>
      </c>
      <c r="B6956">
        <v>13</v>
      </c>
      <c r="C6956">
        <v>2010</v>
      </c>
      <c r="D6956" t="s">
        <v>27</v>
      </c>
      <c r="F6956" t="s">
        <v>28</v>
      </c>
      <c r="G6956" t="s">
        <v>1406</v>
      </c>
      <c r="I6956">
        <v>107808</v>
      </c>
    </row>
    <row r="6957" spans="1:9" x14ac:dyDescent="0.2">
      <c r="A6957" t="s">
        <v>157</v>
      </c>
      <c r="B6957">
        <v>14</v>
      </c>
      <c r="C6957">
        <v>2010</v>
      </c>
      <c r="D6957" t="s">
        <v>972</v>
      </c>
      <c r="F6957" t="s">
        <v>55</v>
      </c>
      <c r="G6957" t="s">
        <v>1413</v>
      </c>
      <c r="I6957">
        <v>106632</v>
      </c>
    </row>
    <row r="6958" spans="1:9" x14ac:dyDescent="0.2">
      <c r="A6958" t="s">
        <v>16</v>
      </c>
      <c r="B6958">
        <v>15</v>
      </c>
      <c r="C6958">
        <v>2010</v>
      </c>
      <c r="D6958" t="s">
        <v>17</v>
      </c>
      <c r="F6958" t="s">
        <v>18</v>
      </c>
      <c r="G6958" t="s">
        <v>1401</v>
      </c>
      <c r="I6958">
        <v>104589</v>
      </c>
    </row>
    <row r="6959" spans="1:9" x14ac:dyDescent="0.2">
      <c r="A6959" t="s">
        <v>64</v>
      </c>
      <c r="B6959">
        <v>16</v>
      </c>
      <c r="C6959">
        <v>2010</v>
      </c>
      <c r="D6959" t="s">
        <v>65</v>
      </c>
      <c r="F6959" t="s">
        <v>28</v>
      </c>
      <c r="G6959" t="s">
        <v>1406</v>
      </c>
      <c r="I6959">
        <v>103189</v>
      </c>
    </row>
    <row r="6960" spans="1:9" x14ac:dyDescent="0.2">
      <c r="A6960" t="s">
        <v>251</v>
      </c>
      <c r="B6960">
        <v>17</v>
      </c>
      <c r="C6960">
        <v>2010</v>
      </c>
      <c r="D6960" t="s">
        <v>972</v>
      </c>
      <c r="F6960" t="s">
        <v>53</v>
      </c>
      <c r="G6960" t="s">
        <v>1414</v>
      </c>
      <c r="I6960">
        <v>99612.9</v>
      </c>
    </row>
    <row r="6961" spans="1:9" x14ac:dyDescent="0.2">
      <c r="A6961" t="s">
        <v>1669</v>
      </c>
      <c r="B6961">
        <v>18</v>
      </c>
      <c r="C6961">
        <v>2010</v>
      </c>
      <c r="D6961" t="s">
        <v>70</v>
      </c>
      <c r="F6961" t="s">
        <v>210</v>
      </c>
      <c r="G6961" t="s">
        <v>1433</v>
      </c>
      <c r="I6961">
        <v>98729</v>
      </c>
    </row>
    <row r="6962" spans="1:9" x14ac:dyDescent="0.2">
      <c r="A6962" t="s">
        <v>334</v>
      </c>
      <c r="B6962">
        <v>19</v>
      </c>
      <c r="C6962">
        <v>2010</v>
      </c>
      <c r="D6962" t="s">
        <v>57</v>
      </c>
      <c r="F6962" t="s">
        <v>55</v>
      </c>
      <c r="G6962" t="s">
        <v>1413</v>
      </c>
      <c r="I6962">
        <v>98636</v>
      </c>
    </row>
    <row r="6963" spans="1:9" x14ac:dyDescent="0.2">
      <c r="A6963" t="s">
        <v>29</v>
      </c>
      <c r="B6963">
        <v>20</v>
      </c>
      <c r="C6963">
        <v>2010</v>
      </c>
      <c r="D6963" t="s">
        <v>1353</v>
      </c>
      <c r="F6963" t="s">
        <v>28</v>
      </c>
      <c r="G6963" t="s">
        <v>1410</v>
      </c>
      <c r="I6963">
        <v>95758</v>
      </c>
    </row>
    <row r="6964" spans="1:9" x14ac:dyDescent="0.2">
      <c r="A6964" t="s">
        <v>1347</v>
      </c>
      <c r="B6964">
        <v>21</v>
      </c>
      <c r="C6964">
        <v>2010</v>
      </c>
      <c r="D6964" t="s">
        <v>1288</v>
      </c>
      <c r="F6964" t="s">
        <v>72</v>
      </c>
      <c r="G6964" t="s">
        <v>1415</v>
      </c>
      <c r="I6964">
        <v>87138</v>
      </c>
    </row>
    <row r="6965" spans="1:9" x14ac:dyDescent="0.2">
      <c r="A6965" t="s">
        <v>51</v>
      </c>
      <c r="B6965">
        <v>22</v>
      </c>
      <c r="C6965">
        <v>2010</v>
      </c>
      <c r="D6965" t="s">
        <v>1077</v>
      </c>
      <c r="F6965" t="s">
        <v>53</v>
      </c>
      <c r="G6965" t="s">
        <v>1416</v>
      </c>
      <c r="I6965">
        <v>79697</v>
      </c>
    </row>
    <row r="6966" spans="1:9" x14ac:dyDescent="0.2">
      <c r="A6966" t="s">
        <v>69</v>
      </c>
      <c r="B6966">
        <v>23</v>
      </c>
      <c r="C6966">
        <v>2010</v>
      </c>
      <c r="D6966" t="s">
        <v>70</v>
      </c>
      <c r="F6966" t="s">
        <v>53</v>
      </c>
      <c r="G6966" t="s">
        <v>1416</v>
      </c>
      <c r="I6966">
        <v>76733.2</v>
      </c>
    </row>
    <row r="6967" spans="1:9" x14ac:dyDescent="0.2">
      <c r="A6967" t="s">
        <v>1091</v>
      </c>
      <c r="B6967">
        <v>24</v>
      </c>
      <c r="C6967">
        <v>2010</v>
      </c>
      <c r="D6967" t="s">
        <v>972</v>
      </c>
      <c r="F6967" t="s">
        <v>98</v>
      </c>
      <c r="G6967" t="s">
        <v>1418</v>
      </c>
      <c r="I6967">
        <v>71789</v>
      </c>
    </row>
    <row r="6968" spans="1:9" x14ac:dyDescent="0.2">
      <c r="A6968" t="s">
        <v>878</v>
      </c>
      <c r="B6968">
        <v>25</v>
      </c>
      <c r="C6968">
        <v>2010</v>
      </c>
      <c r="D6968" t="s">
        <v>105</v>
      </c>
      <c r="F6968" t="s">
        <v>93</v>
      </c>
      <c r="G6968" t="s">
        <v>1420</v>
      </c>
      <c r="I6968">
        <v>71422</v>
      </c>
    </row>
    <row r="6969" spans="1:9" x14ac:dyDescent="0.2">
      <c r="A6969" t="s">
        <v>512</v>
      </c>
      <c r="B6969">
        <v>26</v>
      </c>
      <c r="C6969">
        <v>2010</v>
      </c>
      <c r="D6969" t="s">
        <v>21</v>
      </c>
      <c r="F6969" t="s">
        <v>22</v>
      </c>
      <c r="G6969" t="s">
        <v>1411</v>
      </c>
      <c r="I6969">
        <v>70035</v>
      </c>
    </row>
    <row r="6970" spans="1:9" x14ac:dyDescent="0.2">
      <c r="A6970" t="s">
        <v>1239</v>
      </c>
      <c r="B6970">
        <v>27</v>
      </c>
      <c r="C6970">
        <v>2010</v>
      </c>
      <c r="D6970" t="s">
        <v>987</v>
      </c>
      <c r="F6970" t="s">
        <v>44</v>
      </c>
      <c r="G6970" t="s">
        <v>1441</v>
      </c>
      <c r="I6970">
        <v>69207</v>
      </c>
    </row>
    <row r="6971" spans="1:9" x14ac:dyDescent="0.2">
      <c r="A6971" t="s">
        <v>92</v>
      </c>
      <c r="B6971">
        <v>28</v>
      </c>
      <c r="C6971">
        <v>2010</v>
      </c>
      <c r="D6971" t="s">
        <v>74</v>
      </c>
      <c r="F6971" t="s">
        <v>44</v>
      </c>
      <c r="G6971" t="s">
        <v>1417</v>
      </c>
      <c r="I6971">
        <v>68281</v>
      </c>
    </row>
    <row r="6972" spans="1:9" x14ac:dyDescent="0.2">
      <c r="A6972" t="s">
        <v>133</v>
      </c>
      <c r="B6972">
        <v>29</v>
      </c>
      <c r="C6972">
        <v>2010</v>
      </c>
      <c r="D6972" t="s">
        <v>105</v>
      </c>
      <c r="F6972" t="s">
        <v>86</v>
      </c>
      <c r="G6972" t="s">
        <v>1412</v>
      </c>
      <c r="I6972">
        <v>66176</v>
      </c>
    </row>
    <row r="6973" spans="1:9" x14ac:dyDescent="0.2">
      <c r="A6973" t="s">
        <v>973</v>
      </c>
      <c r="B6973">
        <v>30</v>
      </c>
      <c r="C6973">
        <v>2010</v>
      </c>
      <c r="D6973" t="s">
        <v>24</v>
      </c>
      <c r="F6973" t="s">
        <v>72</v>
      </c>
      <c r="G6973" t="s">
        <v>1421</v>
      </c>
      <c r="I6973">
        <v>65357</v>
      </c>
    </row>
    <row r="6974" spans="1:9" x14ac:dyDescent="0.2">
      <c r="A6974" t="s">
        <v>1298</v>
      </c>
      <c r="B6974">
        <v>31</v>
      </c>
      <c r="C6974">
        <v>2010</v>
      </c>
      <c r="D6974" t="s">
        <v>1288</v>
      </c>
      <c r="F6974" t="s">
        <v>255</v>
      </c>
      <c r="G6974" t="s">
        <v>1423</v>
      </c>
      <c r="I6974">
        <v>65028.1</v>
      </c>
    </row>
    <row r="6975" spans="1:9" x14ac:dyDescent="0.2">
      <c r="A6975" t="s">
        <v>203</v>
      </c>
      <c r="B6975">
        <v>32</v>
      </c>
      <c r="C6975">
        <v>2010</v>
      </c>
      <c r="D6975" t="s">
        <v>70</v>
      </c>
      <c r="F6975" t="s">
        <v>44</v>
      </c>
      <c r="G6975" t="s">
        <v>1428</v>
      </c>
      <c r="I6975">
        <v>63335</v>
      </c>
    </row>
    <row r="6976" spans="1:9" x14ac:dyDescent="0.2">
      <c r="A6976" t="s">
        <v>99</v>
      </c>
      <c r="B6976">
        <v>33</v>
      </c>
      <c r="C6976">
        <v>2010</v>
      </c>
      <c r="D6976" t="s">
        <v>100</v>
      </c>
      <c r="F6976" t="s">
        <v>41</v>
      </c>
      <c r="G6976" t="s">
        <v>1424</v>
      </c>
      <c r="I6976">
        <v>61897</v>
      </c>
    </row>
    <row r="6977" spans="1:9" x14ac:dyDescent="0.2">
      <c r="A6977" t="s">
        <v>968</v>
      </c>
      <c r="B6977">
        <v>34</v>
      </c>
      <c r="C6977">
        <v>2010</v>
      </c>
      <c r="D6977" t="s">
        <v>43</v>
      </c>
      <c r="F6977" t="s">
        <v>44</v>
      </c>
      <c r="G6977" t="s">
        <v>1419</v>
      </c>
      <c r="I6977">
        <v>61479.6</v>
      </c>
    </row>
    <row r="6978" spans="1:9" x14ac:dyDescent="0.2">
      <c r="A6978" t="s">
        <v>1290</v>
      </c>
      <c r="B6978">
        <v>35</v>
      </c>
      <c r="C6978">
        <v>2010</v>
      </c>
      <c r="D6978" t="s">
        <v>1291</v>
      </c>
      <c r="F6978" t="s">
        <v>41</v>
      </c>
      <c r="G6978" t="s">
        <v>1436</v>
      </c>
      <c r="I6978">
        <v>59804.2</v>
      </c>
    </row>
    <row r="6979" spans="1:9" x14ac:dyDescent="0.2">
      <c r="A6979" t="s">
        <v>307</v>
      </c>
      <c r="B6979">
        <v>36</v>
      </c>
      <c r="C6979">
        <v>2010</v>
      </c>
      <c r="D6979" t="s">
        <v>636</v>
      </c>
      <c r="F6979" t="s">
        <v>93</v>
      </c>
      <c r="G6979" t="s">
        <v>1430</v>
      </c>
      <c r="I6979">
        <v>58437</v>
      </c>
    </row>
    <row r="6980" spans="1:9" x14ac:dyDescent="0.2">
      <c r="A6980" t="s">
        <v>76</v>
      </c>
      <c r="B6980">
        <v>37</v>
      </c>
      <c r="C6980">
        <v>2010</v>
      </c>
      <c r="D6980" t="s">
        <v>74</v>
      </c>
      <c r="F6980" t="s">
        <v>33</v>
      </c>
      <c r="G6980" t="s">
        <v>1427</v>
      </c>
      <c r="I6980">
        <v>52920</v>
      </c>
    </row>
    <row r="6981" spans="1:9" x14ac:dyDescent="0.2">
      <c r="A6981" t="s">
        <v>1236</v>
      </c>
      <c r="B6981">
        <v>38</v>
      </c>
      <c r="C6981">
        <v>2010</v>
      </c>
      <c r="D6981" t="s">
        <v>30</v>
      </c>
      <c r="F6981" t="s">
        <v>22</v>
      </c>
      <c r="G6981" t="s">
        <v>1422</v>
      </c>
      <c r="I6981">
        <v>52902</v>
      </c>
    </row>
    <row r="6982" spans="1:9" x14ac:dyDescent="0.2">
      <c r="A6982" t="s">
        <v>1292</v>
      </c>
      <c r="B6982">
        <v>39</v>
      </c>
      <c r="C6982">
        <v>2010</v>
      </c>
      <c r="D6982" t="s">
        <v>57</v>
      </c>
      <c r="F6982" t="s">
        <v>28</v>
      </c>
      <c r="G6982" t="s">
        <v>1406</v>
      </c>
      <c r="I6982">
        <v>51673</v>
      </c>
    </row>
    <row r="6983" spans="1:9" x14ac:dyDescent="0.2">
      <c r="A6983" t="s">
        <v>623</v>
      </c>
      <c r="B6983">
        <v>40</v>
      </c>
      <c r="C6983">
        <v>2010</v>
      </c>
      <c r="D6983" t="s">
        <v>100</v>
      </c>
      <c r="F6983" t="s">
        <v>28</v>
      </c>
      <c r="G6983" t="s">
        <v>1406</v>
      </c>
      <c r="I6983">
        <v>50009</v>
      </c>
    </row>
    <row r="6984" spans="1:9" x14ac:dyDescent="0.2">
      <c r="A6984" t="s">
        <v>1079</v>
      </c>
      <c r="B6984">
        <v>41</v>
      </c>
      <c r="C6984">
        <v>2010</v>
      </c>
      <c r="D6984" t="s">
        <v>21</v>
      </c>
      <c r="F6984" t="s">
        <v>22</v>
      </c>
      <c r="G6984" t="s">
        <v>1403</v>
      </c>
      <c r="I6984">
        <v>49403</v>
      </c>
    </row>
    <row r="6985" spans="1:9" x14ac:dyDescent="0.2">
      <c r="A6985" t="s">
        <v>1174</v>
      </c>
      <c r="B6985">
        <v>42</v>
      </c>
      <c r="C6985">
        <v>2010</v>
      </c>
      <c r="D6985" t="s">
        <v>105</v>
      </c>
      <c r="F6985" t="s">
        <v>125</v>
      </c>
      <c r="G6985" t="s">
        <v>1429</v>
      </c>
      <c r="I6985">
        <v>47220</v>
      </c>
    </row>
    <row r="6986" spans="1:9" x14ac:dyDescent="0.2">
      <c r="A6986" t="s">
        <v>1082</v>
      </c>
      <c r="B6986">
        <v>43</v>
      </c>
      <c r="C6986">
        <v>2010</v>
      </c>
      <c r="D6986" t="s">
        <v>85</v>
      </c>
      <c r="F6986" t="s">
        <v>86</v>
      </c>
      <c r="G6986" t="s">
        <v>1412</v>
      </c>
      <c r="I6986">
        <v>45297</v>
      </c>
    </row>
    <row r="6987" spans="1:9" x14ac:dyDescent="0.2">
      <c r="A6987" t="s">
        <v>73</v>
      </c>
      <c r="B6987">
        <v>44</v>
      </c>
      <c r="C6987">
        <v>2010</v>
      </c>
      <c r="D6987" t="s">
        <v>74</v>
      </c>
      <c r="F6987" t="s">
        <v>75</v>
      </c>
      <c r="G6987" t="s">
        <v>1439</v>
      </c>
      <c r="I6987">
        <v>45189</v>
      </c>
    </row>
    <row r="6988" spans="1:9" x14ac:dyDescent="0.2">
      <c r="A6988" t="s">
        <v>354</v>
      </c>
      <c r="B6988">
        <v>45</v>
      </c>
      <c r="C6988">
        <v>2010</v>
      </c>
      <c r="D6988" t="s">
        <v>105</v>
      </c>
      <c r="F6988" t="s">
        <v>72</v>
      </c>
      <c r="G6988" t="s">
        <v>1452</v>
      </c>
      <c r="I6988">
        <v>45015</v>
      </c>
    </row>
    <row r="6989" spans="1:9" x14ac:dyDescent="0.2">
      <c r="A6989" t="s">
        <v>87</v>
      </c>
      <c r="B6989">
        <v>46</v>
      </c>
      <c r="C6989">
        <v>2010</v>
      </c>
      <c r="D6989" t="s">
        <v>46</v>
      </c>
      <c r="F6989" t="s">
        <v>18</v>
      </c>
      <c r="G6989" t="s">
        <v>1426</v>
      </c>
      <c r="I6989">
        <v>44945</v>
      </c>
    </row>
    <row r="6990" spans="1:9" x14ac:dyDescent="0.2">
      <c r="A6990" t="s">
        <v>812</v>
      </c>
      <c r="B6990">
        <v>47</v>
      </c>
      <c r="C6990">
        <v>2010</v>
      </c>
      <c r="D6990" t="s">
        <v>70</v>
      </c>
      <c r="F6990" t="s">
        <v>72</v>
      </c>
      <c r="G6990" t="s">
        <v>1481</v>
      </c>
      <c r="I6990">
        <v>44564</v>
      </c>
    </row>
    <row r="6991" spans="1:9" x14ac:dyDescent="0.2">
      <c r="A6991" t="s">
        <v>1346</v>
      </c>
      <c r="B6991">
        <v>48</v>
      </c>
      <c r="C6991">
        <v>2010</v>
      </c>
      <c r="D6991" t="s">
        <v>24</v>
      </c>
      <c r="F6991" t="s">
        <v>44</v>
      </c>
      <c r="G6991" t="s">
        <v>1425</v>
      </c>
      <c r="I6991">
        <v>44043</v>
      </c>
    </row>
    <row r="6992" spans="1:9" x14ac:dyDescent="0.2">
      <c r="A6992" t="s">
        <v>1725</v>
      </c>
      <c r="B6992">
        <v>49</v>
      </c>
      <c r="C6992">
        <v>2010</v>
      </c>
      <c r="D6992" t="s">
        <v>79</v>
      </c>
      <c r="F6992" t="s">
        <v>177</v>
      </c>
      <c r="G6992" t="s">
        <v>1726</v>
      </c>
      <c r="I6992">
        <v>43604.4</v>
      </c>
    </row>
    <row r="6993" spans="1:9" x14ac:dyDescent="0.2">
      <c r="A6993" t="s">
        <v>59</v>
      </c>
      <c r="B6993">
        <v>50</v>
      </c>
      <c r="C6993">
        <v>2010</v>
      </c>
      <c r="D6993" t="s">
        <v>980</v>
      </c>
      <c r="F6993" t="s">
        <v>28</v>
      </c>
      <c r="G6993" t="s">
        <v>1445</v>
      </c>
      <c r="I6993">
        <v>43232</v>
      </c>
    </row>
    <row r="6994" spans="1:9" x14ac:dyDescent="0.2">
      <c r="A6994" t="s">
        <v>1287</v>
      </c>
      <c r="B6994">
        <v>51</v>
      </c>
      <c r="C6994">
        <v>2010</v>
      </c>
      <c r="D6994" t="s">
        <v>97</v>
      </c>
      <c r="F6994" t="s">
        <v>28</v>
      </c>
      <c r="G6994" t="s">
        <v>1406</v>
      </c>
      <c r="I6994">
        <v>41098</v>
      </c>
    </row>
    <row r="6995" spans="1:9" x14ac:dyDescent="0.2">
      <c r="A6995" t="s">
        <v>614</v>
      </c>
      <c r="B6995">
        <v>52</v>
      </c>
      <c r="C6995">
        <v>2010</v>
      </c>
      <c r="D6995" t="s">
        <v>70</v>
      </c>
      <c r="F6995" t="s">
        <v>55</v>
      </c>
      <c r="G6995" t="s">
        <v>1438</v>
      </c>
      <c r="I6995">
        <v>40850.699999999997</v>
      </c>
    </row>
    <row r="6996" spans="1:9" x14ac:dyDescent="0.2">
      <c r="A6996" t="s">
        <v>1670</v>
      </c>
      <c r="B6996">
        <v>53</v>
      </c>
      <c r="C6996">
        <v>2010</v>
      </c>
      <c r="D6996" t="s">
        <v>980</v>
      </c>
      <c r="F6996" t="s">
        <v>44</v>
      </c>
      <c r="G6996" t="s">
        <v>1671</v>
      </c>
      <c r="I6996">
        <v>40386</v>
      </c>
    </row>
    <row r="6997" spans="1:9" x14ac:dyDescent="0.2">
      <c r="A6997" t="s">
        <v>808</v>
      </c>
      <c r="B6997">
        <v>54</v>
      </c>
      <c r="C6997">
        <v>2010</v>
      </c>
      <c r="D6997" t="s">
        <v>79</v>
      </c>
      <c r="F6997" t="s">
        <v>35</v>
      </c>
      <c r="G6997" t="s">
        <v>1431</v>
      </c>
      <c r="I6997">
        <v>37614</v>
      </c>
    </row>
    <row r="6998" spans="1:9" x14ac:dyDescent="0.2">
      <c r="A6998" t="s">
        <v>734</v>
      </c>
      <c r="B6998">
        <v>55</v>
      </c>
      <c r="C6998">
        <v>2010</v>
      </c>
      <c r="D6998" t="s">
        <v>985</v>
      </c>
      <c r="F6998" t="s">
        <v>22</v>
      </c>
      <c r="G6998" t="s">
        <v>1403</v>
      </c>
      <c r="I6998">
        <v>36853.300000000003</v>
      </c>
    </row>
    <row r="6999" spans="1:9" x14ac:dyDescent="0.2">
      <c r="A6999" t="s">
        <v>1485</v>
      </c>
      <c r="B6999">
        <v>56</v>
      </c>
      <c r="C6999">
        <v>2010</v>
      </c>
      <c r="D6999" t="s">
        <v>30</v>
      </c>
      <c r="F6999" t="s">
        <v>55</v>
      </c>
      <c r="G6999" t="s">
        <v>1486</v>
      </c>
      <c r="I6999">
        <v>36537</v>
      </c>
    </row>
    <row r="7000" spans="1:9" x14ac:dyDescent="0.2">
      <c r="A7000" t="s">
        <v>174</v>
      </c>
      <c r="B7000">
        <v>57</v>
      </c>
      <c r="C7000">
        <v>2010</v>
      </c>
      <c r="D7000" t="s">
        <v>175</v>
      </c>
      <c r="F7000" t="s">
        <v>55</v>
      </c>
      <c r="G7000" t="s">
        <v>1446</v>
      </c>
      <c r="I7000">
        <v>36149</v>
      </c>
    </row>
    <row r="7001" spans="1:9" x14ac:dyDescent="0.2">
      <c r="A7001" t="s">
        <v>666</v>
      </c>
      <c r="B7001">
        <v>58</v>
      </c>
      <c r="C7001">
        <v>2010</v>
      </c>
      <c r="D7001" t="s">
        <v>970</v>
      </c>
      <c r="F7001" t="s">
        <v>55</v>
      </c>
      <c r="G7001" t="s">
        <v>1456</v>
      </c>
      <c r="I7001">
        <v>36117</v>
      </c>
    </row>
    <row r="7002" spans="1:9" x14ac:dyDescent="0.2">
      <c r="A7002" t="s">
        <v>469</v>
      </c>
      <c r="B7002">
        <v>59</v>
      </c>
      <c r="C7002">
        <v>2010</v>
      </c>
      <c r="D7002" t="s">
        <v>27</v>
      </c>
      <c r="F7002" t="s">
        <v>98</v>
      </c>
      <c r="G7002" t="s">
        <v>1442</v>
      </c>
      <c r="I7002">
        <v>35756</v>
      </c>
    </row>
    <row r="7003" spans="1:9" x14ac:dyDescent="0.2">
      <c r="A7003" t="s">
        <v>885</v>
      </c>
      <c r="B7003">
        <v>60</v>
      </c>
      <c r="C7003">
        <v>2010</v>
      </c>
      <c r="D7003" t="s">
        <v>85</v>
      </c>
      <c r="F7003" t="s">
        <v>113</v>
      </c>
      <c r="G7003" t="s">
        <v>1449</v>
      </c>
      <c r="I7003">
        <v>35497</v>
      </c>
    </row>
    <row r="7004" spans="1:9" x14ac:dyDescent="0.2">
      <c r="A7004" t="s">
        <v>275</v>
      </c>
      <c r="B7004">
        <v>61</v>
      </c>
      <c r="C7004">
        <v>2010</v>
      </c>
      <c r="D7004" t="s">
        <v>74</v>
      </c>
      <c r="F7004" t="s">
        <v>55</v>
      </c>
      <c r="G7004" t="s">
        <v>1453</v>
      </c>
      <c r="I7004">
        <v>35291</v>
      </c>
    </row>
    <row r="7005" spans="1:9" x14ac:dyDescent="0.2">
      <c r="A7005" t="s">
        <v>126</v>
      </c>
      <c r="B7005">
        <v>62</v>
      </c>
      <c r="C7005">
        <v>2010</v>
      </c>
      <c r="D7005" t="s">
        <v>974</v>
      </c>
      <c r="F7005" t="s">
        <v>55</v>
      </c>
      <c r="G7005" t="s">
        <v>1444</v>
      </c>
      <c r="I7005">
        <v>35127</v>
      </c>
    </row>
    <row r="7006" spans="1:9" x14ac:dyDescent="0.2">
      <c r="A7006" t="s">
        <v>1175</v>
      </c>
      <c r="B7006">
        <v>63</v>
      </c>
      <c r="C7006">
        <v>2010</v>
      </c>
      <c r="D7006" t="s">
        <v>1288</v>
      </c>
      <c r="F7006" t="s">
        <v>33</v>
      </c>
      <c r="G7006" t="s">
        <v>1427</v>
      </c>
      <c r="I7006">
        <v>34764.1</v>
      </c>
    </row>
    <row r="7007" spans="1:9" x14ac:dyDescent="0.2">
      <c r="A7007" t="s">
        <v>127</v>
      </c>
      <c r="B7007">
        <v>64</v>
      </c>
      <c r="C7007">
        <v>2010</v>
      </c>
      <c r="D7007" t="s">
        <v>40</v>
      </c>
      <c r="F7007" t="s">
        <v>28</v>
      </c>
      <c r="G7007" t="s">
        <v>1406</v>
      </c>
      <c r="I7007">
        <v>34014.300000000003</v>
      </c>
    </row>
    <row r="7008" spans="1:9" x14ac:dyDescent="0.2">
      <c r="A7008" t="s">
        <v>1083</v>
      </c>
      <c r="B7008">
        <v>65</v>
      </c>
      <c r="C7008">
        <v>2010</v>
      </c>
      <c r="D7008" t="s">
        <v>97</v>
      </c>
      <c r="F7008" t="s">
        <v>41</v>
      </c>
      <c r="G7008" t="s">
        <v>1447</v>
      </c>
      <c r="I7008">
        <v>32688</v>
      </c>
    </row>
    <row r="7009" spans="1:9" x14ac:dyDescent="0.2">
      <c r="A7009" t="s">
        <v>1721</v>
      </c>
      <c r="B7009">
        <v>66</v>
      </c>
      <c r="C7009">
        <v>2010</v>
      </c>
      <c r="D7009" t="s">
        <v>1722</v>
      </c>
      <c r="F7009" t="s">
        <v>44</v>
      </c>
      <c r="G7009" t="s">
        <v>1437</v>
      </c>
      <c r="I7009">
        <v>32396</v>
      </c>
    </row>
    <row r="7010" spans="1:9" x14ac:dyDescent="0.2">
      <c r="A7010" t="s">
        <v>1349</v>
      </c>
      <c r="B7010">
        <v>67</v>
      </c>
      <c r="C7010">
        <v>2010</v>
      </c>
      <c r="D7010" t="s">
        <v>27</v>
      </c>
      <c r="F7010" t="s">
        <v>150</v>
      </c>
      <c r="G7010" t="s">
        <v>1547</v>
      </c>
      <c r="I7010">
        <v>32260</v>
      </c>
    </row>
    <row r="7011" spans="1:9" x14ac:dyDescent="0.2">
      <c r="A7011" t="s">
        <v>77</v>
      </c>
      <c r="B7011">
        <v>68</v>
      </c>
      <c r="C7011">
        <v>2010</v>
      </c>
      <c r="D7011" t="s">
        <v>65</v>
      </c>
      <c r="F7011" t="s">
        <v>44</v>
      </c>
      <c r="G7011" t="s">
        <v>1443</v>
      </c>
      <c r="I7011">
        <v>32013</v>
      </c>
    </row>
    <row r="7012" spans="1:9" x14ac:dyDescent="0.2">
      <c r="A7012" t="s">
        <v>450</v>
      </c>
      <c r="B7012">
        <v>69</v>
      </c>
      <c r="C7012">
        <v>2010</v>
      </c>
      <c r="D7012" t="s">
        <v>74</v>
      </c>
      <c r="F7012" t="s">
        <v>35</v>
      </c>
      <c r="G7012" t="s">
        <v>1464</v>
      </c>
      <c r="I7012">
        <v>31981</v>
      </c>
    </row>
    <row r="7013" spans="1:9" x14ac:dyDescent="0.2">
      <c r="A7013" t="s">
        <v>1173</v>
      </c>
      <c r="B7013">
        <v>70</v>
      </c>
      <c r="C7013">
        <v>2010</v>
      </c>
      <c r="D7013" t="s">
        <v>57</v>
      </c>
      <c r="F7013" t="s">
        <v>28</v>
      </c>
      <c r="G7013" t="s">
        <v>1406</v>
      </c>
      <c r="I7013">
        <v>31515</v>
      </c>
    </row>
    <row r="7014" spans="1:9" x14ac:dyDescent="0.2">
      <c r="A7014" t="s">
        <v>1676</v>
      </c>
      <c r="B7014">
        <v>71</v>
      </c>
      <c r="C7014">
        <v>2010</v>
      </c>
      <c r="D7014" t="s">
        <v>65</v>
      </c>
      <c r="F7014" t="s">
        <v>146</v>
      </c>
      <c r="G7014" t="s">
        <v>1465</v>
      </c>
      <c r="I7014">
        <v>31094</v>
      </c>
    </row>
    <row r="7015" spans="1:9" x14ac:dyDescent="0.2">
      <c r="A7015" t="s">
        <v>107</v>
      </c>
      <c r="B7015">
        <v>72</v>
      </c>
      <c r="C7015">
        <v>2010</v>
      </c>
      <c r="D7015" t="s">
        <v>108</v>
      </c>
      <c r="F7015" t="s">
        <v>86</v>
      </c>
      <c r="G7015" t="s">
        <v>1412</v>
      </c>
      <c r="I7015">
        <v>30990</v>
      </c>
    </row>
    <row r="7016" spans="1:9" x14ac:dyDescent="0.2">
      <c r="A7016" t="s">
        <v>644</v>
      </c>
      <c r="B7016">
        <v>73</v>
      </c>
      <c r="C7016">
        <v>2010</v>
      </c>
      <c r="D7016" t="s">
        <v>1288</v>
      </c>
      <c r="F7016" t="s">
        <v>190</v>
      </c>
      <c r="G7016" t="s">
        <v>1476</v>
      </c>
      <c r="I7016">
        <v>30960.400000000001</v>
      </c>
    </row>
    <row r="7017" spans="1:9" x14ac:dyDescent="0.2">
      <c r="A7017" t="s">
        <v>881</v>
      </c>
      <c r="B7017">
        <v>74</v>
      </c>
      <c r="C7017">
        <v>2010</v>
      </c>
      <c r="D7017" t="s">
        <v>74</v>
      </c>
      <c r="F7017" t="s">
        <v>41</v>
      </c>
      <c r="G7017" t="s">
        <v>1672</v>
      </c>
      <c r="I7017">
        <v>30908</v>
      </c>
    </row>
    <row r="7018" spans="1:9" x14ac:dyDescent="0.2">
      <c r="A7018" t="s">
        <v>208</v>
      </c>
      <c r="B7018">
        <v>75</v>
      </c>
      <c r="C7018">
        <v>2010</v>
      </c>
      <c r="D7018" t="s">
        <v>100</v>
      </c>
      <c r="F7018" t="s">
        <v>44</v>
      </c>
      <c r="G7018" t="s">
        <v>1470</v>
      </c>
      <c r="I7018">
        <v>30764.7</v>
      </c>
    </row>
    <row r="7019" spans="1:9" x14ac:dyDescent="0.2">
      <c r="A7019" t="s">
        <v>1299</v>
      </c>
      <c r="B7019">
        <v>76</v>
      </c>
      <c r="C7019">
        <v>2010</v>
      </c>
      <c r="D7019" t="s">
        <v>175</v>
      </c>
      <c r="F7019" t="s">
        <v>28</v>
      </c>
      <c r="G7019" t="s">
        <v>1406</v>
      </c>
      <c r="I7019">
        <v>30423</v>
      </c>
    </row>
    <row r="7020" spans="1:9" x14ac:dyDescent="0.2">
      <c r="A7020" t="s">
        <v>1293</v>
      </c>
      <c r="B7020">
        <v>77</v>
      </c>
      <c r="C7020">
        <v>2010</v>
      </c>
      <c r="D7020" t="s">
        <v>1291</v>
      </c>
      <c r="F7020" t="s">
        <v>113</v>
      </c>
      <c r="G7020" t="s">
        <v>1440</v>
      </c>
      <c r="I7020">
        <v>30052</v>
      </c>
    </row>
    <row r="7021" spans="1:9" x14ac:dyDescent="0.2">
      <c r="A7021" t="s">
        <v>894</v>
      </c>
      <c r="B7021">
        <v>78</v>
      </c>
      <c r="C7021">
        <v>2010</v>
      </c>
      <c r="D7021" t="s">
        <v>21</v>
      </c>
      <c r="F7021" t="s">
        <v>98</v>
      </c>
      <c r="G7021" t="s">
        <v>1442</v>
      </c>
      <c r="I7021">
        <v>29630</v>
      </c>
    </row>
    <row r="7022" spans="1:9" x14ac:dyDescent="0.2">
      <c r="A7022" t="s">
        <v>1723</v>
      </c>
      <c r="B7022">
        <v>79</v>
      </c>
      <c r="C7022">
        <v>2010</v>
      </c>
      <c r="D7022" t="s">
        <v>21</v>
      </c>
      <c r="F7022" t="s">
        <v>28</v>
      </c>
      <c r="G7022" t="s">
        <v>1406</v>
      </c>
      <c r="I7022">
        <v>29569</v>
      </c>
    </row>
    <row r="7023" spans="1:9" x14ac:dyDescent="0.2">
      <c r="A7023" t="s">
        <v>1350</v>
      </c>
      <c r="B7023">
        <v>80</v>
      </c>
      <c r="C7023">
        <v>2010</v>
      </c>
      <c r="D7023" t="s">
        <v>976</v>
      </c>
      <c r="F7023" t="s">
        <v>55</v>
      </c>
      <c r="G7023" t="s">
        <v>1451</v>
      </c>
      <c r="I7023">
        <v>29515.4</v>
      </c>
    </row>
    <row r="7024" spans="1:9" x14ac:dyDescent="0.2">
      <c r="A7024" t="s">
        <v>607</v>
      </c>
      <c r="B7024">
        <v>81</v>
      </c>
      <c r="C7024">
        <v>2010</v>
      </c>
      <c r="D7024" t="s">
        <v>79</v>
      </c>
      <c r="F7024" t="s">
        <v>80</v>
      </c>
      <c r="G7024" t="s">
        <v>1553</v>
      </c>
      <c r="I7024">
        <v>29065</v>
      </c>
    </row>
    <row r="7025" spans="1:9" x14ac:dyDescent="0.2">
      <c r="A7025" t="s">
        <v>246</v>
      </c>
      <c r="B7025">
        <v>82</v>
      </c>
      <c r="C7025">
        <v>2010</v>
      </c>
      <c r="D7025" t="s">
        <v>175</v>
      </c>
      <c r="F7025" t="s">
        <v>28</v>
      </c>
      <c r="G7025" t="s">
        <v>1406</v>
      </c>
      <c r="I7025">
        <v>28842</v>
      </c>
    </row>
    <row r="7026" spans="1:9" x14ac:dyDescent="0.2">
      <c r="A7026" t="s">
        <v>243</v>
      </c>
      <c r="B7026">
        <v>83</v>
      </c>
      <c r="C7026">
        <v>2010</v>
      </c>
      <c r="D7026" t="s">
        <v>17</v>
      </c>
      <c r="F7026" t="s">
        <v>187</v>
      </c>
      <c r="G7026" t="s">
        <v>1448</v>
      </c>
      <c r="I7026">
        <v>28497</v>
      </c>
    </row>
    <row r="7027" spans="1:9" x14ac:dyDescent="0.2">
      <c r="A7027" t="s">
        <v>170</v>
      </c>
      <c r="B7027">
        <v>84</v>
      </c>
      <c r="C7027">
        <v>2010</v>
      </c>
      <c r="D7027" t="s">
        <v>118</v>
      </c>
      <c r="F7027" t="s">
        <v>86</v>
      </c>
      <c r="G7027" t="s">
        <v>1412</v>
      </c>
      <c r="I7027">
        <v>28063</v>
      </c>
    </row>
    <row r="7028" spans="1:9" x14ac:dyDescent="0.2">
      <c r="A7028" t="s">
        <v>120</v>
      </c>
      <c r="B7028">
        <v>85</v>
      </c>
      <c r="C7028">
        <v>2010</v>
      </c>
      <c r="D7028" t="s">
        <v>100</v>
      </c>
      <c r="F7028" t="s">
        <v>41</v>
      </c>
      <c r="G7028" t="s">
        <v>1468</v>
      </c>
      <c r="I7028">
        <v>27428.3</v>
      </c>
    </row>
    <row r="7029" spans="1:9" x14ac:dyDescent="0.2">
      <c r="A7029" t="s">
        <v>1674</v>
      </c>
      <c r="B7029">
        <v>86</v>
      </c>
      <c r="C7029">
        <v>2010</v>
      </c>
      <c r="D7029" t="s">
        <v>46</v>
      </c>
      <c r="F7029" t="s">
        <v>47</v>
      </c>
      <c r="G7029" t="s">
        <v>1454</v>
      </c>
      <c r="I7029">
        <v>27328</v>
      </c>
    </row>
    <row r="7030" spans="1:9" x14ac:dyDescent="0.2">
      <c r="A7030" t="s">
        <v>327</v>
      </c>
      <c r="B7030">
        <v>87</v>
      </c>
      <c r="C7030">
        <v>2010</v>
      </c>
      <c r="D7030" t="s">
        <v>987</v>
      </c>
      <c r="F7030" t="s">
        <v>25</v>
      </c>
      <c r="G7030" t="s">
        <v>1459</v>
      </c>
      <c r="I7030">
        <v>27165</v>
      </c>
    </row>
    <row r="7031" spans="1:9" x14ac:dyDescent="0.2">
      <c r="A7031" t="s">
        <v>132</v>
      </c>
      <c r="B7031">
        <v>88</v>
      </c>
      <c r="C7031">
        <v>2010</v>
      </c>
      <c r="D7031" t="s">
        <v>57</v>
      </c>
      <c r="F7031" t="s">
        <v>28</v>
      </c>
      <c r="G7031" t="s">
        <v>1406</v>
      </c>
      <c r="I7031">
        <v>26730</v>
      </c>
    </row>
    <row r="7032" spans="1:9" x14ac:dyDescent="0.2">
      <c r="A7032" t="s">
        <v>383</v>
      </c>
      <c r="B7032">
        <v>89</v>
      </c>
      <c r="C7032">
        <v>2010</v>
      </c>
      <c r="D7032" t="s">
        <v>70</v>
      </c>
      <c r="F7032" t="s">
        <v>98</v>
      </c>
      <c r="G7032" t="s">
        <v>1493</v>
      </c>
      <c r="I7032">
        <v>26289.5</v>
      </c>
    </row>
    <row r="7033" spans="1:9" x14ac:dyDescent="0.2">
      <c r="A7033" t="s">
        <v>724</v>
      </c>
      <c r="B7033">
        <v>90</v>
      </c>
      <c r="C7033">
        <v>2010</v>
      </c>
      <c r="D7033" t="s">
        <v>40</v>
      </c>
      <c r="F7033" t="s">
        <v>28</v>
      </c>
      <c r="G7033" t="s">
        <v>1406</v>
      </c>
      <c r="I7033">
        <v>26278</v>
      </c>
    </row>
    <row r="7034" spans="1:9" x14ac:dyDescent="0.2">
      <c r="A7034" t="s">
        <v>1248</v>
      </c>
      <c r="B7034">
        <v>91</v>
      </c>
      <c r="C7034">
        <v>2010</v>
      </c>
      <c r="D7034" t="s">
        <v>985</v>
      </c>
      <c r="F7034" t="s">
        <v>72</v>
      </c>
      <c r="G7034" t="s">
        <v>1507</v>
      </c>
      <c r="I7034">
        <v>25729.9</v>
      </c>
    </row>
    <row r="7035" spans="1:9" x14ac:dyDescent="0.2">
      <c r="A7035" t="s">
        <v>1515</v>
      </c>
      <c r="B7035">
        <v>92</v>
      </c>
      <c r="C7035">
        <v>2010</v>
      </c>
      <c r="D7035" t="s">
        <v>223</v>
      </c>
      <c r="F7035" t="s">
        <v>22</v>
      </c>
      <c r="G7035" t="s">
        <v>1403</v>
      </c>
      <c r="I7035">
        <v>25510.9</v>
      </c>
    </row>
    <row r="7036" spans="1:9" x14ac:dyDescent="0.2">
      <c r="A7036" t="s">
        <v>1352</v>
      </c>
      <c r="B7036">
        <v>93</v>
      </c>
      <c r="C7036">
        <v>2010</v>
      </c>
      <c r="D7036" t="s">
        <v>40</v>
      </c>
      <c r="F7036" t="s">
        <v>146</v>
      </c>
      <c r="G7036" t="s">
        <v>1462</v>
      </c>
      <c r="I7036">
        <v>25423.599999999999</v>
      </c>
    </row>
    <row r="7037" spans="1:9" x14ac:dyDescent="0.2">
      <c r="A7037" t="s">
        <v>1724</v>
      </c>
      <c r="B7037">
        <v>94</v>
      </c>
      <c r="C7037">
        <v>2010</v>
      </c>
      <c r="D7037" t="s">
        <v>38</v>
      </c>
      <c r="F7037" t="s">
        <v>28</v>
      </c>
      <c r="G7037" t="s">
        <v>1406</v>
      </c>
      <c r="I7037">
        <v>25035</v>
      </c>
    </row>
    <row r="7038" spans="1:9" x14ac:dyDescent="0.2">
      <c r="A7038" t="s">
        <v>182</v>
      </c>
      <c r="B7038">
        <v>95</v>
      </c>
      <c r="C7038">
        <v>2010</v>
      </c>
      <c r="D7038" t="s">
        <v>74</v>
      </c>
      <c r="F7038" t="s">
        <v>146</v>
      </c>
      <c r="G7038" t="s">
        <v>1466</v>
      </c>
      <c r="I7038">
        <v>24881</v>
      </c>
    </row>
    <row r="7039" spans="1:9" x14ac:dyDescent="0.2">
      <c r="A7039" t="s">
        <v>1099</v>
      </c>
      <c r="B7039">
        <v>96</v>
      </c>
      <c r="C7039">
        <v>2010</v>
      </c>
      <c r="D7039" t="s">
        <v>1291</v>
      </c>
      <c r="F7039" t="s">
        <v>142</v>
      </c>
      <c r="G7039" t="s">
        <v>1480</v>
      </c>
      <c r="I7039">
        <v>24748.9</v>
      </c>
    </row>
    <row r="7040" spans="1:9" x14ac:dyDescent="0.2">
      <c r="A7040" t="s">
        <v>1296</v>
      </c>
      <c r="B7040">
        <v>97</v>
      </c>
      <c r="C7040">
        <v>2010</v>
      </c>
      <c r="D7040" t="s">
        <v>65</v>
      </c>
      <c r="F7040" t="s">
        <v>33</v>
      </c>
      <c r="G7040" t="s">
        <v>1427</v>
      </c>
      <c r="I7040">
        <v>24701</v>
      </c>
    </row>
    <row r="7041" spans="1:9" x14ac:dyDescent="0.2">
      <c r="A7041" t="s">
        <v>1460</v>
      </c>
      <c r="B7041">
        <v>98</v>
      </c>
      <c r="C7041">
        <v>2010</v>
      </c>
      <c r="D7041" t="s">
        <v>65</v>
      </c>
      <c r="F7041" t="s">
        <v>28</v>
      </c>
      <c r="G7041" t="s">
        <v>1406</v>
      </c>
      <c r="I7041">
        <v>24680</v>
      </c>
    </row>
    <row r="7042" spans="1:9" x14ac:dyDescent="0.2">
      <c r="A7042" t="s">
        <v>216</v>
      </c>
      <c r="B7042">
        <v>99</v>
      </c>
      <c r="C7042">
        <v>2010</v>
      </c>
      <c r="D7042" t="s">
        <v>70</v>
      </c>
      <c r="F7042" t="s">
        <v>177</v>
      </c>
      <c r="G7042" t="s">
        <v>1473</v>
      </c>
      <c r="I7042">
        <v>24515</v>
      </c>
    </row>
    <row r="7043" spans="1:9" x14ac:dyDescent="0.2">
      <c r="A7043" t="s">
        <v>1783</v>
      </c>
      <c r="B7043">
        <v>100</v>
      </c>
      <c r="C7043">
        <v>2010</v>
      </c>
      <c r="D7043" t="s">
        <v>1363</v>
      </c>
      <c r="F7043" t="s">
        <v>93</v>
      </c>
      <c r="G7043" t="s">
        <v>1457</v>
      </c>
      <c r="I7043">
        <v>24509</v>
      </c>
    </row>
    <row r="7044" spans="1:9" x14ac:dyDescent="0.2">
      <c r="A7044" t="s">
        <v>504</v>
      </c>
      <c r="B7044">
        <v>101</v>
      </c>
      <c r="C7044">
        <v>2010</v>
      </c>
      <c r="D7044" t="s">
        <v>105</v>
      </c>
      <c r="F7044" t="s">
        <v>146</v>
      </c>
      <c r="G7044" t="s">
        <v>1489</v>
      </c>
      <c r="I7044">
        <v>24275.5</v>
      </c>
    </row>
    <row r="7045" spans="1:9" x14ac:dyDescent="0.2">
      <c r="A7045" t="s">
        <v>1368</v>
      </c>
      <c r="B7045">
        <v>102</v>
      </c>
      <c r="C7045">
        <v>2010</v>
      </c>
      <c r="D7045" t="s">
        <v>1363</v>
      </c>
      <c r="F7045" t="s">
        <v>55</v>
      </c>
      <c r="G7045" t="s">
        <v>1543</v>
      </c>
      <c r="I7045">
        <v>23650.6</v>
      </c>
    </row>
    <row r="7046" spans="1:9" x14ac:dyDescent="0.2">
      <c r="A7046" t="s">
        <v>1675</v>
      </c>
      <c r="B7046">
        <v>103</v>
      </c>
      <c r="C7046">
        <v>2010</v>
      </c>
      <c r="D7046" t="s">
        <v>24</v>
      </c>
      <c r="F7046" t="s">
        <v>53</v>
      </c>
      <c r="G7046" t="s">
        <v>1416</v>
      </c>
      <c r="I7046">
        <v>23489</v>
      </c>
    </row>
    <row r="7047" spans="1:9" x14ac:dyDescent="0.2">
      <c r="A7047" t="s">
        <v>90</v>
      </c>
      <c r="B7047">
        <v>104</v>
      </c>
      <c r="C7047">
        <v>2010</v>
      </c>
      <c r="D7047" t="s">
        <v>91</v>
      </c>
      <c r="F7047" t="s">
        <v>113</v>
      </c>
      <c r="G7047" t="s">
        <v>1449</v>
      </c>
      <c r="I7047">
        <v>23366</v>
      </c>
    </row>
    <row r="7048" spans="1:9" x14ac:dyDescent="0.2">
      <c r="A7048" t="s">
        <v>516</v>
      </c>
      <c r="B7048">
        <v>105</v>
      </c>
      <c r="C7048">
        <v>2010</v>
      </c>
      <c r="D7048" t="s">
        <v>636</v>
      </c>
      <c r="F7048" t="s">
        <v>55</v>
      </c>
      <c r="G7048" t="s">
        <v>1508</v>
      </c>
      <c r="I7048">
        <v>23252</v>
      </c>
    </row>
    <row r="7049" spans="1:9" x14ac:dyDescent="0.2">
      <c r="A7049" t="s">
        <v>1176</v>
      </c>
      <c r="B7049">
        <v>106</v>
      </c>
      <c r="C7049">
        <v>2010</v>
      </c>
      <c r="D7049" t="s">
        <v>490</v>
      </c>
      <c r="F7049" t="s">
        <v>72</v>
      </c>
      <c r="G7049" t="s">
        <v>1461</v>
      </c>
      <c r="I7049">
        <v>23123</v>
      </c>
    </row>
    <row r="7050" spans="1:9" x14ac:dyDescent="0.2">
      <c r="A7050" t="s">
        <v>217</v>
      </c>
      <c r="B7050">
        <v>107</v>
      </c>
      <c r="C7050">
        <v>2010</v>
      </c>
      <c r="D7050" t="s">
        <v>1722</v>
      </c>
      <c r="F7050" t="s">
        <v>44</v>
      </c>
      <c r="G7050" t="s">
        <v>1467</v>
      </c>
      <c r="I7050">
        <v>23112.400000000001</v>
      </c>
    </row>
    <row r="7051" spans="1:9" x14ac:dyDescent="0.2">
      <c r="A7051" t="s">
        <v>816</v>
      </c>
      <c r="B7051">
        <v>108</v>
      </c>
      <c r="C7051">
        <v>2010</v>
      </c>
      <c r="D7051" t="s">
        <v>60</v>
      </c>
      <c r="F7051" t="s">
        <v>44</v>
      </c>
      <c r="G7051" t="s">
        <v>1474</v>
      </c>
      <c r="I7051">
        <v>22744.7</v>
      </c>
    </row>
    <row r="7052" spans="1:9" x14ac:dyDescent="0.2">
      <c r="A7052" t="s">
        <v>499</v>
      </c>
      <c r="B7052">
        <v>109</v>
      </c>
      <c r="C7052">
        <v>2010</v>
      </c>
      <c r="D7052" t="s">
        <v>976</v>
      </c>
      <c r="F7052" t="s">
        <v>177</v>
      </c>
      <c r="G7052" t="s">
        <v>1475</v>
      </c>
      <c r="I7052">
        <v>22099.9</v>
      </c>
    </row>
    <row r="7053" spans="1:9" x14ac:dyDescent="0.2">
      <c r="A7053" t="s">
        <v>63</v>
      </c>
      <c r="B7053">
        <v>110</v>
      </c>
      <c r="C7053">
        <v>2010</v>
      </c>
      <c r="D7053" t="s">
        <v>970</v>
      </c>
      <c r="F7053" t="s">
        <v>44</v>
      </c>
      <c r="G7053" t="s">
        <v>1434</v>
      </c>
      <c r="I7053">
        <v>22063</v>
      </c>
    </row>
    <row r="7054" spans="1:9" x14ac:dyDescent="0.2">
      <c r="A7054" t="s">
        <v>220</v>
      </c>
      <c r="B7054">
        <v>111</v>
      </c>
      <c r="C7054">
        <v>2010</v>
      </c>
      <c r="D7054" t="s">
        <v>221</v>
      </c>
      <c r="F7054" t="s">
        <v>22</v>
      </c>
      <c r="G7054" t="s">
        <v>1400</v>
      </c>
      <c r="I7054">
        <v>21990.3</v>
      </c>
    </row>
    <row r="7055" spans="1:9" x14ac:dyDescent="0.2">
      <c r="A7055" t="s">
        <v>1096</v>
      </c>
      <c r="B7055">
        <v>112</v>
      </c>
      <c r="C7055">
        <v>2010</v>
      </c>
      <c r="D7055" t="s">
        <v>100</v>
      </c>
      <c r="F7055" t="s">
        <v>255</v>
      </c>
      <c r="G7055" t="s">
        <v>1423</v>
      </c>
      <c r="I7055">
        <v>21836</v>
      </c>
    </row>
    <row r="7056" spans="1:9" x14ac:dyDescent="0.2">
      <c r="A7056" t="s">
        <v>1482</v>
      </c>
      <c r="B7056">
        <v>113</v>
      </c>
      <c r="C7056">
        <v>2010</v>
      </c>
      <c r="D7056" t="s">
        <v>108</v>
      </c>
      <c r="F7056" t="s">
        <v>86</v>
      </c>
      <c r="G7056" t="s">
        <v>1412</v>
      </c>
      <c r="I7056">
        <v>21645</v>
      </c>
    </row>
    <row r="7057" spans="1:9" x14ac:dyDescent="0.2">
      <c r="A7057" t="s">
        <v>148</v>
      </c>
      <c r="B7057">
        <v>114</v>
      </c>
      <c r="C7057">
        <v>2010</v>
      </c>
      <c r="D7057" t="s">
        <v>100</v>
      </c>
      <c r="F7057" t="s">
        <v>28</v>
      </c>
      <c r="G7057" t="s">
        <v>1406</v>
      </c>
      <c r="I7057">
        <v>21634</v>
      </c>
    </row>
    <row r="7058" spans="1:9" x14ac:dyDescent="0.2">
      <c r="A7058" t="s">
        <v>186</v>
      </c>
      <c r="B7058">
        <v>115</v>
      </c>
      <c r="C7058">
        <v>2010</v>
      </c>
      <c r="D7058" t="s">
        <v>40</v>
      </c>
      <c r="F7058" t="s">
        <v>187</v>
      </c>
      <c r="G7058" t="s">
        <v>1448</v>
      </c>
      <c r="I7058">
        <v>21602.6</v>
      </c>
    </row>
    <row r="7059" spans="1:9" x14ac:dyDescent="0.2">
      <c r="A7059" t="s">
        <v>1308</v>
      </c>
      <c r="B7059">
        <v>116</v>
      </c>
      <c r="C7059">
        <v>2010</v>
      </c>
      <c r="D7059" t="s">
        <v>27</v>
      </c>
      <c r="F7059" t="s">
        <v>55</v>
      </c>
      <c r="G7059" t="s">
        <v>1506</v>
      </c>
      <c r="I7059">
        <v>21565</v>
      </c>
    </row>
    <row r="7060" spans="1:9" x14ac:dyDescent="0.2">
      <c r="A7060" t="s">
        <v>624</v>
      </c>
      <c r="B7060">
        <v>117</v>
      </c>
      <c r="C7060">
        <v>2010</v>
      </c>
      <c r="D7060" t="s">
        <v>32</v>
      </c>
      <c r="F7060" t="s">
        <v>142</v>
      </c>
      <c r="G7060" t="s">
        <v>1480</v>
      </c>
      <c r="I7060">
        <v>20915</v>
      </c>
    </row>
    <row r="7061" spans="1:9" x14ac:dyDescent="0.2">
      <c r="A7061" t="s">
        <v>1092</v>
      </c>
      <c r="B7061">
        <v>118</v>
      </c>
      <c r="C7061">
        <v>2010</v>
      </c>
      <c r="D7061" t="s">
        <v>65</v>
      </c>
      <c r="F7061" t="s">
        <v>53</v>
      </c>
      <c r="G7061" t="s">
        <v>1471</v>
      </c>
      <c r="I7061">
        <v>20751</v>
      </c>
    </row>
    <row r="7062" spans="1:9" x14ac:dyDescent="0.2">
      <c r="A7062" t="s">
        <v>387</v>
      </c>
      <c r="B7062">
        <v>119</v>
      </c>
      <c r="C7062">
        <v>2010</v>
      </c>
      <c r="D7062" t="s">
        <v>105</v>
      </c>
      <c r="F7062" t="s">
        <v>146</v>
      </c>
      <c r="G7062" t="s">
        <v>1489</v>
      </c>
      <c r="I7062">
        <v>20288.400000000001</v>
      </c>
    </row>
    <row r="7063" spans="1:9" x14ac:dyDescent="0.2">
      <c r="A7063" t="s">
        <v>117</v>
      </c>
      <c r="B7063">
        <v>120</v>
      </c>
      <c r="C7063">
        <v>2010</v>
      </c>
      <c r="D7063" t="s">
        <v>118</v>
      </c>
      <c r="F7063" t="s">
        <v>22</v>
      </c>
      <c r="G7063" t="s">
        <v>1469</v>
      </c>
      <c r="I7063">
        <v>19917</v>
      </c>
    </row>
    <row r="7064" spans="1:9" x14ac:dyDescent="0.2">
      <c r="A7064" t="s">
        <v>531</v>
      </c>
      <c r="B7064">
        <v>121</v>
      </c>
      <c r="C7064">
        <v>2010</v>
      </c>
      <c r="D7064" t="s">
        <v>57</v>
      </c>
      <c r="F7064" t="s">
        <v>72</v>
      </c>
      <c r="G7064" t="s">
        <v>1421</v>
      </c>
      <c r="I7064">
        <v>19490</v>
      </c>
    </row>
    <row r="7065" spans="1:9" x14ac:dyDescent="0.2">
      <c r="A7065" t="s">
        <v>1784</v>
      </c>
      <c r="B7065">
        <v>122</v>
      </c>
      <c r="C7065">
        <v>2010</v>
      </c>
      <c r="D7065" t="s">
        <v>57</v>
      </c>
      <c r="F7065" t="s">
        <v>18</v>
      </c>
      <c r="G7065" t="s">
        <v>1401</v>
      </c>
      <c r="I7065">
        <v>19403</v>
      </c>
    </row>
    <row r="7066" spans="1:9" x14ac:dyDescent="0.2">
      <c r="A7066" t="s">
        <v>1364</v>
      </c>
      <c r="B7066">
        <v>123</v>
      </c>
      <c r="C7066">
        <v>2010</v>
      </c>
      <c r="D7066" t="s">
        <v>57</v>
      </c>
      <c r="F7066" t="s">
        <v>98</v>
      </c>
      <c r="G7066" t="s">
        <v>1499</v>
      </c>
      <c r="I7066">
        <v>19231</v>
      </c>
    </row>
    <row r="7067" spans="1:9" x14ac:dyDescent="0.2">
      <c r="A7067" t="s">
        <v>369</v>
      </c>
      <c r="B7067">
        <v>124</v>
      </c>
      <c r="C7067">
        <v>2010</v>
      </c>
      <c r="D7067" t="s">
        <v>283</v>
      </c>
      <c r="F7067" t="s">
        <v>370</v>
      </c>
      <c r="G7067" t="s">
        <v>1504</v>
      </c>
      <c r="I7067">
        <v>19176.099999999999</v>
      </c>
    </row>
    <row r="7068" spans="1:9" x14ac:dyDescent="0.2">
      <c r="A7068" t="s">
        <v>1028</v>
      </c>
      <c r="B7068">
        <v>125</v>
      </c>
      <c r="C7068">
        <v>2010</v>
      </c>
      <c r="D7068" t="s">
        <v>21</v>
      </c>
      <c r="F7068" t="s">
        <v>25</v>
      </c>
      <c r="G7068" t="s">
        <v>1509</v>
      </c>
      <c r="I7068">
        <v>19138</v>
      </c>
    </row>
    <row r="7069" spans="1:9" x14ac:dyDescent="0.2">
      <c r="A7069" t="s">
        <v>147</v>
      </c>
      <c r="B7069">
        <v>126</v>
      </c>
      <c r="C7069">
        <v>2010</v>
      </c>
      <c r="D7069" t="s">
        <v>1077</v>
      </c>
      <c r="F7069" t="s">
        <v>22</v>
      </c>
      <c r="G7069" t="s">
        <v>1400</v>
      </c>
      <c r="I7069">
        <v>19115</v>
      </c>
    </row>
    <row r="7070" spans="1:9" x14ac:dyDescent="0.2">
      <c r="A7070" t="s">
        <v>813</v>
      </c>
      <c r="B7070">
        <v>127</v>
      </c>
      <c r="C7070">
        <v>2010</v>
      </c>
      <c r="D7070" t="s">
        <v>166</v>
      </c>
      <c r="F7070" t="s">
        <v>28</v>
      </c>
      <c r="G7070" t="s">
        <v>1406</v>
      </c>
      <c r="I7070">
        <v>18745</v>
      </c>
    </row>
    <row r="7071" spans="1:9" x14ac:dyDescent="0.2">
      <c r="A7071" t="s">
        <v>1109</v>
      </c>
      <c r="B7071">
        <v>128</v>
      </c>
      <c r="C7071">
        <v>2010</v>
      </c>
      <c r="D7071" t="s">
        <v>223</v>
      </c>
      <c r="F7071" t="s">
        <v>22</v>
      </c>
      <c r="G7071" t="s">
        <v>1403</v>
      </c>
      <c r="I7071">
        <v>18520</v>
      </c>
    </row>
    <row r="7072" spans="1:9" x14ac:dyDescent="0.2">
      <c r="A7072" t="s">
        <v>613</v>
      </c>
      <c r="B7072">
        <v>129</v>
      </c>
      <c r="C7072">
        <v>2010</v>
      </c>
      <c r="D7072" t="s">
        <v>1288</v>
      </c>
      <c r="F7072" t="s">
        <v>98</v>
      </c>
      <c r="G7072" t="s">
        <v>1442</v>
      </c>
      <c r="I7072">
        <v>18414</v>
      </c>
    </row>
    <row r="7073" spans="1:9" x14ac:dyDescent="0.2">
      <c r="A7073" t="s">
        <v>1302</v>
      </c>
      <c r="B7073">
        <v>130</v>
      </c>
      <c r="C7073">
        <v>2010</v>
      </c>
      <c r="D7073" t="s">
        <v>97</v>
      </c>
      <c r="F7073" t="s">
        <v>86</v>
      </c>
      <c r="G7073" t="s">
        <v>1471</v>
      </c>
      <c r="I7073">
        <v>18254.400000000001</v>
      </c>
    </row>
    <row r="7074" spans="1:9" x14ac:dyDescent="0.2">
      <c r="A7074" t="s">
        <v>1785</v>
      </c>
      <c r="B7074">
        <v>131</v>
      </c>
      <c r="C7074">
        <v>2010</v>
      </c>
      <c r="D7074" t="s">
        <v>27</v>
      </c>
      <c r="F7074" t="s">
        <v>28</v>
      </c>
      <c r="G7074" t="s">
        <v>1406</v>
      </c>
      <c r="I7074">
        <v>17868</v>
      </c>
    </row>
    <row r="7075" spans="1:9" x14ac:dyDescent="0.2">
      <c r="A7075" t="s">
        <v>285</v>
      </c>
      <c r="B7075">
        <v>132</v>
      </c>
      <c r="C7075">
        <v>2010</v>
      </c>
      <c r="D7075" t="s">
        <v>65</v>
      </c>
      <c r="F7075" t="s">
        <v>22</v>
      </c>
      <c r="G7075" t="s">
        <v>1411</v>
      </c>
      <c r="I7075">
        <v>17557.599999999999</v>
      </c>
    </row>
    <row r="7076" spans="1:9" x14ac:dyDescent="0.2">
      <c r="A7076" t="s">
        <v>83</v>
      </c>
      <c r="B7076">
        <v>133</v>
      </c>
      <c r="C7076">
        <v>2010</v>
      </c>
      <c r="D7076" t="s">
        <v>24</v>
      </c>
      <c r="F7076" t="s">
        <v>22</v>
      </c>
      <c r="G7076" t="s">
        <v>1477</v>
      </c>
      <c r="I7076">
        <v>17556</v>
      </c>
    </row>
    <row r="7077" spans="1:9" x14ac:dyDescent="0.2">
      <c r="A7077" t="s">
        <v>1001</v>
      </c>
      <c r="B7077">
        <v>134</v>
      </c>
      <c r="C7077">
        <v>2010</v>
      </c>
      <c r="D7077" t="s">
        <v>214</v>
      </c>
      <c r="F7077" t="s">
        <v>44</v>
      </c>
      <c r="G7077" t="s">
        <v>1417</v>
      </c>
      <c r="I7077">
        <v>17318</v>
      </c>
    </row>
    <row r="7078" spans="1:9" x14ac:dyDescent="0.2">
      <c r="A7078" t="s">
        <v>1182</v>
      </c>
      <c r="B7078">
        <v>135</v>
      </c>
      <c r="C7078">
        <v>2010</v>
      </c>
      <c r="D7078" t="s">
        <v>24</v>
      </c>
      <c r="F7078" t="s">
        <v>187</v>
      </c>
      <c r="G7078" t="s">
        <v>1501</v>
      </c>
      <c r="I7078">
        <v>17178</v>
      </c>
    </row>
    <row r="7079" spans="1:9" x14ac:dyDescent="0.2">
      <c r="A7079" t="s">
        <v>242</v>
      </c>
      <c r="B7079">
        <v>136</v>
      </c>
      <c r="C7079">
        <v>2010</v>
      </c>
      <c r="D7079" t="s">
        <v>32</v>
      </c>
      <c r="F7079" t="s">
        <v>18</v>
      </c>
      <c r="G7079" t="s">
        <v>1490</v>
      </c>
      <c r="I7079">
        <v>17099</v>
      </c>
    </row>
    <row r="7080" spans="1:9" x14ac:dyDescent="0.2">
      <c r="A7080" t="s">
        <v>1168</v>
      </c>
      <c r="B7080">
        <v>137</v>
      </c>
      <c r="C7080">
        <v>2010</v>
      </c>
      <c r="D7080" t="s">
        <v>38</v>
      </c>
      <c r="F7080" t="s">
        <v>35</v>
      </c>
      <c r="G7080" t="s">
        <v>1494</v>
      </c>
      <c r="I7080">
        <v>16824</v>
      </c>
    </row>
    <row r="7081" spans="1:9" x14ac:dyDescent="0.2">
      <c r="A7081" t="s">
        <v>467</v>
      </c>
      <c r="B7081">
        <v>138</v>
      </c>
      <c r="C7081">
        <v>2010</v>
      </c>
      <c r="D7081" t="s">
        <v>1353</v>
      </c>
      <c r="F7081" t="s">
        <v>35</v>
      </c>
      <c r="G7081" t="s">
        <v>1464</v>
      </c>
      <c r="I7081">
        <v>16739.900000000001</v>
      </c>
    </row>
    <row r="7082" spans="1:9" x14ac:dyDescent="0.2">
      <c r="A7082" t="s">
        <v>1306</v>
      </c>
      <c r="B7082">
        <v>139</v>
      </c>
      <c r="C7082">
        <v>2010</v>
      </c>
      <c r="D7082" t="s">
        <v>21</v>
      </c>
      <c r="F7082" t="s">
        <v>22</v>
      </c>
      <c r="G7082" t="s">
        <v>1411</v>
      </c>
      <c r="I7082">
        <v>16589</v>
      </c>
    </row>
    <row r="7083" spans="1:9" x14ac:dyDescent="0.2">
      <c r="A7083" t="s">
        <v>137</v>
      </c>
      <c r="B7083">
        <v>140</v>
      </c>
      <c r="C7083">
        <v>2010</v>
      </c>
      <c r="D7083" t="s">
        <v>118</v>
      </c>
      <c r="F7083" t="s">
        <v>44</v>
      </c>
      <c r="G7083" t="s">
        <v>1417</v>
      </c>
      <c r="I7083">
        <v>16335</v>
      </c>
    </row>
    <row r="7084" spans="1:9" x14ac:dyDescent="0.2">
      <c r="A7084" t="s">
        <v>158</v>
      </c>
      <c r="B7084">
        <v>141</v>
      </c>
      <c r="C7084">
        <v>2010</v>
      </c>
      <c r="D7084" t="s">
        <v>17</v>
      </c>
      <c r="F7084" t="s">
        <v>53</v>
      </c>
      <c r="G7084" t="s">
        <v>1479</v>
      </c>
      <c r="I7084">
        <v>16301</v>
      </c>
    </row>
    <row r="7085" spans="1:9" x14ac:dyDescent="0.2">
      <c r="A7085" t="s">
        <v>658</v>
      </c>
      <c r="B7085">
        <v>142</v>
      </c>
      <c r="C7085">
        <v>2010</v>
      </c>
      <c r="D7085" t="s">
        <v>976</v>
      </c>
      <c r="F7085" t="s">
        <v>398</v>
      </c>
      <c r="G7085" t="s">
        <v>1512</v>
      </c>
      <c r="I7085">
        <v>16229.9</v>
      </c>
    </row>
    <row r="7086" spans="1:9" x14ac:dyDescent="0.2">
      <c r="A7086" t="s">
        <v>329</v>
      </c>
      <c r="B7086">
        <v>143</v>
      </c>
      <c r="C7086">
        <v>2010</v>
      </c>
      <c r="D7086" t="s">
        <v>330</v>
      </c>
      <c r="F7086" t="s">
        <v>187</v>
      </c>
      <c r="G7086" t="s">
        <v>1448</v>
      </c>
      <c r="I7086">
        <v>16038.7</v>
      </c>
    </row>
    <row r="7087" spans="1:9" x14ac:dyDescent="0.2">
      <c r="A7087" t="s">
        <v>929</v>
      </c>
      <c r="B7087">
        <v>144</v>
      </c>
      <c r="C7087">
        <v>2010</v>
      </c>
      <c r="D7087" t="s">
        <v>57</v>
      </c>
      <c r="F7087" t="s">
        <v>35</v>
      </c>
      <c r="G7087" t="s">
        <v>1431</v>
      </c>
      <c r="I7087">
        <v>15980.1</v>
      </c>
    </row>
    <row r="7088" spans="1:9" x14ac:dyDescent="0.2">
      <c r="A7088" t="s">
        <v>224</v>
      </c>
      <c r="B7088">
        <v>145</v>
      </c>
      <c r="C7088">
        <v>2010</v>
      </c>
      <c r="D7088" t="s">
        <v>214</v>
      </c>
      <c r="F7088" t="s">
        <v>86</v>
      </c>
      <c r="G7088" t="s">
        <v>1412</v>
      </c>
      <c r="I7088">
        <v>15743</v>
      </c>
    </row>
    <row r="7089" spans="1:9" x14ac:dyDescent="0.2">
      <c r="A7089" t="s">
        <v>1309</v>
      </c>
      <c r="B7089">
        <v>146</v>
      </c>
      <c r="C7089">
        <v>2010</v>
      </c>
      <c r="D7089" t="s">
        <v>1288</v>
      </c>
      <c r="F7089" t="s">
        <v>55</v>
      </c>
      <c r="G7089" t="s">
        <v>1522</v>
      </c>
      <c r="I7089">
        <v>15713.2</v>
      </c>
    </row>
    <row r="7090" spans="1:9" x14ac:dyDescent="0.2">
      <c r="A7090" t="s">
        <v>324</v>
      </c>
      <c r="B7090">
        <v>147</v>
      </c>
      <c r="C7090">
        <v>2010</v>
      </c>
      <c r="D7090" t="s">
        <v>214</v>
      </c>
      <c r="F7090" t="s">
        <v>177</v>
      </c>
      <c r="G7090" t="s">
        <v>1500</v>
      </c>
      <c r="I7090">
        <v>15643</v>
      </c>
    </row>
    <row r="7091" spans="1:9" x14ac:dyDescent="0.2">
      <c r="A7091" t="s">
        <v>1206</v>
      </c>
      <c r="B7091">
        <v>148</v>
      </c>
      <c r="C7091">
        <v>2010</v>
      </c>
      <c r="D7091" t="s">
        <v>74</v>
      </c>
      <c r="F7091" t="s">
        <v>28</v>
      </c>
      <c r="G7091" t="s">
        <v>1406</v>
      </c>
      <c r="I7091">
        <v>15615</v>
      </c>
    </row>
    <row r="7092" spans="1:9" x14ac:dyDescent="0.2">
      <c r="A7092" t="s">
        <v>933</v>
      </c>
      <c r="B7092">
        <v>149</v>
      </c>
      <c r="C7092">
        <v>2010</v>
      </c>
      <c r="D7092" t="s">
        <v>920</v>
      </c>
      <c r="F7092" t="s">
        <v>75</v>
      </c>
      <c r="G7092" t="s">
        <v>1483</v>
      </c>
      <c r="I7092">
        <v>15598.8</v>
      </c>
    </row>
    <row r="7093" spans="1:9" x14ac:dyDescent="0.2">
      <c r="A7093" t="s">
        <v>202</v>
      </c>
      <c r="B7093">
        <v>150</v>
      </c>
      <c r="C7093">
        <v>2010</v>
      </c>
      <c r="D7093" t="s">
        <v>488</v>
      </c>
      <c r="F7093" t="s">
        <v>55</v>
      </c>
      <c r="G7093" t="s">
        <v>1453</v>
      </c>
      <c r="I7093">
        <v>15531</v>
      </c>
    </row>
    <row r="7094" spans="1:9" x14ac:dyDescent="0.2">
      <c r="A7094" t="s">
        <v>241</v>
      </c>
      <c r="B7094">
        <v>151</v>
      </c>
      <c r="C7094">
        <v>2010</v>
      </c>
      <c r="D7094" t="s">
        <v>1077</v>
      </c>
      <c r="F7094" t="s">
        <v>28</v>
      </c>
      <c r="G7094" t="s">
        <v>1406</v>
      </c>
      <c r="I7094">
        <v>15327</v>
      </c>
    </row>
    <row r="7095" spans="1:9" x14ac:dyDescent="0.2">
      <c r="A7095" t="s">
        <v>94</v>
      </c>
      <c r="B7095">
        <v>152</v>
      </c>
      <c r="C7095">
        <v>2010</v>
      </c>
      <c r="D7095" t="s">
        <v>30</v>
      </c>
      <c r="F7095" t="s">
        <v>33</v>
      </c>
      <c r="G7095" t="s">
        <v>1642</v>
      </c>
      <c r="I7095">
        <v>15179</v>
      </c>
    </row>
    <row r="7096" spans="1:9" x14ac:dyDescent="0.2">
      <c r="A7096" t="s">
        <v>378</v>
      </c>
      <c r="B7096">
        <v>153</v>
      </c>
      <c r="C7096">
        <v>2010</v>
      </c>
      <c r="D7096" t="s">
        <v>214</v>
      </c>
      <c r="F7096" t="s">
        <v>35</v>
      </c>
      <c r="G7096" t="s">
        <v>1494</v>
      </c>
      <c r="I7096">
        <v>15131</v>
      </c>
    </row>
    <row r="7097" spans="1:9" x14ac:dyDescent="0.2">
      <c r="A7097" t="s">
        <v>1391</v>
      </c>
      <c r="B7097">
        <v>154</v>
      </c>
      <c r="C7097">
        <v>2010</v>
      </c>
      <c r="D7097" t="s">
        <v>488</v>
      </c>
      <c r="F7097" t="s">
        <v>398</v>
      </c>
      <c r="G7097" t="s">
        <v>1512</v>
      </c>
      <c r="I7097">
        <v>15040</v>
      </c>
    </row>
    <row r="7098" spans="1:9" x14ac:dyDescent="0.2">
      <c r="A7098" t="s">
        <v>239</v>
      </c>
      <c r="B7098">
        <v>155</v>
      </c>
      <c r="C7098">
        <v>2010</v>
      </c>
      <c r="D7098" t="s">
        <v>980</v>
      </c>
      <c r="F7098" t="s">
        <v>72</v>
      </c>
      <c r="G7098" t="s">
        <v>1421</v>
      </c>
      <c r="I7098">
        <v>14691.3</v>
      </c>
    </row>
    <row r="7099" spans="1:9" x14ac:dyDescent="0.2">
      <c r="A7099" t="s">
        <v>1247</v>
      </c>
      <c r="B7099">
        <v>156</v>
      </c>
      <c r="C7099">
        <v>2010</v>
      </c>
      <c r="D7099" t="s">
        <v>920</v>
      </c>
      <c r="F7099" t="s">
        <v>35</v>
      </c>
      <c r="G7099" t="s">
        <v>1678</v>
      </c>
      <c r="I7099">
        <v>14690</v>
      </c>
    </row>
    <row r="7100" spans="1:9" x14ac:dyDescent="0.2">
      <c r="A7100" t="s">
        <v>1098</v>
      </c>
      <c r="B7100">
        <v>157</v>
      </c>
      <c r="C7100">
        <v>2010</v>
      </c>
      <c r="D7100" t="s">
        <v>976</v>
      </c>
      <c r="F7100" t="s">
        <v>28</v>
      </c>
      <c r="G7100" t="s">
        <v>1517</v>
      </c>
      <c r="I7100">
        <v>14684.1</v>
      </c>
    </row>
    <row r="7101" spans="1:9" x14ac:dyDescent="0.2">
      <c r="A7101" t="s">
        <v>306</v>
      </c>
      <c r="B7101">
        <v>158</v>
      </c>
      <c r="C7101">
        <v>2010</v>
      </c>
      <c r="D7101" t="s">
        <v>1095</v>
      </c>
      <c r="F7101" t="s">
        <v>22</v>
      </c>
      <c r="G7101" t="s">
        <v>1403</v>
      </c>
      <c r="I7101">
        <v>14675</v>
      </c>
    </row>
    <row r="7102" spans="1:9" x14ac:dyDescent="0.2">
      <c r="A7102" t="s">
        <v>1192</v>
      </c>
      <c r="B7102">
        <v>159</v>
      </c>
      <c r="C7102">
        <v>2010</v>
      </c>
      <c r="D7102" t="s">
        <v>100</v>
      </c>
      <c r="F7102" t="s">
        <v>55</v>
      </c>
      <c r="G7102" t="s">
        <v>1511</v>
      </c>
      <c r="I7102">
        <v>14642</v>
      </c>
    </row>
    <row r="7103" spans="1:9" x14ac:dyDescent="0.2">
      <c r="A7103" t="s">
        <v>923</v>
      </c>
      <c r="B7103">
        <v>160</v>
      </c>
      <c r="C7103">
        <v>2010</v>
      </c>
      <c r="D7103" t="s">
        <v>824</v>
      </c>
      <c r="F7103" t="s">
        <v>72</v>
      </c>
      <c r="G7103" t="s">
        <v>1421</v>
      </c>
      <c r="I7103">
        <v>14599</v>
      </c>
    </row>
    <row r="7104" spans="1:9" x14ac:dyDescent="0.2">
      <c r="A7104" t="s">
        <v>514</v>
      </c>
      <c r="B7104">
        <v>161</v>
      </c>
      <c r="C7104">
        <v>2010</v>
      </c>
      <c r="D7104" t="s">
        <v>65</v>
      </c>
      <c r="F7104" t="s">
        <v>53</v>
      </c>
      <c r="G7104" t="s">
        <v>1505</v>
      </c>
      <c r="I7104">
        <v>14563.6</v>
      </c>
    </row>
    <row r="7105" spans="1:9" x14ac:dyDescent="0.2">
      <c r="A7105" t="s">
        <v>391</v>
      </c>
      <c r="B7105">
        <v>162</v>
      </c>
      <c r="C7105">
        <v>2010</v>
      </c>
      <c r="D7105" t="s">
        <v>105</v>
      </c>
      <c r="F7105" t="s">
        <v>55</v>
      </c>
      <c r="G7105" t="s">
        <v>1413</v>
      </c>
      <c r="I7105">
        <v>14197</v>
      </c>
    </row>
    <row r="7106" spans="1:9" x14ac:dyDescent="0.2">
      <c r="A7106" t="s">
        <v>772</v>
      </c>
      <c r="B7106">
        <v>163</v>
      </c>
      <c r="C7106">
        <v>2010</v>
      </c>
      <c r="D7106" t="s">
        <v>987</v>
      </c>
      <c r="F7106" t="s">
        <v>35</v>
      </c>
      <c r="G7106" t="s">
        <v>1532</v>
      </c>
      <c r="I7106">
        <v>14190.5</v>
      </c>
    </row>
    <row r="7107" spans="1:9" x14ac:dyDescent="0.2">
      <c r="A7107" t="s">
        <v>231</v>
      </c>
      <c r="B7107">
        <v>164</v>
      </c>
      <c r="C7107">
        <v>2010</v>
      </c>
      <c r="D7107" t="s">
        <v>201</v>
      </c>
      <c r="F7107" t="s">
        <v>68</v>
      </c>
      <c r="G7107" t="s">
        <v>1408</v>
      </c>
      <c r="I7107">
        <v>14143</v>
      </c>
    </row>
    <row r="7108" spans="1:9" x14ac:dyDescent="0.2">
      <c r="A7108" t="s">
        <v>101</v>
      </c>
      <c r="B7108">
        <v>165</v>
      </c>
      <c r="C7108">
        <v>2010</v>
      </c>
      <c r="D7108" t="s">
        <v>65</v>
      </c>
      <c r="F7108" t="s">
        <v>28</v>
      </c>
      <c r="G7108" t="s">
        <v>1406</v>
      </c>
      <c r="I7108">
        <v>14123</v>
      </c>
    </row>
    <row r="7109" spans="1:9" x14ac:dyDescent="0.2">
      <c r="A7109" t="s">
        <v>793</v>
      </c>
      <c r="B7109">
        <v>166</v>
      </c>
      <c r="C7109">
        <v>2010</v>
      </c>
      <c r="D7109" t="s">
        <v>637</v>
      </c>
      <c r="F7109" t="s">
        <v>146</v>
      </c>
      <c r="G7109" t="s">
        <v>1535</v>
      </c>
      <c r="I7109">
        <v>14025.9</v>
      </c>
    </row>
    <row r="7110" spans="1:9" x14ac:dyDescent="0.2">
      <c r="A7110" t="s">
        <v>1100</v>
      </c>
      <c r="B7110">
        <v>167</v>
      </c>
      <c r="C7110">
        <v>2010</v>
      </c>
      <c r="D7110" t="s">
        <v>201</v>
      </c>
      <c r="F7110" t="s">
        <v>22</v>
      </c>
      <c r="G7110" t="s">
        <v>1469</v>
      </c>
      <c r="I7110">
        <v>14016</v>
      </c>
    </row>
    <row r="7111" spans="1:9" x14ac:dyDescent="0.2">
      <c r="A7111" t="s">
        <v>1158</v>
      </c>
      <c r="B7111">
        <v>168</v>
      </c>
      <c r="C7111">
        <v>2010</v>
      </c>
      <c r="D7111" t="s">
        <v>1288</v>
      </c>
      <c r="F7111" t="s">
        <v>75</v>
      </c>
      <c r="G7111" t="s">
        <v>1439</v>
      </c>
      <c r="I7111">
        <v>13993.3</v>
      </c>
    </row>
    <row r="7112" spans="1:9" x14ac:dyDescent="0.2">
      <c r="A7112" t="s">
        <v>1355</v>
      </c>
      <c r="B7112">
        <v>169</v>
      </c>
      <c r="C7112">
        <v>2010</v>
      </c>
      <c r="D7112" t="s">
        <v>1727</v>
      </c>
      <c r="F7112" t="s">
        <v>44</v>
      </c>
      <c r="G7112" t="s">
        <v>1513</v>
      </c>
      <c r="I7112">
        <v>13903.6</v>
      </c>
    </row>
    <row r="7113" spans="1:9" x14ac:dyDescent="0.2">
      <c r="A7113" t="s">
        <v>1360</v>
      </c>
      <c r="B7113">
        <v>170</v>
      </c>
      <c r="C7113">
        <v>2010</v>
      </c>
      <c r="D7113" t="s">
        <v>175</v>
      </c>
      <c r="F7113" t="s">
        <v>28</v>
      </c>
      <c r="G7113" t="s">
        <v>1406</v>
      </c>
      <c r="I7113">
        <v>13619</v>
      </c>
    </row>
    <row r="7114" spans="1:9" x14ac:dyDescent="0.2">
      <c r="A7114" t="s">
        <v>1180</v>
      </c>
      <c r="B7114">
        <v>171</v>
      </c>
      <c r="C7114">
        <v>2010</v>
      </c>
      <c r="D7114" t="s">
        <v>105</v>
      </c>
      <c r="F7114" t="s">
        <v>41</v>
      </c>
      <c r="G7114" t="s">
        <v>1528</v>
      </c>
      <c r="I7114">
        <v>13568</v>
      </c>
    </row>
    <row r="7115" spans="1:9" x14ac:dyDescent="0.2">
      <c r="A7115" t="s">
        <v>319</v>
      </c>
      <c r="B7115">
        <v>172</v>
      </c>
      <c r="C7115">
        <v>2010</v>
      </c>
      <c r="D7115" t="s">
        <v>920</v>
      </c>
      <c r="F7115" t="s">
        <v>53</v>
      </c>
      <c r="G7115" t="s">
        <v>1471</v>
      </c>
      <c r="I7115">
        <v>13489</v>
      </c>
    </row>
    <row r="7116" spans="1:9" x14ac:dyDescent="0.2">
      <c r="A7116" t="s">
        <v>730</v>
      </c>
      <c r="B7116">
        <v>173</v>
      </c>
      <c r="C7116">
        <v>2010</v>
      </c>
      <c r="D7116" t="s">
        <v>214</v>
      </c>
      <c r="F7116" t="s">
        <v>55</v>
      </c>
      <c r="G7116" t="s">
        <v>1413</v>
      </c>
      <c r="I7116">
        <v>13399</v>
      </c>
    </row>
    <row r="7117" spans="1:9" x14ac:dyDescent="0.2">
      <c r="A7117" t="s">
        <v>999</v>
      </c>
      <c r="B7117">
        <v>174</v>
      </c>
      <c r="C7117">
        <v>2010</v>
      </c>
      <c r="D7117" t="s">
        <v>108</v>
      </c>
      <c r="F7117" t="s">
        <v>28</v>
      </c>
      <c r="G7117" t="s">
        <v>1524</v>
      </c>
      <c r="I7117">
        <v>13219</v>
      </c>
    </row>
    <row r="7118" spans="1:9" x14ac:dyDescent="0.2">
      <c r="A7118" t="s">
        <v>751</v>
      </c>
      <c r="B7118">
        <v>175</v>
      </c>
      <c r="C7118">
        <v>2010</v>
      </c>
      <c r="D7118" t="s">
        <v>214</v>
      </c>
      <c r="F7118" t="s">
        <v>28</v>
      </c>
      <c r="G7118" t="s">
        <v>1406</v>
      </c>
      <c r="I7118">
        <v>13031.6</v>
      </c>
    </row>
    <row r="7119" spans="1:9" x14ac:dyDescent="0.2">
      <c r="A7119" t="s">
        <v>1304</v>
      </c>
      <c r="B7119">
        <v>176</v>
      </c>
      <c r="C7119">
        <v>2010</v>
      </c>
      <c r="D7119" t="s">
        <v>65</v>
      </c>
      <c r="F7119" t="s">
        <v>41</v>
      </c>
      <c r="G7119" t="s">
        <v>1514</v>
      </c>
      <c r="I7119">
        <v>13016</v>
      </c>
    </row>
    <row r="7120" spans="1:9" x14ac:dyDescent="0.2">
      <c r="A7120" t="s">
        <v>746</v>
      </c>
      <c r="B7120">
        <v>177</v>
      </c>
      <c r="C7120">
        <v>2010</v>
      </c>
      <c r="D7120" t="s">
        <v>175</v>
      </c>
      <c r="F7120" t="s">
        <v>28</v>
      </c>
      <c r="G7120" t="s">
        <v>1406</v>
      </c>
      <c r="I7120">
        <v>13014.6</v>
      </c>
    </row>
    <row r="7121" spans="1:9" x14ac:dyDescent="0.2">
      <c r="A7121" t="s">
        <v>979</v>
      </c>
      <c r="B7121">
        <v>178</v>
      </c>
      <c r="C7121">
        <v>2010</v>
      </c>
      <c r="D7121" t="s">
        <v>980</v>
      </c>
      <c r="F7121" t="s">
        <v>68</v>
      </c>
      <c r="G7121" t="s">
        <v>1408</v>
      </c>
      <c r="I7121">
        <v>12980.8</v>
      </c>
    </row>
    <row r="7122" spans="1:9" x14ac:dyDescent="0.2">
      <c r="A7122" t="s">
        <v>1305</v>
      </c>
      <c r="B7122">
        <v>179</v>
      </c>
      <c r="C7122">
        <v>2010</v>
      </c>
      <c r="D7122" t="s">
        <v>214</v>
      </c>
      <c r="F7122" t="s">
        <v>53</v>
      </c>
      <c r="G7122" t="s">
        <v>1479</v>
      </c>
      <c r="I7122">
        <v>12967</v>
      </c>
    </row>
    <row r="7123" spans="1:9" x14ac:dyDescent="0.2">
      <c r="A7123" t="s">
        <v>110</v>
      </c>
      <c r="B7123">
        <v>180</v>
      </c>
      <c r="C7123">
        <v>2010</v>
      </c>
      <c r="D7123" t="s">
        <v>980</v>
      </c>
      <c r="F7123" t="s">
        <v>44</v>
      </c>
      <c r="G7123" t="s">
        <v>1488</v>
      </c>
      <c r="I7123">
        <v>12881</v>
      </c>
    </row>
    <row r="7124" spans="1:9" x14ac:dyDescent="0.2">
      <c r="A7124" t="s">
        <v>729</v>
      </c>
      <c r="B7124">
        <v>181</v>
      </c>
      <c r="C7124">
        <v>2010</v>
      </c>
      <c r="D7124" t="s">
        <v>214</v>
      </c>
      <c r="F7124" t="s">
        <v>125</v>
      </c>
      <c r="G7124" t="s">
        <v>1407</v>
      </c>
      <c r="I7124">
        <v>12731</v>
      </c>
    </row>
    <row r="7125" spans="1:9" x14ac:dyDescent="0.2">
      <c r="A7125" t="s">
        <v>1382</v>
      </c>
      <c r="B7125">
        <v>182</v>
      </c>
      <c r="C7125">
        <v>2010</v>
      </c>
      <c r="D7125" t="s">
        <v>1095</v>
      </c>
      <c r="F7125" t="s">
        <v>22</v>
      </c>
      <c r="G7125" t="s">
        <v>1403</v>
      </c>
      <c r="I7125">
        <v>12712</v>
      </c>
    </row>
    <row r="7126" spans="1:9" x14ac:dyDescent="0.2">
      <c r="A7126" t="s">
        <v>314</v>
      </c>
      <c r="B7126">
        <v>183</v>
      </c>
      <c r="C7126">
        <v>2010</v>
      </c>
      <c r="D7126" t="s">
        <v>118</v>
      </c>
      <c r="F7126" t="s">
        <v>22</v>
      </c>
      <c r="G7126" t="s">
        <v>1403</v>
      </c>
      <c r="I7126">
        <v>12586</v>
      </c>
    </row>
    <row r="7127" spans="1:9" x14ac:dyDescent="0.2">
      <c r="A7127" t="s">
        <v>270</v>
      </c>
      <c r="B7127">
        <v>184</v>
      </c>
      <c r="C7127">
        <v>2010</v>
      </c>
      <c r="D7127" t="s">
        <v>980</v>
      </c>
      <c r="F7127" t="s">
        <v>18</v>
      </c>
      <c r="G7127" t="s">
        <v>1537</v>
      </c>
      <c r="I7127">
        <v>12575</v>
      </c>
    </row>
    <row r="7128" spans="1:9" x14ac:dyDescent="0.2">
      <c r="A7128" t="s">
        <v>655</v>
      </c>
      <c r="B7128">
        <v>185</v>
      </c>
      <c r="C7128">
        <v>2010</v>
      </c>
      <c r="D7128" t="s">
        <v>824</v>
      </c>
      <c r="F7128" t="s">
        <v>44</v>
      </c>
      <c r="G7128" t="s">
        <v>1428</v>
      </c>
      <c r="I7128">
        <v>12562</v>
      </c>
    </row>
    <row r="7129" spans="1:9" x14ac:dyDescent="0.2">
      <c r="A7129" t="s">
        <v>300</v>
      </c>
      <c r="B7129">
        <v>186</v>
      </c>
      <c r="C7129">
        <v>2010</v>
      </c>
      <c r="D7129" t="s">
        <v>214</v>
      </c>
      <c r="F7129" t="s">
        <v>41</v>
      </c>
      <c r="G7129" t="s">
        <v>1447</v>
      </c>
      <c r="I7129">
        <v>12406</v>
      </c>
    </row>
    <row r="7130" spans="1:9" x14ac:dyDescent="0.2">
      <c r="A7130" t="s">
        <v>238</v>
      </c>
      <c r="B7130">
        <v>187</v>
      </c>
      <c r="C7130">
        <v>2010</v>
      </c>
      <c r="D7130" t="s">
        <v>214</v>
      </c>
      <c r="F7130" t="s">
        <v>55</v>
      </c>
      <c r="G7130" t="s">
        <v>1525</v>
      </c>
      <c r="I7130">
        <v>12361</v>
      </c>
    </row>
    <row r="7131" spans="1:9" x14ac:dyDescent="0.2">
      <c r="A7131" t="s">
        <v>930</v>
      </c>
      <c r="B7131">
        <v>188</v>
      </c>
      <c r="C7131">
        <v>2010</v>
      </c>
      <c r="D7131" t="s">
        <v>27</v>
      </c>
      <c r="F7131" t="s">
        <v>181</v>
      </c>
      <c r="G7131" t="s">
        <v>1516</v>
      </c>
      <c r="I7131">
        <v>12311</v>
      </c>
    </row>
    <row r="7132" spans="1:9" x14ac:dyDescent="0.2">
      <c r="A7132" t="s">
        <v>1106</v>
      </c>
      <c r="B7132">
        <v>189</v>
      </c>
      <c r="C7132">
        <v>2010</v>
      </c>
      <c r="D7132" t="s">
        <v>757</v>
      </c>
      <c r="F7132" t="s">
        <v>98</v>
      </c>
      <c r="G7132" t="s">
        <v>1442</v>
      </c>
      <c r="I7132">
        <v>12297.9</v>
      </c>
    </row>
    <row r="7133" spans="1:9" x14ac:dyDescent="0.2">
      <c r="A7133" t="s">
        <v>268</v>
      </c>
      <c r="B7133">
        <v>190</v>
      </c>
      <c r="C7133">
        <v>2010</v>
      </c>
      <c r="D7133" t="s">
        <v>46</v>
      </c>
      <c r="F7133" t="s">
        <v>98</v>
      </c>
      <c r="G7133" t="s">
        <v>1499</v>
      </c>
      <c r="I7133">
        <v>12239</v>
      </c>
    </row>
    <row r="7134" spans="1:9" x14ac:dyDescent="0.2">
      <c r="A7134" t="s">
        <v>1663</v>
      </c>
      <c r="B7134">
        <v>191</v>
      </c>
      <c r="C7134">
        <v>2010</v>
      </c>
      <c r="D7134" t="s">
        <v>1294</v>
      </c>
      <c r="F7134" t="s">
        <v>113</v>
      </c>
      <c r="G7134" t="s">
        <v>1664</v>
      </c>
      <c r="I7134">
        <v>12149.7</v>
      </c>
    </row>
    <row r="7135" spans="1:9" x14ac:dyDescent="0.2">
      <c r="A7135" t="s">
        <v>339</v>
      </c>
      <c r="B7135">
        <v>192</v>
      </c>
      <c r="C7135">
        <v>2010</v>
      </c>
      <c r="D7135" t="s">
        <v>105</v>
      </c>
      <c r="F7135" t="s">
        <v>177</v>
      </c>
      <c r="G7135" t="s">
        <v>1729</v>
      </c>
      <c r="I7135">
        <v>12144.5</v>
      </c>
    </row>
    <row r="7136" spans="1:9" x14ac:dyDescent="0.2">
      <c r="A7136" t="s">
        <v>1687</v>
      </c>
      <c r="B7136">
        <v>193</v>
      </c>
      <c r="C7136">
        <v>2010</v>
      </c>
      <c r="D7136" t="s">
        <v>221</v>
      </c>
      <c r="F7136" t="s">
        <v>22</v>
      </c>
      <c r="G7136" t="s">
        <v>1403</v>
      </c>
      <c r="I7136">
        <v>12105</v>
      </c>
    </row>
    <row r="7137" spans="1:9" x14ac:dyDescent="0.2">
      <c r="A7137" t="s">
        <v>274</v>
      </c>
      <c r="B7137">
        <v>194</v>
      </c>
      <c r="C7137">
        <v>2010</v>
      </c>
      <c r="D7137" t="s">
        <v>1727</v>
      </c>
      <c r="F7137" t="s">
        <v>53</v>
      </c>
      <c r="G7137" t="s">
        <v>1521</v>
      </c>
      <c r="I7137">
        <v>11873</v>
      </c>
    </row>
    <row r="7138" spans="1:9" x14ac:dyDescent="0.2">
      <c r="A7138" t="s">
        <v>858</v>
      </c>
      <c r="B7138">
        <v>195</v>
      </c>
      <c r="C7138">
        <v>2010</v>
      </c>
      <c r="D7138" t="s">
        <v>24</v>
      </c>
      <c r="F7138" t="s">
        <v>113</v>
      </c>
      <c r="G7138" t="s">
        <v>1560</v>
      </c>
      <c r="I7138">
        <v>11796.4</v>
      </c>
    </row>
    <row r="7139" spans="1:9" x14ac:dyDescent="0.2">
      <c r="A7139" t="s">
        <v>747</v>
      </c>
      <c r="B7139">
        <v>196</v>
      </c>
      <c r="C7139">
        <v>2010</v>
      </c>
      <c r="D7139" t="s">
        <v>193</v>
      </c>
      <c r="F7139" t="s">
        <v>22</v>
      </c>
      <c r="G7139" t="s">
        <v>1403</v>
      </c>
      <c r="I7139">
        <v>11791</v>
      </c>
    </row>
    <row r="7140" spans="1:9" x14ac:dyDescent="0.2">
      <c r="A7140" t="s">
        <v>228</v>
      </c>
      <c r="B7140">
        <v>197</v>
      </c>
      <c r="C7140">
        <v>2010</v>
      </c>
      <c r="D7140" t="s">
        <v>46</v>
      </c>
      <c r="F7140" t="s">
        <v>142</v>
      </c>
      <c r="G7140" t="s">
        <v>1480</v>
      </c>
      <c r="I7140">
        <v>11740</v>
      </c>
    </row>
    <row r="7141" spans="1:9" x14ac:dyDescent="0.2">
      <c r="A7141" t="s">
        <v>714</v>
      </c>
      <c r="B7141">
        <v>198</v>
      </c>
      <c r="C7141">
        <v>2010</v>
      </c>
      <c r="D7141" t="s">
        <v>715</v>
      </c>
      <c r="F7141" t="s">
        <v>28</v>
      </c>
      <c r="G7141" t="s">
        <v>1406</v>
      </c>
      <c r="I7141">
        <v>11720.7</v>
      </c>
    </row>
    <row r="7142" spans="1:9" x14ac:dyDescent="0.2">
      <c r="A7142" t="s">
        <v>1048</v>
      </c>
      <c r="B7142">
        <v>199</v>
      </c>
      <c r="C7142">
        <v>2010</v>
      </c>
      <c r="D7142" t="s">
        <v>974</v>
      </c>
      <c r="F7142" t="s">
        <v>177</v>
      </c>
      <c r="G7142" t="s">
        <v>1680</v>
      </c>
      <c r="I7142">
        <v>11684.5</v>
      </c>
    </row>
    <row r="7143" spans="1:9" x14ac:dyDescent="0.2">
      <c r="A7143" t="s">
        <v>1682</v>
      </c>
      <c r="B7143">
        <v>200</v>
      </c>
      <c r="C7143">
        <v>2010</v>
      </c>
      <c r="D7143" t="s">
        <v>27</v>
      </c>
      <c r="F7143" t="s">
        <v>181</v>
      </c>
      <c r="G7143" t="s">
        <v>1549</v>
      </c>
      <c r="I7143">
        <v>11664.2</v>
      </c>
    </row>
    <row r="7144" spans="1:9" x14ac:dyDescent="0.2">
      <c r="A7144" t="s">
        <v>1307</v>
      </c>
      <c r="B7144">
        <v>201</v>
      </c>
      <c r="C7144">
        <v>2010</v>
      </c>
      <c r="D7144" t="s">
        <v>17</v>
      </c>
      <c r="F7144" t="s">
        <v>18</v>
      </c>
      <c r="G7144" t="s">
        <v>1520</v>
      </c>
      <c r="I7144">
        <v>11614</v>
      </c>
    </row>
    <row r="7145" spans="1:9" x14ac:dyDescent="0.2">
      <c r="A7145" t="s">
        <v>295</v>
      </c>
      <c r="B7145">
        <v>202</v>
      </c>
      <c r="C7145">
        <v>2010</v>
      </c>
      <c r="D7145" t="s">
        <v>17</v>
      </c>
      <c r="F7145" t="s">
        <v>44</v>
      </c>
      <c r="G7145" t="s">
        <v>1728</v>
      </c>
      <c r="I7145">
        <v>11569</v>
      </c>
    </row>
    <row r="7146" spans="1:9" x14ac:dyDescent="0.2">
      <c r="A7146" t="s">
        <v>1057</v>
      </c>
      <c r="B7146">
        <v>203</v>
      </c>
      <c r="C7146">
        <v>2010</v>
      </c>
      <c r="D7146" t="s">
        <v>221</v>
      </c>
      <c r="F7146" t="s">
        <v>55</v>
      </c>
      <c r="G7146" t="s">
        <v>1581</v>
      </c>
      <c r="I7146">
        <v>11467.4</v>
      </c>
    </row>
    <row r="7147" spans="1:9" x14ac:dyDescent="0.2">
      <c r="A7147" t="s">
        <v>310</v>
      </c>
      <c r="B7147">
        <v>204</v>
      </c>
      <c r="C7147">
        <v>2010</v>
      </c>
      <c r="D7147" t="s">
        <v>30</v>
      </c>
      <c r="F7147" t="s">
        <v>55</v>
      </c>
      <c r="G7147" t="s">
        <v>1444</v>
      </c>
      <c r="I7147">
        <v>11449</v>
      </c>
    </row>
    <row r="7148" spans="1:9" x14ac:dyDescent="0.2">
      <c r="A7148" t="s">
        <v>1322</v>
      </c>
      <c r="B7148">
        <v>205</v>
      </c>
      <c r="C7148">
        <v>2010</v>
      </c>
      <c r="D7148" t="s">
        <v>998</v>
      </c>
      <c r="F7148" t="s">
        <v>177</v>
      </c>
      <c r="G7148" t="s">
        <v>1497</v>
      </c>
      <c r="I7148">
        <v>11295.2</v>
      </c>
    </row>
    <row r="7149" spans="1:9" x14ac:dyDescent="0.2">
      <c r="A7149" t="s">
        <v>459</v>
      </c>
      <c r="B7149">
        <v>206</v>
      </c>
      <c r="C7149">
        <v>2010</v>
      </c>
      <c r="D7149" t="s">
        <v>166</v>
      </c>
      <c r="F7149" t="s">
        <v>125</v>
      </c>
      <c r="G7149" t="s">
        <v>1407</v>
      </c>
      <c r="I7149">
        <v>11190.3</v>
      </c>
    </row>
    <row r="7150" spans="1:9" x14ac:dyDescent="0.2">
      <c r="A7150" t="s">
        <v>874</v>
      </c>
      <c r="B7150">
        <v>207</v>
      </c>
      <c r="C7150">
        <v>2010</v>
      </c>
      <c r="D7150" t="s">
        <v>95</v>
      </c>
      <c r="F7150" t="s">
        <v>80</v>
      </c>
      <c r="G7150" t="s">
        <v>1553</v>
      </c>
      <c r="I7150">
        <v>11184.9</v>
      </c>
    </row>
    <row r="7151" spans="1:9" x14ac:dyDescent="0.2">
      <c r="A7151" t="s">
        <v>574</v>
      </c>
      <c r="B7151">
        <v>208</v>
      </c>
      <c r="C7151">
        <v>2010</v>
      </c>
      <c r="D7151" t="s">
        <v>980</v>
      </c>
      <c r="F7151" t="s">
        <v>22</v>
      </c>
      <c r="G7151" t="s">
        <v>1502</v>
      </c>
      <c r="I7151">
        <v>11158.4</v>
      </c>
    </row>
    <row r="7152" spans="1:9" x14ac:dyDescent="0.2">
      <c r="A7152" t="s">
        <v>1321</v>
      </c>
      <c r="B7152">
        <v>209</v>
      </c>
      <c r="C7152">
        <v>2010</v>
      </c>
      <c r="D7152" t="s">
        <v>223</v>
      </c>
      <c r="F7152" t="s">
        <v>116</v>
      </c>
      <c r="G7152" t="s">
        <v>1529</v>
      </c>
      <c r="I7152">
        <v>11111.7</v>
      </c>
    </row>
    <row r="7153" spans="1:9" x14ac:dyDescent="0.2">
      <c r="A7153" t="s">
        <v>1376</v>
      </c>
      <c r="B7153">
        <v>210</v>
      </c>
      <c r="C7153">
        <v>2010</v>
      </c>
      <c r="D7153" t="s">
        <v>27</v>
      </c>
      <c r="F7153" t="s">
        <v>181</v>
      </c>
      <c r="G7153" t="s">
        <v>1549</v>
      </c>
      <c r="I7153">
        <v>11110.4</v>
      </c>
    </row>
    <row r="7154" spans="1:9" x14ac:dyDescent="0.2">
      <c r="A7154" t="s">
        <v>1189</v>
      </c>
      <c r="B7154">
        <v>211</v>
      </c>
      <c r="C7154">
        <v>2010</v>
      </c>
      <c r="D7154" t="s">
        <v>166</v>
      </c>
      <c r="F7154" t="s">
        <v>98</v>
      </c>
      <c r="G7154" t="s">
        <v>1499</v>
      </c>
      <c r="I7154">
        <v>11048</v>
      </c>
    </row>
    <row r="7155" spans="1:9" x14ac:dyDescent="0.2">
      <c r="A7155" t="s">
        <v>1300</v>
      </c>
      <c r="B7155">
        <v>212</v>
      </c>
      <c r="C7155">
        <v>2010</v>
      </c>
      <c r="D7155" t="s">
        <v>350</v>
      </c>
      <c r="F7155" t="s">
        <v>177</v>
      </c>
      <c r="G7155" t="s">
        <v>1487</v>
      </c>
      <c r="I7155">
        <v>11015.6</v>
      </c>
    </row>
    <row r="7156" spans="1:9" x14ac:dyDescent="0.2">
      <c r="A7156" t="s">
        <v>629</v>
      </c>
      <c r="B7156">
        <v>213</v>
      </c>
      <c r="C7156">
        <v>2010</v>
      </c>
      <c r="D7156" t="s">
        <v>230</v>
      </c>
      <c r="F7156" t="s">
        <v>75</v>
      </c>
      <c r="G7156" t="s">
        <v>1439</v>
      </c>
      <c r="I7156">
        <v>10908</v>
      </c>
    </row>
    <row r="7157" spans="1:9" x14ac:dyDescent="0.2">
      <c r="A7157" t="s">
        <v>294</v>
      </c>
      <c r="B7157">
        <v>214</v>
      </c>
      <c r="C7157">
        <v>2010</v>
      </c>
      <c r="D7157" t="s">
        <v>74</v>
      </c>
      <c r="F7157" t="s">
        <v>28</v>
      </c>
      <c r="G7157" t="s">
        <v>1566</v>
      </c>
      <c r="I7157">
        <v>10904.5</v>
      </c>
    </row>
    <row r="7158" spans="1:9" x14ac:dyDescent="0.2">
      <c r="A7158" t="s">
        <v>1569</v>
      </c>
      <c r="B7158">
        <v>215</v>
      </c>
      <c r="C7158">
        <v>2010</v>
      </c>
      <c r="D7158" t="s">
        <v>1353</v>
      </c>
      <c r="F7158" t="s">
        <v>35</v>
      </c>
      <c r="G7158" t="s">
        <v>1431</v>
      </c>
      <c r="I7158">
        <v>10847</v>
      </c>
    </row>
    <row r="7159" spans="1:9" x14ac:dyDescent="0.2">
      <c r="A7159" t="s">
        <v>1187</v>
      </c>
      <c r="B7159">
        <v>216</v>
      </c>
      <c r="C7159">
        <v>2010</v>
      </c>
      <c r="D7159" t="s">
        <v>60</v>
      </c>
      <c r="F7159" t="s">
        <v>190</v>
      </c>
      <c r="G7159" t="s">
        <v>1476</v>
      </c>
      <c r="I7159">
        <v>10836</v>
      </c>
    </row>
    <row r="7160" spans="1:9" x14ac:dyDescent="0.2">
      <c r="A7160" t="s">
        <v>1317</v>
      </c>
      <c r="B7160">
        <v>217</v>
      </c>
      <c r="C7160">
        <v>2010</v>
      </c>
      <c r="D7160" t="s">
        <v>57</v>
      </c>
      <c r="F7160" t="s">
        <v>125</v>
      </c>
      <c r="G7160" t="s">
        <v>1555</v>
      </c>
      <c r="I7160">
        <v>10818</v>
      </c>
    </row>
    <row r="7161" spans="1:9" x14ac:dyDescent="0.2">
      <c r="A7161" t="s">
        <v>1730</v>
      </c>
      <c r="B7161">
        <v>218</v>
      </c>
      <c r="C7161">
        <v>2010</v>
      </c>
      <c r="D7161" t="s">
        <v>1722</v>
      </c>
      <c r="F7161" t="s">
        <v>255</v>
      </c>
      <c r="G7161" t="s">
        <v>1471</v>
      </c>
      <c r="I7161">
        <v>10800</v>
      </c>
    </row>
    <row r="7162" spans="1:9" x14ac:dyDescent="0.2">
      <c r="A7162" t="s">
        <v>296</v>
      </c>
      <c r="B7162">
        <v>219</v>
      </c>
      <c r="C7162">
        <v>2010</v>
      </c>
      <c r="D7162" t="s">
        <v>214</v>
      </c>
      <c r="F7162" t="s">
        <v>297</v>
      </c>
      <c r="G7162" t="s">
        <v>1536</v>
      </c>
      <c r="I7162">
        <v>10745.7</v>
      </c>
    </row>
    <row r="7163" spans="1:9" x14ac:dyDescent="0.2">
      <c r="A7163" t="s">
        <v>635</v>
      </c>
      <c r="B7163">
        <v>220</v>
      </c>
      <c r="C7163">
        <v>2010</v>
      </c>
      <c r="D7163" t="s">
        <v>74</v>
      </c>
      <c r="F7163" t="s">
        <v>210</v>
      </c>
      <c r="G7163" t="s">
        <v>1526</v>
      </c>
      <c r="I7163">
        <v>10548</v>
      </c>
    </row>
    <row r="7164" spans="1:9" x14ac:dyDescent="0.2">
      <c r="A7164" t="s">
        <v>422</v>
      </c>
      <c r="B7164">
        <v>221</v>
      </c>
      <c r="C7164">
        <v>2010</v>
      </c>
      <c r="D7164" t="s">
        <v>79</v>
      </c>
      <c r="F7164" t="s">
        <v>28</v>
      </c>
      <c r="G7164" t="s">
        <v>1406</v>
      </c>
      <c r="I7164">
        <v>10493</v>
      </c>
    </row>
    <row r="7165" spans="1:9" x14ac:dyDescent="0.2">
      <c r="A7165" t="s">
        <v>641</v>
      </c>
      <c r="B7165">
        <v>222</v>
      </c>
      <c r="C7165">
        <v>2010</v>
      </c>
      <c r="D7165" t="s">
        <v>118</v>
      </c>
      <c r="F7165" t="s">
        <v>398</v>
      </c>
      <c r="G7165" t="s">
        <v>1531</v>
      </c>
      <c r="I7165">
        <v>10458</v>
      </c>
    </row>
    <row r="7166" spans="1:9" x14ac:dyDescent="0.2">
      <c r="A7166" t="s">
        <v>622</v>
      </c>
      <c r="B7166">
        <v>223</v>
      </c>
      <c r="C7166">
        <v>2010</v>
      </c>
      <c r="D7166" t="s">
        <v>974</v>
      </c>
      <c r="F7166" t="s">
        <v>22</v>
      </c>
      <c r="G7166" t="s">
        <v>1502</v>
      </c>
      <c r="I7166">
        <v>10427</v>
      </c>
    </row>
    <row r="7167" spans="1:9" x14ac:dyDescent="0.2">
      <c r="A7167" t="s">
        <v>428</v>
      </c>
      <c r="B7167">
        <v>224</v>
      </c>
      <c r="C7167">
        <v>2010</v>
      </c>
      <c r="D7167" t="s">
        <v>57</v>
      </c>
      <c r="F7167" t="s">
        <v>86</v>
      </c>
      <c r="G7167" t="s">
        <v>1412</v>
      </c>
      <c r="I7167">
        <v>10420</v>
      </c>
    </row>
    <row r="7168" spans="1:9" x14ac:dyDescent="0.2">
      <c r="A7168" t="s">
        <v>1327</v>
      </c>
      <c r="B7168">
        <v>225</v>
      </c>
      <c r="C7168">
        <v>2010</v>
      </c>
      <c r="D7168" t="s">
        <v>970</v>
      </c>
      <c r="F7168" t="s">
        <v>55</v>
      </c>
      <c r="G7168" t="s">
        <v>1530</v>
      </c>
      <c r="I7168">
        <v>10416</v>
      </c>
    </row>
    <row r="7169" spans="1:9" x14ac:dyDescent="0.2">
      <c r="A7169" t="s">
        <v>1255</v>
      </c>
      <c r="B7169">
        <v>226</v>
      </c>
      <c r="C7169">
        <v>2010</v>
      </c>
      <c r="D7169" t="s">
        <v>980</v>
      </c>
      <c r="F7169" t="s">
        <v>72</v>
      </c>
      <c r="G7169" t="s">
        <v>1583</v>
      </c>
      <c r="I7169">
        <v>10408.5</v>
      </c>
    </row>
    <row r="7170" spans="1:9" x14ac:dyDescent="0.2">
      <c r="A7170" t="s">
        <v>1312</v>
      </c>
      <c r="B7170">
        <v>227</v>
      </c>
      <c r="C7170">
        <v>2010</v>
      </c>
      <c r="D7170" t="s">
        <v>1363</v>
      </c>
      <c r="F7170" t="s">
        <v>181</v>
      </c>
      <c r="G7170" t="s">
        <v>1549</v>
      </c>
      <c r="I7170">
        <v>10398</v>
      </c>
    </row>
    <row r="7171" spans="1:9" x14ac:dyDescent="0.2">
      <c r="A7171" t="s">
        <v>385</v>
      </c>
      <c r="B7171">
        <v>228</v>
      </c>
      <c r="C7171">
        <v>2010</v>
      </c>
      <c r="D7171" t="s">
        <v>1077</v>
      </c>
      <c r="F7171" t="s">
        <v>28</v>
      </c>
      <c r="G7171" t="s">
        <v>1406</v>
      </c>
      <c r="I7171">
        <v>10382.799999999999</v>
      </c>
    </row>
    <row r="7172" spans="1:9" x14ac:dyDescent="0.2">
      <c r="A7172" t="s">
        <v>538</v>
      </c>
      <c r="B7172">
        <v>229</v>
      </c>
      <c r="C7172">
        <v>2010</v>
      </c>
      <c r="D7172" t="s">
        <v>118</v>
      </c>
      <c r="F7172" t="s">
        <v>22</v>
      </c>
      <c r="G7172" t="s">
        <v>1502</v>
      </c>
      <c r="I7172">
        <v>10350</v>
      </c>
    </row>
    <row r="7173" spans="1:9" x14ac:dyDescent="0.2">
      <c r="A7173" t="s">
        <v>1114</v>
      </c>
      <c r="B7173">
        <v>230</v>
      </c>
      <c r="C7173">
        <v>2010</v>
      </c>
      <c r="D7173" t="s">
        <v>1727</v>
      </c>
      <c r="F7173" t="s">
        <v>53</v>
      </c>
      <c r="G7173" t="s">
        <v>1521</v>
      </c>
      <c r="I7173">
        <v>10309</v>
      </c>
    </row>
    <row r="7174" spans="1:9" x14ac:dyDescent="0.2">
      <c r="A7174" t="s">
        <v>1388</v>
      </c>
      <c r="B7174">
        <v>231</v>
      </c>
      <c r="C7174">
        <v>2010</v>
      </c>
      <c r="D7174" t="s">
        <v>46</v>
      </c>
      <c r="F7174" t="s">
        <v>72</v>
      </c>
      <c r="G7174" t="s">
        <v>1627</v>
      </c>
      <c r="I7174">
        <v>10298</v>
      </c>
    </row>
    <row r="7175" spans="1:9" x14ac:dyDescent="0.2">
      <c r="A7175" t="s">
        <v>783</v>
      </c>
      <c r="B7175">
        <v>232</v>
      </c>
      <c r="C7175">
        <v>2010</v>
      </c>
      <c r="D7175" t="s">
        <v>105</v>
      </c>
      <c r="F7175" t="s">
        <v>146</v>
      </c>
      <c r="G7175" t="s">
        <v>1564</v>
      </c>
      <c r="I7175">
        <v>10187</v>
      </c>
    </row>
    <row r="7176" spans="1:9" x14ac:dyDescent="0.2">
      <c r="A7176" t="s">
        <v>245</v>
      </c>
      <c r="B7176">
        <v>233</v>
      </c>
      <c r="C7176">
        <v>2010</v>
      </c>
      <c r="D7176" t="s">
        <v>980</v>
      </c>
      <c r="F7176" t="s">
        <v>98</v>
      </c>
      <c r="G7176" t="s">
        <v>1499</v>
      </c>
      <c r="I7176">
        <v>10148.1</v>
      </c>
    </row>
    <row r="7177" spans="1:9" x14ac:dyDescent="0.2">
      <c r="A7177" t="s">
        <v>1685</v>
      </c>
      <c r="B7177">
        <v>234</v>
      </c>
      <c r="C7177">
        <v>2010</v>
      </c>
      <c r="D7177" t="s">
        <v>95</v>
      </c>
      <c r="F7177" t="s">
        <v>146</v>
      </c>
      <c r="G7177" t="s">
        <v>1466</v>
      </c>
      <c r="I7177">
        <v>10109.700000000001</v>
      </c>
    </row>
    <row r="7178" spans="1:9" x14ac:dyDescent="0.2">
      <c r="A7178" t="s">
        <v>1539</v>
      </c>
      <c r="B7178">
        <v>235</v>
      </c>
      <c r="C7178">
        <v>2010</v>
      </c>
      <c r="D7178" t="s">
        <v>97</v>
      </c>
      <c r="F7178" t="s">
        <v>113</v>
      </c>
      <c r="G7178" t="s">
        <v>1540</v>
      </c>
      <c r="I7178">
        <v>10091</v>
      </c>
    </row>
    <row r="7179" spans="1:9" x14ac:dyDescent="0.2">
      <c r="A7179" t="s">
        <v>343</v>
      </c>
      <c r="B7179">
        <v>236</v>
      </c>
      <c r="C7179">
        <v>2010</v>
      </c>
      <c r="D7179" t="s">
        <v>998</v>
      </c>
      <c r="F7179" t="s">
        <v>86</v>
      </c>
      <c r="G7179" t="s">
        <v>1412</v>
      </c>
      <c r="I7179">
        <v>10057.5</v>
      </c>
    </row>
    <row r="7180" spans="1:9" x14ac:dyDescent="0.2">
      <c r="A7180" t="s">
        <v>1311</v>
      </c>
      <c r="B7180">
        <v>237</v>
      </c>
      <c r="C7180">
        <v>2010</v>
      </c>
      <c r="D7180" t="s">
        <v>40</v>
      </c>
      <c r="F7180" t="s">
        <v>28</v>
      </c>
      <c r="G7180" t="s">
        <v>1406</v>
      </c>
      <c r="I7180">
        <v>10040.9</v>
      </c>
    </row>
    <row r="7181" spans="1:9" x14ac:dyDescent="0.2">
      <c r="A7181" t="s">
        <v>1210</v>
      </c>
      <c r="B7181">
        <v>238</v>
      </c>
      <c r="C7181">
        <v>2010</v>
      </c>
      <c r="D7181" t="s">
        <v>221</v>
      </c>
      <c r="F7181" t="s">
        <v>68</v>
      </c>
      <c r="G7181" t="s">
        <v>1408</v>
      </c>
      <c r="I7181">
        <v>9985</v>
      </c>
    </row>
    <row r="7182" spans="1:9" x14ac:dyDescent="0.2">
      <c r="A7182" t="s">
        <v>1033</v>
      </c>
      <c r="B7182">
        <v>239</v>
      </c>
      <c r="C7182">
        <v>2010</v>
      </c>
      <c r="D7182" t="s">
        <v>214</v>
      </c>
      <c r="F7182" t="s">
        <v>125</v>
      </c>
      <c r="G7182" t="s">
        <v>1541</v>
      </c>
      <c r="I7182">
        <v>9885</v>
      </c>
    </row>
    <row r="7183" spans="1:9" x14ac:dyDescent="0.2">
      <c r="A7183" t="s">
        <v>645</v>
      </c>
      <c r="B7183">
        <v>240</v>
      </c>
      <c r="C7183">
        <v>2010</v>
      </c>
      <c r="D7183" t="s">
        <v>287</v>
      </c>
      <c r="F7183" t="s">
        <v>44</v>
      </c>
      <c r="G7183" t="s">
        <v>1417</v>
      </c>
      <c r="I7183">
        <v>9857.4</v>
      </c>
    </row>
    <row r="7184" spans="1:9" x14ac:dyDescent="0.2">
      <c r="A7184" t="s">
        <v>1219</v>
      </c>
      <c r="B7184">
        <v>241</v>
      </c>
      <c r="C7184">
        <v>2010</v>
      </c>
      <c r="D7184" t="s">
        <v>60</v>
      </c>
      <c r="F7184" t="s">
        <v>93</v>
      </c>
      <c r="G7184" t="s">
        <v>1457</v>
      </c>
      <c r="I7184">
        <v>9774.6</v>
      </c>
    </row>
    <row r="7185" spans="1:9" x14ac:dyDescent="0.2">
      <c r="A7185" t="s">
        <v>647</v>
      </c>
      <c r="B7185">
        <v>242</v>
      </c>
      <c r="C7185">
        <v>2010</v>
      </c>
      <c r="D7185" t="s">
        <v>17</v>
      </c>
      <c r="F7185" t="s">
        <v>18</v>
      </c>
      <c r="G7185" t="s">
        <v>1491</v>
      </c>
      <c r="I7185">
        <v>9739.6</v>
      </c>
    </row>
    <row r="7186" spans="1:9" x14ac:dyDescent="0.2">
      <c r="A7186" t="s">
        <v>692</v>
      </c>
      <c r="B7186">
        <v>243</v>
      </c>
      <c r="C7186">
        <v>2010</v>
      </c>
      <c r="D7186" t="s">
        <v>1095</v>
      </c>
      <c r="F7186" t="s">
        <v>22</v>
      </c>
      <c r="G7186" t="s">
        <v>1403</v>
      </c>
      <c r="I7186">
        <v>9664</v>
      </c>
    </row>
    <row r="7187" spans="1:9" x14ac:dyDescent="0.2">
      <c r="A7187" t="s">
        <v>991</v>
      </c>
      <c r="B7187">
        <v>244</v>
      </c>
      <c r="C7187">
        <v>2010</v>
      </c>
      <c r="D7187" t="s">
        <v>214</v>
      </c>
      <c r="F7187" t="s">
        <v>72</v>
      </c>
      <c r="G7187" t="s">
        <v>1421</v>
      </c>
      <c r="I7187">
        <v>9644.2999999999993</v>
      </c>
    </row>
    <row r="7188" spans="1:9" x14ac:dyDescent="0.2">
      <c r="A7188" t="s">
        <v>1679</v>
      </c>
      <c r="B7188">
        <v>245</v>
      </c>
      <c r="C7188">
        <v>2010</v>
      </c>
      <c r="D7188" t="s">
        <v>350</v>
      </c>
      <c r="F7188" t="s">
        <v>18</v>
      </c>
      <c r="G7188" t="s">
        <v>1510</v>
      </c>
      <c r="I7188">
        <v>9558.1</v>
      </c>
    </row>
    <row r="7189" spans="1:9" x14ac:dyDescent="0.2">
      <c r="A7189" t="s">
        <v>1688</v>
      </c>
      <c r="B7189">
        <v>246</v>
      </c>
      <c r="C7189">
        <v>2010</v>
      </c>
      <c r="D7189" t="s">
        <v>920</v>
      </c>
      <c r="F7189" t="s">
        <v>22</v>
      </c>
      <c r="G7189" t="s">
        <v>1502</v>
      </c>
      <c r="I7189">
        <v>9546</v>
      </c>
    </row>
    <row r="7190" spans="1:9" x14ac:dyDescent="0.2">
      <c r="A7190" t="s">
        <v>1693</v>
      </c>
      <c r="B7190">
        <v>247</v>
      </c>
      <c r="C7190">
        <v>2010</v>
      </c>
      <c r="D7190" t="s">
        <v>70</v>
      </c>
      <c r="F7190" t="s">
        <v>41</v>
      </c>
      <c r="G7190" t="s">
        <v>1694</v>
      </c>
      <c r="I7190">
        <v>9516.2000000000007</v>
      </c>
    </row>
    <row r="7191" spans="1:9" x14ac:dyDescent="0.2">
      <c r="A7191" t="s">
        <v>938</v>
      </c>
      <c r="B7191">
        <v>248</v>
      </c>
      <c r="C7191">
        <v>2010</v>
      </c>
      <c r="D7191" t="s">
        <v>57</v>
      </c>
      <c r="F7191" t="s">
        <v>53</v>
      </c>
      <c r="G7191" t="s">
        <v>1416</v>
      </c>
      <c r="I7191">
        <v>9450</v>
      </c>
    </row>
    <row r="7192" spans="1:9" x14ac:dyDescent="0.2">
      <c r="A7192" t="s">
        <v>911</v>
      </c>
      <c r="B7192">
        <v>249</v>
      </c>
      <c r="C7192">
        <v>2010</v>
      </c>
      <c r="D7192" t="s">
        <v>57</v>
      </c>
      <c r="F7192" t="s">
        <v>146</v>
      </c>
      <c r="G7192" t="s">
        <v>1465</v>
      </c>
      <c r="I7192">
        <v>9362</v>
      </c>
    </row>
    <row r="7193" spans="1:9" x14ac:dyDescent="0.2">
      <c r="A7193" t="s">
        <v>408</v>
      </c>
      <c r="B7193">
        <v>250</v>
      </c>
      <c r="C7193">
        <v>2010</v>
      </c>
      <c r="D7193" t="s">
        <v>1359</v>
      </c>
      <c r="F7193" t="s">
        <v>86</v>
      </c>
      <c r="G7193" t="s">
        <v>1412</v>
      </c>
      <c r="I7193">
        <v>9313.7999999999993</v>
      </c>
    </row>
    <row r="7194" spans="1:9" x14ac:dyDescent="0.2">
      <c r="A7194" t="s">
        <v>1202</v>
      </c>
      <c r="B7194">
        <v>251</v>
      </c>
      <c r="C7194">
        <v>2010</v>
      </c>
      <c r="D7194" t="s">
        <v>214</v>
      </c>
      <c r="F7194" t="s">
        <v>80</v>
      </c>
      <c r="G7194" t="s">
        <v>1553</v>
      </c>
      <c r="I7194">
        <v>9259</v>
      </c>
    </row>
    <row r="7195" spans="1:9" x14ac:dyDescent="0.2">
      <c r="A7195" t="s">
        <v>1705</v>
      </c>
      <c r="B7195">
        <v>252</v>
      </c>
      <c r="C7195">
        <v>2010</v>
      </c>
      <c r="D7195" t="s">
        <v>221</v>
      </c>
      <c r="F7195" t="s">
        <v>55</v>
      </c>
      <c r="G7195" t="s">
        <v>1413</v>
      </c>
      <c r="I7195">
        <v>9249.1</v>
      </c>
    </row>
    <row r="7196" spans="1:9" x14ac:dyDescent="0.2">
      <c r="A7196" t="s">
        <v>651</v>
      </c>
      <c r="B7196">
        <v>253</v>
      </c>
      <c r="C7196">
        <v>2010</v>
      </c>
      <c r="D7196" t="s">
        <v>1294</v>
      </c>
      <c r="F7196" t="s">
        <v>22</v>
      </c>
      <c r="G7196" t="s">
        <v>1502</v>
      </c>
      <c r="I7196">
        <v>9215</v>
      </c>
    </row>
    <row r="7197" spans="1:9" x14ac:dyDescent="0.2">
      <c r="A7197" t="s">
        <v>1039</v>
      </c>
      <c r="B7197">
        <v>254</v>
      </c>
      <c r="C7197">
        <v>2010</v>
      </c>
      <c r="D7197" t="s">
        <v>57</v>
      </c>
      <c r="F7197" t="s">
        <v>542</v>
      </c>
      <c r="G7197" t="s">
        <v>1575</v>
      </c>
      <c r="I7197">
        <v>9087.1</v>
      </c>
    </row>
    <row r="7198" spans="1:9" x14ac:dyDescent="0.2">
      <c r="A7198" t="s">
        <v>1625</v>
      </c>
      <c r="B7198">
        <v>255</v>
      </c>
      <c r="C7198">
        <v>2010</v>
      </c>
      <c r="D7198" t="s">
        <v>105</v>
      </c>
      <c r="F7198" t="s">
        <v>22</v>
      </c>
      <c r="G7198" t="s">
        <v>1626</v>
      </c>
      <c r="I7198">
        <v>9078</v>
      </c>
    </row>
    <row r="7199" spans="1:9" x14ac:dyDescent="0.2">
      <c r="A7199" t="s">
        <v>284</v>
      </c>
      <c r="B7199">
        <v>256</v>
      </c>
      <c r="C7199">
        <v>2010</v>
      </c>
      <c r="D7199" t="s">
        <v>97</v>
      </c>
      <c r="F7199" t="s">
        <v>98</v>
      </c>
      <c r="G7199" t="s">
        <v>1684</v>
      </c>
      <c r="I7199">
        <v>9071.7999999999993</v>
      </c>
    </row>
    <row r="7200" spans="1:9" x14ac:dyDescent="0.2">
      <c r="A7200" t="s">
        <v>1358</v>
      </c>
      <c r="B7200">
        <v>257</v>
      </c>
      <c r="C7200">
        <v>2010</v>
      </c>
      <c r="D7200" t="s">
        <v>97</v>
      </c>
      <c r="F7200" t="s">
        <v>35</v>
      </c>
      <c r="G7200" t="s">
        <v>1494</v>
      </c>
      <c r="I7200">
        <v>9069</v>
      </c>
    </row>
    <row r="7201" spans="1:9" x14ac:dyDescent="0.2">
      <c r="A7201" t="s">
        <v>1657</v>
      </c>
      <c r="B7201">
        <v>258</v>
      </c>
      <c r="C7201">
        <v>2010</v>
      </c>
      <c r="D7201" t="s">
        <v>488</v>
      </c>
      <c r="F7201" t="s">
        <v>22</v>
      </c>
      <c r="G7201" t="s">
        <v>1469</v>
      </c>
      <c r="I7201">
        <v>9064</v>
      </c>
    </row>
    <row r="7202" spans="1:9" x14ac:dyDescent="0.2">
      <c r="A7202" t="s">
        <v>200</v>
      </c>
      <c r="B7202">
        <v>259</v>
      </c>
      <c r="C7202">
        <v>2010</v>
      </c>
      <c r="D7202" t="s">
        <v>201</v>
      </c>
      <c r="F7202" t="s">
        <v>177</v>
      </c>
      <c r="G7202" t="s">
        <v>1554</v>
      </c>
      <c r="I7202">
        <v>9041</v>
      </c>
    </row>
    <row r="7203" spans="1:9" x14ac:dyDescent="0.2">
      <c r="A7203" t="s">
        <v>1013</v>
      </c>
      <c r="B7203">
        <v>260</v>
      </c>
      <c r="C7203">
        <v>2010</v>
      </c>
      <c r="D7203" t="s">
        <v>488</v>
      </c>
      <c r="F7203" t="s">
        <v>22</v>
      </c>
      <c r="G7203" t="s">
        <v>1538</v>
      </c>
      <c r="I7203">
        <v>9000</v>
      </c>
    </row>
    <row r="7204" spans="1:9" x14ac:dyDescent="0.2">
      <c r="A7204" t="s">
        <v>1166</v>
      </c>
      <c r="B7204">
        <v>261</v>
      </c>
      <c r="C7204">
        <v>2010</v>
      </c>
      <c r="D7204" t="s">
        <v>488</v>
      </c>
      <c r="F7204" t="s">
        <v>116</v>
      </c>
      <c r="G7204" t="s">
        <v>1542</v>
      </c>
      <c r="I7204">
        <v>8960</v>
      </c>
    </row>
    <row r="7205" spans="1:9" x14ac:dyDescent="0.2">
      <c r="A7205" t="s">
        <v>494</v>
      </c>
      <c r="B7205">
        <v>262</v>
      </c>
      <c r="C7205">
        <v>2010</v>
      </c>
      <c r="D7205" t="s">
        <v>46</v>
      </c>
      <c r="F7205" t="s">
        <v>33</v>
      </c>
      <c r="G7205" t="s">
        <v>1565</v>
      </c>
      <c r="I7205">
        <v>8956</v>
      </c>
    </row>
    <row r="7206" spans="1:9" x14ac:dyDescent="0.2">
      <c r="A7206" t="s">
        <v>1610</v>
      </c>
      <c r="B7206">
        <v>263</v>
      </c>
      <c r="C7206">
        <v>2010</v>
      </c>
      <c r="D7206" t="s">
        <v>920</v>
      </c>
      <c r="F7206" t="s">
        <v>41</v>
      </c>
      <c r="G7206" t="s">
        <v>1611</v>
      </c>
      <c r="I7206">
        <v>8952</v>
      </c>
    </row>
    <row r="7207" spans="1:9" x14ac:dyDescent="0.2">
      <c r="A7207" t="s">
        <v>1204</v>
      </c>
      <c r="B7207">
        <v>264</v>
      </c>
      <c r="C7207">
        <v>2010</v>
      </c>
      <c r="D7207" t="s">
        <v>230</v>
      </c>
      <c r="F7207" t="s">
        <v>954</v>
      </c>
      <c r="G7207" t="s">
        <v>1550</v>
      </c>
      <c r="I7207">
        <v>8907.4</v>
      </c>
    </row>
    <row r="7208" spans="1:9" x14ac:dyDescent="0.2">
      <c r="A7208" t="s">
        <v>536</v>
      </c>
      <c r="B7208">
        <v>265</v>
      </c>
      <c r="C7208">
        <v>2010</v>
      </c>
      <c r="D7208" t="s">
        <v>757</v>
      </c>
      <c r="F7208" t="s">
        <v>41</v>
      </c>
      <c r="G7208" t="s">
        <v>1559</v>
      </c>
      <c r="I7208">
        <v>8867.1</v>
      </c>
    </row>
    <row r="7209" spans="1:9" x14ac:dyDescent="0.2">
      <c r="A7209" t="s">
        <v>1102</v>
      </c>
      <c r="B7209">
        <v>266</v>
      </c>
      <c r="C7209">
        <v>2010</v>
      </c>
      <c r="D7209" t="s">
        <v>97</v>
      </c>
      <c r="F7209" t="s">
        <v>199</v>
      </c>
      <c r="G7209" t="s">
        <v>1548</v>
      </c>
      <c r="I7209">
        <v>8849.1</v>
      </c>
    </row>
    <row r="7210" spans="1:9" x14ac:dyDescent="0.2">
      <c r="A7210" t="s">
        <v>1384</v>
      </c>
      <c r="B7210">
        <v>267</v>
      </c>
      <c r="C7210">
        <v>2010</v>
      </c>
      <c r="D7210" t="s">
        <v>1363</v>
      </c>
      <c r="F7210" t="s">
        <v>55</v>
      </c>
      <c r="G7210" t="s">
        <v>1456</v>
      </c>
      <c r="I7210">
        <v>8727.4</v>
      </c>
    </row>
    <row r="7211" spans="1:9" x14ac:dyDescent="0.2">
      <c r="A7211" t="s">
        <v>1314</v>
      </c>
      <c r="B7211">
        <v>268</v>
      </c>
      <c r="C7211">
        <v>2010</v>
      </c>
      <c r="D7211" t="s">
        <v>65</v>
      </c>
      <c r="F7211" t="s">
        <v>28</v>
      </c>
      <c r="G7211" t="s">
        <v>1406</v>
      </c>
      <c r="I7211">
        <v>8700.5</v>
      </c>
    </row>
    <row r="7212" spans="1:9" x14ac:dyDescent="0.2">
      <c r="A7212" t="s">
        <v>1181</v>
      </c>
      <c r="B7212">
        <v>269</v>
      </c>
      <c r="C7212">
        <v>2010</v>
      </c>
      <c r="D7212" t="s">
        <v>105</v>
      </c>
      <c r="F7212" t="s">
        <v>53</v>
      </c>
      <c r="G7212" t="s">
        <v>1471</v>
      </c>
      <c r="I7212">
        <v>8632.5</v>
      </c>
    </row>
    <row r="7213" spans="1:9" x14ac:dyDescent="0.2">
      <c r="A7213" t="s">
        <v>406</v>
      </c>
      <c r="B7213">
        <v>270</v>
      </c>
      <c r="C7213">
        <v>2010</v>
      </c>
      <c r="D7213" t="s">
        <v>24</v>
      </c>
      <c r="F7213" t="s">
        <v>93</v>
      </c>
      <c r="G7213" t="s">
        <v>1457</v>
      </c>
      <c r="I7213">
        <v>8627</v>
      </c>
    </row>
    <row r="7214" spans="1:9" x14ac:dyDescent="0.2">
      <c r="A7214" t="s">
        <v>1266</v>
      </c>
      <c r="B7214">
        <v>271</v>
      </c>
      <c r="C7214">
        <v>2010</v>
      </c>
      <c r="D7214" t="s">
        <v>488</v>
      </c>
      <c r="F7214" t="s">
        <v>22</v>
      </c>
      <c r="G7214" t="s">
        <v>1403</v>
      </c>
      <c r="I7214">
        <v>8614.7999999999993</v>
      </c>
    </row>
    <row r="7215" spans="1:9" x14ac:dyDescent="0.2">
      <c r="A7215" t="s">
        <v>1318</v>
      </c>
      <c r="B7215">
        <v>272</v>
      </c>
      <c r="C7215">
        <v>2010</v>
      </c>
      <c r="D7215" t="s">
        <v>38</v>
      </c>
      <c r="F7215" t="s">
        <v>125</v>
      </c>
      <c r="G7215" t="s">
        <v>1555</v>
      </c>
      <c r="I7215">
        <v>8419</v>
      </c>
    </row>
    <row r="7216" spans="1:9" x14ac:dyDescent="0.2">
      <c r="A7216" t="s">
        <v>416</v>
      </c>
      <c r="B7216">
        <v>273</v>
      </c>
      <c r="C7216">
        <v>2010</v>
      </c>
      <c r="D7216" t="s">
        <v>46</v>
      </c>
      <c r="F7216" t="s">
        <v>98</v>
      </c>
      <c r="G7216" t="s">
        <v>1561</v>
      </c>
      <c r="I7216">
        <v>8381.4</v>
      </c>
    </row>
    <row r="7217" spans="1:9" x14ac:dyDescent="0.2">
      <c r="A7217" t="s">
        <v>1677</v>
      </c>
      <c r="B7217">
        <v>274</v>
      </c>
      <c r="C7217">
        <v>2010</v>
      </c>
      <c r="D7217" t="s">
        <v>57</v>
      </c>
      <c r="F7217" t="s">
        <v>28</v>
      </c>
      <c r="G7217" t="s">
        <v>1406</v>
      </c>
      <c r="I7217">
        <v>8345</v>
      </c>
    </row>
    <row r="7218" spans="1:9" x14ac:dyDescent="0.2">
      <c r="A7218" t="s">
        <v>1186</v>
      </c>
      <c r="B7218">
        <v>275</v>
      </c>
      <c r="C7218">
        <v>2010</v>
      </c>
      <c r="D7218" t="s">
        <v>214</v>
      </c>
      <c r="F7218" t="s">
        <v>22</v>
      </c>
      <c r="G7218" t="s">
        <v>1403</v>
      </c>
      <c r="I7218">
        <v>8281</v>
      </c>
    </row>
    <row r="7219" spans="1:9" x14ac:dyDescent="0.2">
      <c r="A7219" t="s">
        <v>549</v>
      </c>
      <c r="B7219">
        <v>276</v>
      </c>
      <c r="C7219">
        <v>2010</v>
      </c>
      <c r="D7219" t="s">
        <v>920</v>
      </c>
      <c r="F7219" t="s">
        <v>116</v>
      </c>
      <c r="G7219" t="s">
        <v>1529</v>
      </c>
      <c r="I7219">
        <v>8255</v>
      </c>
    </row>
    <row r="7220" spans="1:9" x14ac:dyDescent="0.2">
      <c r="A7220" t="s">
        <v>1142</v>
      </c>
      <c r="B7220">
        <v>277</v>
      </c>
      <c r="C7220">
        <v>2010</v>
      </c>
      <c r="D7220" t="s">
        <v>1095</v>
      </c>
      <c r="F7220" t="s">
        <v>22</v>
      </c>
      <c r="G7220" t="s">
        <v>1403</v>
      </c>
      <c r="I7220">
        <v>8218.6</v>
      </c>
    </row>
    <row r="7221" spans="1:9" x14ac:dyDescent="0.2">
      <c r="A7221" t="s">
        <v>1786</v>
      </c>
      <c r="B7221">
        <v>278</v>
      </c>
      <c r="C7221">
        <v>2010</v>
      </c>
      <c r="D7221" t="s">
        <v>193</v>
      </c>
      <c r="F7221" t="s">
        <v>398</v>
      </c>
      <c r="G7221" t="s">
        <v>1512</v>
      </c>
      <c r="I7221">
        <v>8199.1</v>
      </c>
    </row>
    <row r="7222" spans="1:9" x14ac:dyDescent="0.2">
      <c r="A7222" t="s">
        <v>712</v>
      </c>
      <c r="B7222">
        <v>279</v>
      </c>
      <c r="C7222">
        <v>2010</v>
      </c>
      <c r="D7222" t="s">
        <v>824</v>
      </c>
      <c r="F7222" t="s">
        <v>146</v>
      </c>
      <c r="G7222" t="s">
        <v>1564</v>
      </c>
      <c r="I7222">
        <v>8188</v>
      </c>
    </row>
    <row r="7223" spans="1:9" x14ac:dyDescent="0.2">
      <c r="A7223" t="s">
        <v>830</v>
      </c>
      <c r="B7223">
        <v>280</v>
      </c>
      <c r="C7223">
        <v>2010</v>
      </c>
      <c r="D7223" t="s">
        <v>214</v>
      </c>
      <c r="F7223" t="s">
        <v>55</v>
      </c>
      <c r="G7223" t="s">
        <v>1530</v>
      </c>
      <c r="I7223">
        <v>8106</v>
      </c>
    </row>
    <row r="7224" spans="1:9" x14ac:dyDescent="0.2">
      <c r="A7224" t="s">
        <v>619</v>
      </c>
      <c r="B7224">
        <v>280</v>
      </c>
      <c r="C7224">
        <v>2010</v>
      </c>
      <c r="D7224" t="s">
        <v>46</v>
      </c>
      <c r="F7224" t="s">
        <v>190</v>
      </c>
      <c r="G7224" t="s">
        <v>1546</v>
      </c>
      <c r="I7224">
        <v>8106</v>
      </c>
    </row>
    <row r="7225" spans="1:9" x14ac:dyDescent="0.2">
      <c r="A7225" t="s">
        <v>1495</v>
      </c>
      <c r="B7225">
        <v>282</v>
      </c>
      <c r="C7225">
        <v>2010</v>
      </c>
      <c r="D7225" t="s">
        <v>17</v>
      </c>
      <c r="F7225" t="s">
        <v>93</v>
      </c>
      <c r="G7225" t="s">
        <v>1496</v>
      </c>
      <c r="I7225">
        <v>8086.5</v>
      </c>
    </row>
    <row r="7226" spans="1:9" x14ac:dyDescent="0.2">
      <c r="A7226" t="s">
        <v>515</v>
      </c>
      <c r="B7226">
        <v>283</v>
      </c>
      <c r="C7226">
        <v>2010</v>
      </c>
      <c r="D7226" t="s">
        <v>972</v>
      </c>
      <c r="F7226" t="s">
        <v>35</v>
      </c>
      <c r="G7226" t="s">
        <v>1620</v>
      </c>
      <c r="I7226">
        <v>8037.6</v>
      </c>
    </row>
    <row r="7227" spans="1:9" x14ac:dyDescent="0.2">
      <c r="A7227" t="s">
        <v>1337</v>
      </c>
      <c r="B7227">
        <v>284</v>
      </c>
      <c r="C7227">
        <v>2010</v>
      </c>
      <c r="D7227" t="s">
        <v>70</v>
      </c>
      <c r="F7227" t="s">
        <v>22</v>
      </c>
      <c r="G7227" t="s">
        <v>1617</v>
      </c>
      <c r="I7227">
        <v>8031.6</v>
      </c>
    </row>
    <row r="7228" spans="1:9" x14ac:dyDescent="0.2">
      <c r="A7228" t="s">
        <v>443</v>
      </c>
      <c r="B7228">
        <v>285</v>
      </c>
      <c r="C7228">
        <v>2010</v>
      </c>
      <c r="D7228" t="s">
        <v>214</v>
      </c>
      <c r="F7228" t="s">
        <v>18</v>
      </c>
      <c r="G7228" t="s">
        <v>1401</v>
      </c>
      <c r="I7228">
        <v>8014</v>
      </c>
    </row>
    <row r="7229" spans="1:9" x14ac:dyDescent="0.2">
      <c r="A7229" t="s">
        <v>1735</v>
      </c>
      <c r="B7229">
        <v>286</v>
      </c>
      <c r="C7229">
        <v>2010</v>
      </c>
      <c r="D7229" t="s">
        <v>57</v>
      </c>
      <c r="F7229" t="s">
        <v>44</v>
      </c>
      <c r="G7229" t="s">
        <v>1736</v>
      </c>
      <c r="I7229">
        <v>7985.7</v>
      </c>
    </row>
    <row r="7230" spans="1:9" x14ac:dyDescent="0.2">
      <c r="A7230" t="s">
        <v>376</v>
      </c>
      <c r="B7230">
        <v>287</v>
      </c>
      <c r="C7230">
        <v>2010</v>
      </c>
      <c r="D7230" t="s">
        <v>201</v>
      </c>
      <c r="F7230" t="s">
        <v>35</v>
      </c>
      <c r="G7230" t="s">
        <v>1556</v>
      </c>
      <c r="I7230">
        <v>7969</v>
      </c>
    </row>
    <row r="7231" spans="1:9" x14ac:dyDescent="0.2">
      <c r="A7231" t="s">
        <v>1568</v>
      </c>
      <c r="B7231">
        <v>288</v>
      </c>
      <c r="C7231">
        <v>2010</v>
      </c>
      <c r="D7231" t="s">
        <v>79</v>
      </c>
      <c r="F7231" t="s">
        <v>72</v>
      </c>
      <c r="G7231" t="s">
        <v>1421</v>
      </c>
      <c r="I7231">
        <v>7946</v>
      </c>
    </row>
    <row r="7232" spans="1:9" x14ac:dyDescent="0.2">
      <c r="A7232" t="s">
        <v>1190</v>
      </c>
      <c r="B7232">
        <v>289</v>
      </c>
      <c r="C7232">
        <v>2010</v>
      </c>
      <c r="D7232" t="s">
        <v>1103</v>
      </c>
      <c r="F7232" t="s">
        <v>98</v>
      </c>
      <c r="G7232" t="s">
        <v>1442</v>
      </c>
      <c r="I7232">
        <v>7938</v>
      </c>
    </row>
    <row r="7233" spans="1:9" x14ac:dyDescent="0.2">
      <c r="A7233" t="s">
        <v>1757</v>
      </c>
      <c r="B7233">
        <v>290</v>
      </c>
      <c r="C7233">
        <v>2010</v>
      </c>
      <c r="D7233" t="s">
        <v>17</v>
      </c>
      <c r="F7233" t="s">
        <v>28</v>
      </c>
      <c r="G7233" t="s">
        <v>1406</v>
      </c>
      <c r="I7233">
        <v>7865</v>
      </c>
    </row>
    <row r="7234" spans="1:9" x14ac:dyDescent="0.2">
      <c r="A7234" t="s">
        <v>684</v>
      </c>
      <c r="B7234">
        <v>291</v>
      </c>
      <c r="C7234">
        <v>2010</v>
      </c>
      <c r="D7234" t="s">
        <v>1104</v>
      </c>
      <c r="F7234" t="s">
        <v>18</v>
      </c>
      <c r="G7234" t="s">
        <v>1523</v>
      </c>
      <c r="I7234">
        <v>7858</v>
      </c>
    </row>
    <row r="7235" spans="1:9" x14ac:dyDescent="0.2">
      <c r="A7235" t="s">
        <v>1326</v>
      </c>
      <c r="B7235">
        <v>292</v>
      </c>
      <c r="C7235">
        <v>2010</v>
      </c>
      <c r="D7235" t="s">
        <v>27</v>
      </c>
      <c r="F7235" t="s">
        <v>28</v>
      </c>
      <c r="G7235" t="s">
        <v>1607</v>
      </c>
      <c r="I7235">
        <v>7773.3</v>
      </c>
    </row>
    <row r="7236" spans="1:9" x14ac:dyDescent="0.2">
      <c r="A7236" t="s">
        <v>1354</v>
      </c>
      <c r="B7236">
        <v>293</v>
      </c>
      <c r="C7236">
        <v>2010</v>
      </c>
      <c r="D7236" t="s">
        <v>46</v>
      </c>
      <c r="F7236" t="s">
        <v>103</v>
      </c>
      <c r="G7236" t="s">
        <v>1519</v>
      </c>
      <c r="I7236">
        <v>7763</v>
      </c>
    </row>
    <row r="7237" spans="1:9" x14ac:dyDescent="0.2">
      <c r="A7237" t="s">
        <v>1787</v>
      </c>
      <c r="B7237">
        <v>294</v>
      </c>
      <c r="C7237">
        <v>2010</v>
      </c>
      <c r="D7237" t="s">
        <v>976</v>
      </c>
      <c r="F7237" t="s">
        <v>55</v>
      </c>
      <c r="G7237" t="s">
        <v>1599</v>
      </c>
      <c r="I7237">
        <v>7756.3</v>
      </c>
    </row>
    <row r="7238" spans="1:9" x14ac:dyDescent="0.2">
      <c r="A7238" t="s">
        <v>1284</v>
      </c>
      <c r="B7238">
        <v>295</v>
      </c>
      <c r="C7238">
        <v>2010</v>
      </c>
      <c r="D7238" t="s">
        <v>488</v>
      </c>
      <c r="F7238" t="s">
        <v>181</v>
      </c>
      <c r="G7238" t="s">
        <v>1584</v>
      </c>
      <c r="I7238">
        <v>7737</v>
      </c>
    </row>
    <row r="7239" spans="1:9" x14ac:dyDescent="0.2">
      <c r="A7239" t="s">
        <v>1381</v>
      </c>
      <c r="B7239">
        <v>296</v>
      </c>
      <c r="C7239">
        <v>2010</v>
      </c>
      <c r="D7239" t="s">
        <v>488</v>
      </c>
      <c r="F7239" t="s">
        <v>116</v>
      </c>
      <c r="G7239" t="s">
        <v>1542</v>
      </c>
      <c r="I7239">
        <v>7701.9</v>
      </c>
    </row>
    <row r="7240" spans="1:9" x14ac:dyDescent="0.2">
      <c r="A7240" t="s">
        <v>134</v>
      </c>
      <c r="B7240">
        <v>297</v>
      </c>
      <c r="C7240">
        <v>2010</v>
      </c>
      <c r="D7240" t="s">
        <v>95</v>
      </c>
      <c r="F7240" t="s">
        <v>28</v>
      </c>
      <c r="G7240" t="s">
        <v>1518</v>
      </c>
      <c r="I7240">
        <v>7606</v>
      </c>
    </row>
    <row r="7241" spans="1:9" x14ac:dyDescent="0.2">
      <c r="A7241" t="s">
        <v>458</v>
      </c>
      <c r="B7241">
        <v>298</v>
      </c>
      <c r="C7241">
        <v>2010</v>
      </c>
      <c r="D7241" t="s">
        <v>79</v>
      </c>
      <c r="F7241" t="s">
        <v>44</v>
      </c>
      <c r="G7241" t="s">
        <v>1417</v>
      </c>
      <c r="I7241">
        <v>7595</v>
      </c>
    </row>
    <row r="7242" spans="1:9" x14ac:dyDescent="0.2">
      <c r="A7242" t="s">
        <v>1008</v>
      </c>
      <c r="B7242">
        <v>299</v>
      </c>
      <c r="C7242">
        <v>2010</v>
      </c>
      <c r="D7242" t="s">
        <v>980</v>
      </c>
      <c r="F7242" t="s">
        <v>41</v>
      </c>
      <c r="G7242" t="s">
        <v>1574</v>
      </c>
      <c r="I7242">
        <v>7586</v>
      </c>
    </row>
    <row r="7243" spans="1:9" x14ac:dyDescent="0.2">
      <c r="A7243" t="s">
        <v>912</v>
      </c>
      <c r="B7243">
        <v>300</v>
      </c>
      <c r="C7243">
        <v>2010</v>
      </c>
      <c r="D7243" t="s">
        <v>214</v>
      </c>
      <c r="F7243" t="s">
        <v>98</v>
      </c>
      <c r="G7243" t="s">
        <v>1561</v>
      </c>
      <c r="I7243">
        <v>7585</v>
      </c>
    </row>
    <row r="7244" spans="1:9" x14ac:dyDescent="0.2">
      <c r="A7244" t="s">
        <v>1163</v>
      </c>
      <c r="B7244">
        <v>301</v>
      </c>
      <c r="C7244">
        <v>2010</v>
      </c>
      <c r="D7244" t="s">
        <v>1164</v>
      </c>
      <c r="F7244" t="s">
        <v>72</v>
      </c>
      <c r="G7244" t="s">
        <v>1481</v>
      </c>
      <c r="I7244">
        <v>7577.2</v>
      </c>
    </row>
    <row r="7245" spans="1:9" x14ac:dyDescent="0.2">
      <c r="A7245" t="s">
        <v>1586</v>
      </c>
      <c r="B7245">
        <v>302</v>
      </c>
      <c r="C7245">
        <v>2010</v>
      </c>
      <c r="D7245" t="s">
        <v>920</v>
      </c>
      <c r="F7245" t="s">
        <v>44</v>
      </c>
      <c r="G7245" t="s">
        <v>1417</v>
      </c>
      <c r="I7245">
        <v>7499.8</v>
      </c>
    </row>
    <row r="7246" spans="1:9" x14ac:dyDescent="0.2">
      <c r="A7246" t="s">
        <v>1056</v>
      </c>
      <c r="B7246">
        <v>303</v>
      </c>
      <c r="C7246">
        <v>2010</v>
      </c>
      <c r="D7246" t="s">
        <v>1291</v>
      </c>
      <c r="F7246" t="s">
        <v>41</v>
      </c>
      <c r="G7246" t="s">
        <v>1478</v>
      </c>
      <c r="I7246">
        <v>7455.2</v>
      </c>
    </row>
    <row r="7247" spans="1:9" x14ac:dyDescent="0.2">
      <c r="A7247" t="s">
        <v>700</v>
      </c>
      <c r="B7247">
        <v>304</v>
      </c>
      <c r="C7247">
        <v>2010</v>
      </c>
      <c r="D7247" t="s">
        <v>637</v>
      </c>
      <c r="F7247" t="s">
        <v>55</v>
      </c>
      <c r="G7247" t="s">
        <v>1608</v>
      </c>
      <c r="I7247">
        <v>7453</v>
      </c>
    </row>
    <row r="7248" spans="1:9" x14ac:dyDescent="0.2">
      <c r="A7248" t="s">
        <v>1141</v>
      </c>
      <c r="B7248">
        <v>305</v>
      </c>
      <c r="C7248">
        <v>2010</v>
      </c>
      <c r="D7248" t="s">
        <v>24</v>
      </c>
      <c r="F7248" t="s">
        <v>125</v>
      </c>
      <c r="G7248" t="s">
        <v>1597</v>
      </c>
      <c r="I7248">
        <v>7400.6</v>
      </c>
    </row>
    <row r="7249" spans="1:9" x14ac:dyDescent="0.2">
      <c r="A7249" t="s">
        <v>176</v>
      </c>
      <c r="B7249">
        <v>306</v>
      </c>
      <c r="C7249">
        <v>2010</v>
      </c>
      <c r="D7249" t="s">
        <v>70</v>
      </c>
      <c r="F7249" t="s">
        <v>177</v>
      </c>
      <c r="G7249" t="s">
        <v>1554</v>
      </c>
      <c r="I7249">
        <v>7367</v>
      </c>
    </row>
    <row r="7250" spans="1:9" x14ac:dyDescent="0.2">
      <c r="A7250" t="s">
        <v>577</v>
      </c>
      <c r="B7250">
        <v>307</v>
      </c>
      <c r="C7250">
        <v>2010</v>
      </c>
      <c r="D7250" t="s">
        <v>1103</v>
      </c>
      <c r="F7250" t="s">
        <v>181</v>
      </c>
      <c r="G7250" t="s">
        <v>1591</v>
      </c>
      <c r="I7250">
        <v>7345.3</v>
      </c>
    </row>
    <row r="7251" spans="1:9" x14ac:dyDescent="0.2">
      <c r="A7251" t="s">
        <v>1788</v>
      </c>
      <c r="B7251">
        <v>308</v>
      </c>
      <c r="C7251">
        <v>2010</v>
      </c>
      <c r="D7251" t="s">
        <v>1077</v>
      </c>
      <c r="F7251" t="s">
        <v>28</v>
      </c>
      <c r="G7251" t="s">
        <v>1406</v>
      </c>
      <c r="I7251">
        <v>7323.8</v>
      </c>
    </row>
    <row r="7252" spans="1:9" x14ac:dyDescent="0.2">
      <c r="A7252" t="s">
        <v>1229</v>
      </c>
      <c r="B7252">
        <v>309</v>
      </c>
      <c r="C7252">
        <v>2010</v>
      </c>
      <c r="D7252" t="s">
        <v>221</v>
      </c>
      <c r="F7252" t="s">
        <v>297</v>
      </c>
      <c r="G7252" t="s">
        <v>1649</v>
      </c>
      <c r="I7252">
        <v>7279.7</v>
      </c>
    </row>
    <row r="7253" spans="1:9" x14ac:dyDescent="0.2">
      <c r="A7253" t="s">
        <v>1320</v>
      </c>
      <c r="B7253">
        <v>310</v>
      </c>
      <c r="C7253">
        <v>2010</v>
      </c>
      <c r="D7253" t="s">
        <v>283</v>
      </c>
      <c r="F7253" t="s">
        <v>125</v>
      </c>
      <c r="G7253" t="s">
        <v>1585</v>
      </c>
      <c r="I7253">
        <v>7220.3</v>
      </c>
    </row>
    <row r="7254" spans="1:9" x14ac:dyDescent="0.2">
      <c r="A7254" t="s">
        <v>685</v>
      </c>
      <c r="B7254">
        <v>311</v>
      </c>
      <c r="C7254">
        <v>2010</v>
      </c>
      <c r="D7254" t="s">
        <v>60</v>
      </c>
      <c r="F7254" t="s">
        <v>177</v>
      </c>
      <c r="G7254" t="s">
        <v>1618</v>
      </c>
      <c r="I7254">
        <v>7217.5</v>
      </c>
    </row>
    <row r="7255" spans="1:9" x14ac:dyDescent="0.2">
      <c r="A7255" t="s">
        <v>563</v>
      </c>
      <c r="B7255">
        <v>312</v>
      </c>
      <c r="C7255">
        <v>2010</v>
      </c>
      <c r="D7255" t="s">
        <v>824</v>
      </c>
      <c r="F7255" t="s">
        <v>41</v>
      </c>
      <c r="G7255" t="s">
        <v>1436</v>
      </c>
      <c r="I7255">
        <v>7216.7</v>
      </c>
    </row>
    <row r="7256" spans="1:9" x14ac:dyDescent="0.2">
      <c r="A7256" t="s">
        <v>1303</v>
      </c>
      <c r="B7256">
        <v>313</v>
      </c>
      <c r="C7256">
        <v>2010</v>
      </c>
      <c r="D7256" t="s">
        <v>105</v>
      </c>
      <c r="F7256" t="s">
        <v>44</v>
      </c>
      <c r="G7256" t="s">
        <v>1562</v>
      </c>
      <c r="I7256">
        <v>7212.1</v>
      </c>
    </row>
    <row r="7257" spans="1:9" x14ac:dyDescent="0.2">
      <c r="A7257" t="s">
        <v>1274</v>
      </c>
      <c r="B7257">
        <v>314</v>
      </c>
      <c r="C7257">
        <v>2010</v>
      </c>
      <c r="D7257" t="s">
        <v>105</v>
      </c>
      <c r="F7257" t="s">
        <v>41</v>
      </c>
      <c r="G7257" t="s">
        <v>1612</v>
      </c>
      <c r="I7257">
        <v>7208.3</v>
      </c>
    </row>
    <row r="7258" spans="1:9" x14ac:dyDescent="0.2">
      <c r="A7258" t="s">
        <v>904</v>
      </c>
      <c r="B7258">
        <v>315</v>
      </c>
      <c r="C7258">
        <v>2010</v>
      </c>
      <c r="D7258" t="s">
        <v>223</v>
      </c>
      <c r="F7258" t="s">
        <v>22</v>
      </c>
      <c r="G7258" t="s">
        <v>1403</v>
      </c>
      <c r="I7258">
        <v>7185.2</v>
      </c>
    </row>
    <row r="7259" spans="1:9" x14ac:dyDescent="0.2">
      <c r="A7259" t="s">
        <v>1214</v>
      </c>
      <c r="B7259">
        <v>316</v>
      </c>
      <c r="C7259">
        <v>2010</v>
      </c>
      <c r="D7259" t="s">
        <v>105</v>
      </c>
      <c r="F7259" t="s">
        <v>55</v>
      </c>
      <c r="G7259" t="s">
        <v>1438</v>
      </c>
      <c r="I7259">
        <v>7184.2</v>
      </c>
    </row>
    <row r="7260" spans="1:9" x14ac:dyDescent="0.2">
      <c r="A7260" t="s">
        <v>1324</v>
      </c>
      <c r="B7260">
        <v>317</v>
      </c>
      <c r="C7260">
        <v>2010</v>
      </c>
      <c r="D7260" t="s">
        <v>987</v>
      </c>
      <c r="F7260" t="s">
        <v>22</v>
      </c>
      <c r="G7260" t="s">
        <v>1629</v>
      </c>
      <c r="I7260">
        <v>7113.8</v>
      </c>
    </row>
    <row r="7261" spans="1:9" x14ac:dyDescent="0.2">
      <c r="A7261" t="s">
        <v>1570</v>
      </c>
      <c r="B7261">
        <v>318</v>
      </c>
      <c r="C7261">
        <v>2010</v>
      </c>
      <c r="D7261" t="s">
        <v>350</v>
      </c>
      <c r="F7261" t="s">
        <v>41</v>
      </c>
      <c r="G7261" t="s">
        <v>1571</v>
      </c>
      <c r="I7261">
        <v>7101.5</v>
      </c>
    </row>
    <row r="7262" spans="1:9" x14ac:dyDescent="0.2">
      <c r="A7262" t="s">
        <v>482</v>
      </c>
      <c r="B7262">
        <v>319</v>
      </c>
      <c r="C7262">
        <v>2010</v>
      </c>
      <c r="D7262" t="s">
        <v>46</v>
      </c>
      <c r="F7262" t="s">
        <v>53</v>
      </c>
      <c r="G7262" t="s">
        <v>1521</v>
      </c>
      <c r="I7262">
        <v>7094.2</v>
      </c>
    </row>
    <row r="7263" spans="1:9" x14ac:dyDescent="0.2">
      <c r="A7263" t="s">
        <v>786</v>
      </c>
      <c r="B7263">
        <v>320</v>
      </c>
      <c r="C7263">
        <v>2010</v>
      </c>
      <c r="D7263" t="s">
        <v>214</v>
      </c>
      <c r="F7263" t="s">
        <v>142</v>
      </c>
      <c r="G7263" t="s">
        <v>1480</v>
      </c>
      <c r="I7263">
        <v>7090</v>
      </c>
    </row>
    <row r="7264" spans="1:9" x14ac:dyDescent="0.2">
      <c r="A7264" t="s">
        <v>1789</v>
      </c>
      <c r="B7264">
        <v>321</v>
      </c>
      <c r="C7264">
        <v>2010</v>
      </c>
      <c r="D7264" t="s">
        <v>97</v>
      </c>
      <c r="F7264" t="s">
        <v>142</v>
      </c>
      <c r="G7264" t="s">
        <v>1790</v>
      </c>
      <c r="I7264">
        <v>7066.8</v>
      </c>
    </row>
    <row r="7265" spans="1:9" x14ac:dyDescent="0.2">
      <c r="A7265" t="s">
        <v>423</v>
      </c>
      <c r="B7265">
        <v>322</v>
      </c>
      <c r="C7265">
        <v>2010</v>
      </c>
      <c r="D7265" t="s">
        <v>1103</v>
      </c>
      <c r="F7265" t="s">
        <v>53</v>
      </c>
      <c r="G7265" t="s">
        <v>1578</v>
      </c>
      <c r="I7265">
        <v>7066.5</v>
      </c>
    </row>
    <row r="7266" spans="1:9" x14ac:dyDescent="0.2">
      <c r="A7266" t="s">
        <v>1268</v>
      </c>
      <c r="B7266">
        <v>323</v>
      </c>
      <c r="C7266">
        <v>2010</v>
      </c>
      <c r="D7266" t="s">
        <v>350</v>
      </c>
      <c r="F7266" t="s">
        <v>35</v>
      </c>
      <c r="G7266" t="s">
        <v>1494</v>
      </c>
      <c r="I7266">
        <v>7028.3</v>
      </c>
    </row>
    <row r="7267" spans="1:9" x14ac:dyDescent="0.2">
      <c r="A7267" t="s">
        <v>1750</v>
      </c>
      <c r="B7267">
        <v>324</v>
      </c>
      <c r="C7267">
        <v>2010</v>
      </c>
      <c r="D7267" t="s">
        <v>100</v>
      </c>
      <c r="F7267" t="s">
        <v>55</v>
      </c>
      <c r="G7267" t="s">
        <v>1751</v>
      </c>
      <c r="I7267">
        <v>7011.4</v>
      </c>
    </row>
    <row r="7268" spans="1:9" x14ac:dyDescent="0.2">
      <c r="A7268" t="s">
        <v>1703</v>
      </c>
      <c r="B7268">
        <v>325</v>
      </c>
      <c r="C7268">
        <v>2010</v>
      </c>
      <c r="D7268" t="s">
        <v>74</v>
      </c>
      <c r="F7268" t="s">
        <v>370</v>
      </c>
      <c r="G7268" t="s">
        <v>1704</v>
      </c>
      <c r="I7268">
        <v>6913.8</v>
      </c>
    </row>
    <row r="7269" spans="1:9" x14ac:dyDescent="0.2">
      <c r="A7269" t="s">
        <v>1744</v>
      </c>
      <c r="B7269">
        <v>326</v>
      </c>
      <c r="C7269">
        <v>2010</v>
      </c>
      <c r="D7269" t="s">
        <v>1359</v>
      </c>
      <c r="F7269" t="s">
        <v>55</v>
      </c>
      <c r="G7269" t="s">
        <v>1413</v>
      </c>
      <c r="I7269">
        <v>6911</v>
      </c>
    </row>
    <row r="7270" spans="1:9" x14ac:dyDescent="0.2">
      <c r="A7270" t="s">
        <v>1328</v>
      </c>
      <c r="B7270">
        <v>327</v>
      </c>
      <c r="C7270">
        <v>2010</v>
      </c>
      <c r="D7270" t="s">
        <v>166</v>
      </c>
      <c r="F7270" t="s">
        <v>22</v>
      </c>
      <c r="G7270" t="s">
        <v>1400</v>
      </c>
      <c r="I7270">
        <v>6883.4</v>
      </c>
    </row>
    <row r="7271" spans="1:9" x14ac:dyDescent="0.2">
      <c r="A7271" t="s">
        <v>1740</v>
      </c>
      <c r="B7271">
        <v>328</v>
      </c>
      <c r="C7271">
        <v>2010</v>
      </c>
      <c r="D7271" t="s">
        <v>1288</v>
      </c>
      <c r="F7271" t="s">
        <v>177</v>
      </c>
      <c r="G7271" t="s">
        <v>1741</v>
      </c>
      <c r="I7271">
        <v>6878.2</v>
      </c>
    </row>
    <row r="7272" spans="1:9" x14ac:dyDescent="0.2">
      <c r="A7272" t="s">
        <v>856</v>
      </c>
      <c r="B7272">
        <v>329</v>
      </c>
      <c r="C7272">
        <v>2010</v>
      </c>
      <c r="D7272" t="s">
        <v>105</v>
      </c>
      <c r="F7272" t="s">
        <v>113</v>
      </c>
      <c r="G7272" t="s">
        <v>1449</v>
      </c>
      <c r="I7272">
        <v>6816.8</v>
      </c>
    </row>
    <row r="7273" spans="1:9" x14ac:dyDescent="0.2">
      <c r="A7273" t="s">
        <v>1689</v>
      </c>
      <c r="B7273">
        <v>330</v>
      </c>
      <c r="C7273">
        <v>2010</v>
      </c>
      <c r="D7273" t="s">
        <v>21</v>
      </c>
      <c r="F7273" t="s">
        <v>22</v>
      </c>
      <c r="G7273" t="s">
        <v>1690</v>
      </c>
      <c r="I7273">
        <v>6807.4</v>
      </c>
    </row>
    <row r="7274" spans="1:9" x14ac:dyDescent="0.2">
      <c r="A7274" t="s">
        <v>400</v>
      </c>
      <c r="B7274">
        <v>331</v>
      </c>
      <c r="C7274">
        <v>2010</v>
      </c>
      <c r="D7274" t="s">
        <v>980</v>
      </c>
      <c r="F7274" t="s">
        <v>55</v>
      </c>
      <c r="G7274" t="s">
        <v>1601</v>
      </c>
      <c r="I7274">
        <v>6782.7</v>
      </c>
    </row>
    <row r="7275" spans="1:9" x14ac:dyDescent="0.2">
      <c r="A7275" t="s">
        <v>1067</v>
      </c>
      <c r="B7275">
        <v>332</v>
      </c>
      <c r="C7275">
        <v>2010</v>
      </c>
      <c r="D7275" t="s">
        <v>27</v>
      </c>
      <c r="F7275" t="s">
        <v>142</v>
      </c>
      <c r="G7275" t="s">
        <v>1480</v>
      </c>
      <c r="I7275">
        <v>6755</v>
      </c>
    </row>
    <row r="7276" spans="1:9" x14ac:dyDescent="0.2">
      <c r="A7276" t="s">
        <v>1233</v>
      </c>
      <c r="B7276">
        <v>333</v>
      </c>
      <c r="C7276">
        <v>2010</v>
      </c>
      <c r="D7276" t="s">
        <v>824</v>
      </c>
      <c r="F7276" t="s">
        <v>18</v>
      </c>
      <c r="G7276" t="s">
        <v>1623</v>
      </c>
      <c r="I7276">
        <v>6723.1</v>
      </c>
    </row>
    <row r="7277" spans="1:9" x14ac:dyDescent="0.2">
      <c r="A7277" t="s">
        <v>1121</v>
      </c>
      <c r="B7277">
        <v>334</v>
      </c>
      <c r="C7277">
        <v>2010</v>
      </c>
      <c r="D7277" t="s">
        <v>74</v>
      </c>
      <c r="F7277" t="s">
        <v>125</v>
      </c>
      <c r="G7277" t="s">
        <v>1407</v>
      </c>
      <c r="I7277">
        <v>6685.6</v>
      </c>
    </row>
    <row r="7278" spans="1:9" x14ac:dyDescent="0.2">
      <c r="A7278" t="s">
        <v>1090</v>
      </c>
      <c r="B7278">
        <v>335</v>
      </c>
      <c r="C7278">
        <v>2010</v>
      </c>
      <c r="D7278" t="s">
        <v>17</v>
      </c>
      <c r="F7278" t="s">
        <v>18</v>
      </c>
      <c r="G7278" t="s">
        <v>1533</v>
      </c>
      <c r="I7278">
        <v>6685</v>
      </c>
    </row>
    <row r="7279" spans="1:9" x14ac:dyDescent="0.2">
      <c r="A7279" t="s">
        <v>957</v>
      </c>
      <c r="B7279">
        <v>336</v>
      </c>
      <c r="C7279">
        <v>2010</v>
      </c>
      <c r="D7279" t="s">
        <v>214</v>
      </c>
      <c r="F7279" t="s">
        <v>255</v>
      </c>
      <c r="G7279" t="s">
        <v>1579</v>
      </c>
      <c r="I7279">
        <v>6652.9</v>
      </c>
    </row>
    <row r="7280" spans="1:9" x14ac:dyDescent="0.2">
      <c r="A7280" t="s">
        <v>784</v>
      </c>
      <c r="B7280">
        <v>337</v>
      </c>
      <c r="C7280">
        <v>2010</v>
      </c>
      <c r="D7280" t="s">
        <v>1722</v>
      </c>
      <c r="F7280" t="s">
        <v>86</v>
      </c>
      <c r="G7280" t="s">
        <v>1622</v>
      </c>
      <c r="I7280">
        <v>6630.4</v>
      </c>
    </row>
    <row r="7281" spans="1:9" x14ac:dyDescent="0.2">
      <c r="A7281" t="s">
        <v>1107</v>
      </c>
      <c r="B7281">
        <v>338</v>
      </c>
      <c r="C7281">
        <v>2010</v>
      </c>
      <c r="D7281" t="s">
        <v>920</v>
      </c>
      <c r="F7281" t="s">
        <v>22</v>
      </c>
      <c r="G7281" t="s">
        <v>1403</v>
      </c>
      <c r="I7281">
        <v>6564</v>
      </c>
    </row>
    <row r="7282" spans="1:9" x14ac:dyDescent="0.2">
      <c r="A7282" t="s">
        <v>1635</v>
      </c>
      <c r="B7282">
        <v>339</v>
      </c>
      <c r="C7282">
        <v>2010</v>
      </c>
      <c r="D7282" t="s">
        <v>972</v>
      </c>
      <c r="F7282" t="s">
        <v>28</v>
      </c>
      <c r="G7282" t="s">
        <v>1517</v>
      </c>
      <c r="I7282">
        <v>6546.3</v>
      </c>
    </row>
    <row r="7283" spans="1:9" x14ac:dyDescent="0.2">
      <c r="A7283" t="s">
        <v>509</v>
      </c>
      <c r="B7283">
        <v>340</v>
      </c>
      <c r="C7283">
        <v>2010</v>
      </c>
      <c r="D7283" t="s">
        <v>980</v>
      </c>
      <c r="F7283" t="s">
        <v>72</v>
      </c>
      <c r="G7283" t="s">
        <v>1617</v>
      </c>
      <c r="I7283">
        <v>6533.7</v>
      </c>
    </row>
    <row r="7284" spans="1:9" x14ac:dyDescent="0.2">
      <c r="A7284" t="s">
        <v>1232</v>
      </c>
      <c r="B7284">
        <v>341</v>
      </c>
      <c r="C7284">
        <v>2010</v>
      </c>
      <c r="D7284" t="s">
        <v>1353</v>
      </c>
      <c r="F7284" t="s">
        <v>22</v>
      </c>
      <c r="G7284" t="s">
        <v>1502</v>
      </c>
      <c r="I7284">
        <v>6523.2</v>
      </c>
    </row>
    <row r="7285" spans="1:9" x14ac:dyDescent="0.2">
      <c r="A7285" t="s">
        <v>1191</v>
      </c>
      <c r="B7285">
        <v>342</v>
      </c>
      <c r="C7285">
        <v>2010</v>
      </c>
      <c r="D7285" t="s">
        <v>40</v>
      </c>
      <c r="F7285" t="s">
        <v>72</v>
      </c>
      <c r="G7285" t="s">
        <v>1421</v>
      </c>
      <c r="I7285">
        <v>6514.8</v>
      </c>
    </row>
    <row r="7286" spans="1:9" x14ac:dyDescent="0.2">
      <c r="A7286" t="s">
        <v>1377</v>
      </c>
      <c r="B7286">
        <v>343</v>
      </c>
      <c r="C7286">
        <v>2010</v>
      </c>
      <c r="D7286" t="s">
        <v>1363</v>
      </c>
      <c r="F7286" t="s">
        <v>55</v>
      </c>
      <c r="G7286" t="s">
        <v>1596</v>
      </c>
      <c r="I7286">
        <v>6460.3</v>
      </c>
    </row>
    <row r="7287" spans="1:9" x14ac:dyDescent="0.2">
      <c r="A7287" t="s">
        <v>1256</v>
      </c>
      <c r="B7287">
        <v>344</v>
      </c>
      <c r="C7287">
        <v>2010</v>
      </c>
      <c r="D7287" t="s">
        <v>65</v>
      </c>
      <c r="F7287" t="s">
        <v>187</v>
      </c>
      <c r="G7287" t="s">
        <v>1478</v>
      </c>
      <c r="I7287">
        <v>6453.4</v>
      </c>
    </row>
    <row r="7288" spans="1:9" x14ac:dyDescent="0.2">
      <c r="A7288" t="s">
        <v>1012</v>
      </c>
      <c r="B7288">
        <v>345</v>
      </c>
      <c r="C7288">
        <v>2010</v>
      </c>
      <c r="D7288" t="s">
        <v>350</v>
      </c>
      <c r="F7288" t="s">
        <v>125</v>
      </c>
      <c r="G7288" t="s">
        <v>1407</v>
      </c>
      <c r="I7288">
        <v>6349.7</v>
      </c>
    </row>
    <row r="7289" spans="1:9" x14ac:dyDescent="0.2">
      <c r="A7289" t="s">
        <v>1343</v>
      </c>
      <c r="B7289">
        <v>346</v>
      </c>
      <c r="C7289">
        <v>2010</v>
      </c>
      <c r="D7289" t="s">
        <v>488</v>
      </c>
      <c r="F7289" t="s">
        <v>142</v>
      </c>
      <c r="G7289" t="s">
        <v>1480</v>
      </c>
      <c r="I7289">
        <v>6313.9</v>
      </c>
    </row>
    <row r="7290" spans="1:9" x14ac:dyDescent="0.2">
      <c r="A7290" t="s">
        <v>1277</v>
      </c>
      <c r="B7290">
        <v>347</v>
      </c>
      <c r="C7290">
        <v>2010</v>
      </c>
      <c r="D7290" t="s">
        <v>1291</v>
      </c>
      <c r="F7290" t="s">
        <v>190</v>
      </c>
      <c r="G7290" t="s">
        <v>1546</v>
      </c>
      <c r="I7290">
        <v>6242.7</v>
      </c>
    </row>
    <row r="7291" spans="1:9" x14ac:dyDescent="0.2">
      <c r="A7291" t="s">
        <v>1185</v>
      </c>
      <c r="B7291">
        <v>348</v>
      </c>
      <c r="C7291">
        <v>2010</v>
      </c>
      <c r="D7291" t="s">
        <v>24</v>
      </c>
      <c r="F7291" t="s">
        <v>25</v>
      </c>
      <c r="G7291" t="s">
        <v>1552</v>
      </c>
      <c r="I7291">
        <v>6226.6</v>
      </c>
    </row>
    <row r="7292" spans="1:9" x14ac:dyDescent="0.2">
      <c r="A7292" t="s">
        <v>481</v>
      </c>
      <c r="B7292">
        <v>349</v>
      </c>
      <c r="C7292">
        <v>2010</v>
      </c>
      <c r="D7292" t="s">
        <v>998</v>
      </c>
      <c r="F7292" t="s">
        <v>44</v>
      </c>
      <c r="G7292" t="s">
        <v>1608</v>
      </c>
      <c r="I7292">
        <v>6222</v>
      </c>
    </row>
    <row r="7293" spans="1:9" x14ac:dyDescent="0.2">
      <c r="A7293" t="s">
        <v>417</v>
      </c>
      <c r="B7293">
        <v>350</v>
      </c>
      <c r="C7293">
        <v>2010</v>
      </c>
      <c r="D7293" t="s">
        <v>214</v>
      </c>
      <c r="F7293" t="s">
        <v>18</v>
      </c>
      <c r="G7293" t="s">
        <v>1588</v>
      </c>
      <c r="I7293">
        <v>6212</v>
      </c>
    </row>
    <row r="7294" spans="1:9" x14ac:dyDescent="0.2">
      <c r="A7294" t="s">
        <v>1120</v>
      </c>
      <c r="B7294">
        <v>351</v>
      </c>
      <c r="C7294">
        <v>2010</v>
      </c>
      <c r="D7294" t="s">
        <v>1104</v>
      </c>
      <c r="F7294" t="s">
        <v>44</v>
      </c>
      <c r="G7294" t="s">
        <v>1428</v>
      </c>
      <c r="I7294">
        <v>6205.4</v>
      </c>
    </row>
    <row r="7295" spans="1:9" x14ac:dyDescent="0.2">
      <c r="A7295" t="s">
        <v>1754</v>
      </c>
      <c r="B7295">
        <v>352</v>
      </c>
      <c r="C7295">
        <v>2010</v>
      </c>
      <c r="D7295" t="s">
        <v>221</v>
      </c>
      <c r="F7295" t="s">
        <v>55</v>
      </c>
      <c r="G7295" t="s">
        <v>1453</v>
      </c>
      <c r="I7295">
        <v>6192.4</v>
      </c>
    </row>
    <row r="7296" spans="1:9" x14ac:dyDescent="0.2">
      <c r="A7296" t="s">
        <v>1707</v>
      </c>
      <c r="B7296">
        <v>353</v>
      </c>
      <c r="C7296">
        <v>2010</v>
      </c>
      <c r="D7296" t="s">
        <v>636</v>
      </c>
      <c r="F7296" t="s">
        <v>55</v>
      </c>
      <c r="G7296" t="s">
        <v>1543</v>
      </c>
      <c r="I7296">
        <v>6149.9</v>
      </c>
    </row>
    <row r="7297" spans="1:9" x14ac:dyDescent="0.2">
      <c r="A7297" t="s">
        <v>1226</v>
      </c>
      <c r="B7297">
        <v>354</v>
      </c>
      <c r="C7297">
        <v>2010</v>
      </c>
      <c r="D7297" t="s">
        <v>79</v>
      </c>
      <c r="F7297" t="s">
        <v>35</v>
      </c>
      <c r="G7297" t="s">
        <v>1435</v>
      </c>
      <c r="I7297">
        <v>6144.7</v>
      </c>
    </row>
    <row r="7298" spans="1:9" x14ac:dyDescent="0.2">
      <c r="A7298" t="s">
        <v>1748</v>
      </c>
      <c r="B7298">
        <v>355</v>
      </c>
      <c r="C7298">
        <v>2010</v>
      </c>
      <c r="D7298" t="s">
        <v>1294</v>
      </c>
      <c r="F7298" t="s">
        <v>55</v>
      </c>
      <c r="G7298" t="s">
        <v>1506</v>
      </c>
      <c r="I7298">
        <v>6108.8</v>
      </c>
    </row>
    <row r="7299" spans="1:9" x14ac:dyDescent="0.2">
      <c r="A7299" t="s">
        <v>304</v>
      </c>
      <c r="B7299">
        <v>356</v>
      </c>
      <c r="C7299">
        <v>2010</v>
      </c>
      <c r="D7299" t="s">
        <v>57</v>
      </c>
      <c r="F7299" t="s">
        <v>53</v>
      </c>
      <c r="G7299" t="s">
        <v>1521</v>
      </c>
      <c r="I7299">
        <v>6068</v>
      </c>
    </row>
    <row r="7300" spans="1:9" x14ac:dyDescent="0.2">
      <c r="A7300" t="s">
        <v>1133</v>
      </c>
      <c r="B7300">
        <v>357</v>
      </c>
      <c r="C7300">
        <v>2010</v>
      </c>
      <c r="D7300" t="s">
        <v>1103</v>
      </c>
      <c r="F7300" t="s">
        <v>35</v>
      </c>
      <c r="G7300" t="s">
        <v>1494</v>
      </c>
      <c r="I7300">
        <v>6049</v>
      </c>
    </row>
    <row r="7301" spans="1:9" x14ac:dyDescent="0.2">
      <c r="A7301" t="s">
        <v>1367</v>
      </c>
      <c r="B7301">
        <v>358</v>
      </c>
      <c r="C7301">
        <v>2010</v>
      </c>
      <c r="D7301" t="s">
        <v>715</v>
      </c>
      <c r="F7301" t="s">
        <v>28</v>
      </c>
      <c r="G7301" t="s">
        <v>1406</v>
      </c>
      <c r="I7301">
        <v>6027.6</v>
      </c>
    </row>
    <row r="7302" spans="1:9" x14ac:dyDescent="0.2">
      <c r="A7302" t="s">
        <v>1590</v>
      </c>
      <c r="B7302">
        <v>359</v>
      </c>
      <c r="C7302">
        <v>2010</v>
      </c>
      <c r="D7302" t="s">
        <v>27</v>
      </c>
      <c r="F7302" t="s">
        <v>28</v>
      </c>
      <c r="G7302" t="s">
        <v>1406</v>
      </c>
      <c r="I7302">
        <v>6013.6</v>
      </c>
    </row>
    <row r="7303" spans="1:9" x14ac:dyDescent="0.2">
      <c r="A7303" t="s">
        <v>1577</v>
      </c>
      <c r="B7303">
        <v>360</v>
      </c>
      <c r="C7303">
        <v>2010</v>
      </c>
      <c r="D7303" t="s">
        <v>230</v>
      </c>
      <c r="F7303" t="s">
        <v>954</v>
      </c>
      <c r="G7303" t="s">
        <v>1550</v>
      </c>
      <c r="I7303">
        <v>5978.6</v>
      </c>
    </row>
    <row r="7304" spans="1:9" x14ac:dyDescent="0.2">
      <c r="A7304" t="s">
        <v>1139</v>
      </c>
      <c r="B7304">
        <v>361</v>
      </c>
      <c r="C7304">
        <v>2010</v>
      </c>
      <c r="D7304" t="s">
        <v>65</v>
      </c>
      <c r="F7304" t="s">
        <v>55</v>
      </c>
      <c r="G7304" t="s">
        <v>1451</v>
      </c>
      <c r="I7304">
        <v>5972.8</v>
      </c>
    </row>
    <row r="7305" spans="1:9" x14ac:dyDescent="0.2">
      <c r="A7305" t="s">
        <v>495</v>
      </c>
      <c r="B7305">
        <v>362</v>
      </c>
      <c r="C7305">
        <v>2010</v>
      </c>
      <c r="D7305" t="s">
        <v>46</v>
      </c>
      <c r="F7305" t="s">
        <v>55</v>
      </c>
      <c r="G7305" t="s">
        <v>1581</v>
      </c>
      <c r="I7305">
        <v>5952.7</v>
      </c>
    </row>
    <row r="7306" spans="1:9" x14ac:dyDescent="0.2">
      <c r="A7306" t="s">
        <v>522</v>
      </c>
      <c r="B7306">
        <v>363</v>
      </c>
      <c r="C7306">
        <v>2010</v>
      </c>
      <c r="D7306" t="s">
        <v>287</v>
      </c>
      <c r="F7306" t="s">
        <v>28</v>
      </c>
      <c r="G7306" t="s">
        <v>1406</v>
      </c>
      <c r="I7306">
        <v>5951.8</v>
      </c>
    </row>
    <row r="7307" spans="1:9" x14ac:dyDescent="0.2">
      <c r="A7307" t="s">
        <v>1332</v>
      </c>
      <c r="B7307">
        <v>364</v>
      </c>
      <c r="C7307">
        <v>2010</v>
      </c>
      <c r="D7307" t="s">
        <v>223</v>
      </c>
      <c r="F7307" t="s">
        <v>22</v>
      </c>
      <c r="G7307" t="s">
        <v>1403</v>
      </c>
      <c r="I7307">
        <v>5905.4</v>
      </c>
    </row>
    <row r="7308" spans="1:9" x14ac:dyDescent="0.2">
      <c r="A7308" t="s">
        <v>1217</v>
      </c>
      <c r="B7308">
        <v>365</v>
      </c>
      <c r="C7308">
        <v>2010</v>
      </c>
      <c r="D7308" t="s">
        <v>46</v>
      </c>
      <c r="F7308" t="s">
        <v>72</v>
      </c>
      <c r="G7308" t="s">
        <v>1461</v>
      </c>
      <c r="I7308">
        <v>5900.6</v>
      </c>
    </row>
    <row r="7309" spans="1:9" x14ac:dyDescent="0.2">
      <c r="A7309" t="s">
        <v>1134</v>
      </c>
      <c r="B7309">
        <v>366</v>
      </c>
      <c r="C7309">
        <v>2010</v>
      </c>
      <c r="D7309" t="s">
        <v>65</v>
      </c>
      <c r="F7309" t="s">
        <v>177</v>
      </c>
      <c r="G7309" t="s">
        <v>1554</v>
      </c>
      <c r="I7309">
        <v>5857.7</v>
      </c>
    </row>
    <row r="7310" spans="1:9" x14ac:dyDescent="0.2">
      <c r="A7310" t="s">
        <v>427</v>
      </c>
      <c r="B7310">
        <v>367</v>
      </c>
      <c r="C7310">
        <v>2010</v>
      </c>
      <c r="D7310" t="s">
        <v>1727</v>
      </c>
      <c r="F7310" t="s">
        <v>28</v>
      </c>
      <c r="G7310" t="s">
        <v>1406</v>
      </c>
      <c r="I7310">
        <v>5831</v>
      </c>
    </row>
    <row r="7311" spans="1:9" x14ac:dyDescent="0.2">
      <c r="A7311" t="s">
        <v>1660</v>
      </c>
      <c r="B7311">
        <v>368</v>
      </c>
      <c r="C7311">
        <v>2010</v>
      </c>
      <c r="D7311" t="s">
        <v>920</v>
      </c>
      <c r="F7311" t="s">
        <v>146</v>
      </c>
      <c r="G7311" t="s">
        <v>1466</v>
      </c>
      <c r="I7311">
        <v>5818.4</v>
      </c>
    </row>
    <row r="7312" spans="1:9" x14ac:dyDescent="0.2">
      <c r="A7312" t="s">
        <v>1338</v>
      </c>
      <c r="B7312">
        <v>369</v>
      </c>
      <c r="C7312">
        <v>2010</v>
      </c>
      <c r="D7312" t="s">
        <v>920</v>
      </c>
      <c r="F7312" t="s">
        <v>98</v>
      </c>
      <c r="G7312" t="s">
        <v>1631</v>
      </c>
      <c r="I7312">
        <v>5737.8</v>
      </c>
    </row>
    <row r="7313" spans="1:9" x14ac:dyDescent="0.2">
      <c r="A7313" t="s">
        <v>661</v>
      </c>
      <c r="B7313">
        <v>370</v>
      </c>
      <c r="C7313">
        <v>2010</v>
      </c>
      <c r="D7313" t="s">
        <v>287</v>
      </c>
      <c r="F7313" t="s">
        <v>35</v>
      </c>
      <c r="G7313" t="s">
        <v>1431</v>
      </c>
      <c r="I7313">
        <v>5613</v>
      </c>
    </row>
    <row r="7314" spans="1:9" x14ac:dyDescent="0.2">
      <c r="A7314" t="s">
        <v>456</v>
      </c>
      <c r="B7314">
        <v>371</v>
      </c>
      <c r="C7314">
        <v>2010</v>
      </c>
      <c r="D7314" t="s">
        <v>970</v>
      </c>
      <c r="F7314" t="s">
        <v>177</v>
      </c>
      <c r="G7314" t="s">
        <v>1752</v>
      </c>
      <c r="I7314">
        <v>5599.6</v>
      </c>
    </row>
    <row r="7315" spans="1:9" x14ac:dyDescent="0.2">
      <c r="A7315" t="s">
        <v>801</v>
      </c>
      <c r="B7315">
        <v>372</v>
      </c>
      <c r="C7315">
        <v>2010</v>
      </c>
      <c r="D7315" t="s">
        <v>105</v>
      </c>
      <c r="F7315" t="s">
        <v>28</v>
      </c>
      <c r="G7315" t="s">
        <v>1406</v>
      </c>
      <c r="I7315">
        <v>5596.3</v>
      </c>
    </row>
    <row r="7316" spans="1:9" x14ac:dyDescent="0.2">
      <c r="A7316" t="s">
        <v>901</v>
      </c>
      <c r="B7316">
        <v>373</v>
      </c>
      <c r="C7316">
        <v>2010</v>
      </c>
      <c r="D7316" t="s">
        <v>1104</v>
      </c>
      <c r="F7316" t="s">
        <v>86</v>
      </c>
      <c r="G7316" t="s">
        <v>1412</v>
      </c>
      <c r="I7316">
        <v>5577.6</v>
      </c>
    </row>
    <row r="7317" spans="1:9" x14ac:dyDescent="0.2">
      <c r="A7317" t="s">
        <v>842</v>
      </c>
      <c r="B7317">
        <v>374</v>
      </c>
      <c r="C7317">
        <v>2010</v>
      </c>
      <c r="D7317" t="s">
        <v>1103</v>
      </c>
      <c r="F7317" t="s">
        <v>44</v>
      </c>
      <c r="G7317" t="s">
        <v>1417</v>
      </c>
      <c r="I7317">
        <v>5574</v>
      </c>
    </row>
    <row r="7318" spans="1:9" x14ac:dyDescent="0.2">
      <c r="A7318" t="s">
        <v>1123</v>
      </c>
      <c r="B7318">
        <v>375</v>
      </c>
      <c r="C7318">
        <v>2010</v>
      </c>
      <c r="D7318" t="s">
        <v>30</v>
      </c>
      <c r="F7318" t="s">
        <v>33</v>
      </c>
      <c r="G7318" t="s">
        <v>1498</v>
      </c>
      <c r="I7318">
        <v>5569.2</v>
      </c>
    </row>
    <row r="7319" spans="1:9" x14ac:dyDescent="0.2">
      <c r="A7319" t="s">
        <v>1737</v>
      </c>
      <c r="B7319">
        <v>376</v>
      </c>
      <c r="C7319">
        <v>2010</v>
      </c>
      <c r="D7319" t="s">
        <v>175</v>
      </c>
      <c r="F7319" t="s">
        <v>22</v>
      </c>
      <c r="G7319" t="s">
        <v>1411</v>
      </c>
      <c r="I7319">
        <v>5551.9</v>
      </c>
    </row>
    <row r="7320" spans="1:9" x14ac:dyDescent="0.2">
      <c r="A7320" t="s">
        <v>1053</v>
      </c>
      <c r="B7320">
        <v>377</v>
      </c>
      <c r="C7320">
        <v>2010</v>
      </c>
      <c r="D7320" t="s">
        <v>221</v>
      </c>
      <c r="F7320" t="s">
        <v>33</v>
      </c>
      <c r="G7320" t="s">
        <v>1642</v>
      </c>
      <c r="I7320">
        <v>5547.9</v>
      </c>
    </row>
    <row r="7321" spans="1:9" x14ac:dyDescent="0.2">
      <c r="A7321" t="s">
        <v>1747</v>
      </c>
      <c r="B7321">
        <v>378</v>
      </c>
      <c r="C7321">
        <v>2010</v>
      </c>
      <c r="D7321" t="s">
        <v>108</v>
      </c>
      <c r="F7321" t="s">
        <v>22</v>
      </c>
      <c r="G7321" t="s">
        <v>1477</v>
      </c>
      <c r="I7321">
        <v>5531</v>
      </c>
    </row>
    <row r="7322" spans="1:9" x14ac:dyDescent="0.2">
      <c r="A7322" t="s">
        <v>178</v>
      </c>
      <c r="B7322">
        <v>379</v>
      </c>
      <c r="C7322">
        <v>2010</v>
      </c>
      <c r="D7322" t="s">
        <v>91</v>
      </c>
      <c r="F7322" t="s">
        <v>93</v>
      </c>
      <c r="G7322" t="s">
        <v>1472</v>
      </c>
      <c r="I7322">
        <v>5528</v>
      </c>
    </row>
    <row r="7323" spans="1:9" x14ac:dyDescent="0.2">
      <c r="A7323" t="s">
        <v>1791</v>
      </c>
      <c r="B7323">
        <v>380</v>
      </c>
      <c r="C7323">
        <v>2010</v>
      </c>
      <c r="D7323" t="s">
        <v>1359</v>
      </c>
      <c r="F7323" t="s">
        <v>98</v>
      </c>
      <c r="G7323" t="s">
        <v>1528</v>
      </c>
      <c r="I7323">
        <v>5508</v>
      </c>
    </row>
    <row r="7324" spans="1:9" x14ac:dyDescent="0.2">
      <c r="A7324" t="s">
        <v>1749</v>
      </c>
      <c r="B7324">
        <v>381</v>
      </c>
      <c r="C7324">
        <v>2010</v>
      </c>
      <c r="D7324" t="s">
        <v>221</v>
      </c>
      <c r="F7324" t="s">
        <v>181</v>
      </c>
      <c r="G7324" t="s">
        <v>1549</v>
      </c>
      <c r="I7324">
        <v>5499.3</v>
      </c>
    </row>
    <row r="7325" spans="1:9" x14ac:dyDescent="0.2">
      <c r="A7325" t="s">
        <v>1632</v>
      </c>
      <c r="B7325">
        <v>382</v>
      </c>
      <c r="C7325">
        <v>2010</v>
      </c>
      <c r="D7325" t="s">
        <v>105</v>
      </c>
      <c r="F7325" t="s">
        <v>125</v>
      </c>
      <c r="G7325" t="s">
        <v>1792</v>
      </c>
      <c r="I7325">
        <v>5472</v>
      </c>
    </row>
    <row r="7326" spans="1:9" x14ac:dyDescent="0.2">
      <c r="A7326" t="s">
        <v>1742</v>
      </c>
      <c r="B7326">
        <v>383</v>
      </c>
      <c r="C7326">
        <v>2010</v>
      </c>
      <c r="D7326" t="s">
        <v>91</v>
      </c>
      <c r="F7326" t="s">
        <v>535</v>
      </c>
      <c r="G7326" t="s">
        <v>1743</v>
      </c>
      <c r="I7326">
        <v>5465</v>
      </c>
    </row>
    <row r="7327" spans="1:9" x14ac:dyDescent="0.2">
      <c r="A7327" t="s">
        <v>926</v>
      </c>
      <c r="B7327">
        <v>384</v>
      </c>
      <c r="C7327">
        <v>2010</v>
      </c>
      <c r="D7327" t="s">
        <v>1077</v>
      </c>
      <c r="F7327" t="s">
        <v>55</v>
      </c>
      <c r="G7327" t="s">
        <v>1652</v>
      </c>
      <c r="I7327">
        <v>5450</v>
      </c>
    </row>
    <row r="7328" spans="1:9" x14ac:dyDescent="0.2">
      <c r="A7328" t="s">
        <v>915</v>
      </c>
      <c r="B7328">
        <v>385</v>
      </c>
      <c r="C7328">
        <v>2010</v>
      </c>
      <c r="D7328" t="s">
        <v>214</v>
      </c>
      <c r="F7328" t="s">
        <v>33</v>
      </c>
      <c r="G7328" t="s">
        <v>1587</v>
      </c>
      <c r="I7328">
        <v>5439.4</v>
      </c>
    </row>
    <row r="7329" spans="1:9" x14ac:dyDescent="0.2">
      <c r="A7329" t="s">
        <v>1696</v>
      </c>
      <c r="B7329">
        <v>386</v>
      </c>
      <c r="C7329">
        <v>2010</v>
      </c>
      <c r="D7329" t="s">
        <v>17</v>
      </c>
      <c r="F7329" t="s">
        <v>187</v>
      </c>
      <c r="G7329" t="s">
        <v>1697</v>
      </c>
      <c r="I7329">
        <v>5433.3</v>
      </c>
    </row>
    <row r="7330" spans="1:9" x14ac:dyDescent="0.2">
      <c r="A7330" t="s">
        <v>441</v>
      </c>
      <c r="B7330">
        <v>387</v>
      </c>
      <c r="C7330">
        <v>2010</v>
      </c>
      <c r="D7330" t="s">
        <v>442</v>
      </c>
      <c r="F7330" t="s">
        <v>55</v>
      </c>
      <c r="G7330" t="s">
        <v>1506</v>
      </c>
      <c r="I7330">
        <v>5430.8</v>
      </c>
    </row>
    <row r="7331" spans="1:9" x14ac:dyDescent="0.2">
      <c r="A7331" t="s">
        <v>1573</v>
      </c>
      <c r="B7331">
        <v>388</v>
      </c>
      <c r="C7331">
        <v>2010</v>
      </c>
      <c r="D7331" t="s">
        <v>223</v>
      </c>
      <c r="F7331" t="s">
        <v>22</v>
      </c>
      <c r="G7331" t="s">
        <v>1502</v>
      </c>
      <c r="I7331">
        <v>5417.3</v>
      </c>
    </row>
    <row r="7332" spans="1:9" x14ac:dyDescent="0.2">
      <c r="A7332" t="s">
        <v>1220</v>
      </c>
      <c r="B7332">
        <v>389</v>
      </c>
      <c r="C7332">
        <v>2010</v>
      </c>
      <c r="D7332" t="s">
        <v>105</v>
      </c>
      <c r="F7332" t="s">
        <v>35</v>
      </c>
      <c r="G7332" t="s">
        <v>1654</v>
      </c>
      <c r="I7332">
        <v>5412.6</v>
      </c>
    </row>
    <row r="7333" spans="1:9" x14ac:dyDescent="0.2">
      <c r="A7333" t="s">
        <v>601</v>
      </c>
      <c r="B7333">
        <v>390</v>
      </c>
      <c r="C7333">
        <v>2010</v>
      </c>
      <c r="D7333" t="s">
        <v>974</v>
      </c>
      <c r="F7333" t="s">
        <v>55</v>
      </c>
      <c r="G7333" t="s">
        <v>1596</v>
      </c>
      <c r="I7333">
        <v>5403</v>
      </c>
    </row>
    <row r="7334" spans="1:9" x14ac:dyDescent="0.2">
      <c r="A7334" t="s">
        <v>664</v>
      </c>
      <c r="B7334">
        <v>391</v>
      </c>
      <c r="C7334">
        <v>2010</v>
      </c>
      <c r="D7334" t="s">
        <v>970</v>
      </c>
      <c r="F7334" t="s">
        <v>28</v>
      </c>
      <c r="G7334" t="s">
        <v>1636</v>
      </c>
      <c r="I7334">
        <v>5395</v>
      </c>
    </row>
    <row r="7335" spans="1:9" x14ac:dyDescent="0.2">
      <c r="A7335" t="s">
        <v>961</v>
      </c>
      <c r="B7335">
        <v>392</v>
      </c>
      <c r="C7335">
        <v>2010</v>
      </c>
      <c r="D7335" t="s">
        <v>490</v>
      </c>
      <c r="F7335" t="s">
        <v>86</v>
      </c>
      <c r="G7335" t="s">
        <v>1572</v>
      </c>
      <c r="I7335">
        <v>5344</v>
      </c>
    </row>
    <row r="7336" spans="1:9" x14ac:dyDescent="0.2">
      <c r="A7336" t="s">
        <v>1713</v>
      </c>
      <c r="B7336">
        <v>393</v>
      </c>
      <c r="C7336">
        <v>2010</v>
      </c>
      <c r="D7336" t="s">
        <v>105</v>
      </c>
      <c r="F7336" t="s">
        <v>398</v>
      </c>
      <c r="G7336" t="s">
        <v>1512</v>
      </c>
      <c r="I7336">
        <v>5336.4</v>
      </c>
    </row>
    <row r="7337" spans="1:9" x14ac:dyDescent="0.2">
      <c r="A7337" t="s">
        <v>1616</v>
      </c>
      <c r="B7337">
        <v>394</v>
      </c>
      <c r="C7337">
        <v>2010</v>
      </c>
      <c r="D7337" t="s">
        <v>998</v>
      </c>
      <c r="F7337" t="s">
        <v>55</v>
      </c>
      <c r="G7337" t="s">
        <v>1453</v>
      </c>
      <c r="I7337">
        <v>5318.1</v>
      </c>
    </row>
    <row r="7338" spans="1:9" x14ac:dyDescent="0.2">
      <c r="A7338" t="s">
        <v>1380</v>
      </c>
      <c r="B7338">
        <v>395</v>
      </c>
      <c r="C7338">
        <v>2010</v>
      </c>
      <c r="D7338" t="s">
        <v>980</v>
      </c>
      <c r="F7338" t="s">
        <v>98</v>
      </c>
      <c r="G7338" t="s">
        <v>1644</v>
      </c>
      <c r="I7338">
        <v>5298.7</v>
      </c>
    </row>
    <row r="7339" spans="1:9" x14ac:dyDescent="0.2">
      <c r="A7339" t="s">
        <v>1361</v>
      </c>
      <c r="B7339">
        <v>396</v>
      </c>
      <c r="C7339">
        <v>2010</v>
      </c>
      <c r="D7339" t="s">
        <v>1010</v>
      </c>
      <c r="F7339" t="s">
        <v>150</v>
      </c>
      <c r="G7339" t="s">
        <v>1547</v>
      </c>
      <c r="I7339">
        <v>5282.8</v>
      </c>
    </row>
    <row r="7340" spans="1:9" x14ac:dyDescent="0.2">
      <c r="A7340" t="s">
        <v>1780</v>
      </c>
      <c r="B7340">
        <v>397</v>
      </c>
      <c r="C7340">
        <v>2010</v>
      </c>
      <c r="D7340" t="s">
        <v>105</v>
      </c>
      <c r="F7340" t="s">
        <v>35</v>
      </c>
      <c r="G7340" t="s">
        <v>1781</v>
      </c>
      <c r="I7340">
        <v>5231.2</v>
      </c>
    </row>
    <row r="7341" spans="1:9" x14ac:dyDescent="0.2">
      <c r="A7341" t="s">
        <v>1686</v>
      </c>
      <c r="B7341">
        <v>398</v>
      </c>
      <c r="C7341">
        <v>2010</v>
      </c>
      <c r="D7341" t="s">
        <v>17</v>
      </c>
      <c r="F7341" t="s">
        <v>53</v>
      </c>
      <c r="G7341" t="s">
        <v>1793</v>
      </c>
      <c r="I7341">
        <v>5228</v>
      </c>
    </row>
    <row r="7342" spans="1:9" x14ac:dyDescent="0.2">
      <c r="A7342" t="s">
        <v>1714</v>
      </c>
      <c r="B7342">
        <v>399</v>
      </c>
      <c r="C7342">
        <v>2010</v>
      </c>
      <c r="D7342" t="s">
        <v>1095</v>
      </c>
      <c r="F7342" t="s">
        <v>22</v>
      </c>
      <c r="G7342" t="s">
        <v>1403</v>
      </c>
      <c r="I7342">
        <v>5223.2</v>
      </c>
    </row>
    <row r="7343" spans="1:9" x14ac:dyDescent="0.2">
      <c r="A7343" t="s">
        <v>1383</v>
      </c>
      <c r="B7343">
        <v>400</v>
      </c>
      <c r="C7343">
        <v>2010</v>
      </c>
      <c r="D7343" t="s">
        <v>985</v>
      </c>
      <c r="F7343" t="s">
        <v>72</v>
      </c>
      <c r="G7343" t="s">
        <v>1421</v>
      </c>
      <c r="I7343">
        <v>5212.7</v>
      </c>
    </row>
    <row r="7344" spans="1:9" x14ac:dyDescent="0.2">
      <c r="A7344" t="s">
        <v>1379</v>
      </c>
      <c r="B7344">
        <v>401</v>
      </c>
      <c r="C7344">
        <v>2010</v>
      </c>
      <c r="D7344" t="s">
        <v>97</v>
      </c>
      <c r="F7344" t="s">
        <v>55</v>
      </c>
      <c r="G7344" t="s">
        <v>1634</v>
      </c>
      <c r="I7344">
        <v>5211</v>
      </c>
    </row>
    <row r="7345" spans="1:9" x14ac:dyDescent="0.2">
      <c r="A7345" t="s">
        <v>1269</v>
      </c>
      <c r="B7345">
        <v>402</v>
      </c>
      <c r="C7345">
        <v>2010</v>
      </c>
      <c r="D7345" t="s">
        <v>1722</v>
      </c>
      <c r="F7345" t="s">
        <v>33</v>
      </c>
      <c r="G7345" t="s">
        <v>1576</v>
      </c>
      <c r="I7345">
        <v>5205</v>
      </c>
    </row>
    <row r="7346" spans="1:9" x14ac:dyDescent="0.2">
      <c r="A7346" t="s">
        <v>1222</v>
      </c>
      <c r="B7346">
        <v>403</v>
      </c>
      <c r="C7346">
        <v>2010</v>
      </c>
      <c r="D7346" t="s">
        <v>1294</v>
      </c>
      <c r="F7346" t="s">
        <v>98</v>
      </c>
      <c r="G7346" t="s">
        <v>1631</v>
      </c>
      <c r="I7346">
        <v>5202.3999999999996</v>
      </c>
    </row>
    <row r="7347" spans="1:9" x14ac:dyDescent="0.2">
      <c r="A7347" t="s">
        <v>1794</v>
      </c>
      <c r="B7347">
        <v>404</v>
      </c>
      <c r="C7347">
        <v>2010</v>
      </c>
      <c r="D7347" t="s">
        <v>1288</v>
      </c>
      <c r="F7347" t="s">
        <v>35</v>
      </c>
      <c r="G7347" t="s">
        <v>1795</v>
      </c>
      <c r="I7347">
        <v>5188.1000000000004</v>
      </c>
    </row>
    <row r="7348" spans="1:9" x14ac:dyDescent="0.2">
      <c r="A7348" t="s">
        <v>1184</v>
      </c>
      <c r="B7348">
        <v>405</v>
      </c>
      <c r="C7348">
        <v>2010</v>
      </c>
      <c r="D7348" t="s">
        <v>974</v>
      </c>
      <c r="F7348" t="s">
        <v>55</v>
      </c>
      <c r="G7348" t="s">
        <v>1456</v>
      </c>
      <c r="I7348">
        <v>5177.5</v>
      </c>
    </row>
    <row r="7349" spans="1:9" x14ac:dyDescent="0.2">
      <c r="A7349" t="s">
        <v>1715</v>
      </c>
      <c r="B7349">
        <v>406</v>
      </c>
      <c r="C7349">
        <v>2010</v>
      </c>
      <c r="D7349" t="s">
        <v>1104</v>
      </c>
      <c r="F7349" t="s">
        <v>28</v>
      </c>
      <c r="G7349" t="s">
        <v>1716</v>
      </c>
      <c r="I7349">
        <v>5152.6000000000004</v>
      </c>
    </row>
    <row r="7350" spans="1:9" x14ac:dyDescent="0.2">
      <c r="A7350" t="s">
        <v>1796</v>
      </c>
      <c r="B7350">
        <v>407</v>
      </c>
      <c r="C7350">
        <v>2010</v>
      </c>
      <c r="D7350" t="s">
        <v>221</v>
      </c>
      <c r="F7350" t="s">
        <v>55</v>
      </c>
      <c r="G7350" t="s">
        <v>1797</v>
      </c>
      <c r="I7350">
        <v>5152</v>
      </c>
    </row>
    <row r="7351" spans="1:9" x14ac:dyDescent="0.2">
      <c r="A7351" t="s">
        <v>402</v>
      </c>
      <c r="B7351">
        <v>408</v>
      </c>
      <c r="C7351">
        <v>2010</v>
      </c>
      <c r="D7351" t="s">
        <v>40</v>
      </c>
      <c r="F7351" t="s">
        <v>68</v>
      </c>
      <c r="G7351" t="s">
        <v>1408</v>
      </c>
      <c r="I7351">
        <v>5149.6000000000004</v>
      </c>
    </row>
    <row r="7352" spans="1:9" x14ac:dyDescent="0.2">
      <c r="A7352" t="s">
        <v>1619</v>
      </c>
      <c r="B7352">
        <v>409</v>
      </c>
      <c r="C7352">
        <v>2010</v>
      </c>
      <c r="D7352" t="s">
        <v>350</v>
      </c>
      <c r="F7352" t="s">
        <v>41</v>
      </c>
      <c r="G7352" t="s">
        <v>1594</v>
      </c>
      <c r="I7352">
        <v>5131</v>
      </c>
    </row>
    <row r="7353" spans="1:9" x14ac:dyDescent="0.2">
      <c r="A7353" t="s">
        <v>849</v>
      </c>
      <c r="B7353">
        <v>410</v>
      </c>
      <c r="C7353">
        <v>2010</v>
      </c>
      <c r="D7353" t="s">
        <v>17</v>
      </c>
      <c r="F7353" t="s">
        <v>18</v>
      </c>
      <c r="G7353" t="s">
        <v>1605</v>
      </c>
      <c r="I7353">
        <v>5120.7</v>
      </c>
    </row>
    <row r="7354" spans="1:9" x14ac:dyDescent="0.2">
      <c r="A7354" t="s">
        <v>1765</v>
      </c>
      <c r="B7354">
        <v>411</v>
      </c>
      <c r="C7354">
        <v>2010</v>
      </c>
      <c r="D7354" t="s">
        <v>1359</v>
      </c>
      <c r="F7354" t="s">
        <v>28</v>
      </c>
      <c r="G7354" t="s">
        <v>1445</v>
      </c>
      <c r="I7354">
        <v>5098.7</v>
      </c>
    </row>
    <row r="7355" spans="1:9" x14ac:dyDescent="0.2">
      <c r="A7355" t="s">
        <v>1755</v>
      </c>
      <c r="B7355">
        <v>412</v>
      </c>
      <c r="C7355">
        <v>2010</v>
      </c>
      <c r="D7355" t="s">
        <v>100</v>
      </c>
      <c r="F7355" t="s">
        <v>98</v>
      </c>
      <c r="G7355" t="s">
        <v>1756</v>
      </c>
      <c r="I7355">
        <v>5092.8</v>
      </c>
    </row>
    <row r="7356" spans="1:9" x14ac:dyDescent="0.2">
      <c r="A7356" t="s">
        <v>1661</v>
      </c>
      <c r="B7356">
        <v>413</v>
      </c>
      <c r="C7356">
        <v>2010</v>
      </c>
      <c r="D7356" t="s">
        <v>1359</v>
      </c>
      <c r="F7356" t="s">
        <v>181</v>
      </c>
      <c r="G7356" t="s">
        <v>1549</v>
      </c>
      <c r="I7356">
        <v>5083.6000000000004</v>
      </c>
    </row>
    <row r="7357" spans="1:9" x14ac:dyDescent="0.2">
      <c r="A7357" t="s">
        <v>1369</v>
      </c>
      <c r="B7357">
        <v>414</v>
      </c>
      <c r="C7357">
        <v>2010</v>
      </c>
      <c r="D7357" t="s">
        <v>46</v>
      </c>
      <c r="F7357" t="s">
        <v>22</v>
      </c>
      <c r="G7357" t="s">
        <v>1502</v>
      </c>
      <c r="I7357">
        <v>5082</v>
      </c>
    </row>
    <row r="7358" spans="1:9" x14ac:dyDescent="0.2">
      <c r="A7358" t="s">
        <v>359</v>
      </c>
      <c r="B7358">
        <v>415</v>
      </c>
      <c r="C7358">
        <v>2010</v>
      </c>
      <c r="D7358" t="s">
        <v>46</v>
      </c>
      <c r="F7358" t="s">
        <v>113</v>
      </c>
      <c r="G7358" t="s">
        <v>1580</v>
      </c>
      <c r="I7358">
        <v>5047</v>
      </c>
    </row>
    <row r="7359" spans="1:9" x14ac:dyDescent="0.2">
      <c r="A7359" t="s">
        <v>1234</v>
      </c>
      <c r="B7359">
        <v>416</v>
      </c>
      <c r="C7359">
        <v>2010</v>
      </c>
      <c r="D7359" t="s">
        <v>27</v>
      </c>
      <c r="F7359" t="s">
        <v>44</v>
      </c>
      <c r="G7359" t="s">
        <v>1417</v>
      </c>
      <c r="I7359">
        <v>5020.7</v>
      </c>
    </row>
    <row r="7360" spans="1:9" x14ac:dyDescent="0.2">
      <c r="A7360" t="s">
        <v>1770</v>
      </c>
      <c r="B7360">
        <v>417</v>
      </c>
      <c r="C7360">
        <v>2010</v>
      </c>
      <c r="D7360" t="s">
        <v>283</v>
      </c>
      <c r="F7360" t="s">
        <v>28</v>
      </c>
      <c r="G7360" t="s">
        <v>1406</v>
      </c>
      <c r="I7360">
        <v>5018.8999999999996</v>
      </c>
    </row>
    <row r="7361" spans="1:9" x14ac:dyDescent="0.2">
      <c r="A7361" t="s">
        <v>1215</v>
      </c>
      <c r="B7361">
        <v>418</v>
      </c>
      <c r="C7361">
        <v>2010</v>
      </c>
      <c r="D7361" t="s">
        <v>43</v>
      </c>
      <c r="F7361" t="s">
        <v>18</v>
      </c>
      <c r="G7361" t="s">
        <v>1640</v>
      </c>
      <c r="I7361">
        <v>5017.1000000000004</v>
      </c>
    </row>
    <row r="7362" spans="1:9" x14ac:dyDescent="0.2">
      <c r="A7362" t="s">
        <v>1798</v>
      </c>
      <c r="B7362">
        <v>419</v>
      </c>
      <c r="C7362">
        <v>2010</v>
      </c>
      <c r="D7362" t="s">
        <v>985</v>
      </c>
      <c r="F7362" t="s">
        <v>55</v>
      </c>
      <c r="G7362" t="s">
        <v>1799</v>
      </c>
      <c r="I7362">
        <v>5015.6000000000004</v>
      </c>
    </row>
    <row r="7363" spans="1:9" x14ac:dyDescent="0.2">
      <c r="A7363" t="s">
        <v>1272</v>
      </c>
      <c r="B7363">
        <v>420</v>
      </c>
      <c r="C7363">
        <v>2010</v>
      </c>
      <c r="D7363" t="s">
        <v>40</v>
      </c>
      <c r="F7363" t="s">
        <v>53</v>
      </c>
      <c r="G7363" t="s">
        <v>1416</v>
      </c>
      <c r="I7363">
        <v>5014.3999999999996</v>
      </c>
    </row>
    <row r="7364" spans="1:9" x14ac:dyDescent="0.2">
      <c r="A7364" t="s">
        <v>505</v>
      </c>
      <c r="B7364">
        <v>421</v>
      </c>
      <c r="C7364">
        <v>2010</v>
      </c>
      <c r="D7364" t="s">
        <v>974</v>
      </c>
      <c r="F7364" t="s">
        <v>55</v>
      </c>
      <c r="G7364" t="s">
        <v>1444</v>
      </c>
      <c r="I7364">
        <v>5013.6000000000004</v>
      </c>
    </row>
    <row r="7365" spans="1:9" x14ac:dyDescent="0.2">
      <c r="A7365" t="s">
        <v>800</v>
      </c>
      <c r="B7365">
        <v>422</v>
      </c>
      <c r="C7365">
        <v>2010</v>
      </c>
      <c r="D7365" t="s">
        <v>998</v>
      </c>
      <c r="F7365" t="s">
        <v>44</v>
      </c>
      <c r="G7365" t="s">
        <v>1513</v>
      </c>
      <c r="I7365">
        <v>4982.3999999999996</v>
      </c>
    </row>
    <row r="7366" spans="1:9" x14ac:dyDescent="0.2">
      <c r="A7366" t="s">
        <v>1800</v>
      </c>
      <c r="B7366">
        <v>423</v>
      </c>
      <c r="C7366">
        <v>2010</v>
      </c>
      <c r="D7366" t="s">
        <v>27</v>
      </c>
      <c r="F7366" t="s">
        <v>297</v>
      </c>
      <c r="G7366" t="s">
        <v>1801</v>
      </c>
      <c r="I7366">
        <v>4974.2</v>
      </c>
    </row>
    <row r="7367" spans="1:9" x14ac:dyDescent="0.2">
      <c r="A7367" t="s">
        <v>1378</v>
      </c>
      <c r="B7367">
        <v>424</v>
      </c>
      <c r="C7367">
        <v>2010</v>
      </c>
      <c r="D7367" t="s">
        <v>214</v>
      </c>
      <c r="F7367" t="s">
        <v>22</v>
      </c>
      <c r="G7367" t="s">
        <v>1502</v>
      </c>
      <c r="I7367">
        <v>4969.1000000000004</v>
      </c>
    </row>
    <row r="7368" spans="1:9" x14ac:dyDescent="0.2">
      <c r="A7368" t="s">
        <v>1774</v>
      </c>
      <c r="B7368">
        <v>425</v>
      </c>
      <c r="C7368">
        <v>2010</v>
      </c>
      <c r="D7368" t="s">
        <v>1288</v>
      </c>
      <c r="F7368" t="s">
        <v>28</v>
      </c>
      <c r="G7368" t="s">
        <v>1775</v>
      </c>
      <c r="I7368">
        <v>4963.5</v>
      </c>
    </row>
    <row r="7369" spans="1:9" x14ac:dyDescent="0.2">
      <c r="A7369" t="s">
        <v>652</v>
      </c>
      <c r="B7369">
        <v>426</v>
      </c>
      <c r="C7369">
        <v>2010</v>
      </c>
      <c r="D7369" t="s">
        <v>1010</v>
      </c>
      <c r="F7369" t="s">
        <v>177</v>
      </c>
      <c r="G7369" t="s">
        <v>1497</v>
      </c>
      <c r="I7369">
        <v>4957.6000000000004</v>
      </c>
    </row>
    <row r="7370" spans="1:9" x14ac:dyDescent="0.2">
      <c r="A7370" t="s">
        <v>1129</v>
      </c>
      <c r="B7370">
        <v>427</v>
      </c>
      <c r="C7370">
        <v>2010</v>
      </c>
      <c r="D7370" t="s">
        <v>1727</v>
      </c>
      <c r="F7370" t="s">
        <v>125</v>
      </c>
      <c r="G7370" t="s">
        <v>1407</v>
      </c>
      <c r="I7370">
        <v>4935.8999999999996</v>
      </c>
    </row>
    <row r="7371" spans="1:9" x14ac:dyDescent="0.2">
      <c r="A7371" t="s">
        <v>1126</v>
      </c>
      <c r="B7371">
        <v>428</v>
      </c>
      <c r="C7371">
        <v>2010</v>
      </c>
      <c r="D7371" t="s">
        <v>105</v>
      </c>
      <c r="F7371" t="s">
        <v>28</v>
      </c>
      <c r="G7371" t="s">
        <v>1406</v>
      </c>
      <c r="I7371">
        <v>4854</v>
      </c>
    </row>
    <row r="7372" spans="1:9" x14ac:dyDescent="0.2">
      <c r="A7372" t="s">
        <v>1802</v>
      </c>
      <c r="B7372">
        <v>429</v>
      </c>
      <c r="C7372">
        <v>2010</v>
      </c>
      <c r="D7372" t="s">
        <v>105</v>
      </c>
      <c r="F7372" t="s">
        <v>142</v>
      </c>
      <c r="G7372" t="s">
        <v>1462</v>
      </c>
      <c r="I7372">
        <v>4847.1000000000004</v>
      </c>
    </row>
    <row r="7373" spans="1:9" x14ac:dyDescent="0.2">
      <c r="A7373" t="s">
        <v>1149</v>
      </c>
      <c r="B7373">
        <v>430</v>
      </c>
      <c r="C7373">
        <v>2010</v>
      </c>
      <c r="D7373" t="s">
        <v>686</v>
      </c>
      <c r="F7373" t="s">
        <v>187</v>
      </c>
      <c r="G7373" t="s">
        <v>1448</v>
      </c>
      <c r="I7373">
        <v>4838.6000000000004</v>
      </c>
    </row>
    <row r="7374" spans="1:9" x14ac:dyDescent="0.2">
      <c r="A7374" t="s">
        <v>1711</v>
      </c>
      <c r="B7374">
        <v>431</v>
      </c>
      <c r="C7374">
        <v>2010</v>
      </c>
      <c r="D7374" t="s">
        <v>21</v>
      </c>
      <c r="F7374" t="s">
        <v>22</v>
      </c>
      <c r="G7374" t="s">
        <v>1502</v>
      </c>
      <c r="I7374">
        <v>4834.3</v>
      </c>
    </row>
    <row r="7375" spans="1:9" x14ac:dyDescent="0.2">
      <c r="A7375" t="s">
        <v>763</v>
      </c>
      <c r="B7375">
        <v>432</v>
      </c>
      <c r="C7375">
        <v>2010</v>
      </c>
      <c r="D7375" t="s">
        <v>336</v>
      </c>
      <c r="F7375" t="s">
        <v>53</v>
      </c>
      <c r="G7375" t="s">
        <v>1551</v>
      </c>
      <c r="I7375">
        <v>4803</v>
      </c>
    </row>
    <row r="7376" spans="1:9" x14ac:dyDescent="0.2">
      <c r="A7376" t="s">
        <v>518</v>
      </c>
      <c r="B7376">
        <v>432</v>
      </c>
      <c r="C7376">
        <v>2010</v>
      </c>
      <c r="D7376" t="s">
        <v>974</v>
      </c>
      <c r="F7376" t="s">
        <v>168</v>
      </c>
      <c r="G7376" t="s">
        <v>1614</v>
      </c>
      <c r="I7376">
        <v>4803</v>
      </c>
    </row>
    <row r="7377" spans="1:9" x14ac:dyDescent="0.2">
      <c r="A7377" t="s">
        <v>1734</v>
      </c>
      <c r="B7377">
        <v>434</v>
      </c>
      <c r="C7377">
        <v>2010</v>
      </c>
      <c r="D7377" t="s">
        <v>488</v>
      </c>
      <c r="F7377" t="s">
        <v>22</v>
      </c>
      <c r="G7377" t="s">
        <v>1403</v>
      </c>
      <c r="I7377">
        <v>4787</v>
      </c>
    </row>
    <row r="7378" spans="1:9" x14ac:dyDescent="0.2">
      <c r="A7378" t="s">
        <v>326</v>
      </c>
      <c r="B7378">
        <v>435</v>
      </c>
      <c r="C7378">
        <v>2010</v>
      </c>
      <c r="D7378" t="s">
        <v>1104</v>
      </c>
      <c r="F7378" t="s">
        <v>75</v>
      </c>
      <c r="G7378" t="s">
        <v>1595</v>
      </c>
      <c r="I7378">
        <v>4775.1000000000004</v>
      </c>
    </row>
    <row r="7379" spans="1:9" x14ac:dyDescent="0.2">
      <c r="A7379" t="s">
        <v>1145</v>
      </c>
      <c r="B7379">
        <v>436</v>
      </c>
      <c r="C7379">
        <v>2010</v>
      </c>
      <c r="D7379" t="s">
        <v>105</v>
      </c>
      <c r="F7379" t="s">
        <v>53</v>
      </c>
      <c r="G7379" t="s">
        <v>1471</v>
      </c>
      <c r="I7379">
        <v>4726.8</v>
      </c>
    </row>
    <row r="7380" spans="1:9" x14ac:dyDescent="0.2">
      <c r="A7380" t="s">
        <v>1712</v>
      </c>
      <c r="B7380">
        <v>437</v>
      </c>
      <c r="C7380">
        <v>2010</v>
      </c>
      <c r="D7380" t="s">
        <v>223</v>
      </c>
      <c r="F7380" t="s">
        <v>22</v>
      </c>
      <c r="G7380" t="s">
        <v>1403</v>
      </c>
      <c r="I7380">
        <v>4725</v>
      </c>
    </row>
    <row r="7381" spans="1:9" x14ac:dyDescent="0.2">
      <c r="A7381" t="s">
        <v>833</v>
      </c>
      <c r="B7381">
        <v>438</v>
      </c>
      <c r="C7381">
        <v>2010</v>
      </c>
      <c r="D7381" t="s">
        <v>230</v>
      </c>
      <c r="F7381" t="s">
        <v>28</v>
      </c>
      <c r="G7381" t="s">
        <v>1566</v>
      </c>
      <c r="I7381">
        <v>4712</v>
      </c>
    </row>
    <row r="7382" spans="1:9" x14ac:dyDescent="0.2">
      <c r="A7382" t="s">
        <v>863</v>
      </c>
      <c r="B7382">
        <v>439</v>
      </c>
      <c r="C7382">
        <v>2010</v>
      </c>
      <c r="D7382" t="s">
        <v>976</v>
      </c>
      <c r="F7382" t="s">
        <v>44</v>
      </c>
      <c r="G7382" t="s">
        <v>1428</v>
      </c>
      <c r="I7382">
        <v>4710.3</v>
      </c>
    </row>
    <row r="7383" spans="1:9" x14ac:dyDescent="0.2">
      <c r="A7383" t="s">
        <v>1699</v>
      </c>
      <c r="B7383">
        <v>440</v>
      </c>
      <c r="C7383">
        <v>2010</v>
      </c>
      <c r="D7383" t="s">
        <v>105</v>
      </c>
      <c r="F7383" t="s">
        <v>53</v>
      </c>
      <c r="G7383" t="s">
        <v>1700</v>
      </c>
      <c r="I7383">
        <v>4699.8</v>
      </c>
    </row>
    <row r="7384" spans="1:9" x14ac:dyDescent="0.2">
      <c r="A7384" t="s">
        <v>1708</v>
      </c>
      <c r="B7384">
        <v>441</v>
      </c>
      <c r="C7384">
        <v>2010</v>
      </c>
      <c r="D7384" t="s">
        <v>609</v>
      </c>
      <c r="F7384" t="s">
        <v>28</v>
      </c>
      <c r="G7384" t="s">
        <v>1406</v>
      </c>
      <c r="I7384">
        <v>4699.3</v>
      </c>
    </row>
    <row r="7385" spans="1:9" x14ac:dyDescent="0.2">
      <c r="A7385" t="s">
        <v>1803</v>
      </c>
      <c r="B7385">
        <v>442</v>
      </c>
      <c r="C7385">
        <v>2010</v>
      </c>
      <c r="D7385" t="s">
        <v>1291</v>
      </c>
      <c r="F7385" t="s">
        <v>125</v>
      </c>
      <c r="G7385" t="s">
        <v>1804</v>
      </c>
      <c r="I7385">
        <v>4694.7</v>
      </c>
    </row>
    <row r="7386" spans="1:9" x14ac:dyDescent="0.2">
      <c r="A7386" t="s">
        <v>1805</v>
      </c>
      <c r="B7386">
        <v>443</v>
      </c>
      <c r="C7386">
        <v>2010</v>
      </c>
      <c r="D7386" t="s">
        <v>1294</v>
      </c>
      <c r="F7386" t="s">
        <v>177</v>
      </c>
      <c r="G7386" t="s">
        <v>1806</v>
      </c>
      <c r="I7386">
        <v>4687.3</v>
      </c>
    </row>
    <row r="7387" spans="1:9" x14ac:dyDescent="0.2">
      <c r="A7387" t="s">
        <v>1766</v>
      </c>
      <c r="B7387">
        <v>444</v>
      </c>
      <c r="C7387">
        <v>2010</v>
      </c>
      <c r="D7387" t="s">
        <v>609</v>
      </c>
      <c r="F7387" t="s">
        <v>28</v>
      </c>
      <c r="G7387" t="s">
        <v>1406</v>
      </c>
      <c r="I7387">
        <v>4687</v>
      </c>
    </row>
    <row r="7388" spans="1:9" x14ac:dyDescent="0.2">
      <c r="A7388" t="s">
        <v>1807</v>
      </c>
      <c r="B7388">
        <v>445</v>
      </c>
      <c r="C7388">
        <v>2010</v>
      </c>
      <c r="D7388" t="s">
        <v>824</v>
      </c>
      <c r="F7388" t="s">
        <v>72</v>
      </c>
      <c r="G7388" t="s">
        <v>1461</v>
      </c>
      <c r="I7388">
        <v>4681.3</v>
      </c>
    </row>
    <row r="7389" spans="1:9" x14ac:dyDescent="0.2">
      <c r="A7389" t="s">
        <v>1386</v>
      </c>
      <c r="B7389">
        <v>446</v>
      </c>
      <c r="C7389">
        <v>2010</v>
      </c>
      <c r="D7389" t="s">
        <v>17</v>
      </c>
      <c r="F7389" t="s">
        <v>44</v>
      </c>
      <c r="G7389" t="s">
        <v>1608</v>
      </c>
      <c r="I7389">
        <v>4649</v>
      </c>
    </row>
    <row r="7390" spans="1:9" x14ac:dyDescent="0.2">
      <c r="A7390" t="s">
        <v>1075</v>
      </c>
      <c r="B7390">
        <v>447</v>
      </c>
      <c r="C7390">
        <v>2010</v>
      </c>
      <c r="D7390" t="s">
        <v>223</v>
      </c>
      <c r="F7390" t="s">
        <v>22</v>
      </c>
      <c r="G7390" t="s">
        <v>1403</v>
      </c>
      <c r="I7390">
        <v>4631</v>
      </c>
    </row>
    <row r="7391" spans="1:9" x14ac:dyDescent="0.2">
      <c r="A7391" t="s">
        <v>1387</v>
      </c>
      <c r="B7391">
        <v>448</v>
      </c>
      <c r="C7391">
        <v>2010</v>
      </c>
      <c r="D7391" t="s">
        <v>998</v>
      </c>
      <c r="F7391" t="s">
        <v>98</v>
      </c>
      <c r="G7391" t="s">
        <v>1499</v>
      </c>
      <c r="I7391">
        <v>4624</v>
      </c>
    </row>
    <row r="7392" spans="1:9" x14ac:dyDescent="0.2">
      <c r="A7392" t="s">
        <v>1779</v>
      </c>
      <c r="B7392">
        <v>449</v>
      </c>
      <c r="C7392">
        <v>2010</v>
      </c>
      <c r="D7392" t="s">
        <v>488</v>
      </c>
      <c r="F7392" t="s">
        <v>98</v>
      </c>
      <c r="G7392" t="s">
        <v>1756</v>
      </c>
      <c r="I7392">
        <v>4621.8999999999996</v>
      </c>
    </row>
    <row r="7393" spans="1:9" x14ac:dyDescent="0.2">
      <c r="A7393" t="s">
        <v>1020</v>
      </c>
      <c r="B7393">
        <v>450</v>
      </c>
      <c r="C7393">
        <v>2010</v>
      </c>
      <c r="D7393" t="s">
        <v>17</v>
      </c>
      <c r="F7393" t="s">
        <v>18</v>
      </c>
      <c r="G7393" t="s">
        <v>1458</v>
      </c>
      <c r="I7393">
        <v>4617</v>
      </c>
    </row>
    <row r="7394" spans="1:9" x14ac:dyDescent="0.2">
      <c r="A7394" t="s">
        <v>756</v>
      </c>
      <c r="B7394">
        <v>451</v>
      </c>
      <c r="C7394">
        <v>2010</v>
      </c>
      <c r="D7394" t="s">
        <v>30</v>
      </c>
      <c r="F7394" t="s">
        <v>86</v>
      </c>
      <c r="G7394" t="s">
        <v>1622</v>
      </c>
      <c r="I7394">
        <v>4612</v>
      </c>
    </row>
    <row r="7395" spans="1:9" x14ac:dyDescent="0.2">
      <c r="A7395" t="s">
        <v>289</v>
      </c>
      <c r="B7395">
        <v>452</v>
      </c>
      <c r="C7395">
        <v>2010</v>
      </c>
      <c r="D7395" t="s">
        <v>1353</v>
      </c>
      <c r="F7395" t="s">
        <v>98</v>
      </c>
      <c r="G7395" t="s">
        <v>1615</v>
      </c>
      <c r="I7395">
        <v>4597.7</v>
      </c>
    </row>
    <row r="7396" spans="1:9" x14ac:dyDescent="0.2">
      <c r="A7396" t="s">
        <v>1392</v>
      </c>
      <c r="B7396">
        <v>453</v>
      </c>
      <c r="C7396">
        <v>2010</v>
      </c>
      <c r="D7396" t="s">
        <v>46</v>
      </c>
      <c r="F7396" t="s">
        <v>53</v>
      </c>
      <c r="G7396" t="s">
        <v>1759</v>
      </c>
      <c r="I7396">
        <v>4586.3</v>
      </c>
    </row>
    <row r="7397" spans="1:9" x14ac:dyDescent="0.2">
      <c r="A7397" t="s">
        <v>1808</v>
      </c>
      <c r="B7397">
        <v>454</v>
      </c>
      <c r="C7397">
        <v>2010</v>
      </c>
      <c r="D7397" t="s">
        <v>74</v>
      </c>
      <c r="F7397" t="s">
        <v>72</v>
      </c>
      <c r="G7397" t="s">
        <v>1421</v>
      </c>
      <c r="I7397">
        <v>4583.2</v>
      </c>
    </row>
    <row r="7398" spans="1:9" x14ac:dyDescent="0.2">
      <c r="A7398" t="s">
        <v>1809</v>
      </c>
      <c r="B7398">
        <v>455</v>
      </c>
      <c r="C7398">
        <v>2010</v>
      </c>
      <c r="D7398" t="s">
        <v>1810</v>
      </c>
      <c r="F7398" t="s">
        <v>80</v>
      </c>
      <c r="G7398" t="s">
        <v>1553</v>
      </c>
      <c r="I7398">
        <v>4569.7</v>
      </c>
    </row>
    <row r="7399" spans="1:9" x14ac:dyDescent="0.2">
      <c r="A7399" t="s">
        <v>1811</v>
      </c>
      <c r="B7399">
        <v>456</v>
      </c>
      <c r="C7399">
        <v>2010</v>
      </c>
      <c r="D7399" t="s">
        <v>230</v>
      </c>
      <c r="F7399" t="s">
        <v>954</v>
      </c>
      <c r="G7399" t="s">
        <v>1550</v>
      </c>
      <c r="I7399">
        <v>4563.1000000000004</v>
      </c>
    </row>
    <row r="7400" spans="1:9" x14ac:dyDescent="0.2">
      <c r="A7400" t="s">
        <v>1323</v>
      </c>
      <c r="B7400">
        <v>457</v>
      </c>
      <c r="C7400">
        <v>2010</v>
      </c>
      <c r="D7400" t="s">
        <v>350</v>
      </c>
      <c r="F7400" t="s">
        <v>22</v>
      </c>
      <c r="G7400" t="s">
        <v>1403</v>
      </c>
      <c r="I7400">
        <v>4525.7</v>
      </c>
    </row>
    <row r="7401" spans="1:9" x14ac:dyDescent="0.2">
      <c r="A7401" t="s">
        <v>1812</v>
      </c>
      <c r="B7401">
        <v>458</v>
      </c>
      <c r="C7401">
        <v>2010</v>
      </c>
      <c r="D7401" t="s">
        <v>100</v>
      </c>
      <c r="F7401" t="s">
        <v>146</v>
      </c>
      <c r="G7401" t="s">
        <v>1813</v>
      </c>
      <c r="I7401">
        <v>4515.5</v>
      </c>
    </row>
    <row r="7402" spans="1:9" x14ac:dyDescent="0.2">
      <c r="A7402" t="s">
        <v>1814</v>
      </c>
      <c r="B7402">
        <v>459</v>
      </c>
      <c r="C7402">
        <v>2010</v>
      </c>
      <c r="D7402" t="s">
        <v>100</v>
      </c>
      <c r="F7402" t="s">
        <v>55</v>
      </c>
      <c r="G7402" t="s">
        <v>1777</v>
      </c>
      <c r="I7402">
        <v>4503.6000000000004</v>
      </c>
    </row>
    <row r="7403" spans="1:9" x14ac:dyDescent="0.2">
      <c r="A7403" t="s">
        <v>1776</v>
      </c>
      <c r="B7403">
        <v>460</v>
      </c>
      <c r="C7403">
        <v>2010</v>
      </c>
      <c r="D7403" t="s">
        <v>974</v>
      </c>
      <c r="F7403" t="s">
        <v>55</v>
      </c>
      <c r="G7403" t="s">
        <v>1777</v>
      </c>
      <c r="I7403">
        <v>4490.3</v>
      </c>
    </row>
    <row r="7404" spans="1:9" x14ac:dyDescent="0.2">
      <c r="A7404" t="s">
        <v>1365</v>
      </c>
      <c r="B7404">
        <v>461</v>
      </c>
      <c r="C7404">
        <v>2010</v>
      </c>
      <c r="D7404" t="s">
        <v>95</v>
      </c>
      <c r="F7404" t="s">
        <v>55</v>
      </c>
      <c r="G7404" t="s">
        <v>1444</v>
      </c>
      <c r="I7404">
        <v>4481</v>
      </c>
    </row>
    <row r="7405" spans="1:9" x14ac:dyDescent="0.2">
      <c r="A7405" t="s">
        <v>1772</v>
      </c>
      <c r="B7405">
        <v>462</v>
      </c>
      <c r="C7405">
        <v>2010</v>
      </c>
      <c r="D7405" t="s">
        <v>74</v>
      </c>
      <c r="F7405" t="s">
        <v>199</v>
      </c>
      <c r="G7405" t="s">
        <v>1773</v>
      </c>
      <c r="I7405">
        <v>4470</v>
      </c>
    </row>
    <row r="7406" spans="1:9" x14ac:dyDescent="0.2">
      <c r="A7406" t="s">
        <v>1330</v>
      </c>
      <c r="B7406">
        <v>463</v>
      </c>
      <c r="C7406">
        <v>2010</v>
      </c>
      <c r="D7406" t="s">
        <v>65</v>
      </c>
      <c r="F7406" t="s">
        <v>33</v>
      </c>
      <c r="G7406" t="s">
        <v>1624</v>
      </c>
      <c r="I7406">
        <v>4431.2</v>
      </c>
    </row>
    <row r="7407" spans="1:9" x14ac:dyDescent="0.2">
      <c r="A7407" t="s">
        <v>1157</v>
      </c>
      <c r="B7407">
        <v>464</v>
      </c>
      <c r="C7407">
        <v>2010</v>
      </c>
      <c r="D7407" t="s">
        <v>108</v>
      </c>
      <c r="F7407" t="s">
        <v>72</v>
      </c>
      <c r="G7407" t="s">
        <v>1421</v>
      </c>
      <c r="I7407">
        <v>4421.3</v>
      </c>
    </row>
    <row r="7408" spans="1:9" x14ac:dyDescent="0.2">
      <c r="A7408" t="s">
        <v>851</v>
      </c>
      <c r="B7408">
        <v>465</v>
      </c>
      <c r="C7408">
        <v>2010</v>
      </c>
      <c r="D7408" t="s">
        <v>609</v>
      </c>
      <c r="F7408" t="s">
        <v>55</v>
      </c>
      <c r="G7408" t="s">
        <v>1413</v>
      </c>
      <c r="I7408">
        <v>4414</v>
      </c>
    </row>
    <row r="7409" spans="1:9" x14ac:dyDescent="0.2">
      <c r="A7409" t="s">
        <v>1815</v>
      </c>
      <c r="B7409">
        <v>466</v>
      </c>
      <c r="C7409">
        <v>2010</v>
      </c>
      <c r="D7409" t="s">
        <v>105</v>
      </c>
      <c r="F7409" t="s">
        <v>98</v>
      </c>
      <c r="G7409" t="s">
        <v>1816</v>
      </c>
      <c r="I7409">
        <v>4412.8</v>
      </c>
    </row>
    <row r="7410" spans="1:9" x14ac:dyDescent="0.2">
      <c r="A7410" t="s">
        <v>1719</v>
      </c>
      <c r="B7410">
        <v>467</v>
      </c>
      <c r="C7410">
        <v>2010</v>
      </c>
      <c r="D7410" t="s">
        <v>1095</v>
      </c>
      <c r="F7410" t="s">
        <v>22</v>
      </c>
      <c r="G7410" t="s">
        <v>1403</v>
      </c>
      <c r="I7410">
        <v>4405.3999999999996</v>
      </c>
    </row>
    <row r="7411" spans="1:9" x14ac:dyDescent="0.2">
      <c r="A7411" t="s">
        <v>1817</v>
      </c>
      <c r="B7411">
        <v>468</v>
      </c>
      <c r="C7411">
        <v>2010</v>
      </c>
      <c r="D7411" t="s">
        <v>27</v>
      </c>
      <c r="F7411" t="s">
        <v>35</v>
      </c>
      <c r="G7411" t="s">
        <v>1435</v>
      </c>
      <c r="I7411">
        <v>4397.6000000000004</v>
      </c>
    </row>
    <row r="7412" spans="1:9" x14ac:dyDescent="0.2">
      <c r="A7412" t="s">
        <v>1745</v>
      </c>
      <c r="B7412">
        <v>469</v>
      </c>
      <c r="C7412">
        <v>2010</v>
      </c>
      <c r="D7412" t="s">
        <v>32</v>
      </c>
      <c r="F7412" t="s">
        <v>190</v>
      </c>
      <c r="G7412" t="s">
        <v>1746</v>
      </c>
      <c r="I7412">
        <v>4385.2</v>
      </c>
    </row>
    <row r="7413" spans="1:9" x14ac:dyDescent="0.2">
      <c r="A7413" t="s">
        <v>556</v>
      </c>
      <c r="B7413">
        <v>470</v>
      </c>
      <c r="C7413">
        <v>2010</v>
      </c>
      <c r="D7413" t="s">
        <v>998</v>
      </c>
      <c r="F7413" t="s">
        <v>142</v>
      </c>
      <c r="G7413" t="s">
        <v>1480</v>
      </c>
      <c r="I7413">
        <v>4377.8999999999996</v>
      </c>
    </row>
    <row r="7414" spans="1:9" x14ac:dyDescent="0.2">
      <c r="A7414" t="s">
        <v>1818</v>
      </c>
      <c r="B7414">
        <v>471</v>
      </c>
      <c r="C7414">
        <v>2010</v>
      </c>
      <c r="D7414" t="s">
        <v>100</v>
      </c>
      <c r="F7414" t="s">
        <v>146</v>
      </c>
      <c r="G7414" t="s">
        <v>1813</v>
      </c>
      <c r="I7414">
        <v>4377.3</v>
      </c>
    </row>
    <row r="7415" spans="1:9" x14ac:dyDescent="0.2">
      <c r="A7415" t="s">
        <v>1738</v>
      </c>
      <c r="B7415">
        <v>472</v>
      </c>
      <c r="C7415">
        <v>2010</v>
      </c>
      <c r="D7415" t="s">
        <v>91</v>
      </c>
      <c r="F7415" t="s">
        <v>535</v>
      </c>
      <c r="G7415" t="s">
        <v>1739</v>
      </c>
      <c r="I7415">
        <v>4366</v>
      </c>
    </row>
    <row r="7416" spans="1:9" x14ac:dyDescent="0.2">
      <c r="A7416" t="s">
        <v>1819</v>
      </c>
      <c r="B7416">
        <v>473</v>
      </c>
      <c r="C7416">
        <v>2010</v>
      </c>
      <c r="D7416" t="s">
        <v>1727</v>
      </c>
      <c r="F7416" t="s">
        <v>22</v>
      </c>
      <c r="G7416" t="s">
        <v>1400</v>
      </c>
      <c r="I7416">
        <v>4365.3</v>
      </c>
    </row>
    <row r="7417" spans="1:9" x14ac:dyDescent="0.2">
      <c r="A7417" t="s">
        <v>1820</v>
      </c>
      <c r="B7417">
        <v>474</v>
      </c>
      <c r="C7417">
        <v>2010</v>
      </c>
      <c r="D7417" t="s">
        <v>998</v>
      </c>
      <c r="F7417" t="s">
        <v>98</v>
      </c>
      <c r="G7417" t="s">
        <v>1684</v>
      </c>
      <c r="I7417">
        <v>4349.5</v>
      </c>
    </row>
    <row r="7418" spans="1:9" x14ac:dyDescent="0.2">
      <c r="A7418" t="s">
        <v>546</v>
      </c>
      <c r="B7418">
        <v>475</v>
      </c>
      <c r="C7418">
        <v>2010</v>
      </c>
      <c r="D7418" t="s">
        <v>97</v>
      </c>
      <c r="F7418" t="s">
        <v>255</v>
      </c>
      <c r="G7418" t="s">
        <v>1662</v>
      </c>
      <c r="I7418">
        <v>4341.3999999999996</v>
      </c>
    </row>
    <row r="7419" spans="1:9" x14ac:dyDescent="0.2">
      <c r="A7419" t="s">
        <v>1127</v>
      </c>
      <c r="B7419">
        <v>476</v>
      </c>
      <c r="C7419">
        <v>2010</v>
      </c>
      <c r="D7419" t="s">
        <v>32</v>
      </c>
      <c r="F7419" t="s">
        <v>187</v>
      </c>
      <c r="G7419" t="s">
        <v>1448</v>
      </c>
      <c r="I7419">
        <v>4332.5</v>
      </c>
    </row>
    <row r="7420" spans="1:9" x14ac:dyDescent="0.2">
      <c r="A7420" t="s">
        <v>1165</v>
      </c>
      <c r="B7420">
        <v>477</v>
      </c>
      <c r="C7420">
        <v>2010</v>
      </c>
      <c r="D7420" t="s">
        <v>1294</v>
      </c>
      <c r="F7420" t="s">
        <v>190</v>
      </c>
      <c r="G7420" t="s">
        <v>1476</v>
      </c>
      <c r="I7420">
        <v>4326.3</v>
      </c>
    </row>
    <row r="7421" spans="1:9" x14ac:dyDescent="0.2">
      <c r="A7421" t="s">
        <v>665</v>
      </c>
      <c r="B7421">
        <v>478</v>
      </c>
      <c r="C7421">
        <v>2010</v>
      </c>
      <c r="D7421" t="s">
        <v>65</v>
      </c>
      <c r="F7421" t="s">
        <v>53</v>
      </c>
      <c r="G7421" t="s">
        <v>1416</v>
      </c>
      <c r="I7421">
        <v>4320.6000000000004</v>
      </c>
    </row>
    <row r="7422" spans="1:9" x14ac:dyDescent="0.2">
      <c r="A7422" t="s">
        <v>565</v>
      </c>
      <c r="B7422">
        <v>479</v>
      </c>
      <c r="C7422">
        <v>2010</v>
      </c>
      <c r="D7422" t="s">
        <v>330</v>
      </c>
      <c r="F7422" t="s">
        <v>18</v>
      </c>
      <c r="G7422" t="s">
        <v>1458</v>
      </c>
      <c r="I7422">
        <v>4314.8</v>
      </c>
    </row>
    <row r="7423" spans="1:9" x14ac:dyDescent="0.2">
      <c r="A7423" t="s">
        <v>1821</v>
      </c>
      <c r="B7423">
        <v>480</v>
      </c>
      <c r="C7423">
        <v>2010</v>
      </c>
      <c r="D7423" t="s">
        <v>490</v>
      </c>
      <c r="F7423" t="s">
        <v>55</v>
      </c>
      <c r="G7423" t="s">
        <v>1777</v>
      </c>
      <c r="I7423">
        <v>4293.3</v>
      </c>
    </row>
    <row r="7424" spans="1:9" x14ac:dyDescent="0.2">
      <c r="A7424" t="s">
        <v>1026</v>
      </c>
      <c r="B7424">
        <v>481</v>
      </c>
      <c r="C7424">
        <v>2010</v>
      </c>
      <c r="D7424" t="s">
        <v>105</v>
      </c>
      <c r="F7424" t="s">
        <v>22</v>
      </c>
      <c r="G7424" t="s">
        <v>1469</v>
      </c>
      <c r="I7424">
        <v>4276</v>
      </c>
    </row>
    <row r="7425" spans="1:9" x14ac:dyDescent="0.2">
      <c r="A7425" t="s">
        <v>1822</v>
      </c>
      <c r="B7425">
        <v>482</v>
      </c>
      <c r="C7425">
        <v>2010</v>
      </c>
      <c r="D7425" t="s">
        <v>636</v>
      </c>
      <c r="F7425" t="s">
        <v>28</v>
      </c>
      <c r="G7425" t="s">
        <v>1823</v>
      </c>
      <c r="I7425">
        <v>4271</v>
      </c>
    </row>
    <row r="7426" spans="1:9" x14ac:dyDescent="0.2">
      <c r="A7426" t="s">
        <v>1758</v>
      </c>
      <c r="B7426">
        <v>483</v>
      </c>
      <c r="C7426">
        <v>2010</v>
      </c>
      <c r="D7426" t="s">
        <v>1164</v>
      </c>
      <c r="F7426" t="s">
        <v>55</v>
      </c>
      <c r="G7426" t="s">
        <v>1641</v>
      </c>
      <c r="I7426">
        <v>4269.2</v>
      </c>
    </row>
    <row r="7427" spans="1:9" x14ac:dyDescent="0.2">
      <c r="A7427" t="s">
        <v>1216</v>
      </c>
      <c r="B7427">
        <v>484</v>
      </c>
      <c r="C7427">
        <v>2010</v>
      </c>
      <c r="D7427" t="s">
        <v>65</v>
      </c>
      <c r="F7427" t="s">
        <v>98</v>
      </c>
      <c r="G7427" t="s">
        <v>1648</v>
      </c>
      <c r="I7427">
        <v>4255.3999999999996</v>
      </c>
    </row>
    <row r="7428" spans="1:9" x14ac:dyDescent="0.2">
      <c r="A7428" t="s">
        <v>1824</v>
      </c>
      <c r="B7428">
        <v>485</v>
      </c>
      <c r="C7428">
        <v>2010</v>
      </c>
      <c r="D7428" t="s">
        <v>105</v>
      </c>
      <c r="F7428" t="s">
        <v>199</v>
      </c>
      <c r="G7428" t="s">
        <v>1825</v>
      </c>
      <c r="I7428">
        <v>4251.5</v>
      </c>
    </row>
    <row r="7429" spans="1:9" x14ac:dyDescent="0.2">
      <c r="A7429" t="s">
        <v>1826</v>
      </c>
      <c r="B7429">
        <v>486</v>
      </c>
      <c r="C7429">
        <v>2010</v>
      </c>
      <c r="D7429" t="s">
        <v>1288</v>
      </c>
      <c r="F7429" t="s">
        <v>142</v>
      </c>
      <c r="G7429" t="s">
        <v>1480</v>
      </c>
      <c r="I7429">
        <v>4248</v>
      </c>
    </row>
    <row r="7430" spans="1:9" x14ac:dyDescent="0.2">
      <c r="A7430" t="s">
        <v>1167</v>
      </c>
      <c r="B7430">
        <v>487</v>
      </c>
      <c r="C7430">
        <v>2010</v>
      </c>
      <c r="D7430" t="s">
        <v>1103</v>
      </c>
      <c r="F7430" t="s">
        <v>41</v>
      </c>
      <c r="G7430" t="s">
        <v>1668</v>
      </c>
      <c r="I7430">
        <v>4242.8</v>
      </c>
    </row>
    <row r="7431" spans="1:9" x14ac:dyDescent="0.2">
      <c r="A7431" t="s">
        <v>1397</v>
      </c>
      <c r="B7431">
        <v>488</v>
      </c>
      <c r="C7431">
        <v>2010</v>
      </c>
      <c r="D7431" t="s">
        <v>21</v>
      </c>
      <c r="F7431" t="s">
        <v>22</v>
      </c>
      <c r="G7431" t="s">
        <v>1403</v>
      </c>
      <c r="I7431">
        <v>4237.2</v>
      </c>
    </row>
    <row r="7432" spans="1:9" x14ac:dyDescent="0.2">
      <c r="A7432" t="s">
        <v>1055</v>
      </c>
      <c r="B7432">
        <v>489</v>
      </c>
      <c r="C7432">
        <v>2010</v>
      </c>
      <c r="D7432" t="s">
        <v>214</v>
      </c>
      <c r="F7432" t="s">
        <v>535</v>
      </c>
      <c r="G7432" t="s">
        <v>1827</v>
      </c>
      <c r="I7432">
        <v>4237</v>
      </c>
    </row>
    <row r="7433" spans="1:9" x14ac:dyDescent="0.2">
      <c r="A7433" t="s">
        <v>1828</v>
      </c>
      <c r="B7433">
        <v>490</v>
      </c>
      <c r="C7433">
        <v>2010</v>
      </c>
      <c r="D7433" t="s">
        <v>175</v>
      </c>
      <c r="F7433" t="s">
        <v>55</v>
      </c>
      <c r="G7433" t="s">
        <v>1567</v>
      </c>
      <c r="I7433">
        <v>4232</v>
      </c>
    </row>
    <row r="7434" spans="1:9" x14ac:dyDescent="0.2">
      <c r="A7434" t="s">
        <v>1394</v>
      </c>
      <c r="B7434">
        <v>491</v>
      </c>
      <c r="C7434">
        <v>2010</v>
      </c>
      <c r="D7434" t="s">
        <v>1359</v>
      </c>
      <c r="F7434" t="s">
        <v>187</v>
      </c>
      <c r="G7434" t="s">
        <v>1659</v>
      </c>
      <c r="I7434">
        <v>4224</v>
      </c>
    </row>
    <row r="7435" spans="1:9" x14ac:dyDescent="0.2">
      <c r="A7435" t="s">
        <v>1643</v>
      </c>
      <c r="B7435">
        <v>492</v>
      </c>
      <c r="C7435">
        <v>2010</v>
      </c>
      <c r="D7435" t="s">
        <v>230</v>
      </c>
      <c r="F7435" t="s">
        <v>75</v>
      </c>
      <c r="G7435" t="s">
        <v>1439</v>
      </c>
      <c r="I7435">
        <v>4216</v>
      </c>
    </row>
    <row r="7436" spans="1:9" x14ac:dyDescent="0.2">
      <c r="A7436" t="s">
        <v>1218</v>
      </c>
      <c r="B7436">
        <v>493</v>
      </c>
      <c r="C7436">
        <v>2010</v>
      </c>
      <c r="D7436" t="s">
        <v>79</v>
      </c>
      <c r="F7436" t="s">
        <v>142</v>
      </c>
      <c r="G7436" t="s">
        <v>1647</v>
      </c>
      <c r="I7436">
        <v>4213.3999999999996</v>
      </c>
    </row>
    <row r="7437" spans="1:9" x14ac:dyDescent="0.2">
      <c r="A7437" t="s">
        <v>1829</v>
      </c>
      <c r="B7437">
        <v>494</v>
      </c>
      <c r="C7437">
        <v>2010</v>
      </c>
      <c r="D7437" t="s">
        <v>636</v>
      </c>
      <c r="F7437" t="s">
        <v>55</v>
      </c>
      <c r="G7437" t="s">
        <v>1508</v>
      </c>
      <c r="I7437">
        <v>4212</v>
      </c>
    </row>
    <row r="7438" spans="1:9" x14ac:dyDescent="0.2">
      <c r="A7438" t="s">
        <v>1389</v>
      </c>
      <c r="B7438">
        <v>495</v>
      </c>
      <c r="C7438">
        <v>2010</v>
      </c>
      <c r="D7438" t="s">
        <v>609</v>
      </c>
      <c r="F7438" t="s">
        <v>55</v>
      </c>
      <c r="G7438" t="s">
        <v>1641</v>
      </c>
      <c r="I7438">
        <v>4194.1000000000004</v>
      </c>
    </row>
    <row r="7439" spans="1:9" x14ac:dyDescent="0.2">
      <c r="A7439" t="s">
        <v>1059</v>
      </c>
      <c r="B7439">
        <v>496</v>
      </c>
      <c r="C7439">
        <v>2010</v>
      </c>
      <c r="D7439" t="s">
        <v>214</v>
      </c>
      <c r="F7439" t="s">
        <v>187</v>
      </c>
      <c r="G7439" t="s">
        <v>1448</v>
      </c>
      <c r="I7439">
        <v>4193.2</v>
      </c>
    </row>
    <row r="7440" spans="1:9" x14ac:dyDescent="0.2">
      <c r="A7440" t="s">
        <v>1049</v>
      </c>
      <c r="B7440">
        <v>497</v>
      </c>
      <c r="C7440">
        <v>2010</v>
      </c>
      <c r="D7440" t="s">
        <v>57</v>
      </c>
      <c r="F7440" t="s">
        <v>44</v>
      </c>
      <c r="G7440" t="s">
        <v>1417</v>
      </c>
      <c r="I7440">
        <v>4193.1000000000004</v>
      </c>
    </row>
    <row r="7441" spans="1:9" x14ac:dyDescent="0.2">
      <c r="A7441" t="s">
        <v>1762</v>
      </c>
      <c r="B7441">
        <v>498</v>
      </c>
      <c r="C7441">
        <v>2010</v>
      </c>
      <c r="D7441" t="s">
        <v>488</v>
      </c>
      <c r="F7441" t="s">
        <v>1763</v>
      </c>
      <c r="G7441" t="s">
        <v>1764</v>
      </c>
      <c r="I7441">
        <v>4176.5</v>
      </c>
    </row>
    <row r="7442" spans="1:9" x14ac:dyDescent="0.2">
      <c r="A7442" t="s">
        <v>1701</v>
      </c>
      <c r="B7442">
        <v>499</v>
      </c>
      <c r="C7442">
        <v>2010</v>
      </c>
      <c r="D7442" t="s">
        <v>1138</v>
      </c>
      <c r="F7442" t="s">
        <v>55</v>
      </c>
      <c r="G7442" t="s">
        <v>1453</v>
      </c>
      <c r="I7442">
        <v>4165.8</v>
      </c>
    </row>
    <row r="7443" spans="1:9" x14ac:dyDescent="0.2">
      <c r="A7443" t="s">
        <v>1370</v>
      </c>
      <c r="B7443">
        <v>500</v>
      </c>
      <c r="C7443">
        <v>2010</v>
      </c>
      <c r="D7443" t="s">
        <v>105</v>
      </c>
      <c r="F7443" t="s">
        <v>22</v>
      </c>
      <c r="G7443" t="s">
        <v>1502</v>
      </c>
      <c r="I7443">
        <v>4161.8</v>
      </c>
    </row>
    <row r="7444" spans="1:9" x14ac:dyDescent="0.2">
      <c r="A7444" t="s">
        <v>23</v>
      </c>
      <c r="B7444">
        <v>1</v>
      </c>
      <c r="C7444">
        <v>2011</v>
      </c>
      <c r="D7444" t="s">
        <v>24</v>
      </c>
      <c r="F7444" t="s">
        <v>25</v>
      </c>
      <c r="G7444" t="s">
        <v>1399</v>
      </c>
      <c r="I7444">
        <v>421849</v>
      </c>
    </row>
    <row r="7445" spans="1:9" x14ac:dyDescent="0.2">
      <c r="A7445" t="s">
        <v>875</v>
      </c>
      <c r="B7445">
        <v>2</v>
      </c>
      <c r="C7445">
        <v>2011</v>
      </c>
      <c r="D7445" t="s">
        <v>21</v>
      </c>
      <c r="F7445" t="s">
        <v>22</v>
      </c>
      <c r="G7445" t="s">
        <v>1400</v>
      </c>
      <c r="I7445">
        <v>354674</v>
      </c>
    </row>
    <row r="7446" spans="1:9" x14ac:dyDescent="0.2">
      <c r="A7446" t="s">
        <v>54</v>
      </c>
      <c r="B7446">
        <v>3</v>
      </c>
      <c r="C7446">
        <v>2011</v>
      </c>
      <c r="D7446" t="s">
        <v>21</v>
      </c>
      <c r="F7446" t="s">
        <v>55</v>
      </c>
      <c r="G7446" t="s">
        <v>1402</v>
      </c>
      <c r="I7446">
        <v>196337</v>
      </c>
    </row>
    <row r="7447" spans="1:9" x14ac:dyDescent="0.2">
      <c r="A7447" t="s">
        <v>1169</v>
      </c>
      <c r="B7447">
        <v>4</v>
      </c>
      <c r="C7447">
        <v>2011</v>
      </c>
      <c r="D7447" t="s">
        <v>21</v>
      </c>
      <c r="F7447" t="s">
        <v>22</v>
      </c>
      <c r="G7447" t="s">
        <v>1403</v>
      </c>
      <c r="I7447">
        <v>184966</v>
      </c>
    </row>
    <row r="7448" spans="1:9" x14ac:dyDescent="0.2">
      <c r="A7448" t="s">
        <v>607</v>
      </c>
      <c r="B7448">
        <v>5</v>
      </c>
      <c r="C7448">
        <v>2011</v>
      </c>
      <c r="D7448" t="s">
        <v>79</v>
      </c>
      <c r="F7448" t="s">
        <v>80</v>
      </c>
      <c r="G7448" t="s">
        <v>1553</v>
      </c>
      <c r="I7448">
        <v>153825</v>
      </c>
    </row>
    <row r="7449" spans="1:9" x14ac:dyDescent="0.2">
      <c r="A7449" t="s">
        <v>31</v>
      </c>
      <c r="B7449">
        <v>6</v>
      </c>
      <c r="C7449">
        <v>2011</v>
      </c>
      <c r="D7449" t="s">
        <v>79</v>
      </c>
      <c r="F7449" t="s">
        <v>33</v>
      </c>
      <c r="G7449" t="s">
        <v>1404</v>
      </c>
      <c r="I7449">
        <v>151628</v>
      </c>
    </row>
    <row r="7450" spans="1:9" x14ac:dyDescent="0.2">
      <c r="A7450" t="s">
        <v>626</v>
      </c>
      <c r="B7450">
        <v>7</v>
      </c>
      <c r="C7450">
        <v>2011</v>
      </c>
      <c r="D7450" t="s">
        <v>65</v>
      </c>
      <c r="F7450" t="s">
        <v>68</v>
      </c>
      <c r="G7450" t="s">
        <v>1408</v>
      </c>
      <c r="I7450">
        <v>136185</v>
      </c>
    </row>
    <row r="7451" spans="1:9" x14ac:dyDescent="0.2">
      <c r="A7451" t="s">
        <v>16</v>
      </c>
      <c r="B7451">
        <v>8</v>
      </c>
      <c r="C7451">
        <v>2011</v>
      </c>
      <c r="D7451" t="s">
        <v>17</v>
      </c>
      <c r="F7451" t="s">
        <v>18</v>
      </c>
      <c r="G7451" t="s">
        <v>1401</v>
      </c>
      <c r="I7451">
        <v>135592</v>
      </c>
    </row>
    <row r="7452" spans="1:9" x14ac:dyDescent="0.2">
      <c r="A7452" t="s">
        <v>876</v>
      </c>
      <c r="B7452">
        <v>9</v>
      </c>
      <c r="C7452">
        <v>2011</v>
      </c>
      <c r="D7452" t="s">
        <v>57</v>
      </c>
      <c r="F7452" t="s">
        <v>125</v>
      </c>
      <c r="G7452" t="s">
        <v>1407</v>
      </c>
      <c r="I7452">
        <v>134194</v>
      </c>
    </row>
    <row r="7453" spans="1:9" x14ac:dyDescent="0.2">
      <c r="A7453" t="s">
        <v>19</v>
      </c>
      <c r="B7453">
        <v>10</v>
      </c>
      <c r="C7453">
        <v>2011</v>
      </c>
      <c r="D7453" t="s">
        <v>17</v>
      </c>
      <c r="F7453" t="s">
        <v>18</v>
      </c>
      <c r="G7453" t="s">
        <v>1405</v>
      </c>
      <c r="I7453">
        <v>128954</v>
      </c>
    </row>
    <row r="7454" spans="1:9" x14ac:dyDescent="0.2">
      <c r="A7454" t="s">
        <v>58</v>
      </c>
      <c r="B7454">
        <v>11</v>
      </c>
      <c r="C7454">
        <v>2011</v>
      </c>
      <c r="D7454" t="s">
        <v>30</v>
      </c>
      <c r="F7454" t="s">
        <v>55</v>
      </c>
      <c r="G7454" t="s">
        <v>1409</v>
      </c>
      <c r="I7454">
        <v>126033</v>
      </c>
    </row>
    <row r="7455" spans="1:9" x14ac:dyDescent="0.2">
      <c r="A7455" t="s">
        <v>1348</v>
      </c>
      <c r="B7455">
        <v>12</v>
      </c>
      <c r="C7455">
        <v>2011</v>
      </c>
      <c r="D7455" t="s">
        <v>27</v>
      </c>
      <c r="F7455" t="s">
        <v>22</v>
      </c>
      <c r="G7455" t="s">
        <v>1502</v>
      </c>
      <c r="I7455">
        <v>124629</v>
      </c>
    </row>
    <row r="7456" spans="1:9" x14ac:dyDescent="0.2">
      <c r="A7456" t="s">
        <v>967</v>
      </c>
      <c r="B7456">
        <v>13</v>
      </c>
      <c r="C7456">
        <v>2011</v>
      </c>
      <c r="D7456" t="s">
        <v>57</v>
      </c>
      <c r="F7456" t="s">
        <v>28</v>
      </c>
      <c r="G7456" t="s">
        <v>1406</v>
      </c>
      <c r="I7456">
        <v>115475</v>
      </c>
    </row>
    <row r="7457" spans="1:9" x14ac:dyDescent="0.2">
      <c r="A7457" t="s">
        <v>802</v>
      </c>
      <c r="B7457">
        <v>14</v>
      </c>
      <c r="C7457">
        <v>2011</v>
      </c>
      <c r="D7457" t="s">
        <v>57</v>
      </c>
      <c r="F7457" t="s">
        <v>28</v>
      </c>
      <c r="G7457" t="s">
        <v>1406</v>
      </c>
      <c r="I7457">
        <v>111055</v>
      </c>
    </row>
    <row r="7458" spans="1:9" x14ac:dyDescent="0.2">
      <c r="A7458" t="s">
        <v>157</v>
      </c>
      <c r="B7458">
        <v>15</v>
      </c>
      <c r="C7458">
        <v>2011</v>
      </c>
      <c r="D7458" t="s">
        <v>972</v>
      </c>
      <c r="F7458" t="s">
        <v>55</v>
      </c>
      <c r="G7458" t="s">
        <v>1413</v>
      </c>
      <c r="I7458">
        <v>108702</v>
      </c>
    </row>
    <row r="7459" spans="1:9" x14ac:dyDescent="0.2">
      <c r="A7459" t="s">
        <v>966</v>
      </c>
      <c r="B7459">
        <v>16</v>
      </c>
      <c r="C7459">
        <v>2011</v>
      </c>
      <c r="D7459" t="s">
        <v>27</v>
      </c>
      <c r="F7459" t="s">
        <v>28</v>
      </c>
      <c r="G7459" t="s">
        <v>1406</v>
      </c>
      <c r="I7459">
        <v>106565</v>
      </c>
    </row>
    <row r="7460" spans="1:9" x14ac:dyDescent="0.2">
      <c r="A7460" t="s">
        <v>64</v>
      </c>
      <c r="B7460">
        <v>17</v>
      </c>
      <c r="C7460">
        <v>2011</v>
      </c>
      <c r="D7460" t="s">
        <v>65</v>
      </c>
      <c r="F7460" t="s">
        <v>28</v>
      </c>
      <c r="G7460" t="s">
        <v>1406</v>
      </c>
      <c r="I7460">
        <v>104417</v>
      </c>
    </row>
    <row r="7461" spans="1:9" x14ac:dyDescent="0.2">
      <c r="A7461" t="s">
        <v>29</v>
      </c>
      <c r="B7461">
        <v>18</v>
      </c>
      <c r="C7461">
        <v>2011</v>
      </c>
      <c r="D7461" t="s">
        <v>1353</v>
      </c>
      <c r="F7461" t="s">
        <v>28</v>
      </c>
      <c r="G7461" t="s">
        <v>1410</v>
      </c>
      <c r="I7461">
        <v>99870</v>
      </c>
    </row>
    <row r="7462" spans="1:9" x14ac:dyDescent="0.2">
      <c r="A7462" t="s">
        <v>251</v>
      </c>
      <c r="B7462">
        <v>19</v>
      </c>
      <c r="C7462">
        <v>2011</v>
      </c>
      <c r="D7462" t="s">
        <v>972</v>
      </c>
      <c r="F7462" t="s">
        <v>53</v>
      </c>
      <c r="G7462" t="s">
        <v>1414</v>
      </c>
      <c r="I7462">
        <v>98601.9</v>
      </c>
    </row>
    <row r="7463" spans="1:9" x14ac:dyDescent="0.2">
      <c r="A7463" t="s">
        <v>808</v>
      </c>
      <c r="B7463">
        <v>20</v>
      </c>
      <c r="C7463">
        <v>2011</v>
      </c>
      <c r="D7463" t="s">
        <v>79</v>
      </c>
      <c r="F7463" t="s">
        <v>35</v>
      </c>
      <c r="G7463" t="s">
        <v>1431</v>
      </c>
      <c r="I7463">
        <v>98368</v>
      </c>
    </row>
    <row r="7464" spans="1:9" x14ac:dyDescent="0.2">
      <c r="A7464" t="s">
        <v>1669</v>
      </c>
      <c r="B7464">
        <v>21</v>
      </c>
      <c r="C7464">
        <v>2011</v>
      </c>
      <c r="D7464" t="s">
        <v>70</v>
      </c>
      <c r="F7464" t="s">
        <v>210</v>
      </c>
      <c r="G7464" t="s">
        <v>1433</v>
      </c>
      <c r="I7464">
        <v>96413</v>
      </c>
    </row>
    <row r="7465" spans="1:9" x14ac:dyDescent="0.2">
      <c r="A7465" t="s">
        <v>1347</v>
      </c>
      <c r="B7465">
        <v>22</v>
      </c>
      <c r="C7465">
        <v>2011</v>
      </c>
      <c r="D7465" t="s">
        <v>1288</v>
      </c>
      <c r="F7465" t="s">
        <v>72</v>
      </c>
      <c r="G7465" t="s">
        <v>1415</v>
      </c>
      <c r="I7465">
        <v>94155</v>
      </c>
    </row>
    <row r="7466" spans="1:9" x14ac:dyDescent="0.2">
      <c r="A7466" t="s">
        <v>334</v>
      </c>
      <c r="B7466">
        <v>23</v>
      </c>
      <c r="C7466">
        <v>2011</v>
      </c>
      <c r="D7466" t="s">
        <v>57</v>
      </c>
      <c r="F7466" t="s">
        <v>55</v>
      </c>
      <c r="G7466" t="s">
        <v>1413</v>
      </c>
      <c r="I7466">
        <v>93249</v>
      </c>
    </row>
    <row r="7467" spans="1:9" x14ac:dyDescent="0.2">
      <c r="A7467" t="s">
        <v>512</v>
      </c>
      <c r="B7467">
        <v>24</v>
      </c>
      <c r="C7467">
        <v>2011</v>
      </c>
      <c r="D7467" t="s">
        <v>21</v>
      </c>
      <c r="F7467" t="s">
        <v>22</v>
      </c>
      <c r="G7467" t="s">
        <v>1411</v>
      </c>
      <c r="I7467">
        <v>86034</v>
      </c>
    </row>
    <row r="7468" spans="1:9" x14ac:dyDescent="0.2">
      <c r="A7468" t="s">
        <v>69</v>
      </c>
      <c r="B7468">
        <v>25</v>
      </c>
      <c r="C7468">
        <v>2011</v>
      </c>
      <c r="D7468" t="s">
        <v>70</v>
      </c>
      <c r="F7468" t="s">
        <v>53</v>
      </c>
      <c r="G7468" t="s">
        <v>1416</v>
      </c>
      <c r="I7468">
        <v>82189.399999999994</v>
      </c>
    </row>
    <row r="7469" spans="1:9" x14ac:dyDescent="0.2">
      <c r="A7469" t="s">
        <v>51</v>
      </c>
      <c r="B7469">
        <v>26</v>
      </c>
      <c r="C7469">
        <v>2011</v>
      </c>
      <c r="D7469" t="s">
        <v>1077</v>
      </c>
      <c r="F7469" t="s">
        <v>53</v>
      </c>
      <c r="G7469" t="s">
        <v>1416</v>
      </c>
      <c r="I7469">
        <v>79689</v>
      </c>
    </row>
    <row r="7470" spans="1:9" x14ac:dyDescent="0.2">
      <c r="A7470" t="s">
        <v>1091</v>
      </c>
      <c r="B7470">
        <v>27</v>
      </c>
      <c r="C7470">
        <v>2011</v>
      </c>
      <c r="D7470" t="s">
        <v>972</v>
      </c>
      <c r="F7470" t="s">
        <v>98</v>
      </c>
      <c r="G7470" t="s">
        <v>1418</v>
      </c>
      <c r="I7470">
        <v>77954</v>
      </c>
    </row>
    <row r="7471" spans="1:9" x14ac:dyDescent="0.2">
      <c r="A7471" t="s">
        <v>878</v>
      </c>
      <c r="B7471">
        <v>28</v>
      </c>
      <c r="C7471">
        <v>2011</v>
      </c>
      <c r="D7471" t="s">
        <v>1830</v>
      </c>
      <c r="F7471" t="s">
        <v>93</v>
      </c>
      <c r="G7471" t="s">
        <v>1420</v>
      </c>
      <c r="I7471">
        <v>77946</v>
      </c>
    </row>
    <row r="7472" spans="1:9" x14ac:dyDescent="0.2">
      <c r="A7472" t="s">
        <v>1079</v>
      </c>
      <c r="B7472">
        <v>29</v>
      </c>
      <c r="C7472">
        <v>2011</v>
      </c>
      <c r="D7472" t="s">
        <v>21</v>
      </c>
      <c r="F7472" t="s">
        <v>22</v>
      </c>
      <c r="G7472" t="s">
        <v>1403</v>
      </c>
      <c r="I7472">
        <v>68413</v>
      </c>
    </row>
    <row r="7473" spans="1:9" x14ac:dyDescent="0.2">
      <c r="A7473" t="s">
        <v>133</v>
      </c>
      <c r="B7473">
        <v>30</v>
      </c>
      <c r="C7473">
        <v>2011</v>
      </c>
      <c r="D7473" t="s">
        <v>1830</v>
      </c>
      <c r="F7473" t="s">
        <v>86</v>
      </c>
      <c r="G7473" t="s">
        <v>1412</v>
      </c>
      <c r="I7473">
        <v>67997</v>
      </c>
    </row>
    <row r="7474" spans="1:9" x14ac:dyDescent="0.2">
      <c r="A7474" t="s">
        <v>623</v>
      </c>
      <c r="B7474">
        <v>31</v>
      </c>
      <c r="C7474">
        <v>2011</v>
      </c>
      <c r="D7474" t="s">
        <v>100</v>
      </c>
      <c r="F7474" t="s">
        <v>28</v>
      </c>
      <c r="G7474" t="s">
        <v>1406</v>
      </c>
      <c r="I7474">
        <v>67809</v>
      </c>
    </row>
    <row r="7475" spans="1:9" x14ac:dyDescent="0.2">
      <c r="A7475" t="s">
        <v>203</v>
      </c>
      <c r="B7475">
        <v>32</v>
      </c>
      <c r="C7475">
        <v>2011</v>
      </c>
      <c r="D7475" t="s">
        <v>70</v>
      </c>
      <c r="F7475" t="s">
        <v>44</v>
      </c>
      <c r="G7475" t="s">
        <v>1428</v>
      </c>
      <c r="I7475">
        <v>67420</v>
      </c>
    </row>
    <row r="7476" spans="1:9" x14ac:dyDescent="0.2">
      <c r="A7476" t="s">
        <v>973</v>
      </c>
      <c r="B7476">
        <v>33</v>
      </c>
      <c r="C7476">
        <v>2011</v>
      </c>
      <c r="D7476" t="s">
        <v>24</v>
      </c>
      <c r="F7476" t="s">
        <v>72</v>
      </c>
      <c r="G7476" t="s">
        <v>1421</v>
      </c>
      <c r="I7476">
        <v>67390</v>
      </c>
    </row>
    <row r="7477" spans="1:9" x14ac:dyDescent="0.2">
      <c r="A7477" t="s">
        <v>1290</v>
      </c>
      <c r="B7477">
        <v>34</v>
      </c>
      <c r="C7477">
        <v>2011</v>
      </c>
      <c r="D7477" t="s">
        <v>1291</v>
      </c>
      <c r="F7477" t="s">
        <v>41</v>
      </c>
      <c r="G7477" t="s">
        <v>1436</v>
      </c>
      <c r="I7477">
        <v>65968.3</v>
      </c>
    </row>
    <row r="7478" spans="1:9" x14ac:dyDescent="0.2">
      <c r="A7478" t="s">
        <v>1831</v>
      </c>
      <c r="B7478">
        <v>35</v>
      </c>
      <c r="C7478">
        <v>2011</v>
      </c>
      <c r="D7478" t="s">
        <v>30</v>
      </c>
      <c r="F7478" t="s">
        <v>55</v>
      </c>
      <c r="G7478" t="s">
        <v>1486</v>
      </c>
      <c r="I7478">
        <v>65225</v>
      </c>
    </row>
    <row r="7479" spans="1:9" x14ac:dyDescent="0.2">
      <c r="A7479" t="s">
        <v>92</v>
      </c>
      <c r="B7479">
        <v>36</v>
      </c>
      <c r="C7479">
        <v>2011</v>
      </c>
      <c r="D7479" t="s">
        <v>74</v>
      </c>
      <c r="F7479" t="s">
        <v>44</v>
      </c>
      <c r="G7479" t="s">
        <v>1417</v>
      </c>
      <c r="I7479">
        <v>64306</v>
      </c>
    </row>
    <row r="7480" spans="1:9" x14ac:dyDescent="0.2">
      <c r="A7480" t="s">
        <v>968</v>
      </c>
      <c r="B7480">
        <v>37</v>
      </c>
      <c r="C7480">
        <v>2011</v>
      </c>
      <c r="D7480" t="s">
        <v>43</v>
      </c>
      <c r="F7480" t="s">
        <v>44</v>
      </c>
      <c r="G7480" t="s">
        <v>1419</v>
      </c>
      <c r="I7480">
        <v>63176.7</v>
      </c>
    </row>
    <row r="7481" spans="1:9" x14ac:dyDescent="0.2">
      <c r="A7481" t="s">
        <v>307</v>
      </c>
      <c r="B7481">
        <v>38</v>
      </c>
      <c r="C7481">
        <v>2011</v>
      </c>
      <c r="D7481" t="s">
        <v>636</v>
      </c>
      <c r="F7481" t="s">
        <v>93</v>
      </c>
      <c r="G7481" t="s">
        <v>1430</v>
      </c>
      <c r="I7481">
        <v>62484</v>
      </c>
    </row>
    <row r="7482" spans="1:9" x14ac:dyDescent="0.2">
      <c r="A7482" t="s">
        <v>1239</v>
      </c>
      <c r="B7482">
        <v>39</v>
      </c>
      <c r="C7482">
        <v>2011</v>
      </c>
      <c r="D7482" t="s">
        <v>987</v>
      </c>
      <c r="F7482" t="s">
        <v>44</v>
      </c>
      <c r="G7482" t="s">
        <v>1441</v>
      </c>
      <c r="I7482">
        <v>61682</v>
      </c>
    </row>
    <row r="7483" spans="1:9" x14ac:dyDescent="0.2">
      <c r="A7483" t="s">
        <v>99</v>
      </c>
      <c r="B7483">
        <v>40</v>
      </c>
      <c r="C7483">
        <v>2011</v>
      </c>
      <c r="D7483" t="s">
        <v>100</v>
      </c>
      <c r="F7483" t="s">
        <v>41</v>
      </c>
      <c r="G7483" t="s">
        <v>1424</v>
      </c>
      <c r="I7483">
        <v>61587</v>
      </c>
    </row>
    <row r="7484" spans="1:9" x14ac:dyDescent="0.2">
      <c r="A7484" t="s">
        <v>1236</v>
      </c>
      <c r="B7484">
        <v>41</v>
      </c>
      <c r="C7484">
        <v>2011</v>
      </c>
      <c r="D7484" t="s">
        <v>30</v>
      </c>
      <c r="F7484" t="s">
        <v>22</v>
      </c>
      <c r="G7484" t="s">
        <v>1422</v>
      </c>
      <c r="I7484">
        <v>61494</v>
      </c>
    </row>
    <row r="7485" spans="1:9" x14ac:dyDescent="0.2">
      <c r="A7485" t="s">
        <v>1298</v>
      </c>
      <c r="B7485">
        <v>42</v>
      </c>
      <c r="C7485">
        <v>2011</v>
      </c>
      <c r="D7485" t="s">
        <v>1288</v>
      </c>
      <c r="F7485" t="s">
        <v>255</v>
      </c>
      <c r="G7485" t="s">
        <v>1423</v>
      </c>
      <c r="I7485">
        <v>58801.8</v>
      </c>
    </row>
    <row r="7486" spans="1:9" x14ac:dyDescent="0.2">
      <c r="A7486" t="s">
        <v>59</v>
      </c>
      <c r="B7486">
        <v>43</v>
      </c>
      <c r="C7486">
        <v>2011</v>
      </c>
      <c r="D7486" t="s">
        <v>980</v>
      </c>
      <c r="F7486" t="s">
        <v>28</v>
      </c>
      <c r="G7486" t="s">
        <v>1445</v>
      </c>
      <c r="I7486">
        <v>57838</v>
      </c>
    </row>
    <row r="7487" spans="1:9" x14ac:dyDescent="0.2">
      <c r="A7487" t="s">
        <v>76</v>
      </c>
      <c r="B7487">
        <v>44</v>
      </c>
      <c r="C7487">
        <v>2011</v>
      </c>
      <c r="D7487" t="s">
        <v>74</v>
      </c>
      <c r="F7487" t="s">
        <v>33</v>
      </c>
      <c r="G7487" t="s">
        <v>1427</v>
      </c>
      <c r="I7487">
        <v>54326</v>
      </c>
    </row>
    <row r="7488" spans="1:9" x14ac:dyDescent="0.2">
      <c r="A7488" t="s">
        <v>87</v>
      </c>
      <c r="B7488">
        <v>45</v>
      </c>
      <c r="C7488">
        <v>2011</v>
      </c>
      <c r="D7488" t="s">
        <v>46</v>
      </c>
      <c r="F7488" t="s">
        <v>18</v>
      </c>
      <c r="G7488" t="s">
        <v>1426</v>
      </c>
      <c r="I7488">
        <v>53674</v>
      </c>
    </row>
    <row r="7489" spans="1:9" x14ac:dyDescent="0.2">
      <c r="A7489" t="s">
        <v>1287</v>
      </c>
      <c r="B7489">
        <v>46</v>
      </c>
      <c r="C7489">
        <v>2011</v>
      </c>
      <c r="D7489" t="s">
        <v>97</v>
      </c>
      <c r="F7489" t="s">
        <v>28</v>
      </c>
      <c r="G7489" t="s">
        <v>1406</v>
      </c>
      <c r="I7489">
        <v>52717</v>
      </c>
    </row>
    <row r="7490" spans="1:9" x14ac:dyDescent="0.2">
      <c r="A7490" t="s">
        <v>354</v>
      </c>
      <c r="B7490">
        <v>47</v>
      </c>
      <c r="C7490">
        <v>2011</v>
      </c>
      <c r="D7490" t="s">
        <v>1830</v>
      </c>
      <c r="F7490" t="s">
        <v>72</v>
      </c>
      <c r="G7490" t="s">
        <v>1452</v>
      </c>
      <c r="I7490">
        <v>49694</v>
      </c>
    </row>
    <row r="7491" spans="1:9" x14ac:dyDescent="0.2">
      <c r="A7491" t="s">
        <v>1082</v>
      </c>
      <c r="B7491">
        <v>48</v>
      </c>
      <c r="C7491">
        <v>2011</v>
      </c>
      <c r="D7491" t="s">
        <v>85</v>
      </c>
      <c r="F7491" t="s">
        <v>86</v>
      </c>
      <c r="G7491" t="s">
        <v>1412</v>
      </c>
      <c r="I7491">
        <v>49545</v>
      </c>
    </row>
    <row r="7492" spans="1:9" x14ac:dyDescent="0.2">
      <c r="A7492" t="s">
        <v>1670</v>
      </c>
      <c r="B7492">
        <v>49</v>
      </c>
      <c r="C7492">
        <v>2011</v>
      </c>
      <c r="D7492" t="s">
        <v>980</v>
      </c>
      <c r="F7492" t="s">
        <v>44</v>
      </c>
      <c r="G7492" t="s">
        <v>1671</v>
      </c>
      <c r="I7492">
        <v>49542</v>
      </c>
    </row>
    <row r="7493" spans="1:9" x14ac:dyDescent="0.2">
      <c r="A7493" t="s">
        <v>1174</v>
      </c>
      <c r="B7493">
        <v>50</v>
      </c>
      <c r="C7493">
        <v>2011</v>
      </c>
      <c r="D7493" t="s">
        <v>1830</v>
      </c>
      <c r="F7493" t="s">
        <v>125</v>
      </c>
      <c r="G7493" t="s">
        <v>1429</v>
      </c>
      <c r="I7493">
        <v>48815</v>
      </c>
    </row>
    <row r="7494" spans="1:9" x14ac:dyDescent="0.2">
      <c r="A7494" t="s">
        <v>1832</v>
      </c>
      <c r="B7494">
        <v>51</v>
      </c>
      <c r="C7494">
        <v>2011</v>
      </c>
      <c r="D7494" t="s">
        <v>79</v>
      </c>
      <c r="F7494" t="s">
        <v>28</v>
      </c>
      <c r="G7494" t="s">
        <v>1406</v>
      </c>
      <c r="I7494">
        <v>46940.3</v>
      </c>
    </row>
    <row r="7495" spans="1:9" x14ac:dyDescent="0.2">
      <c r="A7495" t="s">
        <v>73</v>
      </c>
      <c r="B7495">
        <v>52</v>
      </c>
      <c r="C7495">
        <v>2011</v>
      </c>
      <c r="D7495" t="s">
        <v>74</v>
      </c>
      <c r="F7495" t="s">
        <v>75</v>
      </c>
      <c r="G7495" t="s">
        <v>1439</v>
      </c>
      <c r="I7495">
        <v>46890</v>
      </c>
    </row>
    <row r="7496" spans="1:9" x14ac:dyDescent="0.2">
      <c r="A7496" t="s">
        <v>120</v>
      </c>
      <c r="B7496">
        <v>53</v>
      </c>
      <c r="C7496">
        <v>2011</v>
      </c>
      <c r="D7496" t="s">
        <v>100</v>
      </c>
      <c r="F7496" t="s">
        <v>41</v>
      </c>
      <c r="G7496" t="s">
        <v>1468</v>
      </c>
      <c r="I7496">
        <v>45987</v>
      </c>
    </row>
    <row r="7497" spans="1:9" x14ac:dyDescent="0.2">
      <c r="A7497" t="s">
        <v>1292</v>
      </c>
      <c r="B7497">
        <v>54</v>
      </c>
      <c r="C7497">
        <v>2011</v>
      </c>
      <c r="D7497" t="s">
        <v>57</v>
      </c>
      <c r="F7497" t="s">
        <v>28</v>
      </c>
      <c r="G7497" t="s">
        <v>1406</v>
      </c>
      <c r="I7497">
        <v>45967</v>
      </c>
    </row>
    <row r="7498" spans="1:9" x14ac:dyDescent="0.2">
      <c r="A7498" t="s">
        <v>1099</v>
      </c>
      <c r="B7498">
        <v>55</v>
      </c>
      <c r="C7498">
        <v>2011</v>
      </c>
      <c r="D7498" t="s">
        <v>1291</v>
      </c>
      <c r="F7498" t="s">
        <v>142</v>
      </c>
      <c r="G7498" t="s">
        <v>1480</v>
      </c>
      <c r="I7498">
        <v>44989.7</v>
      </c>
    </row>
    <row r="7499" spans="1:9" x14ac:dyDescent="0.2">
      <c r="A7499" t="s">
        <v>126</v>
      </c>
      <c r="B7499">
        <v>56</v>
      </c>
      <c r="C7499">
        <v>2011</v>
      </c>
      <c r="D7499" t="s">
        <v>974</v>
      </c>
      <c r="F7499" t="s">
        <v>55</v>
      </c>
      <c r="G7499" t="s">
        <v>1444</v>
      </c>
      <c r="I7499">
        <v>43623</v>
      </c>
    </row>
    <row r="7500" spans="1:9" x14ac:dyDescent="0.2">
      <c r="A7500" t="s">
        <v>1346</v>
      </c>
      <c r="B7500">
        <v>57</v>
      </c>
      <c r="C7500">
        <v>2011</v>
      </c>
      <c r="D7500" t="s">
        <v>24</v>
      </c>
      <c r="F7500" t="s">
        <v>44</v>
      </c>
      <c r="G7500" t="s">
        <v>1425</v>
      </c>
      <c r="I7500">
        <v>43326</v>
      </c>
    </row>
    <row r="7501" spans="1:9" x14ac:dyDescent="0.2">
      <c r="A7501" t="s">
        <v>1721</v>
      </c>
      <c r="B7501">
        <v>58</v>
      </c>
      <c r="C7501">
        <v>2011</v>
      </c>
      <c r="D7501" t="s">
        <v>1722</v>
      </c>
      <c r="F7501" t="s">
        <v>44</v>
      </c>
      <c r="G7501" t="s">
        <v>1437</v>
      </c>
      <c r="I7501">
        <v>42588</v>
      </c>
    </row>
    <row r="7502" spans="1:9" x14ac:dyDescent="0.2">
      <c r="A7502" t="s">
        <v>1833</v>
      </c>
      <c r="B7502">
        <v>59</v>
      </c>
      <c r="C7502">
        <v>2011</v>
      </c>
      <c r="D7502" t="s">
        <v>17</v>
      </c>
      <c r="F7502" t="s">
        <v>18</v>
      </c>
      <c r="G7502" t="s">
        <v>1605</v>
      </c>
      <c r="I7502">
        <v>41946</v>
      </c>
    </row>
    <row r="7503" spans="1:9" x14ac:dyDescent="0.2">
      <c r="A7503" t="s">
        <v>614</v>
      </c>
      <c r="B7503">
        <v>60</v>
      </c>
      <c r="C7503">
        <v>2011</v>
      </c>
      <c r="D7503" t="s">
        <v>70</v>
      </c>
      <c r="F7503" t="s">
        <v>55</v>
      </c>
      <c r="G7503" t="s">
        <v>1438</v>
      </c>
      <c r="I7503">
        <v>41050</v>
      </c>
    </row>
    <row r="7504" spans="1:9" x14ac:dyDescent="0.2">
      <c r="A7504" t="s">
        <v>812</v>
      </c>
      <c r="B7504">
        <v>61</v>
      </c>
      <c r="C7504">
        <v>2011</v>
      </c>
      <c r="D7504" t="s">
        <v>70</v>
      </c>
      <c r="F7504" t="s">
        <v>72</v>
      </c>
      <c r="G7504" t="s">
        <v>1481</v>
      </c>
      <c r="I7504">
        <v>40597</v>
      </c>
    </row>
    <row r="7505" spans="1:9" x14ac:dyDescent="0.2">
      <c r="A7505" t="s">
        <v>666</v>
      </c>
      <c r="B7505">
        <v>62</v>
      </c>
      <c r="C7505">
        <v>2011</v>
      </c>
      <c r="D7505" t="s">
        <v>970</v>
      </c>
      <c r="F7505" t="s">
        <v>55</v>
      </c>
      <c r="G7505" t="s">
        <v>1456</v>
      </c>
      <c r="I7505">
        <v>40040</v>
      </c>
    </row>
    <row r="7506" spans="1:9" x14ac:dyDescent="0.2">
      <c r="A7506" t="s">
        <v>1173</v>
      </c>
      <c r="B7506">
        <v>63</v>
      </c>
      <c r="C7506">
        <v>2011</v>
      </c>
      <c r="D7506" t="s">
        <v>57</v>
      </c>
      <c r="F7506" t="s">
        <v>28</v>
      </c>
      <c r="G7506" t="s">
        <v>1406</v>
      </c>
      <c r="I7506">
        <v>39320</v>
      </c>
    </row>
    <row r="7507" spans="1:9" x14ac:dyDescent="0.2">
      <c r="A7507" t="s">
        <v>1083</v>
      </c>
      <c r="B7507">
        <v>64</v>
      </c>
      <c r="C7507">
        <v>2011</v>
      </c>
      <c r="D7507" t="s">
        <v>97</v>
      </c>
      <c r="F7507" t="s">
        <v>41</v>
      </c>
      <c r="G7507" t="s">
        <v>1447</v>
      </c>
      <c r="I7507">
        <v>38414</v>
      </c>
    </row>
    <row r="7508" spans="1:9" x14ac:dyDescent="0.2">
      <c r="A7508" t="s">
        <v>174</v>
      </c>
      <c r="B7508">
        <v>65</v>
      </c>
      <c r="C7508">
        <v>2011</v>
      </c>
      <c r="D7508" t="s">
        <v>175</v>
      </c>
      <c r="F7508" t="s">
        <v>55</v>
      </c>
      <c r="G7508" t="s">
        <v>1446</v>
      </c>
      <c r="I7508">
        <v>38063</v>
      </c>
    </row>
    <row r="7509" spans="1:9" x14ac:dyDescent="0.2">
      <c r="A7509" t="s">
        <v>469</v>
      </c>
      <c r="B7509">
        <v>66</v>
      </c>
      <c r="C7509">
        <v>2011</v>
      </c>
      <c r="D7509" t="s">
        <v>27</v>
      </c>
      <c r="F7509" t="s">
        <v>98</v>
      </c>
      <c r="G7509" t="s">
        <v>1442</v>
      </c>
      <c r="I7509">
        <v>37937</v>
      </c>
    </row>
    <row r="7510" spans="1:9" x14ac:dyDescent="0.2">
      <c r="A7510" t="s">
        <v>734</v>
      </c>
      <c r="B7510">
        <v>67</v>
      </c>
      <c r="C7510">
        <v>2011</v>
      </c>
      <c r="D7510" t="s">
        <v>985</v>
      </c>
      <c r="F7510" t="s">
        <v>22</v>
      </c>
      <c r="G7510" t="s">
        <v>1403</v>
      </c>
      <c r="I7510">
        <v>37243.5</v>
      </c>
    </row>
    <row r="7511" spans="1:9" x14ac:dyDescent="0.2">
      <c r="A7511" t="s">
        <v>894</v>
      </c>
      <c r="B7511">
        <v>68</v>
      </c>
      <c r="C7511">
        <v>2011</v>
      </c>
      <c r="D7511" t="s">
        <v>21</v>
      </c>
      <c r="F7511" t="s">
        <v>98</v>
      </c>
      <c r="G7511" t="s">
        <v>1442</v>
      </c>
      <c r="I7511">
        <v>35453</v>
      </c>
    </row>
    <row r="7512" spans="1:9" x14ac:dyDescent="0.2">
      <c r="A7512" t="s">
        <v>208</v>
      </c>
      <c r="B7512">
        <v>69</v>
      </c>
      <c r="C7512">
        <v>2011</v>
      </c>
      <c r="D7512" t="s">
        <v>100</v>
      </c>
      <c r="F7512" t="s">
        <v>44</v>
      </c>
      <c r="G7512" t="s">
        <v>1470</v>
      </c>
      <c r="I7512">
        <v>35166.699999999997</v>
      </c>
    </row>
    <row r="7513" spans="1:9" x14ac:dyDescent="0.2">
      <c r="A7513" t="s">
        <v>107</v>
      </c>
      <c r="B7513">
        <v>70</v>
      </c>
      <c r="C7513">
        <v>2011</v>
      </c>
      <c r="D7513" t="s">
        <v>108</v>
      </c>
      <c r="F7513" t="s">
        <v>86</v>
      </c>
      <c r="G7513" t="s">
        <v>1412</v>
      </c>
      <c r="I7513">
        <v>35119</v>
      </c>
    </row>
    <row r="7514" spans="1:9" x14ac:dyDescent="0.2">
      <c r="A7514" t="s">
        <v>127</v>
      </c>
      <c r="B7514">
        <v>71</v>
      </c>
      <c r="C7514">
        <v>2011</v>
      </c>
      <c r="D7514" t="s">
        <v>40</v>
      </c>
      <c r="F7514" t="s">
        <v>28</v>
      </c>
      <c r="G7514" t="s">
        <v>1406</v>
      </c>
      <c r="I7514">
        <v>34947.199999999997</v>
      </c>
    </row>
    <row r="7515" spans="1:9" x14ac:dyDescent="0.2">
      <c r="A7515" t="s">
        <v>275</v>
      </c>
      <c r="B7515">
        <v>72</v>
      </c>
      <c r="C7515">
        <v>2011</v>
      </c>
      <c r="D7515" t="s">
        <v>74</v>
      </c>
      <c r="F7515" t="s">
        <v>55</v>
      </c>
      <c r="G7515" t="s">
        <v>1453</v>
      </c>
      <c r="I7515">
        <v>34757</v>
      </c>
    </row>
    <row r="7516" spans="1:9" x14ac:dyDescent="0.2">
      <c r="A7516" t="s">
        <v>885</v>
      </c>
      <c r="B7516">
        <v>73</v>
      </c>
      <c r="C7516">
        <v>2011</v>
      </c>
      <c r="D7516" t="s">
        <v>85</v>
      </c>
      <c r="F7516" t="s">
        <v>113</v>
      </c>
      <c r="G7516" t="s">
        <v>1449</v>
      </c>
      <c r="I7516">
        <v>34734</v>
      </c>
    </row>
    <row r="7517" spans="1:9" x14ac:dyDescent="0.2">
      <c r="A7517" t="s">
        <v>1723</v>
      </c>
      <c r="B7517">
        <v>74</v>
      </c>
      <c r="C7517">
        <v>2011</v>
      </c>
      <c r="D7517" t="s">
        <v>21</v>
      </c>
      <c r="F7517" t="s">
        <v>28</v>
      </c>
      <c r="G7517" t="s">
        <v>1406</v>
      </c>
      <c r="I7517">
        <v>34613</v>
      </c>
    </row>
    <row r="7518" spans="1:9" x14ac:dyDescent="0.2">
      <c r="A7518" t="s">
        <v>1350</v>
      </c>
      <c r="B7518">
        <v>75</v>
      </c>
      <c r="C7518">
        <v>2011</v>
      </c>
      <c r="D7518" t="s">
        <v>976</v>
      </c>
      <c r="F7518" t="s">
        <v>55</v>
      </c>
      <c r="G7518" t="s">
        <v>1451</v>
      </c>
      <c r="I7518">
        <v>34589</v>
      </c>
    </row>
    <row r="7519" spans="1:9" x14ac:dyDescent="0.2">
      <c r="A7519" t="s">
        <v>243</v>
      </c>
      <c r="B7519">
        <v>76</v>
      </c>
      <c r="C7519">
        <v>2011</v>
      </c>
      <c r="D7519" t="s">
        <v>17</v>
      </c>
      <c r="F7519" t="s">
        <v>187</v>
      </c>
      <c r="G7519" t="s">
        <v>1448</v>
      </c>
      <c r="I7519">
        <v>34305</v>
      </c>
    </row>
    <row r="7520" spans="1:9" x14ac:dyDescent="0.2">
      <c r="A7520" t="s">
        <v>1175</v>
      </c>
      <c r="B7520">
        <v>77</v>
      </c>
      <c r="C7520">
        <v>2011</v>
      </c>
      <c r="D7520" t="s">
        <v>1288</v>
      </c>
      <c r="F7520" t="s">
        <v>33</v>
      </c>
      <c r="G7520" t="s">
        <v>1427</v>
      </c>
      <c r="I7520">
        <v>34246</v>
      </c>
    </row>
    <row r="7521" spans="1:9" x14ac:dyDescent="0.2">
      <c r="A7521" t="s">
        <v>1783</v>
      </c>
      <c r="B7521">
        <v>78</v>
      </c>
      <c r="C7521">
        <v>2011</v>
      </c>
      <c r="D7521" t="s">
        <v>1363</v>
      </c>
      <c r="F7521" t="s">
        <v>93</v>
      </c>
      <c r="G7521" t="s">
        <v>1457</v>
      </c>
      <c r="I7521">
        <v>34204</v>
      </c>
    </row>
    <row r="7522" spans="1:9" x14ac:dyDescent="0.2">
      <c r="A7522" t="s">
        <v>644</v>
      </c>
      <c r="B7522">
        <v>79</v>
      </c>
      <c r="C7522">
        <v>2011</v>
      </c>
      <c r="D7522" t="s">
        <v>1288</v>
      </c>
      <c r="F7522" t="s">
        <v>190</v>
      </c>
      <c r="G7522" t="s">
        <v>1476</v>
      </c>
      <c r="I7522">
        <v>33868.199999999997</v>
      </c>
    </row>
    <row r="7523" spans="1:9" x14ac:dyDescent="0.2">
      <c r="A7523" t="s">
        <v>1258</v>
      </c>
      <c r="B7523">
        <v>80</v>
      </c>
      <c r="C7523">
        <v>2011</v>
      </c>
      <c r="D7523" t="s">
        <v>223</v>
      </c>
      <c r="F7523" t="s">
        <v>22</v>
      </c>
      <c r="G7523" t="s">
        <v>1403</v>
      </c>
      <c r="I7523">
        <v>33739.300000000003</v>
      </c>
    </row>
    <row r="7524" spans="1:9" x14ac:dyDescent="0.2">
      <c r="A7524" t="s">
        <v>881</v>
      </c>
      <c r="B7524">
        <v>81</v>
      </c>
      <c r="C7524">
        <v>2011</v>
      </c>
      <c r="D7524" t="s">
        <v>74</v>
      </c>
      <c r="F7524" t="s">
        <v>41</v>
      </c>
      <c r="G7524" t="s">
        <v>1672</v>
      </c>
      <c r="I7524">
        <v>33370</v>
      </c>
    </row>
    <row r="7525" spans="1:9" x14ac:dyDescent="0.2">
      <c r="A7525" t="s">
        <v>1676</v>
      </c>
      <c r="B7525">
        <v>82</v>
      </c>
      <c r="C7525">
        <v>2011</v>
      </c>
      <c r="D7525" t="s">
        <v>65</v>
      </c>
      <c r="F7525" t="s">
        <v>146</v>
      </c>
      <c r="G7525" t="s">
        <v>1465</v>
      </c>
      <c r="I7525">
        <v>33193</v>
      </c>
    </row>
    <row r="7526" spans="1:9" x14ac:dyDescent="0.2">
      <c r="A7526" t="s">
        <v>1299</v>
      </c>
      <c r="B7526">
        <v>83</v>
      </c>
      <c r="C7526">
        <v>2011</v>
      </c>
      <c r="D7526" t="s">
        <v>175</v>
      </c>
      <c r="F7526" t="s">
        <v>28</v>
      </c>
      <c r="G7526" t="s">
        <v>1406</v>
      </c>
      <c r="I7526">
        <v>32778</v>
      </c>
    </row>
    <row r="7527" spans="1:9" x14ac:dyDescent="0.2">
      <c r="A7527" t="s">
        <v>1674</v>
      </c>
      <c r="B7527">
        <v>84</v>
      </c>
      <c r="C7527">
        <v>2011</v>
      </c>
      <c r="D7527" t="s">
        <v>46</v>
      </c>
      <c r="F7527" t="s">
        <v>47</v>
      </c>
      <c r="G7527" t="s">
        <v>1454</v>
      </c>
      <c r="I7527">
        <v>32733</v>
      </c>
    </row>
    <row r="7528" spans="1:9" x14ac:dyDescent="0.2">
      <c r="A7528" t="s">
        <v>1349</v>
      </c>
      <c r="B7528">
        <v>85</v>
      </c>
      <c r="C7528">
        <v>2011</v>
      </c>
      <c r="D7528" t="s">
        <v>27</v>
      </c>
      <c r="F7528" t="s">
        <v>150</v>
      </c>
      <c r="G7528" t="s">
        <v>1547</v>
      </c>
      <c r="I7528">
        <v>32563</v>
      </c>
    </row>
    <row r="7529" spans="1:9" x14ac:dyDescent="0.2">
      <c r="A7529" t="s">
        <v>450</v>
      </c>
      <c r="B7529">
        <v>86</v>
      </c>
      <c r="C7529">
        <v>2011</v>
      </c>
      <c r="D7529" t="s">
        <v>74</v>
      </c>
      <c r="F7529" t="s">
        <v>35</v>
      </c>
      <c r="G7529" t="s">
        <v>1464</v>
      </c>
      <c r="I7529">
        <v>32466</v>
      </c>
    </row>
    <row r="7530" spans="1:9" x14ac:dyDescent="0.2">
      <c r="A7530" t="s">
        <v>724</v>
      </c>
      <c r="B7530">
        <v>87</v>
      </c>
      <c r="C7530">
        <v>2011</v>
      </c>
      <c r="D7530" t="s">
        <v>40</v>
      </c>
      <c r="F7530" t="s">
        <v>28</v>
      </c>
      <c r="G7530" t="s">
        <v>1406</v>
      </c>
      <c r="I7530">
        <v>32224.9</v>
      </c>
    </row>
    <row r="7531" spans="1:9" x14ac:dyDescent="0.2">
      <c r="A7531" t="s">
        <v>170</v>
      </c>
      <c r="B7531">
        <v>88</v>
      </c>
      <c r="C7531">
        <v>2011</v>
      </c>
      <c r="D7531" t="s">
        <v>118</v>
      </c>
      <c r="F7531" t="s">
        <v>86</v>
      </c>
      <c r="G7531" t="s">
        <v>1412</v>
      </c>
      <c r="I7531">
        <v>31755</v>
      </c>
    </row>
    <row r="7532" spans="1:9" x14ac:dyDescent="0.2">
      <c r="A7532" t="s">
        <v>77</v>
      </c>
      <c r="B7532">
        <v>89</v>
      </c>
      <c r="C7532">
        <v>2011</v>
      </c>
      <c r="D7532" t="s">
        <v>65</v>
      </c>
      <c r="F7532" t="s">
        <v>44</v>
      </c>
      <c r="G7532" t="s">
        <v>1443</v>
      </c>
      <c r="I7532">
        <v>31400</v>
      </c>
    </row>
    <row r="7533" spans="1:9" x14ac:dyDescent="0.2">
      <c r="A7533" t="s">
        <v>1834</v>
      </c>
      <c r="B7533">
        <v>90</v>
      </c>
      <c r="C7533">
        <v>2011</v>
      </c>
      <c r="D7533" t="s">
        <v>1294</v>
      </c>
      <c r="F7533" t="s">
        <v>113</v>
      </c>
      <c r="G7533" t="s">
        <v>1440</v>
      </c>
      <c r="I7533">
        <v>30683</v>
      </c>
    </row>
    <row r="7534" spans="1:9" x14ac:dyDescent="0.2">
      <c r="A7534" t="s">
        <v>132</v>
      </c>
      <c r="B7534">
        <v>91</v>
      </c>
      <c r="C7534">
        <v>2011</v>
      </c>
      <c r="D7534" t="s">
        <v>57</v>
      </c>
      <c r="F7534" t="s">
        <v>28</v>
      </c>
      <c r="G7534" t="s">
        <v>1406</v>
      </c>
      <c r="I7534">
        <v>30242</v>
      </c>
    </row>
    <row r="7535" spans="1:9" x14ac:dyDescent="0.2">
      <c r="A7535" t="s">
        <v>1368</v>
      </c>
      <c r="B7535">
        <v>92</v>
      </c>
      <c r="C7535">
        <v>2011</v>
      </c>
      <c r="D7535" t="s">
        <v>1363</v>
      </c>
      <c r="F7535" t="s">
        <v>55</v>
      </c>
      <c r="G7535" t="s">
        <v>1543</v>
      </c>
      <c r="I7535">
        <v>29321</v>
      </c>
    </row>
    <row r="7536" spans="1:9" x14ac:dyDescent="0.2">
      <c r="A7536" t="s">
        <v>327</v>
      </c>
      <c r="B7536">
        <v>93</v>
      </c>
      <c r="C7536">
        <v>2011</v>
      </c>
      <c r="D7536" t="s">
        <v>987</v>
      </c>
      <c r="F7536" t="s">
        <v>25</v>
      </c>
      <c r="G7536" t="s">
        <v>1459</v>
      </c>
      <c r="I7536">
        <v>28430</v>
      </c>
    </row>
    <row r="7537" spans="1:9" x14ac:dyDescent="0.2">
      <c r="A7537" t="s">
        <v>1724</v>
      </c>
      <c r="B7537">
        <v>94</v>
      </c>
      <c r="C7537">
        <v>2011</v>
      </c>
      <c r="D7537" t="s">
        <v>38</v>
      </c>
      <c r="F7537" t="s">
        <v>28</v>
      </c>
      <c r="G7537" t="s">
        <v>1406</v>
      </c>
      <c r="I7537">
        <v>27208</v>
      </c>
    </row>
    <row r="7538" spans="1:9" x14ac:dyDescent="0.2">
      <c r="A7538" t="s">
        <v>246</v>
      </c>
      <c r="B7538">
        <v>95</v>
      </c>
      <c r="C7538">
        <v>2011</v>
      </c>
      <c r="D7538" t="s">
        <v>175</v>
      </c>
      <c r="F7538" t="s">
        <v>28</v>
      </c>
      <c r="G7538" t="s">
        <v>1406</v>
      </c>
      <c r="I7538">
        <v>26888</v>
      </c>
    </row>
    <row r="7539" spans="1:9" x14ac:dyDescent="0.2">
      <c r="A7539" t="s">
        <v>516</v>
      </c>
      <c r="B7539">
        <v>96</v>
      </c>
      <c r="C7539">
        <v>2011</v>
      </c>
      <c r="D7539" t="s">
        <v>636</v>
      </c>
      <c r="F7539" t="s">
        <v>55</v>
      </c>
      <c r="G7539" t="s">
        <v>1508</v>
      </c>
      <c r="I7539">
        <v>26820</v>
      </c>
    </row>
    <row r="7540" spans="1:9" x14ac:dyDescent="0.2">
      <c r="A7540" t="s">
        <v>1176</v>
      </c>
      <c r="B7540">
        <v>97</v>
      </c>
      <c r="C7540">
        <v>2011</v>
      </c>
      <c r="D7540" t="s">
        <v>490</v>
      </c>
      <c r="F7540" t="s">
        <v>72</v>
      </c>
      <c r="G7540" t="s">
        <v>1461</v>
      </c>
      <c r="I7540">
        <v>26662</v>
      </c>
    </row>
    <row r="7541" spans="1:9" x14ac:dyDescent="0.2">
      <c r="A7541" t="s">
        <v>217</v>
      </c>
      <c r="B7541">
        <v>98</v>
      </c>
      <c r="C7541">
        <v>2011</v>
      </c>
      <c r="D7541" t="s">
        <v>1722</v>
      </c>
      <c r="F7541" t="s">
        <v>44</v>
      </c>
      <c r="G7541" t="s">
        <v>1467</v>
      </c>
      <c r="I7541">
        <v>26004.6</v>
      </c>
    </row>
    <row r="7542" spans="1:9" x14ac:dyDescent="0.2">
      <c r="A7542" t="s">
        <v>1109</v>
      </c>
      <c r="B7542">
        <v>99</v>
      </c>
      <c r="C7542">
        <v>2011</v>
      </c>
      <c r="D7542" t="s">
        <v>223</v>
      </c>
      <c r="F7542" t="s">
        <v>22</v>
      </c>
      <c r="G7542" t="s">
        <v>1403</v>
      </c>
      <c r="I7542">
        <v>25893</v>
      </c>
    </row>
    <row r="7543" spans="1:9" x14ac:dyDescent="0.2">
      <c r="A7543" t="s">
        <v>383</v>
      </c>
      <c r="B7543">
        <v>100</v>
      </c>
      <c r="C7543">
        <v>2011</v>
      </c>
      <c r="D7543" t="s">
        <v>70</v>
      </c>
      <c r="F7543" t="s">
        <v>98</v>
      </c>
      <c r="G7543" t="s">
        <v>1493</v>
      </c>
      <c r="I7543">
        <v>25669.1</v>
      </c>
    </row>
    <row r="7544" spans="1:9" x14ac:dyDescent="0.2">
      <c r="A7544" t="s">
        <v>1352</v>
      </c>
      <c r="B7544">
        <v>101</v>
      </c>
      <c r="C7544">
        <v>2011</v>
      </c>
      <c r="D7544" t="s">
        <v>40</v>
      </c>
      <c r="F7544" t="s">
        <v>146</v>
      </c>
      <c r="G7544" t="s">
        <v>1462</v>
      </c>
      <c r="I7544">
        <v>25647.1</v>
      </c>
    </row>
    <row r="7545" spans="1:9" x14ac:dyDescent="0.2">
      <c r="A7545" t="s">
        <v>216</v>
      </c>
      <c r="B7545">
        <v>102</v>
      </c>
      <c r="C7545">
        <v>2011</v>
      </c>
      <c r="D7545" t="s">
        <v>70</v>
      </c>
      <c r="F7545" t="s">
        <v>177</v>
      </c>
      <c r="G7545" t="s">
        <v>1473</v>
      </c>
      <c r="I7545">
        <v>25328.1</v>
      </c>
    </row>
    <row r="7546" spans="1:9" x14ac:dyDescent="0.2">
      <c r="A7546" t="s">
        <v>1248</v>
      </c>
      <c r="B7546">
        <v>103</v>
      </c>
      <c r="C7546">
        <v>2011</v>
      </c>
      <c r="D7546" t="s">
        <v>985</v>
      </c>
      <c r="F7546" t="s">
        <v>72</v>
      </c>
      <c r="G7546" t="s">
        <v>1507</v>
      </c>
      <c r="I7546">
        <v>25267.9</v>
      </c>
    </row>
    <row r="7547" spans="1:9" x14ac:dyDescent="0.2">
      <c r="A7547" t="s">
        <v>182</v>
      </c>
      <c r="B7547">
        <v>104</v>
      </c>
      <c r="C7547">
        <v>2011</v>
      </c>
      <c r="D7547" t="s">
        <v>74</v>
      </c>
      <c r="F7547" t="s">
        <v>146</v>
      </c>
      <c r="G7547" t="s">
        <v>1466</v>
      </c>
      <c r="I7547">
        <v>25183</v>
      </c>
    </row>
    <row r="7548" spans="1:9" x14ac:dyDescent="0.2">
      <c r="A7548" t="s">
        <v>90</v>
      </c>
      <c r="B7548">
        <v>105</v>
      </c>
      <c r="C7548">
        <v>2011</v>
      </c>
      <c r="D7548" t="s">
        <v>91</v>
      </c>
      <c r="F7548" t="s">
        <v>113</v>
      </c>
      <c r="G7548" t="s">
        <v>1449</v>
      </c>
      <c r="I7548">
        <v>25179</v>
      </c>
    </row>
    <row r="7549" spans="1:9" x14ac:dyDescent="0.2">
      <c r="A7549" t="s">
        <v>1460</v>
      </c>
      <c r="B7549">
        <v>106</v>
      </c>
      <c r="C7549">
        <v>2011</v>
      </c>
      <c r="D7549" t="s">
        <v>65</v>
      </c>
      <c r="F7549" t="s">
        <v>28</v>
      </c>
      <c r="G7549" t="s">
        <v>1406</v>
      </c>
      <c r="I7549">
        <v>25112</v>
      </c>
    </row>
    <row r="7550" spans="1:9" x14ac:dyDescent="0.2">
      <c r="A7550" t="s">
        <v>1675</v>
      </c>
      <c r="B7550">
        <v>107</v>
      </c>
      <c r="C7550">
        <v>2011</v>
      </c>
      <c r="D7550" t="s">
        <v>24</v>
      </c>
      <c r="F7550" t="s">
        <v>53</v>
      </c>
      <c r="G7550" t="s">
        <v>1416</v>
      </c>
      <c r="I7550">
        <v>25003</v>
      </c>
    </row>
    <row r="7551" spans="1:9" x14ac:dyDescent="0.2">
      <c r="A7551" t="s">
        <v>504</v>
      </c>
      <c r="B7551">
        <v>108</v>
      </c>
      <c r="C7551">
        <v>2011</v>
      </c>
      <c r="D7551" t="s">
        <v>1830</v>
      </c>
      <c r="F7551" t="s">
        <v>146</v>
      </c>
      <c r="G7551" t="s">
        <v>1489</v>
      </c>
      <c r="I7551">
        <v>24545.1</v>
      </c>
    </row>
    <row r="7552" spans="1:9" x14ac:dyDescent="0.2">
      <c r="A7552" t="s">
        <v>499</v>
      </c>
      <c r="B7552">
        <v>109</v>
      </c>
      <c r="C7552">
        <v>2011</v>
      </c>
      <c r="D7552" t="s">
        <v>976</v>
      </c>
      <c r="F7552" t="s">
        <v>177</v>
      </c>
      <c r="G7552" t="s">
        <v>1475</v>
      </c>
      <c r="I7552">
        <v>24376</v>
      </c>
    </row>
    <row r="7553" spans="1:9" x14ac:dyDescent="0.2">
      <c r="A7553" t="s">
        <v>1835</v>
      </c>
      <c r="B7553">
        <v>110</v>
      </c>
      <c r="C7553">
        <v>2011</v>
      </c>
      <c r="D7553" t="s">
        <v>27</v>
      </c>
      <c r="F7553" t="s">
        <v>55</v>
      </c>
      <c r="G7553" t="s">
        <v>1506</v>
      </c>
      <c r="I7553">
        <v>24102</v>
      </c>
    </row>
    <row r="7554" spans="1:9" x14ac:dyDescent="0.2">
      <c r="A7554" t="s">
        <v>816</v>
      </c>
      <c r="B7554">
        <v>111</v>
      </c>
      <c r="C7554">
        <v>2011</v>
      </c>
      <c r="D7554" t="s">
        <v>60</v>
      </c>
      <c r="F7554" t="s">
        <v>44</v>
      </c>
      <c r="G7554" t="s">
        <v>1474</v>
      </c>
      <c r="I7554">
        <v>24074.6</v>
      </c>
    </row>
    <row r="7555" spans="1:9" x14ac:dyDescent="0.2">
      <c r="A7555" t="s">
        <v>186</v>
      </c>
      <c r="B7555">
        <v>112</v>
      </c>
      <c r="C7555">
        <v>2011</v>
      </c>
      <c r="D7555" t="s">
        <v>40</v>
      </c>
      <c r="F7555" t="s">
        <v>187</v>
      </c>
      <c r="G7555" t="s">
        <v>1448</v>
      </c>
      <c r="I7555">
        <v>23384.3</v>
      </c>
    </row>
    <row r="7556" spans="1:9" x14ac:dyDescent="0.2">
      <c r="A7556" t="s">
        <v>1028</v>
      </c>
      <c r="B7556">
        <v>113</v>
      </c>
      <c r="C7556">
        <v>2011</v>
      </c>
      <c r="D7556" t="s">
        <v>21</v>
      </c>
      <c r="F7556" t="s">
        <v>25</v>
      </c>
      <c r="G7556" t="s">
        <v>1509</v>
      </c>
      <c r="I7556">
        <v>23345.1</v>
      </c>
    </row>
    <row r="7557" spans="1:9" x14ac:dyDescent="0.2">
      <c r="A7557" t="s">
        <v>1836</v>
      </c>
      <c r="B7557">
        <v>114</v>
      </c>
      <c r="C7557">
        <v>2011</v>
      </c>
      <c r="D7557" t="s">
        <v>118</v>
      </c>
      <c r="F7557" t="s">
        <v>44</v>
      </c>
      <c r="G7557" t="s">
        <v>1417</v>
      </c>
      <c r="I7557">
        <v>23229</v>
      </c>
    </row>
    <row r="7558" spans="1:9" x14ac:dyDescent="0.2">
      <c r="A7558" t="s">
        <v>1096</v>
      </c>
      <c r="B7558">
        <v>115</v>
      </c>
      <c r="C7558">
        <v>2011</v>
      </c>
      <c r="D7558" t="s">
        <v>100</v>
      </c>
      <c r="F7558" t="s">
        <v>255</v>
      </c>
      <c r="G7558" t="s">
        <v>1423</v>
      </c>
      <c r="I7558">
        <v>23076</v>
      </c>
    </row>
    <row r="7559" spans="1:9" x14ac:dyDescent="0.2">
      <c r="A7559" t="s">
        <v>1837</v>
      </c>
      <c r="B7559">
        <v>116</v>
      </c>
      <c r="C7559">
        <v>2011</v>
      </c>
      <c r="D7559" t="s">
        <v>970</v>
      </c>
      <c r="F7559" t="s">
        <v>44</v>
      </c>
      <c r="G7559" t="s">
        <v>1434</v>
      </c>
      <c r="I7559">
        <v>22823</v>
      </c>
    </row>
    <row r="7560" spans="1:9" x14ac:dyDescent="0.2">
      <c r="A7560" t="s">
        <v>1296</v>
      </c>
      <c r="B7560">
        <v>117</v>
      </c>
      <c r="C7560">
        <v>2011</v>
      </c>
      <c r="D7560" t="s">
        <v>65</v>
      </c>
      <c r="F7560" t="s">
        <v>33</v>
      </c>
      <c r="G7560" t="s">
        <v>1427</v>
      </c>
      <c r="I7560">
        <v>22383</v>
      </c>
    </row>
    <row r="7561" spans="1:9" x14ac:dyDescent="0.2">
      <c r="A7561" t="s">
        <v>117</v>
      </c>
      <c r="B7561">
        <v>118</v>
      </c>
      <c r="C7561">
        <v>2011</v>
      </c>
      <c r="D7561" t="s">
        <v>118</v>
      </c>
      <c r="F7561" t="s">
        <v>22</v>
      </c>
      <c r="G7561" t="s">
        <v>1469</v>
      </c>
      <c r="I7561">
        <v>22170</v>
      </c>
    </row>
    <row r="7562" spans="1:9" x14ac:dyDescent="0.2">
      <c r="A7562" t="s">
        <v>387</v>
      </c>
      <c r="B7562">
        <v>119</v>
      </c>
      <c r="C7562">
        <v>2011</v>
      </c>
      <c r="D7562" t="s">
        <v>1838</v>
      </c>
      <c r="F7562" t="s">
        <v>146</v>
      </c>
      <c r="G7562" t="s">
        <v>1489</v>
      </c>
      <c r="I7562">
        <v>21942.2</v>
      </c>
    </row>
    <row r="7563" spans="1:9" x14ac:dyDescent="0.2">
      <c r="A7563" t="s">
        <v>624</v>
      </c>
      <c r="B7563">
        <v>120</v>
      </c>
      <c r="C7563">
        <v>2011</v>
      </c>
      <c r="D7563" t="s">
        <v>32</v>
      </c>
      <c r="F7563" t="s">
        <v>142</v>
      </c>
      <c r="G7563" t="s">
        <v>1480</v>
      </c>
      <c r="I7563">
        <v>21866</v>
      </c>
    </row>
    <row r="7564" spans="1:9" x14ac:dyDescent="0.2">
      <c r="A7564" t="s">
        <v>94</v>
      </c>
      <c r="B7564">
        <v>121</v>
      </c>
      <c r="C7564">
        <v>2011</v>
      </c>
      <c r="D7564" t="s">
        <v>30</v>
      </c>
      <c r="F7564" t="s">
        <v>33</v>
      </c>
      <c r="G7564" t="s">
        <v>1642</v>
      </c>
      <c r="I7564">
        <v>21633</v>
      </c>
    </row>
    <row r="7565" spans="1:9" x14ac:dyDescent="0.2">
      <c r="A7565" t="s">
        <v>613</v>
      </c>
      <c r="B7565">
        <v>122</v>
      </c>
      <c r="C7565">
        <v>2011</v>
      </c>
      <c r="D7565" t="s">
        <v>1288</v>
      </c>
      <c r="F7565" t="s">
        <v>98</v>
      </c>
      <c r="G7565" t="s">
        <v>1442</v>
      </c>
      <c r="I7565">
        <v>21253</v>
      </c>
    </row>
    <row r="7566" spans="1:9" x14ac:dyDescent="0.2">
      <c r="A7566" t="s">
        <v>813</v>
      </c>
      <c r="B7566">
        <v>123</v>
      </c>
      <c r="C7566">
        <v>2011</v>
      </c>
      <c r="D7566" t="s">
        <v>166</v>
      </c>
      <c r="F7566" t="s">
        <v>28</v>
      </c>
      <c r="G7566" t="s">
        <v>1406</v>
      </c>
      <c r="I7566">
        <v>21013</v>
      </c>
    </row>
    <row r="7567" spans="1:9" x14ac:dyDescent="0.2">
      <c r="A7567" t="s">
        <v>220</v>
      </c>
      <c r="B7567">
        <v>124</v>
      </c>
      <c r="C7567">
        <v>2011</v>
      </c>
      <c r="D7567" t="s">
        <v>221</v>
      </c>
      <c r="F7567" t="s">
        <v>22</v>
      </c>
      <c r="G7567" t="s">
        <v>1400</v>
      </c>
      <c r="I7567">
        <v>20849.3</v>
      </c>
    </row>
    <row r="7568" spans="1:9" x14ac:dyDescent="0.2">
      <c r="A7568" t="s">
        <v>1839</v>
      </c>
      <c r="B7568">
        <v>125</v>
      </c>
      <c r="C7568">
        <v>2011</v>
      </c>
      <c r="D7568" t="s">
        <v>97</v>
      </c>
      <c r="F7568" t="s">
        <v>86</v>
      </c>
      <c r="G7568" t="s">
        <v>1471</v>
      </c>
      <c r="I7568">
        <v>20732</v>
      </c>
    </row>
    <row r="7569" spans="1:9" x14ac:dyDescent="0.2">
      <c r="A7569" t="s">
        <v>531</v>
      </c>
      <c r="B7569">
        <v>126</v>
      </c>
      <c r="C7569">
        <v>2011</v>
      </c>
      <c r="D7569" t="s">
        <v>57</v>
      </c>
      <c r="F7569" t="s">
        <v>72</v>
      </c>
      <c r="G7569" t="s">
        <v>1421</v>
      </c>
      <c r="I7569">
        <v>20518</v>
      </c>
    </row>
    <row r="7570" spans="1:9" x14ac:dyDescent="0.2">
      <c r="A7570" t="s">
        <v>1092</v>
      </c>
      <c r="B7570">
        <v>127</v>
      </c>
      <c r="C7570">
        <v>2011</v>
      </c>
      <c r="D7570" t="s">
        <v>65</v>
      </c>
      <c r="F7570" t="s">
        <v>53</v>
      </c>
      <c r="G7570" t="s">
        <v>1471</v>
      </c>
      <c r="I7570">
        <v>20265</v>
      </c>
    </row>
    <row r="7571" spans="1:9" x14ac:dyDescent="0.2">
      <c r="A7571" t="s">
        <v>1306</v>
      </c>
      <c r="B7571">
        <v>128</v>
      </c>
      <c r="C7571">
        <v>2011</v>
      </c>
      <c r="D7571" t="s">
        <v>21</v>
      </c>
      <c r="F7571" t="s">
        <v>22</v>
      </c>
      <c r="G7571" t="s">
        <v>1411</v>
      </c>
      <c r="I7571">
        <v>20253</v>
      </c>
    </row>
    <row r="7572" spans="1:9" x14ac:dyDescent="0.2">
      <c r="A7572" t="s">
        <v>202</v>
      </c>
      <c r="B7572">
        <v>129</v>
      </c>
      <c r="C7572">
        <v>2011</v>
      </c>
      <c r="D7572" t="s">
        <v>488</v>
      </c>
      <c r="F7572" t="s">
        <v>55</v>
      </c>
      <c r="G7572" t="s">
        <v>1453</v>
      </c>
      <c r="I7572">
        <v>19857</v>
      </c>
    </row>
    <row r="7573" spans="1:9" x14ac:dyDescent="0.2">
      <c r="A7573" t="s">
        <v>147</v>
      </c>
      <c r="B7573">
        <v>130</v>
      </c>
      <c r="C7573">
        <v>2011</v>
      </c>
      <c r="D7573" t="s">
        <v>1077</v>
      </c>
      <c r="F7573" t="s">
        <v>22</v>
      </c>
      <c r="G7573" t="s">
        <v>1400</v>
      </c>
      <c r="I7573">
        <v>19746</v>
      </c>
    </row>
    <row r="7574" spans="1:9" x14ac:dyDescent="0.2">
      <c r="A7574" t="s">
        <v>148</v>
      </c>
      <c r="B7574">
        <v>131</v>
      </c>
      <c r="C7574">
        <v>2011</v>
      </c>
      <c r="D7574" t="s">
        <v>100</v>
      </c>
      <c r="F7574" t="s">
        <v>28</v>
      </c>
      <c r="G7574" t="s">
        <v>1406</v>
      </c>
      <c r="I7574">
        <v>19484</v>
      </c>
    </row>
    <row r="7575" spans="1:9" x14ac:dyDescent="0.2">
      <c r="A7575" t="s">
        <v>658</v>
      </c>
      <c r="B7575">
        <v>132</v>
      </c>
      <c r="C7575">
        <v>2011</v>
      </c>
      <c r="D7575" t="s">
        <v>976</v>
      </c>
      <c r="F7575" t="s">
        <v>398</v>
      </c>
      <c r="G7575" t="s">
        <v>1512</v>
      </c>
      <c r="I7575">
        <v>19160.2</v>
      </c>
    </row>
    <row r="7576" spans="1:9" x14ac:dyDescent="0.2">
      <c r="A7576" t="s">
        <v>1322</v>
      </c>
      <c r="B7576">
        <v>133</v>
      </c>
      <c r="C7576">
        <v>2011</v>
      </c>
      <c r="D7576" t="s">
        <v>998</v>
      </c>
      <c r="F7576" t="s">
        <v>177</v>
      </c>
      <c r="G7576" t="s">
        <v>1497</v>
      </c>
      <c r="I7576">
        <v>19131.099999999999</v>
      </c>
    </row>
    <row r="7577" spans="1:9" x14ac:dyDescent="0.2">
      <c r="A7577" t="s">
        <v>929</v>
      </c>
      <c r="B7577">
        <v>134</v>
      </c>
      <c r="C7577">
        <v>2011</v>
      </c>
      <c r="D7577" t="s">
        <v>57</v>
      </c>
      <c r="F7577" t="s">
        <v>35</v>
      </c>
      <c r="G7577" t="s">
        <v>1431</v>
      </c>
      <c r="I7577">
        <v>19067</v>
      </c>
    </row>
    <row r="7578" spans="1:9" x14ac:dyDescent="0.2">
      <c r="A7578" t="s">
        <v>369</v>
      </c>
      <c r="B7578">
        <v>135</v>
      </c>
      <c r="C7578">
        <v>2011</v>
      </c>
      <c r="D7578" t="s">
        <v>283</v>
      </c>
      <c r="F7578" t="s">
        <v>370</v>
      </c>
      <c r="G7578" t="s">
        <v>1504</v>
      </c>
      <c r="I7578">
        <v>19014</v>
      </c>
    </row>
    <row r="7579" spans="1:9" x14ac:dyDescent="0.2">
      <c r="A7579" t="s">
        <v>1840</v>
      </c>
      <c r="B7579">
        <v>136</v>
      </c>
      <c r="C7579">
        <v>2011</v>
      </c>
      <c r="D7579" t="s">
        <v>488</v>
      </c>
      <c r="F7579" t="s">
        <v>398</v>
      </c>
      <c r="G7579" t="s">
        <v>1512</v>
      </c>
      <c r="I7579">
        <v>18982</v>
      </c>
    </row>
    <row r="7580" spans="1:9" x14ac:dyDescent="0.2">
      <c r="A7580" t="s">
        <v>1785</v>
      </c>
      <c r="B7580">
        <v>137</v>
      </c>
      <c r="C7580">
        <v>2011</v>
      </c>
      <c r="D7580" t="s">
        <v>27</v>
      </c>
      <c r="F7580" t="s">
        <v>28</v>
      </c>
      <c r="G7580" t="s">
        <v>1406</v>
      </c>
      <c r="I7580">
        <v>18868</v>
      </c>
    </row>
    <row r="7581" spans="1:9" x14ac:dyDescent="0.2">
      <c r="A7581" t="s">
        <v>329</v>
      </c>
      <c r="B7581">
        <v>138</v>
      </c>
      <c r="C7581">
        <v>2011</v>
      </c>
      <c r="D7581" t="s">
        <v>330</v>
      </c>
      <c r="F7581" t="s">
        <v>187</v>
      </c>
      <c r="G7581" t="s">
        <v>1448</v>
      </c>
      <c r="I7581">
        <v>18866.5</v>
      </c>
    </row>
    <row r="7582" spans="1:9" x14ac:dyDescent="0.2">
      <c r="A7582" t="s">
        <v>158</v>
      </c>
      <c r="B7582">
        <v>139</v>
      </c>
      <c r="C7582">
        <v>2011</v>
      </c>
      <c r="D7582" t="s">
        <v>17</v>
      </c>
      <c r="F7582" t="s">
        <v>53</v>
      </c>
      <c r="G7582" t="s">
        <v>1479</v>
      </c>
      <c r="I7582">
        <v>18832</v>
      </c>
    </row>
    <row r="7583" spans="1:9" x14ac:dyDescent="0.2">
      <c r="A7583" t="s">
        <v>1098</v>
      </c>
      <c r="B7583">
        <v>140</v>
      </c>
      <c r="C7583">
        <v>2011</v>
      </c>
      <c r="D7583" t="s">
        <v>976</v>
      </c>
      <c r="F7583" t="s">
        <v>28</v>
      </c>
      <c r="G7583" t="s">
        <v>1517</v>
      </c>
      <c r="I7583">
        <v>18744.7</v>
      </c>
    </row>
    <row r="7584" spans="1:9" x14ac:dyDescent="0.2">
      <c r="A7584" t="s">
        <v>1001</v>
      </c>
      <c r="B7584">
        <v>141</v>
      </c>
      <c r="C7584">
        <v>2011</v>
      </c>
      <c r="D7584" t="s">
        <v>214</v>
      </c>
      <c r="F7584" t="s">
        <v>44</v>
      </c>
      <c r="G7584" t="s">
        <v>1417</v>
      </c>
      <c r="I7584">
        <v>18644</v>
      </c>
    </row>
    <row r="7585" spans="1:9" x14ac:dyDescent="0.2">
      <c r="A7585" t="s">
        <v>1182</v>
      </c>
      <c r="B7585">
        <v>142</v>
      </c>
      <c r="C7585">
        <v>2011</v>
      </c>
      <c r="D7585" t="s">
        <v>24</v>
      </c>
      <c r="F7585" t="s">
        <v>187</v>
      </c>
      <c r="G7585" t="s">
        <v>1501</v>
      </c>
      <c r="I7585">
        <v>18391</v>
      </c>
    </row>
    <row r="7586" spans="1:9" x14ac:dyDescent="0.2">
      <c r="A7586" t="s">
        <v>242</v>
      </c>
      <c r="B7586">
        <v>143</v>
      </c>
      <c r="C7586">
        <v>2011</v>
      </c>
      <c r="D7586" t="s">
        <v>32</v>
      </c>
      <c r="F7586" t="s">
        <v>18</v>
      </c>
      <c r="G7586" t="s">
        <v>1490</v>
      </c>
      <c r="I7586">
        <v>18366</v>
      </c>
    </row>
    <row r="7587" spans="1:9" x14ac:dyDescent="0.2">
      <c r="A7587" t="s">
        <v>306</v>
      </c>
      <c r="B7587">
        <v>144</v>
      </c>
      <c r="C7587">
        <v>2011</v>
      </c>
      <c r="D7587" t="s">
        <v>1095</v>
      </c>
      <c r="F7587" t="s">
        <v>22</v>
      </c>
      <c r="G7587" t="s">
        <v>1403</v>
      </c>
      <c r="I7587">
        <v>17973</v>
      </c>
    </row>
    <row r="7588" spans="1:9" x14ac:dyDescent="0.2">
      <c r="A7588" t="s">
        <v>285</v>
      </c>
      <c r="B7588">
        <v>145</v>
      </c>
      <c r="C7588">
        <v>2011</v>
      </c>
      <c r="D7588" t="s">
        <v>65</v>
      </c>
      <c r="F7588" t="s">
        <v>22</v>
      </c>
      <c r="G7588" t="s">
        <v>1411</v>
      </c>
      <c r="I7588">
        <v>17946.099999999999</v>
      </c>
    </row>
    <row r="7589" spans="1:9" x14ac:dyDescent="0.2">
      <c r="A7589" t="s">
        <v>83</v>
      </c>
      <c r="B7589">
        <v>146</v>
      </c>
      <c r="C7589">
        <v>2011</v>
      </c>
      <c r="D7589" t="s">
        <v>24</v>
      </c>
      <c r="F7589" t="s">
        <v>22</v>
      </c>
      <c r="G7589" t="s">
        <v>1477</v>
      </c>
      <c r="I7589">
        <v>17759</v>
      </c>
    </row>
    <row r="7590" spans="1:9" x14ac:dyDescent="0.2">
      <c r="A7590" t="s">
        <v>224</v>
      </c>
      <c r="B7590">
        <v>147</v>
      </c>
      <c r="C7590">
        <v>2011</v>
      </c>
      <c r="D7590" t="s">
        <v>214</v>
      </c>
      <c r="F7590" t="s">
        <v>86</v>
      </c>
      <c r="G7590" t="s">
        <v>1412</v>
      </c>
      <c r="I7590">
        <v>17456</v>
      </c>
    </row>
    <row r="7591" spans="1:9" x14ac:dyDescent="0.2">
      <c r="A7591" t="s">
        <v>1189</v>
      </c>
      <c r="B7591">
        <v>148</v>
      </c>
      <c r="C7591">
        <v>2011</v>
      </c>
      <c r="D7591" t="s">
        <v>166</v>
      </c>
      <c r="F7591" t="s">
        <v>98</v>
      </c>
      <c r="G7591" t="s">
        <v>1499</v>
      </c>
      <c r="I7591">
        <v>17374</v>
      </c>
    </row>
    <row r="7592" spans="1:9" x14ac:dyDescent="0.2">
      <c r="A7592" t="s">
        <v>1841</v>
      </c>
      <c r="B7592">
        <v>149</v>
      </c>
      <c r="C7592">
        <v>2011</v>
      </c>
      <c r="D7592" t="s">
        <v>57</v>
      </c>
      <c r="F7592" t="s">
        <v>18</v>
      </c>
      <c r="G7592" t="s">
        <v>1401</v>
      </c>
      <c r="I7592">
        <v>17373</v>
      </c>
    </row>
    <row r="7593" spans="1:9" x14ac:dyDescent="0.2">
      <c r="A7593" t="s">
        <v>1247</v>
      </c>
      <c r="B7593">
        <v>150</v>
      </c>
      <c r="C7593">
        <v>2011</v>
      </c>
      <c r="D7593" t="s">
        <v>920</v>
      </c>
      <c r="F7593" t="s">
        <v>35</v>
      </c>
      <c r="G7593" t="s">
        <v>1678</v>
      </c>
      <c r="I7593">
        <v>17138</v>
      </c>
    </row>
    <row r="7594" spans="1:9" x14ac:dyDescent="0.2">
      <c r="A7594" t="s">
        <v>1364</v>
      </c>
      <c r="B7594">
        <v>151</v>
      </c>
      <c r="C7594">
        <v>2011</v>
      </c>
      <c r="D7594" t="s">
        <v>57</v>
      </c>
      <c r="F7594" t="s">
        <v>98</v>
      </c>
      <c r="G7594" t="s">
        <v>1499</v>
      </c>
      <c r="I7594">
        <v>17096</v>
      </c>
    </row>
    <row r="7595" spans="1:9" x14ac:dyDescent="0.2">
      <c r="A7595" t="s">
        <v>793</v>
      </c>
      <c r="B7595">
        <v>152</v>
      </c>
      <c r="C7595">
        <v>2011</v>
      </c>
      <c r="D7595" t="s">
        <v>637</v>
      </c>
      <c r="F7595" t="s">
        <v>146</v>
      </c>
      <c r="G7595" t="s">
        <v>1535</v>
      </c>
      <c r="I7595">
        <v>17015.099999999999</v>
      </c>
    </row>
    <row r="7596" spans="1:9" x14ac:dyDescent="0.2">
      <c r="A7596" t="s">
        <v>231</v>
      </c>
      <c r="B7596">
        <v>153</v>
      </c>
      <c r="C7596">
        <v>2011</v>
      </c>
      <c r="D7596" t="s">
        <v>201</v>
      </c>
      <c r="F7596" t="s">
        <v>68</v>
      </c>
      <c r="G7596" t="s">
        <v>1408</v>
      </c>
      <c r="I7596">
        <v>16965</v>
      </c>
    </row>
    <row r="7597" spans="1:9" x14ac:dyDescent="0.2">
      <c r="A7597" t="s">
        <v>1168</v>
      </c>
      <c r="B7597">
        <v>154</v>
      </c>
      <c r="C7597">
        <v>2011</v>
      </c>
      <c r="D7597" t="s">
        <v>38</v>
      </c>
      <c r="F7597" t="s">
        <v>35</v>
      </c>
      <c r="G7597" t="s">
        <v>1494</v>
      </c>
      <c r="I7597">
        <v>16892</v>
      </c>
    </row>
    <row r="7598" spans="1:9" x14ac:dyDescent="0.2">
      <c r="A7598" t="s">
        <v>467</v>
      </c>
      <c r="B7598">
        <v>155</v>
      </c>
      <c r="C7598">
        <v>2011</v>
      </c>
      <c r="D7598" t="s">
        <v>1353</v>
      </c>
      <c r="F7598" t="s">
        <v>35</v>
      </c>
      <c r="G7598" t="s">
        <v>1464</v>
      </c>
      <c r="I7598">
        <v>16128</v>
      </c>
    </row>
    <row r="7599" spans="1:9" x14ac:dyDescent="0.2">
      <c r="A7599" t="s">
        <v>1355</v>
      </c>
      <c r="B7599">
        <v>156</v>
      </c>
      <c r="C7599">
        <v>2011</v>
      </c>
      <c r="D7599" t="s">
        <v>1727</v>
      </c>
      <c r="F7599" t="s">
        <v>44</v>
      </c>
      <c r="G7599" t="s">
        <v>1513</v>
      </c>
      <c r="I7599">
        <v>15870.4</v>
      </c>
    </row>
    <row r="7600" spans="1:9" x14ac:dyDescent="0.2">
      <c r="A7600" t="s">
        <v>459</v>
      </c>
      <c r="B7600">
        <v>157</v>
      </c>
      <c r="C7600">
        <v>2011</v>
      </c>
      <c r="D7600" t="s">
        <v>166</v>
      </c>
      <c r="F7600" t="s">
        <v>125</v>
      </c>
      <c r="G7600" t="s">
        <v>1407</v>
      </c>
      <c r="I7600">
        <v>15844.6</v>
      </c>
    </row>
    <row r="7601" spans="1:9" x14ac:dyDescent="0.2">
      <c r="A7601" t="s">
        <v>923</v>
      </c>
      <c r="B7601">
        <v>158</v>
      </c>
      <c r="C7601">
        <v>2011</v>
      </c>
      <c r="D7601" t="s">
        <v>824</v>
      </c>
      <c r="F7601" t="s">
        <v>72</v>
      </c>
      <c r="G7601" t="s">
        <v>1421</v>
      </c>
      <c r="I7601">
        <v>15817</v>
      </c>
    </row>
    <row r="7602" spans="1:9" x14ac:dyDescent="0.2">
      <c r="A7602" t="s">
        <v>1206</v>
      </c>
      <c r="B7602">
        <v>159</v>
      </c>
      <c r="C7602">
        <v>2011</v>
      </c>
      <c r="D7602" t="s">
        <v>74</v>
      </c>
      <c r="F7602" t="s">
        <v>28</v>
      </c>
      <c r="G7602" t="s">
        <v>1406</v>
      </c>
      <c r="I7602">
        <v>15680</v>
      </c>
    </row>
    <row r="7603" spans="1:9" x14ac:dyDescent="0.2">
      <c r="A7603" t="s">
        <v>241</v>
      </c>
      <c r="B7603">
        <v>160</v>
      </c>
      <c r="C7603">
        <v>2011</v>
      </c>
      <c r="D7603" t="s">
        <v>1077</v>
      </c>
      <c r="F7603" t="s">
        <v>28</v>
      </c>
      <c r="G7603" t="s">
        <v>1406</v>
      </c>
      <c r="I7603">
        <v>15564</v>
      </c>
    </row>
    <row r="7604" spans="1:9" x14ac:dyDescent="0.2">
      <c r="A7604" t="s">
        <v>1842</v>
      </c>
      <c r="B7604">
        <v>161</v>
      </c>
      <c r="C7604">
        <v>2011</v>
      </c>
      <c r="D7604" t="s">
        <v>214</v>
      </c>
      <c r="F7604" t="s">
        <v>177</v>
      </c>
      <c r="G7604" t="s">
        <v>1500</v>
      </c>
      <c r="I7604">
        <v>15317</v>
      </c>
    </row>
    <row r="7605" spans="1:9" x14ac:dyDescent="0.2">
      <c r="A7605" t="s">
        <v>378</v>
      </c>
      <c r="B7605">
        <v>162</v>
      </c>
      <c r="C7605">
        <v>2011</v>
      </c>
      <c r="D7605" t="s">
        <v>214</v>
      </c>
      <c r="F7605" t="s">
        <v>35</v>
      </c>
      <c r="G7605" t="s">
        <v>1494</v>
      </c>
      <c r="I7605">
        <v>15264</v>
      </c>
    </row>
    <row r="7606" spans="1:9" x14ac:dyDescent="0.2">
      <c r="A7606" t="s">
        <v>1046</v>
      </c>
      <c r="B7606">
        <v>163</v>
      </c>
      <c r="C7606">
        <v>2011</v>
      </c>
      <c r="D7606" t="s">
        <v>100</v>
      </c>
      <c r="F7606" t="s">
        <v>55</v>
      </c>
      <c r="G7606" t="s">
        <v>1511</v>
      </c>
      <c r="I7606">
        <v>15053</v>
      </c>
    </row>
    <row r="7607" spans="1:9" x14ac:dyDescent="0.2">
      <c r="A7607" t="s">
        <v>514</v>
      </c>
      <c r="B7607">
        <v>164</v>
      </c>
      <c r="C7607">
        <v>2011</v>
      </c>
      <c r="D7607" t="s">
        <v>65</v>
      </c>
      <c r="F7607" t="s">
        <v>53</v>
      </c>
      <c r="G7607" t="s">
        <v>1505</v>
      </c>
      <c r="I7607">
        <v>14963.3</v>
      </c>
    </row>
    <row r="7608" spans="1:9" x14ac:dyDescent="0.2">
      <c r="A7608" t="s">
        <v>1677</v>
      </c>
      <c r="B7608">
        <v>165</v>
      </c>
      <c r="C7608">
        <v>2011</v>
      </c>
      <c r="D7608" t="s">
        <v>57</v>
      </c>
      <c r="F7608" t="s">
        <v>28</v>
      </c>
      <c r="G7608" t="s">
        <v>1406</v>
      </c>
      <c r="I7608">
        <v>14929</v>
      </c>
    </row>
    <row r="7609" spans="1:9" x14ac:dyDescent="0.2">
      <c r="A7609" t="s">
        <v>239</v>
      </c>
      <c r="B7609">
        <v>166</v>
      </c>
      <c r="C7609">
        <v>2011</v>
      </c>
      <c r="D7609" t="s">
        <v>980</v>
      </c>
      <c r="F7609" t="s">
        <v>72</v>
      </c>
      <c r="G7609" t="s">
        <v>1421</v>
      </c>
      <c r="I7609">
        <v>14796.5</v>
      </c>
    </row>
    <row r="7610" spans="1:9" x14ac:dyDescent="0.2">
      <c r="A7610" t="s">
        <v>391</v>
      </c>
      <c r="B7610">
        <v>167</v>
      </c>
      <c r="C7610">
        <v>2011</v>
      </c>
      <c r="D7610" t="s">
        <v>1838</v>
      </c>
      <c r="F7610" t="s">
        <v>55</v>
      </c>
      <c r="G7610" t="s">
        <v>1413</v>
      </c>
      <c r="I7610">
        <v>14664</v>
      </c>
    </row>
    <row r="7611" spans="1:9" x14ac:dyDescent="0.2">
      <c r="A7611" t="s">
        <v>101</v>
      </c>
      <c r="B7611">
        <v>168</v>
      </c>
      <c r="C7611">
        <v>2011</v>
      </c>
      <c r="D7611" t="s">
        <v>65</v>
      </c>
      <c r="F7611" t="s">
        <v>28</v>
      </c>
      <c r="G7611" t="s">
        <v>1406</v>
      </c>
      <c r="I7611">
        <v>14621</v>
      </c>
    </row>
    <row r="7612" spans="1:9" x14ac:dyDescent="0.2">
      <c r="A7612" t="s">
        <v>319</v>
      </c>
      <c r="B7612">
        <v>169</v>
      </c>
      <c r="C7612">
        <v>2011</v>
      </c>
      <c r="D7612" t="s">
        <v>920</v>
      </c>
      <c r="F7612" t="s">
        <v>53</v>
      </c>
      <c r="G7612" t="s">
        <v>1471</v>
      </c>
      <c r="I7612">
        <v>14427</v>
      </c>
    </row>
    <row r="7613" spans="1:9" x14ac:dyDescent="0.2">
      <c r="A7613" t="s">
        <v>692</v>
      </c>
      <c r="B7613">
        <v>170</v>
      </c>
      <c r="C7613">
        <v>2011</v>
      </c>
      <c r="D7613" t="s">
        <v>1095</v>
      </c>
      <c r="F7613" t="s">
        <v>22</v>
      </c>
      <c r="G7613" t="s">
        <v>1403</v>
      </c>
      <c r="I7613">
        <v>14414</v>
      </c>
    </row>
    <row r="7614" spans="1:9" x14ac:dyDescent="0.2">
      <c r="A7614" t="s">
        <v>1307</v>
      </c>
      <c r="B7614">
        <v>171</v>
      </c>
      <c r="C7614">
        <v>2011</v>
      </c>
      <c r="D7614" t="s">
        <v>17</v>
      </c>
      <c r="F7614" t="s">
        <v>18</v>
      </c>
      <c r="G7614" t="s">
        <v>1520</v>
      </c>
      <c r="I7614">
        <v>14383</v>
      </c>
    </row>
    <row r="7615" spans="1:9" x14ac:dyDescent="0.2">
      <c r="A7615" t="s">
        <v>933</v>
      </c>
      <c r="B7615">
        <v>172</v>
      </c>
      <c r="C7615">
        <v>2011</v>
      </c>
      <c r="D7615" t="s">
        <v>920</v>
      </c>
      <c r="F7615" t="s">
        <v>75</v>
      </c>
      <c r="G7615" t="s">
        <v>1483</v>
      </c>
      <c r="I7615">
        <v>14340</v>
      </c>
    </row>
    <row r="7616" spans="1:9" x14ac:dyDescent="0.2">
      <c r="A7616" t="s">
        <v>729</v>
      </c>
      <c r="B7616">
        <v>173</v>
      </c>
      <c r="C7616">
        <v>2011</v>
      </c>
      <c r="D7616" t="s">
        <v>214</v>
      </c>
      <c r="F7616" t="s">
        <v>125</v>
      </c>
      <c r="G7616" t="s">
        <v>1407</v>
      </c>
      <c r="I7616">
        <v>14272</v>
      </c>
    </row>
    <row r="7617" spans="1:9" x14ac:dyDescent="0.2">
      <c r="A7617" t="s">
        <v>746</v>
      </c>
      <c r="B7617">
        <v>174</v>
      </c>
      <c r="C7617">
        <v>2011</v>
      </c>
      <c r="D7617" t="s">
        <v>175</v>
      </c>
      <c r="F7617" t="s">
        <v>28</v>
      </c>
      <c r="G7617" t="s">
        <v>1406</v>
      </c>
      <c r="I7617">
        <v>14059.8</v>
      </c>
    </row>
    <row r="7618" spans="1:9" x14ac:dyDescent="0.2">
      <c r="A7618" t="s">
        <v>622</v>
      </c>
      <c r="B7618">
        <v>175</v>
      </c>
      <c r="C7618">
        <v>2011</v>
      </c>
      <c r="D7618" t="s">
        <v>974</v>
      </c>
      <c r="F7618" t="s">
        <v>22</v>
      </c>
      <c r="G7618" t="s">
        <v>1502</v>
      </c>
      <c r="I7618">
        <v>13966</v>
      </c>
    </row>
    <row r="7619" spans="1:9" x14ac:dyDescent="0.2">
      <c r="A7619" t="s">
        <v>1180</v>
      </c>
      <c r="B7619">
        <v>176</v>
      </c>
      <c r="C7619">
        <v>2011</v>
      </c>
      <c r="D7619" t="s">
        <v>1830</v>
      </c>
      <c r="F7619" t="s">
        <v>41</v>
      </c>
      <c r="G7619" t="s">
        <v>1528</v>
      </c>
      <c r="I7619">
        <v>13864</v>
      </c>
    </row>
    <row r="7620" spans="1:9" x14ac:dyDescent="0.2">
      <c r="A7620" t="s">
        <v>730</v>
      </c>
      <c r="B7620">
        <v>177</v>
      </c>
      <c r="C7620">
        <v>2011</v>
      </c>
      <c r="D7620" t="s">
        <v>214</v>
      </c>
      <c r="F7620" t="s">
        <v>55</v>
      </c>
      <c r="G7620" t="s">
        <v>1413</v>
      </c>
      <c r="I7620">
        <v>13841</v>
      </c>
    </row>
    <row r="7621" spans="1:9" x14ac:dyDescent="0.2">
      <c r="A7621" t="s">
        <v>274</v>
      </c>
      <c r="B7621">
        <v>178</v>
      </c>
      <c r="C7621">
        <v>2011</v>
      </c>
      <c r="D7621" t="s">
        <v>1727</v>
      </c>
      <c r="F7621" t="s">
        <v>53</v>
      </c>
      <c r="G7621" t="s">
        <v>1521</v>
      </c>
      <c r="I7621">
        <v>13715</v>
      </c>
    </row>
    <row r="7622" spans="1:9" x14ac:dyDescent="0.2">
      <c r="A7622" t="s">
        <v>1309</v>
      </c>
      <c r="B7622">
        <v>179</v>
      </c>
      <c r="C7622">
        <v>2011</v>
      </c>
      <c r="D7622" t="s">
        <v>1288</v>
      </c>
      <c r="F7622" t="s">
        <v>55</v>
      </c>
      <c r="G7622" t="s">
        <v>1522</v>
      </c>
      <c r="I7622">
        <v>13619.9</v>
      </c>
    </row>
    <row r="7623" spans="1:9" x14ac:dyDescent="0.2">
      <c r="A7623" t="s">
        <v>179</v>
      </c>
      <c r="B7623">
        <v>180</v>
      </c>
      <c r="C7623">
        <v>2011</v>
      </c>
      <c r="D7623" t="s">
        <v>175</v>
      </c>
      <c r="F7623" t="s">
        <v>28</v>
      </c>
      <c r="G7623" t="s">
        <v>1406</v>
      </c>
      <c r="I7623">
        <v>13497</v>
      </c>
    </row>
    <row r="7624" spans="1:9" x14ac:dyDescent="0.2">
      <c r="A7624" t="s">
        <v>268</v>
      </c>
      <c r="B7624">
        <v>181</v>
      </c>
      <c r="C7624">
        <v>2011</v>
      </c>
      <c r="D7624" t="s">
        <v>46</v>
      </c>
      <c r="F7624" t="s">
        <v>98</v>
      </c>
      <c r="G7624" t="s">
        <v>1499</v>
      </c>
      <c r="I7624">
        <v>13423</v>
      </c>
    </row>
    <row r="7625" spans="1:9" x14ac:dyDescent="0.2">
      <c r="A7625" t="s">
        <v>1048</v>
      </c>
      <c r="B7625">
        <v>182</v>
      </c>
      <c r="C7625">
        <v>2011</v>
      </c>
      <c r="D7625" t="s">
        <v>974</v>
      </c>
      <c r="F7625" t="s">
        <v>177</v>
      </c>
      <c r="G7625" t="s">
        <v>1680</v>
      </c>
      <c r="I7625">
        <v>13409.4</v>
      </c>
    </row>
    <row r="7626" spans="1:9" x14ac:dyDescent="0.2">
      <c r="A7626" t="s">
        <v>1305</v>
      </c>
      <c r="B7626">
        <v>183</v>
      </c>
      <c r="C7626">
        <v>2011</v>
      </c>
      <c r="D7626" t="s">
        <v>214</v>
      </c>
      <c r="F7626" t="s">
        <v>53</v>
      </c>
      <c r="G7626" t="s">
        <v>1479</v>
      </c>
      <c r="I7626">
        <v>13339</v>
      </c>
    </row>
    <row r="7627" spans="1:9" x14ac:dyDescent="0.2">
      <c r="A7627" t="s">
        <v>751</v>
      </c>
      <c r="B7627">
        <v>184</v>
      </c>
      <c r="C7627">
        <v>2011</v>
      </c>
      <c r="D7627" t="s">
        <v>214</v>
      </c>
      <c r="F7627" t="s">
        <v>28</v>
      </c>
      <c r="G7627" t="s">
        <v>1406</v>
      </c>
      <c r="I7627">
        <v>13325</v>
      </c>
    </row>
    <row r="7628" spans="1:9" x14ac:dyDescent="0.2">
      <c r="A7628" t="s">
        <v>1304</v>
      </c>
      <c r="B7628">
        <v>185</v>
      </c>
      <c r="C7628">
        <v>2011</v>
      </c>
      <c r="D7628" t="s">
        <v>65</v>
      </c>
      <c r="F7628" t="s">
        <v>41</v>
      </c>
      <c r="G7628" t="s">
        <v>1514</v>
      </c>
      <c r="I7628">
        <v>13319</v>
      </c>
    </row>
    <row r="7629" spans="1:9" x14ac:dyDescent="0.2">
      <c r="A7629" t="s">
        <v>1730</v>
      </c>
      <c r="B7629">
        <v>186</v>
      </c>
      <c r="C7629">
        <v>2011</v>
      </c>
      <c r="D7629" t="s">
        <v>1722</v>
      </c>
      <c r="F7629" t="s">
        <v>255</v>
      </c>
      <c r="G7629" t="s">
        <v>1471</v>
      </c>
      <c r="I7629">
        <v>13226</v>
      </c>
    </row>
    <row r="7630" spans="1:9" x14ac:dyDescent="0.2">
      <c r="A7630" t="s">
        <v>874</v>
      </c>
      <c r="B7630">
        <v>187</v>
      </c>
      <c r="C7630">
        <v>2011</v>
      </c>
      <c r="D7630" t="s">
        <v>95</v>
      </c>
      <c r="F7630" t="s">
        <v>80</v>
      </c>
      <c r="G7630" t="s">
        <v>1553</v>
      </c>
      <c r="I7630">
        <v>13202.6</v>
      </c>
    </row>
    <row r="7631" spans="1:9" x14ac:dyDescent="0.2">
      <c r="A7631" t="s">
        <v>858</v>
      </c>
      <c r="B7631">
        <v>188</v>
      </c>
      <c r="C7631">
        <v>2011</v>
      </c>
      <c r="D7631" t="s">
        <v>24</v>
      </c>
      <c r="F7631" t="s">
        <v>113</v>
      </c>
      <c r="G7631" t="s">
        <v>1560</v>
      </c>
      <c r="I7631">
        <v>13035</v>
      </c>
    </row>
    <row r="7632" spans="1:9" x14ac:dyDescent="0.2">
      <c r="A7632" t="s">
        <v>1321</v>
      </c>
      <c r="B7632">
        <v>189</v>
      </c>
      <c r="C7632">
        <v>2011</v>
      </c>
      <c r="D7632" t="s">
        <v>223</v>
      </c>
      <c r="F7632" t="s">
        <v>116</v>
      </c>
      <c r="G7632" t="s">
        <v>1529</v>
      </c>
      <c r="I7632">
        <v>13030.1</v>
      </c>
    </row>
    <row r="7633" spans="1:9" x14ac:dyDescent="0.2">
      <c r="A7633" t="s">
        <v>1663</v>
      </c>
      <c r="B7633">
        <v>190</v>
      </c>
      <c r="C7633">
        <v>2011</v>
      </c>
      <c r="D7633" t="s">
        <v>1294</v>
      </c>
      <c r="F7633" t="s">
        <v>113</v>
      </c>
      <c r="G7633" t="s">
        <v>1664</v>
      </c>
      <c r="I7633">
        <v>12986.5</v>
      </c>
    </row>
    <row r="7634" spans="1:9" x14ac:dyDescent="0.2">
      <c r="A7634" t="s">
        <v>110</v>
      </c>
      <c r="B7634">
        <v>191</v>
      </c>
      <c r="C7634">
        <v>2011</v>
      </c>
      <c r="D7634" t="s">
        <v>980</v>
      </c>
      <c r="F7634" t="s">
        <v>44</v>
      </c>
      <c r="G7634" t="s">
        <v>1488</v>
      </c>
      <c r="I7634">
        <v>12919</v>
      </c>
    </row>
    <row r="7635" spans="1:9" x14ac:dyDescent="0.2">
      <c r="A7635" t="s">
        <v>655</v>
      </c>
      <c r="B7635">
        <v>192</v>
      </c>
      <c r="C7635">
        <v>2011</v>
      </c>
      <c r="D7635" t="s">
        <v>824</v>
      </c>
      <c r="F7635" t="s">
        <v>44</v>
      </c>
      <c r="G7635" t="s">
        <v>1428</v>
      </c>
      <c r="I7635">
        <v>12843</v>
      </c>
    </row>
    <row r="7636" spans="1:9" x14ac:dyDescent="0.2">
      <c r="A7636" t="s">
        <v>1682</v>
      </c>
      <c r="B7636">
        <v>193</v>
      </c>
      <c r="C7636">
        <v>2011</v>
      </c>
      <c r="D7636" t="s">
        <v>27</v>
      </c>
      <c r="F7636" t="s">
        <v>181</v>
      </c>
      <c r="G7636" t="s">
        <v>1549</v>
      </c>
      <c r="I7636">
        <v>12640.7</v>
      </c>
    </row>
    <row r="7637" spans="1:9" x14ac:dyDescent="0.2">
      <c r="A7637" t="s">
        <v>1106</v>
      </c>
      <c r="B7637">
        <v>194</v>
      </c>
      <c r="C7637">
        <v>2011</v>
      </c>
      <c r="D7637" t="s">
        <v>757</v>
      </c>
      <c r="F7637" t="s">
        <v>98</v>
      </c>
      <c r="G7637" t="s">
        <v>1442</v>
      </c>
      <c r="I7637">
        <v>12571.7</v>
      </c>
    </row>
    <row r="7638" spans="1:9" x14ac:dyDescent="0.2">
      <c r="A7638" t="s">
        <v>714</v>
      </c>
      <c r="B7638">
        <v>195</v>
      </c>
      <c r="C7638">
        <v>2011</v>
      </c>
      <c r="D7638" t="s">
        <v>715</v>
      </c>
      <c r="F7638" t="s">
        <v>28</v>
      </c>
      <c r="G7638" t="s">
        <v>1406</v>
      </c>
      <c r="I7638">
        <v>12542.5</v>
      </c>
    </row>
    <row r="7639" spans="1:9" x14ac:dyDescent="0.2">
      <c r="A7639" t="s">
        <v>747</v>
      </c>
      <c r="B7639">
        <v>196</v>
      </c>
      <c r="C7639">
        <v>2011</v>
      </c>
      <c r="D7639" t="s">
        <v>193</v>
      </c>
      <c r="F7639" t="s">
        <v>22</v>
      </c>
      <c r="G7639" t="s">
        <v>1403</v>
      </c>
      <c r="I7639">
        <v>12515</v>
      </c>
    </row>
    <row r="7640" spans="1:9" x14ac:dyDescent="0.2">
      <c r="A7640" t="s">
        <v>810</v>
      </c>
      <c r="B7640">
        <v>197</v>
      </c>
      <c r="C7640">
        <v>2011</v>
      </c>
      <c r="D7640" t="s">
        <v>350</v>
      </c>
      <c r="F7640" t="s">
        <v>177</v>
      </c>
      <c r="G7640" t="s">
        <v>1487</v>
      </c>
      <c r="I7640">
        <v>12501.5</v>
      </c>
    </row>
    <row r="7641" spans="1:9" x14ac:dyDescent="0.2">
      <c r="A7641" t="s">
        <v>238</v>
      </c>
      <c r="B7641">
        <v>198</v>
      </c>
      <c r="C7641">
        <v>2011</v>
      </c>
      <c r="D7641" t="s">
        <v>214</v>
      </c>
      <c r="F7641" t="s">
        <v>55</v>
      </c>
      <c r="G7641" t="s">
        <v>1525</v>
      </c>
      <c r="I7641">
        <v>12409</v>
      </c>
    </row>
    <row r="7642" spans="1:9" x14ac:dyDescent="0.2">
      <c r="A7642" t="s">
        <v>270</v>
      </c>
      <c r="B7642">
        <v>199</v>
      </c>
      <c r="C7642">
        <v>2011</v>
      </c>
      <c r="D7642" t="s">
        <v>980</v>
      </c>
      <c r="F7642" t="s">
        <v>18</v>
      </c>
      <c r="G7642" t="s">
        <v>1537</v>
      </c>
      <c r="I7642">
        <v>12397</v>
      </c>
    </row>
    <row r="7643" spans="1:9" x14ac:dyDescent="0.2">
      <c r="A7643" t="s">
        <v>1843</v>
      </c>
      <c r="B7643">
        <v>200</v>
      </c>
      <c r="C7643">
        <v>2011</v>
      </c>
      <c r="D7643" t="s">
        <v>980</v>
      </c>
      <c r="F7643" t="s">
        <v>68</v>
      </c>
      <c r="G7643" t="s">
        <v>1408</v>
      </c>
      <c r="I7643">
        <v>12370.2</v>
      </c>
    </row>
    <row r="7644" spans="1:9" x14ac:dyDescent="0.2">
      <c r="A7644" t="s">
        <v>300</v>
      </c>
      <c r="B7644">
        <v>201</v>
      </c>
      <c r="C7644">
        <v>2011</v>
      </c>
      <c r="D7644" t="s">
        <v>214</v>
      </c>
      <c r="F7644" t="s">
        <v>41</v>
      </c>
      <c r="G7644" t="s">
        <v>1447</v>
      </c>
      <c r="I7644">
        <v>12195</v>
      </c>
    </row>
    <row r="7645" spans="1:9" x14ac:dyDescent="0.2">
      <c r="A7645" t="s">
        <v>1382</v>
      </c>
      <c r="B7645">
        <v>202</v>
      </c>
      <c r="C7645">
        <v>2011</v>
      </c>
      <c r="D7645" t="s">
        <v>1095</v>
      </c>
      <c r="F7645" t="s">
        <v>22</v>
      </c>
      <c r="G7645" t="s">
        <v>1403</v>
      </c>
      <c r="I7645">
        <v>12156</v>
      </c>
    </row>
    <row r="7646" spans="1:9" x14ac:dyDescent="0.2">
      <c r="A7646" t="s">
        <v>574</v>
      </c>
      <c r="B7646">
        <v>203</v>
      </c>
      <c r="C7646">
        <v>2011</v>
      </c>
      <c r="D7646" t="s">
        <v>980</v>
      </c>
      <c r="F7646" t="s">
        <v>22</v>
      </c>
      <c r="G7646" t="s">
        <v>1502</v>
      </c>
      <c r="I7646">
        <v>12149.2</v>
      </c>
    </row>
    <row r="7647" spans="1:9" x14ac:dyDescent="0.2">
      <c r="A7647" t="s">
        <v>295</v>
      </c>
      <c r="B7647">
        <v>204</v>
      </c>
      <c r="C7647">
        <v>2011</v>
      </c>
      <c r="D7647" t="s">
        <v>17</v>
      </c>
      <c r="F7647" t="s">
        <v>44</v>
      </c>
      <c r="G7647" t="s">
        <v>1728</v>
      </c>
      <c r="I7647">
        <v>12145</v>
      </c>
    </row>
    <row r="7648" spans="1:9" x14ac:dyDescent="0.2">
      <c r="A7648" t="s">
        <v>538</v>
      </c>
      <c r="B7648">
        <v>205</v>
      </c>
      <c r="C7648">
        <v>2011</v>
      </c>
      <c r="D7648" t="s">
        <v>118</v>
      </c>
      <c r="F7648" t="s">
        <v>22</v>
      </c>
      <c r="G7648" t="s">
        <v>1502</v>
      </c>
      <c r="I7648">
        <v>12104</v>
      </c>
    </row>
    <row r="7649" spans="1:9" x14ac:dyDescent="0.2">
      <c r="A7649" t="s">
        <v>1266</v>
      </c>
      <c r="B7649">
        <v>206</v>
      </c>
      <c r="C7649">
        <v>2011</v>
      </c>
      <c r="D7649" t="s">
        <v>488</v>
      </c>
      <c r="F7649" t="s">
        <v>22</v>
      </c>
      <c r="G7649" t="s">
        <v>1403</v>
      </c>
      <c r="I7649">
        <v>12092</v>
      </c>
    </row>
    <row r="7650" spans="1:9" x14ac:dyDescent="0.2">
      <c r="A7650" t="s">
        <v>647</v>
      </c>
      <c r="B7650">
        <v>207</v>
      </c>
      <c r="C7650">
        <v>2011</v>
      </c>
      <c r="D7650" t="s">
        <v>17</v>
      </c>
      <c r="F7650" t="s">
        <v>18</v>
      </c>
      <c r="G7650" t="s">
        <v>1491</v>
      </c>
      <c r="I7650">
        <v>11954.6</v>
      </c>
    </row>
    <row r="7651" spans="1:9" x14ac:dyDescent="0.2">
      <c r="A7651" t="s">
        <v>641</v>
      </c>
      <c r="B7651">
        <v>208</v>
      </c>
      <c r="C7651">
        <v>2011</v>
      </c>
      <c r="D7651" t="s">
        <v>118</v>
      </c>
      <c r="F7651" t="s">
        <v>398</v>
      </c>
      <c r="G7651" t="s">
        <v>1531</v>
      </c>
      <c r="I7651">
        <v>11908</v>
      </c>
    </row>
    <row r="7652" spans="1:9" x14ac:dyDescent="0.2">
      <c r="A7652" t="s">
        <v>930</v>
      </c>
      <c r="B7652">
        <v>209</v>
      </c>
      <c r="C7652">
        <v>2011</v>
      </c>
      <c r="D7652" t="s">
        <v>27</v>
      </c>
      <c r="F7652" t="s">
        <v>181</v>
      </c>
      <c r="G7652" t="s">
        <v>1516</v>
      </c>
      <c r="I7652">
        <v>11730</v>
      </c>
    </row>
    <row r="7653" spans="1:9" x14ac:dyDescent="0.2">
      <c r="A7653" t="s">
        <v>629</v>
      </c>
      <c r="B7653">
        <v>210</v>
      </c>
      <c r="C7653">
        <v>2011</v>
      </c>
      <c r="D7653" t="s">
        <v>230</v>
      </c>
      <c r="F7653" t="s">
        <v>75</v>
      </c>
      <c r="G7653" t="s">
        <v>1439</v>
      </c>
      <c r="I7653">
        <v>11691</v>
      </c>
    </row>
    <row r="7654" spans="1:9" x14ac:dyDescent="0.2">
      <c r="A7654" t="s">
        <v>339</v>
      </c>
      <c r="B7654">
        <v>211</v>
      </c>
      <c r="C7654">
        <v>2011</v>
      </c>
      <c r="D7654" t="s">
        <v>1830</v>
      </c>
      <c r="F7654" t="s">
        <v>177</v>
      </c>
      <c r="G7654" t="s">
        <v>1729</v>
      </c>
      <c r="I7654">
        <v>11633.1</v>
      </c>
    </row>
    <row r="7655" spans="1:9" x14ac:dyDescent="0.2">
      <c r="A7655" t="s">
        <v>1844</v>
      </c>
      <c r="B7655">
        <v>212</v>
      </c>
      <c r="C7655">
        <v>2011</v>
      </c>
      <c r="D7655" t="s">
        <v>1288</v>
      </c>
      <c r="F7655" t="s">
        <v>75</v>
      </c>
      <c r="G7655" t="s">
        <v>1439</v>
      </c>
      <c r="I7655">
        <v>11587.9</v>
      </c>
    </row>
    <row r="7656" spans="1:9" x14ac:dyDescent="0.2">
      <c r="A7656" t="s">
        <v>296</v>
      </c>
      <c r="B7656">
        <v>213</v>
      </c>
      <c r="C7656">
        <v>2011</v>
      </c>
      <c r="D7656" t="s">
        <v>214</v>
      </c>
      <c r="F7656" t="s">
        <v>297</v>
      </c>
      <c r="G7656" t="s">
        <v>1536</v>
      </c>
      <c r="I7656">
        <v>11487.6</v>
      </c>
    </row>
    <row r="7657" spans="1:9" x14ac:dyDescent="0.2">
      <c r="A7657" t="s">
        <v>1187</v>
      </c>
      <c r="B7657">
        <v>214</v>
      </c>
      <c r="C7657">
        <v>2011</v>
      </c>
      <c r="D7657" t="s">
        <v>60</v>
      </c>
      <c r="F7657" t="s">
        <v>190</v>
      </c>
      <c r="G7657" t="s">
        <v>1476</v>
      </c>
      <c r="I7657">
        <v>11343</v>
      </c>
    </row>
    <row r="7658" spans="1:9" x14ac:dyDescent="0.2">
      <c r="A7658" t="s">
        <v>343</v>
      </c>
      <c r="B7658">
        <v>215</v>
      </c>
      <c r="C7658">
        <v>2011</v>
      </c>
      <c r="D7658" t="s">
        <v>998</v>
      </c>
      <c r="F7658" t="s">
        <v>86</v>
      </c>
      <c r="G7658" t="s">
        <v>1412</v>
      </c>
      <c r="I7658">
        <v>11207.6</v>
      </c>
    </row>
    <row r="7659" spans="1:9" x14ac:dyDescent="0.2">
      <c r="A7659" t="s">
        <v>772</v>
      </c>
      <c r="B7659">
        <v>216</v>
      </c>
      <c r="C7659">
        <v>2011</v>
      </c>
      <c r="D7659" t="s">
        <v>987</v>
      </c>
      <c r="F7659" t="s">
        <v>35</v>
      </c>
      <c r="G7659" t="s">
        <v>1532</v>
      </c>
      <c r="I7659">
        <v>11202.6</v>
      </c>
    </row>
    <row r="7660" spans="1:9" x14ac:dyDescent="0.2">
      <c r="A7660" t="s">
        <v>294</v>
      </c>
      <c r="B7660">
        <v>217</v>
      </c>
      <c r="C7660">
        <v>2011</v>
      </c>
      <c r="D7660" t="s">
        <v>74</v>
      </c>
      <c r="F7660" t="s">
        <v>28</v>
      </c>
      <c r="G7660" t="s">
        <v>1566</v>
      </c>
      <c r="I7660">
        <v>11155</v>
      </c>
    </row>
    <row r="7661" spans="1:9" x14ac:dyDescent="0.2">
      <c r="A7661" t="s">
        <v>1255</v>
      </c>
      <c r="B7661">
        <v>218</v>
      </c>
      <c r="C7661">
        <v>2011</v>
      </c>
      <c r="D7661" t="s">
        <v>980</v>
      </c>
      <c r="F7661" t="s">
        <v>72</v>
      </c>
      <c r="G7661" t="s">
        <v>1583</v>
      </c>
      <c r="I7661">
        <v>11146.4</v>
      </c>
    </row>
    <row r="7662" spans="1:9" x14ac:dyDescent="0.2">
      <c r="A7662" t="s">
        <v>1569</v>
      </c>
      <c r="B7662">
        <v>219</v>
      </c>
      <c r="C7662">
        <v>2011</v>
      </c>
      <c r="D7662" t="s">
        <v>1353</v>
      </c>
      <c r="F7662" t="s">
        <v>35</v>
      </c>
      <c r="G7662" t="s">
        <v>1431</v>
      </c>
      <c r="I7662">
        <v>11117</v>
      </c>
    </row>
    <row r="7663" spans="1:9" x14ac:dyDescent="0.2">
      <c r="A7663" t="s">
        <v>1317</v>
      </c>
      <c r="B7663">
        <v>220</v>
      </c>
      <c r="C7663">
        <v>2011</v>
      </c>
      <c r="D7663" t="s">
        <v>57</v>
      </c>
      <c r="F7663" t="s">
        <v>125</v>
      </c>
      <c r="G7663" t="s">
        <v>1555</v>
      </c>
      <c r="I7663">
        <v>11072</v>
      </c>
    </row>
    <row r="7664" spans="1:9" x14ac:dyDescent="0.2">
      <c r="A7664" t="s">
        <v>783</v>
      </c>
      <c r="B7664">
        <v>221</v>
      </c>
      <c r="C7664">
        <v>2011</v>
      </c>
      <c r="D7664" t="s">
        <v>1830</v>
      </c>
      <c r="F7664" t="s">
        <v>146</v>
      </c>
      <c r="G7664" t="s">
        <v>1845</v>
      </c>
      <c r="I7664">
        <v>11024.8</v>
      </c>
    </row>
    <row r="7665" spans="1:9" x14ac:dyDescent="0.2">
      <c r="A7665" t="s">
        <v>1073</v>
      </c>
      <c r="B7665">
        <v>222</v>
      </c>
      <c r="C7665">
        <v>2011</v>
      </c>
      <c r="D7665" t="s">
        <v>970</v>
      </c>
      <c r="F7665" t="s">
        <v>55</v>
      </c>
      <c r="G7665" t="s">
        <v>1530</v>
      </c>
      <c r="I7665">
        <v>10991</v>
      </c>
    </row>
    <row r="7666" spans="1:9" x14ac:dyDescent="0.2">
      <c r="A7666" t="s">
        <v>1846</v>
      </c>
      <c r="B7666">
        <v>223</v>
      </c>
      <c r="C7666">
        <v>2011</v>
      </c>
      <c r="D7666" t="s">
        <v>488</v>
      </c>
      <c r="F7666" t="s">
        <v>22</v>
      </c>
      <c r="G7666" t="s">
        <v>1538</v>
      </c>
      <c r="I7666">
        <v>10984</v>
      </c>
    </row>
    <row r="7667" spans="1:9" x14ac:dyDescent="0.2">
      <c r="A7667" t="s">
        <v>1312</v>
      </c>
      <c r="B7667">
        <v>224</v>
      </c>
      <c r="C7667">
        <v>2011</v>
      </c>
      <c r="D7667" t="s">
        <v>1363</v>
      </c>
      <c r="F7667" t="s">
        <v>181</v>
      </c>
      <c r="G7667" t="s">
        <v>1549</v>
      </c>
      <c r="I7667">
        <v>10982</v>
      </c>
    </row>
    <row r="7668" spans="1:9" x14ac:dyDescent="0.2">
      <c r="A7668" t="s">
        <v>422</v>
      </c>
      <c r="B7668">
        <v>225</v>
      </c>
      <c r="C7668">
        <v>2011</v>
      </c>
      <c r="D7668" t="s">
        <v>79</v>
      </c>
      <c r="F7668" t="s">
        <v>28</v>
      </c>
      <c r="G7668" t="s">
        <v>1406</v>
      </c>
      <c r="I7668">
        <v>10931</v>
      </c>
    </row>
    <row r="7669" spans="1:9" x14ac:dyDescent="0.2">
      <c r="A7669" t="s">
        <v>385</v>
      </c>
      <c r="B7669">
        <v>226</v>
      </c>
      <c r="C7669">
        <v>2011</v>
      </c>
      <c r="D7669" t="s">
        <v>1077</v>
      </c>
      <c r="F7669" t="s">
        <v>28</v>
      </c>
      <c r="G7669" t="s">
        <v>1406</v>
      </c>
      <c r="I7669">
        <v>10862.8</v>
      </c>
    </row>
    <row r="7670" spans="1:9" x14ac:dyDescent="0.2">
      <c r="A7670" t="s">
        <v>1685</v>
      </c>
      <c r="B7670">
        <v>227</v>
      </c>
      <c r="C7670">
        <v>2011</v>
      </c>
      <c r="D7670" t="s">
        <v>95</v>
      </c>
      <c r="F7670" t="s">
        <v>146</v>
      </c>
      <c r="G7670" t="s">
        <v>1466</v>
      </c>
      <c r="I7670">
        <v>10788.7</v>
      </c>
    </row>
    <row r="7671" spans="1:9" x14ac:dyDescent="0.2">
      <c r="A7671" t="s">
        <v>1679</v>
      </c>
      <c r="B7671">
        <v>228</v>
      </c>
      <c r="C7671">
        <v>2011</v>
      </c>
      <c r="D7671" t="s">
        <v>350</v>
      </c>
      <c r="F7671" t="s">
        <v>18</v>
      </c>
      <c r="G7671" t="s">
        <v>1510</v>
      </c>
      <c r="I7671">
        <v>10734.4</v>
      </c>
    </row>
    <row r="7672" spans="1:9" x14ac:dyDescent="0.2">
      <c r="A7672" t="s">
        <v>1219</v>
      </c>
      <c r="B7672">
        <v>229</v>
      </c>
      <c r="C7672">
        <v>2011</v>
      </c>
      <c r="D7672" t="s">
        <v>60</v>
      </c>
      <c r="F7672" t="s">
        <v>93</v>
      </c>
      <c r="G7672" t="s">
        <v>1457</v>
      </c>
      <c r="I7672">
        <v>10707.4</v>
      </c>
    </row>
    <row r="7673" spans="1:9" x14ac:dyDescent="0.2">
      <c r="A7673" t="s">
        <v>200</v>
      </c>
      <c r="B7673">
        <v>230</v>
      </c>
      <c r="C7673">
        <v>2011</v>
      </c>
      <c r="D7673" t="s">
        <v>201</v>
      </c>
      <c r="F7673" t="s">
        <v>177</v>
      </c>
      <c r="G7673" t="s">
        <v>1554</v>
      </c>
      <c r="I7673">
        <v>10636</v>
      </c>
    </row>
    <row r="7674" spans="1:9" x14ac:dyDescent="0.2">
      <c r="A7674" t="s">
        <v>1166</v>
      </c>
      <c r="B7674">
        <v>231</v>
      </c>
      <c r="C7674">
        <v>2011</v>
      </c>
      <c r="D7674" t="s">
        <v>488</v>
      </c>
      <c r="F7674" t="s">
        <v>116</v>
      </c>
      <c r="G7674" t="s">
        <v>1542</v>
      </c>
      <c r="I7674">
        <v>10633</v>
      </c>
    </row>
    <row r="7675" spans="1:9" x14ac:dyDescent="0.2">
      <c r="A7675" t="s">
        <v>245</v>
      </c>
      <c r="B7675">
        <v>232</v>
      </c>
      <c r="C7675">
        <v>2011</v>
      </c>
      <c r="D7675" t="s">
        <v>980</v>
      </c>
      <c r="F7675" t="s">
        <v>98</v>
      </c>
      <c r="G7675" t="s">
        <v>1499</v>
      </c>
      <c r="I7675">
        <v>10558</v>
      </c>
    </row>
    <row r="7676" spans="1:9" x14ac:dyDescent="0.2">
      <c r="A7676" t="s">
        <v>635</v>
      </c>
      <c r="B7676">
        <v>233</v>
      </c>
      <c r="C7676">
        <v>2011</v>
      </c>
      <c r="D7676" t="s">
        <v>74</v>
      </c>
      <c r="F7676" t="s">
        <v>210</v>
      </c>
      <c r="G7676" t="s">
        <v>1526</v>
      </c>
      <c r="I7676">
        <v>10525</v>
      </c>
    </row>
    <row r="7677" spans="1:9" x14ac:dyDescent="0.2">
      <c r="A7677" t="s">
        <v>228</v>
      </c>
      <c r="B7677">
        <v>234</v>
      </c>
      <c r="C7677">
        <v>2011</v>
      </c>
      <c r="D7677" t="s">
        <v>46</v>
      </c>
      <c r="F7677" t="s">
        <v>142</v>
      </c>
      <c r="G7677" t="s">
        <v>1480</v>
      </c>
      <c r="I7677">
        <v>10502</v>
      </c>
    </row>
    <row r="7678" spans="1:9" x14ac:dyDescent="0.2">
      <c r="A7678" t="s">
        <v>284</v>
      </c>
      <c r="B7678">
        <v>235</v>
      </c>
      <c r="C7678">
        <v>2011</v>
      </c>
      <c r="D7678" t="s">
        <v>97</v>
      </c>
      <c r="F7678" t="s">
        <v>98</v>
      </c>
      <c r="G7678" t="s">
        <v>1684</v>
      </c>
      <c r="I7678">
        <v>10410.5</v>
      </c>
    </row>
    <row r="7679" spans="1:9" x14ac:dyDescent="0.2">
      <c r="A7679" t="s">
        <v>408</v>
      </c>
      <c r="B7679">
        <v>236</v>
      </c>
      <c r="C7679">
        <v>2011</v>
      </c>
      <c r="D7679" t="s">
        <v>1359</v>
      </c>
      <c r="F7679" t="s">
        <v>86</v>
      </c>
      <c r="G7679" t="s">
        <v>1412</v>
      </c>
      <c r="I7679">
        <v>10380.4</v>
      </c>
    </row>
    <row r="7680" spans="1:9" x14ac:dyDescent="0.2">
      <c r="A7680" t="s">
        <v>991</v>
      </c>
      <c r="B7680">
        <v>237</v>
      </c>
      <c r="C7680">
        <v>2011</v>
      </c>
      <c r="D7680" t="s">
        <v>214</v>
      </c>
      <c r="F7680" t="s">
        <v>72</v>
      </c>
      <c r="G7680" t="s">
        <v>1421</v>
      </c>
      <c r="I7680">
        <v>10310.9</v>
      </c>
    </row>
    <row r="7681" spans="1:9" x14ac:dyDescent="0.2">
      <c r="A7681" t="s">
        <v>1495</v>
      </c>
      <c r="B7681">
        <v>238</v>
      </c>
      <c r="C7681">
        <v>2011</v>
      </c>
      <c r="D7681" t="s">
        <v>17</v>
      </c>
      <c r="F7681" t="s">
        <v>93</v>
      </c>
      <c r="G7681" t="s">
        <v>1496</v>
      </c>
      <c r="I7681">
        <v>10292.9</v>
      </c>
    </row>
    <row r="7682" spans="1:9" x14ac:dyDescent="0.2">
      <c r="A7682" t="s">
        <v>1539</v>
      </c>
      <c r="B7682">
        <v>239</v>
      </c>
      <c r="C7682">
        <v>2011</v>
      </c>
      <c r="D7682" t="s">
        <v>97</v>
      </c>
      <c r="F7682" t="s">
        <v>113</v>
      </c>
      <c r="G7682" t="s">
        <v>1540</v>
      </c>
      <c r="I7682">
        <v>10193.200000000001</v>
      </c>
    </row>
    <row r="7683" spans="1:9" x14ac:dyDescent="0.2">
      <c r="A7683" t="s">
        <v>1033</v>
      </c>
      <c r="B7683">
        <v>240</v>
      </c>
      <c r="C7683">
        <v>2011</v>
      </c>
      <c r="D7683" t="s">
        <v>214</v>
      </c>
      <c r="F7683" t="s">
        <v>125</v>
      </c>
      <c r="G7683" t="s">
        <v>1541</v>
      </c>
      <c r="I7683">
        <v>10190</v>
      </c>
    </row>
    <row r="7684" spans="1:9" x14ac:dyDescent="0.2">
      <c r="A7684" t="s">
        <v>494</v>
      </c>
      <c r="B7684">
        <v>241</v>
      </c>
      <c r="C7684">
        <v>2011</v>
      </c>
      <c r="D7684" t="s">
        <v>46</v>
      </c>
      <c r="F7684" t="s">
        <v>33</v>
      </c>
      <c r="G7684" t="s">
        <v>1565</v>
      </c>
      <c r="I7684">
        <v>10116</v>
      </c>
    </row>
    <row r="7685" spans="1:9" x14ac:dyDescent="0.2">
      <c r="A7685" t="s">
        <v>1687</v>
      </c>
      <c r="B7685">
        <v>242</v>
      </c>
      <c r="C7685">
        <v>2011</v>
      </c>
      <c r="D7685" t="s">
        <v>221</v>
      </c>
      <c r="F7685" t="s">
        <v>22</v>
      </c>
      <c r="G7685" t="s">
        <v>1403</v>
      </c>
      <c r="I7685">
        <v>10099</v>
      </c>
    </row>
    <row r="7686" spans="1:9" x14ac:dyDescent="0.2">
      <c r="A7686" t="s">
        <v>1358</v>
      </c>
      <c r="B7686">
        <v>243</v>
      </c>
      <c r="C7686">
        <v>2011</v>
      </c>
      <c r="D7686" t="s">
        <v>97</v>
      </c>
      <c r="F7686" t="s">
        <v>35</v>
      </c>
      <c r="G7686" t="s">
        <v>1494</v>
      </c>
      <c r="I7686">
        <v>10089</v>
      </c>
    </row>
    <row r="7687" spans="1:9" x14ac:dyDescent="0.2">
      <c r="A7687" t="s">
        <v>428</v>
      </c>
      <c r="B7687">
        <v>244</v>
      </c>
      <c r="C7687">
        <v>2011</v>
      </c>
      <c r="D7687" t="s">
        <v>57</v>
      </c>
      <c r="F7687" t="s">
        <v>86</v>
      </c>
      <c r="G7687" t="s">
        <v>1412</v>
      </c>
      <c r="I7687">
        <v>10071.700000000001</v>
      </c>
    </row>
    <row r="7688" spans="1:9" x14ac:dyDescent="0.2">
      <c r="A7688" t="s">
        <v>1311</v>
      </c>
      <c r="B7688">
        <v>245</v>
      </c>
      <c r="C7688">
        <v>2011</v>
      </c>
      <c r="D7688" t="s">
        <v>40</v>
      </c>
      <c r="F7688" t="s">
        <v>28</v>
      </c>
      <c r="G7688" t="s">
        <v>1406</v>
      </c>
      <c r="I7688">
        <v>10050.5</v>
      </c>
    </row>
    <row r="7689" spans="1:9" x14ac:dyDescent="0.2">
      <c r="A7689" t="s">
        <v>1568</v>
      </c>
      <c r="B7689">
        <v>246</v>
      </c>
      <c r="C7689">
        <v>2011</v>
      </c>
      <c r="D7689" t="s">
        <v>79</v>
      </c>
      <c r="F7689" t="s">
        <v>72</v>
      </c>
      <c r="G7689" t="s">
        <v>1421</v>
      </c>
      <c r="I7689">
        <v>10046</v>
      </c>
    </row>
    <row r="7690" spans="1:9" x14ac:dyDescent="0.2">
      <c r="A7690" t="s">
        <v>645</v>
      </c>
      <c r="B7690">
        <v>247</v>
      </c>
      <c r="C7690">
        <v>2011</v>
      </c>
      <c r="D7690" t="s">
        <v>287</v>
      </c>
      <c r="F7690" t="s">
        <v>44</v>
      </c>
      <c r="G7690" t="s">
        <v>1417</v>
      </c>
      <c r="I7690">
        <v>10018.9</v>
      </c>
    </row>
    <row r="7691" spans="1:9" x14ac:dyDescent="0.2">
      <c r="A7691" t="s">
        <v>1114</v>
      </c>
      <c r="B7691">
        <v>248</v>
      </c>
      <c r="C7691">
        <v>2011</v>
      </c>
      <c r="D7691" t="s">
        <v>1727</v>
      </c>
      <c r="F7691" t="s">
        <v>53</v>
      </c>
      <c r="G7691" t="s">
        <v>1521</v>
      </c>
      <c r="I7691">
        <v>9993.2000000000007</v>
      </c>
    </row>
    <row r="7692" spans="1:9" x14ac:dyDescent="0.2">
      <c r="A7692" t="s">
        <v>1210</v>
      </c>
      <c r="B7692">
        <v>249</v>
      </c>
      <c r="C7692">
        <v>2011</v>
      </c>
      <c r="D7692" t="s">
        <v>221</v>
      </c>
      <c r="F7692" t="s">
        <v>68</v>
      </c>
      <c r="G7692" t="s">
        <v>1408</v>
      </c>
      <c r="I7692">
        <v>9938</v>
      </c>
    </row>
    <row r="7693" spans="1:9" x14ac:dyDescent="0.2">
      <c r="A7693" t="s">
        <v>1057</v>
      </c>
      <c r="B7693">
        <v>250</v>
      </c>
      <c r="C7693">
        <v>2011</v>
      </c>
      <c r="D7693" t="s">
        <v>221</v>
      </c>
      <c r="F7693" t="s">
        <v>55</v>
      </c>
      <c r="G7693" t="s">
        <v>1581</v>
      </c>
      <c r="I7693">
        <v>9915.5</v>
      </c>
    </row>
    <row r="7694" spans="1:9" x14ac:dyDescent="0.2">
      <c r="A7694" t="s">
        <v>700</v>
      </c>
      <c r="B7694">
        <v>251</v>
      </c>
      <c r="C7694">
        <v>2011</v>
      </c>
      <c r="D7694" t="s">
        <v>637</v>
      </c>
      <c r="F7694" t="s">
        <v>55</v>
      </c>
      <c r="G7694" t="s">
        <v>1608</v>
      </c>
      <c r="I7694">
        <v>9850</v>
      </c>
    </row>
    <row r="7695" spans="1:9" x14ac:dyDescent="0.2">
      <c r="A7695" t="s">
        <v>1696</v>
      </c>
      <c r="B7695">
        <v>252</v>
      </c>
      <c r="C7695">
        <v>2011</v>
      </c>
      <c r="D7695" t="s">
        <v>17</v>
      </c>
      <c r="F7695" t="s">
        <v>187</v>
      </c>
      <c r="G7695" t="s">
        <v>1697</v>
      </c>
      <c r="I7695">
        <v>9842.4</v>
      </c>
    </row>
    <row r="7696" spans="1:9" x14ac:dyDescent="0.2">
      <c r="A7696" t="s">
        <v>911</v>
      </c>
      <c r="B7696">
        <v>253</v>
      </c>
      <c r="C7696">
        <v>2011</v>
      </c>
      <c r="D7696" t="s">
        <v>57</v>
      </c>
      <c r="F7696" t="s">
        <v>146</v>
      </c>
      <c r="G7696" t="s">
        <v>1465</v>
      </c>
      <c r="I7696">
        <v>9716</v>
      </c>
    </row>
    <row r="7697" spans="1:9" x14ac:dyDescent="0.2">
      <c r="A7697" t="s">
        <v>406</v>
      </c>
      <c r="B7697">
        <v>254</v>
      </c>
      <c r="C7697">
        <v>2011</v>
      </c>
      <c r="D7697" t="s">
        <v>24</v>
      </c>
      <c r="F7697" t="s">
        <v>93</v>
      </c>
      <c r="G7697" t="s">
        <v>1457</v>
      </c>
      <c r="I7697">
        <v>9700</v>
      </c>
    </row>
    <row r="7698" spans="1:9" x14ac:dyDescent="0.2">
      <c r="A7698" t="s">
        <v>1376</v>
      </c>
      <c r="B7698">
        <v>255</v>
      </c>
      <c r="C7698">
        <v>2011</v>
      </c>
      <c r="D7698" t="s">
        <v>27</v>
      </c>
      <c r="F7698" t="s">
        <v>181</v>
      </c>
      <c r="G7698" t="s">
        <v>1549</v>
      </c>
      <c r="I7698">
        <v>9667.7000000000007</v>
      </c>
    </row>
    <row r="7699" spans="1:9" x14ac:dyDescent="0.2">
      <c r="A7699" t="s">
        <v>1847</v>
      </c>
      <c r="B7699">
        <v>256</v>
      </c>
      <c r="C7699">
        <v>2011</v>
      </c>
      <c r="D7699" t="s">
        <v>609</v>
      </c>
      <c r="F7699" t="s">
        <v>28</v>
      </c>
      <c r="G7699" t="s">
        <v>1406</v>
      </c>
      <c r="I7699">
        <v>9667.6</v>
      </c>
    </row>
    <row r="7700" spans="1:9" x14ac:dyDescent="0.2">
      <c r="A7700" t="s">
        <v>549</v>
      </c>
      <c r="B7700">
        <v>257</v>
      </c>
      <c r="C7700">
        <v>2011</v>
      </c>
      <c r="D7700" t="s">
        <v>920</v>
      </c>
      <c r="F7700" t="s">
        <v>116</v>
      </c>
      <c r="G7700" t="s">
        <v>1529</v>
      </c>
      <c r="I7700">
        <v>9616</v>
      </c>
    </row>
    <row r="7701" spans="1:9" x14ac:dyDescent="0.2">
      <c r="A7701" t="s">
        <v>1181</v>
      </c>
      <c r="B7701">
        <v>258</v>
      </c>
      <c r="C7701">
        <v>2011</v>
      </c>
      <c r="D7701" t="s">
        <v>1838</v>
      </c>
      <c r="F7701" t="s">
        <v>53</v>
      </c>
      <c r="G7701" t="s">
        <v>1471</v>
      </c>
      <c r="I7701">
        <v>9613.2999999999993</v>
      </c>
    </row>
    <row r="7702" spans="1:9" x14ac:dyDescent="0.2">
      <c r="A7702" t="s">
        <v>505</v>
      </c>
      <c r="B7702">
        <v>259</v>
      </c>
      <c r="C7702">
        <v>2011</v>
      </c>
      <c r="D7702" t="s">
        <v>974</v>
      </c>
      <c r="F7702" t="s">
        <v>55</v>
      </c>
      <c r="G7702" t="s">
        <v>1444</v>
      </c>
      <c r="I7702">
        <v>9548.7000000000007</v>
      </c>
    </row>
    <row r="7703" spans="1:9" x14ac:dyDescent="0.2">
      <c r="A7703" t="s">
        <v>1284</v>
      </c>
      <c r="B7703">
        <v>260</v>
      </c>
      <c r="C7703">
        <v>2011</v>
      </c>
      <c r="D7703" t="s">
        <v>488</v>
      </c>
      <c r="F7703" t="s">
        <v>181</v>
      </c>
      <c r="G7703" t="s">
        <v>1584</v>
      </c>
      <c r="I7703">
        <v>9540</v>
      </c>
    </row>
    <row r="7704" spans="1:9" x14ac:dyDescent="0.2">
      <c r="A7704" t="s">
        <v>376</v>
      </c>
      <c r="B7704">
        <v>261</v>
      </c>
      <c r="C7704">
        <v>2011</v>
      </c>
      <c r="D7704" t="s">
        <v>201</v>
      </c>
      <c r="F7704" t="s">
        <v>35</v>
      </c>
      <c r="G7704" t="s">
        <v>1556</v>
      </c>
      <c r="I7704">
        <v>9516</v>
      </c>
    </row>
    <row r="7705" spans="1:9" x14ac:dyDescent="0.2">
      <c r="A7705" t="s">
        <v>1625</v>
      </c>
      <c r="B7705">
        <v>262</v>
      </c>
      <c r="C7705">
        <v>2011</v>
      </c>
      <c r="D7705" t="s">
        <v>1830</v>
      </c>
      <c r="F7705" t="s">
        <v>22</v>
      </c>
      <c r="G7705" t="s">
        <v>1626</v>
      </c>
      <c r="I7705">
        <v>9473.7000000000007</v>
      </c>
    </row>
    <row r="7706" spans="1:9" x14ac:dyDescent="0.2">
      <c r="A7706" t="s">
        <v>1381</v>
      </c>
      <c r="B7706">
        <v>263</v>
      </c>
      <c r="C7706">
        <v>2011</v>
      </c>
      <c r="D7706" t="s">
        <v>488</v>
      </c>
      <c r="F7706" t="s">
        <v>116</v>
      </c>
      <c r="G7706" t="s">
        <v>1542</v>
      </c>
      <c r="I7706">
        <v>9366</v>
      </c>
    </row>
    <row r="7707" spans="1:9" x14ac:dyDescent="0.2">
      <c r="A7707" t="s">
        <v>1354</v>
      </c>
      <c r="B7707">
        <v>264</v>
      </c>
      <c r="C7707">
        <v>2011</v>
      </c>
      <c r="D7707" t="s">
        <v>46</v>
      </c>
      <c r="F7707" t="s">
        <v>103</v>
      </c>
      <c r="G7707" t="s">
        <v>1519</v>
      </c>
      <c r="I7707">
        <v>9302</v>
      </c>
    </row>
    <row r="7708" spans="1:9" x14ac:dyDescent="0.2">
      <c r="A7708" t="s">
        <v>1163</v>
      </c>
      <c r="B7708">
        <v>265</v>
      </c>
      <c r="C7708">
        <v>2011</v>
      </c>
      <c r="D7708" t="s">
        <v>1164</v>
      </c>
      <c r="F7708" t="s">
        <v>72</v>
      </c>
      <c r="G7708" t="s">
        <v>1481</v>
      </c>
      <c r="I7708">
        <v>9274.2999999999993</v>
      </c>
    </row>
    <row r="7709" spans="1:9" x14ac:dyDescent="0.2">
      <c r="A7709" t="s">
        <v>651</v>
      </c>
      <c r="B7709">
        <v>266</v>
      </c>
      <c r="C7709">
        <v>2011</v>
      </c>
      <c r="D7709" t="s">
        <v>1294</v>
      </c>
      <c r="F7709" t="s">
        <v>22</v>
      </c>
      <c r="G7709" t="s">
        <v>1502</v>
      </c>
      <c r="I7709">
        <v>9233</v>
      </c>
    </row>
    <row r="7710" spans="1:9" x14ac:dyDescent="0.2">
      <c r="A7710" t="s">
        <v>1705</v>
      </c>
      <c r="B7710">
        <v>267</v>
      </c>
      <c r="C7710">
        <v>2011</v>
      </c>
      <c r="D7710" t="s">
        <v>221</v>
      </c>
      <c r="F7710" t="s">
        <v>55</v>
      </c>
      <c r="G7710" t="s">
        <v>1413</v>
      </c>
      <c r="I7710">
        <v>9177.1</v>
      </c>
    </row>
    <row r="7711" spans="1:9" x14ac:dyDescent="0.2">
      <c r="A7711" t="s">
        <v>1102</v>
      </c>
      <c r="B7711">
        <v>268</v>
      </c>
      <c r="C7711">
        <v>2011</v>
      </c>
      <c r="D7711" t="s">
        <v>97</v>
      </c>
      <c r="F7711" t="s">
        <v>199</v>
      </c>
      <c r="G7711" t="s">
        <v>1548</v>
      </c>
      <c r="I7711">
        <v>9158.6</v>
      </c>
    </row>
    <row r="7712" spans="1:9" x14ac:dyDescent="0.2">
      <c r="A7712" t="s">
        <v>1384</v>
      </c>
      <c r="B7712">
        <v>269</v>
      </c>
      <c r="C7712">
        <v>2011</v>
      </c>
      <c r="D7712" t="s">
        <v>1363</v>
      </c>
      <c r="F7712" t="s">
        <v>55</v>
      </c>
      <c r="G7712" t="s">
        <v>1456</v>
      </c>
      <c r="I7712">
        <v>9156.2999999999993</v>
      </c>
    </row>
    <row r="7713" spans="1:9" x14ac:dyDescent="0.2">
      <c r="A7713" t="s">
        <v>1757</v>
      </c>
      <c r="B7713">
        <v>270</v>
      </c>
      <c r="C7713">
        <v>2011</v>
      </c>
      <c r="D7713" t="s">
        <v>17</v>
      </c>
      <c r="F7713" t="s">
        <v>28</v>
      </c>
      <c r="G7713" t="s">
        <v>1406</v>
      </c>
      <c r="I7713">
        <v>9119</v>
      </c>
    </row>
    <row r="7714" spans="1:9" x14ac:dyDescent="0.2">
      <c r="A7714" t="s">
        <v>416</v>
      </c>
      <c r="B7714">
        <v>271</v>
      </c>
      <c r="C7714">
        <v>2011</v>
      </c>
      <c r="D7714" t="s">
        <v>46</v>
      </c>
      <c r="F7714" t="s">
        <v>98</v>
      </c>
      <c r="G7714" t="s">
        <v>1561</v>
      </c>
      <c r="I7714">
        <v>9026</v>
      </c>
    </row>
    <row r="7715" spans="1:9" x14ac:dyDescent="0.2">
      <c r="A7715" t="s">
        <v>619</v>
      </c>
      <c r="B7715">
        <v>272</v>
      </c>
      <c r="C7715">
        <v>2011</v>
      </c>
      <c r="D7715" t="s">
        <v>46</v>
      </c>
      <c r="F7715" t="s">
        <v>190</v>
      </c>
      <c r="G7715" t="s">
        <v>1546</v>
      </c>
      <c r="I7715">
        <v>9012</v>
      </c>
    </row>
    <row r="7716" spans="1:9" x14ac:dyDescent="0.2">
      <c r="A7716" t="s">
        <v>1337</v>
      </c>
      <c r="B7716">
        <v>273</v>
      </c>
      <c r="C7716">
        <v>2011</v>
      </c>
      <c r="D7716" t="s">
        <v>70</v>
      </c>
      <c r="F7716" t="s">
        <v>22</v>
      </c>
      <c r="G7716" t="s">
        <v>1617</v>
      </c>
      <c r="I7716">
        <v>9005.7999999999993</v>
      </c>
    </row>
    <row r="7717" spans="1:9" x14ac:dyDescent="0.2">
      <c r="A7717" t="s">
        <v>830</v>
      </c>
      <c r="B7717">
        <v>274</v>
      </c>
      <c r="C7717">
        <v>2011</v>
      </c>
      <c r="D7717" t="s">
        <v>214</v>
      </c>
      <c r="F7717" t="s">
        <v>55</v>
      </c>
      <c r="G7717" t="s">
        <v>1530</v>
      </c>
      <c r="I7717">
        <v>9003</v>
      </c>
    </row>
    <row r="7718" spans="1:9" x14ac:dyDescent="0.2">
      <c r="A7718" t="s">
        <v>536</v>
      </c>
      <c r="B7718">
        <v>275</v>
      </c>
      <c r="C7718">
        <v>2011</v>
      </c>
      <c r="D7718" t="s">
        <v>757</v>
      </c>
      <c r="F7718" t="s">
        <v>41</v>
      </c>
      <c r="G7718" t="s">
        <v>1559</v>
      </c>
      <c r="I7718">
        <v>8944.9</v>
      </c>
    </row>
    <row r="7719" spans="1:9" x14ac:dyDescent="0.2">
      <c r="A7719" t="s">
        <v>1610</v>
      </c>
      <c r="B7719">
        <v>276</v>
      </c>
      <c r="C7719">
        <v>2011</v>
      </c>
      <c r="D7719" t="s">
        <v>920</v>
      </c>
      <c r="F7719" t="s">
        <v>41</v>
      </c>
      <c r="G7719" t="s">
        <v>1611</v>
      </c>
      <c r="I7719">
        <v>8849</v>
      </c>
    </row>
    <row r="7720" spans="1:9" x14ac:dyDescent="0.2">
      <c r="A7720" t="s">
        <v>1848</v>
      </c>
      <c r="B7720">
        <v>277</v>
      </c>
      <c r="C7720">
        <v>2011</v>
      </c>
      <c r="D7720" t="s">
        <v>230</v>
      </c>
      <c r="F7720" t="s">
        <v>954</v>
      </c>
      <c r="G7720" t="s">
        <v>1550</v>
      </c>
      <c r="I7720">
        <v>8818.6</v>
      </c>
    </row>
    <row r="7721" spans="1:9" x14ac:dyDescent="0.2">
      <c r="A7721" t="s">
        <v>1693</v>
      </c>
      <c r="B7721">
        <v>278</v>
      </c>
      <c r="C7721">
        <v>2011</v>
      </c>
      <c r="D7721" t="s">
        <v>70</v>
      </c>
      <c r="F7721" t="s">
        <v>41</v>
      </c>
      <c r="G7721" t="s">
        <v>1694</v>
      </c>
      <c r="I7721">
        <v>8813.6</v>
      </c>
    </row>
    <row r="7722" spans="1:9" x14ac:dyDescent="0.2">
      <c r="A7722" t="s">
        <v>1186</v>
      </c>
      <c r="B7722">
        <v>279</v>
      </c>
      <c r="C7722">
        <v>2011</v>
      </c>
      <c r="D7722" t="s">
        <v>214</v>
      </c>
      <c r="F7722" t="s">
        <v>22</v>
      </c>
      <c r="G7722" t="s">
        <v>1403</v>
      </c>
      <c r="I7722">
        <v>8785</v>
      </c>
    </row>
    <row r="7723" spans="1:9" x14ac:dyDescent="0.2">
      <c r="A7723" t="s">
        <v>912</v>
      </c>
      <c r="B7723">
        <v>280</v>
      </c>
      <c r="C7723">
        <v>2011</v>
      </c>
      <c r="D7723" t="s">
        <v>214</v>
      </c>
      <c r="F7723" t="s">
        <v>98</v>
      </c>
      <c r="G7723" t="s">
        <v>1561</v>
      </c>
      <c r="I7723">
        <v>8638</v>
      </c>
    </row>
    <row r="7724" spans="1:9" x14ac:dyDescent="0.2">
      <c r="A7724" t="s">
        <v>1787</v>
      </c>
      <c r="B7724">
        <v>281</v>
      </c>
      <c r="C7724">
        <v>2011</v>
      </c>
      <c r="D7724" t="s">
        <v>976</v>
      </c>
      <c r="F7724" t="s">
        <v>55</v>
      </c>
      <c r="G7724" t="s">
        <v>1599</v>
      </c>
      <c r="I7724">
        <v>8617.1</v>
      </c>
    </row>
    <row r="7725" spans="1:9" x14ac:dyDescent="0.2">
      <c r="A7725" t="s">
        <v>1708</v>
      </c>
      <c r="B7725">
        <v>282</v>
      </c>
      <c r="C7725">
        <v>2011</v>
      </c>
      <c r="D7725" t="s">
        <v>609</v>
      </c>
      <c r="F7725" t="s">
        <v>28</v>
      </c>
      <c r="G7725" t="s">
        <v>1406</v>
      </c>
      <c r="I7725">
        <v>8612</v>
      </c>
    </row>
    <row r="7726" spans="1:9" x14ac:dyDescent="0.2">
      <c r="A7726" t="s">
        <v>443</v>
      </c>
      <c r="B7726">
        <v>283</v>
      </c>
      <c r="C7726">
        <v>2011</v>
      </c>
      <c r="D7726" t="s">
        <v>214</v>
      </c>
      <c r="F7726" t="s">
        <v>18</v>
      </c>
      <c r="G7726" t="s">
        <v>1401</v>
      </c>
      <c r="I7726">
        <v>8557</v>
      </c>
    </row>
    <row r="7727" spans="1:9" x14ac:dyDescent="0.2">
      <c r="A7727" t="s">
        <v>1318</v>
      </c>
      <c r="B7727">
        <v>284</v>
      </c>
      <c r="C7727">
        <v>2011</v>
      </c>
      <c r="D7727" t="s">
        <v>38</v>
      </c>
      <c r="F7727" t="s">
        <v>125</v>
      </c>
      <c r="G7727" t="s">
        <v>1555</v>
      </c>
      <c r="I7727">
        <v>8551</v>
      </c>
    </row>
    <row r="7728" spans="1:9" x14ac:dyDescent="0.2">
      <c r="A7728" t="s">
        <v>1314</v>
      </c>
      <c r="B7728">
        <v>285</v>
      </c>
      <c r="C7728">
        <v>2011</v>
      </c>
      <c r="D7728" t="s">
        <v>65</v>
      </c>
      <c r="F7728" t="s">
        <v>28</v>
      </c>
      <c r="G7728" t="s">
        <v>1406</v>
      </c>
      <c r="I7728">
        <v>8527.7000000000007</v>
      </c>
    </row>
    <row r="7729" spans="1:9" x14ac:dyDescent="0.2">
      <c r="A7729" t="s">
        <v>458</v>
      </c>
      <c r="B7729">
        <v>286</v>
      </c>
      <c r="C7729">
        <v>2011</v>
      </c>
      <c r="D7729" t="s">
        <v>79</v>
      </c>
      <c r="F7729" t="s">
        <v>44</v>
      </c>
      <c r="G7729" t="s">
        <v>1417</v>
      </c>
      <c r="I7729">
        <v>8512</v>
      </c>
    </row>
    <row r="7730" spans="1:9" x14ac:dyDescent="0.2">
      <c r="A7730" t="s">
        <v>518</v>
      </c>
      <c r="B7730">
        <v>287</v>
      </c>
      <c r="C7730">
        <v>2011</v>
      </c>
      <c r="D7730" t="s">
        <v>974</v>
      </c>
      <c r="F7730" t="s">
        <v>168</v>
      </c>
      <c r="G7730" t="s">
        <v>1614</v>
      </c>
      <c r="I7730">
        <v>8482</v>
      </c>
    </row>
    <row r="7731" spans="1:9" x14ac:dyDescent="0.2">
      <c r="A7731" t="s">
        <v>1849</v>
      </c>
      <c r="B7731">
        <v>288</v>
      </c>
      <c r="C7731">
        <v>2011</v>
      </c>
      <c r="D7731" t="s">
        <v>1104</v>
      </c>
      <c r="F7731" t="s">
        <v>33</v>
      </c>
      <c r="G7731" t="s">
        <v>1850</v>
      </c>
      <c r="I7731">
        <v>8409.6</v>
      </c>
    </row>
    <row r="7732" spans="1:9" x14ac:dyDescent="0.2">
      <c r="A7732" t="s">
        <v>1711</v>
      </c>
      <c r="B7732">
        <v>289</v>
      </c>
      <c r="C7732">
        <v>2011</v>
      </c>
      <c r="D7732" t="s">
        <v>21</v>
      </c>
      <c r="F7732" t="s">
        <v>22</v>
      </c>
      <c r="G7732" t="s">
        <v>1502</v>
      </c>
      <c r="I7732">
        <v>8322.9</v>
      </c>
    </row>
    <row r="7733" spans="1:9" x14ac:dyDescent="0.2">
      <c r="A7733" t="s">
        <v>1789</v>
      </c>
      <c r="B7733">
        <v>290</v>
      </c>
      <c r="C7733">
        <v>2011</v>
      </c>
      <c r="D7733" t="s">
        <v>97</v>
      </c>
      <c r="F7733" t="s">
        <v>142</v>
      </c>
      <c r="G7733" t="s">
        <v>1790</v>
      </c>
      <c r="I7733">
        <v>8261.7000000000007</v>
      </c>
    </row>
    <row r="7734" spans="1:9" x14ac:dyDescent="0.2">
      <c r="A7734" t="s">
        <v>1735</v>
      </c>
      <c r="B7734">
        <v>291</v>
      </c>
      <c r="C7734">
        <v>2011</v>
      </c>
      <c r="D7734" t="s">
        <v>57</v>
      </c>
      <c r="F7734" t="s">
        <v>44</v>
      </c>
      <c r="G7734" t="s">
        <v>1736</v>
      </c>
      <c r="I7734">
        <v>8241.2000000000007</v>
      </c>
    </row>
    <row r="7735" spans="1:9" x14ac:dyDescent="0.2">
      <c r="A7735" t="s">
        <v>1688</v>
      </c>
      <c r="B7735">
        <v>292</v>
      </c>
      <c r="C7735">
        <v>2011</v>
      </c>
      <c r="D7735" t="s">
        <v>920</v>
      </c>
      <c r="F7735" t="s">
        <v>22</v>
      </c>
      <c r="G7735" t="s">
        <v>1502</v>
      </c>
      <c r="I7735">
        <v>8235</v>
      </c>
    </row>
    <row r="7736" spans="1:9" x14ac:dyDescent="0.2">
      <c r="A7736" t="s">
        <v>1039</v>
      </c>
      <c r="B7736">
        <v>293</v>
      </c>
      <c r="C7736">
        <v>2011</v>
      </c>
      <c r="D7736" t="s">
        <v>57</v>
      </c>
      <c r="F7736" t="s">
        <v>542</v>
      </c>
      <c r="G7736" t="s">
        <v>1575</v>
      </c>
      <c r="I7736">
        <v>8220</v>
      </c>
    </row>
    <row r="7737" spans="1:9" x14ac:dyDescent="0.2">
      <c r="A7737" t="s">
        <v>904</v>
      </c>
      <c r="B7737">
        <v>294</v>
      </c>
      <c r="C7737">
        <v>2011</v>
      </c>
      <c r="D7737" t="s">
        <v>223</v>
      </c>
      <c r="F7737" t="s">
        <v>22</v>
      </c>
      <c r="G7737" t="s">
        <v>1403</v>
      </c>
      <c r="I7737">
        <v>8190.6</v>
      </c>
    </row>
    <row r="7738" spans="1:9" x14ac:dyDescent="0.2">
      <c r="A7738" t="s">
        <v>515</v>
      </c>
      <c r="B7738">
        <v>295</v>
      </c>
      <c r="C7738">
        <v>2011</v>
      </c>
      <c r="D7738" t="s">
        <v>972</v>
      </c>
      <c r="F7738" t="s">
        <v>35</v>
      </c>
      <c r="G7738" t="s">
        <v>1620</v>
      </c>
      <c r="I7738">
        <v>8123.6</v>
      </c>
    </row>
    <row r="7739" spans="1:9" x14ac:dyDescent="0.2">
      <c r="A7739" t="s">
        <v>1786</v>
      </c>
      <c r="B7739">
        <v>296</v>
      </c>
      <c r="C7739">
        <v>2011</v>
      </c>
      <c r="D7739" t="s">
        <v>193</v>
      </c>
      <c r="F7739" t="s">
        <v>398</v>
      </c>
      <c r="G7739" t="s">
        <v>1512</v>
      </c>
      <c r="I7739">
        <v>8106.6</v>
      </c>
    </row>
    <row r="7740" spans="1:9" x14ac:dyDescent="0.2">
      <c r="A7740" t="s">
        <v>1851</v>
      </c>
      <c r="B7740">
        <v>297</v>
      </c>
      <c r="C7740">
        <v>2011</v>
      </c>
      <c r="D7740" t="s">
        <v>1359</v>
      </c>
      <c r="F7740" t="s">
        <v>55</v>
      </c>
      <c r="G7740" t="s">
        <v>1413</v>
      </c>
      <c r="I7740">
        <v>8065</v>
      </c>
    </row>
    <row r="7741" spans="1:9" x14ac:dyDescent="0.2">
      <c r="A7741" t="s">
        <v>1689</v>
      </c>
      <c r="B7741">
        <v>298</v>
      </c>
      <c r="C7741">
        <v>2011</v>
      </c>
      <c r="D7741" t="s">
        <v>21</v>
      </c>
      <c r="F7741" t="s">
        <v>22</v>
      </c>
      <c r="G7741" t="s">
        <v>1690</v>
      </c>
      <c r="I7741">
        <v>7965.1</v>
      </c>
    </row>
    <row r="7742" spans="1:9" x14ac:dyDescent="0.2">
      <c r="A7742" t="s">
        <v>1750</v>
      </c>
      <c r="B7742">
        <v>299</v>
      </c>
      <c r="C7742">
        <v>2011</v>
      </c>
      <c r="D7742" t="s">
        <v>100</v>
      </c>
      <c r="F7742" t="s">
        <v>55</v>
      </c>
      <c r="G7742" t="s">
        <v>1751</v>
      </c>
      <c r="I7742">
        <v>7949.4</v>
      </c>
    </row>
    <row r="7743" spans="1:9" x14ac:dyDescent="0.2">
      <c r="A7743" t="s">
        <v>577</v>
      </c>
      <c r="B7743">
        <v>300</v>
      </c>
      <c r="C7743">
        <v>2011</v>
      </c>
      <c r="D7743" t="s">
        <v>1103</v>
      </c>
      <c r="F7743" t="s">
        <v>181</v>
      </c>
      <c r="G7743" t="s">
        <v>1591</v>
      </c>
      <c r="I7743">
        <v>7948.5</v>
      </c>
    </row>
    <row r="7744" spans="1:9" x14ac:dyDescent="0.2">
      <c r="A7744" t="s">
        <v>1190</v>
      </c>
      <c r="B7744">
        <v>301</v>
      </c>
      <c r="C7744">
        <v>2011</v>
      </c>
      <c r="D7744" t="s">
        <v>1103</v>
      </c>
      <c r="F7744" t="s">
        <v>98</v>
      </c>
      <c r="G7744" t="s">
        <v>1442</v>
      </c>
      <c r="I7744">
        <v>7941</v>
      </c>
    </row>
    <row r="7745" spans="1:9" x14ac:dyDescent="0.2">
      <c r="A7745" t="s">
        <v>1141</v>
      </c>
      <c r="B7745">
        <v>302</v>
      </c>
      <c r="C7745">
        <v>2011</v>
      </c>
      <c r="D7745" t="s">
        <v>24</v>
      </c>
      <c r="F7745" t="s">
        <v>125</v>
      </c>
      <c r="G7745" t="s">
        <v>1597</v>
      </c>
      <c r="I7745">
        <v>7867</v>
      </c>
    </row>
    <row r="7746" spans="1:9" x14ac:dyDescent="0.2">
      <c r="A7746" t="s">
        <v>1214</v>
      </c>
      <c r="B7746">
        <v>303</v>
      </c>
      <c r="C7746">
        <v>2011</v>
      </c>
      <c r="D7746" t="s">
        <v>1838</v>
      </c>
      <c r="F7746" t="s">
        <v>55</v>
      </c>
      <c r="G7746" t="s">
        <v>1438</v>
      </c>
      <c r="I7746">
        <v>7866.1</v>
      </c>
    </row>
    <row r="7747" spans="1:9" x14ac:dyDescent="0.2">
      <c r="A7747" t="s">
        <v>712</v>
      </c>
      <c r="B7747">
        <v>305</v>
      </c>
      <c r="C7747">
        <v>2011</v>
      </c>
      <c r="D7747" t="s">
        <v>824</v>
      </c>
      <c r="F7747" t="s">
        <v>146</v>
      </c>
      <c r="G7747" t="s">
        <v>1564</v>
      </c>
      <c r="I7747">
        <v>7806</v>
      </c>
    </row>
    <row r="7748" spans="1:9" x14ac:dyDescent="0.2">
      <c r="A7748" t="s">
        <v>1660</v>
      </c>
      <c r="B7748">
        <v>306</v>
      </c>
      <c r="C7748">
        <v>2011</v>
      </c>
      <c r="D7748" t="s">
        <v>920</v>
      </c>
      <c r="F7748" t="s">
        <v>146</v>
      </c>
      <c r="G7748" t="s">
        <v>1466</v>
      </c>
      <c r="I7748">
        <v>7801.6</v>
      </c>
    </row>
    <row r="7749" spans="1:9" x14ac:dyDescent="0.2">
      <c r="A7749" t="s">
        <v>1274</v>
      </c>
      <c r="B7749">
        <v>307</v>
      </c>
      <c r="C7749">
        <v>2011</v>
      </c>
      <c r="D7749" t="s">
        <v>1077</v>
      </c>
      <c r="F7749" t="s">
        <v>28</v>
      </c>
      <c r="G7749" t="s">
        <v>1406</v>
      </c>
      <c r="I7749">
        <v>7795.8</v>
      </c>
    </row>
    <row r="7750" spans="1:9" x14ac:dyDescent="0.2">
      <c r="A7750" t="s">
        <v>482</v>
      </c>
      <c r="B7750">
        <v>308</v>
      </c>
      <c r="C7750">
        <v>2011</v>
      </c>
      <c r="D7750" t="s">
        <v>46</v>
      </c>
      <c r="F7750" t="s">
        <v>53</v>
      </c>
      <c r="G7750" t="s">
        <v>1521</v>
      </c>
      <c r="I7750">
        <v>7776.4</v>
      </c>
    </row>
    <row r="7751" spans="1:9" x14ac:dyDescent="0.2">
      <c r="A7751" t="s">
        <v>1332</v>
      </c>
      <c r="B7751">
        <v>309</v>
      </c>
      <c r="C7751">
        <v>2011</v>
      </c>
      <c r="D7751" t="s">
        <v>223</v>
      </c>
      <c r="F7751" t="s">
        <v>22</v>
      </c>
      <c r="G7751" t="s">
        <v>1403</v>
      </c>
      <c r="I7751">
        <v>7736.1</v>
      </c>
    </row>
    <row r="7752" spans="1:9" x14ac:dyDescent="0.2">
      <c r="A7752" t="s">
        <v>1320</v>
      </c>
      <c r="B7752">
        <v>310</v>
      </c>
      <c r="C7752">
        <v>2011</v>
      </c>
      <c r="D7752" t="s">
        <v>283</v>
      </c>
      <c r="F7752" t="s">
        <v>125</v>
      </c>
      <c r="G7752" t="s">
        <v>1585</v>
      </c>
      <c r="I7752">
        <v>7702.6</v>
      </c>
    </row>
    <row r="7753" spans="1:9" x14ac:dyDescent="0.2">
      <c r="A7753" t="s">
        <v>1268</v>
      </c>
      <c r="B7753">
        <v>311</v>
      </c>
      <c r="C7753">
        <v>2011</v>
      </c>
      <c r="D7753" t="s">
        <v>350</v>
      </c>
      <c r="F7753" t="s">
        <v>35</v>
      </c>
      <c r="G7753" t="s">
        <v>1494</v>
      </c>
      <c r="I7753">
        <v>7690.3</v>
      </c>
    </row>
    <row r="7754" spans="1:9" x14ac:dyDescent="0.2">
      <c r="A7754" t="s">
        <v>261</v>
      </c>
      <c r="B7754">
        <v>312</v>
      </c>
      <c r="C7754">
        <v>2011</v>
      </c>
      <c r="D7754" t="s">
        <v>980</v>
      </c>
      <c r="F7754" t="s">
        <v>41</v>
      </c>
      <c r="G7754" t="s">
        <v>1574</v>
      </c>
      <c r="I7754">
        <v>7676</v>
      </c>
    </row>
    <row r="7755" spans="1:9" x14ac:dyDescent="0.2">
      <c r="A7755" t="s">
        <v>786</v>
      </c>
      <c r="B7755">
        <v>313</v>
      </c>
      <c r="C7755">
        <v>2011</v>
      </c>
      <c r="D7755" t="s">
        <v>214</v>
      </c>
      <c r="F7755" t="s">
        <v>142</v>
      </c>
      <c r="G7755" t="s">
        <v>1480</v>
      </c>
      <c r="I7755">
        <v>7638</v>
      </c>
    </row>
    <row r="7756" spans="1:9" x14ac:dyDescent="0.2">
      <c r="A7756" t="s">
        <v>684</v>
      </c>
      <c r="B7756">
        <v>314</v>
      </c>
      <c r="C7756">
        <v>2011</v>
      </c>
      <c r="D7756" t="s">
        <v>1104</v>
      </c>
      <c r="F7756" t="s">
        <v>18</v>
      </c>
      <c r="G7756" t="s">
        <v>1523</v>
      </c>
      <c r="I7756">
        <v>7592</v>
      </c>
    </row>
    <row r="7757" spans="1:9" x14ac:dyDescent="0.2">
      <c r="A7757" t="s">
        <v>1570</v>
      </c>
      <c r="B7757">
        <v>315</v>
      </c>
      <c r="C7757">
        <v>2011</v>
      </c>
      <c r="D7757" t="s">
        <v>350</v>
      </c>
      <c r="F7757" t="s">
        <v>41</v>
      </c>
      <c r="G7757" t="s">
        <v>1571</v>
      </c>
      <c r="I7757">
        <v>7562.5</v>
      </c>
    </row>
    <row r="7758" spans="1:9" x14ac:dyDescent="0.2">
      <c r="A7758" t="s">
        <v>563</v>
      </c>
      <c r="B7758">
        <v>316</v>
      </c>
      <c r="C7758">
        <v>2011</v>
      </c>
      <c r="D7758" t="s">
        <v>824</v>
      </c>
      <c r="F7758" t="s">
        <v>41</v>
      </c>
      <c r="G7758" t="s">
        <v>1436</v>
      </c>
      <c r="I7758">
        <v>7540.1</v>
      </c>
    </row>
    <row r="7759" spans="1:9" x14ac:dyDescent="0.2">
      <c r="A7759" t="s">
        <v>1635</v>
      </c>
      <c r="B7759">
        <v>317</v>
      </c>
      <c r="C7759">
        <v>2011</v>
      </c>
      <c r="D7759" t="s">
        <v>972</v>
      </c>
      <c r="F7759" t="s">
        <v>28</v>
      </c>
      <c r="G7759" t="s">
        <v>1517</v>
      </c>
      <c r="I7759">
        <v>7526.8</v>
      </c>
    </row>
    <row r="7760" spans="1:9" x14ac:dyDescent="0.2">
      <c r="A7760" t="s">
        <v>1191</v>
      </c>
      <c r="B7760">
        <v>318</v>
      </c>
      <c r="C7760">
        <v>2011</v>
      </c>
      <c r="D7760" t="s">
        <v>40</v>
      </c>
      <c r="F7760" t="s">
        <v>72</v>
      </c>
      <c r="G7760" t="s">
        <v>1421</v>
      </c>
      <c r="I7760">
        <v>7470.5</v>
      </c>
    </row>
    <row r="7761" spans="1:9" x14ac:dyDescent="0.2">
      <c r="A7761" t="s">
        <v>1090</v>
      </c>
      <c r="B7761">
        <v>319</v>
      </c>
      <c r="C7761">
        <v>2011</v>
      </c>
      <c r="D7761" t="s">
        <v>17</v>
      </c>
      <c r="F7761" t="s">
        <v>18</v>
      </c>
      <c r="G7761" t="s">
        <v>1533</v>
      </c>
      <c r="I7761">
        <v>7466</v>
      </c>
    </row>
    <row r="7762" spans="1:9" x14ac:dyDescent="0.2">
      <c r="A7762" t="s">
        <v>1056</v>
      </c>
      <c r="B7762">
        <v>320</v>
      </c>
      <c r="C7762">
        <v>2011</v>
      </c>
      <c r="D7762" t="s">
        <v>1291</v>
      </c>
      <c r="F7762" t="s">
        <v>41</v>
      </c>
      <c r="G7762" t="s">
        <v>1478</v>
      </c>
      <c r="I7762">
        <v>7368.9</v>
      </c>
    </row>
    <row r="7763" spans="1:9" x14ac:dyDescent="0.2">
      <c r="A7763" t="s">
        <v>1326</v>
      </c>
      <c r="B7763">
        <v>321</v>
      </c>
      <c r="C7763">
        <v>2011</v>
      </c>
      <c r="D7763" t="s">
        <v>27</v>
      </c>
      <c r="F7763" t="s">
        <v>28</v>
      </c>
      <c r="G7763" t="s">
        <v>1607</v>
      </c>
      <c r="I7763">
        <v>7362.9</v>
      </c>
    </row>
    <row r="7764" spans="1:9" x14ac:dyDescent="0.2">
      <c r="A7764" t="s">
        <v>856</v>
      </c>
      <c r="B7764">
        <v>322</v>
      </c>
      <c r="C7764">
        <v>2011</v>
      </c>
      <c r="D7764" t="s">
        <v>1830</v>
      </c>
      <c r="F7764" t="s">
        <v>113</v>
      </c>
      <c r="G7764" t="s">
        <v>1449</v>
      </c>
      <c r="I7764">
        <v>7362.6</v>
      </c>
    </row>
    <row r="7765" spans="1:9" x14ac:dyDescent="0.2">
      <c r="A7765" t="s">
        <v>1233</v>
      </c>
      <c r="B7765">
        <v>323</v>
      </c>
      <c r="C7765">
        <v>2011</v>
      </c>
      <c r="D7765" t="s">
        <v>824</v>
      </c>
      <c r="F7765" t="s">
        <v>18</v>
      </c>
      <c r="G7765" t="s">
        <v>1623</v>
      </c>
      <c r="I7765">
        <v>7320</v>
      </c>
    </row>
    <row r="7766" spans="1:9" x14ac:dyDescent="0.2">
      <c r="A7766" t="s">
        <v>176</v>
      </c>
      <c r="B7766">
        <v>324</v>
      </c>
      <c r="C7766">
        <v>2011</v>
      </c>
      <c r="D7766" t="s">
        <v>70</v>
      </c>
      <c r="F7766" t="s">
        <v>177</v>
      </c>
      <c r="G7766" t="s">
        <v>1554</v>
      </c>
      <c r="I7766">
        <v>7247.8</v>
      </c>
    </row>
    <row r="7767" spans="1:9" x14ac:dyDescent="0.2">
      <c r="A7767" t="s">
        <v>509</v>
      </c>
      <c r="B7767">
        <v>325</v>
      </c>
      <c r="C7767">
        <v>2011</v>
      </c>
      <c r="D7767" t="s">
        <v>980</v>
      </c>
      <c r="F7767" t="s">
        <v>72</v>
      </c>
      <c r="G7767" t="s">
        <v>1617</v>
      </c>
      <c r="I7767">
        <v>7220.7</v>
      </c>
    </row>
    <row r="7768" spans="1:9" x14ac:dyDescent="0.2">
      <c r="A7768" t="s">
        <v>938</v>
      </c>
      <c r="B7768">
        <v>326</v>
      </c>
      <c r="C7768">
        <v>2011</v>
      </c>
      <c r="D7768" t="s">
        <v>57</v>
      </c>
      <c r="F7768" t="s">
        <v>53</v>
      </c>
      <c r="G7768" t="s">
        <v>1416</v>
      </c>
      <c r="I7768">
        <v>7218</v>
      </c>
    </row>
    <row r="7769" spans="1:9" x14ac:dyDescent="0.2">
      <c r="A7769" t="s">
        <v>134</v>
      </c>
      <c r="B7769">
        <v>327</v>
      </c>
      <c r="C7769">
        <v>2011</v>
      </c>
      <c r="D7769" t="s">
        <v>95</v>
      </c>
      <c r="F7769" t="s">
        <v>28</v>
      </c>
      <c r="G7769" t="s">
        <v>1518</v>
      </c>
      <c r="I7769">
        <v>7187</v>
      </c>
    </row>
    <row r="7770" spans="1:9" x14ac:dyDescent="0.2">
      <c r="A7770" t="s">
        <v>481</v>
      </c>
      <c r="B7770">
        <v>328</v>
      </c>
      <c r="C7770">
        <v>2011</v>
      </c>
      <c r="D7770" t="s">
        <v>998</v>
      </c>
      <c r="F7770" t="s">
        <v>44</v>
      </c>
      <c r="G7770" t="s">
        <v>1608</v>
      </c>
      <c r="I7770">
        <v>7182.2</v>
      </c>
    </row>
    <row r="7771" spans="1:9" x14ac:dyDescent="0.2">
      <c r="A7771" t="s">
        <v>849</v>
      </c>
      <c r="B7771">
        <v>329</v>
      </c>
      <c r="C7771">
        <v>2011</v>
      </c>
      <c r="D7771" t="s">
        <v>17</v>
      </c>
      <c r="F7771" t="s">
        <v>18</v>
      </c>
      <c r="G7771" t="s">
        <v>1605</v>
      </c>
      <c r="I7771">
        <v>7170.6</v>
      </c>
    </row>
    <row r="7772" spans="1:9" x14ac:dyDescent="0.2">
      <c r="A7772" t="s">
        <v>1303</v>
      </c>
      <c r="B7772">
        <v>330</v>
      </c>
      <c r="C7772">
        <v>2011</v>
      </c>
      <c r="D7772" t="s">
        <v>1830</v>
      </c>
      <c r="F7772" t="s">
        <v>44</v>
      </c>
      <c r="G7772" t="s">
        <v>1562</v>
      </c>
      <c r="I7772">
        <v>7150</v>
      </c>
    </row>
    <row r="7773" spans="1:9" x14ac:dyDescent="0.2">
      <c r="A7773" t="s">
        <v>427</v>
      </c>
      <c r="B7773">
        <v>331</v>
      </c>
      <c r="C7773">
        <v>2011</v>
      </c>
      <c r="D7773" t="s">
        <v>1727</v>
      </c>
      <c r="F7773" t="s">
        <v>44</v>
      </c>
      <c r="G7773" t="s">
        <v>1488</v>
      </c>
      <c r="I7773">
        <v>7142</v>
      </c>
    </row>
    <row r="7774" spans="1:9" x14ac:dyDescent="0.2">
      <c r="A7774" t="s">
        <v>685</v>
      </c>
      <c r="B7774">
        <v>332</v>
      </c>
      <c r="C7774">
        <v>2011</v>
      </c>
      <c r="D7774" t="s">
        <v>60</v>
      </c>
      <c r="F7774" t="s">
        <v>177</v>
      </c>
      <c r="G7774" t="s">
        <v>1618</v>
      </c>
      <c r="I7774">
        <v>7113.1</v>
      </c>
    </row>
    <row r="7775" spans="1:9" x14ac:dyDescent="0.2">
      <c r="A7775" t="s">
        <v>1067</v>
      </c>
      <c r="B7775">
        <v>333</v>
      </c>
      <c r="C7775">
        <v>2011</v>
      </c>
      <c r="D7775" t="s">
        <v>27</v>
      </c>
      <c r="F7775" t="s">
        <v>142</v>
      </c>
      <c r="G7775" t="s">
        <v>1480</v>
      </c>
      <c r="I7775">
        <v>7059</v>
      </c>
    </row>
    <row r="7776" spans="1:9" x14ac:dyDescent="0.2">
      <c r="A7776" t="s">
        <v>1852</v>
      </c>
      <c r="B7776">
        <v>334</v>
      </c>
      <c r="C7776">
        <v>2011</v>
      </c>
      <c r="D7776" t="s">
        <v>27</v>
      </c>
      <c r="F7776" t="s">
        <v>297</v>
      </c>
      <c r="G7776" t="s">
        <v>1801</v>
      </c>
      <c r="I7776">
        <v>7041.5</v>
      </c>
    </row>
    <row r="7777" spans="1:9" x14ac:dyDescent="0.2">
      <c r="A7777" t="s">
        <v>1202</v>
      </c>
      <c r="B7777">
        <v>335</v>
      </c>
      <c r="C7777">
        <v>2011</v>
      </c>
      <c r="D7777" t="s">
        <v>214</v>
      </c>
      <c r="F7777" t="s">
        <v>80</v>
      </c>
      <c r="G7777" t="s">
        <v>1553</v>
      </c>
      <c r="I7777">
        <v>7039</v>
      </c>
    </row>
    <row r="7778" spans="1:9" x14ac:dyDescent="0.2">
      <c r="A7778" t="s">
        <v>1853</v>
      </c>
      <c r="B7778">
        <v>336</v>
      </c>
      <c r="C7778">
        <v>2011</v>
      </c>
      <c r="D7778" t="s">
        <v>221</v>
      </c>
      <c r="F7778" t="s">
        <v>297</v>
      </c>
      <c r="G7778" t="s">
        <v>1649</v>
      </c>
      <c r="I7778">
        <v>7000.8</v>
      </c>
    </row>
    <row r="7779" spans="1:9" x14ac:dyDescent="0.2">
      <c r="A7779" t="s">
        <v>1121</v>
      </c>
      <c r="B7779">
        <v>337</v>
      </c>
      <c r="C7779">
        <v>2011</v>
      </c>
      <c r="D7779" t="s">
        <v>74</v>
      </c>
      <c r="F7779" t="s">
        <v>125</v>
      </c>
      <c r="G7779" t="s">
        <v>1407</v>
      </c>
      <c r="I7779">
        <v>6966.9</v>
      </c>
    </row>
    <row r="7780" spans="1:9" x14ac:dyDescent="0.2">
      <c r="A7780" t="s">
        <v>1343</v>
      </c>
      <c r="B7780">
        <v>338</v>
      </c>
      <c r="C7780">
        <v>2011</v>
      </c>
      <c r="D7780" t="s">
        <v>488</v>
      </c>
      <c r="F7780" t="s">
        <v>142</v>
      </c>
      <c r="G7780" t="s">
        <v>1480</v>
      </c>
      <c r="I7780">
        <v>6944.2</v>
      </c>
    </row>
    <row r="7781" spans="1:9" x14ac:dyDescent="0.2">
      <c r="A7781" t="s">
        <v>1012</v>
      </c>
      <c r="B7781">
        <v>339</v>
      </c>
      <c r="C7781">
        <v>2011</v>
      </c>
      <c r="D7781" t="s">
        <v>350</v>
      </c>
      <c r="F7781" t="s">
        <v>125</v>
      </c>
      <c r="G7781" t="s">
        <v>1407</v>
      </c>
      <c r="I7781">
        <v>6935.9</v>
      </c>
    </row>
    <row r="7782" spans="1:9" x14ac:dyDescent="0.2">
      <c r="A7782" t="s">
        <v>784</v>
      </c>
      <c r="B7782">
        <v>340</v>
      </c>
      <c r="C7782">
        <v>2011</v>
      </c>
      <c r="D7782" t="s">
        <v>1722</v>
      </c>
      <c r="F7782" t="s">
        <v>86</v>
      </c>
      <c r="G7782" t="s">
        <v>1622</v>
      </c>
      <c r="I7782">
        <v>6896.6</v>
      </c>
    </row>
    <row r="7783" spans="1:9" x14ac:dyDescent="0.2">
      <c r="A7783" t="s">
        <v>400</v>
      </c>
      <c r="B7783">
        <v>341</v>
      </c>
      <c r="C7783">
        <v>2011</v>
      </c>
      <c r="D7783" t="s">
        <v>980</v>
      </c>
      <c r="F7783" t="s">
        <v>55</v>
      </c>
      <c r="G7783" t="s">
        <v>1601</v>
      </c>
      <c r="I7783">
        <v>6894</v>
      </c>
    </row>
    <row r="7784" spans="1:9" x14ac:dyDescent="0.2">
      <c r="A7784" t="s">
        <v>1811</v>
      </c>
      <c r="B7784">
        <v>342</v>
      </c>
      <c r="C7784">
        <v>2011</v>
      </c>
      <c r="D7784" t="s">
        <v>230</v>
      </c>
      <c r="F7784" t="s">
        <v>954</v>
      </c>
      <c r="G7784" t="s">
        <v>1550</v>
      </c>
      <c r="I7784">
        <v>6853.2</v>
      </c>
    </row>
    <row r="7785" spans="1:9" x14ac:dyDescent="0.2">
      <c r="A7785" t="s">
        <v>1776</v>
      </c>
      <c r="B7785">
        <v>343</v>
      </c>
      <c r="C7785">
        <v>2011</v>
      </c>
      <c r="D7785" t="s">
        <v>974</v>
      </c>
      <c r="F7785" t="s">
        <v>55</v>
      </c>
      <c r="G7785" t="s">
        <v>1777</v>
      </c>
      <c r="I7785">
        <v>6818.3</v>
      </c>
    </row>
    <row r="7786" spans="1:9" x14ac:dyDescent="0.2">
      <c r="A7786" t="s">
        <v>1226</v>
      </c>
      <c r="B7786">
        <v>344</v>
      </c>
      <c r="C7786">
        <v>2011</v>
      </c>
      <c r="D7786" t="s">
        <v>79</v>
      </c>
      <c r="F7786" t="s">
        <v>47</v>
      </c>
      <c r="G7786" t="s">
        <v>1447</v>
      </c>
      <c r="I7786">
        <v>6776.3</v>
      </c>
    </row>
    <row r="7787" spans="1:9" x14ac:dyDescent="0.2">
      <c r="A7787" t="s">
        <v>423</v>
      </c>
      <c r="B7787">
        <v>345</v>
      </c>
      <c r="C7787">
        <v>2011</v>
      </c>
      <c r="D7787" t="s">
        <v>1103</v>
      </c>
      <c r="F7787" t="s">
        <v>53</v>
      </c>
      <c r="G7787" t="s">
        <v>1578</v>
      </c>
      <c r="I7787">
        <v>6762</v>
      </c>
    </row>
    <row r="7788" spans="1:9" x14ac:dyDescent="0.2">
      <c r="A7788" t="s">
        <v>1388</v>
      </c>
      <c r="B7788">
        <v>346</v>
      </c>
      <c r="C7788">
        <v>2011</v>
      </c>
      <c r="D7788" t="s">
        <v>46</v>
      </c>
      <c r="F7788" t="s">
        <v>72</v>
      </c>
      <c r="G7788" t="s">
        <v>1627</v>
      </c>
      <c r="I7788">
        <v>6759.1</v>
      </c>
    </row>
    <row r="7789" spans="1:9" x14ac:dyDescent="0.2">
      <c r="A7789" t="s">
        <v>280</v>
      </c>
      <c r="B7789">
        <v>347</v>
      </c>
      <c r="C7789">
        <v>2011</v>
      </c>
      <c r="D7789" t="s">
        <v>108</v>
      </c>
      <c r="F7789" t="s">
        <v>86</v>
      </c>
      <c r="G7789" t="s">
        <v>1412</v>
      </c>
      <c r="I7789">
        <v>6714</v>
      </c>
    </row>
    <row r="7790" spans="1:9" x14ac:dyDescent="0.2">
      <c r="A7790" t="s">
        <v>359</v>
      </c>
      <c r="B7790">
        <v>348</v>
      </c>
      <c r="C7790">
        <v>2011</v>
      </c>
      <c r="D7790" t="s">
        <v>46</v>
      </c>
      <c r="F7790" t="s">
        <v>113</v>
      </c>
      <c r="G7790" t="s">
        <v>1580</v>
      </c>
      <c r="I7790">
        <v>6691</v>
      </c>
    </row>
    <row r="7791" spans="1:9" x14ac:dyDescent="0.2">
      <c r="A7791" t="s">
        <v>1107</v>
      </c>
      <c r="B7791">
        <v>349</v>
      </c>
      <c r="C7791">
        <v>2011</v>
      </c>
      <c r="D7791" t="s">
        <v>920</v>
      </c>
      <c r="F7791" t="s">
        <v>22</v>
      </c>
      <c r="G7791" t="s">
        <v>1403</v>
      </c>
      <c r="I7791">
        <v>6637</v>
      </c>
    </row>
    <row r="7792" spans="1:9" x14ac:dyDescent="0.2">
      <c r="A7792" t="s">
        <v>1854</v>
      </c>
      <c r="B7792">
        <v>350</v>
      </c>
      <c r="C7792">
        <v>2011</v>
      </c>
      <c r="D7792" t="s">
        <v>970</v>
      </c>
      <c r="F7792" t="s">
        <v>28</v>
      </c>
      <c r="G7792" t="s">
        <v>1636</v>
      </c>
      <c r="I7792">
        <v>6632</v>
      </c>
    </row>
    <row r="7793" spans="1:9" x14ac:dyDescent="0.2">
      <c r="A7793" t="s">
        <v>1573</v>
      </c>
      <c r="B7793">
        <v>351</v>
      </c>
      <c r="C7793">
        <v>2011</v>
      </c>
      <c r="D7793" t="s">
        <v>223</v>
      </c>
      <c r="F7793" t="s">
        <v>22</v>
      </c>
      <c r="G7793" t="s">
        <v>1502</v>
      </c>
      <c r="I7793">
        <v>6598.1</v>
      </c>
    </row>
    <row r="7794" spans="1:9" x14ac:dyDescent="0.2">
      <c r="A7794" t="s">
        <v>1120</v>
      </c>
      <c r="B7794">
        <v>352</v>
      </c>
      <c r="C7794">
        <v>2011</v>
      </c>
      <c r="D7794" t="s">
        <v>1104</v>
      </c>
      <c r="F7794" t="s">
        <v>44</v>
      </c>
      <c r="G7794" t="s">
        <v>1428</v>
      </c>
      <c r="I7794">
        <v>6570.5</v>
      </c>
    </row>
    <row r="7795" spans="1:9" x14ac:dyDescent="0.2">
      <c r="A7795" t="s">
        <v>1754</v>
      </c>
      <c r="B7795">
        <v>353</v>
      </c>
      <c r="C7795">
        <v>2011</v>
      </c>
      <c r="D7795" t="s">
        <v>221</v>
      </c>
      <c r="F7795" t="s">
        <v>55</v>
      </c>
      <c r="G7795" t="s">
        <v>1453</v>
      </c>
      <c r="I7795">
        <v>6559.4</v>
      </c>
    </row>
    <row r="7796" spans="1:9" x14ac:dyDescent="0.2">
      <c r="A7796" t="s">
        <v>178</v>
      </c>
      <c r="B7796">
        <v>354</v>
      </c>
      <c r="C7796">
        <v>2011</v>
      </c>
      <c r="D7796" t="s">
        <v>91</v>
      </c>
      <c r="F7796" t="s">
        <v>93</v>
      </c>
      <c r="G7796" t="s">
        <v>1472</v>
      </c>
      <c r="I7796">
        <v>6552</v>
      </c>
    </row>
    <row r="7797" spans="1:9" x14ac:dyDescent="0.2">
      <c r="A7797" t="s">
        <v>1367</v>
      </c>
      <c r="B7797">
        <v>355</v>
      </c>
      <c r="C7797">
        <v>2011</v>
      </c>
      <c r="D7797" t="s">
        <v>715</v>
      </c>
      <c r="F7797" t="s">
        <v>28</v>
      </c>
      <c r="G7797" t="s">
        <v>1406</v>
      </c>
      <c r="I7797">
        <v>6531.9</v>
      </c>
    </row>
    <row r="7798" spans="1:9" x14ac:dyDescent="0.2">
      <c r="A7798" t="s">
        <v>495</v>
      </c>
      <c r="B7798">
        <v>356</v>
      </c>
      <c r="C7798">
        <v>2011</v>
      </c>
      <c r="D7798" t="s">
        <v>46</v>
      </c>
      <c r="F7798" t="s">
        <v>55</v>
      </c>
      <c r="G7798" t="s">
        <v>1581</v>
      </c>
      <c r="I7798">
        <v>6512.7</v>
      </c>
    </row>
    <row r="7799" spans="1:9" x14ac:dyDescent="0.2">
      <c r="A7799" t="s">
        <v>601</v>
      </c>
      <c r="B7799">
        <v>357</v>
      </c>
      <c r="C7799">
        <v>2011</v>
      </c>
      <c r="D7799" t="s">
        <v>974</v>
      </c>
      <c r="F7799" t="s">
        <v>55</v>
      </c>
      <c r="G7799" t="s">
        <v>1596</v>
      </c>
      <c r="I7799">
        <v>6494</v>
      </c>
    </row>
    <row r="7800" spans="1:9" x14ac:dyDescent="0.2">
      <c r="A7800" t="s">
        <v>1256</v>
      </c>
      <c r="B7800">
        <v>358</v>
      </c>
      <c r="C7800">
        <v>2011</v>
      </c>
      <c r="D7800" t="s">
        <v>65</v>
      </c>
      <c r="F7800" t="s">
        <v>187</v>
      </c>
      <c r="G7800" t="s">
        <v>1478</v>
      </c>
      <c r="I7800">
        <v>6491.8</v>
      </c>
    </row>
    <row r="7801" spans="1:9" x14ac:dyDescent="0.2">
      <c r="A7801" t="s">
        <v>1748</v>
      </c>
      <c r="B7801">
        <v>359</v>
      </c>
      <c r="C7801">
        <v>2011</v>
      </c>
      <c r="D7801" t="s">
        <v>1294</v>
      </c>
      <c r="F7801" t="s">
        <v>181</v>
      </c>
      <c r="G7801" t="s">
        <v>1516</v>
      </c>
      <c r="I7801">
        <v>6447.4</v>
      </c>
    </row>
    <row r="7802" spans="1:9" x14ac:dyDescent="0.2">
      <c r="A7802" t="s">
        <v>417</v>
      </c>
      <c r="B7802">
        <v>360</v>
      </c>
      <c r="C7802">
        <v>2011</v>
      </c>
      <c r="D7802" t="s">
        <v>214</v>
      </c>
      <c r="F7802" t="s">
        <v>18</v>
      </c>
      <c r="G7802" t="s">
        <v>1588</v>
      </c>
      <c r="I7802">
        <v>6442</v>
      </c>
    </row>
    <row r="7803" spans="1:9" x14ac:dyDescent="0.2">
      <c r="A7803" t="s">
        <v>1328</v>
      </c>
      <c r="B7803">
        <v>361</v>
      </c>
      <c r="C7803">
        <v>2011</v>
      </c>
      <c r="D7803" t="s">
        <v>166</v>
      </c>
      <c r="F7803" t="s">
        <v>22</v>
      </c>
      <c r="G7803" t="s">
        <v>1400</v>
      </c>
      <c r="I7803">
        <v>6429.1</v>
      </c>
    </row>
    <row r="7804" spans="1:9" x14ac:dyDescent="0.2">
      <c r="A7804" t="s">
        <v>957</v>
      </c>
      <c r="B7804">
        <v>362</v>
      </c>
      <c r="C7804">
        <v>2011</v>
      </c>
      <c r="D7804" t="s">
        <v>214</v>
      </c>
      <c r="F7804" t="s">
        <v>255</v>
      </c>
      <c r="G7804" t="s">
        <v>1579</v>
      </c>
      <c r="I7804">
        <v>6422.7</v>
      </c>
    </row>
    <row r="7805" spans="1:9" x14ac:dyDescent="0.2">
      <c r="A7805" t="s">
        <v>1632</v>
      </c>
      <c r="B7805">
        <v>363</v>
      </c>
      <c r="C7805">
        <v>2011</v>
      </c>
      <c r="D7805" t="s">
        <v>1830</v>
      </c>
      <c r="F7805" t="s">
        <v>125</v>
      </c>
      <c r="G7805" t="s">
        <v>1792</v>
      </c>
      <c r="I7805">
        <v>6367.8</v>
      </c>
    </row>
    <row r="7806" spans="1:9" x14ac:dyDescent="0.2">
      <c r="A7806" t="s">
        <v>1011</v>
      </c>
      <c r="B7806">
        <v>364</v>
      </c>
      <c r="C7806">
        <v>2011</v>
      </c>
      <c r="D7806" t="s">
        <v>57</v>
      </c>
      <c r="F7806" t="s">
        <v>28</v>
      </c>
      <c r="G7806" t="s">
        <v>1406</v>
      </c>
      <c r="I7806">
        <v>6362.5</v>
      </c>
    </row>
    <row r="7807" spans="1:9" x14ac:dyDescent="0.2">
      <c r="A7807" t="s">
        <v>1377</v>
      </c>
      <c r="B7807">
        <v>365</v>
      </c>
      <c r="C7807">
        <v>2011</v>
      </c>
      <c r="D7807" t="s">
        <v>1363</v>
      </c>
      <c r="F7807" t="s">
        <v>55</v>
      </c>
      <c r="G7807" t="s">
        <v>1596</v>
      </c>
      <c r="I7807">
        <v>6324.7</v>
      </c>
    </row>
    <row r="7808" spans="1:9" x14ac:dyDescent="0.2">
      <c r="A7808" t="s">
        <v>1184</v>
      </c>
      <c r="B7808">
        <v>366</v>
      </c>
      <c r="C7808">
        <v>2011</v>
      </c>
      <c r="D7808" t="s">
        <v>974</v>
      </c>
      <c r="F7808" t="s">
        <v>55</v>
      </c>
      <c r="G7808" t="s">
        <v>1456</v>
      </c>
      <c r="I7808">
        <v>6318.7</v>
      </c>
    </row>
    <row r="7809" spans="1:9" x14ac:dyDescent="0.2">
      <c r="A7809" t="s">
        <v>1616</v>
      </c>
      <c r="B7809">
        <v>367</v>
      </c>
      <c r="C7809">
        <v>2011</v>
      </c>
      <c r="D7809" t="s">
        <v>998</v>
      </c>
      <c r="F7809" t="s">
        <v>55</v>
      </c>
      <c r="G7809" t="s">
        <v>1453</v>
      </c>
      <c r="I7809">
        <v>6312.8</v>
      </c>
    </row>
    <row r="7810" spans="1:9" x14ac:dyDescent="0.2">
      <c r="A7810" t="s">
        <v>1732</v>
      </c>
      <c r="B7810">
        <v>368</v>
      </c>
      <c r="C7810">
        <v>2011</v>
      </c>
      <c r="D7810" t="s">
        <v>166</v>
      </c>
      <c r="F7810" t="s">
        <v>255</v>
      </c>
      <c r="G7810" t="s">
        <v>1733</v>
      </c>
      <c r="I7810">
        <v>6300.9</v>
      </c>
    </row>
    <row r="7811" spans="1:9" x14ac:dyDescent="0.2">
      <c r="A7811" t="s">
        <v>842</v>
      </c>
      <c r="B7811">
        <v>369</v>
      </c>
      <c r="C7811">
        <v>2011</v>
      </c>
      <c r="D7811" t="s">
        <v>1103</v>
      </c>
      <c r="F7811" t="s">
        <v>44</v>
      </c>
      <c r="G7811" t="s">
        <v>1417</v>
      </c>
      <c r="I7811">
        <v>6286</v>
      </c>
    </row>
    <row r="7812" spans="1:9" x14ac:dyDescent="0.2">
      <c r="A7812" t="s">
        <v>996</v>
      </c>
      <c r="B7812">
        <v>370</v>
      </c>
      <c r="C7812">
        <v>2011</v>
      </c>
      <c r="D7812" t="s">
        <v>24</v>
      </c>
      <c r="F7812" t="s">
        <v>25</v>
      </c>
      <c r="G7812" t="s">
        <v>1552</v>
      </c>
      <c r="I7812">
        <v>6253.5</v>
      </c>
    </row>
    <row r="7813" spans="1:9" x14ac:dyDescent="0.2">
      <c r="A7813" t="s">
        <v>1277</v>
      </c>
      <c r="B7813">
        <v>371</v>
      </c>
      <c r="C7813">
        <v>2011</v>
      </c>
      <c r="D7813" t="s">
        <v>1291</v>
      </c>
      <c r="F7813" t="s">
        <v>190</v>
      </c>
      <c r="G7813" t="s">
        <v>1546</v>
      </c>
      <c r="I7813">
        <v>6199.5</v>
      </c>
    </row>
    <row r="7814" spans="1:9" x14ac:dyDescent="0.2">
      <c r="A7814" t="s">
        <v>522</v>
      </c>
      <c r="B7814">
        <v>372</v>
      </c>
      <c r="C7814">
        <v>2011</v>
      </c>
      <c r="D7814" t="s">
        <v>287</v>
      </c>
      <c r="F7814" t="s">
        <v>28</v>
      </c>
      <c r="G7814" t="s">
        <v>1406</v>
      </c>
      <c r="I7814">
        <v>6168.3</v>
      </c>
    </row>
    <row r="7815" spans="1:9" x14ac:dyDescent="0.2">
      <c r="A7815" t="s">
        <v>1133</v>
      </c>
      <c r="B7815">
        <v>373</v>
      </c>
      <c r="C7815">
        <v>2011</v>
      </c>
      <c r="D7815" t="s">
        <v>1103</v>
      </c>
      <c r="F7815" t="s">
        <v>35</v>
      </c>
      <c r="G7815" t="s">
        <v>1494</v>
      </c>
      <c r="I7815">
        <v>6168</v>
      </c>
    </row>
    <row r="7816" spans="1:9" x14ac:dyDescent="0.2">
      <c r="A7816" t="s">
        <v>1590</v>
      </c>
      <c r="B7816">
        <v>374</v>
      </c>
      <c r="C7816">
        <v>2011</v>
      </c>
      <c r="D7816" t="s">
        <v>27</v>
      </c>
      <c r="F7816" t="s">
        <v>28</v>
      </c>
      <c r="G7816" t="s">
        <v>1406</v>
      </c>
      <c r="I7816">
        <v>6138.2</v>
      </c>
    </row>
    <row r="7817" spans="1:9" x14ac:dyDescent="0.2">
      <c r="A7817" t="s">
        <v>1714</v>
      </c>
      <c r="B7817">
        <v>375</v>
      </c>
      <c r="C7817">
        <v>2011</v>
      </c>
      <c r="D7817" t="s">
        <v>1095</v>
      </c>
      <c r="F7817" t="s">
        <v>22</v>
      </c>
      <c r="G7817" t="s">
        <v>1403</v>
      </c>
      <c r="I7817">
        <v>6134.8</v>
      </c>
    </row>
    <row r="7818" spans="1:9" x14ac:dyDescent="0.2">
      <c r="A7818" t="s">
        <v>1686</v>
      </c>
      <c r="B7818">
        <v>376</v>
      </c>
      <c r="C7818">
        <v>2011</v>
      </c>
      <c r="D7818" t="s">
        <v>17</v>
      </c>
      <c r="F7818" t="s">
        <v>53</v>
      </c>
      <c r="G7818" t="s">
        <v>1793</v>
      </c>
      <c r="I7818">
        <v>6109</v>
      </c>
    </row>
    <row r="7819" spans="1:9" x14ac:dyDescent="0.2">
      <c r="A7819" t="s">
        <v>1855</v>
      </c>
      <c r="B7819">
        <v>377</v>
      </c>
      <c r="C7819">
        <v>2011</v>
      </c>
      <c r="D7819" t="s">
        <v>488</v>
      </c>
      <c r="F7819" t="s">
        <v>22</v>
      </c>
      <c r="G7819" t="s">
        <v>1403</v>
      </c>
      <c r="I7819">
        <v>6099.9</v>
      </c>
    </row>
    <row r="7820" spans="1:9" x14ac:dyDescent="0.2">
      <c r="A7820" t="s">
        <v>1217</v>
      </c>
      <c r="B7820">
        <v>378</v>
      </c>
      <c r="C7820">
        <v>2011</v>
      </c>
      <c r="D7820" t="s">
        <v>46</v>
      </c>
      <c r="F7820" t="s">
        <v>72</v>
      </c>
      <c r="G7820" t="s">
        <v>1461</v>
      </c>
      <c r="I7820">
        <v>6089.7</v>
      </c>
    </row>
    <row r="7821" spans="1:9" x14ac:dyDescent="0.2">
      <c r="A7821" t="s">
        <v>1715</v>
      </c>
      <c r="B7821">
        <v>379</v>
      </c>
      <c r="C7821">
        <v>2011</v>
      </c>
      <c r="D7821" t="s">
        <v>1104</v>
      </c>
      <c r="F7821" t="s">
        <v>28</v>
      </c>
      <c r="G7821" t="s">
        <v>1716</v>
      </c>
      <c r="I7821">
        <v>6022.7</v>
      </c>
    </row>
    <row r="7822" spans="1:9" x14ac:dyDescent="0.2">
      <c r="A7822" t="s">
        <v>1856</v>
      </c>
      <c r="B7822">
        <v>380</v>
      </c>
      <c r="C7822">
        <v>2011</v>
      </c>
      <c r="D7822" t="s">
        <v>230</v>
      </c>
      <c r="F7822" t="s">
        <v>954</v>
      </c>
      <c r="G7822" t="s">
        <v>1550</v>
      </c>
      <c r="I7822">
        <v>6019.2</v>
      </c>
    </row>
    <row r="7823" spans="1:9" x14ac:dyDescent="0.2">
      <c r="A7823" t="s">
        <v>1821</v>
      </c>
      <c r="B7823">
        <v>381</v>
      </c>
      <c r="C7823">
        <v>2011</v>
      </c>
      <c r="D7823" t="s">
        <v>490</v>
      </c>
      <c r="F7823" t="s">
        <v>55</v>
      </c>
      <c r="G7823" t="s">
        <v>1777</v>
      </c>
      <c r="I7823">
        <v>6012.4</v>
      </c>
    </row>
    <row r="7824" spans="1:9" x14ac:dyDescent="0.2">
      <c r="A7824" t="s">
        <v>1707</v>
      </c>
      <c r="B7824">
        <v>382</v>
      </c>
      <c r="C7824">
        <v>2011</v>
      </c>
      <c r="D7824" t="s">
        <v>636</v>
      </c>
      <c r="F7824" t="s">
        <v>55</v>
      </c>
      <c r="G7824" t="s">
        <v>1543</v>
      </c>
      <c r="I7824">
        <v>5985</v>
      </c>
    </row>
    <row r="7825" spans="1:9" x14ac:dyDescent="0.2">
      <c r="A7825" t="s">
        <v>1029</v>
      </c>
      <c r="B7825">
        <v>383</v>
      </c>
      <c r="C7825">
        <v>2011</v>
      </c>
      <c r="D7825" t="s">
        <v>166</v>
      </c>
      <c r="F7825" t="s">
        <v>53</v>
      </c>
      <c r="G7825" t="s">
        <v>1692</v>
      </c>
      <c r="I7825">
        <v>5968.3</v>
      </c>
    </row>
    <row r="7826" spans="1:9" x14ac:dyDescent="0.2">
      <c r="A7826" t="s">
        <v>1653</v>
      </c>
      <c r="B7826">
        <v>384</v>
      </c>
      <c r="C7826">
        <v>2011</v>
      </c>
      <c r="D7826" t="s">
        <v>1164</v>
      </c>
      <c r="F7826" t="s">
        <v>93</v>
      </c>
      <c r="G7826" t="s">
        <v>1457</v>
      </c>
      <c r="I7826">
        <v>5967.6</v>
      </c>
    </row>
    <row r="7827" spans="1:9" x14ac:dyDescent="0.2">
      <c r="A7827" t="s">
        <v>1699</v>
      </c>
      <c r="B7827">
        <v>385</v>
      </c>
      <c r="C7827">
        <v>2011</v>
      </c>
      <c r="D7827" t="s">
        <v>1830</v>
      </c>
      <c r="F7827" t="s">
        <v>53</v>
      </c>
      <c r="G7827" t="s">
        <v>1700</v>
      </c>
      <c r="I7827">
        <v>5962.5</v>
      </c>
    </row>
    <row r="7828" spans="1:9" x14ac:dyDescent="0.2">
      <c r="A7828" t="s">
        <v>1386</v>
      </c>
      <c r="B7828">
        <v>386</v>
      </c>
      <c r="C7828">
        <v>2011</v>
      </c>
      <c r="D7828" t="s">
        <v>17</v>
      </c>
      <c r="F7828" t="s">
        <v>44</v>
      </c>
      <c r="G7828" t="s">
        <v>1608</v>
      </c>
      <c r="I7828">
        <v>5937</v>
      </c>
    </row>
    <row r="7829" spans="1:9" x14ac:dyDescent="0.2">
      <c r="A7829" t="s">
        <v>1220</v>
      </c>
      <c r="B7829">
        <v>387</v>
      </c>
      <c r="C7829">
        <v>2011</v>
      </c>
      <c r="D7829" t="s">
        <v>1830</v>
      </c>
      <c r="F7829" t="s">
        <v>35</v>
      </c>
      <c r="G7829" t="s">
        <v>1654</v>
      </c>
      <c r="I7829">
        <v>5925.2</v>
      </c>
    </row>
    <row r="7830" spans="1:9" x14ac:dyDescent="0.2">
      <c r="A7830" t="s">
        <v>1369</v>
      </c>
      <c r="B7830">
        <v>388</v>
      </c>
      <c r="C7830">
        <v>2011</v>
      </c>
      <c r="D7830" t="s">
        <v>46</v>
      </c>
      <c r="F7830" t="s">
        <v>22</v>
      </c>
      <c r="G7830" t="s">
        <v>1502</v>
      </c>
      <c r="I7830">
        <v>5918</v>
      </c>
    </row>
    <row r="7831" spans="1:9" x14ac:dyDescent="0.2">
      <c r="A7831" t="s">
        <v>1397</v>
      </c>
      <c r="B7831">
        <v>389</v>
      </c>
      <c r="C7831">
        <v>2011</v>
      </c>
      <c r="D7831" t="s">
        <v>21</v>
      </c>
      <c r="F7831" t="s">
        <v>22</v>
      </c>
      <c r="G7831" t="s">
        <v>1403</v>
      </c>
      <c r="I7831">
        <v>5884.9</v>
      </c>
    </row>
    <row r="7832" spans="1:9" x14ac:dyDescent="0.2">
      <c r="A7832" t="s">
        <v>1780</v>
      </c>
      <c r="B7832">
        <v>390</v>
      </c>
      <c r="C7832">
        <v>2011</v>
      </c>
      <c r="D7832" t="s">
        <v>1830</v>
      </c>
      <c r="F7832" t="s">
        <v>35</v>
      </c>
      <c r="G7832" t="s">
        <v>1781</v>
      </c>
      <c r="I7832">
        <v>5882.4</v>
      </c>
    </row>
    <row r="7833" spans="1:9" x14ac:dyDescent="0.2">
      <c r="A7833" t="s">
        <v>1737</v>
      </c>
      <c r="B7833">
        <v>391</v>
      </c>
      <c r="C7833">
        <v>2011</v>
      </c>
      <c r="D7833" t="s">
        <v>175</v>
      </c>
      <c r="F7833" t="s">
        <v>22</v>
      </c>
      <c r="G7833" t="s">
        <v>1411</v>
      </c>
      <c r="I7833">
        <v>5865.7</v>
      </c>
    </row>
    <row r="7834" spans="1:9" x14ac:dyDescent="0.2">
      <c r="A7834" t="s">
        <v>441</v>
      </c>
      <c r="B7834">
        <v>392</v>
      </c>
      <c r="C7834">
        <v>2011</v>
      </c>
      <c r="D7834" t="s">
        <v>442</v>
      </c>
      <c r="F7834" t="s">
        <v>55</v>
      </c>
      <c r="G7834" t="s">
        <v>1506</v>
      </c>
      <c r="I7834">
        <v>5856.2</v>
      </c>
    </row>
    <row r="7835" spans="1:9" x14ac:dyDescent="0.2">
      <c r="A7835" t="s">
        <v>1389</v>
      </c>
      <c r="B7835">
        <v>393</v>
      </c>
      <c r="C7835">
        <v>2011</v>
      </c>
      <c r="D7835" t="s">
        <v>609</v>
      </c>
      <c r="F7835" t="s">
        <v>55</v>
      </c>
      <c r="G7835" t="s">
        <v>1641</v>
      </c>
      <c r="I7835">
        <v>5853</v>
      </c>
    </row>
    <row r="7836" spans="1:9" x14ac:dyDescent="0.2">
      <c r="A7836" t="s">
        <v>1742</v>
      </c>
      <c r="B7836">
        <v>394</v>
      </c>
      <c r="C7836">
        <v>2011</v>
      </c>
      <c r="D7836" t="s">
        <v>91</v>
      </c>
      <c r="F7836" t="s">
        <v>535</v>
      </c>
      <c r="G7836" t="s">
        <v>1743</v>
      </c>
      <c r="I7836">
        <v>5850</v>
      </c>
    </row>
    <row r="7837" spans="1:9" x14ac:dyDescent="0.2">
      <c r="A7837" t="s">
        <v>1857</v>
      </c>
      <c r="B7837">
        <v>395</v>
      </c>
      <c r="C7837">
        <v>2011</v>
      </c>
      <c r="D7837" t="s">
        <v>1830</v>
      </c>
      <c r="F7837" t="s">
        <v>28</v>
      </c>
      <c r="G7837" t="s">
        <v>1406</v>
      </c>
      <c r="I7837">
        <v>5810.6</v>
      </c>
    </row>
    <row r="7838" spans="1:9" x14ac:dyDescent="0.2">
      <c r="A7838" t="s">
        <v>1858</v>
      </c>
      <c r="B7838">
        <v>396</v>
      </c>
      <c r="C7838">
        <v>2011</v>
      </c>
      <c r="D7838" t="s">
        <v>1288</v>
      </c>
      <c r="F7838" t="s">
        <v>35</v>
      </c>
      <c r="G7838" t="s">
        <v>1795</v>
      </c>
      <c r="I7838">
        <v>5806.3</v>
      </c>
    </row>
    <row r="7839" spans="1:9" x14ac:dyDescent="0.2">
      <c r="A7839" t="s">
        <v>901</v>
      </c>
      <c r="B7839">
        <v>397</v>
      </c>
      <c r="C7839">
        <v>2011</v>
      </c>
      <c r="D7839" t="s">
        <v>1104</v>
      </c>
      <c r="F7839" t="s">
        <v>86</v>
      </c>
      <c r="G7839" t="s">
        <v>1412</v>
      </c>
      <c r="I7839">
        <v>5759.2</v>
      </c>
    </row>
    <row r="7840" spans="1:9" x14ac:dyDescent="0.2">
      <c r="A7840" t="s">
        <v>1134</v>
      </c>
      <c r="B7840">
        <v>398</v>
      </c>
      <c r="C7840">
        <v>2011</v>
      </c>
      <c r="D7840" t="s">
        <v>65</v>
      </c>
      <c r="F7840" t="s">
        <v>177</v>
      </c>
      <c r="G7840" t="s">
        <v>1554</v>
      </c>
      <c r="I7840">
        <v>5740.3</v>
      </c>
    </row>
    <row r="7841" spans="1:9" x14ac:dyDescent="0.2">
      <c r="A7841" t="s">
        <v>402</v>
      </c>
      <c r="B7841">
        <v>399</v>
      </c>
      <c r="C7841">
        <v>2011</v>
      </c>
      <c r="D7841" t="s">
        <v>40</v>
      </c>
      <c r="F7841" t="s">
        <v>68</v>
      </c>
      <c r="G7841" t="s">
        <v>1408</v>
      </c>
      <c r="I7841">
        <v>5724.2</v>
      </c>
    </row>
    <row r="7842" spans="1:9" x14ac:dyDescent="0.2">
      <c r="A7842" t="s">
        <v>1713</v>
      </c>
      <c r="B7842">
        <v>400</v>
      </c>
      <c r="C7842">
        <v>2011</v>
      </c>
      <c r="D7842" t="s">
        <v>1830</v>
      </c>
      <c r="F7842" t="s">
        <v>398</v>
      </c>
      <c r="G7842" t="s">
        <v>1512</v>
      </c>
      <c r="I7842">
        <v>5693.8</v>
      </c>
    </row>
    <row r="7843" spans="1:9" x14ac:dyDescent="0.2">
      <c r="A7843" t="s">
        <v>1774</v>
      </c>
      <c r="B7843">
        <v>401</v>
      </c>
      <c r="C7843">
        <v>2011</v>
      </c>
      <c r="D7843" t="s">
        <v>1288</v>
      </c>
      <c r="F7843" t="s">
        <v>28</v>
      </c>
      <c r="G7843" t="s">
        <v>1775</v>
      </c>
      <c r="I7843">
        <v>5687.2</v>
      </c>
    </row>
    <row r="7844" spans="1:9" x14ac:dyDescent="0.2">
      <c r="A7844" t="s">
        <v>1380</v>
      </c>
      <c r="B7844">
        <v>402</v>
      </c>
      <c r="C7844">
        <v>2011</v>
      </c>
      <c r="D7844" t="s">
        <v>980</v>
      </c>
      <c r="F7844" t="s">
        <v>98</v>
      </c>
      <c r="G7844" t="s">
        <v>1644</v>
      </c>
      <c r="I7844">
        <v>5671</v>
      </c>
    </row>
    <row r="7845" spans="1:9" x14ac:dyDescent="0.2">
      <c r="A7845" t="s">
        <v>1753</v>
      </c>
      <c r="B7845">
        <v>403</v>
      </c>
      <c r="C7845">
        <v>2011</v>
      </c>
      <c r="D7845" t="s">
        <v>17</v>
      </c>
      <c r="F7845" t="s">
        <v>18</v>
      </c>
      <c r="G7845" t="s">
        <v>1605</v>
      </c>
      <c r="I7845">
        <v>5652.8</v>
      </c>
    </row>
    <row r="7846" spans="1:9" x14ac:dyDescent="0.2">
      <c r="A7846" t="s">
        <v>1747</v>
      </c>
      <c r="B7846">
        <v>404</v>
      </c>
      <c r="C7846">
        <v>2011</v>
      </c>
      <c r="D7846" t="s">
        <v>108</v>
      </c>
      <c r="F7846" t="s">
        <v>22</v>
      </c>
      <c r="G7846" t="s">
        <v>1477</v>
      </c>
      <c r="I7846">
        <v>5636</v>
      </c>
    </row>
    <row r="7847" spans="1:9" x14ac:dyDescent="0.2">
      <c r="A7847" t="s">
        <v>1379</v>
      </c>
      <c r="B7847">
        <v>405</v>
      </c>
      <c r="C7847">
        <v>2011</v>
      </c>
      <c r="D7847" t="s">
        <v>97</v>
      </c>
      <c r="F7847" t="s">
        <v>55</v>
      </c>
      <c r="G7847" t="s">
        <v>1634</v>
      </c>
      <c r="I7847">
        <v>5603</v>
      </c>
    </row>
    <row r="7848" spans="1:9" x14ac:dyDescent="0.2">
      <c r="A7848" t="s">
        <v>1817</v>
      </c>
      <c r="B7848">
        <v>406</v>
      </c>
      <c r="C7848">
        <v>2011</v>
      </c>
      <c r="D7848" t="s">
        <v>27</v>
      </c>
      <c r="F7848" t="s">
        <v>35</v>
      </c>
      <c r="G7848" t="s">
        <v>1435</v>
      </c>
      <c r="I7848">
        <v>5601.3</v>
      </c>
    </row>
    <row r="7849" spans="1:9" x14ac:dyDescent="0.2">
      <c r="A7849" t="s">
        <v>1338</v>
      </c>
      <c r="B7849">
        <v>407</v>
      </c>
      <c r="C7849">
        <v>2011</v>
      </c>
      <c r="D7849" t="s">
        <v>920</v>
      </c>
      <c r="F7849" t="s">
        <v>98</v>
      </c>
      <c r="G7849" t="s">
        <v>1631</v>
      </c>
      <c r="I7849">
        <v>5591.4</v>
      </c>
    </row>
    <row r="7850" spans="1:9" x14ac:dyDescent="0.2">
      <c r="A7850" t="s">
        <v>1222</v>
      </c>
      <c r="B7850">
        <v>408</v>
      </c>
      <c r="C7850">
        <v>2011</v>
      </c>
      <c r="D7850" t="s">
        <v>1294</v>
      </c>
      <c r="F7850" t="s">
        <v>98</v>
      </c>
      <c r="G7850" t="s">
        <v>1631</v>
      </c>
      <c r="I7850">
        <v>5572.3</v>
      </c>
    </row>
    <row r="7851" spans="1:9" x14ac:dyDescent="0.2">
      <c r="A7851" t="s">
        <v>1859</v>
      </c>
      <c r="B7851">
        <v>409</v>
      </c>
      <c r="C7851">
        <v>2011</v>
      </c>
      <c r="D7851" t="s">
        <v>74</v>
      </c>
      <c r="F7851" t="s">
        <v>370</v>
      </c>
      <c r="G7851" t="s">
        <v>1704</v>
      </c>
      <c r="I7851">
        <v>5539.6</v>
      </c>
    </row>
    <row r="7852" spans="1:9" x14ac:dyDescent="0.2">
      <c r="A7852" t="s">
        <v>1765</v>
      </c>
      <c r="B7852">
        <v>410</v>
      </c>
      <c r="C7852">
        <v>2011</v>
      </c>
      <c r="D7852" t="s">
        <v>1359</v>
      </c>
      <c r="F7852" t="s">
        <v>28</v>
      </c>
      <c r="G7852" t="s">
        <v>1445</v>
      </c>
      <c r="I7852">
        <v>5539</v>
      </c>
    </row>
    <row r="7853" spans="1:9" x14ac:dyDescent="0.2">
      <c r="A7853" t="s">
        <v>926</v>
      </c>
      <c r="B7853">
        <v>411</v>
      </c>
      <c r="C7853">
        <v>2011</v>
      </c>
      <c r="D7853" t="s">
        <v>1077</v>
      </c>
      <c r="F7853" t="s">
        <v>55</v>
      </c>
      <c r="G7853" t="s">
        <v>1652</v>
      </c>
      <c r="I7853">
        <v>5534</v>
      </c>
    </row>
    <row r="7854" spans="1:9" x14ac:dyDescent="0.2">
      <c r="A7854" t="s">
        <v>1798</v>
      </c>
      <c r="B7854">
        <v>412</v>
      </c>
      <c r="C7854">
        <v>2011</v>
      </c>
      <c r="D7854" t="s">
        <v>985</v>
      </c>
      <c r="F7854" t="s">
        <v>55</v>
      </c>
      <c r="G7854" t="s">
        <v>1799</v>
      </c>
      <c r="I7854">
        <v>5510.3</v>
      </c>
    </row>
    <row r="7855" spans="1:9" x14ac:dyDescent="0.2">
      <c r="A7855" t="s">
        <v>1323</v>
      </c>
      <c r="B7855">
        <v>413</v>
      </c>
      <c r="C7855">
        <v>2011</v>
      </c>
      <c r="D7855" t="s">
        <v>350</v>
      </c>
      <c r="F7855" t="s">
        <v>22</v>
      </c>
      <c r="G7855" t="s">
        <v>1403</v>
      </c>
      <c r="I7855">
        <v>5509.2</v>
      </c>
    </row>
    <row r="7856" spans="1:9" x14ac:dyDescent="0.2">
      <c r="A7856" t="s">
        <v>800</v>
      </c>
      <c r="B7856">
        <v>414</v>
      </c>
      <c r="C7856">
        <v>2011</v>
      </c>
      <c r="D7856" t="s">
        <v>998</v>
      </c>
      <c r="F7856" t="s">
        <v>44</v>
      </c>
      <c r="G7856" t="s">
        <v>1513</v>
      </c>
      <c r="I7856">
        <v>5472.1</v>
      </c>
    </row>
    <row r="7857" spans="1:9" x14ac:dyDescent="0.2">
      <c r="A7857" t="s">
        <v>661</v>
      </c>
      <c r="B7857">
        <v>415</v>
      </c>
      <c r="C7857">
        <v>2011</v>
      </c>
      <c r="D7857" t="s">
        <v>287</v>
      </c>
      <c r="F7857" t="s">
        <v>35</v>
      </c>
      <c r="G7857" t="s">
        <v>1431</v>
      </c>
      <c r="I7857">
        <v>5471.4</v>
      </c>
    </row>
    <row r="7858" spans="1:9" x14ac:dyDescent="0.2">
      <c r="A7858" t="s">
        <v>1860</v>
      </c>
      <c r="B7858">
        <v>416</v>
      </c>
      <c r="C7858">
        <v>2011</v>
      </c>
      <c r="D7858" t="s">
        <v>223</v>
      </c>
      <c r="F7858" t="s">
        <v>22</v>
      </c>
      <c r="G7858" t="s">
        <v>1403</v>
      </c>
      <c r="I7858">
        <v>5469.2</v>
      </c>
    </row>
    <row r="7859" spans="1:9" x14ac:dyDescent="0.2">
      <c r="A7859" t="s">
        <v>304</v>
      </c>
      <c r="B7859">
        <v>417</v>
      </c>
      <c r="C7859">
        <v>2011</v>
      </c>
      <c r="D7859" t="s">
        <v>57</v>
      </c>
      <c r="F7859" t="s">
        <v>53</v>
      </c>
      <c r="G7859" t="s">
        <v>1521</v>
      </c>
      <c r="I7859">
        <v>5458</v>
      </c>
    </row>
    <row r="7860" spans="1:9" x14ac:dyDescent="0.2">
      <c r="A7860" t="s">
        <v>1755</v>
      </c>
      <c r="B7860">
        <v>418</v>
      </c>
      <c r="C7860">
        <v>2011</v>
      </c>
      <c r="D7860" t="s">
        <v>100</v>
      </c>
      <c r="F7860" t="s">
        <v>98</v>
      </c>
      <c r="G7860" t="s">
        <v>1756</v>
      </c>
      <c r="I7860">
        <v>5450.5</v>
      </c>
    </row>
    <row r="7861" spans="1:9" x14ac:dyDescent="0.2">
      <c r="A7861" t="s">
        <v>1365</v>
      </c>
      <c r="B7861">
        <v>419</v>
      </c>
      <c r="C7861">
        <v>2011</v>
      </c>
      <c r="D7861" t="s">
        <v>95</v>
      </c>
      <c r="F7861" t="s">
        <v>55</v>
      </c>
      <c r="G7861" t="s">
        <v>1444</v>
      </c>
      <c r="I7861">
        <v>5444</v>
      </c>
    </row>
    <row r="7862" spans="1:9" x14ac:dyDescent="0.2">
      <c r="A7862" t="s">
        <v>1740</v>
      </c>
      <c r="B7862">
        <v>420</v>
      </c>
      <c r="C7862">
        <v>2011</v>
      </c>
      <c r="D7862" t="s">
        <v>1288</v>
      </c>
      <c r="F7862" t="s">
        <v>177</v>
      </c>
      <c r="G7862" t="s">
        <v>1741</v>
      </c>
      <c r="I7862">
        <v>5440.2</v>
      </c>
    </row>
    <row r="7863" spans="1:9" x14ac:dyDescent="0.2">
      <c r="A7863" t="s">
        <v>1123</v>
      </c>
      <c r="B7863">
        <v>421</v>
      </c>
      <c r="C7863">
        <v>2011</v>
      </c>
      <c r="D7863" t="s">
        <v>30</v>
      </c>
      <c r="F7863" t="s">
        <v>33</v>
      </c>
      <c r="G7863" t="s">
        <v>1498</v>
      </c>
      <c r="I7863">
        <v>5425.3</v>
      </c>
    </row>
    <row r="7864" spans="1:9" x14ac:dyDescent="0.2">
      <c r="A7864" t="s">
        <v>1861</v>
      </c>
      <c r="B7864">
        <v>422</v>
      </c>
      <c r="C7864">
        <v>2011</v>
      </c>
      <c r="D7864" t="s">
        <v>221</v>
      </c>
      <c r="F7864" t="s">
        <v>181</v>
      </c>
      <c r="G7864" t="s">
        <v>1549</v>
      </c>
      <c r="I7864">
        <v>5422.8</v>
      </c>
    </row>
    <row r="7865" spans="1:9" x14ac:dyDescent="0.2">
      <c r="A7865" t="s">
        <v>1392</v>
      </c>
      <c r="B7865">
        <v>423</v>
      </c>
      <c r="C7865">
        <v>2011</v>
      </c>
      <c r="D7865" t="s">
        <v>46</v>
      </c>
      <c r="F7865" t="s">
        <v>53</v>
      </c>
      <c r="G7865" t="s">
        <v>1759</v>
      </c>
      <c r="I7865">
        <v>5417.8</v>
      </c>
    </row>
    <row r="7866" spans="1:9" x14ac:dyDescent="0.2">
      <c r="A7866" t="s">
        <v>1802</v>
      </c>
      <c r="B7866">
        <v>424</v>
      </c>
      <c r="C7866">
        <v>2011</v>
      </c>
      <c r="D7866" t="s">
        <v>1830</v>
      </c>
      <c r="F7866" t="s">
        <v>142</v>
      </c>
      <c r="G7866" t="s">
        <v>1462</v>
      </c>
      <c r="I7866">
        <v>5397.5</v>
      </c>
    </row>
    <row r="7867" spans="1:9" x14ac:dyDescent="0.2">
      <c r="A7867" t="s">
        <v>1215</v>
      </c>
      <c r="B7867">
        <v>425</v>
      </c>
      <c r="C7867">
        <v>2011</v>
      </c>
      <c r="D7867" t="s">
        <v>43</v>
      </c>
      <c r="F7867" t="s">
        <v>18</v>
      </c>
      <c r="G7867" t="s">
        <v>1640</v>
      </c>
      <c r="I7867">
        <v>5395.8</v>
      </c>
    </row>
    <row r="7868" spans="1:9" x14ac:dyDescent="0.2">
      <c r="A7868" t="s">
        <v>1710</v>
      </c>
      <c r="B7868">
        <v>426</v>
      </c>
      <c r="C7868">
        <v>2011</v>
      </c>
      <c r="D7868" t="s">
        <v>1359</v>
      </c>
      <c r="F7868" t="s">
        <v>177</v>
      </c>
      <c r="G7868" t="s">
        <v>1554</v>
      </c>
      <c r="I7868">
        <v>5331</v>
      </c>
    </row>
    <row r="7869" spans="1:9" x14ac:dyDescent="0.2">
      <c r="A7869" t="s">
        <v>961</v>
      </c>
      <c r="B7869">
        <v>427</v>
      </c>
      <c r="C7869">
        <v>2011</v>
      </c>
      <c r="D7869" t="s">
        <v>490</v>
      </c>
      <c r="F7869" t="s">
        <v>86</v>
      </c>
      <c r="G7869" t="s">
        <v>1572</v>
      </c>
      <c r="I7869">
        <v>5319.1</v>
      </c>
    </row>
    <row r="7870" spans="1:9" x14ac:dyDescent="0.2">
      <c r="A7870" t="s">
        <v>1862</v>
      </c>
      <c r="B7870">
        <v>428</v>
      </c>
      <c r="C7870">
        <v>2011</v>
      </c>
      <c r="D7870" t="s">
        <v>488</v>
      </c>
      <c r="F7870" t="s">
        <v>98</v>
      </c>
      <c r="G7870" t="s">
        <v>1756</v>
      </c>
      <c r="I7870">
        <v>5236</v>
      </c>
    </row>
    <row r="7871" spans="1:9" x14ac:dyDescent="0.2">
      <c r="A7871" t="s">
        <v>456</v>
      </c>
      <c r="B7871">
        <v>429</v>
      </c>
      <c r="C7871">
        <v>2011</v>
      </c>
      <c r="D7871" t="s">
        <v>970</v>
      </c>
      <c r="F7871" t="s">
        <v>177</v>
      </c>
      <c r="G7871" t="s">
        <v>1752</v>
      </c>
      <c r="I7871">
        <v>5206.1000000000004</v>
      </c>
    </row>
    <row r="7872" spans="1:9" x14ac:dyDescent="0.2">
      <c r="A7872" t="s">
        <v>1586</v>
      </c>
      <c r="B7872">
        <v>430</v>
      </c>
      <c r="C7872">
        <v>2011</v>
      </c>
      <c r="D7872" t="s">
        <v>214</v>
      </c>
      <c r="F7872" t="s">
        <v>44</v>
      </c>
      <c r="G7872" t="s">
        <v>1417</v>
      </c>
      <c r="I7872">
        <v>5203.2</v>
      </c>
    </row>
    <row r="7873" spans="1:9" x14ac:dyDescent="0.2">
      <c r="A7873" t="s">
        <v>1661</v>
      </c>
      <c r="B7873">
        <v>431</v>
      </c>
      <c r="C7873">
        <v>2011</v>
      </c>
      <c r="D7873" t="s">
        <v>1359</v>
      </c>
      <c r="F7873" t="s">
        <v>181</v>
      </c>
      <c r="G7873" t="s">
        <v>1549</v>
      </c>
      <c r="I7873">
        <v>5192.7</v>
      </c>
    </row>
    <row r="7874" spans="1:9" x14ac:dyDescent="0.2">
      <c r="A7874" t="s">
        <v>1619</v>
      </c>
      <c r="B7874">
        <v>432</v>
      </c>
      <c r="C7874">
        <v>2011</v>
      </c>
      <c r="D7874" t="s">
        <v>350</v>
      </c>
      <c r="F7874" t="s">
        <v>41</v>
      </c>
      <c r="G7874" t="s">
        <v>1594</v>
      </c>
      <c r="I7874">
        <v>5185</v>
      </c>
    </row>
    <row r="7875" spans="1:9" x14ac:dyDescent="0.2">
      <c r="A7875" t="s">
        <v>1863</v>
      </c>
      <c r="B7875">
        <v>433</v>
      </c>
      <c r="C7875">
        <v>2011</v>
      </c>
      <c r="D7875" t="s">
        <v>46</v>
      </c>
      <c r="F7875" t="s">
        <v>53</v>
      </c>
      <c r="G7875" t="s">
        <v>1471</v>
      </c>
      <c r="I7875">
        <v>5174</v>
      </c>
    </row>
    <row r="7876" spans="1:9" x14ac:dyDescent="0.2">
      <c r="A7876" t="s">
        <v>1791</v>
      </c>
      <c r="B7876">
        <v>434</v>
      </c>
      <c r="C7876">
        <v>2011</v>
      </c>
      <c r="D7876" t="s">
        <v>1359</v>
      </c>
      <c r="F7876" t="s">
        <v>98</v>
      </c>
      <c r="G7876" t="s">
        <v>1528</v>
      </c>
      <c r="I7876">
        <v>5172</v>
      </c>
    </row>
    <row r="7877" spans="1:9" x14ac:dyDescent="0.2">
      <c r="A7877" t="s">
        <v>1805</v>
      </c>
      <c r="B7877">
        <v>435</v>
      </c>
      <c r="C7877">
        <v>2011</v>
      </c>
      <c r="D7877" t="s">
        <v>1294</v>
      </c>
      <c r="F7877" t="s">
        <v>177</v>
      </c>
      <c r="G7877" t="s">
        <v>1806</v>
      </c>
      <c r="I7877">
        <v>5169</v>
      </c>
    </row>
    <row r="7878" spans="1:9" x14ac:dyDescent="0.2">
      <c r="A7878" t="s">
        <v>1807</v>
      </c>
      <c r="B7878">
        <v>436</v>
      </c>
      <c r="C7878">
        <v>2011</v>
      </c>
      <c r="D7878" t="s">
        <v>824</v>
      </c>
      <c r="F7878" t="s">
        <v>72</v>
      </c>
      <c r="G7878" t="s">
        <v>1461</v>
      </c>
      <c r="I7878">
        <v>5164.8</v>
      </c>
    </row>
    <row r="7879" spans="1:9" x14ac:dyDescent="0.2">
      <c r="A7879" t="s">
        <v>652</v>
      </c>
      <c r="B7879">
        <v>437</v>
      </c>
      <c r="C7879">
        <v>2011</v>
      </c>
      <c r="D7879" t="s">
        <v>1010</v>
      </c>
      <c r="F7879" t="s">
        <v>177</v>
      </c>
      <c r="G7879" t="s">
        <v>1497</v>
      </c>
      <c r="I7879">
        <v>5136.3999999999996</v>
      </c>
    </row>
    <row r="7880" spans="1:9" x14ac:dyDescent="0.2">
      <c r="A7880" t="s">
        <v>1864</v>
      </c>
      <c r="B7880">
        <v>438</v>
      </c>
      <c r="C7880">
        <v>2011</v>
      </c>
      <c r="D7880" t="s">
        <v>1353</v>
      </c>
      <c r="F7880" t="s">
        <v>35</v>
      </c>
      <c r="G7880" t="s">
        <v>1431</v>
      </c>
      <c r="I7880">
        <v>5122.6000000000004</v>
      </c>
    </row>
    <row r="7881" spans="1:9" x14ac:dyDescent="0.2">
      <c r="A7881" t="s">
        <v>1865</v>
      </c>
      <c r="B7881">
        <v>439</v>
      </c>
      <c r="C7881">
        <v>2011</v>
      </c>
      <c r="D7881" t="s">
        <v>221</v>
      </c>
      <c r="F7881" t="s">
        <v>33</v>
      </c>
      <c r="G7881" t="s">
        <v>1642</v>
      </c>
      <c r="I7881">
        <v>5121.3</v>
      </c>
    </row>
    <row r="7882" spans="1:9" x14ac:dyDescent="0.2">
      <c r="A7882" t="s">
        <v>1701</v>
      </c>
      <c r="B7882">
        <v>440</v>
      </c>
      <c r="C7882">
        <v>2011</v>
      </c>
      <c r="D7882" t="s">
        <v>1138</v>
      </c>
      <c r="F7882" t="s">
        <v>55</v>
      </c>
      <c r="G7882" t="s">
        <v>1453</v>
      </c>
      <c r="I7882">
        <v>5119.2</v>
      </c>
    </row>
    <row r="7883" spans="1:9" x14ac:dyDescent="0.2">
      <c r="A7883" t="s">
        <v>1712</v>
      </c>
      <c r="B7883">
        <v>441</v>
      </c>
      <c r="C7883">
        <v>2011</v>
      </c>
      <c r="D7883" t="s">
        <v>223</v>
      </c>
      <c r="F7883" t="s">
        <v>22</v>
      </c>
      <c r="G7883" t="s">
        <v>1403</v>
      </c>
      <c r="I7883">
        <v>5071</v>
      </c>
    </row>
    <row r="7884" spans="1:9" x14ac:dyDescent="0.2">
      <c r="A7884" t="s">
        <v>833</v>
      </c>
      <c r="B7884">
        <v>441</v>
      </c>
      <c r="C7884">
        <v>2011</v>
      </c>
      <c r="D7884" t="s">
        <v>230</v>
      </c>
      <c r="F7884" t="s">
        <v>28</v>
      </c>
      <c r="G7884" t="s">
        <v>1566</v>
      </c>
      <c r="I7884">
        <v>5071</v>
      </c>
    </row>
    <row r="7885" spans="1:9" x14ac:dyDescent="0.2">
      <c r="A7885" t="s">
        <v>1387</v>
      </c>
      <c r="B7885">
        <v>443</v>
      </c>
      <c r="C7885">
        <v>2011</v>
      </c>
      <c r="D7885" t="s">
        <v>998</v>
      </c>
      <c r="F7885" t="s">
        <v>98</v>
      </c>
      <c r="G7885" t="s">
        <v>1499</v>
      </c>
      <c r="I7885">
        <v>5063.8999999999996</v>
      </c>
    </row>
    <row r="7886" spans="1:9" x14ac:dyDescent="0.2">
      <c r="A7886" t="s">
        <v>1828</v>
      </c>
      <c r="B7886">
        <v>444</v>
      </c>
      <c r="C7886">
        <v>2011</v>
      </c>
      <c r="D7886" t="s">
        <v>175</v>
      </c>
      <c r="F7886" t="s">
        <v>55</v>
      </c>
      <c r="G7886" t="s">
        <v>1567</v>
      </c>
      <c r="I7886">
        <v>5063.7</v>
      </c>
    </row>
    <row r="7887" spans="1:9" x14ac:dyDescent="0.2">
      <c r="A7887" t="s">
        <v>1110</v>
      </c>
      <c r="B7887">
        <v>445</v>
      </c>
      <c r="C7887">
        <v>2011</v>
      </c>
      <c r="D7887" t="s">
        <v>970</v>
      </c>
      <c r="F7887" t="s">
        <v>41</v>
      </c>
      <c r="G7887" t="s">
        <v>1637</v>
      </c>
      <c r="I7887">
        <v>5060</v>
      </c>
    </row>
    <row r="7888" spans="1:9" x14ac:dyDescent="0.2">
      <c r="A7888" t="s">
        <v>1126</v>
      </c>
      <c r="B7888">
        <v>446</v>
      </c>
      <c r="C7888">
        <v>2011</v>
      </c>
      <c r="D7888" t="s">
        <v>1838</v>
      </c>
      <c r="F7888" t="s">
        <v>28</v>
      </c>
      <c r="G7888" t="s">
        <v>1406</v>
      </c>
      <c r="I7888">
        <v>5049</v>
      </c>
    </row>
    <row r="7889" spans="1:9" x14ac:dyDescent="0.2">
      <c r="A7889" t="s">
        <v>1803</v>
      </c>
      <c r="B7889">
        <v>447</v>
      </c>
      <c r="C7889">
        <v>2011</v>
      </c>
      <c r="D7889" t="s">
        <v>1291</v>
      </c>
      <c r="F7889" t="s">
        <v>125</v>
      </c>
      <c r="G7889" t="s">
        <v>1804</v>
      </c>
      <c r="I7889">
        <v>5003.8999999999996</v>
      </c>
    </row>
    <row r="7890" spans="1:9" x14ac:dyDescent="0.2">
      <c r="A7890" t="s">
        <v>763</v>
      </c>
      <c r="B7890">
        <v>448</v>
      </c>
      <c r="C7890">
        <v>2011</v>
      </c>
      <c r="D7890" t="s">
        <v>336</v>
      </c>
      <c r="F7890" t="s">
        <v>53</v>
      </c>
      <c r="G7890" t="s">
        <v>1551</v>
      </c>
      <c r="I7890">
        <v>4997</v>
      </c>
    </row>
    <row r="7891" spans="1:9" x14ac:dyDescent="0.2">
      <c r="A7891" t="s">
        <v>1383</v>
      </c>
      <c r="B7891">
        <v>449</v>
      </c>
      <c r="C7891">
        <v>2011</v>
      </c>
      <c r="D7891" t="s">
        <v>985</v>
      </c>
      <c r="F7891" t="s">
        <v>72</v>
      </c>
      <c r="G7891" t="s">
        <v>1421</v>
      </c>
      <c r="I7891">
        <v>4992</v>
      </c>
    </row>
    <row r="7892" spans="1:9" x14ac:dyDescent="0.2">
      <c r="A7892" t="s">
        <v>1234</v>
      </c>
      <c r="B7892">
        <v>450</v>
      </c>
      <c r="C7892">
        <v>2011</v>
      </c>
      <c r="D7892" t="s">
        <v>27</v>
      </c>
      <c r="F7892" t="s">
        <v>44</v>
      </c>
      <c r="G7892" t="s">
        <v>1417</v>
      </c>
      <c r="I7892">
        <v>4986.8</v>
      </c>
    </row>
    <row r="7893" spans="1:9" x14ac:dyDescent="0.2">
      <c r="A7893" t="s">
        <v>1770</v>
      </c>
      <c r="B7893">
        <v>451</v>
      </c>
      <c r="C7893">
        <v>2011</v>
      </c>
      <c r="D7893" t="s">
        <v>283</v>
      </c>
      <c r="F7893" t="s">
        <v>28</v>
      </c>
      <c r="G7893" t="s">
        <v>1406</v>
      </c>
      <c r="I7893">
        <v>4978.8999999999996</v>
      </c>
    </row>
    <row r="7894" spans="1:9" x14ac:dyDescent="0.2">
      <c r="A7894" t="s">
        <v>1866</v>
      </c>
      <c r="B7894">
        <v>452</v>
      </c>
      <c r="C7894">
        <v>2011</v>
      </c>
      <c r="D7894" t="s">
        <v>1810</v>
      </c>
      <c r="F7894" t="s">
        <v>398</v>
      </c>
      <c r="G7894" t="s">
        <v>1512</v>
      </c>
      <c r="I7894">
        <v>4958.1000000000004</v>
      </c>
    </row>
    <row r="7895" spans="1:9" x14ac:dyDescent="0.2">
      <c r="A7895" t="s">
        <v>1145</v>
      </c>
      <c r="B7895">
        <v>453</v>
      </c>
      <c r="C7895">
        <v>2011</v>
      </c>
      <c r="D7895" t="s">
        <v>1830</v>
      </c>
      <c r="F7895" t="s">
        <v>53</v>
      </c>
      <c r="G7895" t="s">
        <v>1471</v>
      </c>
      <c r="I7895">
        <v>4952.2</v>
      </c>
    </row>
    <row r="7896" spans="1:9" x14ac:dyDescent="0.2">
      <c r="A7896" t="s">
        <v>1867</v>
      </c>
      <c r="B7896">
        <v>454</v>
      </c>
      <c r="C7896">
        <v>2011</v>
      </c>
      <c r="D7896" t="s">
        <v>1164</v>
      </c>
      <c r="F7896" t="s">
        <v>18</v>
      </c>
      <c r="G7896" t="s">
        <v>1868</v>
      </c>
      <c r="I7896">
        <v>4952</v>
      </c>
    </row>
    <row r="7897" spans="1:9" x14ac:dyDescent="0.2">
      <c r="A7897" t="s">
        <v>565</v>
      </c>
      <c r="B7897">
        <v>455</v>
      </c>
      <c r="C7897">
        <v>2011</v>
      </c>
      <c r="D7897" t="s">
        <v>330</v>
      </c>
      <c r="F7897" t="s">
        <v>18</v>
      </c>
      <c r="G7897" t="s">
        <v>1458</v>
      </c>
      <c r="I7897">
        <v>4950.3</v>
      </c>
    </row>
    <row r="7898" spans="1:9" x14ac:dyDescent="0.2">
      <c r="A7898" t="s">
        <v>1272</v>
      </c>
      <c r="B7898">
        <v>456</v>
      </c>
      <c r="C7898">
        <v>2011</v>
      </c>
      <c r="D7898" t="s">
        <v>40</v>
      </c>
      <c r="F7898" t="s">
        <v>53</v>
      </c>
      <c r="G7898" t="s">
        <v>1416</v>
      </c>
      <c r="I7898">
        <v>4921.1000000000004</v>
      </c>
    </row>
    <row r="7899" spans="1:9" x14ac:dyDescent="0.2">
      <c r="A7899" t="s">
        <v>1814</v>
      </c>
      <c r="B7899">
        <v>457</v>
      </c>
      <c r="C7899">
        <v>2011</v>
      </c>
      <c r="D7899" t="s">
        <v>100</v>
      </c>
      <c r="F7899" t="s">
        <v>55</v>
      </c>
      <c r="G7899" t="s">
        <v>1777</v>
      </c>
      <c r="I7899">
        <v>4919.3999999999996</v>
      </c>
    </row>
    <row r="7900" spans="1:9" x14ac:dyDescent="0.2">
      <c r="A7900" t="s">
        <v>1149</v>
      </c>
      <c r="B7900">
        <v>458</v>
      </c>
      <c r="C7900">
        <v>2011</v>
      </c>
      <c r="D7900" t="s">
        <v>686</v>
      </c>
      <c r="F7900" t="s">
        <v>187</v>
      </c>
      <c r="G7900" t="s">
        <v>1448</v>
      </c>
      <c r="I7900">
        <v>4907.8999999999996</v>
      </c>
    </row>
    <row r="7901" spans="1:9" x14ac:dyDescent="0.2">
      <c r="A7901" t="s">
        <v>915</v>
      </c>
      <c r="B7901">
        <v>459</v>
      </c>
      <c r="C7901">
        <v>2011</v>
      </c>
      <c r="D7901" t="s">
        <v>214</v>
      </c>
      <c r="F7901" t="s">
        <v>33</v>
      </c>
      <c r="G7901" t="s">
        <v>1587</v>
      </c>
      <c r="I7901">
        <v>4898.2</v>
      </c>
    </row>
    <row r="7902" spans="1:9" x14ac:dyDescent="0.2">
      <c r="A7902" t="s">
        <v>1129</v>
      </c>
      <c r="B7902">
        <v>460</v>
      </c>
      <c r="C7902">
        <v>2011</v>
      </c>
      <c r="D7902" t="s">
        <v>1727</v>
      </c>
      <c r="F7902" t="s">
        <v>125</v>
      </c>
      <c r="G7902" t="s">
        <v>1407</v>
      </c>
      <c r="I7902">
        <v>4892.7</v>
      </c>
    </row>
    <row r="7903" spans="1:9" x14ac:dyDescent="0.2">
      <c r="A7903" t="s">
        <v>1216</v>
      </c>
      <c r="B7903">
        <v>461</v>
      </c>
      <c r="C7903">
        <v>2011</v>
      </c>
      <c r="D7903" t="s">
        <v>65</v>
      </c>
      <c r="F7903" t="s">
        <v>98</v>
      </c>
      <c r="G7903" t="s">
        <v>1648</v>
      </c>
      <c r="I7903">
        <v>4890</v>
      </c>
    </row>
    <row r="7904" spans="1:9" x14ac:dyDescent="0.2">
      <c r="A7904" t="s">
        <v>1869</v>
      </c>
      <c r="B7904">
        <v>462</v>
      </c>
      <c r="C7904">
        <v>2011</v>
      </c>
      <c r="D7904" t="s">
        <v>1103</v>
      </c>
      <c r="F7904" t="s">
        <v>187</v>
      </c>
      <c r="G7904" t="s">
        <v>1870</v>
      </c>
      <c r="I7904">
        <v>4890</v>
      </c>
    </row>
    <row r="7905" spans="1:9" x14ac:dyDescent="0.2">
      <c r="A7905" t="s">
        <v>1871</v>
      </c>
      <c r="B7905">
        <v>463</v>
      </c>
      <c r="C7905">
        <v>2011</v>
      </c>
      <c r="D7905" t="s">
        <v>17</v>
      </c>
      <c r="F7905" t="s">
        <v>18</v>
      </c>
      <c r="G7905" t="s">
        <v>1458</v>
      </c>
      <c r="I7905">
        <v>4882</v>
      </c>
    </row>
    <row r="7906" spans="1:9" x14ac:dyDescent="0.2">
      <c r="A7906" t="s">
        <v>1815</v>
      </c>
      <c r="B7906">
        <v>464</v>
      </c>
      <c r="C7906">
        <v>2011</v>
      </c>
      <c r="D7906" t="s">
        <v>1830</v>
      </c>
      <c r="F7906" t="s">
        <v>98</v>
      </c>
      <c r="G7906" t="s">
        <v>1816</v>
      </c>
      <c r="I7906">
        <v>4871.5</v>
      </c>
    </row>
    <row r="7907" spans="1:9" x14ac:dyDescent="0.2">
      <c r="A7907" t="s">
        <v>1745</v>
      </c>
      <c r="B7907">
        <v>465</v>
      </c>
      <c r="C7907">
        <v>2011</v>
      </c>
      <c r="D7907" t="s">
        <v>32</v>
      </c>
      <c r="F7907" t="s">
        <v>190</v>
      </c>
      <c r="G7907" t="s">
        <v>1746</v>
      </c>
      <c r="I7907">
        <v>4864.8999999999996</v>
      </c>
    </row>
    <row r="7908" spans="1:9" x14ac:dyDescent="0.2">
      <c r="A7908" t="s">
        <v>1872</v>
      </c>
      <c r="B7908">
        <v>466</v>
      </c>
      <c r="C7908">
        <v>2011</v>
      </c>
      <c r="D7908" t="s">
        <v>32</v>
      </c>
      <c r="F7908" t="s">
        <v>187</v>
      </c>
      <c r="G7908" t="s">
        <v>1448</v>
      </c>
      <c r="I7908">
        <v>4857</v>
      </c>
    </row>
    <row r="7909" spans="1:9" x14ac:dyDescent="0.2">
      <c r="A7909" t="s">
        <v>863</v>
      </c>
      <c r="B7909">
        <v>467</v>
      </c>
      <c r="C7909">
        <v>2011</v>
      </c>
      <c r="D7909" t="s">
        <v>976</v>
      </c>
      <c r="F7909" t="s">
        <v>44</v>
      </c>
      <c r="G7909" t="s">
        <v>1428</v>
      </c>
      <c r="I7909">
        <v>4832.2</v>
      </c>
    </row>
    <row r="7910" spans="1:9" x14ac:dyDescent="0.2">
      <c r="A7910" t="s">
        <v>1873</v>
      </c>
      <c r="B7910">
        <v>468</v>
      </c>
      <c r="C7910">
        <v>2011</v>
      </c>
      <c r="D7910" t="s">
        <v>974</v>
      </c>
      <c r="F7910" t="s">
        <v>55</v>
      </c>
      <c r="G7910" t="s">
        <v>1545</v>
      </c>
      <c r="I7910">
        <v>4826.8</v>
      </c>
    </row>
    <row r="7911" spans="1:9" x14ac:dyDescent="0.2">
      <c r="A7911" t="s">
        <v>756</v>
      </c>
      <c r="B7911">
        <v>469</v>
      </c>
      <c r="C7911">
        <v>2011</v>
      </c>
      <c r="D7911" t="s">
        <v>30</v>
      </c>
      <c r="F7911" t="s">
        <v>86</v>
      </c>
      <c r="G7911" t="s">
        <v>1622</v>
      </c>
      <c r="I7911">
        <v>4819</v>
      </c>
    </row>
    <row r="7912" spans="1:9" x14ac:dyDescent="0.2">
      <c r="A7912" t="s">
        <v>1809</v>
      </c>
      <c r="B7912">
        <v>470</v>
      </c>
      <c r="C7912">
        <v>2011</v>
      </c>
      <c r="D7912" t="s">
        <v>1810</v>
      </c>
      <c r="F7912" t="s">
        <v>80</v>
      </c>
      <c r="G7912" t="s">
        <v>1553</v>
      </c>
      <c r="I7912">
        <v>4817.1000000000004</v>
      </c>
    </row>
    <row r="7913" spans="1:9" x14ac:dyDescent="0.2">
      <c r="A7913" t="s">
        <v>1709</v>
      </c>
      <c r="B7913">
        <v>471</v>
      </c>
      <c r="C7913">
        <v>2011</v>
      </c>
      <c r="D7913" t="s">
        <v>976</v>
      </c>
      <c r="F7913" t="s">
        <v>398</v>
      </c>
      <c r="G7913" t="s">
        <v>1531</v>
      </c>
      <c r="I7913">
        <v>4809.8999999999996</v>
      </c>
    </row>
    <row r="7914" spans="1:9" x14ac:dyDescent="0.2">
      <c r="A7914" t="s">
        <v>1808</v>
      </c>
      <c r="B7914">
        <v>472</v>
      </c>
      <c r="C7914">
        <v>2011</v>
      </c>
      <c r="D7914" t="s">
        <v>74</v>
      </c>
      <c r="F7914" t="s">
        <v>72</v>
      </c>
      <c r="G7914" t="s">
        <v>1421</v>
      </c>
      <c r="I7914">
        <v>4807.7</v>
      </c>
    </row>
    <row r="7915" spans="1:9" x14ac:dyDescent="0.2">
      <c r="A7915" t="s">
        <v>1378</v>
      </c>
      <c r="B7915">
        <v>473</v>
      </c>
      <c r="C7915">
        <v>2011</v>
      </c>
      <c r="D7915" t="s">
        <v>214</v>
      </c>
      <c r="F7915" t="s">
        <v>22</v>
      </c>
      <c r="G7915" t="s">
        <v>1502</v>
      </c>
      <c r="I7915">
        <v>4789.7</v>
      </c>
    </row>
    <row r="7916" spans="1:9" x14ac:dyDescent="0.2">
      <c r="A7916" t="s">
        <v>1738</v>
      </c>
      <c r="B7916">
        <v>474</v>
      </c>
      <c r="C7916">
        <v>2011</v>
      </c>
      <c r="D7916" t="s">
        <v>91</v>
      </c>
      <c r="F7916" t="s">
        <v>535</v>
      </c>
      <c r="G7916" t="s">
        <v>1739</v>
      </c>
      <c r="I7916">
        <v>4746</v>
      </c>
    </row>
    <row r="7917" spans="1:9" x14ac:dyDescent="0.2">
      <c r="A7917" t="s">
        <v>1330</v>
      </c>
      <c r="B7917">
        <v>475</v>
      </c>
      <c r="C7917">
        <v>2011</v>
      </c>
      <c r="D7917" t="s">
        <v>65</v>
      </c>
      <c r="F7917" t="s">
        <v>33</v>
      </c>
      <c r="G7917" t="s">
        <v>1624</v>
      </c>
      <c r="I7917">
        <v>4724.1000000000004</v>
      </c>
    </row>
    <row r="7918" spans="1:9" x14ac:dyDescent="0.2">
      <c r="A7918" t="s">
        <v>1818</v>
      </c>
      <c r="B7918">
        <v>476</v>
      </c>
      <c r="C7918">
        <v>2011</v>
      </c>
      <c r="D7918" t="s">
        <v>100</v>
      </c>
      <c r="F7918" t="s">
        <v>146</v>
      </c>
      <c r="G7918" t="s">
        <v>1874</v>
      </c>
      <c r="I7918">
        <v>4716.3999999999996</v>
      </c>
    </row>
    <row r="7919" spans="1:9" x14ac:dyDescent="0.2">
      <c r="A7919" t="s">
        <v>1875</v>
      </c>
      <c r="B7919">
        <v>477</v>
      </c>
      <c r="C7919">
        <v>2011</v>
      </c>
      <c r="D7919" t="s">
        <v>488</v>
      </c>
      <c r="F7919" t="s">
        <v>53</v>
      </c>
      <c r="G7919" t="s">
        <v>1521</v>
      </c>
      <c r="I7919">
        <v>4682.2</v>
      </c>
    </row>
    <row r="7920" spans="1:9" x14ac:dyDescent="0.2">
      <c r="A7920" t="s">
        <v>1772</v>
      </c>
      <c r="B7920">
        <v>478</v>
      </c>
      <c r="C7920">
        <v>2011</v>
      </c>
      <c r="D7920" t="s">
        <v>74</v>
      </c>
      <c r="F7920" t="s">
        <v>199</v>
      </c>
      <c r="G7920" t="s">
        <v>1773</v>
      </c>
      <c r="I7920">
        <v>4665</v>
      </c>
    </row>
    <row r="7921" spans="1:9" x14ac:dyDescent="0.2">
      <c r="A7921" t="s">
        <v>1876</v>
      </c>
      <c r="B7921">
        <v>479</v>
      </c>
      <c r="C7921">
        <v>2011</v>
      </c>
      <c r="D7921" t="s">
        <v>283</v>
      </c>
      <c r="F7921" t="s">
        <v>28</v>
      </c>
      <c r="G7921" t="s">
        <v>1406</v>
      </c>
      <c r="I7921">
        <v>4636.8</v>
      </c>
    </row>
    <row r="7922" spans="1:9" x14ac:dyDescent="0.2">
      <c r="A7922" t="s">
        <v>556</v>
      </c>
      <c r="B7922">
        <v>480</v>
      </c>
      <c r="C7922">
        <v>2011</v>
      </c>
      <c r="D7922" t="s">
        <v>998</v>
      </c>
      <c r="F7922" t="s">
        <v>142</v>
      </c>
      <c r="G7922" t="s">
        <v>1480</v>
      </c>
      <c r="I7922">
        <v>4616.3999999999996</v>
      </c>
    </row>
    <row r="7923" spans="1:9" x14ac:dyDescent="0.2">
      <c r="A7923" t="s">
        <v>1075</v>
      </c>
      <c r="B7923">
        <v>481</v>
      </c>
      <c r="C7923">
        <v>2011</v>
      </c>
      <c r="D7923" t="s">
        <v>223</v>
      </c>
      <c r="F7923" t="s">
        <v>22</v>
      </c>
      <c r="G7923" t="s">
        <v>1403</v>
      </c>
      <c r="I7923">
        <v>4616</v>
      </c>
    </row>
    <row r="7924" spans="1:9" x14ac:dyDescent="0.2">
      <c r="A7924" t="s">
        <v>1877</v>
      </c>
      <c r="B7924">
        <v>482</v>
      </c>
      <c r="C7924">
        <v>2011</v>
      </c>
      <c r="D7924" t="s">
        <v>980</v>
      </c>
      <c r="F7924" t="s">
        <v>53</v>
      </c>
      <c r="G7924" t="s">
        <v>1878</v>
      </c>
      <c r="I7924">
        <v>4605.3</v>
      </c>
    </row>
    <row r="7925" spans="1:9" x14ac:dyDescent="0.2">
      <c r="A7925" t="s">
        <v>1055</v>
      </c>
      <c r="B7925">
        <v>483</v>
      </c>
      <c r="C7925">
        <v>2011</v>
      </c>
      <c r="D7925" t="s">
        <v>214</v>
      </c>
      <c r="F7925" t="s">
        <v>535</v>
      </c>
      <c r="G7925" t="s">
        <v>1827</v>
      </c>
      <c r="I7925">
        <v>4601</v>
      </c>
    </row>
    <row r="7926" spans="1:9" x14ac:dyDescent="0.2">
      <c r="A7926" t="s">
        <v>1879</v>
      </c>
      <c r="B7926">
        <v>484</v>
      </c>
      <c r="C7926">
        <v>2011</v>
      </c>
      <c r="D7926" t="s">
        <v>1353</v>
      </c>
      <c r="F7926" t="s">
        <v>41</v>
      </c>
      <c r="G7926" t="s">
        <v>1880</v>
      </c>
      <c r="I7926">
        <v>4592.3999999999996</v>
      </c>
    </row>
    <row r="7927" spans="1:9" x14ac:dyDescent="0.2">
      <c r="A7927" t="s">
        <v>1269</v>
      </c>
      <c r="B7927">
        <v>485</v>
      </c>
      <c r="C7927">
        <v>2011</v>
      </c>
      <c r="D7927" t="s">
        <v>1722</v>
      </c>
      <c r="F7927" t="s">
        <v>33</v>
      </c>
      <c r="G7927" t="s">
        <v>1576</v>
      </c>
      <c r="I7927">
        <v>4575.8999999999996</v>
      </c>
    </row>
    <row r="7928" spans="1:9" x14ac:dyDescent="0.2">
      <c r="A7928" t="s">
        <v>1881</v>
      </c>
      <c r="B7928">
        <v>486</v>
      </c>
      <c r="C7928">
        <v>2011</v>
      </c>
      <c r="D7928" t="s">
        <v>1111</v>
      </c>
      <c r="F7928" t="s">
        <v>18</v>
      </c>
      <c r="G7928" t="s">
        <v>1510</v>
      </c>
      <c r="I7928">
        <v>4569.3</v>
      </c>
    </row>
    <row r="7929" spans="1:9" x14ac:dyDescent="0.2">
      <c r="A7929" t="s">
        <v>1812</v>
      </c>
      <c r="B7929">
        <v>487</v>
      </c>
      <c r="C7929">
        <v>2011</v>
      </c>
      <c r="D7929" t="s">
        <v>100</v>
      </c>
      <c r="F7929" t="s">
        <v>146</v>
      </c>
      <c r="G7929" t="s">
        <v>1813</v>
      </c>
      <c r="I7929">
        <v>4535.8999999999996</v>
      </c>
    </row>
    <row r="7930" spans="1:9" x14ac:dyDescent="0.2">
      <c r="A7930" t="s">
        <v>1361</v>
      </c>
      <c r="B7930">
        <v>488</v>
      </c>
      <c r="C7930">
        <v>2011</v>
      </c>
      <c r="D7930" t="s">
        <v>1010</v>
      </c>
      <c r="F7930" t="s">
        <v>150</v>
      </c>
      <c r="G7930" t="s">
        <v>1547</v>
      </c>
      <c r="I7930">
        <v>4528.8</v>
      </c>
    </row>
    <row r="7931" spans="1:9" x14ac:dyDescent="0.2">
      <c r="A7931" t="s">
        <v>665</v>
      </c>
      <c r="B7931">
        <v>489</v>
      </c>
      <c r="C7931">
        <v>2011</v>
      </c>
      <c r="D7931" t="s">
        <v>65</v>
      </c>
      <c r="F7931" t="s">
        <v>53</v>
      </c>
      <c r="G7931" t="s">
        <v>1416</v>
      </c>
      <c r="I7931">
        <v>4497</v>
      </c>
    </row>
    <row r="7932" spans="1:9" x14ac:dyDescent="0.2">
      <c r="A7932" t="s">
        <v>1167</v>
      </c>
      <c r="B7932">
        <v>490</v>
      </c>
      <c r="C7932">
        <v>2011</v>
      </c>
      <c r="D7932" t="s">
        <v>1103</v>
      </c>
      <c r="F7932" t="s">
        <v>41</v>
      </c>
      <c r="G7932" t="s">
        <v>1668</v>
      </c>
      <c r="I7932">
        <v>4490.1000000000004</v>
      </c>
    </row>
    <row r="7933" spans="1:9" x14ac:dyDescent="0.2">
      <c r="A7933" t="s">
        <v>851</v>
      </c>
      <c r="B7933">
        <v>491</v>
      </c>
      <c r="C7933">
        <v>2011</v>
      </c>
      <c r="D7933" t="s">
        <v>609</v>
      </c>
      <c r="F7933" t="s">
        <v>55</v>
      </c>
      <c r="G7933" t="s">
        <v>1413</v>
      </c>
      <c r="I7933">
        <v>4474</v>
      </c>
    </row>
    <row r="7934" spans="1:9" x14ac:dyDescent="0.2">
      <c r="A7934" t="s">
        <v>1026</v>
      </c>
      <c r="B7934">
        <v>492</v>
      </c>
      <c r="C7934">
        <v>2011</v>
      </c>
      <c r="D7934" t="s">
        <v>1830</v>
      </c>
      <c r="F7934" t="s">
        <v>22</v>
      </c>
      <c r="G7934" t="s">
        <v>1469</v>
      </c>
      <c r="I7934">
        <v>4472.7</v>
      </c>
    </row>
    <row r="7935" spans="1:9" x14ac:dyDescent="0.2">
      <c r="A7935" t="s">
        <v>1826</v>
      </c>
      <c r="B7935">
        <v>493</v>
      </c>
      <c r="C7935">
        <v>2011</v>
      </c>
      <c r="D7935" t="s">
        <v>1288</v>
      </c>
      <c r="F7935" t="s">
        <v>142</v>
      </c>
      <c r="G7935" t="s">
        <v>1480</v>
      </c>
      <c r="I7935">
        <v>4470.1000000000004</v>
      </c>
    </row>
    <row r="7936" spans="1:9" x14ac:dyDescent="0.2">
      <c r="A7936" t="s">
        <v>1643</v>
      </c>
      <c r="B7936">
        <v>494</v>
      </c>
      <c r="C7936">
        <v>2011</v>
      </c>
      <c r="D7936" t="s">
        <v>230</v>
      </c>
      <c r="F7936" t="s">
        <v>75</v>
      </c>
      <c r="G7936" t="s">
        <v>1439</v>
      </c>
      <c r="I7936">
        <v>4442</v>
      </c>
    </row>
    <row r="7937" spans="1:9" x14ac:dyDescent="0.2">
      <c r="A7937" t="s">
        <v>1766</v>
      </c>
      <c r="B7937">
        <v>495</v>
      </c>
      <c r="C7937">
        <v>2011</v>
      </c>
      <c r="D7937" t="s">
        <v>609</v>
      </c>
      <c r="F7937" t="s">
        <v>28</v>
      </c>
      <c r="G7937" t="s">
        <v>1406</v>
      </c>
      <c r="I7937">
        <v>4425</v>
      </c>
    </row>
    <row r="7938" spans="1:9" x14ac:dyDescent="0.2">
      <c r="A7938" t="s">
        <v>1205</v>
      </c>
      <c r="B7938">
        <v>496</v>
      </c>
      <c r="C7938">
        <v>2011</v>
      </c>
      <c r="D7938" t="s">
        <v>283</v>
      </c>
      <c r="F7938" t="s">
        <v>55</v>
      </c>
      <c r="G7938" t="s">
        <v>1413</v>
      </c>
      <c r="I7938">
        <v>4410.6000000000004</v>
      </c>
    </row>
    <row r="7939" spans="1:9" x14ac:dyDescent="0.2">
      <c r="A7939" t="s">
        <v>1771</v>
      </c>
      <c r="B7939">
        <v>497</v>
      </c>
      <c r="C7939">
        <v>2011</v>
      </c>
      <c r="D7939" t="s">
        <v>223</v>
      </c>
      <c r="F7939" t="s">
        <v>22</v>
      </c>
      <c r="G7939" t="s">
        <v>1411</v>
      </c>
      <c r="I7939">
        <v>4403.1000000000004</v>
      </c>
    </row>
    <row r="7940" spans="1:9" x14ac:dyDescent="0.2">
      <c r="A7940" t="s">
        <v>1882</v>
      </c>
      <c r="B7940">
        <v>498</v>
      </c>
      <c r="C7940">
        <v>2011</v>
      </c>
      <c r="D7940" t="s">
        <v>70</v>
      </c>
      <c r="F7940" t="s">
        <v>125</v>
      </c>
      <c r="G7940" t="s">
        <v>1407</v>
      </c>
      <c r="I7940">
        <v>4400.5</v>
      </c>
    </row>
    <row r="7941" spans="1:9" x14ac:dyDescent="0.2">
      <c r="A7941" t="s">
        <v>1045</v>
      </c>
      <c r="B7941">
        <v>499</v>
      </c>
      <c r="C7941">
        <v>2011</v>
      </c>
      <c r="D7941" t="s">
        <v>1111</v>
      </c>
      <c r="F7941" t="s">
        <v>22</v>
      </c>
      <c r="G7941" t="s">
        <v>1469</v>
      </c>
      <c r="I7941">
        <v>4400.2</v>
      </c>
    </row>
    <row r="7942" spans="1:9" x14ac:dyDescent="0.2">
      <c r="A7942" t="s">
        <v>1883</v>
      </c>
      <c r="B7942">
        <v>500</v>
      </c>
      <c r="C7942">
        <v>2011</v>
      </c>
      <c r="D7942" t="s">
        <v>987</v>
      </c>
      <c r="F7942" t="s">
        <v>150</v>
      </c>
      <c r="G7942" t="s">
        <v>1884</v>
      </c>
      <c r="I7942">
        <v>4385.7</v>
      </c>
    </row>
    <row r="7943" spans="1:9" x14ac:dyDescent="0.2">
      <c r="A7943" t="s">
        <v>875</v>
      </c>
      <c r="B7943">
        <v>1</v>
      </c>
      <c r="C7943">
        <v>2012</v>
      </c>
      <c r="D7943" t="s">
        <v>21</v>
      </c>
      <c r="F7943" t="s">
        <v>22</v>
      </c>
      <c r="G7943" t="s">
        <v>1400</v>
      </c>
      <c r="I7943">
        <v>452926</v>
      </c>
    </row>
    <row r="7944" spans="1:9" x14ac:dyDescent="0.2">
      <c r="A7944" t="s">
        <v>23</v>
      </c>
      <c r="B7944">
        <v>2</v>
      </c>
      <c r="C7944">
        <v>2012</v>
      </c>
      <c r="D7944" t="s">
        <v>24</v>
      </c>
      <c r="F7944" t="s">
        <v>25</v>
      </c>
      <c r="G7944" t="s">
        <v>1399</v>
      </c>
      <c r="I7944">
        <v>446950</v>
      </c>
    </row>
    <row r="7945" spans="1:9" x14ac:dyDescent="0.2">
      <c r="A7945" t="s">
        <v>54</v>
      </c>
      <c r="B7945">
        <v>3</v>
      </c>
      <c r="C7945">
        <v>2012</v>
      </c>
      <c r="D7945" t="s">
        <v>21</v>
      </c>
      <c r="F7945" t="s">
        <v>55</v>
      </c>
      <c r="G7945" t="s">
        <v>1402</v>
      </c>
      <c r="I7945">
        <v>245621</v>
      </c>
    </row>
    <row r="7946" spans="1:9" x14ac:dyDescent="0.2">
      <c r="A7946" t="s">
        <v>1169</v>
      </c>
      <c r="B7946">
        <v>4</v>
      </c>
      <c r="C7946">
        <v>2012</v>
      </c>
      <c r="D7946" t="s">
        <v>21</v>
      </c>
      <c r="F7946" t="s">
        <v>22</v>
      </c>
      <c r="G7946" t="s">
        <v>1403</v>
      </c>
      <c r="I7946">
        <v>237272</v>
      </c>
    </row>
    <row r="7947" spans="1:9" x14ac:dyDescent="0.2">
      <c r="A7947" t="s">
        <v>1885</v>
      </c>
      <c r="B7947">
        <v>5</v>
      </c>
      <c r="C7947">
        <v>2012</v>
      </c>
      <c r="D7947" t="s">
        <v>17</v>
      </c>
      <c r="F7947" t="s">
        <v>18</v>
      </c>
      <c r="G7947" t="s">
        <v>1401</v>
      </c>
      <c r="I7947">
        <v>150276</v>
      </c>
    </row>
    <row r="7948" spans="1:9" x14ac:dyDescent="0.2">
      <c r="A7948" t="s">
        <v>31</v>
      </c>
      <c r="B7948">
        <v>6</v>
      </c>
      <c r="C7948">
        <v>2012</v>
      </c>
      <c r="D7948" t="s">
        <v>79</v>
      </c>
      <c r="F7948" t="s">
        <v>33</v>
      </c>
      <c r="G7948" t="s">
        <v>1404</v>
      </c>
      <c r="I7948">
        <v>147616</v>
      </c>
    </row>
    <row r="7949" spans="1:9" x14ac:dyDescent="0.2">
      <c r="A7949" t="s">
        <v>626</v>
      </c>
      <c r="B7949">
        <v>7</v>
      </c>
      <c r="C7949">
        <v>2012</v>
      </c>
      <c r="D7949" t="s">
        <v>65</v>
      </c>
      <c r="F7949" t="s">
        <v>68</v>
      </c>
      <c r="G7949" t="s">
        <v>1408</v>
      </c>
      <c r="I7949">
        <v>143688</v>
      </c>
    </row>
    <row r="7950" spans="1:9" x14ac:dyDescent="0.2">
      <c r="A7950" t="s">
        <v>607</v>
      </c>
      <c r="B7950">
        <v>8</v>
      </c>
      <c r="C7950">
        <v>2012</v>
      </c>
      <c r="D7950" t="s">
        <v>79</v>
      </c>
      <c r="F7950" t="s">
        <v>80</v>
      </c>
      <c r="G7950" t="s">
        <v>1553</v>
      </c>
      <c r="I7950">
        <v>137451</v>
      </c>
    </row>
    <row r="7951" spans="1:9" x14ac:dyDescent="0.2">
      <c r="A7951" t="s">
        <v>19</v>
      </c>
      <c r="B7951">
        <v>9</v>
      </c>
      <c r="C7951">
        <v>2012</v>
      </c>
      <c r="D7951" t="s">
        <v>17</v>
      </c>
      <c r="F7951" t="s">
        <v>18</v>
      </c>
      <c r="G7951" t="s">
        <v>1405</v>
      </c>
      <c r="I7951">
        <v>136264</v>
      </c>
    </row>
    <row r="7952" spans="1:9" x14ac:dyDescent="0.2">
      <c r="A7952" t="s">
        <v>58</v>
      </c>
      <c r="B7952">
        <v>10</v>
      </c>
      <c r="C7952">
        <v>2012</v>
      </c>
      <c r="D7952" t="s">
        <v>30</v>
      </c>
      <c r="F7952" t="s">
        <v>55</v>
      </c>
      <c r="G7952" t="s">
        <v>1409</v>
      </c>
      <c r="I7952">
        <v>127245</v>
      </c>
    </row>
    <row r="7953" spans="1:9" x14ac:dyDescent="0.2">
      <c r="A7953" t="s">
        <v>1348</v>
      </c>
      <c r="B7953">
        <v>11</v>
      </c>
      <c r="C7953">
        <v>2012</v>
      </c>
      <c r="D7953" t="s">
        <v>27</v>
      </c>
      <c r="F7953" t="s">
        <v>22</v>
      </c>
      <c r="G7953" t="s">
        <v>1502</v>
      </c>
      <c r="I7953">
        <v>126723</v>
      </c>
    </row>
    <row r="7954" spans="1:9" x14ac:dyDescent="0.2">
      <c r="A7954" t="s">
        <v>512</v>
      </c>
      <c r="B7954">
        <v>12</v>
      </c>
      <c r="C7954">
        <v>2012</v>
      </c>
      <c r="D7954" t="s">
        <v>21</v>
      </c>
      <c r="F7954" t="s">
        <v>22</v>
      </c>
      <c r="G7954" t="s">
        <v>1411</v>
      </c>
      <c r="I7954">
        <v>125095</v>
      </c>
    </row>
    <row r="7955" spans="1:9" x14ac:dyDescent="0.2">
      <c r="A7955" t="s">
        <v>876</v>
      </c>
      <c r="B7955">
        <v>13</v>
      </c>
      <c r="C7955">
        <v>2012</v>
      </c>
      <c r="D7955" t="s">
        <v>57</v>
      </c>
      <c r="F7955" t="s">
        <v>125</v>
      </c>
      <c r="G7955" t="s">
        <v>1407</v>
      </c>
      <c r="I7955">
        <v>115074</v>
      </c>
    </row>
    <row r="7956" spans="1:9" x14ac:dyDescent="0.2">
      <c r="A7956" t="s">
        <v>157</v>
      </c>
      <c r="B7956">
        <v>14</v>
      </c>
      <c r="C7956">
        <v>2012</v>
      </c>
      <c r="D7956" t="s">
        <v>972</v>
      </c>
      <c r="F7956" t="s">
        <v>55</v>
      </c>
      <c r="G7956" t="s">
        <v>1413</v>
      </c>
      <c r="I7956">
        <v>112084</v>
      </c>
    </row>
    <row r="7957" spans="1:9" x14ac:dyDescent="0.2">
      <c r="A7957" t="s">
        <v>966</v>
      </c>
      <c r="B7957">
        <v>15</v>
      </c>
      <c r="C7957">
        <v>2012</v>
      </c>
      <c r="D7957" t="s">
        <v>27</v>
      </c>
      <c r="F7957" t="s">
        <v>28</v>
      </c>
      <c r="G7957" t="s">
        <v>1406</v>
      </c>
      <c r="I7957">
        <v>110875</v>
      </c>
    </row>
    <row r="7958" spans="1:9" x14ac:dyDescent="0.2">
      <c r="A7958" t="s">
        <v>967</v>
      </c>
      <c r="B7958">
        <v>16</v>
      </c>
      <c r="C7958">
        <v>2012</v>
      </c>
      <c r="D7958" t="s">
        <v>57</v>
      </c>
      <c r="F7958" t="s">
        <v>28</v>
      </c>
      <c r="G7958" t="s">
        <v>1406</v>
      </c>
      <c r="I7958">
        <v>110838</v>
      </c>
    </row>
    <row r="7959" spans="1:9" x14ac:dyDescent="0.2">
      <c r="A7959" t="s">
        <v>1831</v>
      </c>
      <c r="B7959">
        <v>17</v>
      </c>
      <c r="C7959">
        <v>2012</v>
      </c>
      <c r="D7959" t="s">
        <v>30</v>
      </c>
      <c r="F7959" t="s">
        <v>55</v>
      </c>
      <c r="G7959" t="s">
        <v>1486</v>
      </c>
      <c r="I7959">
        <v>108249</v>
      </c>
    </row>
    <row r="7960" spans="1:9" x14ac:dyDescent="0.2">
      <c r="A7960" t="s">
        <v>1669</v>
      </c>
      <c r="B7960">
        <v>18</v>
      </c>
      <c r="C7960">
        <v>2012</v>
      </c>
      <c r="D7960" t="s">
        <v>70</v>
      </c>
      <c r="F7960" t="s">
        <v>210</v>
      </c>
      <c r="G7960" t="s">
        <v>1433</v>
      </c>
      <c r="I7960">
        <v>107750</v>
      </c>
    </row>
    <row r="7961" spans="1:9" x14ac:dyDescent="0.2">
      <c r="A7961" t="s">
        <v>29</v>
      </c>
      <c r="B7961">
        <v>19</v>
      </c>
      <c r="C7961">
        <v>2012</v>
      </c>
      <c r="D7961" t="s">
        <v>1353</v>
      </c>
      <c r="F7961" t="s">
        <v>28</v>
      </c>
      <c r="G7961" t="s">
        <v>1410</v>
      </c>
      <c r="I7961">
        <v>106916</v>
      </c>
    </row>
    <row r="7962" spans="1:9" x14ac:dyDescent="0.2">
      <c r="A7962" t="s">
        <v>1886</v>
      </c>
      <c r="B7962">
        <v>20</v>
      </c>
      <c r="C7962">
        <v>2012</v>
      </c>
      <c r="D7962" t="s">
        <v>57</v>
      </c>
      <c r="F7962" t="s">
        <v>28</v>
      </c>
      <c r="G7962" t="s">
        <v>1406</v>
      </c>
      <c r="I7962">
        <v>102939</v>
      </c>
    </row>
    <row r="7963" spans="1:9" x14ac:dyDescent="0.2">
      <c r="A7963" t="s">
        <v>251</v>
      </c>
      <c r="B7963">
        <v>21</v>
      </c>
      <c r="C7963">
        <v>2012</v>
      </c>
      <c r="D7963" t="s">
        <v>972</v>
      </c>
      <c r="F7963" t="s">
        <v>53</v>
      </c>
      <c r="G7963" t="s">
        <v>1414</v>
      </c>
      <c r="I7963">
        <v>102644.2</v>
      </c>
    </row>
    <row r="7964" spans="1:9" x14ac:dyDescent="0.2">
      <c r="A7964" t="s">
        <v>1347</v>
      </c>
      <c r="B7964">
        <v>22</v>
      </c>
      <c r="C7964">
        <v>2012</v>
      </c>
      <c r="D7964" t="s">
        <v>1288</v>
      </c>
      <c r="F7964" t="s">
        <v>72</v>
      </c>
      <c r="G7964" t="s">
        <v>1415</v>
      </c>
      <c r="I7964">
        <v>101862</v>
      </c>
    </row>
    <row r="7965" spans="1:9" x14ac:dyDescent="0.2">
      <c r="A7965" t="s">
        <v>69</v>
      </c>
      <c r="B7965">
        <v>23</v>
      </c>
      <c r="C7965">
        <v>2012</v>
      </c>
      <c r="D7965" t="s">
        <v>70</v>
      </c>
      <c r="F7965" t="s">
        <v>53</v>
      </c>
      <c r="G7965" t="s">
        <v>1416</v>
      </c>
      <c r="I7965">
        <v>90374</v>
      </c>
    </row>
    <row r="7966" spans="1:9" x14ac:dyDescent="0.2">
      <c r="A7966" t="s">
        <v>878</v>
      </c>
      <c r="B7966">
        <v>24</v>
      </c>
      <c r="C7966">
        <v>2012</v>
      </c>
      <c r="D7966" t="s">
        <v>1830</v>
      </c>
      <c r="F7966" t="s">
        <v>93</v>
      </c>
      <c r="G7966" t="s">
        <v>1420</v>
      </c>
      <c r="I7966">
        <v>88915</v>
      </c>
    </row>
    <row r="7967" spans="1:9" x14ac:dyDescent="0.2">
      <c r="A7967" t="s">
        <v>808</v>
      </c>
      <c r="B7967">
        <v>25</v>
      </c>
      <c r="C7967">
        <v>2012</v>
      </c>
      <c r="D7967" t="s">
        <v>79</v>
      </c>
      <c r="F7967" t="s">
        <v>35</v>
      </c>
      <c r="G7967" t="s">
        <v>1431</v>
      </c>
      <c r="I7967">
        <v>88262</v>
      </c>
    </row>
    <row r="7968" spans="1:9" x14ac:dyDescent="0.2">
      <c r="A7968" t="s">
        <v>334</v>
      </c>
      <c r="B7968">
        <v>26</v>
      </c>
      <c r="C7968">
        <v>2012</v>
      </c>
      <c r="D7968" t="s">
        <v>57</v>
      </c>
      <c r="F7968" t="s">
        <v>55</v>
      </c>
      <c r="G7968" t="s">
        <v>1413</v>
      </c>
      <c r="I7968">
        <v>87597</v>
      </c>
    </row>
    <row r="7969" spans="1:9" x14ac:dyDescent="0.2">
      <c r="A7969" t="s">
        <v>51</v>
      </c>
      <c r="B7969">
        <v>27</v>
      </c>
      <c r="C7969">
        <v>2012</v>
      </c>
      <c r="D7969" t="s">
        <v>1077</v>
      </c>
      <c r="F7969" t="s">
        <v>53</v>
      </c>
      <c r="G7969" t="s">
        <v>1416</v>
      </c>
      <c r="I7969">
        <v>82559</v>
      </c>
    </row>
    <row r="7970" spans="1:9" x14ac:dyDescent="0.2">
      <c r="A7970" t="s">
        <v>1239</v>
      </c>
      <c r="B7970">
        <v>28</v>
      </c>
      <c r="C7970">
        <v>2012</v>
      </c>
      <c r="D7970" t="s">
        <v>987</v>
      </c>
      <c r="F7970" t="s">
        <v>44</v>
      </c>
      <c r="G7970" t="s">
        <v>1441</v>
      </c>
      <c r="I7970">
        <v>80676</v>
      </c>
    </row>
    <row r="7971" spans="1:9" x14ac:dyDescent="0.2">
      <c r="A7971" t="s">
        <v>1091</v>
      </c>
      <c r="B7971">
        <v>29</v>
      </c>
      <c r="C7971">
        <v>2012</v>
      </c>
      <c r="D7971" t="s">
        <v>972</v>
      </c>
      <c r="F7971" t="s">
        <v>98</v>
      </c>
      <c r="G7971" t="s">
        <v>1418</v>
      </c>
      <c r="I7971">
        <v>80217.600000000006</v>
      </c>
    </row>
    <row r="7972" spans="1:9" x14ac:dyDescent="0.2">
      <c r="A7972" t="s">
        <v>1832</v>
      </c>
      <c r="B7972">
        <v>30</v>
      </c>
      <c r="C7972">
        <v>2012</v>
      </c>
      <c r="D7972" t="s">
        <v>79</v>
      </c>
      <c r="F7972" t="s">
        <v>28</v>
      </c>
      <c r="G7972" t="s">
        <v>1406</v>
      </c>
      <c r="I7972">
        <v>75497.600000000006</v>
      </c>
    </row>
    <row r="7973" spans="1:9" x14ac:dyDescent="0.2">
      <c r="A7973" t="s">
        <v>1887</v>
      </c>
      <c r="B7973">
        <v>31</v>
      </c>
      <c r="C7973">
        <v>2012</v>
      </c>
      <c r="D7973" t="s">
        <v>21</v>
      </c>
      <c r="F7973" t="s">
        <v>53</v>
      </c>
      <c r="G7973" t="s">
        <v>1888</v>
      </c>
      <c r="I7973">
        <v>73645</v>
      </c>
    </row>
    <row r="7974" spans="1:9" x14ac:dyDescent="0.2">
      <c r="A7974" t="s">
        <v>203</v>
      </c>
      <c r="B7974">
        <v>32</v>
      </c>
      <c r="C7974">
        <v>2012</v>
      </c>
      <c r="D7974" t="s">
        <v>70</v>
      </c>
      <c r="F7974" t="s">
        <v>44</v>
      </c>
      <c r="G7974" t="s">
        <v>1428</v>
      </c>
      <c r="I7974">
        <v>72184</v>
      </c>
    </row>
    <row r="7975" spans="1:9" x14ac:dyDescent="0.2">
      <c r="A7975" t="s">
        <v>64</v>
      </c>
      <c r="B7975">
        <v>33</v>
      </c>
      <c r="C7975">
        <v>2012</v>
      </c>
      <c r="D7975" t="s">
        <v>65</v>
      </c>
      <c r="F7975" t="s">
        <v>28</v>
      </c>
      <c r="G7975" t="s">
        <v>1406</v>
      </c>
      <c r="I7975">
        <v>71730</v>
      </c>
    </row>
    <row r="7976" spans="1:9" x14ac:dyDescent="0.2">
      <c r="A7976" t="s">
        <v>1287</v>
      </c>
      <c r="B7976">
        <v>34</v>
      </c>
      <c r="C7976">
        <v>2012</v>
      </c>
      <c r="D7976" t="s">
        <v>97</v>
      </c>
      <c r="F7976" t="s">
        <v>28</v>
      </c>
      <c r="G7976" t="s">
        <v>1406</v>
      </c>
      <c r="I7976">
        <v>70641</v>
      </c>
    </row>
    <row r="7977" spans="1:9" x14ac:dyDescent="0.2">
      <c r="A7977" t="s">
        <v>133</v>
      </c>
      <c r="B7977">
        <v>35</v>
      </c>
      <c r="C7977">
        <v>2012</v>
      </c>
      <c r="D7977" t="s">
        <v>1830</v>
      </c>
      <c r="F7977" t="s">
        <v>86</v>
      </c>
      <c r="G7977" t="s">
        <v>1412</v>
      </c>
      <c r="I7977">
        <v>70395</v>
      </c>
    </row>
    <row r="7978" spans="1:9" x14ac:dyDescent="0.2">
      <c r="A7978" t="s">
        <v>1290</v>
      </c>
      <c r="B7978">
        <v>36</v>
      </c>
      <c r="C7978">
        <v>2012</v>
      </c>
      <c r="D7978" t="s">
        <v>1291</v>
      </c>
      <c r="F7978" t="s">
        <v>41</v>
      </c>
      <c r="G7978" t="s">
        <v>1436</v>
      </c>
      <c r="I7978">
        <v>70063.3</v>
      </c>
    </row>
    <row r="7979" spans="1:9" x14ac:dyDescent="0.2">
      <c r="A7979" t="s">
        <v>307</v>
      </c>
      <c r="B7979">
        <v>37</v>
      </c>
      <c r="C7979">
        <v>2012</v>
      </c>
      <c r="D7979" t="s">
        <v>636</v>
      </c>
      <c r="F7979" t="s">
        <v>93</v>
      </c>
      <c r="G7979" t="s">
        <v>1430</v>
      </c>
      <c r="I7979">
        <v>69943</v>
      </c>
    </row>
    <row r="7980" spans="1:9" x14ac:dyDescent="0.2">
      <c r="A7980" t="s">
        <v>973</v>
      </c>
      <c r="B7980">
        <v>38</v>
      </c>
      <c r="C7980">
        <v>2012</v>
      </c>
      <c r="D7980" t="s">
        <v>24</v>
      </c>
      <c r="F7980" t="s">
        <v>72</v>
      </c>
      <c r="G7980" t="s">
        <v>1421</v>
      </c>
      <c r="I7980">
        <v>69865</v>
      </c>
    </row>
    <row r="7981" spans="1:9" x14ac:dyDescent="0.2">
      <c r="A7981" t="s">
        <v>92</v>
      </c>
      <c r="B7981">
        <v>39</v>
      </c>
      <c r="C7981">
        <v>2012</v>
      </c>
      <c r="D7981" t="s">
        <v>74</v>
      </c>
      <c r="F7981" t="s">
        <v>44</v>
      </c>
      <c r="G7981" t="s">
        <v>1417</v>
      </c>
      <c r="I7981">
        <v>68735</v>
      </c>
    </row>
    <row r="7982" spans="1:9" x14ac:dyDescent="0.2">
      <c r="A7982" t="s">
        <v>623</v>
      </c>
      <c r="B7982">
        <v>40</v>
      </c>
      <c r="C7982">
        <v>2012</v>
      </c>
      <c r="D7982" t="s">
        <v>100</v>
      </c>
      <c r="F7982" t="s">
        <v>28</v>
      </c>
      <c r="G7982" t="s">
        <v>1406</v>
      </c>
      <c r="I7982">
        <v>67932</v>
      </c>
    </row>
    <row r="7983" spans="1:9" x14ac:dyDescent="0.2">
      <c r="A7983" t="s">
        <v>59</v>
      </c>
      <c r="B7983">
        <v>41</v>
      </c>
      <c r="C7983">
        <v>2012</v>
      </c>
      <c r="D7983" t="s">
        <v>980</v>
      </c>
      <c r="F7983" t="s">
        <v>28</v>
      </c>
      <c r="G7983" t="s">
        <v>1445</v>
      </c>
      <c r="I7983">
        <v>66504</v>
      </c>
    </row>
    <row r="7984" spans="1:9" x14ac:dyDescent="0.2">
      <c r="A7984" t="s">
        <v>99</v>
      </c>
      <c r="B7984">
        <v>42</v>
      </c>
      <c r="C7984">
        <v>2012</v>
      </c>
      <c r="D7984" t="s">
        <v>100</v>
      </c>
      <c r="F7984" t="s">
        <v>41</v>
      </c>
      <c r="G7984" t="s">
        <v>1424</v>
      </c>
      <c r="I7984">
        <v>65030</v>
      </c>
    </row>
    <row r="7985" spans="1:9" x14ac:dyDescent="0.2">
      <c r="A7985" t="s">
        <v>968</v>
      </c>
      <c r="B7985">
        <v>43</v>
      </c>
      <c r="C7985">
        <v>2012</v>
      </c>
      <c r="D7985" t="s">
        <v>43</v>
      </c>
      <c r="F7985" t="s">
        <v>44</v>
      </c>
      <c r="G7985" t="s">
        <v>1419</v>
      </c>
      <c r="I7985">
        <v>64305.1</v>
      </c>
    </row>
    <row r="7986" spans="1:9" x14ac:dyDescent="0.2">
      <c r="A7986" t="s">
        <v>1236</v>
      </c>
      <c r="B7986">
        <v>44</v>
      </c>
      <c r="C7986">
        <v>2012</v>
      </c>
      <c r="D7986" t="s">
        <v>30</v>
      </c>
      <c r="F7986" t="s">
        <v>22</v>
      </c>
      <c r="G7986" t="s">
        <v>1422</v>
      </c>
      <c r="I7986">
        <v>62071</v>
      </c>
    </row>
    <row r="7987" spans="1:9" x14ac:dyDescent="0.2">
      <c r="A7987" t="s">
        <v>1298</v>
      </c>
      <c r="B7987">
        <v>45</v>
      </c>
      <c r="C7987">
        <v>2012</v>
      </c>
      <c r="D7987" t="s">
        <v>1288</v>
      </c>
      <c r="F7987" t="s">
        <v>255</v>
      </c>
      <c r="G7987" t="s">
        <v>1423</v>
      </c>
      <c r="I7987">
        <v>60710.7</v>
      </c>
    </row>
    <row r="7988" spans="1:9" x14ac:dyDescent="0.2">
      <c r="A7988" t="s">
        <v>1721</v>
      </c>
      <c r="B7988">
        <v>46</v>
      </c>
      <c r="C7988">
        <v>2012</v>
      </c>
      <c r="D7988" t="s">
        <v>1722</v>
      </c>
      <c r="F7988" t="s">
        <v>44</v>
      </c>
      <c r="G7988" t="s">
        <v>1437</v>
      </c>
      <c r="I7988">
        <v>60138</v>
      </c>
    </row>
    <row r="7989" spans="1:9" x14ac:dyDescent="0.2">
      <c r="A7989" t="s">
        <v>87</v>
      </c>
      <c r="B7989">
        <v>47</v>
      </c>
      <c r="C7989">
        <v>2012</v>
      </c>
      <c r="D7989" t="s">
        <v>46</v>
      </c>
      <c r="F7989" t="s">
        <v>18</v>
      </c>
      <c r="G7989" t="s">
        <v>1426</v>
      </c>
      <c r="I7989">
        <v>59985</v>
      </c>
    </row>
    <row r="7990" spans="1:9" x14ac:dyDescent="0.2">
      <c r="A7990" t="s">
        <v>76</v>
      </c>
      <c r="B7990">
        <v>48</v>
      </c>
      <c r="C7990">
        <v>2012</v>
      </c>
      <c r="D7990" t="s">
        <v>74</v>
      </c>
      <c r="F7990" t="s">
        <v>33</v>
      </c>
      <c r="G7990" t="s">
        <v>1427</v>
      </c>
      <c r="I7990">
        <v>58190</v>
      </c>
    </row>
    <row r="7991" spans="1:9" x14ac:dyDescent="0.2">
      <c r="A7991" t="s">
        <v>469</v>
      </c>
      <c r="B7991">
        <v>49</v>
      </c>
      <c r="C7991">
        <v>2012</v>
      </c>
      <c r="D7991" t="s">
        <v>27</v>
      </c>
      <c r="F7991" t="s">
        <v>98</v>
      </c>
      <c r="G7991" t="s">
        <v>1442</v>
      </c>
      <c r="I7991">
        <v>55842</v>
      </c>
    </row>
    <row r="7992" spans="1:9" x14ac:dyDescent="0.2">
      <c r="A7992" t="s">
        <v>1670</v>
      </c>
      <c r="B7992">
        <v>50</v>
      </c>
      <c r="C7992">
        <v>2012</v>
      </c>
      <c r="D7992" t="s">
        <v>980</v>
      </c>
      <c r="F7992" t="s">
        <v>44</v>
      </c>
      <c r="G7992" t="s">
        <v>1671</v>
      </c>
      <c r="I7992">
        <v>54365</v>
      </c>
    </row>
    <row r="7993" spans="1:9" x14ac:dyDescent="0.2">
      <c r="A7993" t="s">
        <v>126</v>
      </c>
      <c r="B7993">
        <v>51</v>
      </c>
      <c r="C7993">
        <v>2012</v>
      </c>
      <c r="D7993" t="s">
        <v>974</v>
      </c>
      <c r="F7993" t="s">
        <v>55</v>
      </c>
      <c r="G7993" t="s">
        <v>1444</v>
      </c>
      <c r="I7993">
        <v>53999</v>
      </c>
    </row>
    <row r="7994" spans="1:9" x14ac:dyDescent="0.2">
      <c r="A7994" t="s">
        <v>1082</v>
      </c>
      <c r="B7994">
        <v>52</v>
      </c>
      <c r="C7994">
        <v>2012</v>
      </c>
      <c r="D7994" t="s">
        <v>85</v>
      </c>
      <c r="F7994" t="s">
        <v>86</v>
      </c>
      <c r="G7994" t="s">
        <v>1412</v>
      </c>
      <c r="I7994">
        <v>53105</v>
      </c>
    </row>
    <row r="7995" spans="1:9" x14ac:dyDescent="0.2">
      <c r="A7995" t="s">
        <v>1889</v>
      </c>
      <c r="B7995">
        <v>53</v>
      </c>
      <c r="C7995">
        <v>2012</v>
      </c>
      <c r="D7995" t="s">
        <v>1830</v>
      </c>
      <c r="F7995" t="s">
        <v>72</v>
      </c>
      <c r="G7995" t="s">
        <v>1452</v>
      </c>
      <c r="I7995">
        <v>50272</v>
      </c>
    </row>
    <row r="7996" spans="1:9" x14ac:dyDescent="0.2">
      <c r="A7996" t="s">
        <v>1174</v>
      </c>
      <c r="B7996">
        <v>54</v>
      </c>
      <c r="C7996">
        <v>2012</v>
      </c>
      <c r="D7996" t="s">
        <v>1830</v>
      </c>
      <c r="F7996" t="s">
        <v>125</v>
      </c>
      <c r="G7996" t="s">
        <v>1429</v>
      </c>
      <c r="I7996">
        <v>50208</v>
      </c>
    </row>
    <row r="7997" spans="1:9" x14ac:dyDescent="0.2">
      <c r="A7997" t="s">
        <v>1083</v>
      </c>
      <c r="B7997">
        <v>55</v>
      </c>
      <c r="C7997">
        <v>2012</v>
      </c>
      <c r="D7997" t="s">
        <v>97</v>
      </c>
      <c r="F7997" t="s">
        <v>41</v>
      </c>
      <c r="G7997" t="s">
        <v>1447</v>
      </c>
      <c r="I7997">
        <v>49045</v>
      </c>
    </row>
    <row r="7998" spans="1:9" x14ac:dyDescent="0.2">
      <c r="A7998" t="s">
        <v>1890</v>
      </c>
      <c r="B7998">
        <v>56</v>
      </c>
      <c r="C7998">
        <v>2012</v>
      </c>
      <c r="D7998" t="s">
        <v>1363</v>
      </c>
      <c r="F7998" t="s">
        <v>93</v>
      </c>
      <c r="G7998" t="s">
        <v>1457</v>
      </c>
      <c r="I7998">
        <v>48077</v>
      </c>
    </row>
    <row r="7999" spans="1:9" x14ac:dyDescent="0.2">
      <c r="A7999" t="s">
        <v>120</v>
      </c>
      <c r="B7999">
        <v>57</v>
      </c>
      <c r="C7999">
        <v>2012</v>
      </c>
      <c r="D7999" t="s">
        <v>100</v>
      </c>
      <c r="F7999" t="s">
        <v>41</v>
      </c>
      <c r="G7999" t="s">
        <v>1468</v>
      </c>
      <c r="I7999">
        <v>48047</v>
      </c>
    </row>
    <row r="8000" spans="1:9" x14ac:dyDescent="0.2">
      <c r="A8000" t="s">
        <v>73</v>
      </c>
      <c r="B8000">
        <v>58</v>
      </c>
      <c r="C8000">
        <v>2012</v>
      </c>
      <c r="D8000" t="s">
        <v>74</v>
      </c>
      <c r="F8000" t="s">
        <v>75</v>
      </c>
      <c r="G8000" t="s">
        <v>1439</v>
      </c>
      <c r="I8000">
        <v>46692</v>
      </c>
    </row>
    <row r="8001" spans="1:9" x14ac:dyDescent="0.2">
      <c r="A8001" t="s">
        <v>107</v>
      </c>
      <c r="B8001">
        <v>59</v>
      </c>
      <c r="C8001">
        <v>2012</v>
      </c>
      <c r="D8001" t="s">
        <v>108</v>
      </c>
      <c r="F8001" t="s">
        <v>86</v>
      </c>
      <c r="G8001" t="s">
        <v>1412</v>
      </c>
      <c r="I8001">
        <v>46542</v>
      </c>
    </row>
    <row r="8002" spans="1:9" x14ac:dyDescent="0.2">
      <c r="A8002" t="s">
        <v>1891</v>
      </c>
      <c r="B8002">
        <v>60</v>
      </c>
      <c r="C8002">
        <v>2012</v>
      </c>
      <c r="D8002" t="s">
        <v>1291</v>
      </c>
      <c r="F8002" t="s">
        <v>142</v>
      </c>
      <c r="G8002" t="s">
        <v>1480</v>
      </c>
      <c r="I8002">
        <v>46128.3</v>
      </c>
    </row>
    <row r="8003" spans="1:9" x14ac:dyDescent="0.2">
      <c r="A8003" t="s">
        <v>894</v>
      </c>
      <c r="B8003">
        <v>61</v>
      </c>
      <c r="C8003">
        <v>2012</v>
      </c>
      <c r="D8003" t="s">
        <v>21</v>
      </c>
      <c r="F8003" t="s">
        <v>98</v>
      </c>
      <c r="G8003" t="s">
        <v>1442</v>
      </c>
      <c r="I8003">
        <v>45765</v>
      </c>
    </row>
    <row r="8004" spans="1:9" x14ac:dyDescent="0.2">
      <c r="A8004" t="s">
        <v>1892</v>
      </c>
      <c r="B8004">
        <v>62</v>
      </c>
      <c r="C8004">
        <v>2012</v>
      </c>
      <c r="D8004" t="s">
        <v>223</v>
      </c>
      <c r="F8004" t="s">
        <v>22</v>
      </c>
      <c r="G8004" t="s">
        <v>1403</v>
      </c>
      <c r="I8004">
        <v>44313</v>
      </c>
    </row>
    <row r="8005" spans="1:9" x14ac:dyDescent="0.2">
      <c r="A8005" t="s">
        <v>614</v>
      </c>
      <c r="B8005">
        <v>63</v>
      </c>
      <c r="C8005">
        <v>2012</v>
      </c>
      <c r="D8005" t="s">
        <v>70</v>
      </c>
      <c r="F8005" t="s">
        <v>55</v>
      </c>
      <c r="G8005" t="s">
        <v>1438</v>
      </c>
      <c r="I8005">
        <v>43630.2</v>
      </c>
    </row>
    <row r="8006" spans="1:9" x14ac:dyDescent="0.2">
      <c r="A8006" t="s">
        <v>666</v>
      </c>
      <c r="B8006">
        <v>64</v>
      </c>
      <c r="C8006">
        <v>2012</v>
      </c>
      <c r="D8006" t="s">
        <v>970</v>
      </c>
      <c r="F8006" t="s">
        <v>55</v>
      </c>
      <c r="G8006" t="s">
        <v>1456</v>
      </c>
      <c r="I8006">
        <v>43218</v>
      </c>
    </row>
    <row r="8007" spans="1:9" x14ac:dyDescent="0.2">
      <c r="A8007" t="s">
        <v>1346</v>
      </c>
      <c r="B8007">
        <v>65</v>
      </c>
      <c r="C8007">
        <v>2012</v>
      </c>
      <c r="D8007" t="s">
        <v>24</v>
      </c>
      <c r="F8007" t="s">
        <v>44</v>
      </c>
      <c r="G8007" t="s">
        <v>1425</v>
      </c>
      <c r="I8007">
        <v>41567</v>
      </c>
    </row>
    <row r="8008" spans="1:9" x14ac:dyDescent="0.2">
      <c r="A8008" t="s">
        <v>174</v>
      </c>
      <c r="B8008">
        <v>66</v>
      </c>
      <c r="C8008">
        <v>2012</v>
      </c>
      <c r="D8008" t="s">
        <v>175</v>
      </c>
      <c r="F8008" t="s">
        <v>55</v>
      </c>
      <c r="G8008" t="s">
        <v>1446</v>
      </c>
      <c r="I8008">
        <v>40893</v>
      </c>
    </row>
    <row r="8009" spans="1:9" x14ac:dyDescent="0.2">
      <c r="A8009" t="s">
        <v>243</v>
      </c>
      <c r="B8009">
        <v>67</v>
      </c>
      <c r="C8009">
        <v>2012</v>
      </c>
      <c r="D8009" t="s">
        <v>17</v>
      </c>
      <c r="F8009" t="s">
        <v>187</v>
      </c>
      <c r="G8009" t="s">
        <v>1448</v>
      </c>
      <c r="I8009">
        <v>40833</v>
      </c>
    </row>
    <row r="8010" spans="1:9" x14ac:dyDescent="0.2">
      <c r="A8010" t="s">
        <v>1173</v>
      </c>
      <c r="B8010">
        <v>68</v>
      </c>
      <c r="C8010">
        <v>2012</v>
      </c>
      <c r="D8010" t="s">
        <v>57</v>
      </c>
      <c r="F8010" t="s">
        <v>28</v>
      </c>
      <c r="G8010" t="s">
        <v>1406</v>
      </c>
      <c r="I8010">
        <v>39376</v>
      </c>
    </row>
    <row r="8011" spans="1:9" x14ac:dyDescent="0.2">
      <c r="A8011" t="s">
        <v>734</v>
      </c>
      <c r="B8011">
        <v>69</v>
      </c>
      <c r="C8011">
        <v>2012</v>
      </c>
      <c r="D8011" t="s">
        <v>985</v>
      </c>
      <c r="F8011" t="s">
        <v>22</v>
      </c>
      <c r="G8011" t="s">
        <v>1403</v>
      </c>
      <c r="I8011">
        <v>39323.5</v>
      </c>
    </row>
    <row r="8012" spans="1:9" x14ac:dyDescent="0.2">
      <c r="A8012" t="s">
        <v>885</v>
      </c>
      <c r="B8012">
        <v>70</v>
      </c>
      <c r="C8012">
        <v>2012</v>
      </c>
      <c r="D8012" t="s">
        <v>85</v>
      </c>
      <c r="F8012" t="s">
        <v>113</v>
      </c>
      <c r="G8012" t="s">
        <v>1449</v>
      </c>
      <c r="I8012">
        <v>39304</v>
      </c>
    </row>
    <row r="8013" spans="1:9" x14ac:dyDescent="0.2">
      <c r="A8013" t="s">
        <v>208</v>
      </c>
      <c r="B8013">
        <v>71</v>
      </c>
      <c r="C8013">
        <v>2012</v>
      </c>
      <c r="D8013" t="s">
        <v>100</v>
      </c>
      <c r="F8013" t="s">
        <v>44</v>
      </c>
      <c r="G8013" t="s">
        <v>1470</v>
      </c>
      <c r="I8013">
        <v>38851.300000000003</v>
      </c>
    </row>
    <row r="8014" spans="1:9" x14ac:dyDescent="0.2">
      <c r="A8014" t="s">
        <v>1674</v>
      </c>
      <c r="B8014">
        <v>72</v>
      </c>
      <c r="C8014">
        <v>2012</v>
      </c>
      <c r="D8014" t="s">
        <v>46</v>
      </c>
      <c r="F8014" t="s">
        <v>47</v>
      </c>
      <c r="G8014" t="s">
        <v>1454</v>
      </c>
      <c r="I8014">
        <v>38719</v>
      </c>
    </row>
    <row r="8015" spans="1:9" x14ac:dyDescent="0.2">
      <c r="A8015" t="s">
        <v>1368</v>
      </c>
      <c r="B8015">
        <v>73</v>
      </c>
      <c r="C8015">
        <v>2012</v>
      </c>
      <c r="D8015" t="s">
        <v>1363</v>
      </c>
      <c r="F8015" t="s">
        <v>55</v>
      </c>
      <c r="G8015" t="s">
        <v>1543</v>
      </c>
      <c r="I8015">
        <v>37905</v>
      </c>
    </row>
    <row r="8016" spans="1:9" x14ac:dyDescent="0.2">
      <c r="A8016" t="s">
        <v>1723</v>
      </c>
      <c r="B8016">
        <v>74</v>
      </c>
      <c r="C8016">
        <v>2012</v>
      </c>
      <c r="D8016" t="s">
        <v>21</v>
      </c>
      <c r="F8016" t="s">
        <v>28</v>
      </c>
      <c r="G8016" t="s">
        <v>1406</v>
      </c>
      <c r="I8016">
        <v>37871</v>
      </c>
    </row>
    <row r="8017" spans="1:9" x14ac:dyDescent="0.2">
      <c r="A8017" t="s">
        <v>812</v>
      </c>
      <c r="B8017">
        <v>75</v>
      </c>
      <c r="C8017">
        <v>2012</v>
      </c>
      <c r="D8017" t="s">
        <v>70</v>
      </c>
      <c r="F8017" t="s">
        <v>72</v>
      </c>
      <c r="G8017" t="s">
        <v>1481</v>
      </c>
      <c r="I8017">
        <v>37534</v>
      </c>
    </row>
    <row r="8018" spans="1:9" x14ac:dyDescent="0.2">
      <c r="A8018" t="s">
        <v>1836</v>
      </c>
      <c r="B8018">
        <v>76</v>
      </c>
      <c r="C8018">
        <v>2012</v>
      </c>
      <c r="D8018" t="s">
        <v>118</v>
      </c>
      <c r="F8018" t="s">
        <v>44</v>
      </c>
      <c r="G8018" t="s">
        <v>1417</v>
      </c>
      <c r="I8018">
        <v>37110</v>
      </c>
    </row>
    <row r="8019" spans="1:9" x14ac:dyDescent="0.2">
      <c r="A8019" t="s">
        <v>881</v>
      </c>
      <c r="B8019">
        <v>77</v>
      </c>
      <c r="C8019">
        <v>2012</v>
      </c>
      <c r="D8019" t="s">
        <v>74</v>
      </c>
      <c r="F8019" t="s">
        <v>41</v>
      </c>
      <c r="G8019" t="s">
        <v>1672</v>
      </c>
      <c r="I8019">
        <v>37059</v>
      </c>
    </row>
    <row r="8020" spans="1:9" x14ac:dyDescent="0.2">
      <c r="A8020" t="s">
        <v>1248</v>
      </c>
      <c r="B8020">
        <v>78</v>
      </c>
      <c r="C8020">
        <v>2012</v>
      </c>
      <c r="D8020" t="s">
        <v>985</v>
      </c>
      <c r="F8020" t="s">
        <v>72</v>
      </c>
      <c r="G8020" t="s">
        <v>1507</v>
      </c>
      <c r="I8020">
        <v>36915.800000000003</v>
      </c>
    </row>
    <row r="8021" spans="1:9" x14ac:dyDescent="0.2">
      <c r="A8021" t="s">
        <v>644</v>
      </c>
      <c r="B8021">
        <v>79</v>
      </c>
      <c r="C8021">
        <v>2012</v>
      </c>
      <c r="D8021" t="s">
        <v>1288</v>
      </c>
      <c r="F8021" t="s">
        <v>190</v>
      </c>
      <c r="G8021" t="s">
        <v>1476</v>
      </c>
      <c r="I8021">
        <v>36832</v>
      </c>
    </row>
    <row r="8022" spans="1:9" x14ac:dyDescent="0.2">
      <c r="A8022" t="s">
        <v>1292</v>
      </c>
      <c r="B8022">
        <v>80</v>
      </c>
      <c r="C8022">
        <v>2012</v>
      </c>
      <c r="D8022" t="s">
        <v>57</v>
      </c>
      <c r="F8022" t="s">
        <v>28</v>
      </c>
      <c r="G8022" t="s">
        <v>1406</v>
      </c>
      <c r="I8022">
        <v>36793</v>
      </c>
    </row>
    <row r="8023" spans="1:9" x14ac:dyDescent="0.2">
      <c r="A8023" t="s">
        <v>1350</v>
      </c>
      <c r="B8023">
        <v>81</v>
      </c>
      <c r="C8023">
        <v>2012</v>
      </c>
      <c r="D8023" t="s">
        <v>976</v>
      </c>
      <c r="F8023" t="s">
        <v>55</v>
      </c>
      <c r="G8023" t="s">
        <v>1451</v>
      </c>
      <c r="I8023">
        <v>36328.699999999997</v>
      </c>
    </row>
    <row r="8024" spans="1:9" x14ac:dyDescent="0.2">
      <c r="A8024" t="s">
        <v>516</v>
      </c>
      <c r="B8024">
        <v>82</v>
      </c>
      <c r="C8024">
        <v>2012</v>
      </c>
      <c r="D8024" t="s">
        <v>636</v>
      </c>
      <c r="F8024" t="s">
        <v>55</v>
      </c>
      <c r="G8024" t="s">
        <v>1508</v>
      </c>
      <c r="I8024">
        <v>35622</v>
      </c>
    </row>
    <row r="8025" spans="1:9" x14ac:dyDescent="0.2">
      <c r="A8025" t="s">
        <v>170</v>
      </c>
      <c r="B8025">
        <v>83</v>
      </c>
      <c r="C8025">
        <v>2012</v>
      </c>
      <c r="D8025" t="s">
        <v>118</v>
      </c>
      <c r="F8025" t="s">
        <v>86</v>
      </c>
      <c r="G8025" t="s">
        <v>1412</v>
      </c>
      <c r="I8025">
        <v>35115</v>
      </c>
    </row>
    <row r="8026" spans="1:9" x14ac:dyDescent="0.2">
      <c r="A8026" t="s">
        <v>1676</v>
      </c>
      <c r="B8026">
        <v>84</v>
      </c>
      <c r="C8026">
        <v>2012</v>
      </c>
      <c r="D8026" t="s">
        <v>65</v>
      </c>
      <c r="F8026" t="s">
        <v>146</v>
      </c>
      <c r="G8026" t="s">
        <v>1465</v>
      </c>
      <c r="I8026">
        <v>34671</v>
      </c>
    </row>
    <row r="8027" spans="1:9" x14ac:dyDescent="0.2">
      <c r="A8027" t="s">
        <v>1322</v>
      </c>
      <c r="B8027">
        <v>85</v>
      </c>
      <c r="C8027">
        <v>2012</v>
      </c>
      <c r="D8027" t="s">
        <v>998</v>
      </c>
      <c r="F8027" t="s">
        <v>177</v>
      </c>
      <c r="G8027" t="s">
        <v>1497</v>
      </c>
      <c r="I8027">
        <v>34622.9</v>
      </c>
    </row>
    <row r="8028" spans="1:9" x14ac:dyDescent="0.2">
      <c r="A8028" t="s">
        <v>127</v>
      </c>
      <c r="B8028">
        <v>86</v>
      </c>
      <c r="C8028">
        <v>2012</v>
      </c>
      <c r="D8028" t="s">
        <v>40</v>
      </c>
      <c r="F8028" t="s">
        <v>28</v>
      </c>
      <c r="G8028" t="s">
        <v>1406</v>
      </c>
      <c r="I8028">
        <v>34393.5</v>
      </c>
    </row>
    <row r="8029" spans="1:9" x14ac:dyDescent="0.2">
      <c r="A8029" t="s">
        <v>1109</v>
      </c>
      <c r="B8029">
        <v>87</v>
      </c>
      <c r="C8029">
        <v>2012</v>
      </c>
      <c r="D8029" t="s">
        <v>223</v>
      </c>
      <c r="F8029" t="s">
        <v>22</v>
      </c>
      <c r="G8029" t="s">
        <v>1403</v>
      </c>
      <c r="I8029">
        <v>34275</v>
      </c>
    </row>
    <row r="8030" spans="1:9" x14ac:dyDescent="0.2">
      <c r="A8030" t="s">
        <v>724</v>
      </c>
      <c r="B8030">
        <v>88</v>
      </c>
      <c r="C8030">
        <v>2012</v>
      </c>
      <c r="D8030" t="s">
        <v>40</v>
      </c>
      <c r="F8030" t="s">
        <v>28</v>
      </c>
      <c r="G8030" t="s">
        <v>1406</v>
      </c>
      <c r="I8030">
        <v>34079</v>
      </c>
    </row>
    <row r="8031" spans="1:9" x14ac:dyDescent="0.2">
      <c r="A8031" t="s">
        <v>1175</v>
      </c>
      <c r="B8031">
        <v>89</v>
      </c>
      <c r="C8031">
        <v>2012</v>
      </c>
      <c r="D8031" t="s">
        <v>1288</v>
      </c>
      <c r="F8031" t="s">
        <v>33</v>
      </c>
      <c r="G8031" t="s">
        <v>1427</v>
      </c>
      <c r="I8031">
        <v>33779.800000000003</v>
      </c>
    </row>
    <row r="8032" spans="1:9" x14ac:dyDescent="0.2">
      <c r="A8032" t="s">
        <v>1349</v>
      </c>
      <c r="B8032">
        <v>90</v>
      </c>
      <c r="C8032">
        <v>2012</v>
      </c>
      <c r="D8032" t="s">
        <v>27</v>
      </c>
      <c r="F8032" t="s">
        <v>150</v>
      </c>
      <c r="G8032" t="s">
        <v>1547</v>
      </c>
      <c r="I8032">
        <v>33679</v>
      </c>
    </row>
    <row r="8033" spans="1:9" x14ac:dyDescent="0.2">
      <c r="A8033" t="s">
        <v>1299</v>
      </c>
      <c r="B8033">
        <v>91</v>
      </c>
      <c r="C8033">
        <v>2012</v>
      </c>
      <c r="D8033" t="s">
        <v>175</v>
      </c>
      <c r="F8033" t="s">
        <v>28</v>
      </c>
      <c r="G8033" t="s">
        <v>1406</v>
      </c>
      <c r="I8033">
        <v>33405</v>
      </c>
    </row>
    <row r="8034" spans="1:9" x14ac:dyDescent="0.2">
      <c r="A8034" t="s">
        <v>450</v>
      </c>
      <c r="B8034">
        <v>92</v>
      </c>
      <c r="C8034">
        <v>2012</v>
      </c>
      <c r="D8034" t="s">
        <v>74</v>
      </c>
      <c r="F8034" t="s">
        <v>35</v>
      </c>
      <c r="G8034" t="s">
        <v>1464</v>
      </c>
      <c r="I8034">
        <v>32677</v>
      </c>
    </row>
    <row r="8035" spans="1:9" x14ac:dyDescent="0.2">
      <c r="A8035" t="s">
        <v>77</v>
      </c>
      <c r="B8035">
        <v>93</v>
      </c>
      <c r="C8035">
        <v>2012</v>
      </c>
      <c r="D8035" t="s">
        <v>65</v>
      </c>
      <c r="F8035" t="s">
        <v>44</v>
      </c>
      <c r="G8035" t="s">
        <v>1443</v>
      </c>
      <c r="I8035">
        <v>32654</v>
      </c>
    </row>
    <row r="8036" spans="1:9" x14ac:dyDescent="0.2">
      <c r="A8036" t="s">
        <v>1834</v>
      </c>
      <c r="B8036">
        <v>94</v>
      </c>
      <c r="C8036">
        <v>2012</v>
      </c>
      <c r="D8036" t="s">
        <v>1294</v>
      </c>
      <c r="F8036" t="s">
        <v>113</v>
      </c>
      <c r="G8036" t="s">
        <v>1440</v>
      </c>
      <c r="I8036">
        <v>32506</v>
      </c>
    </row>
    <row r="8037" spans="1:9" x14ac:dyDescent="0.2">
      <c r="A8037" t="s">
        <v>132</v>
      </c>
      <c r="B8037">
        <v>95</v>
      </c>
      <c r="C8037">
        <v>2012</v>
      </c>
      <c r="D8037" t="s">
        <v>57</v>
      </c>
      <c r="F8037" t="s">
        <v>28</v>
      </c>
      <c r="G8037" t="s">
        <v>1406</v>
      </c>
      <c r="I8037">
        <v>32282</v>
      </c>
    </row>
    <row r="8038" spans="1:9" x14ac:dyDescent="0.2">
      <c r="A8038" t="s">
        <v>327</v>
      </c>
      <c r="B8038">
        <v>96</v>
      </c>
      <c r="C8038">
        <v>2012</v>
      </c>
      <c r="D8038" t="s">
        <v>987</v>
      </c>
      <c r="F8038" t="s">
        <v>25</v>
      </c>
      <c r="G8038" t="s">
        <v>1459</v>
      </c>
      <c r="I8038">
        <v>32266</v>
      </c>
    </row>
    <row r="8039" spans="1:9" x14ac:dyDescent="0.2">
      <c r="A8039" t="s">
        <v>217</v>
      </c>
      <c r="B8039">
        <v>97</v>
      </c>
      <c r="C8039">
        <v>2012</v>
      </c>
      <c r="D8039" t="s">
        <v>1722</v>
      </c>
      <c r="F8039" t="s">
        <v>44</v>
      </c>
      <c r="G8039" t="s">
        <v>1467</v>
      </c>
      <c r="I8039">
        <v>32012.5</v>
      </c>
    </row>
    <row r="8040" spans="1:9" x14ac:dyDescent="0.2">
      <c r="A8040" t="s">
        <v>1028</v>
      </c>
      <c r="B8040">
        <v>98</v>
      </c>
      <c r="C8040">
        <v>2012</v>
      </c>
      <c r="D8040" t="s">
        <v>21</v>
      </c>
      <c r="F8040" t="s">
        <v>25</v>
      </c>
      <c r="G8040" t="s">
        <v>1509</v>
      </c>
      <c r="I8040">
        <v>31446.3</v>
      </c>
    </row>
    <row r="8041" spans="1:9" x14ac:dyDescent="0.2">
      <c r="A8041" t="s">
        <v>1724</v>
      </c>
      <c r="B8041">
        <v>99</v>
      </c>
      <c r="C8041">
        <v>2012</v>
      </c>
      <c r="D8041" t="s">
        <v>38</v>
      </c>
      <c r="F8041" t="s">
        <v>28</v>
      </c>
      <c r="G8041" t="s">
        <v>1406</v>
      </c>
      <c r="I8041">
        <v>31097</v>
      </c>
    </row>
    <row r="8042" spans="1:9" x14ac:dyDescent="0.2">
      <c r="A8042" t="s">
        <v>1092</v>
      </c>
      <c r="B8042">
        <v>100</v>
      </c>
      <c r="C8042">
        <v>2012</v>
      </c>
      <c r="D8042" t="s">
        <v>43</v>
      </c>
      <c r="F8042" t="s">
        <v>53</v>
      </c>
      <c r="G8042" t="s">
        <v>1471</v>
      </c>
      <c r="I8042">
        <v>30697.8</v>
      </c>
    </row>
    <row r="8043" spans="1:9" x14ac:dyDescent="0.2">
      <c r="A8043" t="s">
        <v>1306</v>
      </c>
      <c r="B8043">
        <v>101</v>
      </c>
      <c r="C8043">
        <v>2012</v>
      </c>
      <c r="D8043" t="s">
        <v>21</v>
      </c>
      <c r="F8043" t="s">
        <v>22</v>
      </c>
      <c r="G8043" t="s">
        <v>1411</v>
      </c>
      <c r="I8043">
        <v>29927</v>
      </c>
    </row>
    <row r="8044" spans="1:9" x14ac:dyDescent="0.2">
      <c r="A8044" t="s">
        <v>1176</v>
      </c>
      <c r="B8044">
        <v>102</v>
      </c>
      <c r="C8044">
        <v>2012</v>
      </c>
      <c r="D8044" t="s">
        <v>490</v>
      </c>
      <c r="F8044" t="s">
        <v>72</v>
      </c>
      <c r="G8044" t="s">
        <v>1461</v>
      </c>
      <c r="I8044">
        <v>29611</v>
      </c>
    </row>
    <row r="8045" spans="1:9" x14ac:dyDescent="0.2">
      <c r="A8045" t="s">
        <v>246</v>
      </c>
      <c r="B8045">
        <v>103</v>
      </c>
      <c r="C8045">
        <v>2012</v>
      </c>
      <c r="D8045" t="s">
        <v>175</v>
      </c>
      <c r="F8045" t="s">
        <v>28</v>
      </c>
      <c r="G8045" t="s">
        <v>1406</v>
      </c>
      <c r="I8045">
        <v>28974</v>
      </c>
    </row>
    <row r="8046" spans="1:9" x14ac:dyDescent="0.2">
      <c r="A8046" t="s">
        <v>275</v>
      </c>
      <c r="B8046">
        <v>104</v>
      </c>
      <c r="C8046">
        <v>2012</v>
      </c>
      <c r="D8046" t="s">
        <v>74</v>
      </c>
      <c r="F8046" t="s">
        <v>35</v>
      </c>
      <c r="G8046" t="s">
        <v>1464</v>
      </c>
      <c r="I8046">
        <v>28058</v>
      </c>
    </row>
    <row r="8047" spans="1:9" x14ac:dyDescent="0.2">
      <c r="A8047" t="s">
        <v>1835</v>
      </c>
      <c r="B8047">
        <v>105</v>
      </c>
      <c r="C8047">
        <v>2012</v>
      </c>
      <c r="D8047" t="s">
        <v>27</v>
      </c>
      <c r="F8047" t="s">
        <v>55</v>
      </c>
      <c r="G8047" t="s">
        <v>1506</v>
      </c>
      <c r="I8047">
        <v>27226</v>
      </c>
    </row>
    <row r="8048" spans="1:9" x14ac:dyDescent="0.2">
      <c r="A8048" t="s">
        <v>216</v>
      </c>
      <c r="B8048">
        <v>106</v>
      </c>
      <c r="C8048">
        <v>2012</v>
      </c>
      <c r="D8048" t="s">
        <v>70</v>
      </c>
      <c r="F8048" t="s">
        <v>177</v>
      </c>
      <c r="G8048" t="s">
        <v>1473</v>
      </c>
      <c r="I8048">
        <v>27178.799999999999</v>
      </c>
    </row>
    <row r="8049" spans="1:9" x14ac:dyDescent="0.2">
      <c r="A8049" t="s">
        <v>816</v>
      </c>
      <c r="B8049">
        <v>107</v>
      </c>
      <c r="C8049">
        <v>2012</v>
      </c>
      <c r="D8049" t="s">
        <v>60</v>
      </c>
      <c r="F8049" t="s">
        <v>44</v>
      </c>
      <c r="G8049" t="s">
        <v>1474</v>
      </c>
      <c r="I8049">
        <v>27006</v>
      </c>
    </row>
    <row r="8050" spans="1:9" x14ac:dyDescent="0.2">
      <c r="A8050" t="s">
        <v>658</v>
      </c>
      <c r="B8050">
        <v>108</v>
      </c>
      <c r="C8050">
        <v>2012</v>
      </c>
      <c r="D8050" t="s">
        <v>976</v>
      </c>
      <c r="F8050" t="s">
        <v>398</v>
      </c>
      <c r="G8050" t="s">
        <v>1512</v>
      </c>
      <c r="I8050">
        <v>26534.400000000001</v>
      </c>
    </row>
    <row r="8051" spans="1:9" x14ac:dyDescent="0.2">
      <c r="A8051" t="s">
        <v>499</v>
      </c>
      <c r="B8051">
        <v>109</v>
      </c>
      <c r="C8051">
        <v>2012</v>
      </c>
      <c r="D8051" t="s">
        <v>976</v>
      </c>
      <c r="F8051" t="s">
        <v>177</v>
      </c>
      <c r="G8051" t="s">
        <v>1475</v>
      </c>
      <c r="I8051">
        <v>26488.1</v>
      </c>
    </row>
    <row r="8052" spans="1:9" x14ac:dyDescent="0.2">
      <c r="A8052" t="s">
        <v>1675</v>
      </c>
      <c r="B8052">
        <v>110</v>
      </c>
      <c r="C8052">
        <v>2012</v>
      </c>
      <c r="D8052" t="s">
        <v>24</v>
      </c>
      <c r="F8052" t="s">
        <v>53</v>
      </c>
      <c r="G8052" t="s">
        <v>1416</v>
      </c>
      <c r="I8052">
        <v>26405</v>
      </c>
    </row>
    <row r="8053" spans="1:9" x14ac:dyDescent="0.2">
      <c r="A8053" t="s">
        <v>90</v>
      </c>
      <c r="B8053">
        <v>111</v>
      </c>
      <c r="C8053">
        <v>2012</v>
      </c>
      <c r="D8053" t="s">
        <v>91</v>
      </c>
      <c r="F8053" t="s">
        <v>113</v>
      </c>
      <c r="G8053" t="s">
        <v>1449</v>
      </c>
      <c r="I8053">
        <v>26034</v>
      </c>
    </row>
    <row r="8054" spans="1:9" x14ac:dyDescent="0.2">
      <c r="A8054" t="s">
        <v>1460</v>
      </c>
      <c r="B8054">
        <v>112</v>
      </c>
      <c r="C8054">
        <v>2012</v>
      </c>
      <c r="D8054" t="s">
        <v>65</v>
      </c>
      <c r="F8054" t="s">
        <v>28</v>
      </c>
      <c r="G8054" t="s">
        <v>1406</v>
      </c>
      <c r="I8054">
        <v>25446</v>
      </c>
    </row>
    <row r="8055" spans="1:9" x14ac:dyDescent="0.2">
      <c r="A8055" t="s">
        <v>383</v>
      </c>
      <c r="B8055">
        <v>113</v>
      </c>
      <c r="C8055">
        <v>2012</v>
      </c>
      <c r="D8055" t="s">
        <v>70</v>
      </c>
      <c r="F8055" t="s">
        <v>98</v>
      </c>
      <c r="G8055" t="s">
        <v>1493</v>
      </c>
      <c r="I8055">
        <v>25214.9</v>
      </c>
    </row>
    <row r="8056" spans="1:9" x14ac:dyDescent="0.2">
      <c r="A8056" t="s">
        <v>504</v>
      </c>
      <c r="B8056">
        <v>114</v>
      </c>
      <c r="C8056">
        <v>2012</v>
      </c>
      <c r="D8056" t="s">
        <v>1830</v>
      </c>
      <c r="F8056" t="s">
        <v>146</v>
      </c>
      <c r="G8056" t="s">
        <v>1489</v>
      </c>
      <c r="I8056">
        <v>25022.2</v>
      </c>
    </row>
    <row r="8057" spans="1:9" x14ac:dyDescent="0.2">
      <c r="A8057" t="s">
        <v>1893</v>
      </c>
      <c r="B8057">
        <v>115</v>
      </c>
      <c r="C8057">
        <v>2012</v>
      </c>
      <c r="D8057" t="s">
        <v>166</v>
      </c>
      <c r="F8057" t="s">
        <v>28</v>
      </c>
      <c r="G8057" t="s">
        <v>1406</v>
      </c>
      <c r="I8057">
        <v>24951</v>
      </c>
    </row>
    <row r="8058" spans="1:9" x14ac:dyDescent="0.2">
      <c r="A8058" t="s">
        <v>1894</v>
      </c>
      <c r="B8058">
        <v>116</v>
      </c>
      <c r="C8058">
        <v>2012</v>
      </c>
      <c r="D8058" t="s">
        <v>40</v>
      </c>
      <c r="F8058" t="s">
        <v>187</v>
      </c>
      <c r="G8058" t="s">
        <v>1448</v>
      </c>
      <c r="I8058">
        <v>24861</v>
      </c>
    </row>
    <row r="8059" spans="1:9" x14ac:dyDescent="0.2">
      <c r="A8059" t="s">
        <v>182</v>
      </c>
      <c r="B8059">
        <v>117</v>
      </c>
      <c r="C8059">
        <v>2012</v>
      </c>
      <c r="D8059" t="s">
        <v>74</v>
      </c>
      <c r="F8059" t="s">
        <v>146</v>
      </c>
      <c r="G8059" t="s">
        <v>1466</v>
      </c>
      <c r="I8059">
        <v>24857</v>
      </c>
    </row>
    <row r="8060" spans="1:9" x14ac:dyDescent="0.2">
      <c r="A8060" t="s">
        <v>306</v>
      </c>
      <c r="B8060">
        <v>118</v>
      </c>
      <c r="C8060">
        <v>2012</v>
      </c>
      <c r="D8060" t="s">
        <v>1095</v>
      </c>
      <c r="F8060" t="s">
        <v>22</v>
      </c>
      <c r="G8060" t="s">
        <v>1403</v>
      </c>
      <c r="I8060">
        <v>24829</v>
      </c>
    </row>
    <row r="8061" spans="1:9" x14ac:dyDescent="0.2">
      <c r="A8061" t="s">
        <v>1096</v>
      </c>
      <c r="B8061">
        <v>119</v>
      </c>
      <c r="C8061">
        <v>2012</v>
      </c>
      <c r="D8061" t="s">
        <v>100</v>
      </c>
      <c r="F8061" t="s">
        <v>255</v>
      </c>
      <c r="G8061" t="s">
        <v>1423</v>
      </c>
      <c r="I8061">
        <v>24286.5</v>
      </c>
    </row>
    <row r="8062" spans="1:9" x14ac:dyDescent="0.2">
      <c r="A8062" t="s">
        <v>624</v>
      </c>
      <c r="B8062">
        <v>120</v>
      </c>
      <c r="C8062">
        <v>2012</v>
      </c>
      <c r="D8062" t="s">
        <v>32</v>
      </c>
      <c r="F8062" t="s">
        <v>142</v>
      </c>
      <c r="G8062" t="s">
        <v>1480</v>
      </c>
      <c r="I8062">
        <v>24234</v>
      </c>
    </row>
    <row r="8063" spans="1:9" x14ac:dyDescent="0.2">
      <c r="A8063" t="s">
        <v>993</v>
      </c>
      <c r="B8063">
        <v>121</v>
      </c>
      <c r="C8063">
        <v>2012</v>
      </c>
      <c r="D8063" t="s">
        <v>40</v>
      </c>
      <c r="F8063" t="s">
        <v>146</v>
      </c>
      <c r="G8063" t="s">
        <v>1462</v>
      </c>
      <c r="I8063">
        <v>24226.400000000001</v>
      </c>
    </row>
    <row r="8064" spans="1:9" x14ac:dyDescent="0.2">
      <c r="A8064" t="s">
        <v>202</v>
      </c>
      <c r="B8064">
        <v>122</v>
      </c>
      <c r="C8064">
        <v>2012</v>
      </c>
      <c r="D8064" t="s">
        <v>488</v>
      </c>
      <c r="F8064" t="s">
        <v>55</v>
      </c>
      <c r="G8064" t="s">
        <v>1453</v>
      </c>
      <c r="I8064">
        <v>24216</v>
      </c>
    </row>
    <row r="8065" spans="1:9" x14ac:dyDescent="0.2">
      <c r="A8065" t="s">
        <v>117</v>
      </c>
      <c r="B8065">
        <v>123</v>
      </c>
      <c r="C8065">
        <v>2012</v>
      </c>
      <c r="D8065" t="s">
        <v>118</v>
      </c>
      <c r="F8065" t="s">
        <v>22</v>
      </c>
      <c r="G8065" t="s">
        <v>1469</v>
      </c>
      <c r="I8065">
        <v>23979</v>
      </c>
    </row>
    <row r="8066" spans="1:9" x14ac:dyDescent="0.2">
      <c r="A8066" t="s">
        <v>220</v>
      </c>
      <c r="B8066">
        <v>124</v>
      </c>
      <c r="C8066">
        <v>2012</v>
      </c>
      <c r="D8066" t="s">
        <v>221</v>
      </c>
      <c r="F8066" t="s">
        <v>22</v>
      </c>
      <c r="G8066" t="s">
        <v>1400</v>
      </c>
      <c r="I8066">
        <v>23381.4</v>
      </c>
    </row>
    <row r="8067" spans="1:9" x14ac:dyDescent="0.2">
      <c r="A8067" t="s">
        <v>387</v>
      </c>
      <c r="B8067">
        <v>125</v>
      </c>
      <c r="C8067">
        <v>2012</v>
      </c>
      <c r="D8067" t="s">
        <v>1838</v>
      </c>
      <c r="F8067" t="s">
        <v>146</v>
      </c>
      <c r="G8067" t="s">
        <v>1489</v>
      </c>
      <c r="I8067">
        <v>23191.5</v>
      </c>
    </row>
    <row r="8068" spans="1:9" x14ac:dyDescent="0.2">
      <c r="A8068" t="s">
        <v>158</v>
      </c>
      <c r="B8068">
        <v>126</v>
      </c>
      <c r="C8068">
        <v>2012</v>
      </c>
      <c r="D8068" t="s">
        <v>17</v>
      </c>
      <c r="F8068" t="s">
        <v>53</v>
      </c>
      <c r="G8068" t="s">
        <v>1479</v>
      </c>
      <c r="I8068">
        <v>22767</v>
      </c>
    </row>
    <row r="8069" spans="1:9" x14ac:dyDescent="0.2">
      <c r="A8069" t="s">
        <v>94</v>
      </c>
      <c r="B8069">
        <v>127</v>
      </c>
      <c r="C8069">
        <v>2012</v>
      </c>
      <c r="D8069" t="s">
        <v>30</v>
      </c>
      <c r="F8069" t="s">
        <v>33</v>
      </c>
      <c r="G8069" t="s">
        <v>1642</v>
      </c>
      <c r="I8069">
        <v>22626</v>
      </c>
    </row>
    <row r="8070" spans="1:9" x14ac:dyDescent="0.2">
      <c r="A8070" t="s">
        <v>1839</v>
      </c>
      <c r="B8070">
        <v>128</v>
      </c>
      <c r="C8070">
        <v>2012</v>
      </c>
      <c r="D8070" t="s">
        <v>97</v>
      </c>
      <c r="F8070" t="s">
        <v>86</v>
      </c>
      <c r="G8070" t="s">
        <v>1471</v>
      </c>
      <c r="I8070">
        <v>22171</v>
      </c>
    </row>
    <row r="8071" spans="1:9" x14ac:dyDescent="0.2">
      <c r="A8071" t="s">
        <v>329</v>
      </c>
      <c r="B8071">
        <v>129</v>
      </c>
      <c r="C8071">
        <v>2012</v>
      </c>
      <c r="D8071" t="s">
        <v>330</v>
      </c>
      <c r="F8071" t="s">
        <v>187</v>
      </c>
      <c r="G8071" t="s">
        <v>1448</v>
      </c>
      <c r="I8071">
        <v>22006</v>
      </c>
    </row>
    <row r="8072" spans="1:9" x14ac:dyDescent="0.2">
      <c r="A8072" t="s">
        <v>613</v>
      </c>
      <c r="B8072">
        <v>130</v>
      </c>
      <c r="C8072">
        <v>2012</v>
      </c>
      <c r="D8072" t="s">
        <v>1288</v>
      </c>
      <c r="F8072" t="s">
        <v>33</v>
      </c>
      <c r="G8072" t="s">
        <v>1895</v>
      </c>
      <c r="I8072">
        <v>21998</v>
      </c>
    </row>
    <row r="8073" spans="1:9" x14ac:dyDescent="0.2">
      <c r="A8073" t="s">
        <v>1296</v>
      </c>
      <c r="B8073">
        <v>131</v>
      </c>
      <c r="C8073">
        <v>2012</v>
      </c>
      <c r="D8073" t="s">
        <v>65</v>
      </c>
      <c r="F8073" t="s">
        <v>33</v>
      </c>
      <c r="G8073" t="s">
        <v>1427</v>
      </c>
      <c r="I8073">
        <v>21918</v>
      </c>
    </row>
    <row r="8074" spans="1:9" x14ac:dyDescent="0.2">
      <c r="A8074" t="s">
        <v>531</v>
      </c>
      <c r="B8074">
        <v>132</v>
      </c>
      <c r="C8074">
        <v>2012</v>
      </c>
      <c r="D8074" t="s">
        <v>57</v>
      </c>
      <c r="F8074" t="s">
        <v>72</v>
      </c>
      <c r="G8074" t="s">
        <v>1421</v>
      </c>
      <c r="I8074">
        <v>21399</v>
      </c>
    </row>
    <row r="8075" spans="1:9" x14ac:dyDescent="0.2">
      <c r="A8075" t="s">
        <v>1098</v>
      </c>
      <c r="B8075">
        <v>133</v>
      </c>
      <c r="C8075">
        <v>2012</v>
      </c>
      <c r="D8075" t="s">
        <v>976</v>
      </c>
      <c r="F8075" t="s">
        <v>181</v>
      </c>
      <c r="G8075" t="s">
        <v>1549</v>
      </c>
      <c r="I8075">
        <v>21390.3</v>
      </c>
    </row>
    <row r="8076" spans="1:9" x14ac:dyDescent="0.2">
      <c r="A8076" t="s">
        <v>148</v>
      </c>
      <c r="B8076">
        <v>134</v>
      </c>
      <c r="C8076">
        <v>2012</v>
      </c>
      <c r="D8076" t="s">
        <v>100</v>
      </c>
      <c r="F8076" t="s">
        <v>28</v>
      </c>
      <c r="G8076" t="s">
        <v>1406</v>
      </c>
      <c r="I8076">
        <v>21244</v>
      </c>
    </row>
    <row r="8077" spans="1:9" x14ac:dyDescent="0.2">
      <c r="A8077" t="s">
        <v>1840</v>
      </c>
      <c r="B8077">
        <v>135</v>
      </c>
      <c r="C8077">
        <v>2012</v>
      </c>
      <c r="D8077" t="s">
        <v>488</v>
      </c>
      <c r="F8077" t="s">
        <v>398</v>
      </c>
      <c r="G8077" t="s">
        <v>1512</v>
      </c>
      <c r="I8077">
        <v>20880</v>
      </c>
    </row>
    <row r="8078" spans="1:9" x14ac:dyDescent="0.2">
      <c r="A8078" t="s">
        <v>369</v>
      </c>
      <c r="B8078">
        <v>136</v>
      </c>
      <c r="C8078">
        <v>2012</v>
      </c>
      <c r="D8078" t="s">
        <v>283</v>
      </c>
      <c r="F8078" t="s">
        <v>370</v>
      </c>
      <c r="G8078" t="s">
        <v>1504</v>
      </c>
      <c r="I8078">
        <v>20862</v>
      </c>
    </row>
    <row r="8079" spans="1:9" x14ac:dyDescent="0.2">
      <c r="A8079" t="s">
        <v>147</v>
      </c>
      <c r="B8079">
        <v>137</v>
      </c>
      <c r="C8079">
        <v>2012</v>
      </c>
      <c r="D8079" t="s">
        <v>1077</v>
      </c>
      <c r="F8079" t="s">
        <v>22</v>
      </c>
      <c r="G8079" t="s">
        <v>1400</v>
      </c>
      <c r="I8079">
        <v>20846</v>
      </c>
    </row>
    <row r="8080" spans="1:9" x14ac:dyDescent="0.2">
      <c r="A8080" t="s">
        <v>459</v>
      </c>
      <c r="B8080">
        <v>138</v>
      </c>
      <c r="C8080">
        <v>2012</v>
      </c>
      <c r="D8080" t="s">
        <v>166</v>
      </c>
      <c r="F8080" t="s">
        <v>125</v>
      </c>
      <c r="G8080" t="s">
        <v>1407</v>
      </c>
      <c r="I8080">
        <v>20023.599999999999</v>
      </c>
    </row>
    <row r="8081" spans="1:9" x14ac:dyDescent="0.2">
      <c r="A8081" t="s">
        <v>793</v>
      </c>
      <c r="B8081">
        <v>139</v>
      </c>
      <c r="C8081">
        <v>2012</v>
      </c>
      <c r="D8081" t="s">
        <v>637</v>
      </c>
      <c r="F8081" t="s">
        <v>146</v>
      </c>
      <c r="G8081" t="s">
        <v>1535</v>
      </c>
      <c r="I8081">
        <v>20007.599999999999</v>
      </c>
    </row>
    <row r="8082" spans="1:9" x14ac:dyDescent="0.2">
      <c r="A8082" t="s">
        <v>1189</v>
      </c>
      <c r="B8082">
        <v>140</v>
      </c>
      <c r="C8082">
        <v>2012</v>
      </c>
      <c r="D8082" t="s">
        <v>166</v>
      </c>
      <c r="F8082" t="s">
        <v>98</v>
      </c>
      <c r="G8082" t="s">
        <v>1499</v>
      </c>
      <c r="I8082">
        <v>19884</v>
      </c>
    </row>
    <row r="8083" spans="1:9" x14ac:dyDescent="0.2">
      <c r="A8083" t="s">
        <v>692</v>
      </c>
      <c r="B8083">
        <v>141</v>
      </c>
      <c r="C8083">
        <v>2012</v>
      </c>
      <c r="D8083" t="s">
        <v>1095</v>
      </c>
      <c r="F8083" t="s">
        <v>22</v>
      </c>
      <c r="G8083" t="s">
        <v>1403</v>
      </c>
      <c r="I8083">
        <v>19831</v>
      </c>
    </row>
    <row r="8084" spans="1:9" x14ac:dyDescent="0.2">
      <c r="A8084" t="s">
        <v>1785</v>
      </c>
      <c r="B8084">
        <v>142</v>
      </c>
      <c r="C8084">
        <v>2012</v>
      </c>
      <c r="D8084" t="s">
        <v>27</v>
      </c>
      <c r="F8084" t="s">
        <v>28</v>
      </c>
      <c r="G8084" t="s">
        <v>1406</v>
      </c>
      <c r="I8084">
        <v>19675</v>
      </c>
    </row>
    <row r="8085" spans="1:9" x14ac:dyDescent="0.2">
      <c r="A8085" t="s">
        <v>231</v>
      </c>
      <c r="B8085">
        <v>143</v>
      </c>
      <c r="C8085">
        <v>2012</v>
      </c>
      <c r="D8085" t="s">
        <v>201</v>
      </c>
      <c r="F8085" t="s">
        <v>68</v>
      </c>
      <c r="G8085" t="s">
        <v>1408</v>
      </c>
      <c r="I8085">
        <v>19557</v>
      </c>
    </row>
    <row r="8086" spans="1:9" x14ac:dyDescent="0.2">
      <c r="A8086" t="s">
        <v>285</v>
      </c>
      <c r="B8086">
        <v>144</v>
      </c>
      <c r="C8086">
        <v>2012</v>
      </c>
      <c r="D8086" t="s">
        <v>65</v>
      </c>
      <c r="F8086" t="s">
        <v>22</v>
      </c>
      <c r="G8086" t="s">
        <v>1411</v>
      </c>
      <c r="I8086">
        <v>19036.099999999999</v>
      </c>
    </row>
    <row r="8087" spans="1:9" x14ac:dyDescent="0.2">
      <c r="A8087" t="s">
        <v>1001</v>
      </c>
      <c r="B8087">
        <v>145</v>
      </c>
      <c r="C8087">
        <v>2012</v>
      </c>
      <c r="D8087" t="s">
        <v>214</v>
      </c>
      <c r="F8087" t="s">
        <v>44</v>
      </c>
      <c r="G8087" t="s">
        <v>1417</v>
      </c>
      <c r="I8087">
        <v>18924</v>
      </c>
    </row>
    <row r="8088" spans="1:9" x14ac:dyDescent="0.2">
      <c r="A8088" t="s">
        <v>1182</v>
      </c>
      <c r="B8088">
        <v>146</v>
      </c>
      <c r="C8088">
        <v>2012</v>
      </c>
      <c r="D8088" t="s">
        <v>24</v>
      </c>
      <c r="F8088" t="s">
        <v>187</v>
      </c>
      <c r="G8088" t="s">
        <v>1501</v>
      </c>
      <c r="I8088">
        <v>18804</v>
      </c>
    </row>
    <row r="8089" spans="1:9" x14ac:dyDescent="0.2">
      <c r="A8089" t="s">
        <v>242</v>
      </c>
      <c r="B8089">
        <v>147</v>
      </c>
      <c r="C8089">
        <v>2012</v>
      </c>
      <c r="D8089" t="s">
        <v>32</v>
      </c>
      <c r="F8089" t="s">
        <v>18</v>
      </c>
      <c r="G8089" t="s">
        <v>1490</v>
      </c>
      <c r="I8089">
        <v>18666</v>
      </c>
    </row>
    <row r="8090" spans="1:9" x14ac:dyDescent="0.2">
      <c r="A8090" t="s">
        <v>929</v>
      </c>
      <c r="B8090">
        <v>148</v>
      </c>
      <c r="C8090">
        <v>2012</v>
      </c>
      <c r="D8090" t="s">
        <v>57</v>
      </c>
      <c r="F8090" t="s">
        <v>35</v>
      </c>
      <c r="G8090" t="s">
        <v>1431</v>
      </c>
      <c r="I8090">
        <v>18525</v>
      </c>
    </row>
    <row r="8091" spans="1:9" x14ac:dyDescent="0.2">
      <c r="A8091" t="s">
        <v>1355</v>
      </c>
      <c r="B8091">
        <v>149</v>
      </c>
      <c r="C8091">
        <v>2012</v>
      </c>
      <c r="D8091" t="s">
        <v>1727</v>
      </c>
      <c r="F8091" t="s">
        <v>44</v>
      </c>
      <c r="G8091" t="s">
        <v>1513</v>
      </c>
      <c r="I8091">
        <v>18256.8</v>
      </c>
    </row>
    <row r="8092" spans="1:9" x14ac:dyDescent="0.2">
      <c r="A8092" t="s">
        <v>1730</v>
      </c>
      <c r="B8092">
        <v>150</v>
      </c>
      <c r="C8092">
        <v>2012</v>
      </c>
      <c r="D8092" t="s">
        <v>1722</v>
      </c>
      <c r="F8092" t="s">
        <v>255</v>
      </c>
      <c r="G8092" t="s">
        <v>1471</v>
      </c>
      <c r="I8092">
        <v>18048</v>
      </c>
    </row>
    <row r="8093" spans="1:9" x14ac:dyDescent="0.2">
      <c r="A8093" t="s">
        <v>1247</v>
      </c>
      <c r="B8093">
        <v>151</v>
      </c>
      <c r="C8093">
        <v>2012</v>
      </c>
      <c r="D8093" t="s">
        <v>214</v>
      </c>
      <c r="F8093" t="s">
        <v>35</v>
      </c>
      <c r="G8093" t="s">
        <v>1678</v>
      </c>
      <c r="I8093">
        <v>17759</v>
      </c>
    </row>
    <row r="8094" spans="1:9" x14ac:dyDescent="0.2">
      <c r="A8094" t="s">
        <v>224</v>
      </c>
      <c r="B8094">
        <v>152</v>
      </c>
      <c r="C8094">
        <v>2012</v>
      </c>
      <c r="D8094" t="s">
        <v>214</v>
      </c>
      <c r="F8094" t="s">
        <v>86</v>
      </c>
      <c r="G8094" t="s">
        <v>1412</v>
      </c>
      <c r="I8094">
        <v>17657</v>
      </c>
    </row>
    <row r="8095" spans="1:9" x14ac:dyDescent="0.2">
      <c r="A8095" t="s">
        <v>83</v>
      </c>
      <c r="B8095">
        <v>153</v>
      </c>
      <c r="C8095">
        <v>2012</v>
      </c>
      <c r="D8095" t="s">
        <v>24</v>
      </c>
      <c r="F8095" t="s">
        <v>22</v>
      </c>
      <c r="G8095" t="s">
        <v>1477</v>
      </c>
      <c r="I8095">
        <v>17260</v>
      </c>
    </row>
    <row r="8096" spans="1:9" x14ac:dyDescent="0.2">
      <c r="A8096" t="s">
        <v>1266</v>
      </c>
      <c r="B8096">
        <v>154</v>
      </c>
      <c r="C8096">
        <v>2012</v>
      </c>
      <c r="D8096" t="s">
        <v>488</v>
      </c>
      <c r="F8096" t="s">
        <v>22</v>
      </c>
      <c r="G8096" t="s">
        <v>1403</v>
      </c>
      <c r="I8096">
        <v>16888</v>
      </c>
    </row>
    <row r="8097" spans="1:9" x14ac:dyDescent="0.2">
      <c r="A8097" t="s">
        <v>241</v>
      </c>
      <c r="B8097">
        <v>155</v>
      </c>
      <c r="C8097">
        <v>2012</v>
      </c>
      <c r="D8097" t="s">
        <v>1077</v>
      </c>
      <c r="F8097" t="s">
        <v>28</v>
      </c>
      <c r="G8097" t="s">
        <v>1406</v>
      </c>
      <c r="I8097">
        <v>16734</v>
      </c>
    </row>
    <row r="8098" spans="1:9" x14ac:dyDescent="0.2">
      <c r="A8098" t="s">
        <v>1168</v>
      </c>
      <c r="B8098">
        <v>156</v>
      </c>
      <c r="C8098">
        <v>2012</v>
      </c>
      <c r="D8098" t="s">
        <v>38</v>
      </c>
      <c r="F8098" t="s">
        <v>35</v>
      </c>
      <c r="G8098" t="s">
        <v>1494</v>
      </c>
      <c r="I8098">
        <v>16619</v>
      </c>
    </row>
    <row r="8099" spans="1:9" x14ac:dyDescent="0.2">
      <c r="A8099" t="s">
        <v>1048</v>
      </c>
      <c r="B8099">
        <v>157</v>
      </c>
      <c r="C8099">
        <v>2012</v>
      </c>
      <c r="D8099" t="s">
        <v>974</v>
      </c>
      <c r="F8099" t="s">
        <v>177</v>
      </c>
      <c r="G8099" t="s">
        <v>1680</v>
      </c>
      <c r="I8099">
        <v>16518.8</v>
      </c>
    </row>
    <row r="8100" spans="1:9" x14ac:dyDescent="0.2">
      <c r="A8100" t="s">
        <v>874</v>
      </c>
      <c r="B8100">
        <v>158</v>
      </c>
      <c r="C8100">
        <v>2012</v>
      </c>
      <c r="D8100" t="s">
        <v>95</v>
      </c>
      <c r="F8100" t="s">
        <v>80</v>
      </c>
      <c r="G8100" t="s">
        <v>1553</v>
      </c>
      <c r="I8100">
        <v>16476.400000000001</v>
      </c>
    </row>
    <row r="8101" spans="1:9" x14ac:dyDescent="0.2">
      <c r="A8101" t="s">
        <v>1495</v>
      </c>
      <c r="B8101">
        <v>159</v>
      </c>
      <c r="C8101">
        <v>2012</v>
      </c>
      <c r="D8101" t="s">
        <v>17</v>
      </c>
      <c r="F8101" t="s">
        <v>93</v>
      </c>
      <c r="G8101" t="s">
        <v>1496</v>
      </c>
      <c r="I8101">
        <v>16355.2</v>
      </c>
    </row>
    <row r="8102" spans="1:9" x14ac:dyDescent="0.2">
      <c r="A8102" t="s">
        <v>1305</v>
      </c>
      <c r="B8102">
        <v>160</v>
      </c>
      <c r="C8102">
        <v>2012</v>
      </c>
      <c r="D8102" t="s">
        <v>214</v>
      </c>
      <c r="F8102" t="s">
        <v>53</v>
      </c>
      <c r="G8102" t="s">
        <v>1479</v>
      </c>
      <c r="I8102">
        <v>16258</v>
      </c>
    </row>
    <row r="8103" spans="1:9" x14ac:dyDescent="0.2">
      <c r="A8103" t="s">
        <v>1307</v>
      </c>
      <c r="B8103">
        <v>161</v>
      </c>
      <c r="C8103">
        <v>2012</v>
      </c>
      <c r="D8103" t="s">
        <v>17</v>
      </c>
      <c r="F8103" t="s">
        <v>18</v>
      </c>
      <c r="G8103" t="s">
        <v>1520</v>
      </c>
      <c r="I8103">
        <v>16244</v>
      </c>
    </row>
    <row r="8104" spans="1:9" x14ac:dyDescent="0.2">
      <c r="A8104" t="s">
        <v>467</v>
      </c>
      <c r="B8104">
        <v>162</v>
      </c>
      <c r="C8104">
        <v>2012</v>
      </c>
      <c r="D8104" t="s">
        <v>1353</v>
      </c>
      <c r="F8104" t="s">
        <v>35</v>
      </c>
      <c r="G8104" t="s">
        <v>1464</v>
      </c>
      <c r="I8104">
        <v>16144</v>
      </c>
    </row>
    <row r="8105" spans="1:9" x14ac:dyDescent="0.2">
      <c r="A8105" t="s">
        <v>274</v>
      </c>
      <c r="B8105">
        <v>163</v>
      </c>
      <c r="C8105">
        <v>2012</v>
      </c>
      <c r="D8105" t="s">
        <v>1727</v>
      </c>
      <c r="F8105" t="s">
        <v>53</v>
      </c>
      <c r="G8105" t="s">
        <v>1521</v>
      </c>
      <c r="I8105">
        <v>16049</v>
      </c>
    </row>
    <row r="8106" spans="1:9" x14ac:dyDescent="0.2">
      <c r="A8106" t="s">
        <v>923</v>
      </c>
      <c r="B8106">
        <v>164</v>
      </c>
      <c r="C8106">
        <v>2012</v>
      </c>
      <c r="D8106" t="s">
        <v>824</v>
      </c>
      <c r="F8106" t="s">
        <v>72</v>
      </c>
      <c r="G8106" t="s">
        <v>1421</v>
      </c>
      <c r="I8106">
        <v>15933</v>
      </c>
    </row>
    <row r="8107" spans="1:9" x14ac:dyDescent="0.2">
      <c r="A8107" t="s">
        <v>1896</v>
      </c>
      <c r="B8107">
        <v>165</v>
      </c>
      <c r="C8107">
        <v>2012</v>
      </c>
      <c r="D8107" t="s">
        <v>57</v>
      </c>
      <c r="F8107" t="s">
        <v>98</v>
      </c>
      <c r="G8107" t="s">
        <v>1499</v>
      </c>
      <c r="I8107">
        <v>15820</v>
      </c>
    </row>
    <row r="8108" spans="1:9" x14ac:dyDescent="0.2">
      <c r="A8108" t="s">
        <v>1677</v>
      </c>
      <c r="B8108">
        <v>166</v>
      </c>
      <c r="C8108">
        <v>2012</v>
      </c>
      <c r="D8108" t="s">
        <v>57</v>
      </c>
      <c r="F8108" t="s">
        <v>28</v>
      </c>
      <c r="G8108" t="s">
        <v>1406</v>
      </c>
      <c r="I8108">
        <v>15804</v>
      </c>
    </row>
    <row r="8109" spans="1:9" x14ac:dyDescent="0.2">
      <c r="A8109" t="s">
        <v>538</v>
      </c>
      <c r="B8109">
        <v>167</v>
      </c>
      <c r="C8109">
        <v>2012</v>
      </c>
      <c r="D8109" t="s">
        <v>118</v>
      </c>
      <c r="F8109" t="s">
        <v>22</v>
      </c>
      <c r="G8109" t="s">
        <v>1502</v>
      </c>
      <c r="I8109">
        <v>15658</v>
      </c>
    </row>
    <row r="8110" spans="1:9" x14ac:dyDescent="0.2">
      <c r="A8110" t="s">
        <v>1046</v>
      </c>
      <c r="B8110">
        <v>168</v>
      </c>
      <c r="C8110">
        <v>2012</v>
      </c>
      <c r="D8110" t="s">
        <v>100</v>
      </c>
      <c r="F8110" t="s">
        <v>55</v>
      </c>
      <c r="G8110" t="s">
        <v>1511</v>
      </c>
      <c r="I8110">
        <v>15582</v>
      </c>
    </row>
    <row r="8111" spans="1:9" x14ac:dyDescent="0.2">
      <c r="A8111" t="s">
        <v>514</v>
      </c>
      <c r="B8111">
        <v>169</v>
      </c>
      <c r="C8111">
        <v>2012</v>
      </c>
      <c r="D8111" t="s">
        <v>65</v>
      </c>
      <c r="F8111" t="s">
        <v>53</v>
      </c>
      <c r="G8111" t="s">
        <v>1505</v>
      </c>
      <c r="I8111">
        <v>15508.1</v>
      </c>
    </row>
    <row r="8112" spans="1:9" x14ac:dyDescent="0.2">
      <c r="A8112" t="s">
        <v>1897</v>
      </c>
      <c r="B8112">
        <v>170</v>
      </c>
      <c r="C8112">
        <v>2012</v>
      </c>
      <c r="D8112" t="s">
        <v>21</v>
      </c>
      <c r="F8112" t="s">
        <v>22</v>
      </c>
      <c r="G8112" t="s">
        <v>1502</v>
      </c>
      <c r="I8112">
        <v>15439.5</v>
      </c>
    </row>
    <row r="8113" spans="1:9" x14ac:dyDescent="0.2">
      <c r="A8113" t="s">
        <v>1852</v>
      </c>
      <c r="B8113">
        <v>171</v>
      </c>
      <c r="C8113">
        <v>2012</v>
      </c>
      <c r="D8113" t="s">
        <v>27</v>
      </c>
      <c r="F8113" t="s">
        <v>297</v>
      </c>
      <c r="G8113" t="s">
        <v>1801</v>
      </c>
      <c r="I8113">
        <v>15351</v>
      </c>
    </row>
    <row r="8114" spans="1:9" x14ac:dyDescent="0.2">
      <c r="A8114" t="s">
        <v>1842</v>
      </c>
      <c r="B8114">
        <v>172</v>
      </c>
      <c r="C8114">
        <v>2012</v>
      </c>
      <c r="D8114" t="s">
        <v>214</v>
      </c>
      <c r="F8114" t="s">
        <v>177</v>
      </c>
      <c r="G8114" t="s">
        <v>1500</v>
      </c>
      <c r="I8114">
        <v>15341</v>
      </c>
    </row>
    <row r="8115" spans="1:9" x14ac:dyDescent="0.2">
      <c r="A8115" t="s">
        <v>1079</v>
      </c>
      <c r="B8115">
        <v>173</v>
      </c>
      <c r="C8115">
        <v>2012</v>
      </c>
      <c r="D8115" t="s">
        <v>488</v>
      </c>
      <c r="F8115" t="s">
        <v>22</v>
      </c>
      <c r="G8115" t="s">
        <v>1403</v>
      </c>
      <c r="I8115">
        <v>15282</v>
      </c>
    </row>
    <row r="8116" spans="1:9" x14ac:dyDescent="0.2">
      <c r="A8116" t="s">
        <v>1206</v>
      </c>
      <c r="B8116">
        <v>174</v>
      </c>
      <c r="C8116">
        <v>2012</v>
      </c>
      <c r="D8116" t="s">
        <v>74</v>
      </c>
      <c r="F8116" t="s">
        <v>28</v>
      </c>
      <c r="G8116" t="s">
        <v>1406</v>
      </c>
      <c r="I8116">
        <v>15169</v>
      </c>
    </row>
    <row r="8117" spans="1:9" x14ac:dyDescent="0.2">
      <c r="A8117" t="s">
        <v>1321</v>
      </c>
      <c r="B8117">
        <v>175</v>
      </c>
      <c r="C8117">
        <v>2012</v>
      </c>
      <c r="D8117" t="s">
        <v>223</v>
      </c>
      <c r="F8117" t="s">
        <v>116</v>
      </c>
      <c r="G8117" t="s">
        <v>1529</v>
      </c>
      <c r="I8117">
        <v>15119.2</v>
      </c>
    </row>
    <row r="8118" spans="1:9" x14ac:dyDescent="0.2">
      <c r="A8118" t="s">
        <v>319</v>
      </c>
      <c r="B8118">
        <v>176</v>
      </c>
      <c r="C8118">
        <v>2012</v>
      </c>
      <c r="D8118" t="s">
        <v>920</v>
      </c>
      <c r="F8118" t="s">
        <v>53</v>
      </c>
      <c r="G8118" t="s">
        <v>1471</v>
      </c>
      <c r="I8118">
        <v>15116</v>
      </c>
    </row>
    <row r="8119" spans="1:9" x14ac:dyDescent="0.2">
      <c r="A8119" t="s">
        <v>179</v>
      </c>
      <c r="B8119">
        <v>177</v>
      </c>
      <c r="C8119">
        <v>2012</v>
      </c>
      <c r="D8119" t="s">
        <v>175</v>
      </c>
      <c r="F8119" t="s">
        <v>28</v>
      </c>
      <c r="G8119" t="s">
        <v>1406</v>
      </c>
      <c r="I8119">
        <v>14963</v>
      </c>
    </row>
    <row r="8120" spans="1:9" x14ac:dyDescent="0.2">
      <c r="A8120" t="s">
        <v>1073</v>
      </c>
      <c r="B8120">
        <v>178</v>
      </c>
      <c r="C8120">
        <v>2012</v>
      </c>
      <c r="D8120" t="s">
        <v>970</v>
      </c>
      <c r="F8120" t="s">
        <v>55</v>
      </c>
      <c r="G8120" t="s">
        <v>1530</v>
      </c>
      <c r="I8120">
        <v>14962</v>
      </c>
    </row>
    <row r="8121" spans="1:9" x14ac:dyDescent="0.2">
      <c r="A8121" t="s">
        <v>730</v>
      </c>
      <c r="B8121">
        <v>179</v>
      </c>
      <c r="C8121">
        <v>2012</v>
      </c>
      <c r="D8121" t="s">
        <v>214</v>
      </c>
      <c r="F8121" t="s">
        <v>55</v>
      </c>
      <c r="G8121" t="s">
        <v>1413</v>
      </c>
      <c r="I8121">
        <v>14956</v>
      </c>
    </row>
    <row r="8122" spans="1:9" x14ac:dyDescent="0.2">
      <c r="A8122" t="s">
        <v>268</v>
      </c>
      <c r="B8122">
        <v>180</v>
      </c>
      <c r="C8122">
        <v>2012</v>
      </c>
      <c r="D8122" t="s">
        <v>46</v>
      </c>
      <c r="F8122" t="s">
        <v>98</v>
      </c>
      <c r="G8122" t="s">
        <v>1499</v>
      </c>
      <c r="I8122">
        <v>14885</v>
      </c>
    </row>
    <row r="8123" spans="1:9" x14ac:dyDescent="0.2">
      <c r="A8123" t="s">
        <v>239</v>
      </c>
      <c r="B8123">
        <v>181</v>
      </c>
      <c r="C8123">
        <v>2012</v>
      </c>
      <c r="D8123" t="s">
        <v>980</v>
      </c>
      <c r="F8123" t="s">
        <v>72</v>
      </c>
      <c r="G8123" t="s">
        <v>1421</v>
      </c>
      <c r="I8123">
        <v>14880.2</v>
      </c>
    </row>
    <row r="8124" spans="1:9" x14ac:dyDescent="0.2">
      <c r="A8124" t="s">
        <v>1660</v>
      </c>
      <c r="B8124">
        <v>182</v>
      </c>
      <c r="C8124">
        <v>2012</v>
      </c>
      <c r="D8124" t="s">
        <v>998</v>
      </c>
      <c r="F8124" t="s">
        <v>146</v>
      </c>
      <c r="G8124" t="s">
        <v>1466</v>
      </c>
      <c r="I8124">
        <v>14835.7</v>
      </c>
    </row>
    <row r="8125" spans="1:9" x14ac:dyDescent="0.2">
      <c r="A8125" t="s">
        <v>858</v>
      </c>
      <c r="B8125">
        <v>183</v>
      </c>
      <c r="C8125">
        <v>2012</v>
      </c>
      <c r="D8125" t="s">
        <v>24</v>
      </c>
      <c r="F8125" t="s">
        <v>113</v>
      </c>
      <c r="G8125" t="s">
        <v>1560</v>
      </c>
      <c r="I8125">
        <v>14807.2</v>
      </c>
    </row>
    <row r="8126" spans="1:9" x14ac:dyDescent="0.2">
      <c r="A8126" t="s">
        <v>1382</v>
      </c>
      <c r="B8126">
        <v>184</v>
      </c>
      <c r="C8126">
        <v>2012</v>
      </c>
      <c r="D8126" t="s">
        <v>1095</v>
      </c>
      <c r="F8126" t="s">
        <v>22</v>
      </c>
      <c r="G8126" t="s">
        <v>1403</v>
      </c>
      <c r="I8126">
        <v>14658</v>
      </c>
    </row>
    <row r="8127" spans="1:9" x14ac:dyDescent="0.2">
      <c r="A8127" t="s">
        <v>391</v>
      </c>
      <c r="B8127">
        <v>185</v>
      </c>
      <c r="C8127">
        <v>2012</v>
      </c>
      <c r="D8127" t="s">
        <v>1838</v>
      </c>
      <c r="F8127" t="s">
        <v>55</v>
      </c>
      <c r="G8127" t="s">
        <v>1413</v>
      </c>
      <c r="I8127">
        <v>14549</v>
      </c>
    </row>
    <row r="8128" spans="1:9" x14ac:dyDescent="0.2">
      <c r="A8128" t="s">
        <v>729</v>
      </c>
      <c r="B8128">
        <v>186</v>
      </c>
      <c r="C8128">
        <v>2012</v>
      </c>
      <c r="D8128" t="s">
        <v>214</v>
      </c>
      <c r="F8128" t="s">
        <v>125</v>
      </c>
      <c r="G8128" t="s">
        <v>1407</v>
      </c>
      <c r="I8128">
        <v>14529</v>
      </c>
    </row>
    <row r="8129" spans="1:9" x14ac:dyDescent="0.2">
      <c r="A8129" t="s">
        <v>378</v>
      </c>
      <c r="B8129">
        <v>187</v>
      </c>
      <c r="C8129">
        <v>2012</v>
      </c>
      <c r="D8129" t="s">
        <v>214</v>
      </c>
      <c r="F8129" t="s">
        <v>35</v>
      </c>
      <c r="G8129" t="s">
        <v>1494</v>
      </c>
      <c r="I8129">
        <v>14379</v>
      </c>
    </row>
    <row r="8130" spans="1:9" x14ac:dyDescent="0.2">
      <c r="A8130" t="s">
        <v>746</v>
      </c>
      <c r="B8130">
        <v>188</v>
      </c>
      <c r="C8130">
        <v>2012</v>
      </c>
      <c r="D8130" t="s">
        <v>175</v>
      </c>
      <c r="F8130" t="s">
        <v>28</v>
      </c>
      <c r="G8130" t="s">
        <v>1406</v>
      </c>
      <c r="I8130">
        <v>14245</v>
      </c>
    </row>
    <row r="8131" spans="1:9" x14ac:dyDescent="0.2">
      <c r="A8131" t="s">
        <v>647</v>
      </c>
      <c r="B8131">
        <v>189</v>
      </c>
      <c r="C8131">
        <v>2012</v>
      </c>
      <c r="D8131" t="s">
        <v>17</v>
      </c>
      <c r="F8131" t="s">
        <v>18</v>
      </c>
      <c r="G8131" t="s">
        <v>1491</v>
      </c>
      <c r="I8131">
        <v>14156.5</v>
      </c>
    </row>
    <row r="8132" spans="1:9" x14ac:dyDescent="0.2">
      <c r="A8132" t="s">
        <v>101</v>
      </c>
      <c r="B8132">
        <v>190</v>
      </c>
      <c r="C8132">
        <v>2012</v>
      </c>
      <c r="D8132" t="s">
        <v>65</v>
      </c>
      <c r="F8132" t="s">
        <v>28</v>
      </c>
      <c r="G8132" t="s">
        <v>1406</v>
      </c>
      <c r="I8132">
        <v>14127</v>
      </c>
    </row>
    <row r="8133" spans="1:9" x14ac:dyDescent="0.2">
      <c r="A8133" t="s">
        <v>1682</v>
      </c>
      <c r="B8133">
        <v>191</v>
      </c>
      <c r="C8133">
        <v>2012</v>
      </c>
      <c r="D8133" t="s">
        <v>27</v>
      </c>
      <c r="F8133" t="s">
        <v>181</v>
      </c>
      <c r="G8133" t="s">
        <v>1549</v>
      </c>
      <c r="I8133">
        <v>14048.4</v>
      </c>
    </row>
    <row r="8134" spans="1:9" x14ac:dyDescent="0.2">
      <c r="A8134" t="s">
        <v>1846</v>
      </c>
      <c r="B8134">
        <v>192</v>
      </c>
      <c r="C8134">
        <v>2012</v>
      </c>
      <c r="D8134" t="s">
        <v>488</v>
      </c>
      <c r="F8134" t="s">
        <v>22</v>
      </c>
      <c r="G8134" t="s">
        <v>1538</v>
      </c>
      <c r="I8134">
        <v>13967</v>
      </c>
    </row>
    <row r="8135" spans="1:9" x14ac:dyDescent="0.2">
      <c r="A8135" t="s">
        <v>295</v>
      </c>
      <c r="B8135">
        <v>193</v>
      </c>
      <c r="C8135">
        <v>2012</v>
      </c>
      <c r="D8135" t="s">
        <v>17</v>
      </c>
      <c r="F8135" t="s">
        <v>44</v>
      </c>
      <c r="G8135" t="s">
        <v>1898</v>
      </c>
      <c r="I8135">
        <v>13958</v>
      </c>
    </row>
    <row r="8136" spans="1:9" x14ac:dyDescent="0.2">
      <c r="A8136" t="s">
        <v>1180</v>
      </c>
      <c r="B8136">
        <v>194</v>
      </c>
      <c r="C8136">
        <v>2012</v>
      </c>
      <c r="D8136" t="s">
        <v>1830</v>
      </c>
      <c r="F8136" t="s">
        <v>41</v>
      </c>
      <c r="G8136" t="s">
        <v>1528</v>
      </c>
      <c r="I8136">
        <v>13909</v>
      </c>
    </row>
    <row r="8137" spans="1:9" x14ac:dyDescent="0.2">
      <c r="A8137" t="s">
        <v>655</v>
      </c>
      <c r="B8137">
        <v>195</v>
      </c>
      <c r="C8137">
        <v>2012</v>
      </c>
      <c r="D8137" t="s">
        <v>824</v>
      </c>
      <c r="F8137" t="s">
        <v>44</v>
      </c>
      <c r="G8137" t="s">
        <v>1428</v>
      </c>
      <c r="I8137">
        <v>13893</v>
      </c>
    </row>
    <row r="8138" spans="1:9" x14ac:dyDescent="0.2">
      <c r="A8138" t="s">
        <v>714</v>
      </c>
      <c r="B8138">
        <v>196</v>
      </c>
      <c r="C8138">
        <v>2012</v>
      </c>
      <c r="D8138" t="s">
        <v>715</v>
      </c>
      <c r="F8138" t="s">
        <v>28</v>
      </c>
      <c r="G8138" t="s">
        <v>1406</v>
      </c>
      <c r="I8138">
        <v>13872.5</v>
      </c>
    </row>
    <row r="8139" spans="1:9" x14ac:dyDescent="0.2">
      <c r="A8139" t="s">
        <v>810</v>
      </c>
      <c r="B8139">
        <v>197</v>
      </c>
      <c r="C8139">
        <v>2012</v>
      </c>
      <c r="D8139" t="s">
        <v>350</v>
      </c>
      <c r="F8139" t="s">
        <v>177</v>
      </c>
      <c r="G8139" t="s">
        <v>1487</v>
      </c>
      <c r="I8139">
        <v>13832.4</v>
      </c>
    </row>
    <row r="8140" spans="1:9" x14ac:dyDescent="0.2">
      <c r="A8140" t="s">
        <v>1663</v>
      </c>
      <c r="B8140">
        <v>198</v>
      </c>
      <c r="C8140">
        <v>2012</v>
      </c>
      <c r="D8140" t="s">
        <v>1294</v>
      </c>
      <c r="F8140" t="s">
        <v>113</v>
      </c>
      <c r="G8140" t="s">
        <v>1664</v>
      </c>
      <c r="I8140">
        <v>13817</v>
      </c>
    </row>
    <row r="8141" spans="1:9" x14ac:dyDescent="0.2">
      <c r="A8141" t="s">
        <v>933</v>
      </c>
      <c r="B8141">
        <v>199</v>
      </c>
      <c r="C8141">
        <v>2012</v>
      </c>
      <c r="D8141" t="s">
        <v>920</v>
      </c>
      <c r="F8141" t="s">
        <v>75</v>
      </c>
      <c r="G8141" t="s">
        <v>1483</v>
      </c>
      <c r="I8141">
        <v>13758.2</v>
      </c>
    </row>
    <row r="8142" spans="1:9" x14ac:dyDescent="0.2">
      <c r="A8142" t="s">
        <v>622</v>
      </c>
      <c r="B8142">
        <v>200</v>
      </c>
      <c r="C8142">
        <v>2012</v>
      </c>
      <c r="D8142" t="s">
        <v>974</v>
      </c>
      <c r="F8142" t="s">
        <v>22</v>
      </c>
      <c r="G8142" t="s">
        <v>1502</v>
      </c>
      <c r="I8142">
        <v>13735</v>
      </c>
    </row>
    <row r="8143" spans="1:9" x14ac:dyDescent="0.2">
      <c r="A8143" t="s">
        <v>1841</v>
      </c>
      <c r="B8143">
        <v>201</v>
      </c>
      <c r="C8143">
        <v>2012</v>
      </c>
      <c r="D8143" t="s">
        <v>57</v>
      </c>
      <c r="F8143" t="s">
        <v>18</v>
      </c>
      <c r="G8143" t="s">
        <v>1401</v>
      </c>
      <c r="I8143">
        <v>13642</v>
      </c>
    </row>
    <row r="8144" spans="1:9" x14ac:dyDescent="0.2">
      <c r="A8144" t="s">
        <v>1304</v>
      </c>
      <c r="B8144">
        <v>202</v>
      </c>
      <c r="C8144">
        <v>2012</v>
      </c>
      <c r="D8144" t="s">
        <v>65</v>
      </c>
      <c r="F8144" t="s">
        <v>41</v>
      </c>
      <c r="G8144" t="s">
        <v>1514</v>
      </c>
      <c r="I8144">
        <v>13585</v>
      </c>
    </row>
    <row r="8145" spans="1:9" x14ac:dyDescent="0.2">
      <c r="A8145" t="s">
        <v>747</v>
      </c>
      <c r="B8145">
        <v>203</v>
      </c>
      <c r="C8145">
        <v>2012</v>
      </c>
      <c r="D8145" t="s">
        <v>193</v>
      </c>
      <c r="F8145" t="s">
        <v>22</v>
      </c>
      <c r="G8145" t="s">
        <v>1403</v>
      </c>
      <c r="I8145">
        <v>13378</v>
      </c>
    </row>
    <row r="8146" spans="1:9" x14ac:dyDescent="0.2">
      <c r="A8146" t="s">
        <v>1106</v>
      </c>
      <c r="B8146">
        <v>204</v>
      </c>
      <c r="C8146">
        <v>2012</v>
      </c>
      <c r="D8146" t="s">
        <v>757</v>
      </c>
      <c r="F8146" t="s">
        <v>98</v>
      </c>
      <c r="G8146" t="s">
        <v>1442</v>
      </c>
      <c r="I8146">
        <v>13244.7</v>
      </c>
    </row>
    <row r="8147" spans="1:9" x14ac:dyDescent="0.2">
      <c r="A8147" t="s">
        <v>270</v>
      </c>
      <c r="B8147">
        <v>205</v>
      </c>
      <c r="C8147">
        <v>2012</v>
      </c>
      <c r="D8147" t="s">
        <v>980</v>
      </c>
      <c r="F8147" t="s">
        <v>18</v>
      </c>
      <c r="G8147" t="s">
        <v>1537</v>
      </c>
      <c r="I8147">
        <v>13198</v>
      </c>
    </row>
    <row r="8148" spans="1:9" x14ac:dyDescent="0.2">
      <c r="A8148" t="s">
        <v>1899</v>
      </c>
      <c r="B8148">
        <v>206</v>
      </c>
      <c r="C8148">
        <v>2012</v>
      </c>
      <c r="D8148" t="s">
        <v>970</v>
      </c>
      <c r="F8148" t="s">
        <v>44</v>
      </c>
      <c r="G8148" t="s">
        <v>1900</v>
      </c>
      <c r="I8148">
        <v>13064</v>
      </c>
    </row>
    <row r="8149" spans="1:9" x14ac:dyDescent="0.2">
      <c r="A8149" t="s">
        <v>574</v>
      </c>
      <c r="B8149">
        <v>207</v>
      </c>
      <c r="C8149">
        <v>2012</v>
      </c>
      <c r="D8149" t="s">
        <v>980</v>
      </c>
      <c r="F8149" t="s">
        <v>22</v>
      </c>
      <c r="G8149" t="s">
        <v>1502</v>
      </c>
      <c r="I8149">
        <v>13055.5</v>
      </c>
    </row>
    <row r="8150" spans="1:9" x14ac:dyDescent="0.2">
      <c r="A8150" t="s">
        <v>641</v>
      </c>
      <c r="B8150">
        <v>208</v>
      </c>
      <c r="C8150">
        <v>2012</v>
      </c>
      <c r="D8150" t="s">
        <v>118</v>
      </c>
      <c r="F8150" t="s">
        <v>398</v>
      </c>
      <c r="G8150" t="s">
        <v>1531</v>
      </c>
      <c r="I8150">
        <v>13055</v>
      </c>
    </row>
    <row r="8151" spans="1:9" x14ac:dyDescent="0.2">
      <c r="A8151" t="s">
        <v>751</v>
      </c>
      <c r="B8151">
        <v>209</v>
      </c>
      <c r="C8151">
        <v>2012</v>
      </c>
      <c r="D8151" t="s">
        <v>214</v>
      </c>
      <c r="F8151" t="s">
        <v>28</v>
      </c>
      <c r="G8151" t="s">
        <v>1406</v>
      </c>
      <c r="I8151">
        <v>12938</v>
      </c>
    </row>
    <row r="8152" spans="1:9" x14ac:dyDescent="0.2">
      <c r="A8152" t="s">
        <v>1255</v>
      </c>
      <c r="B8152">
        <v>210</v>
      </c>
      <c r="C8152">
        <v>2012</v>
      </c>
      <c r="D8152" t="s">
        <v>980</v>
      </c>
      <c r="F8152" t="s">
        <v>72</v>
      </c>
      <c r="G8152" t="s">
        <v>1583</v>
      </c>
      <c r="I8152">
        <v>12849.3</v>
      </c>
    </row>
    <row r="8153" spans="1:9" x14ac:dyDescent="0.2">
      <c r="A8153" t="s">
        <v>238</v>
      </c>
      <c r="B8153">
        <v>211</v>
      </c>
      <c r="C8153">
        <v>2012</v>
      </c>
      <c r="D8153" t="s">
        <v>214</v>
      </c>
      <c r="F8153" t="s">
        <v>55</v>
      </c>
      <c r="G8153" t="s">
        <v>1525</v>
      </c>
      <c r="I8153">
        <v>12760</v>
      </c>
    </row>
    <row r="8154" spans="1:9" x14ac:dyDescent="0.2">
      <c r="A8154" t="s">
        <v>912</v>
      </c>
      <c r="B8154">
        <v>212</v>
      </c>
      <c r="C8154">
        <v>2012</v>
      </c>
      <c r="D8154" t="s">
        <v>214</v>
      </c>
      <c r="F8154" t="s">
        <v>98</v>
      </c>
      <c r="G8154" t="s">
        <v>1561</v>
      </c>
      <c r="I8154">
        <v>12756</v>
      </c>
    </row>
    <row r="8155" spans="1:9" x14ac:dyDescent="0.2">
      <c r="A8155" t="s">
        <v>1187</v>
      </c>
      <c r="B8155">
        <v>213</v>
      </c>
      <c r="C8155">
        <v>2012</v>
      </c>
      <c r="D8155" t="s">
        <v>60</v>
      </c>
      <c r="F8155" t="s">
        <v>190</v>
      </c>
      <c r="G8155" t="s">
        <v>1476</v>
      </c>
      <c r="I8155">
        <v>12626</v>
      </c>
    </row>
    <row r="8156" spans="1:9" x14ac:dyDescent="0.2">
      <c r="A8156" t="s">
        <v>343</v>
      </c>
      <c r="B8156">
        <v>214</v>
      </c>
      <c r="C8156">
        <v>2012</v>
      </c>
      <c r="D8156" t="s">
        <v>998</v>
      </c>
      <c r="F8156" t="s">
        <v>86</v>
      </c>
      <c r="G8156" t="s">
        <v>1412</v>
      </c>
      <c r="I8156">
        <v>12458.9</v>
      </c>
    </row>
    <row r="8157" spans="1:9" x14ac:dyDescent="0.2">
      <c r="A8157" t="s">
        <v>1843</v>
      </c>
      <c r="B8157">
        <v>215</v>
      </c>
      <c r="C8157">
        <v>2012</v>
      </c>
      <c r="D8157" t="s">
        <v>980</v>
      </c>
      <c r="F8157" t="s">
        <v>68</v>
      </c>
      <c r="G8157" t="s">
        <v>1408</v>
      </c>
      <c r="I8157">
        <v>12395.5</v>
      </c>
    </row>
    <row r="8158" spans="1:9" x14ac:dyDescent="0.2">
      <c r="A8158" t="s">
        <v>1114</v>
      </c>
      <c r="B8158">
        <v>216</v>
      </c>
      <c r="C8158">
        <v>2012</v>
      </c>
      <c r="D8158" t="s">
        <v>1727</v>
      </c>
      <c r="F8158" t="s">
        <v>53</v>
      </c>
      <c r="G8158" t="s">
        <v>1521</v>
      </c>
      <c r="I8158">
        <v>12345.9</v>
      </c>
    </row>
    <row r="8159" spans="1:9" x14ac:dyDescent="0.2">
      <c r="A8159" t="s">
        <v>629</v>
      </c>
      <c r="B8159">
        <v>217</v>
      </c>
      <c r="C8159">
        <v>2012</v>
      </c>
      <c r="D8159" t="s">
        <v>230</v>
      </c>
      <c r="F8159" t="s">
        <v>75</v>
      </c>
      <c r="G8159" t="s">
        <v>1439</v>
      </c>
      <c r="I8159">
        <v>12317</v>
      </c>
    </row>
    <row r="8160" spans="1:9" x14ac:dyDescent="0.2">
      <c r="A8160" t="s">
        <v>772</v>
      </c>
      <c r="B8160">
        <v>218</v>
      </c>
      <c r="C8160">
        <v>2012</v>
      </c>
      <c r="D8160" t="s">
        <v>987</v>
      </c>
      <c r="F8160" t="s">
        <v>35</v>
      </c>
      <c r="G8160" t="s">
        <v>1532</v>
      </c>
      <c r="I8160">
        <v>12202.7</v>
      </c>
    </row>
    <row r="8161" spans="1:9" x14ac:dyDescent="0.2">
      <c r="A8161" t="s">
        <v>1844</v>
      </c>
      <c r="B8161">
        <v>219</v>
      </c>
      <c r="C8161">
        <v>2012</v>
      </c>
      <c r="D8161" t="s">
        <v>1288</v>
      </c>
      <c r="F8161" t="s">
        <v>75</v>
      </c>
      <c r="G8161" t="s">
        <v>1439</v>
      </c>
      <c r="I8161">
        <v>12186.7</v>
      </c>
    </row>
    <row r="8162" spans="1:9" x14ac:dyDescent="0.2">
      <c r="A8162" t="s">
        <v>110</v>
      </c>
      <c r="B8162">
        <v>220</v>
      </c>
      <c r="C8162">
        <v>2012</v>
      </c>
      <c r="D8162" t="s">
        <v>980</v>
      </c>
      <c r="F8162" t="s">
        <v>44</v>
      </c>
      <c r="G8162" t="s">
        <v>1488</v>
      </c>
      <c r="I8162">
        <v>12103</v>
      </c>
    </row>
    <row r="8163" spans="1:9" x14ac:dyDescent="0.2">
      <c r="A8163" t="s">
        <v>1309</v>
      </c>
      <c r="B8163">
        <v>221</v>
      </c>
      <c r="C8163">
        <v>2012</v>
      </c>
      <c r="D8163" t="s">
        <v>1288</v>
      </c>
      <c r="F8163" t="s">
        <v>55</v>
      </c>
      <c r="G8163" t="s">
        <v>1522</v>
      </c>
      <c r="I8163">
        <v>11901</v>
      </c>
    </row>
    <row r="8164" spans="1:9" x14ac:dyDescent="0.2">
      <c r="A8164" t="s">
        <v>1679</v>
      </c>
      <c r="B8164">
        <v>222</v>
      </c>
      <c r="C8164">
        <v>2012</v>
      </c>
      <c r="D8164" t="s">
        <v>350</v>
      </c>
      <c r="F8164" t="s">
        <v>18</v>
      </c>
      <c r="G8164" t="s">
        <v>1510</v>
      </c>
      <c r="I8164">
        <v>11869.5</v>
      </c>
    </row>
    <row r="8165" spans="1:9" x14ac:dyDescent="0.2">
      <c r="A8165" t="s">
        <v>1757</v>
      </c>
      <c r="B8165">
        <v>223</v>
      </c>
      <c r="C8165">
        <v>2012</v>
      </c>
      <c r="D8165" t="s">
        <v>17</v>
      </c>
      <c r="F8165" t="s">
        <v>28</v>
      </c>
      <c r="G8165" t="s">
        <v>1406</v>
      </c>
      <c r="I8165">
        <v>11855</v>
      </c>
    </row>
    <row r="8166" spans="1:9" x14ac:dyDescent="0.2">
      <c r="A8166" t="s">
        <v>228</v>
      </c>
      <c r="B8166">
        <v>224</v>
      </c>
      <c r="C8166">
        <v>2012</v>
      </c>
      <c r="D8166" t="s">
        <v>46</v>
      </c>
      <c r="F8166" t="s">
        <v>142</v>
      </c>
      <c r="G8166" t="s">
        <v>1480</v>
      </c>
      <c r="I8166">
        <v>11822</v>
      </c>
    </row>
    <row r="8167" spans="1:9" x14ac:dyDescent="0.2">
      <c r="A8167" t="s">
        <v>1685</v>
      </c>
      <c r="B8167">
        <v>225</v>
      </c>
      <c r="C8167">
        <v>2012</v>
      </c>
      <c r="D8167" t="s">
        <v>95</v>
      </c>
      <c r="F8167" t="s">
        <v>146</v>
      </c>
      <c r="G8167" t="s">
        <v>1466</v>
      </c>
      <c r="I8167">
        <v>11780.2</v>
      </c>
    </row>
    <row r="8168" spans="1:9" x14ac:dyDescent="0.2">
      <c r="A8168" t="s">
        <v>200</v>
      </c>
      <c r="B8168">
        <v>226</v>
      </c>
      <c r="C8168">
        <v>2012</v>
      </c>
      <c r="D8168" t="s">
        <v>201</v>
      </c>
      <c r="F8168" t="s">
        <v>177</v>
      </c>
      <c r="G8168" t="s">
        <v>1554</v>
      </c>
      <c r="I8168">
        <v>11743</v>
      </c>
    </row>
    <row r="8169" spans="1:9" x14ac:dyDescent="0.2">
      <c r="A8169" t="s">
        <v>1219</v>
      </c>
      <c r="B8169">
        <v>227</v>
      </c>
      <c r="C8169">
        <v>2012</v>
      </c>
      <c r="D8169" t="s">
        <v>60</v>
      </c>
      <c r="F8169" t="s">
        <v>93</v>
      </c>
      <c r="G8169" t="s">
        <v>1457</v>
      </c>
      <c r="I8169">
        <v>11700.4</v>
      </c>
    </row>
    <row r="8170" spans="1:9" x14ac:dyDescent="0.2">
      <c r="A8170" t="s">
        <v>1384</v>
      </c>
      <c r="B8170">
        <v>228</v>
      </c>
      <c r="C8170">
        <v>2012</v>
      </c>
      <c r="D8170" t="s">
        <v>1363</v>
      </c>
      <c r="F8170" t="s">
        <v>55</v>
      </c>
      <c r="G8170" t="s">
        <v>1456</v>
      </c>
      <c r="I8170">
        <v>11651.7</v>
      </c>
    </row>
    <row r="8171" spans="1:9" x14ac:dyDescent="0.2">
      <c r="A8171" t="s">
        <v>1381</v>
      </c>
      <c r="B8171">
        <v>229</v>
      </c>
      <c r="C8171">
        <v>2012</v>
      </c>
      <c r="D8171" t="s">
        <v>488</v>
      </c>
      <c r="F8171" t="s">
        <v>116</v>
      </c>
      <c r="G8171" t="s">
        <v>1542</v>
      </c>
      <c r="I8171">
        <v>11635</v>
      </c>
    </row>
    <row r="8172" spans="1:9" x14ac:dyDescent="0.2">
      <c r="A8172" t="s">
        <v>1901</v>
      </c>
      <c r="B8172">
        <v>230</v>
      </c>
      <c r="C8172">
        <v>2012</v>
      </c>
      <c r="D8172" t="s">
        <v>1363</v>
      </c>
      <c r="F8172" t="s">
        <v>181</v>
      </c>
      <c r="G8172" t="s">
        <v>1549</v>
      </c>
      <c r="I8172">
        <v>11624</v>
      </c>
    </row>
    <row r="8173" spans="1:9" x14ac:dyDescent="0.2">
      <c r="A8173" t="s">
        <v>422</v>
      </c>
      <c r="B8173">
        <v>231</v>
      </c>
      <c r="C8173">
        <v>2012</v>
      </c>
      <c r="D8173" t="s">
        <v>79</v>
      </c>
      <c r="F8173" t="s">
        <v>28</v>
      </c>
      <c r="G8173" t="s">
        <v>1406</v>
      </c>
      <c r="I8173">
        <v>11526</v>
      </c>
    </row>
    <row r="8174" spans="1:9" x14ac:dyDescent="0.2">
      <c r="A8174" t="s">
        <v>1166</v>
      </c>
      <c r="B8174">
        <v>232</v>
      </c>
      <c r="C8174">
        <v>2012</v>
      </c>
      <c r="D8174" t="s">
        <v>488</v>
      </c>
      <c r="F8174" t="s">
        <v>116</v>
      </c>
      <c r="G8174" t="s">
        <v>1542</v>
      </c>
      <c r="I8174">
        <v>11497</v>
      </c>
    </row>
    <row r="8175" spans="1:9" x14ac:dyDescent="0.2">
      <c r="A8175" t="s">
        <v>339</v>
      </c>
      <c r="B8175">
        <v>233</v>
      </c>
      <c r="C8175">
        <v>2012</v>
      </c>
      <c r="D8175" t="s">
        <v>1830</v>
      </c>
      <c r="F8175" t="s">
        <v>177</v>
      </c>
      <c r="G8175" t="s">
        <v>1729</v>
      </c>
      <c r="I8175">
        <v>11489.5</v>
      </c>
    </row>
    <row r="8176" spans="1:9" x14ac:dyDescent="0.2">
      <c r="A8176" t="s">
        <v>385</v>
      </c>
      <c r="B8176">
        <v>234</v>
      </c>
      <c r="C8176">
        <v>2012</v>
      </c>
      <c r="D8176" t="s">
        <v>1077</v>
      </c>
      <c r="F8176" t="s">
        <v>28</v>
      </c>
      <c r="G8176" t="s">
        <v>1406</v>
      </c>
      <c r="I8176">
        <v>11291.6</v>
      </c>
    </row>
    <row r="8177" spans="1:9" x14ac:dyDescent="0.2">
      <c r="A8177" t="s">
        <v>458</v>
      </c>
      <c r="B8177">
        <v>235</v>
      </c>
      <c r="C8177">
        <v>2012</v>
      </c>
      <c r="D8177" t="s">
        <v>79</v>
      </c>
      <c r="F8177" t="s">
        <v>44</v>
      </c>
      <c r="G8177" t="s">
        <v>1417</v>
      </c>
      <c r="I8177">
        <v>11287</v>
      </c>
    </row>
    <row r="8178" spans="1:9" x14ac:dyDescent="0.2">
      <c r="A8178" t="s">
        <v>635</v>
      </c>
      <c r="B8178">
        <v>236</v>
      </c>
      <c r="C8178">
        <v>2012</v>
      </c>
      <c r="D8178" t="s">
        <v>74</v>
      </c>
      <c r="F8178" t="s">
        <v>210</v>
      </c>
      <c r="G8178" t="s">
        <v>1526</v>
      </c>
      <c r="I8178">
        <v>11275</v>
      </c>
    </row>
    <row r="8179" spans="1:9" x14ac:dyDescent="0.2">
      <c r="A8179" t="s">
        <v>1354</v>
      </c>
      <c r="B8179">
        <v>237</v>
      </c>
      <c r="C8179">
        <v>2012</v>
      </c>
      <c r="D8179" t="s">
        <v>46</v>
      </c>
      <c r="F8179" t="s">
        <v>103</v>
      </c>
      <c r="G8179" t="s">
        <v>1519</v>
      </c>
      <c r="I8179">
        <v>11259</v>
      </c>
    </row>
    <row r="8180" spans="1:9" x14ac:dyDescent="0.2">
      <c r="A8180" t="s">
        <v>494</v>
      </c>
      <c r="B8180">
        <v>238</v>
      </c>
      <c r="C8180">
        <v>2012</v>
      </c>
      <c r="D8180" t="s">
        <v>46</v>
      </c>
      <c r="F8180" t="s">
        <v>33</v>
      </c>
      <c r="G8180" t="s">
        <v>1565</v>
      </c>
      <c r="I8180">
        <v>11252</v>
      </c>
    </row>
    <row r="8181" spans="1:9" x14ac:dyDescent="0.2">
      <c r="A8181" t="s">
        <v>296</v>
      </c>
      <c r="B8181">
        <v>239</v>
      </c>
      <c r="C8181">
        <v>2012</v>
      </c>
      <c r="D8181" t="s">
        <v>214</v>
      </c>
      <c r="F8181" t="s">
        <v>297</v>
      </c>
      <c r="G8181" t="s">
        <v>1536</v>
      </c>
      <c r="I8181">
        <v>11229.1</v>
      </c>
    </row>
    <row r="8182" spans="1:9" x14ac:dyDescent="0.2">
      <c r="A8182" t="s">
        <v>1902</v>
      </c>
      <c r="B8182">
        <v>240</v>
      </c>
      <c r="C8182">
        <v>2012</v>
      </c>
      <c r="D8182" t="s">
        <v>214</v>
      </c>
      <c r="F8182" t="s">
        <v>41</v>
      </c>
      <c r="G8182" t="s">
        <v>1447</v>
      </c>
      <c r="I8182">
        <v>11191</v>
      </c>
    </row>
    <row r="8183" spans="1:9" x14ac:dyDescent="0.2">
      <c r="A8183" t="s">
        <v>376</v>
      </c>
      <c r="B8183">
        <v>241</v>
      </c>
      <c r="C8183">
        <v>2012</v>
      </c>
      <c r="D8183" t="s">
        <v>201</v>
      </c>
      <c r="F8183" t="s">
        <v>35</v>
      </c>
      <c r="G8183" t="s">
        <v>1556</v>
      </c>
      <c r="I8183">
        <v>11172</v>
      </c>
    </row>
    <row r="8184" spans="1:9" x14ac:dyDescent="0.2">
      <c r="A8184" t="s">
        <v>406</v>
      </c>
      <c r="B8184">
        <v>242</v>
      </c>
      <c r="C8184">
        <v>2012</v>
      </c>
      <c r="D8184" t="s">
        <v>24</v>
      </c>
      <c r="F8184" t="s">
        <v>93</v>
      </c>
      <c r="G8184" t="s">
        <v>1457</v>
      </c>
      <c r="I8184">
        <v>10877</v>
      </c>
    </row>
    <row r="8185" spans="1:9" x14ac:dyDescent="0.2">
      <c r="A8185" t="s">
        <v>408</v>
      </c>
      <c r="B8185">
        <v>243</v>
      </c>
      <c r="C8185">
        <v>2012</v>
      </c>
      <c r="D8185" t="s">
        <v>1359</v>
      </c>
      <c r="F8185" t="s">
        <v>86</v>
      </c>
      <c r="G8185" t="s">
        <v>1412</v>
      </c>
      <c r="I8185">
        <v>10713.6</v>
      </c>
    </row>
    <row r="8186" spans="1:9" x14ac:dyDescent="0.2">
      <c r="A8186" t="s">
        <v>245</v>
      </c>
      <c r="B8186">
        <v>244</v>
      </c>
      <c r="C8186">
        <v>2012</v>
      </c>
      <c r="D8186" t="s">
        <v>980</v>
      </c>
      <c r="F8186" t="s">
        <v>98</v>
      </c>
      <c r="G8186" t="s">
        <v>1499</v>
      </c>
      <c r="I8186">
        <v>10706.6</v>
      </c>
    </row>
    <row r="8187" spans="1:9" x14ac:dyDescent="0.2">
      <c r="A8187" t="s">
        <v>1569</v>
      </c>
      <c r="B8187">
        <v>245</v>
      </c>
      <c r="C8187">
        <v>2012</v>
      </c>
      <c r="D8187" t="s">
        <v>1353</v>
      </c>
      <c r="F8187" t="s">
        <v>35</v>
      </c>
      <c r="G8187" t="s">
        <v>1431</v>
      </c>
      <c r="I8187">
        <v>10657</v>
      </c>
    </row>
    <row r="8188" spans="1:9" x14ac:dyDescent="0.2">
      <c r="A8188" t="s">
        <v>991</v>
      </c>
      <c r="B8188">
        <v>246</v>
      </c>
      <c r="C8188">
        <v>2012</v>
      </c>
      <c r="D8188" t="s">
        <v>214</v>
      </c>
      <c r="F8188" t="s">
        <v>72</v>
      </c>
      <c r="G8188" t="s">
        <v>1421</v>
      </c>
      <c r="I8188">
        <v>10654.8</v>
      </c>
    </row>
    <row r="8189" spans="1:9" x14ac:dyDescent="0.2">
      <c r="A8189" t="s">
        <v>284</v>
      </c>
      <c r="B8189">
        <v>247</v>
      </c>
      <c r="C8189">
        <v>2012</v>
      </c>
      <c r="D8189" t="s">
        <v>97</v>
      </c>
      <c r="F8189" t="s">
        <v>98</v>
      </c>
      <c r="G8189" t="s">
        <v>1684</v>
      </c>
      <c r="I8189">
        <v>10635.6</v>
      </c>
    </row>
    <row r="8190" spans="1:9" x14ac:dyDescent="0.2">
      <c r="A8190" t="s">
        <v>1568</v>
      </c>
      <c r="B8190">
        <v>248</v>
      </c>
      <c r="C8190">
        <v>2012</v>
      </c>
      <c r="D8190" t="s">
        <v>79</v>
      </c>
      <c r="F8190" t="s">
        <v>72</v>
      </c>
      <c r="G8190" t="s">
        <v>1421</v>
      </c>
      <c r="I8190">
        <v>10621</v>
      </c>
    </row>
    <row r="8191" spans="1:9" x14ac:dyDescent="0.2">
      <c r="A8191" t="s">
        <v>645</v>
      </c>
      <c r="B8191">
        <v>249</v>
      </c>
      <c r="C8191">
        <v>2012</v>
      </c>
      <c r="D8191" t="s">
        <v>287</v>
      </c>
      <c r="F8191" t="s">
        <v>44</v>
      </c>
      <c r="G8191" t="s">
        <v>1417</v>
      </c>
      <c r="I8191">
        <v>10611</v>
      </c>
    </row>
    <row r="8192" spans="1:9" x14ac:dyDescent="0.2">
      <c r="A8192" t="s">
        <v>1311</v>
      </c>
      <c r="B8192">
        <v>250</v>
      </c>
      <c r="C8192">
        <v>2012</v>
      </c>
      <c r="D8192" t="s">
        <v>40</v>
      </c>
      <c r="F8192" t="s">
        <v>28</v>
      </c>
      <c r="G8192" t="s">
        <v>1406</v>
      </c>
      <c r="I8192">
        <v>10571.3</v>
      </c>
    </row>
    <row r="8193" spans="1:9" x14ac:dyDescent="0.2">
      <c r="A8193" t="s">
        <v>505</v>
      </c>
      <c r="B8193">
        <v>251</v>
      </c>
      <c r="C8193">
        <v>2012</v>
      </c>
      <c r="D8193" t="s">
        <v>974</v>
      </c>
      <c r="F8193" t="s">
        <v>55</v>
      </c>
      <c r="G8193" t="s">
        <v>1444</v>
      </c>
      <c r="I8193">
        <v>10517</v>
      </c>
    </row>
    <row r="8194" spans="1:9" x14ac:dyDescent="0.2">
      <c r="A8194" t="s">
        <v>1903</v>
      </c>
      <c r="B8194">
        <v>252</v>
      </c>
      <c r="C8194">
        <v>2012</v>
      </c>
      <c r="D8194" t="s">
        <v>1104</v>
      </c>
      <c r="F8194" t="s">
        <v>33</v>
      </c>
      <c r="G8194" t="s">
        <v>1850</v>
      </c>
      <c r="I8194">
        <v>10437.6</v>
      </c>
    </row>
    <row r="8195" spans="1:9" x14ac:dyDescent="0.2">
      <c r="A8195" t="s">
        <v>1787</v>
      </c>
      <c r="B8195">
        <v>253</v>
      </c>
      <c r="C8195">
        <v>2012</v>
      </c>
      <c r="D8195" t="s">
        <v>976</v>
      </c>
      <c r="F8195" t="s">
        <v>55</v>
      </c>
      <c r="G8195" t="s">
        <v>1599</v>
      </c>
      <c r="I8195">
        <v>10409.799999999999</v>
      </c>
    </row>
    <row r="8196" spans="1:9" x14ac:dyDescent="0.2">
      <c r="A8196" t="s">
        <v>1057</v>
      </c>
      <c r="B8196">
        <v>254</v>
      </c>
      <c r="C8196">
        <v>2012</v>
      </c>
      <c r="D8196" t="s">
        <v>221</v>
      </c>
      <c r="F8196" t="s">
        <v>55</v>
      </c>
      <c r="G8196" t="s">
        <v>1581</v>
      </c>
      <c r="I8196">
        <v>10381.700000000001</v>
      </c>
    </row>
    <row r="8197" spans="1:9" x14ac:dyDescent="0.2">
      <c r="A8197" t="s">
        <v>1210</v>
      </c>
      <c r="B8197">
        <v>255</v>
      </c>
      <c r="C8197">
        <v>2012</v>
      </c>
      <c r="D8197" t="s">
        <v>221</v>
      </c>
      <c r="F8197" t="s">
        <v>68</v>
      </c>
      <c r="G8197" t="s">
        <v>1408</v>
      </c>
      <c r="I8197">
        <v>10381</v>
      </c>
    </row>
    <row r="8198" spans="1:9" x14ac:dyDescent="0.2">
      <c r="A8198" t="s">
        <v>1181</v>
      </c>
      <c r="B8198">
        <v>256</v>
      </c>
      <c r="C8198">
        <v>2012</v>
      </c>
      <c r="D8198" t="s">
        <v>1838</v>
      </c>
      <c r="F8198" t="s">
        <v>53</v>
      </c>
      <c r="G8198" t="s">
        <v>1471</v>
      </c>
      <c r="I8198">
        <v>10364</v>
      </c>
    </row>
    <row r="8199" spans="1:9" x14ac:dyDescent="0.2">
      <c r="A8199" t="s">
        <v>1284</v>
      </c>
      <c r="B8199">
        <v>257</v>
      </c>
      <c r="C8199">
        <v>2012</v>
      </c>
      <c r="D8199" t="s">
        <v>488</v>
      </c>
      <c r="F8199" t="s">
        <v>181</v>
      </c>
      <c r="G8199" t="s">
        <v>1584</v>
      </c>
      <c r="I8199">
        <v>10358</v>
      </c>
    </row>
    <row r="8200" spans="1:9" x14ac:dyDescent="0.2">
      <c r="A8200" t="s">
        <v>1358</v>
      </c>
      <c r="B8200">
        <v>258</v>
      </c>
      <c r="C8200">
        <v>2012</v>
      </c>
      <c r="D8200" t="s">
        <v>97</v>
      </c>
      <c r="F8200" t="s">
        <v>35</v>
      </c>
      <c r="G8200" t="s">
        <v>1494</v>
      </c>
      <c r="I8200">
        <v>10344</v>
      </c>
    </row>
    <row r="8201" spans="1:9" x14ac:dyDescent="0.2">
      <c r="A8201" t="s">
        <v>1163</v>
      </c>
      <c r="B8201">
        <v>259</v>
      </c>
      <c r="C8201">
        <v>2012</v>
      </c>
      <c r="D8201" t="s">
        <v>1164</v>
      </c>
      <c r="F8201" t="s">
        <v>72</v>
      </c>
      <c r="G8201" t="s">
        <v>1481</v>
      </c>
      <c r="I8201">
        <v>10336.299999999999</v>
      </c>
    </row>
    <row r="8202" spans="1:9" x14ac:dyDescent="0.2">
      <c r="A8202" t="s">
        <v>1539</v>
      </c>
      <c r="B8202">
        <v>260</v>
      </c>
      <c r="C8202">
        <v>2012</v>
      </c>
      <c r="D8202" t="s">
        <v>97</v>
      </c>
      <c r="F8202" t="s">
        <v>113</v>
      </c>
      <c r="G8202" t="s">
        <v>1540</v>
      </c>
      <c r="I8202">
        <v>10278</v>
      </c>
    </row>
    <row r="8203" spans="1:9" x14ac:dyDescent="0.2">
      <c r="A8203" t="s">
        <v>1376</v>
      </c>
      <c r="B8203">
        <v>261</v>
      </c>
      <c r="C8203">
        <v>2012</v>
      </c>
      <c r="D8203" t="s">
        <v>27</v>
      </c>
      <c r="F8203" t="s">
        <v>181</v>
      </c>
      <c r="G8203" t="s">
        <v>1549</v>
      </c>
      <c r="I8203">
        <v>10246.5</v>
      </c>
    </row>
    <row r="8204" spans="1:9" x14ac:dyDescent="0.2">
      <c r="A8204" t="s">
        <v>911</v>
      </c>
      <c r="B8204">
        <v>262</v>
      </c>
      <c r="C8204">
        <v>2012</v>
      </c>
      <c r="D8204" t="s">
        <v>57</v>
      </c>
      <c r="F8204" t="s">
        <v>146</v>
      </c>
      <c r="G8204" t="s">
        <v>1465</v>
      </c>
      <c r="I8204">
        <v>10207</v>
      </c>
    </row>
    <row r="8205" spans="1:9" x14ac:dyDescent="0.2">
      <c r="A8205" t="s">
        <v>1855</v>
      </c>
      <c r="B8205">
        <v>263</v>
      </c>
      <c r="C8205">
        <v>2012</v>
      </c>
      <c r="D8205" t="s">
        <v>488</v>
      </c>
      <c r="F8205" t="s">
        <v>22</v>
      </c>
      <c r="G8205" t="s">
        <v>1403</v>
      </c>
      <c r="I8205">
        <v>10126.1</v>
      </c>
    </row>
    <row r="8206" spans="1:9" x14ac:dyDescent="0.2">
      <c r="A8206" t="s">
        <v>1337</v>
      </c>
      <c r="B8206">
        <v>264</v>
      </c>
      <c r="C8206">
        <v>2012</v>
      </c>
      <c r="D8206" t="s">
        <v>70</v>
      </c>
      <c r="F8206" t="s">
        <v>22</v>
      </c>
      <c r="G8206" t="s">
        <v>1617</v>
      </c>
      <c r="I8206">
        <v>10107.799999999999</v>
      </c>
    </row>
    <row r="8207" spans="1:9" x14ac:dyDescent="0.2">
      <c r="A8207" t="s">
        <v>416</v>
      </c>
      <c r="B8207">
        <v>265</v>
      </c>
      <c r="C8207">
        <v>2012</v>
      </c>
      <c r="D8207" t="s">
        <v>46</v>
      </c>
      <c r="F8207" t="s">
        <v>98</v>
      </c>
      <c r="G8207" t="s">
        <v>1561</v>
      </c>
      <c r="I8207">
        <v>10082</v>
      </c>
    </row>
    <row r="8208" spans="1:9" x14ac:dyDescent="0.2">
      <c r="A8208" t="s">
        <v>830</v>
      </c>
      <c r="B8208">
        <v>266</v>
      </c>
      <c r="C8208">
        <v>2012</v>
      </c>
      <c r="D8208" t="s">
        <v>214</v>
      </c>
      <c r="F8208" t="s">
        <v>55</v>
      </c>
      <c r="G8208" t="s">
        <v>1530</v>
      </c>
      <c r="I8208">
        <v>10036</v>
      </c>
    </row>
    <row r="8209" spans="1:9" x14ac:dyDescent="0.2">
      <c r="A8209" t="s">
        <v>1317</v>
      </c>
      <c r="B8209">
        <v>267</v>
      </c>
      <c r="C8209">
        <v>2012</v>
      </c>
      <c r="D8209" t="s">
        <v>57</v>
      </c>
      <c r="F8209" t="s">
        <v>125</v>
      </c>
      <c r="G8209" t="s">
        <v>1555</v>
      </c>
      <c r="I8209">
        <v>9998</v>
      </c>
    </row>
    <row r="8210" spans="1:9" x14ac:dyDescent="0.2">
      <c r="A8210" t="s">
        <v>1388</v>
      </c>
      <c r="B8210">
        <v>268</v>
      </c>
      <c r="C8210">
        <v>2012</v>
      </c>
      <c r="D8210" t="s">
        <v>46</v>
      </c>
      <c r="F8210" t="s">
        <v>72</v>
      </c>
      <c r="G8210" t="s">
        <v>1627</v>
      </c>
      <c r="I8210">
        <v>9937.7999999999993</v>
      </c>
    </row>
    <row r="8211" spans="1:9" x14ac:dyDescent="0.2">
      <c r="A8211" t="s">
        <v>536</v>
      </c>
      <c r="B8211">
        <v>269</v>
      </c>
      <c r="C8211">
        <v>2012</v>
      </c>
      <c r="D8211" t="s">
        <v>757</v>
      </c>
      <c r="F8211" t="s">
        <v>41</v>
      </c>
      <c r="G8211" t="s">
        <v>1559</v>
      </c>
      <c r="I8211">
        <v>9879.5</v>
      </c>
    </row>
    <row r="8212" spans="1:9" x14ac:dyDescent="0.2">
      <c r="A8212" t="s">
        <v>1261</v>
      </c>
      <c r="B8212">
        <v>270</v>
      </c>
      <c r="C8212">
        <v>2012</v>
      </c>
      <c r="D8212" t="s">
        <v>1353</v>
      </c>
      <c r="F8212" t="s">
        <v>44</v>
      </c>
      <c r="G8212" t="s">
        <v>1589</v>
      </c>
      <c r="I8212">
        <v>9602.4</v>
      </c>
    </row>
    <row r="8213" spans="1:9" x14ac:dyDescent="0.2">
      <c r="A8213" t="s">
        <v>428</v>
      </c>
      <c r="B8213">
        <v>271</v>
      </c>
      <c r="C8213">
        <v>2012</v>
      </c>
      <c r="D8213" t="s">
        <v>57</v>
      </c>
      <c r="F8213" t="s">
        <v>86</v>
      </c>
      <c r="G8213" t="s">
        <v>1412</v>
      </c>
      <c r="I8213">
        <v>9602</v>
      </c>
    </row>
    <row r="8214" spans="1:9" x14ac:dyDescent="0.2">
      <c r="A8214" t="s">
        <v>651</v>
      </c>
      <c r="B8214">
        <v>272</v>
      </c>
      <c r="C8214">
        <v>2012</v>
      </c>
      <c r="D8214" t="s">
        <v>1294</v>
      </c>
      <c r="F8214" t="s">
        <v>22</v>
      </c>
      <c r="G8214" t="s">
        <v>1502</v>
      </c>
      <c r="I8214">
        <v>9601</v>
      </c>
    </row>
    <row r="8215" spans="1:9" x14ac:dyDescent="0.2">
      <c r="A8215" t="s">
        <v>1625</v>
      </c>
      <c r="B8215">
        <v>273</v>
      </c>
      <c r="C8215">
        <v>2012</v>
      </c>
      <c r="D8215" t="s">
        <v>1830</v>
      </c>
      <c r="F8215" t="s">
        <v>22</v>
      </c>
      <c r="G8215" t="s">
        <v>1626</v>
      </c>
      <c r="I8215">
        <v>9550.5</v>
      </c>
    </row>
    <row r="8216" spans="1:9" x14ac:dyDescent="0.2">
      <c r="A8216" t="s">
        <v>1837</v>
      </c>
      <c r="B8216">
        <v>274</v>
      </c>
      <c r="C8216">
        <v>2012</v>
      </c>
      <c r="D8216" t="s">
        <v>970</v>
      </c>
      <c r="F8216" t="s">
        <v>44</v>
      </c>
      <c r="G8216" t="s">
        <v>1434</v>
      </c>
      <c r="I8216">
        <v>9549</v>
      </c>
    </row>
    <row r="8217" spans="1:9" x14ac:dyDescent="0.2">
      <c r="A8217" t="s">
        <v>1705</v>
      </c>
      <c r="B8217">
        <v>275</v>
      </c>
      <c r="C8217">
        <v>2012</v>
      </c>
      <c r="D8217" t="s">
        <v>221</v>
      </c>
      <c r="F8217" t="s">
        <v>55</v>
      </c>
      <c r="G8217" t="s">
        <v>1413</v>
      </c>
      <c r="I8217">
        <v>9545</v>
      </c>
    </row>
    <row r="8218" spans="1:9" x14ac:dyDescent="0.2">
      <c r="A8218" t="s">
        <v>700</v>
      </c>
      <c r="B8218">
        <v>276</v>
      </c>
      <c r="C8218">
        <v>2012</v>
      </c>
      <c r="D8218" t="s">
        <v>637</v>
      </c>
      <c r="F8218" t="s">
        <v>55</v>
      </c>
      <c r="G8218" t="s">
        <v>1777</v>
      </c>
      <c r="I8218">
        <v>9526</v>
      </c>
    </row>
    <row r="8219" spans="1:9" x14ac:dyDescent="0.2">
      <c r="A8219" t="s">
        <v>1320</v>
      </c>
      <c r="B8219">
        <v>277</v>
      </c>
      <c r="C8219">
        <v>2012</v>
      </c>
      <c r="D8219" t="s">
        <v>283</v>
      </c>
      <c r="F8219" t="s">
        <v>125</v>
      </c>
      <c r="G8219" t="s">
        <v>1585</v>
      </c>
      <c r="I8219">
        <v>9459.2000000000007</v>
      </c>
    </row>
    <row r="8220" spans="1:9" x14ac:dyDescent="0.2">
      <c r="A8220" t="s">
        <v>1811</v>
      </c>
      <c r="B8220">
        <v>278</v>
      </c>
      <c r="C8220">
        <v>2012</v>
      </c>
      <c r="D8220" t="s">
        <v>230</v>
      </c>
      <c r="F8220" t="s">
        <v>954</v>
      </c>
      <c r="G8220" t="s">
        <v>1550</v>
      </c>
      <c r="I8220">
        <v>9410.7000000000007</v>
      </c>
    </row>
    <row r="8221" spans="1:9" x14ac:dyDescent="0.2">
      <c r="A8221" t="s">
        <v>1268</v>
      </c>
      <c r="B8221">
        <v>279</v>
      </c>
      <c r="C8221">
        <v>2012</v>
      </c>
      <c r="D8221" t="s">
        <v>350</v>
      </c>
      <c r="F8221" t="s">
        <v>35</v>
      </c>
      <c r="G8221" t="s">
        <v>1494</v>
      </c>
      <c r="I8221">
        <v>9402.2000000000007</v>
      </c>
    </row>
    <row r="8222" spans="1:9" x14ac:dyDescent="0.2">
      <c r="A8222" t="s">
        <v>1687</v>
      </c>
      <c r="B8222">
        <v>280</v>
      </c>
      <c r="C8222">
        <v>2012</v>
      </c>
      <c r="D8222" t="s">
        <v>221</v>
      </c>
      <c r="F8222" t="s">
        <v>22</v>
      </c>
      <c r="G8222" t="s">
        <v>1403</v>
      </c>
      <c r="I8222">
        <v>9261</v>
      </c>
    </row>
    <row r="8223" spans="1:9" x14ac:dyDescent="0.2">
      <c r="A8223" t="s">
        <v>1851</v>
      </c>
      <c r="B8223">
        <v>281</v>
      </c>
      <c r="C8223">
        <v>2012</v>
      </c>
      <c r="D8223" t="s">
        <v>1359</v>
      </c>
      <c r="F8223" t="s">
        <v>55</v>
      </c>
      <c r="G8223" t="s">
        <v>1413</v>
      </c>
      <c r="I8223">
        <v>9188</v>
      </c>
    </row>
    <row r="8224" spans="1:9" x14ac:dyDescent="0.2">
      <c r="A8224" t="s">
        <v>1332</v>
      </c>
      <c r="B8224">
        <v>282</v>
      </c>
      <c r="C8224">
        <v>2012</v>
      </c>
      <c r="D8224" t="s">
        <v>223</v>
      </c>
      <c r="F8224" t="s">
        <v>22</v>
      </c>
      <c r="G8224" t="s">
        <v>1403</v>
      </c>
      <c r="I8224">
        <v>9109.7999999999993</v>
      </c>
    </row>
    <row r="8225" spans="1:9" x14ac:dyDescent="0.2">
      <c r="A8225" t="s">
        <v>1708</v>
      </c>
      <c r="B8225">
        <v>283</v>
      </c>
      <c r="C8225">
        <v>2012</v>
      </c>
      <c r="D8225" t="s">
        <v>609</v>
      </c>
      <c r="F8225" t="s">
        <v>28</v>
      </c>
      <c r="G8225" t="s">
        <v>1406</v>
      </c>
      <c r="I8225">
        <v>9081</v>
      </c>
    </row>
    <row r="8226" spans="1:9" x14ac:dyDescent="0.2">
      <c r="A8226" t="s">
        <v>1610</v>
      </c>
      <c r="B8226">
        <v>284</v>
      </c>
      <c r="C8226">
        <v>2012</v>
      </c>
      <c r="D8226" t="s">
        <v>920</v>
      </c>
      <c r="F8226" t="s">
        <v>41</v>
      </c>
      <c r="G8226" t="s">
        <v>1611</v>
      </c>
      <c r="I8226">
        <v>9079</v>
      </c>
    </row>
    <row r="8227" spans="1:9" x14ac:dyDescent="0.2">
      <c r="A8227" t="s">
        <v>1689</v>
      </c>
      <c r="B8227">
        <v>285</v>
      </c>
      <c r="C8227">
        <v>2012</v>
      </c>
      <c r="D8227" t="s">
        <v>21</v>
      </c>
      <c r="F8227" t="s">
        <v>22</v>
      </c>
      <c r="G8227" t="s">
        <v>1690</v>
      </c>
      <c r="I8227">
        <v>9071</v>
      </c>
    </row>
    <row r="8228" spans="1:9" x14ac:dyDescent="0.2">
      <c r="A8228" t="s">
        <v>1033</v>
      </c>
      <c r="B8228">
        <v>286</v>
      </c>
      <c r="C8228">
        <v>2012</v>
      </c>
      <c r="D8228" t="s">
        <v>214</v>
      </c>
      <c r="F8228" t="s">
        <v>125</v>
      </c>
      <c r="G8228" t="s">
        <v>1541</v>
      </c>
      <c r="I8228">
        <v>8907</v>
      </c>
    </row>
    <row r="8229" spans="1:9" x14ac:dyDescent="0.2">
      <c r="A8229" t="s">
        <v>443</v>
      </c>
      <c r="B8229">
        <v>287</v>
      </c>
      <c r="C8229">
        <v>2012</v>
      </c>
      <c r="D8229" t="s">
        <v>214</v>
      </c>
      <c r="F8229" t="s">
        <v>18</v>
      </c>
      <c r="G8229" t="s">
        <v>1401</v>
      </c>
      <c r="I8229">
        <v>8897</v>
      </c>
    </row>
    <row r="8230" spans="1:9" x14ac:dyDescent="0.2">
      <c r="A8230" t="s">
        <v>1904</v>
      </c>
      <c r="B8230">
        <v>289</v>
      </c>
      <c r="C8230">
        <v>2012</v>
      </c>
      <c r="D8230" t="s">
        <v>97</v>
      </c>
      <c r="F8230" t="s">
        <v>142</v>
      </c>
      <c r="G8230" t="s">
        <v>1790</v>
      </c>
      <c r="I8230">
        <v>8829.5</v>
      </c>
    </row>
    <row r="8231" spans="1:9" x14ac:dyDescent="0.2">
      <c r="A8231" t="s">
        <v>1848</v>
      </c>
      <c r="B8231">
        <v>290</v>
      </c>
      <c r="C8231">
        <v>2012</v>
      </c>
      <c r="D8231" t="s">
        <v>1077</v>
      </c>
      <c r="F8231" t="s">
        <v>28</v>
      </c>
      <c r="G8231" t="s">
        <v>1406</v>
      </c>
      <c r="I8231">
        <v>8810</v>
      </c>
    </row>
    <row r="8232" spans="1:9" x14ac:dyDescent="0.2">
      <c r="A8232" t="s">
        <v>518</v>
      </c>
      <c r="B8232">
        <v>291</v>
      </c>
      <c r="C8232">
        <v>2012</v>
      </c>
      <c r="D8232" t="s">
        <v>974</v>
      </c>
      <c r="F8232" t="s">
        <v>168</v>
      </c>
      <c r="G8232" t="s">
        <v>1614</v>
      </c>
      <c r="I8232">
        <v>8788</v>
      </c>
    </row>
    <row r="8233" spans="1:9" x14ac:dyDescent="0.2">
      <c r="A8233" t="s">
        <v>784</v>
      </c>
      <c r="B8233">
        <v>292</v>
      </c>
      <c r="C8233">
        <v>2012</v>
      </c>
      <c r="D8233" t="s">
        <v>1722</v>
      </c>
      <c r="F8233" t="s">
        <v>86</v>
      </c>
      <c r="G8233" t="s">
        <v>1622</v>
      </c>
      <c r="I8233">
        <v>8773.2000000000007</v>
      </c>
    </row>
    <row r="8234" spans="1:9" x14ac:dyDescent="0.2">
      <c r="A8234" t="s">
        <v>482</v>
      </c>
      <c r="B8234">
        <v>293</v>
      </c>
      <c r="C8234">
        <v>2012</v>
      </c>
      <c r="D8234" t="s">
        <v>46</v>
      </c>
      <c r="F8234" t="s">
        <v>53</v>
      </c>
      <c r="G8234" t="s">
        <v>1521</v>
      </c>
      <c r="I8234">
        <v>8765.7000000000007</v>
      </c>
    </row>
    <row r="8235" spans="1:9" x14ac:dyDescent="0.2">
      <c r="A8235" t="s">
        <v>1905</v>
      </c>
      <c r="B8235">
        <v>294</v>
      </c>
      <c r="C8235">
        <v>2012</v>
      </c>
      <c r="D8235" t="s">
        <v>1830</v>
      </c>
      <c r="F8235" t="s">
        <v>41</v>
      </c>
      <c r="G8235" t="s">
        <v>1612</v>
      </c>
      <c r="I8235">
        <v>8758.5</v>
      </c>
    </row>
    <row r="8236" spans="1:9" x14ac:dyDescent="0.2">
      <c r="A8236" t="s">
        <v>1102</v>
      </c>
      <c r="B8236">
        <v>295</v>
      </c>
      <c r="C8236">
        <v>2012</v>
      </c>
      <c r="D8236" t="s">
        <v>97</v>
      </c>
      <c r="F8236" t="s">
        <v>199</v>
      </c>
      <c r="G8236" t="s">
        <v>1548</v>
      </c>
      <c r="I8236">
        <v>8709.6</v>
      </c>
    </row>
    <row r="8237" spans="1:9" x14ac:dyDescent="0.2">
      <c r="A8237" t="s">
        <v>1190</v>
      </c>
      <c r="B8237">
        <v>296</v>
      </c>
      <c r="C8237">
        <v>2012</v>
      </c>
      <c r="D8237" t="s">
        <v>1103</v>
      </c>
      <c r="F8237" t="s">
        <v>98</v>
      </c>
      <c r="G8237" t="s">
        <v>1442</v>
      </c>
      <c r="I8237">
        <v>8644</v>
      </c>
    </row>
    <row r="8238" spans="1:9" x14ac:dyDescent="0.2">
      <c r="A8238" t="s">
        <v>577</v>
      </c>
      <c r="B8238">
        <v>297</v>
      </c>
      <c r="C8238">
        <v>2012</v>
      </c>
      <c r="D8238" t="s">
        <v>1103</v>
      </c>
      <c r="F8238" t="s">
        <v>181</v>
      </c>
      <c r="G8238" t="s">
        <v>1591</v>
      </c>
      <c r="I8238">
        <v>8630.9</v>
      </c>
    </row>
    <row r="8239" spans="1:9" x14ac:dyDescent="0.2">
      <c r="A8239" t="s">
        <v>515</v>
      </c>
      <c r="B8239">
        <v>298</v>
      </c>
      <c r="C8239">
        <v>2012</v>
      </c>
      <c r="D8239" t="s">
        <v>972</v>
      </c>
      <c r="F8239" t="s">
        <v>35</v>
      </c>
      <c r="G8239" t="s">
        <v>1620</v>
      </c>
      <c r="I8239">
        <v>8627.9</v>
      </c>
    </row>
    <row r="8240" spans="1:9" x14ac:dyDescent="0.2">
      <c r="A8240" t="s">
        <v>1214</v>
      </c>
      <c r="B8240">
        <v>299</v>
      </c>
      <c r="C8240">
        <v>2012</v>
      </c>
      <c r="D8240" t="s">
        <v>1838</v>
      </c>
      <c r="F8240" t="s">
        <v>55</v>
      </c>
      <c r="G8240" t="s">
        <v>1438</v>
      </c>
      <c r="I8240">
        <v>8608.2999999999993</v>
      </c>
    </row>
    <row r="8241" spans="1:9" x14ac:dyDescent="0.2">
      <c r="A8241" t="s">
        <v>1735</v>
      </c>
      <c r="B8241">
        <v>300</v>
      </c>
      <c r="C8241">
        <v>2012</v>
      </c>
      <c r="D8241" t="s">
        <v>57</v>
      </c>
      <c r="F8241" t="s">
        <v>44</v>
      </c>
      <c r="G8241" t="s">
        <v>1736</v>
      </c>
      <c r="I8241">
        <v>8550.2999999999993</v>
      </c>
    </row>
    <row r="8242" spans="1:9" x14ac:dyDescent="0.2">
      <c r="A8242" t="s">
        <v>1141</v>
      </c>
      <c r="B8242">
        <v>301</v>
      </c>
      <c r="C8242">
        <v>2012</v>
      </c>
      <c r="D8242" t="s">
        <v>24</v>
      </c>
      <c r="F8242" t="s">
        <v>125</v>
      </c>
      <c r="G8242" t="s">
        <v>1597</v>
      </c>
      <c r="I8242">
        <v>8547.7999999999993</v>
      </c>
    </row>
    <row r="8243" spans="1:9" x14ac:dyDescent="0.2">
      <c r="A8243" t="s">
        <v>1318</v>
      </c>
      <c r="B8243">
        <v>302</v>
      </c>
      <c r="C8243">
        <v>2012</v>
      </c>
      <c r="D8243" t="s">
        <v>38</v>
      </c>
      <c r="F8243" t="s">
        <v>125</v>
      </c>
      <c r="G8243" t="s">
        <v>1555</v>
      </c>
      <c r="I8243">
        <v>8541</v>
      </c>
    </row>
    <row r="8244" spans="1:9" x14ac:dyDescent="0.2">
      <c r="A8244" t="s">
        <v>1635</v>
      </c>
      <c r="B8244">
        <v>303</v>
      </c>
      <c r="C8244">
        <v>2012</v>
      </c>
      <c r="D8244" t="s">
        <v>972</v>
      </c>
      <c r="F8244" t="s">
        <v>28</v>
      </c>
      <c r="G8244" t="s">
        <v>1517</v>
      </c>
      <c r="I8244">
        <v>8530.2000000000007</v>
      </c>
    </row>
    <row r="8245" spans="1:9" x14ac:dyDescent="0.2">
      <c r="A8245" t="s">
        <v>427</v>
      </c>
      <c r="B8245">
        <v>304</v>
      </c>
      <c r="C8245">
        <v>2012</v>
      </c>
      <c r="D8245" t="s">
        <v>1727</v>
      </c>
      <c r="F8245" t="s">
        <v>44</v>
      </c>
      <c r="G8245" t="s">
        <v>1488</v>
      </c>
      <c r="I8245">
        <v>8501.9</v>
      </c>
    </row>
    <row r="8246" spans="1:9" x14ac:dyDescent="0.2">
      <c r="A8246" t="s">
        <v>1186</v>
      </c>
      <c r="B8246">
        <v>305</v>
      </c>
      <c r="C8246">
        <v>2012</v>
      </c>
      <c r="D8246" t="s">
        <v>214</v>
      </c>
      <c r="F8246" t="s">
        <v>22</v>
      </c>
      <c r="G8246" t="s">
        <v>1403</v>
      </c>
      <c r="I8246">
        <v>8450</v>
      </c>
    </row>
    <row r="8247" spans="1:9" x14ac:dyDescent="0.2">
      <c r="A8247" t="s">
        <v>1750</v>
      </c>
      <c r="B8247">
        <v>306</v>
      </c>
      <c r="C8247">
        <v>2012</v>
      </c>
      <c r="D8247" t="s">
        <v>100</v>
      </c>
      <c r="F8247" t="s">
        <v>55</v>
      </c>
      <c r="G8247" t="s">
        <v>1751</v>
      </c>
      <c r="I8247">
        <v>8385.4</v>
      </c>
    </row>
    <row r="8248" spans="1:9" x14ac:dyDescent="0.2">
      <c r="A8248" t="s">
        <v>619</v>
      </c>
      <c r="B8248">
        <v>307</v>
      </c>
      <c r="C8248">
        <v>2012</v>
      </c>
      <c r="D8248" t="s">
        <v>46</v>
      </c>
      <c r="F8248" t="s">
        <v>190</v>
      </c>
      <c r="G8248" t="s">
        <v>1546</v>
      </c>
      <c r="I8248">
        <v>8370</v>
      </c>
    </row>
    <row r="8249" spans="1:9" x14ac:dyDescent="0.2">
      <c r="A8249" t="s">
        <v>1233</v>
      </c>
      <c r="B8249">
        <v>308</v>
      </c>
      <c r="C8249">
        <v>2012</v>
      </c>
      <c r="D8249" t="s">
        <v>824</v>
      </c>
      <c r="F8249" t="s">
        <v>18</v>
      </c>
      <c r="G8249" t="s">
        <v>1623</v>
      </c>
      <c r="I8249">
        <v>8307</v>
      </c>
    </row>
    <row r="8250" spans="1:9" x14ac:dyDescent="0.2">
      <c r="A8250" t="s">
        <v>1570</v>
      </c>
      <c r="B8250">
        <v>309</v>
      </c>
      <c r="C8250">
        <v>2012</v>
      </c>
      <c r="D8250" t="s">
        <v>350</v>
      </c>
      <c r="F8250" t="s">
        <v>41</v>
      </c>
      <c r="G8250" t="s">
        <v>1571</v>
      </c>
      <c r="I8250">
        <v>8298.4</v>
      </c>
    </row>
    <row r="8251" spans="1:9" x14ac:dyDescent="0.2">
      <c r="A8251" t="s">
        <v>1314</v>
      </c>
      <c r="B8251">
        <v>310</v>
      </c>
      <c r="C8251">
        <v>2012</v>
      </c>
      <c r="D8251" t="s">
        <v>65</v>
      </c>
      <c r="F8251" t="s">
        <v>28</v>
      </c>
      <c r="G8251" t="s">
        <v>1406</v>
      </c>
      <c r="I8251">
        <v>8272.7999999999993</v>
      </c>
    </row>
    <row r="8252" spans="1:9" x14ac:dyDescent="0.2">
      <c r="A8252" t="s">
        <v>904</v>
      </c>
      <c r="B8252">
        <v>311</v>
      </c>
      <c r="C8252">
        <v>2012</v>
      </c>
      <c r="D8252" t="s">
        <v>223</v>
      </c>
      <c r="F8252" t="s">
        <v>22</v>
      </c>
      <c r="G8252" t="s">
        <v>1403</v>
      </c>
      <c r="I8252">
        <v>8264.9</v>
      </c>
    </row>
    <row r="8253" spans="1:9" x14ac:dyDescent="0.2">
      <c r="A8253" t="s">
        <v>1573</v>
      </c>
      <c r="B8253">
        <v>312</v>
      </c>
      <c r="C8253">
        <v>2012</v>
      </c>
      <c r="D8253" t="s">
        <v>223</v>
      </c>
      <c r="F8253" t="s">
        <v>22</v>
      </c>
      <c r="G8253" t="s">
        <v>1502</v>
      </c>
      <c r="I8253">
        <v>8240.7000000000007</v>
      </c>
    </row>
    <row r="8254" spans="1:9" x14ac:dyDescent="0.2">
      <c r="A8254" t="s">
        <v>849</v>
      </c>
      <c r="B8254">
        <v>313</v>
      </c>
      <c r="C8254">
        <v>2012</v>
      </c>
      <c r="D8254" t="s">
        <v>17</v>
      </c>
      <c r="F8254" t="s">
        <v>18</v>
      </c>
      <c r="G8254" t="s">
        <v>1605</v>
      </c>
      <c r="I8254">
        <v>8232.4</v>
      </c>
    </row>
    <row r="8255" spans="1:9" x14ac:dyDescent="0.2">
      <c r="A8255" t="s">
        <v>1786</v>
      </c>
      <c r="B8255">
        <v>314</v>
      </c>
      <c r="C8255">
        <v>2012</v>
      </c>
      <c r="D8255" t="s">
        <v>193</v>
      </c>
      <c r="F8255" t="s">
        <v>398</v>
      </c>
      <c r="G8255" t="s">
        <v>1512</v>
      </c>
      <c r="I8255">
        <v>8192.9</v>
      </c>
    </row>
    <row r="8256" spans="1:9" x14ac:dyDescent="0.2">
      <c r="A8256" t="s">
        <v>1616</v>
      </c>
      <c r="B8256">
        <v>315</v>
      </c>
      <c r="C8256">
        <v>2012</v>
      </c>
      <c r="D8256" t="s">
        <v>166</v>
      </c>
      <c r="F8256" t="s">
        <v>55</v>
      </c>
      <c r="G8256" t="s">
        <v>1453</v>
      </c>
      <c r="I8256">
        <v>8134.7</v>
      </c>
    </row>
    <row r="8257" spans="1:9" x14ac:dyDescent="0.2">
      <c r="A8257" t="s">
        <v>1343</v>
      </c>
      <c r="B8257">
        <v>316</v>
      </c>
      <c r="C8257">
        <v>2012</v>
      </c>
      <c r="D8257" t="s">
        <v>488</v>
      </c>
      <c r="F8257" t="s">
        <v>142</v>
      </c>
      <c r="G8257" t="s">
        <v>1480</v>
      </c>
      <c r="I8257">
        <v>8096</v>
      </c>
    </row>
    <row r="8258" spans="1:9" x14ac:dyDescent="0.2">
      <c r="A8258" t="s">
        <v>1693</v>
      </c>
      <c r="B8258">
        <v>317</v>
      </c>
      <c r="C8258">
        <v>2012</v>
      </c>
      <c r="D8258" t="s">
        <v>70</v>
      </c>
      <c r="F8258" t="s">
        <v>41</v>
      </c>
      <c r="G8258" t="s">
        <v>1694</v>
      </c>
      <c r="I8258">
        <v>8078.5</v>
      </c>
    </row>
    <row r="8259" spans="1:9" x14ac:dyDescent="0.2">
      <c r="A8259" t="s">
        <v>481</v>
      </c>
      <c r="B8259">
        <v>318</v>
      </c>
      <c r="C8259">
        <v>2012</v>
      </c>
      <c r="D8259" t="s">
        <v>998</v>
      </c>
      <c r="F8259" t="s">
        <v>44</v>
      </c>
      <c r="G8259" t="s">
        <v>1608</v>
      </c>
      <c r="I8259">
        <v>8078.2</v>
      </c>
    </row>
    <row r="8260" spans="1:9" x14ac:dyDescent="0.2">
      <c r="A8260" t="s">
        <v>1121</v>
      </c>
      <c r="B8260">
        <v>319</v>
      </c>
      <c r="C8260">
        <v>2012</v>
      </c>
      <c r="D8260" t="s">
        <v>74</v>
      </c>
      <c r="F8260" t="s">
        <v>125</v>
      </c>
      <c r="G8260" t="s">
        <v>1407</v>
      </c>
      <c r="I8260">
        <v>8074.9</v>
      </c>
    </row>
    <row r="8261" spans="1:9" x14ac:dyDescent="0.2">
      <c r="A8261" t="s">
        <v>856</v>
      </c>
      <c r="B8261">
        <v>320</v>
      </c>
      <c r="C8261">
        <v>2012</v>
      </c>
      <c r="D8261" t="s">
        <v>1830</v>
      </c>
      <c r="F8261" t="s">
        <v>113</v>
      </c>
      <c r="G8261" t="s">
        <v>1449</v>
      </c>
      <c r="I8261">
        <v>8073</v>
      </c>
    </row>
    <row r="8262" spans="1:9" x14ac:dyDescent="0.2">
      <c r="A8262" t="s">
        <v>1090</v>
      </c>
      <c r="B8262">
        <v>321</v>
      </c>
      <c r="C8262">
        <v>2012</v>
      </c>
      <c r="D8262" t="s">
        <v>17</v>
      </c>
      <c r="F8262" t="s">
        <v>18</v>
      </c>
      <c r="G8262" t="s">
        <v>1533</v>
      </c>
      <c r="I8262">
        <v>8047</v>
      </c>
    </row>
    <row r="8263" spans="1:9" x14ac:dyDescent="0.2">
      <c r="A8263" t="s">
        <v>1754</v>
      </c>
      <c r="B8263">
        <v>322</v>
      </c>
      <c r="C8263">
        <v>2012</v>
      </c>
      <c r="D8263" t="s">
        <v>221</v>
      </c>
      <c r="F8263" t="s">
        <v>55</v>
      </c>
      <c r="G8263" t="s">
        <v>1453</v>
      </c>
      <c r="I8263">
        <v>8037.4</v>
      </c>
    </row>
    <row r="8264" spans="1:9" x14ac:dyDescent="0.2">
      <c r="A8264" t="s">
        <v>1732</v>
      </c>
      <c r="B8264">
        <v>323</v>
      </c>
      <c r="C8264">
        <v>2012</v>
      </c>
      <c r="D8264" t="s">
        <v>166</v>
      </c>
      <c r="F8264" t="s">
        <v>255</v>
      </c>
      <c r="G8264" t="s">
        <v>1733</v>
      </c>
      <c r="I8264">
        <v>7997.5</v>
      </c>
    </row>
    <row r="8265" spans="1:9" x14ac:dyDescent="0.2">
      <c r="A8265" t="s">
        <v>280</v>
      </c>
      <c r="B8265">
        <v>324</v>
      </c>
      <c r="C8265">
        <v>2012</v>
      </c>
      <c r="D8265" t="s">
        <v>108</v>
      </c>
      <c r="F8265" t="s">
        <v>86</v>
      </c>
      <c r="G8265" t="s">
        <v>1412</v>
      </c>
      <c r="I8265">
        <v>7939</v>
      </c>
    </row>
    <row r="8266" spans="1:9" x14ac:dyDescent="0.2">
      <c r="A8266" t="s">
        <v>549</v>
      </c>
      <c r="B8266">
        <v>325</v>
      </c>
      <c r="C8266">
        <v>2012</v>
      </c>
      <c r="D8266" t="s">
        <v>920</v>
      </c>
      <c r="F8266" t="s">
        <v>116</v>
      </c>
      <c r="G8266" t="s">
        <v>1529</v>
      </c>
      <c r="I8266">
        <v>7930</v>
      </c>
    </row>
    <row r="8267" spans="1:9" x14ac:dyDescent="0.2">
      <c r="A8267" t="s">
        <v>1328</v>
      </c>
      <c r="B8267">
        <v>326</v>
      </c>
      <c r="C8267">
        <v>2012</v>
      </c>
      <c r="D8267" t="s">
        <v>166</v>
      </c>
      <c r="F8267" t="s">
        <v>22</v>
      </c>
      <c r="G8267" t="s">
        <v>1400</v>
      </c>
      <c r="I8267">
        <v>7919.8</v>
      </c>
    </row>
    <row r="8268" spans="1:9" x14ac:dyDescent="0.2">
      <c r="A8268" t="s">
        <v>509</v>
      </c>
      <c r="B8268">
        <v>327</v>
      </c>
      <c r="C8268">
        <v>2012</v>
      </c>
      <c r="D8268" t="s">
        <v>980</v>
      </c>
      <c r="F8268" t="s">
        <v>72</v>
      </c>
      <c r="G8268" t="s">
        <v>1617</v>
      </c>
      <c r="I8268">
        <v>7895.1</v>
      </c>
    </row>
    <row r="8269" spans="1:9" x14ac:dyDescent="0.2">
      <c r="A8269" t="s">
        <v>1854</v>
      </c>
      <c r="B8269">
        <v>328</v>
      </c>
      <c r="C8269">
        <v>2012</v>
      </c>
      <c r="D8269" t="s">
        <v>970</v>
      </c>
      <c r="F8269" t="s">
        <v>28</v>
      </c>
      <c r="G8269" t="s">
        <v>1636</v>
      </c>
      <c r="I8269">
        <v>7890</v>
      </c>
    </row>
    <row r="8270" spans="1:9" x14ac:dyDescent="0.2">
      <c r="A8270" t="s">
        <v>1699</v>
      </c>
      <c r="B8270">
        <v>329</v>
      </c>
      <c r="C8270">
        <v>2012</v>
      </c>
      <c r="D8270" t="s">
        <v>1830</v>
      </c>
      <c r="F8270" t="s">
        <v>53</v>
      </c>
      <c r="G8270" t="s">
        <v>1700</v>
      </c>
      <c r="I8270">
        <v>7888.9</v>
      </c>
    </row>
    <row r="8271" spans="1:9" x14ac:dyDescent="0.2">
      <c r="A8271" t="s">
        <v>1012</v>
      </c>
      <c r="B8271">
        <v>330</v>
      </c>
      <c r="C8271">
        <v>2012</v>
      </c>
      <c r="D8271" t="s">
        <v>350</v>
      </c>
      <c r="F8271" t="s">
        <v>125</v>
      </c>
      <c r="G8271" t="s">
        <v>1407</v>
      </c>
      <c r="I8271">
        <v>7871.3</v>
      </c>
    </row>
    <row r="8272" spans="1:9" x14ac:dyDescent="0.2">
      <c r="A8272" t="s">
        <v>1856</v>
      </c>
      <c r="B8272">
        <v>331</v>
      </c>
      <c r="C8272">
        <v>2012</v>
      </c>
      <c r="D8272" t="s">
        <v>230</v>
      </c>
      <c r="F8272" t="s">
        <v>954</v>
      </c>
      <c r="G8272" t="s">
        <v>1550</v>
      </c>
      <c r="I8272">
        <v>7849.3</v>
      </c>
    </row>
    <row r="8273" spans="1:9" x14ac:dyDescent="0.2">
      <c r="A8273" t="s">
        <v>1191</v>
      </c>
      <c r="B8273">
        <v>332</v>
      </c>
      <c r="C8273">
        <v>2012</v>
      </c>
      <c r="D8273" t="s">
        <v>40</v>
      </c>
      <c r="F8273" t="s">
        <v>72</v>
      </c>
      <c r="G8273" t="s">
        <v>1421</v>
      </c>
      <c r="I8273">
        <v>7842.8</v>
      </c>
    </row>
    <row r="8274" spans="1:9" x14ac:dyDescent="0.2">
      <c r="A8274" t="s">
        <v>563</v>
      </c>
      <c r="B8274">
        <v>333</v>
      </c>
      <c r="C8274">
        <v>2012</v>
      </c>
      <c r="D8274" t="s">
        <v>824</v>
      </c>
      <c r="F8274" t="s">
        <v>41</v>
      </c>
      <c r="G8274" t="s">
        <v>1436</v>
      </c>
      <c r="I8274">
        <v>7832.1</v>
      </c>
    </row>
    <row r="8275" spans="1:9" x14ac:dyDescent="0.2">
      <c r="A8275" t="s">
        <v>261</v>
      </c>
      <c r="B8275">
        <v>334</v>
      </c>
      <c r="C8275">
        <v>2012</v>
      </c>
      <c r="D8275" t="s">
        <v>980</v>
      </c>
      <c r="F8275" t="s">
        <v>41</v>
      </c>
      <c r="G8275" t="s">
        <v>1574</v>
      </c>
      <c r="I8275">
        <v>7719</v>
      </c>
    </row>
    <row r="8276" spans="1:9" x14ac:dyDescent="0.2">
      <c r="A8276" t="s">
        <v>712</v>
      </c>
      <c r="B8276">
        <v>335</v>
      </c>
      <c r="C8276">
        <v>2012</v>
      </c>
      <c r="D8276" t="s">
        <v>824</v>
      </c>
      <c r="F8276" t="s">
        <v>146</v>
      </c>
      <c r="G8276" t="s">
        <v>1564</v>
      </c>
      <c r="I8276">
        <v>7622</v>
      </c>
    </row>
    <row r="8277" spans="1:9" x14ac:dyDescent="0.2">
      <c r="A8277" t="s">
        <v>1686</v>
      </c>
      <c r="B8277">
        <v>336</v>
      </c>
      <c r="C8277">
        <v>2012</v>
      </c>
      <c r="D8277" t="s">
        <v>17</v>
      </c>
      <c r="F8277" t="s">
        <v>53</v>
      </c>
      <c r="G8277" t="s">
        <v>1793</v>
      </c>
      <c r="I8277">
        <v>7592</v>
      </c>
    </row>
    <row r="8278" spans="1:9" x14ac:dyDescent="0.2">
      <c r="A8278" t="s">
        <v>1696</v>
      </c>
      <c r="B8278">
        <v>337</v>
      </c>
      <c r="C8278">
        <v>2012</v>
      </c>
      <c r="D8278" t="s">
        <v>17</v>
      </c>
      <c r="F8278" t="s">
        <v>187</v>
      </c>
      <c r="G8278" t="s">
        <v>1697</v>
      </c>
      <c r="I8278">
        <v>7584.7</v>
      </c>
    </row>
    <row r="8279" spans="1:9" x14ac:dyDescent="0.2">
      <c r="A8279" t="s">
        <v>684</v>
      </c>
      <c r="B8279">
        <v>338</v>
      </c>
      <c r="C8279">
        <v>2012</v>
      </c>
      <c r="D8279" t="s">
        <v>1104</v>
      </c>
      <c r="F8279" t="s">
        <v>18</v>
      </c>
      <c r="G8279" t="s">
        <v>1523</v>
      </c>
      <c r="I8279">
        <v>7560</v>
      </c>
    </row>
    <row r="8280" spans="1:9" x14ac:dyDescent="0.2">
      <c r="A8280" t="s">
        <v>1222</v>
      </c>
      <c r="B8280">
        <v>339</v>
      </c>
      <c r="C8280">
        <v>2012</v>
      </c>
      <c r="D8280" t="s">
        <v>1294</v>
      </c>
      <c r="F8280" t="s">
        <v>98</v>
      </c>
      <c r="G8280" t="s">
        <v>1631</v>
      </c>
      <c r="I8280">
        <v>7534.1</v>
      </c>
    </row>
    <row r="8281" spans="1:9" x14ac:dyDescent="0.2">
      <c r="A8281" t="s">
        <v>786</v>
      </c>
      <c r="B8281">
        <v>340</v>
      </c>
      <c r="C8281">
        <v>2012</v>
      </c>
      <c r="D8281" t="s">
        <v>214</v>
      </c>
      <c r="F8281" t="s">
        <v>142</v>
      </c>
      <c r="G8281" t="s">
        <v>1480</v>
      </c>
      <c r="I8281">
        <v>7531</v>
      </c>
    </row>
    <row r="8282" spans="1:9" x14ac:dyDescent="0.2">
      <c r="A8282" t="s">
        <v>1056</v>
      </c>
      <c r="B8282">
        <v>341</v>
      </c>
      <c r="C8282">
        <v>2012</v>
      </c>
      <c r="D8282" t="s">
        <v>1291</v>
      </c>
      <c r="F8282" t="s">
        <v>41</v>
      </c>
      <c r="G8282" t="s">
        <v>1478</v>
      </c>
      <c r="I8282">
        <v>7510.5</v>
      </c>
    </row>
    <row r="8283" spans="1:9" x14ac:dyDescent="0.2">
      <c r="A8283" t="s">
        <v>685</v>
      </c>
      <c r="B8283">
        <v>342</v>
      </c>
      <c r="C8283">
        <v>2012</v>
      </c>
      <c r="D8283" t="s">
        <v>60</v>
      </c>
      <c r="F8283" t="s">
        <v>177</v>
      </c>
      <c r="G8283" t="s">
        <v>1618</v>
      </c>
      <c r="I8283">
        <v>7500.2</v>
      </c>
    </row>
    <row r="8284" spans="1:9" x14ac:dyDescent="0.2">
      <c r="A8284" t="s">
        <v>1039</v>
      </c>
      <c r="B8284">
        <v>343</v>
      </c>
      <c r="C8284">
        <v>2012</v>
      </c>
      <c r="D8284" t="s">
        <v>57</v>
      </c>
      <c r="F8284" t="s">
        <v>542</v>
      </c>
      <c r="G8284" t="s">
        <v>1575</v>
      </c>
      <c r="I8284">
        <v>7427</v>
      </c>
    </row>
    <row r="8285" spans="1:9" x14ac:dyDescent="0.2">
      <c r="A8285" t="s">
        <v>1776</v>
      </c>
      <c r="B8285">
        <v>344</v>
      </c>
      <c r="C8285">
        <v>2012</v>
      </c>
      <c r="D8285" t="s">
        <v>974</v>
      </c>
      <c r="F8285" t="s">
        <v>55</v>
      </c>
      <c r="G8285" t="s">
        <v>1777</v>
      </c>
      <c r="I8285">
        <v>7389</v>
      </c>
    </row>
    <row r="8286" spans="1:9" x14ac:dyDescent="0.2">
      <c r="A8286" t="s">
        <v>423</v>
      </c>
      <c r="B8286">
        <v>345</v>
      </c>
      <c r="C8286">
        <v>2012</v>
      </c>
      <c r="D8286" t="s">
        <v>1103</v>
      </c>
      <c r="F8286" t="s">
        <v>53</v>
      </c>
      <c r="G8286" t="s">
        <v>1578</v>
      </c>
      <c r="I8286">
        <v>7358</v>
      </c>
    </row>
    <row r="8287" spans="1:9" x14ac:dyDescent="0.2">
      <c r="A8287" t="s">
        <v>359</v>
      </c>
      <c r="B8287">
        <v>346</v>
      </c>
      <c r="C8287">
        <v>2012</v>
      </c>
      <c r="D8287" t="s">
        <v>46</v>
      </c>
      <c r="F8287" t="s">
        <v>113</v>
      </c>
      <c r="G8287" t="s">
        <v>1580</v>
      </c>
      <c r="I8287">
        <v>7283</v>
      </c>
    </row>
    <row r="8288" spans="1:9" x14ac:dyDescent="0.2">
      <c r="A8288" t="s">
        <v>1632</v>
      </c>
      <c r="B8288">
        <v>347</v>
      </c>
      <c r="C8288">
        <v>2012</v>
      </c>
      <c r="D8288" t="s">
        <v>1830</v>
      </c>
      <c r="F8288" t="s">
        <v>125</v>
      </c>
      <c r="G8288" t="s">
        <v>1792</v>
      </c>
      <c r="I8288">
        <v>7271.8</v>
      </c>
    </row>
    <row r="8289" spans="1:9" x14ac:dyDescent="0.2">
      <c r="A8289" t="s">
        <v>1326</v>
      </c>
      <c r="B8289">
        <v>348</v>
      </c>
      <c r="C8289">
        <v>2012</v>
      </c>
      <c r="D8289" t="s">
        <v>27</v>
      </c>
      <c r="F8289" t="s">
        <v>28</v>
      </c>
      <c r="G8289" t="s">
        <v>1607</v>
      </c>
      <c r="I8289">
        <v>7252.3</v>
      </c>
    </row>
    <row r="8290" spans="1:9" x14ac:dyDescent="0.2">
      <c r="A8290" t="s">
        <v>400</v>
      </c>
      <c r="B8290">
        <v>349</v>
      </c>
      <c r="C8290">
        <v>2012</v>
      </c>
      <c r="D8290" t="s">
        <v>980</v>
      </c>
      <c r="F8290" t="s">
        <v>55</v>
      </c>
      <c r="G8290" t="s">
        <v>1601</v>
      </c>
      <c r="I8290">
        <v>7223.8</v>
      </c>
    </row>
    <row r="8291" spans="1:9" x14ac:dyDescent="0.2">
      <c r="A8291" t="s">
        <v>1386</v>
      </c>
      <c r="B8291">
        <v>350</v>
      </c>
      <c r="C8291">
        <v>2012</v>
      </c>
      <c r="D8291" t="s">
        <v>17</v>
      </c>
      <c r="F8291" t="s">
        <v>44</v>
      </c>
      <c r="G8291" t="s">
        <v>1608</v>
      </c>
      <c r="I8291">
        <v>7205</v>
      </c>
    </row>
    <row r="8292" spans="1:9" x14ac:dyDescent="0.2">
      <c r="A8292" t="s">
        <v>1067</v>
      </c>
      <c r="B8292">
        <v>351</v>
      </c>
      <c r="C8292">
        <v>2012</v>
      </c>
      <c r="D8292" t="s">
        <v>27</v>
      </c>
      <c r="F8292" t="s">
        <v>142</v>
      </c>
      <c r="G8292" t="s">
        <v>1480</v>
      </c>
      <c r="I8292">
        <v>7204</v>
      </c>
    </row>
    <row r="8293" spans="1:9" x14ac:dyDescent="0.2">
      <c r="A8293" t="s">
        <v>1821</v>
      </c>
      <c r="B8293">
        <v>352</v>
      </c>
      <c r="C8293">
        <v>2012</v>
      </c>
      <c r="D8293" t="s">
        <v>490</v>
      </c>
      <c r="F8293" t="s">
        <v>55</v>
      </c>
      <c r="G8293" t="s">
        <v>1777</v>
      </c>
      <c r="I8293">
        <v>7203.4</v>
      </c>
    </row>
    <row r="8294" spans="1:9" x14ac:dyDescent="0.2">
      <c r="A8294" t="s">
        <v>1389</v>
      </c>
      <c r="B8294">
        <v>353</v>
      </c>
      <c r="C8294">
        <v>2012</v>
      </c>
      <c r="D8294" t="s">
        <v>609</v>
      </c>
      <c r="F8294" t="s">
        <v>55</v>
      </c>
      <c r="G8294" t="s">
        <v>1641</v>
      </c>
      <c r="I8294">
        <v>7140</v>
      </c>
    </row>
    <row r="8295" spans="1:9" x14ac:dyDescent="0.2">
      <c r="A8295" t="s">
        <v>1303</v>
      </c>
      <c r="B8295">
        <v>354</v>
      </c>
      <c r="C8295">
        <v>2012</v>
      </c>
      <c r="D8295" t="s">
        <v>1830</v>
      </c>
      <c r="F8295" t="s">
        <v>44</v>
      </c>
      <c r="G8295" t="s">
        <v>1562</v>
      </c>
      <c r="I8295">
        <v>7121.2</v>
      </c>
    </row>
    <row r="8296" spans="1:9" x14ac:dyDescent="0.2">
      <c r="A8296" t="s">
        <v>1753</v>
      </c>
      <c r="B8296">
        <v>355</v>
      </c>
      <c r="C8296">
        <v>2012</v>
      </c>
      <c r="D8296" t="s">
        <v>17</v>
      </c>
      <c r="F8296" t="s">
        <v>18</v>
      </c>
      <c r="G8296" t="s">
        <v>1605</v>
      </c>
      <c r="I8296">
        <v>7114.7</v>
      </c>
    </row>
    <row r="8297" spans="1:9" x14ac:dyDescent="0.2">
      <c r="A8297" t="s">
        <v>1906</v>
      </c>
      <c r="B8297">
        <v>356</v>
      </c>
      <c r="C8297">
        <v>2012</v>
      </c>
      <c r="D8297" t="s">
        <v>488</v>
      </c>
      <c r="F8297" t="s">
        <v>35</v>
      </c>
      <c r="G8297" t="s">
        <v>1907</v>
      </c>
      <c r="I8297">
        <v>7109.2</v>
      </c>
    </row>
    <row r="8298" spans="1:9" x14ac:dyDescent="0.2">
      <c r="A8298" t="s">
        <v>1688</v>
      </c>
      <c r="B8298">
        <v>357</v>
      </c>
      <c r="C8298">
        <v>2012</v>
      </c>
      <c r="D8298" t="s">
        <v>920</v>
      </c>
      <c r="F8298" t="s">
        <v>22</v>
      </c>
      <c r="G8298" t="s">
        <v>1502</v>
      </c>
      <c r="I8298">
        <v>7040</v>
      </c>
    </row>
    <row r="8299" spans="1:9" x14ac:dyDescent="0.2">
      <c r="A8299" t="s">
        <v>1367</v>
      </c>
      <c r="B8299">
        <v>358</v>
      </c>
      <c r="C8299">
        <v>2012</v>
      </c>
      <c r="D8299" t="s">
        <v>715</v>
      </c>
      <c r="F8299" t="s">
        <v>28</v>
      </c>
      <c r="G8299" t="s">
        <v>1406</v>
      </c>
      <c r="I8299">
        <v>7014.6</v>
      </c>
    </row>
    <row r="8300" spans="1:9" x14ac:dyDescent="0.2">
      <c r="A8300" t="s">
        <v>1748</v>
      </c>
      <c r="B8300">
        <v>359</v>
      </c>
      <c r="C8300">
        <v>2012</v>
      </c>
      <c r="D8300" t="s">
        <v>1294</v>
      </c>
      <c r="F8300" t="s">
        <v>181</v>
      </c>
      <c r="G8300" t="s">
        <v>1516</v>
      </c>
      <c r="I8300">
        <v>6998.9</v>
      </c>
    </row>
    <row r="8301" spans="1:9" x14ac:dyDescent="0.2">
      <c r="A8301" t="s">
        <v>1857</v>
      </c>
      <c r="B8301">
        <v>360</v>
      </c>
      <c r="C8301">
        <v>2012</v>
      </c>
      <c r="D8301" t="s">
        <v>1830</v>
      </c>
      <c r="F8301" t="s">
        <v>28</v>
      </c>
      <c r="G8301" t="s">
        <v>1406</v>
      </c>
      <c r="I8301">
        <v>6998.6</v>
      </c>
    </row>
    <row r="8302" spans="1:9" x14ac:dyDescent="0.2">
      <c r="A8302" t="s">
        <v>1908</v>
      </c>
      <c r="B8302">
        <v>361</v>
      </c>
      <c r="C8302">
        <v>2012</v>
      </c>
      <c r="D8302" t="s">
        <v>223</v>
      </c>
      <c r="F8302" t="s">
        <v>22</v>
      </c>
      <c r="G8302" t="s">
        <v>1403</v>
      </c>
      <c r="I8302">
        <v>6994.5</v>
      </c>
    </row>
    <row r="8303" spans="1:9" x14ac:dyDescent="0.2">
      <c r="A8303" t="s">
        <v>1714</v>
      </c>
      <c r="B8303">
        <v>362</v>
      </c>
      <c r="C8303">
        <v>2012</v>
      </c>
      <c r="D8303" t="s">
        <v>1095</v>
      </c>
      <c r="F8303" t="s">
        <v>22</v>
      </c>
      <c r="G8303" t="s">
        <v>1403</v>
      </c>
      <c r="I8303">
        <v>6959</v>
      </c>
    </row>
    <row r="8304" spans="1:9" x14ac:dyDescent="0.2">
      <c r="A8304" t="s">
        <v>176</v>
      </c>
      <c r="B8304">
        <v>363</v>
      </c>
      <c r="C8304">
        <v>2012</v>
      </c>
      <c r="D8304" t="s">
        <v>70</v>
      </c>
      <c r="F8304" t="s">
        <v>177</v>
      </c>
      <c r="G8304" t="s">
        <v>1554</v>
      </c>
      <c r="I8304">
        <v>6929.9</v>
      </c>
    </row>
    <row r="8305" spans="1:9" x14ac:dyDescent="0.2">
      <c r="A8305" t="s">
        <v>1107</v>
      </c>
      <c r="B8305">
        <v>364</v>
      </c>
      <c r="C8305">
        <v>2012</v>
      </c>
      <c r="D8305" t="s">
        <v>920</v>
      </c>
      <c r="F8305" t="s">
        <v>22</v>
      </c>
      <c r="G8305" t="s">
        <v>1403</v>
      </c>
      <c r="I8305">
        <v>6800</v>
      </c>
    </row>
    <row r="8306" spans="1:9" x14ac:dyDescent="0.2">
      <c r="A8306" t="s">
        <v>1217</v>
      </c>
      <c r="B8306">
        <v>365</v>
      </c>
      <c r="C8306">
        <v>2012</v>
      </c>
      <c r="D8306" t="s">
        <v>46</v>
      </c>
      <c r="F8306" t="s">
        <v>72</v>
      </c>
      <c r="G8306" t="s">
        <v>1461</v>
      </c>
      <c r="I8306">
        <v>6798.5</v>
      </c>
    </row>
    <row r="8307" spans="1:9" x14ac:dyDescent="0.2">
      <c r="A8307" t="s">
        <v>1875</v>
      </c>
      <c r="B8307">
        <v>366</v>
      </c>
      <c r="C8307">
        <v>2012</v>
      </c>
      <c r="D8307" t="s">
        <v>488</v>
      </c>
      <c r="F8307" t="s">
        <v>53</v>
      </c>
      <c r="G8307" t="s">
        <v>1521</v>
      </c>
      <c r="I8307">
        <v>6794.3</v>
      </c>
    </row>
    <row r="8308" spans="1:9" x14ac:dyDescent="0.2">
      <c r="A8308" t="s">
        <v>495</v>
      </c>
      <c r="B8308">
        <v>367</v>
      </c>
      <c r="C8308">
        <v>2012</v>
      </c>
      <c r="D8308" t="s">
        <v>46</v>
      </c>
      <c r="F8308" t="s">
        <v>55</v>
      </c>
      <c r="G8308" t="s">
        <v>1581</v>
      </c>
      <c r="I8308">
        <v>6786.7</v>
      </c>
    </row>
    <row r="8309" spans="1:9" x14ac:dyDescent="0.2">
      <c r="A8309" t="s">
        <v>1369</v>
      </c>
      <c r="B8309">
        <v>368</v>
      </c>
      <c r="C8309">
        <v>2012</v>
      </c>
      <c r="D8309" t="s">
        <v>46</v>
      </c>
      <c r="F8309" t="s">
        <v>22</v>
      </c>
      <c r="G8309" t="s">
        <v>1502</v>
      </c>
      <c r="I8309">
        <v>6763</v>
      </c>
    </row>
    <row r="8310" spans="1:9" x14ac:dyDescent="0.2">
      <c r="A8310" t="s">
        <v>1817</v>
      </c>
      <c r="B8310">
        <v>369</v>
      </c>
      <c r="C8310">
        <v>2012</v>
      </c>
      <c r="D8310" t="s">
        <v>27</v>
      </c>
      <c r="F8310" t="s">
        <v>35</v>
      </c>
      <c r="G8310" t="s">
        <v>1435</v>
      </c>
      <c r="I8310">
        <v>6719.3</v>
      </c>
    </row>
    <row r="8311" spans="1:9" x14ac:dyDescent="0.2">
      <c r="A8311" t="s">
        <v>1765</v>
      </c>
      <c r="B8311">
        <v>370</v>
      </c>
      <c r="C8311">
        <v>2012</v>
      </c>
      <c r="D8311" t="s">
        <v>1359</v>
      </c>
      <c r="F8311" t="s">
        <v>28</v>
      </c>
      <c r="G8311" t="s">
        <v>1445</v>
      </c>
      <c r="I8311">
        <v>6714</v>
      </c>
    </row>
    <row r="8312" spans="1:9" x14ac:dyDescent="0.2">
      <c r="A8312" t="s">
        <v>1715</v>
      </c>
      <c r="B8312">
        <v>371</v>
      </c>
      <c r="C8312">
        <v>2012</v>
      </c>
      <c r="D8312" t="s">
        <v>1104</v>
      </c>
      <c r="F8312" t="s">
        <v>28</v>
      </c>
      <c r="G8312" t="s">
        <v>1716</v>
      </c>
      <c r="I8312">
        <v>6679.9</v>
      </c>
    </row>
    <row r="8313" spans="1:9" x14ac:dyDescent="0.2">
      <c r="A8313" t="s">
        <v>938</v>
      </c>
      <c r="B8313">
        <v>372</v>
      </c>
      <c r="C8313">
        <v>2012</v>
      </c>
      <c r="D8313" t="s">
        <v>57</v>
      </c>
      <c r="F8313" t="s">
        <v>53</v>
      </c>
      <c r="G8313" t="s">
        <v>1416</v>
      </c>
      <c r="I8313">
        <v>6673</v>
      </c>
    </row>
    <row r="8314" spans="1:9" x14ac:dyDescent="0.2">
      <c r="A8314" t="s">
        <v>1780</v>
      </c>
      <c r="B8314">
        <v>373</v>
      </c>
      <c r="C8314">
        <v>2012</v>
      </c>
      <c r="D8314" t="s">
        <v>1830</v>
      </c>
      <c r="F8314" t="s">
        <v>35</v>
      </c>
      <c r="G8314" t="s">
        <v>1781</v>
      </c>
      <c r="I8314">
        <v>6630.5</v>
      </c>
    </row>
    <row r="8315" spans="1:9" x14ac:dyDescent="0.2">
      <c r="A8315" t="s">
        <v>178</v>
      </c>
      <c r="B8315">
        <v>374</v>
      </c>
      <c r="C8315">
        <v>2012</v>
      </c>
      <c r="D8315" t="s">
        <v>91</v>
      </c>
      <c r="F8315" t="s">
        <v>93</v>
      </c>
      <c r="G8315" t="s">
        <v>1472</v>
      </c>
      <c r="I8315">
        <v>6618</v>
      </c>
    </row>
    <row r="8316" spans="1:9" x14ac:dyDescent="0.2">
      <c r="A8316" t="s">
        <v>1365</v>
      </c>
      <c r="B8316">
        <v>375</v>
      </c>
      <c r="C8316">
        <v>2012</v>
      </c>
      <c r="D8316" t="s">
        <v>95</v>
      </c>
      <c r="F8316" t="s">
        <v>55</v>
      </c>
      <c r="G8316" t="s">
        <v>1444</v>
      </c>
      <c r="I8316">
        <v>6615</v>
      </c>
    </row>
    <row r="8317" spans="1:9" x14ac:dyDescent="0.2">
      <c r="A8317" t="s">
        <v>1184</v>
      </c>
      <c r="B8317">
        <v>376</v>
      </c>
      <c r="C8317">
        <v>2012</v>
      </c>
      <c r="D8317" t="s">
        <v>974</v>
      </c>
      <c r="F8317" t="s">
        <v>55</v>
      </c>
      <c r="G8317" t="s">
        <v>1456</v>
      </c>
      <c r="I8317">
        <v>6602.4</v>
      </c>
    </row>
    <row r="8318" spans="1:9" x14ac:dyDescent="0.2">
      <c r="A8318" t="s">
        <v>1771</v>
      </c>
      <c r="B8318">
        <v>377</v>
      </c>
      <c r="C8318">
        <v>2012</v>
      </c>
      <c r="D8318" t="s">
        <v>223</v>
      </c>
      <c r="F8318" t="s">
        <v>22</v>
      </c>
      <c r="G8318" t="s">
        <v>1411</v>
      </c>
      <c r="I8318">
        <v>6575.3</v>
      </c>
    </row>
    <row r="8319" spans="1:9" x14ac:dyDescent="0.2">
      <c r="A8319" t="s">
        <v>601</v>
      </c>
      <c r="B8319">
        <v>378</v>
      </c>
      <c r="C8319">
        <v>2012</v>
      </c>
      <c r="D8319" t="s">
        <v>974</v>
      </c>
      <c r="F8319" t="s">
        <v>55</v>
      </c>
      <c r="G8319" t="s">
        <v>1596</v>
      </c>
      <c r="I8319">
        <v>6568</v>
      </c>
    </row>
    <row r="8320" spans="1:9" x14ac:dyDescent="0.2">
      <c r="A8320" t="s">
        <v>1269</v>
      </c>
      <c r="B8320">
        <v>379</v>
      </c>
      <c r="C8320">
        <v>2012</v>
      </c>
      <c r="D8320" t="s">
        <v>1722</v>
      </c>
      <c r="F8320" t="s">
        <v>33</v>
      </c>
      <c r="G8320" t="s">
        <v>1576</v>
      </c>
      <c r="I8320">
        <v>6504.6</v>
      </c>
    </row>
    <row r="8321" spans="1:9" x14ac:dyDescent="0.2">
      <c r="A8321" t="s">
        <v>417</v>
      </c>
      <c r="B8321">
        <v>380</v>
      </c>
      <c r="C8321">
        <v>2012</v>
      </c>
      <c r="D8321" t="s">
        <v>214</v>
      </c>
      <c r="F8321" t="s">
        <v>18</v>
      </c>
      <c r="G8321" t="s">
        <v>1588</v>
      </c>
      <c r="I8321">
        <v>6503</v>
      </c>
    </row>
    <row r="8322" spans="1:9" x14ac:dyDescent="0.2">
      <c r="A8322" t="s">
        <v>1029</v>
      </c>
      <c r="B8322">
        <v>381</v>
      </c>
      <c r="C8322">
        <v>2012</v>
      </c>
      <c r="D8322" t="s">
        <v>166</v>
      </c>
      <c r="F8322" t="s">
        <v>53</v>
      </c>
      <c r="G8322" t="s">
        <v>1692</v>
      </c>
      <c r="I8322">
        <v>6468</v>
      </c>
    </row>
    <row r="8323" spans="1:9" x14ac:dyDescent="0.2">
      <c r="A8323" t="s">
        <v>1256</v>
      </c>
      <c r="B8323">
        <v>382</v>
      </c>
      <c r="C8323">
        <v>2012</v>
      </c>
      <c r="D8323" t="s">
        <v>65</v>
      </c>
      <c r="F8323" t="s">
        <v>187</v>
      </c>
      <c r="G8323" t="s">
        <v>1478</v>
      </c>
      <c r="I8323">
        <v>6400.2</v>
      </c>
    </row>
    <row r="8324" spans="1:9" x14ac:dyDescent="0.2">
      <c r="A8324" t="s">
        <v>996</v>
      </c>
      <c r="B8324">
        <v>383</v>
      </c>
      <c r="C8324">
        <v>2012</v>
      </c>
      <c r="D8324" t="s">
        <v>24</v>
      </c>
      <c r="F8324" t="s">
        <v>25</v>
      </c>
      <c r="G8324" t="s">
        <v>1552</v>
      </c>
      <c r="I8324">
        <v>6399.8</v>
      </c>
    </row>
    <row r="8325" spans="1:9" x14ac:dyDescent="0.2">
      <c r="A8325" t="s">
        <v>522</v>
      </c>
      <c r="B8325">
        <v>384</v>
      </c>
      <c r="C8325">
        <v>2012</v>
      </c>
      <c r="D8325" t="s">
        <v>287</v>
      </c>
      <c r="F8325" t="s">
        <v>28</v>
      </c>
      <c r="G8325" t="s">
        <v>1406</v>
      </c>
      <c r="I8325">
        <v>6336</v>
      </c>
    </row>
    <row r="8326" spans="1:9" x14ac:dyDescent="0.2">
      <c r="A8326" t="s">
        <v>1858</v>
      </c>
      <c r="B8326">
        <v>385</v>
      </c>
      <c r="C8326">
        <v>2012</v>
      </c>
      <c r="D8326" t="s">
        <v>1288</v>
      </c>
      <c r="F8326" t="s">
        <v>35</v>
      </c>
      <c r="G8326" t="s">
        <v>1795</v>
      </c>
      <c r="I8326">
        <v>6318.4</v>
      </c>
    </row>
    <row r="8327" spans="1:9" x14ac:dyDescent="0.2">
      <c r="A8327" t="s">
        <v>800</v>
      </c>
      <c r="B8327">
        <v>386</v>
      </c>
      <c r="C8327">
        <v>2012</v>
      </c>
      <c r="D8327" t="s">
        <v>998</v>
      </c>
      <c r="F8327" t="s">
        <v>44</v>
      </c>
      <c r="G8327" t="s">
        <v>1513</v>
      </c>
      <c r="I8327">
        <v>6270.1</v>
      </c>
    </row>
    <row r="8328" spans="1:9" x14ac:dyDescent="0.2">
      <c r="A8328" t="s">
        <v>1859</v>
      </c>
      <c r="B8328">
        <v>387</v>
      </c>
      <c r="C8328">
        <v>2012</v>
      </c>
      <c r="D8328" t="s">
        <v>74</v>
      </c>
      <c r="F8328" t="s">
        <v>370</v>
      </c>
      <c r="G8328" t="s">
        <v>1704</v>
      </c>
      <c r="I8328">
        <v>6267.2</v>
      </c>
    </row>
    <row r="8329" spans="1:9" x14ac:dyDescent="0.2">
      <c r="A8329" t="s">
        <v>441</v>
      </c>
      <c r="B8329">
        <v>388</v>
      </c>
      <c r="C8329">
        <v>2012</v>
      </c>
      <c r="D8329" t="s">
        <v>442</v>
      </c>
      <c r="F8329" t="s">
        <v>55</v>
      </c>
      <c r="G8329" t="s">
        <v>1506</v>
      </c>
      <c r="I8329">
        <v>6266</v>
      </c>
    </row>
    <row r="8330" spans="1:9" x14ac:dyDescent="0.2">
      <c r="A8330" t="s">
        <v>1277</v>
      </c>
      <c r="B8330">
        <v>389</v>
      </c>
      <c r="C8330">
        <v>2012</v>
      </c>
      <c r="D8330" t="s">
        <v>1291</v>
      </c>
      <c r="F8330" t="s">
        <v>190</v>
      </c>
      <c r="G8330" t="s">
        <v>1546</v>
      </c>
      <c r="I8330">
        <v>6239.9</v>
      </c>
    </row>
    <row r="8331" spans="1:9" x14ac:dyDescent="0.2">
      <c r="A8331" t="s">
        <v>1909</v>
      </c>
      <c r="B8331">
        <v>390</v>
      </c>
      <c r="C8331">
        <v>2012</v>
      </c>
      <c r="D8331" t="s">
        <v>987</v>
      </c>
      <c r="F8331" t="s">
        <v>44</v>
      </c>
      <c r="G8331" t="s">
        <v>1910</v>
      </c>
      <c r="I8331">
        <v>6219.4</v>
      </c>
    </row>
    <row r="8332" spans="1:9" x14ac:dyDescent="0.2">
      <c r="A8332" t="s">
        <v>1707</v>
      </c>
      <c r="B8332">
        <v>391</v>
      </c>
      <c r="C8332">
        <v>2012</v>
      </c>
      <c r="D8332" t="s">
        <v>636</v>
      </c>
      <c r="F8332" t="s">
        <v>55</v>
      </c>
      <c r="G8332" t="s">
        <v>1543</v>
      </c>
      <c r="I8332">
        <v>6190</v>
      </c>
    </row>
    <row r="8333" spans="1:9" x14ac:dyDescent="0.2">
      <c r="A8333" t="s">
        <v>1220</v>
      </c>
      <c r="B8333">
        <v>392</v>
      </c>
      <c r="C8333">
        <v>2012</v>
      </c>
      <c r="D8333" t="s">
        <v>1830</v>
      </c>
      <c r="F8333" t="s">
        <v>35</v>
      </c>
      <c r="G8333" t="s">
        <v>1654</v>
      </c>
      <c r="I8333">
        <v>6170.5</v>
      </c>
    </row>
    <row r="8334" spans="1:9" x14ac:dyDescent="0.2">
      <c r="A8334" t="s">
        <v>1798</v>
      </c>
      <c r="B8334">
        <v>393</v>
      </c>
      <c r="C8334">
        <v>2012</v>
      </c>
      <c r="D8334" t="s">
        <v>985</v>
      </c>
      <c r="F8334" t="s">
        <v>55</v>
      </c>
      <c r="G8334" t="s">
        <v>1799</v>
      </c>
      <c r="I8334">
        <v>6163.4</v>
      </c>
    </row>
    <row r="8335" spans="1:9" x14ac:dyDescent="0.2">
      <c r="A8335" t="s">
        <v>1737</v>
      </c>
      <c r="B8335">
        <v>394</v>
      </c>
      <c r="C8335">
        <v>2012</v>
      </c>
      <c r="D8335" t="s">
        <v>175</v>
      </c>
      <c r="F8335" t="s">
        <v>22</v>
      </c>
      <c r="G8335" t="s">
        <v>1411</v>
      </c>
      <c r="I8335">
        <v>6161.4</v>
      </c>
    </row>
    <row r="8336" spans="1:9" x14ac:dyDescent="0.2">
      <c r="A8336" t="s">
        <v>1653</v>
      </c>
      <c r="B8336">
        <v>395</v>
      </c>
      <c r="C8336">
        <v>2012</v>
      </c>
      <c r="D8336" t="s">
        <v>1164</v>
      </c>
      <c r="F8336" t="s">
        <v>93</v>
      </c>
      <c r="G8336" t="s">
        <v>1457</v>
      </c>
      <c r="I8336">
        <v>6150.5</v>
      </c>
    </row>
    <row r="8337" spans="1:9" x14ac:dyDescent="0.2">
      <c r="A8337" t="s">
        <v>1755</v>
      </c>
      <c r="B8337">
        <v>396</v>
      </c>
      <c r="C8337">
        <v>2012</v>
      </c>
      <c r="D8337" t="s">
        <v>100</v>
      </c>
      <c r="F8337" t="s">
        <v>98</v>
      </c>
      <c r="G8337" t="s">
        <v>1756</v>
      </c>
      <c r="I8337">
        <v>6129.8</v>
      </c>
    </row>
    <row r="8338" spans="1:9" x14ac:dyDescent="0.2">
      <c r="A8338" t="s">
        <v>1387</v>
      </c>
      <c r="B8338">
        <v>397</v>
      </c>
      <c r="C8338">
        <v>2012</v>
      </c>
      <c r="D8338" t="s">
        <v>998</v>
      </c>
      <c r="F8338" t="s">
        <v>98</v>
      </c>
      <c r="G8338" t="s">
        <v>1499</v>
      </c>
      <c r="I8338">
        <v>6125.7</v>
      </c>
    </row>
    <row r="8339" spans="1:9" x14ac:dyDescent="0.2">
      <c r="A8339" t="s">
        <v>1879</v>
      </c>
      <c r="B8339">
        <v>398</v>
      </c>
      <c r="C8339">
        <v>2012</v>
      </c>
      <c r="D8339" t="s">
        <v>1353</v>
      </c>
      <c r="F8339" t="s">
        <v>41</v>
      </c>
      <c r="G8339" t="s">
        <v>1880</v>
      </c>
      <c r="I8339">
        <v>6121.2</v>
      </c>
    </row>
    <row r="8340" spans="1:9" x14ac:dyDescent="0.2">
      <c r="A8340" t="s">
        <v>1862</v>
      </c>
      <c r="B8340">
        <v>399</v>
      </c>
      <c r="C8340">
        <v>2012</v>
      </c>
      <c r="D8340" t="s">
        <v>488</v>
      </c>
      <c r="F8340" t="s">
        <v>98</v>
      </c>
      <c r="G8340" t="s">
        <v>1756</v>
      </c>
      <c r="I8340">
        <v>6117.2</v>
      </c>
    </row>
    <row r="8341" spans="1:9" x14ac:dyDescent="0.2">
      <c r="A8341" t="s">
        <v>1713</v>
      </c>
      <c r="B8341">
        <v>400</v>
      </c>
      <c r="C8341">
        <v>2012</v>
      </c>
      <c r="D8341" t="s">
        <v>1830</v>
      </c>
      <c r="F8341" t="s">
        <v>398</v>
      </c>
      <c r="G8341" t="s">
        <v>1512</v>
      </c>
      <c r="I8341">
        <v>6113.3</v>
      </c>
    </row>
    <row r="8342" spans="1:9" x14ac:dyDescent="0.2">
      <c r="A8342" t="s">
        <v>1740</v>
      </c>
      <c r="B8342">
        <v>401</v>
      </c>
      <c r="C8342">
        <v>2012</v>
      </c>
      <c r="D8342" t="s">
        <v>1288</v>
      </c>
      <c r="F8342" t="s">
        <v>177</v>
      </c>
      <c r="G8342" t="s">
        <v>1741</v>
      </c>
      <c r="I8342">
        <v>6106.9</v>
      </c>
    </row>
    <row r="8343" spans="1:9" x14ac:dyDescent="0.2">
      <c r="A8343" t="s">
        <v>1911</v>
      </c>
      <c r="B8343">
        <v>402</v>
      </c>
      <c r="C8343">
        <v>2012</v>
      </c>
      <c r="D8343" t="s">
        <v>46</v>
      </c>
      <c r="F8343" t="s">
        <v>44</v>
      </c>
      <c r="G8343" t="s">
        <v>1428</v>
      </c>
      <c r="I8343">
        <v>6097.9</v>
      </c>
    </row>
    <row r="8344" spans="1:9" x14ac:dyDescent="0.2">
      <c r="A8344" t="s">
        <v>1338</v>
      </c>
      <c r="B8344">
        <v>403</v>
      </c>
      <c r="C8344">
        <v>2012</v>
      </c>
      <c r="D8344" t="s">
        <v>920</v>
      </c>
      <c r="F8344" t="s">
        <v>98</v>
      </c>
      <c r="G8344" t="s">
        <v>1631</v>
      </c>
      <c r="I8344">
        <v>6091.3</v>
      </c>
    </row>
    <row r="8345" spans="1:9" x14ac:dyDescent="0.2">
      <c r="A8345" t="s">
        <v>1380</v>
      </c>
      <c r="B8345">
        <v>404</v>
      </c>
      <c r="C8345">
        <v>2012</v>
      </c>
      <c r="D8345" t="s">
        <v>980</v>
      </c>
      <c r="F8345" t="s">
        <v>98</v>
      </c>
      <c r="G8345" t="s">
        <v>1644</v>
      </c>
      <c r="I8345">
        <v>6080.8</v>
      </c>
    </row>
    <row r="8346" spans="1:9" x14ac:dyDescent="0.2">
      <c r="A8346" t="s">
        <v>1323</v>
      </c>
      <c r="B8346">
        <v>405</v>
      </c>
      <c r="C8346">
        <v>2012</v>
      </c>
      <c r="D8346" t="s">
        <v>350</v>
      </c>
      <c r="F8346" t="s">
        <v>22</v>
      </c>
      <c r="G8346" t="s">
        <v>1403</v>
      </c>
      <c r="I8346">
        <v>6079.8</v>
      </c>
    </row>
    <row r="8347" spans="1:9" x14ac:dyDescent="0.2">
      <c r="A8347" t="s">
        <v>1133</v>
      </c>
      <c r="B8347">
        <v>406</v>
      </c>
      <c r="C8347">
        <v>2012</v>
      </c>
      <c r="D8347" t="s">
        <v>1103</v>
      </c>
      <c r="F8347" t="s">
        <v>35</v>
      </c>
      <c r="G8347" t="s">
        <v>1494</v>
      </c>
      <c r="I8347">
        <v>6079</v>
      </c>
    </row>
    <row r="8348" spans="1:9" x14ac:dyDescent="0.2">
      <c r="A8348" t="s">
        <v>652</v>
      </c>
      <c r="B8348">
        <v>407</v>
      </c>
      <c r="C8348">
        <v>2012</v>
      </c>
      <c r="D8348" t="s">
        <v>1010</v>
      </c>
      <c r="F8348" t="s">
        <v>177</v>
      </c>
      <c r="G8348" t="s">
        <v>1497</v>
      </c>
      <c r="I8348">
        <v>6050.5</v>
      </c>
    </row>
    <row r="8349" spans="1:9" x14ac:dyDescent="0.2">
      <c r="A8349" t="s">
        <v>134</v>
      </c>
      <c r="B8349">
        <v>408</v>
      </c>
      <c r="C8349">
        <v>2012</v>
      </c>
      <c r="D8349" t="s">
        <v>95</v>
      </c>
      <c r="F8349" t="s">
        <v>28</v>
      </c>
      <c r="G8349" t="s">
        <v>1518</v>
      </c>
      <c r="I8349">
        <v>6022</v>
      </c>
    </row>
    <row r="8350" spans="1:9" x14ac:dyDescent="0.2">
      <c r="A8350" t="s">
        <v>957</v>
      </c>
      <c r="B8350">
        <v>409</v>
      </c>
      <c r="C8350">
        <v>2012</v>
      </c>
      <c r="D8350" t="s">
        <v>214</v>
      </c>
      <c r="F8350" t="s">
        <v>255</v>
      </c>
      <c r="G8350" t="s">
        <v>1579</v>
      </c>
      <c r="I8350">
        <v>6019.1</v>
      </c>
    </row>
    <row r="8351" spans="1:9" x14ac:dyDescent="0.2">
      <c r="A8351" t="s">
        <v>1872</v>
      </c>
      <c r="B8351">
        <v>410</v>
      </c>
      <c r="C8351">
        <v>2012</v>
      </c>
      <c r="D8351" t="s">
        <v>32</v>
      </c>
      <c r="F8351" t="s">
        <v>187</v>
      </c>
      <c r="G8351" t="s">
        <v>1448</v>
      </c>
      <c r="I8351">
        <v>6000.4</v>
      </c>
    </row>
    <row r="8352" spans="1:9" x14ac:dyDescent="0.2">
      <c r="A8352" t="s">
        <v>1912</v>
      </c>
      <c r="B8352">
        <v>411</v>
      </c>
      <c r="C8352">
        <v>2012</v>
      </c>
      <c r="D8352" t="s">
        <v>97</v>
      </c>
      <c r="F8352" t="s">
        <v>68</v>
      </c>
      <c r="G8352" t="s">
        <v>1408</v>
      </c>
      <c r="I8352">
        <v>5974.1</v>
      </c>
    </row>
    <row r="8353" spans="1:9" x14ac:dyDescent="0.2">
      <c r="A8353" t="s">
        <v>1853</v>
      </c>
      <c r="B8353">
        <v>412</v>
      </c>
      <c r="C8353">
        <v>2012</v>
      </c>
      <c r="D8353" t="s">
        <v>221</v>
      </c>
      <c r="F8353" t="s">
        <v>297</v>
      </c>
      <c r="G8353" t="s">
        <v>1649</v>
      </c>
      <c r="I8353">
        <v>5937.7</v>
      </c>
    </row>
    <row r="8354" spans="1:9" x14ac:dyDescent="0.2">
      <c r="A8354" t="s">
        <v>456</v>
      </c>
      <c r="B8354">
        <v>413</v>
      </c>
      <c r="C8354">
        <v>2012</v>
      </c>
      <c r="D8354" t="s">
        <v>970</v>
      </c>
      <c r="F8354" t="s">
        <v>177</v>
      </c>
      <c r="G8354" t="s">
        <v>1752</v>
      </c>
      <c r="I8354">
        <v>5924.6</v>
      </c>
    </row>
    <row r="8355" spans="1:9" x14ac:dyDescent="0.2">
      <c r="A8355" t="s">
        <v>901</v>
      </c>
      <c r="B8355">
        <v>414</v>
      </c>
      <c r="C8355">
        <v>2012</v>
      </c>
      <c r="D8355" t="s">
        <v>1104</v>
      </c>
      <c r="F8355" t="s">
        <v>86</v>
      </c>
      <c r="G8355" t="s">
        <v>1412</v>
      </c>
      <c r="I8355">
        <v>5923.4</v>
      </c>
    </row>
    <row r="8356" spans="1:9" x14ac:dyDescent="0.2">
      <c r="A8356" t="s">
        <v>1202</v>
      </c>
      <c r="B8356">
        <v>415</v>
      </c>
      <c r="C8356">
        <v>2012</v>
      </c>
      <c r="D8356" t="s">
        <v>214</v>
      </c>
      <c r="F8356" t="s">
        <v>80</v>
      </c>
      <c r="G8356" t="s">
        <v>1553</v>
      </c>
      <c r="I8356">
        <v>5920</v>
      </c>
    </row>
    <row r="8357" spans="1:9" x14ac:dyDescent="0.2">
      <c r="A8357" t="s">
        <v>1913</v>
      </c>
      <c r="B8357">
        <v>416</v>
      </c>
      <c r="C8357">
        <v>2012</v>
      </c>
      <c r="D8357" t="s">
        <v>1138</v>
      </c>
      <c r="F8357" t="s">
        <v>55</v>
      </c>
      <c r="G8357" t="s">
        <v>1453</v>
      </c>
      <c r="I8357">
        <v>5912.1</v>
      </c>
    </row>
    <row r="8358" spans="1:9" x14ac:dyDescent="0.2">
      <c r="A8358" t="s">
        <v>1747</v>
      </c>
      <c r="B8358">
        <v>417</v>
      </c>
      <c r="C8358">
        <v>2012</v>
      </c>
      <c r="D8358" t="s">
        <v>108</v>
      </c>
      <c r="F8358" t="s">
        <v>22</v>
      </c>
      <c r="G8358" t="s">
        <v>1477</v>
      </c>
      <c r="I8358">
        <v>5903</v>
      </c>
    </row>
    <row r="8359" spans="1:9" x14ac:dyDescent="0.2">
      <c r="A8359" t="s">
        <v>1619</v>
      </c>
      <c r="B8359">
        <v>418</v>
      </c>
      <c r="C8359">
        <v>2012</v>
      </c>
      <c r="D8359" t="s">
        <v>350</v>
      </c>
      <c r="F8359" t="s">
        <v>41</v>
      </c>
      <c r="G8359" t="s">
        <v>1594</v>
      </c>
      <c r="I8359">
        <v>5900</v>
      </c>
    </row>
    <row r="8360" spans="1:9" x14ac:dyDescent="0.2">
      <c r="A8360" t="s">
        <v>1914</v>
      </c>
      <c r="B8360">
        <v>419</v>
      </c>
      <c r="C8360">
        <v>2012</v>
      </c>
      <c r="D8360" t="s">
        <v>283</v>
      </c>
      <c r="F8360" t="s">
        <v>28</v>
      </c>
      <c r="G8360" t="s">
        <v>1406</v>
      </c>
      <c r="I8360">
        <v>5890.6</v>
      </c>
    </row>
    <row r="8361" spans="1:9" x14ac:dyDescent="0.2">
      <c r="A8361" t="s">
        <v>1379</v>
      </c>
      <c r="B8361">
        <v>420</v>
      </c>
      <c r="C8361">
        <v>2012</v>
      </c>
      <c r="D8361" t="s">
        <v>97</v>
      </c>
      <c r="F8361" t="s">
        <v>55</v>
      </c>
      <c r="G8361" t="s">
        <v>1634</v>
      </c>
      <c r="I8361">
        <v>5879</v>
      </c>
    </row>
    <row r="8362" spans="1:9" x14ac:dyDescent="0.2">
      <c r="A8362" t="s">
        <v>1745</v>
      </c>
      <c r="B8362">
        <v>421</v>
      </c>
      <c r="C8362">
        <v>2012</v>
      </c>
      <c r="D8362" t="s">
        <v>32</v>
      </c>
      <c r="F8362" t="s">
        <v>190</v>
      </c>
      <c r="G8362" t="s">
        <v>1746</v>
      </c>
      <c r="I8362">
        <v>5866.7</v>
      </c>
    </row>
    <row r="8363" spans="1:9" x14ac:dyDescent="0.2">
      <c r="A8363" t="s">
        <v>1915</v>
      </c>
      <c r="B8363">
        <v>422</v>
      </c>
      <c r="C8363">
        <v>2012</v>
      </c>
      <c r="D8363" t="s">
        <v>74</v>
      </c>
      <c r="F8363" t="s">
        <v>35</v>
      </c>
      <c r="G8363" t="s">
        <v>1431</v>
      </c>
      <c r="I8363">
        <v>5839</v>
      </c>
    </row>
    <row r="8364" spans="1:9" x14ac:dyDescent="0.2">
      <c r="A8364" t="s">
        <v>1805</v>
      </c>
      <c r="B8364">
        <v>423</v>
      </c>
      <c r="C8364">
        <v>2012</v>
      </c>
      <c r="D8364" t="s">
        <v>1294</v>
      </c>
      <c r="F8364" t="s">
        <v>177</v>
      </c>
      <c r="G8364" t="s">
        <v>1806</v>
      </c>
      <c r="I8364">
        <v>5822.1</v>
      </c>
    </row>
    <row r="8365" spans="1:9" x14ac:dyDescent="0.2">
      <c r="A8365" t="s">
        <v>1802</v>
      </c>
      <c r="B8365">
        <v>424</v>
      </c>
      <c r="C8365">
        <v>2012</v>
      </c>
      <c r="D8365" t="s">
        <v>1830</v>
      </c>
      <c r="F8365" t="s">
        <v>142</v>
      </c>
      <c r="G8365" t="s">
        <v>1462</v>
      </c>
      <c r="I8365">
        <v>5788.8</v>
      </c>
    </row>
    <row r="8366" spans="1:9" x14ac:dyDescent="0.2">
      <c r="A8366" t="s">
        <v>1710</v>
      </c>
      <c r="B8366">
        <v>425</v>
      </c>
      <c r="C8366">
        <v>2012</v>
      </c>
      <c r="D8366" t="s">
        <v>1359</v>
      </c>
      <c r="F8366" t="s">
        <v>177</v>
      </c>
      <c r="G8366" t="s">
        <v>1554</v>
      </c>
      <c r="I8366">
        <v>5757.4</v>
      </c>
    </row>
    <row r="8367" spans="1:9" x14ac:dyDescent="0.2">
      <c r="A8367" t="s">
        <v>1226</v>
      </c>
      <c r="B8367">
        <v>426</v>
      </c>
      <c r="C8367">
        <v>2012</v>
      </c>
      <c r="D8367" t="s">
        <v>79</v>
      </c>
      <c r="F8367" t="s">
        <v>47</v>
      </c>
      <c r="G8367" t="s">
        <v>1447</v>
      </c>
      <c r="I8367">
        <v>5756</v>
      </c>
    </row>
    <row r="8368" spans="1:9" x14ac:dyDescent="0.2">
      <c r="A8368" t="s">
        <v>1883</v>
      </c>
      <c r="B8368">
        <v>427</v>
      </c>
      <c r="C8368">
        <v>2012</v>
      </c>
      <c r="D8368" t="s">
        <v>987</v>
      </c>
      <c r="F8368" t="s">
        <v>150</v>
      </c>
      <c r="G8368" t="s">
        <v>1884</v>
      </c>
      <c r="I8368">
        <v>5746.9</v>
      </c>
    </row>
    <row r="8369" spans="1:9" x14ac:dyDescent="0.2">
      <c r="A8369" t="s">
        <v>1865</v>
      </c>
      <c r="B8369">
        <v>428</v>
      </c>
      <c r="C8369">
        <v>2012</v>
      </c>
      <c r="D8369" t="s">
        <v>221</v>
      </c>
      <c r="F8369" t="s">
        <v>33</v>
      </c>
      <c r="G8369" t="s">
        <v>1642</v>
      </c>
      <c r="I8369">
        <v>5731.7</v>
      </c>
    </row>
    <row r="8370" spans="1:9" x14ac:dyDescent="0.2">
      <c r="A8370" t="s">
        <v>1215</v>
      </c>
      <c r="B8370">
        <v>429</v>
      </c>
      <c r="C8370">
        <v>2012</v>
      </c>
      <c r="D8370" t="s">
        <v>43</v>
      </c>
      <c r="F8370" t="s">
        <v>18</v>
      </c>
      <c r="G8370" t="s">
        <v>1640</v>
      </c>
      <c r="I8370">
        <v>5709.5</v>
      </c>
    </row>
    <row r="8371" spans="1:9" x14ac:dyDescent="0.2">
      <c r="A8371" t="s">
        <v>1873</v>
      </c>
      <c r="B8371">
        <v>430</v>
      </c>
      <c r="C8371">
        <v>2012</v>
      </c>
      <c r="D8371" t="s">
        <v>974</v>
      </c>
      <c r="F8371" t="s">
        <v>55</v>
      </c>
      <c r="G8371" t="s">
        <v>1545</v>
      </c>
      <c r="I8371">
        <v>5662.1</v>
      </c>
    </row>
    <row r="8372" spans="1:9" x14ac:dyDescent="0.2">
      <c r="A8372" t="s">
        <v>1916</v>
      </c>
      <c r="B8372">
        <v>431</v>
      </c>
      <c r="C8372">
        <v>2012</v>
      </c>
      <c r="D8372" t="s">
        <v>283</v>
      </c>
      <c r="F8372" t="s">
        <v>28</v>
      </c>
      <c r="G8372" t="s">
        <v>1406</v>
      </c>
      <c r="I8372">
        <v>5660.3</v>
      </c>
    </row>
    <row r="8373" spans="1:9" x14ac:dyDescent="0.2">
      <c r="A8373" t="s">
        <v>961</v>
      </c>
      <c r="B8373">
        <v>432</v>
      </c>
      <c r="C8373">
        <v>2012</v>
      </c>
      <c r="D8373" t="s">
        <v>490</v>
      </c>
      <c r="F8373" t="s">
        <v>86</v>
      </c>
      <c r="G8373" t="s">
        <v>1572</v>
      </c>
      <c r="I8373">
        <v>5642.3</v>
      </c>
    </row>
    <row r="8374" spans="1:9" x14ac:dyDescent="0.2">
      <c r="A8374" t="s">
        <v>1167</v>
      </c>
      <c r="B8374">
        <v>433</v>
      </c>
      <c r="C8374">
        <v>2012</v>
      </c>
      <c r="D8374" t="s">
        <v>1103</v>
      </c>
      <c r="F8374" t="s">
        <v>41</v>
      </c>
      <c r="G8374" t="s">
        <v>1668</v>
      </c>
      <c r="I8374">
        <v>5640.9</v>
      </c>
    </row>
    <row r="8375" spans="1:9" x14ac:dyDescent="0.2">
      <c r="A8375" t="s">
        <v>833</v>
      </c>
      <c r="B8375">
        <v>434</v>
      </c>
      <c r="C8375">
        <v>2012</v>
      </c>
      <c r="D8375" t="s">
        <v>230</v>
      </c>
      <c r="F8375" t="s">
        <v>33</v>
      </c>
      <c r="G8375" t="s">
        <v>1498</v>
      </c>
      <c r="I8375">
        <v>5624</v>
      </c>
    </row>
    <row r="8376" spans="1:9" x14ac:dyDescent="0.2">
      <c r="A8376" t="s">
        <v>1126</v>
      </c>
      <c r="B8376">
        <v>435</v>
      </c>
      <c r="C8376">
        <v>2012</v>
      </c>
      <c r="D8376" t="s">
        <v>1838</v>
      </c>
      <c r="F8376" t="s">
        <v>28</v>
      </c>
      <c r="G8376" t="s">
        <v>1406</v>
      </c>
      <c r="I8376">
        <v>5623</v>
      </c>
    </row>
    <row r="8377" spans="1:9" x14ac:dyDescent="0.2">
      <c r="A8377" t="s">
        <v>1742</v>
      </c>
      <c r="B8377">
        <v>436</v>
      </c>
      <c r="C8377">
        <v>2012</v>
      </c>
      <c r="D8377" t="s">
        <v>91</v>
      </c>
      <c r="F8377" t="s">
        <v>535</v>
      </c>
      <c r="G8377" t="s">
        <v>1743</v>
      </c>
      <c r="I8377">
        <v>5612</v>
      </c>
    </row>
    <row r="8378" spans="1:9" x14ac:dyDescent="0.2">
      <c r="A8378" t="s">
        <v>1807</v>
      </c>
      <c r="B8378">
        <v>437</v>
      </c>
      <c r="C8378">
        <v>2012</v>
      </c>
      <c r="D8378" t="s">
        <v>824</v>
      </c>
      <c r="F8378" t="s">
        <v>72</v>
      </c>
      <c r="G8378" t="s">
        <v>1461</v>
      </c>
      <c r="I8378">
        <v>5611.7</v>
      </c>
    </row>
    <row r="8379" spans="1:9" x14ac:dyDescent="0.2">
      <c r="A8379" t="s">
        <v>1712</v>
      </c>
      <c r="B8379">
        <v>438</v>
      </c>
      <c r="C8379">
        <v>2012</v>
      </c>
      <c r="D8379" t="s">
        <v>223</v>
      </c>
      <c r="F8379" t="s">
        <v>22</v>
      </c>
      <c r="G8379" t="s">
        <v>1403</v>
      </c>
      <c r="I8379">
        <v>5602</v>
      </c>
    </row>
    <row r="8380" spans="1:9" x14ac:dyDescent="0.2">
      <c r="A8380" t="s">
        <v>1864</v>
      </c>
      <c r="B8380">
        <v>439</v>
      </c>
      <c r="C8380">
        <v>2012</v>
      </c>
      <c r="D8380" t="s">
        <v>1353</v>
      </c>
      <c r="F8380" t="s">
        <v>35</v>
      </c>
      <c r="G8380" t="s">
        <v>1431</v>
      </c>
      <c r="I8380">
        <v>5591.3</v>
      </c>
    </row>
    <row r="8381" spans="1:9" x14ac:dyDescent="0.2">
      <c r="A8381" t="s">
        <v>1861</v>
      </c>
      <c r="B8381">
        <v>440</v>
      </c>
      <c r="C8381">
        <v>2012</v>
      </c>
      <c r="D8381" t="s">
        <v>221</v>
      </c>
      <c r="F8381" t="s">
        <v>181</v>
      </c>
      <c r="G8381" t="s">
        <v>1549</v>
      </c>
      <c r="I8381">
        <v>5555.2</v>
      </c>
    </row>
    <row r="8382" spans="1:9" x14ac:dyDescent="0.2">
      <c r="A8382" t="s">
        <v>565</v>
      </c>
      <c r="B8382">
        <v>441</v>
      </c>
      <c r="C8382">
        <v>2012</v>
      </c>
      <c r="D8382" t="s">
        <v>330</v>
      </c>
      <c r="F8382" t="s">
        <v>18</v>
      </c>
      <c r="G8382" t="s">
        <v>1458</v>
      </c>
      <c r="I8382">
        <v>5551</v>
      </c>
    </row>
    <row r="8383" spans="1:9" x14ac:dyDescent="0.2">
      <c r="A8383" t="s">
        <v>1110</v>
      </c>
      <c r="B8383">
        <v>442</v>
      </c>
      <c r="C8383">
        <v>2012</v>
      </c>
      <c r="D8383" t="s">
        <v>970</v>
      </c>
      <c r="F8383" t="s">
        <v>41</v>
      </c>
      <c r="G8383" t="s">
        <v>1637</v>
      </c>
      <c r="I8383">
        <v>5547</v>
      </c>
    </row>
    <row r="8384" spans="1:9" x14ac:dyDescent="0.2">
      <c r="A8384" t="s">
        <v>1803</v>
      </c>
      <c r="B8384">
        <v>443</v>
      </c>
      <c r="C8384">
        <v>2012</v>
      </c>
      <c r="D8384" t="s">
        <v>1291</v>
      </c>
      <c r="F8384" t="s">
        <v>125</v>
      </c>
      <c r="G8384" t="s">
        <v>1804</v>
      </c>
      <c r="I8384">
        <v>5542.3</v>
      </c>
    </row>
    <row r="8385" spans="1:9" x14ac:dyDescent="0.2">
      <c r="A8385" t="s">
        <v>1165</v>
      </c>
      <c r="B8385">
        <v>444</v>
      </c>
      <c r="C8385">
        <v>2012</v>
      </c>
      <c r="D8385" t="s">
        <v>1294</v>
      </c>
      <c r="F8385" t="s">
        <v>190</v>
      </c>
      <c r="G8385" t="s">
        <v>1476</v>
      </c>
      <c r="I8385">
        <v>5523.3</v>
      </c>
    </row>
    <row r="8386" spans="1:9" x14ac:dyDescent="0.2">
      <c r="A8386" t="s">
        <v>1661</v>
      </c>
      <c r="B8386">
        <v>445</v>
      </c>
      <c r="C8386">
        <v>2012</v>
      </c>
      <c r="D8386" t="s">
        <v>1359</v>
      </c>
      <c r="F8386" t="s">
        <v>181</v>
      </c>
      <c r="G8386" t="s">
        <v>1549</v>
      </c>
      <c r="I8386">
        <v>5491.4</v>
      </c>
    </row>
    <row r="8387" spans="1:9" x14ac:dyDescent="0.2">
      <c r="A8387" t="s">
        <v>1129</v>
      </c>
      <c r="B8387">
        <v>446</v>
      </c>
      <c r="C8387">
        <v>2012</v>
      </c>
      <c r="D8387" t="s">
        <v>1727</v>
      </c>
      <c r="F8387" t="s">
        <v>125</v>
      </c>
      <c r="G8387" t="s">
        <v>1407</v>
      </c>
      <c r="I8387">
        <v>5461.9</v>
      </c>
    </row>
    <row r="8388" spans="1:9" x14ac:dyDescent="0.2">
      <c r="A8388" t="s">
        <v>756</v>
      </c>
      <c r="B8388">
        <v>447</v>
      </c>
      <c r="C8388">
        <v>2012</v>
      </c>
      <c r="D8388" t="s">
        <v>30</v>
      </c>
      <c r="F8388" t="s">
        <v>86</v>
      </c>
      <c r="G8388" t="s">
        <v>1622</v>
      </c>
      <c r="I8388">
        <v>5443</v>
      </c>
    </row>
    <row r="8389" spans="1:9" x14ac:dyDescent="0.2">
      <c r="A8389" t="s">
        <v>1814</v>
      </c>
      <c r="B8389">
        <v>448</v>
      </c>
      <c r="C8389">
        <v>2012</v>
      </c>
      <c r="D8389" t="s">
        <v>100</v>
      </c>
      <c r="F8389" t="s">
        <v>55</v>
      </c>
      <c r="G8389" t="s">
        <v>1777</v>
      </c>
      <c r="I8389">
        <v>5419.1</v>
      </c>
    </row>
    <row r="8390" spans="1:9" x14ac:dyDescent="0.2">
      <c r="A8390" t="s">
        <v>1917</v>
      </c>
      <c r="B8390">
        <v>449</v>
      </c>
      <c r="C8390">
        <v>2012</v>
      </c>
      <c r="D8390" t="s">
        <v>1103</v>
      </c>
      <c r="F8390" t="s">
        <v>86</v>
      </c>
      <c r="G8390" t="s">
        <v>1918</v>
      </c>
      <c r="I8390">
        <v>5399.6</v>
      </c>
    </row>
    <row r="8391" spans="1:9" x14ac:dyDescent="0.2">
      <c r="A8391" t="s">
        <v>1828</v>
      </c>
      <c r="B8391">
        <v>450</v>
      </c>
      <c r="C8391">
        <v>2012</v>
      </c>
      <c r="D8391" t="s">
        <v>175</v>
      </c>
      <c r="F8391" t="s">
        <v>55</v>
      </c>
      <c r="G8391" t="s">
        <v>1567</v>
      </c>
      <c r="I8391">
        <v>5384</v>
      </c>
    </row>
    <row r="8392" spans="1:9" x14ac:dyDescent="0.2">
      <c r="A8392" t="s">
        <v>556</v>
      </c>
      <c r="B8392">
        <v>451</v>
      </c>
      <c r="C8392">
        <v>2012</v>
      </c>
      <c r="D8392" t="s">
        <v>998</v>
      </c>
      <c r="F8392" t="s">
        <v>142</v>
      </c>
      <c r="G8392" t="s">
        <v>1480</v>
      </c>
      <c r="I8392">
        <v>5374.8</v>
      </c>
    </row>
    <row r="8393" spans="1:9" x14ac:dyDescent="0.2">
      <c r="A8393" t="s">
        <v>1863</v>
      </c>
      <c r="B8393">
        <v>452</v>
      </c>
      <c r="C8393">
        <v>2012</v>
      </c>
      <c r="D8393" t="s">
        <v>46</v>
      </c>
      <c r="F8393" t="s">
        <v>53</v>
      </c>
      <c r="G8393" t="s">
        <v>1471</v>
      </c>
      <c r="I8393">
        <v>5352</v>
      </c>
    </row>
    <row r="8394" spans="1:9" x14ac:dyDescent="0.2">
      <c r="A8394" t="s">
        <v>1826</v>
      </c>
      <c r="B8394">
        <v>453</v>
      </c>
      <c r="C8394">
        <v>2012</v>
      </c>
      <c r="D8394" t="s">
        <v>1288</v>
      </c>
      <c r="F8394" t="s">
        <v>142</v>
      </c>
      <c r="G8394" t="s">
        <v>1480</v>
      </c>
      <c r="I8394">
        <v>5340.6</v>
      </c>
    </row>
    <row r="8395" spans="1:9" x14ac:dyDescent="0.2">
      <c r="A8395" t="s">
        <v>763</v>
      </c>
      <c r="B8395">
        <v>454</v>
      </c>
      <c r="C8395">
        <v>2012</v>
      </c>
      <c r="D8395" t="s">
        <v>336</v>
      </c>
      <c r="F8395" t="s">
        <v>53</v>
      </c>
      <c r="G8395" t="s">
        <v>1551</v>
      </c>
      <c r="I8395">
        <v>5335</v>
      </c>
    </row>
    <row r="8396" spans="1:9" x14ac:dyDescent="0.2">
      <c r="A8396" t="s">
        <v>1919</v>
      </c>
      <c r="B8396">
        <v>455</v>
      </c>
      <c r="C8396">
        <v>2012</v>
      </c>
      <c r="D8396" t="s">
        <v>1291</v>
      </c>
      <c r="F8396" t="s">
        <v>75</v>
      </c>
      <c r="G8396" t="s">
        <v>1920</v>
      </c>
      <c r="I8396">
        <v>5329.6</v>
      </c>
    </row>
    <row r="8397" spans="1:9" x14ac:dyDescent="0.2">
      <c r="A8397" t="s">
        <v>926</v>
      </c>
      <c r="B8397">
        <v>456</v>
      </c>
      <c r="C8397">
        <v>2012</v>
      </c>
      <c r="D8397" t="s">
        <v>1077</v>
      </c>
      <c r="F8397" t="s">
        <v>55</v>
      </c>
      <c r="G8397" t="s">
        <v>1652</v>
      </c>
      <c r="I8397">
        <v>5326</v>
      </c>
    </row>
    <row r="8398" spans="1:9" x14ac:dyDescent="0.2">
      <c r="A8398" t="s">
        <v>1869</v>
      </c>
      <c r="B8398">
        <v>457</v>
      </c>
      <c r="C8398">
        <v>2012</v>
      </c>
      <c r="D8398" t="s">
        <v>1103</v>
      </c>
      <c r="F8398" t="s">
        <v>187</v>
      </c>
      <c r="G8398" t="s">
        <v>1870</v>
      </c>
      <c r="I8398">
        <v>5322.7</v>
      </c>
    </row>
    <row r="8399" spans="1:9" x14ac:dyDescent="0.2">
      <c r="A8399" t="s">
        <v>1149</v>
      </c>
      <c r="B8399">
        <v>458</v>
      </c>
      <c r="C8399">
        <v>2012</v>
      </c>
      <c r="D8399" t="s">
        <v>686</v>
      </c>
      <c r="F8399" t="s">
        <v>187</v>
      </c>
      <c r="G8399" t="s">
        <v>1448</v>
      </c>
      <c r="I8399">
        <v>5311.7</v>
      </c>
    </row>
    <row r="8400" spans="1:9" x14ac:dyDescent="0.2">
      <c r="A8400" t="s">
        <v>1867</v>
      </c>
      <c r="B8400">
        <v>459</v>
      </c>
      <c r="C8400">
        <v>2012</v>
      </c>
      <c r="D8400" t="s">
        <v>1164</v>
      </c>
      <c r="F8400" t="s">
        <v>18</v>
      </c>
      <c r="G8400" t="s">
        <v>1868</v>
      </c>
      <c r="I8400">
        <v>5290</v>
      </c>
    </row>
    <row r="8401" spans="1:9" x14ac:dyDescent="0.2">
      <c r="A8401" t="s">
        <v>1709</v>
      </c>
      <c r="B8401">
        <v>460</v>
      </c>
      <c r="C8401">
        <v>2012</v>
      </c>
      <c r="D8401" t="s">
        <v>976</v>
      </c>
      <c r="F8401" t="s">
        <v>398</v>
      </c>
      <c r="G8401" t="s">
        <v>1531</v>
      </c>
      <c r="I8401">
        <v>5287.2</v>
      </c>
    </row>
    <row r="8402" spans="1:9" x14ac:dyDescent="0.2">
      <c r="A8402" t="s">
        <v>1123</v>
      </c>
      <c r="B8402">
        <v>461</v>
      </c>
      <c r="C8402">
        <v>2012</v>
      </c>
      <c r="D8402" t="s">
        <v>30</v>
      </c>
      <c r="F8402" t="s">
        <v>33</v>
      </c>
      <c r="G8402" t="s">
        <v>1498</v>
      </c>
      <c r="I8402">
        <v>5278</v>
      </c>
    </row>
    <row r="8403" spans="1:9" x14ac:dyDescent="0.2">
      <c r="A8403" t="s">
        <v>1921</v>
      </c>
      <c r="B8403">
        <v>462</v>
      </c>
      <c r="C8403">
        <v>2012</v>
      </c>
      <c r="D8403" t="s">
        <v>230</v>
      </c>
      <c r="F8403" t="s">
        <v>954</v>
      </c>
      <c r="G8403" t="s">
        <v>1550</v>
      </c>
      <c r="I8403">
        <v>5269.8</v>
      </c>
    </row>
    <row r="8404" spans="1:9" x14ac:dyDescent="0.2">
      <c r="A8404" t="s">
        <v>1922</v>
      </c>
      <c r="B8404">
        <v>463</v>
      </c>
      <c r="C8404">
        <v>2012</v>
      </c>
      <c r="D8404" t="s">
        <v>976</v>
      </c>
      <c r="F8404" t="s">
        <v>255</v>
      </c>
      <c r="G8404" t="s">
        <v>1423</v>
      </c>
      <c r="I8404">
        <v>5244.4</v>
      </c>
    </row>
    <row r="8405" spans="1:9" x14ac:dyDescent="0.2">
      <c r="A8405" t="s">
        <v>1923</v>
      </c>
      <c r="B8405">
        <v>464</v>
      </c>
      <c r="C8405">
        <v>2012</v>
      </c>
      <c r="D8405" t="s">
        <v>27</v>
      </c>
      <c r="F8405" t="s">
        <v>33</v>
      </c>
      <c r="G8405" t="s">
        <v>1498</v>
      </c>
      <c r="I8405">
        <v>5243</v>
      </c>
    </row>
    <row r="8406" spans="1:9" x14ac:dyDescent="0.2">
      <c r="A8406" t="s">
        <v>661</v>
      </c>
      <c r="B8406">
        <v>465</v>
      </c>
      <c r="C8406">
        <v>2012</v>
      </c>
      <c r="D8406" t="s">
        <v>287</v>
      </c>
      <c r="F8406" t="s">
        <v>35</v>
      </c>
      <c r="G8406" t="s">
        <v>1431</v>
      </c>
      <c r="I8406">
        <v>5240</v>
      </c>
    </row>
    <row r="8407" spans="1:9" x14ac:dyDescent="0.2">
      <c r="A8407" t="s">
        <v>1815</v>
      </c>
      <c r="B8407">
        <v>466</v>
      </c>
      <c r="C8407">
        <v>2012</v>
      </c>
      <c r="D8407" t="s">
        <v>1830</v>
      </c>
      <c r="F8407" t="s">
        <v>98</v>
      </c>
      <c r="G8407" t="s">
        <v>1816</v>
      </c>
      <c r="I8407">
        <v>5211.8</v>
      </c>
    </row>
    <row r="8408" spans="1:9" x14ac:dyDescent="0.2">
      <c r="A8408" t="s">
        <v>1145</v>
      </c>
      <c r="B8408">
        <v>467</v>
      </c>
      <c r="C8408">
        <v>2012</v>
      </c>
      <c r="D8408" t="s">
        <v>1830</v>
      </c>
      <c r="F8408" t="s">
        <v>53</v>
      </c>
      <c r="G8408" t="s">
        <v>1471</v>
      </c>
      <c r="I8408">
        <v>5202.3</v>
      </c>
    </row>
    <row r="8409" spans="1:9" x14ac:dyDescent="0.2">
      <c r="A8409" t="s">
        <v>940</v>
      </c>
      <c r="B8409">
        <v>468</v>
      </c>
      <c r="C8409">
        <v>2012</v>
      </c>
      <c r="D8409" t="s">
        <v>166</v>
      </c>
      <c r="F8409" t="s">
        <v>98</v>
      </c>
      <c r="G8409" t="s">
        <v>1499</v>
      </c>
      <c r="I8409">
        <v>5183</v>
      </c>
    </row>
    <row r="8410" spans="1:9" x14ac:dyDescent="0.2">
      <c r="A8410" t="s">
        <v>1234</v>
      </c>
      <c r="B8410">
        <v>469</v>
      </c>
      <c r="C8410">
        <v>2012</v>
      </c>
      <c r="D8410" t="s">
        <v>27</v>
      </c>
      <c r="F8410" t="s">
        <v>44</v>
      </c>
      <c r="G8410" t="s">
        <v>1417</v>
      </c>
      <c r="I8410">
        <v>5180.5</v>
      </c>
    </row>
    <row r="8411" spans="1:9" x14ac:dyDescent="0.2">
      <c r="A8411" t="s">
        <v>1273</v>
      </c>
      <c r="B8411">
        <v>470</v>
      </c>
      <c r="C8411">
        <v>2012</v>
      </c>
      <c r="D8411" t="s">
        <v>1727</v>
      </c>
      <c r="F8411" t="s">
        <v>53</v>
      </c>
      <c r="G8411" t="s">
        <v>1628</v>
      </c>
      <c r="I8411">
        <v>5170.2</v>
      </c>
    </row>
    <row r="8412" spans="1:9" x14ac:dyDescent="0.2">
      <c r="A8412" t="s">
        <v>1330</v>
      </c>
      <c r="B8412">
        <v>471</v>
      </c>
      <c r="C8412">
        <v>2012</v>
      </c>
      <c r="D8412" t="s">
        <v>65</v>
      </c>
      <c r="F8412" t="s">
        <v>33</v>
      </c>
      <c r="G8412" t="s">
        <v>1624</v>
      </c>
      <c r="I8412">
        <v>5156</v>
      </c>
    </row>
    <row r="8413" spans="1:9" x14ac:dyDescent="0.2">
      <c r="A8413" t="s">
        <v>1134</v>
      </c>
      <c r="B8413">
        <v>472</v>
      </c>
      <c r="C8413">
        <v>2012</v>
      </c>
      <c r="D8413" t="s">
        <v>65</v>
      </c>
      <c r="F8413" t="s">
        <v>177</v>
      </c>
      <c r="G8413" t="s">
        <v>1554</v>
      </c>
      <c r="I8413">
        <v>5153.7</v>
      </c>
    </row>
    <row r="8414" spans="1:9" x14ac:dyDescent="0.2">
      <c r="A8414" t="s">
        <v>1824</v>
      </c>
      <c r="B8414">
        <v>473</v>
      </c>
      <c r="C8414">
        <v>2012</v>
      </c>
      <c r="D8414" t="s">
        <v>1830</v>
      </c>
      <c r="F8414" t="s">
        <v>199</v>
      </c>
      <c r="G8414" t="s">
        <v>1825</v>
      </c>
      <c r="I8414">
        <v>5140.2</v>
      </c>
    </row>
    <row r="8415" spans="1:9" x14ac:dyDescent="0.2">
      <c r="A8415" t="s">
        <v>1924</v>
      </c>
      <c r="B8415">
        <v>474</v>
      </c>
      <c r="C8415">
        <v>2012</v>
      </c>
      <c r="D8415" t="s">
        <v>637</v>
      </c>
      <c r="F8415" t="s">
        <v>55</v>
      </c>
      <c r="G8415" t="s">
        <v>1596</v>
      </c>
      <c r="I8415">
        <v>5122.6000000000004</v>
      </c>
    </row>
    <row r="8416" spans="1:9" x14ac:dyDescent="0.2">
      <c r="A8416" t="s">
        <v>1719</v>
      </c>
      <c r="B8416">
        <v>475</v>
      </c>
      <c r="C8416">
        <v>2012</v>
      </c>
      <c r="D8416" t="s">
        <v>1095</v>
      </c>
      <c r="F8416" t="s">
        <v>22</v>
      </c>
      <c r="G8416" t="s">
        <v>1403</v>
      </c>
      <c r="I8416">
        <v>5099</v>
      </c>
    </row>
    <row r="8417" spans="1:9" x14ac:dyDescent="0.2">
      <c r="A8417" t="s">
        <v>1818</v>
      </c>
      <c r="B8417">
        <v>476</v>
      </c>
      <c r="C8417">
        <v>2012</v>
      </c>
      <c r="D8417" t="s">
        <v>100</v>
      </c>
      <c r="F8417" t="s">
        <v>146</v>
      </c>
      <c r="G8417" t="s">
        <v>1874</v>
      </c>
      <c r="I8417">
        <v>5048.6000000000004</v>
      </c>
    </row>
    <row r="8418" spans="1:9" x14ac:dyDescent="0.2">
      <c r="A8418" t="s">
        <v>1760</v>
      </c>
      <c r="B8418">
        <v>477</v>
      </c>
      <c r="C8418">
        <v>2012</v>
      </c>
      <c r="D8418" t="s">
        <v>21</v>
      </c>
      <c r="F8418" t="s">
        <v>22</v>
      </c>
      <c r="G8418" t="s">
        <v>1761</v>
      </c>
      <c r="I8418">
        <v>5029.1000000000004</v>
      </c>
    </row>
    <row r="8419" spans="1:9" x14ac:dyDescent="0.2">
      <c r="A8419" t="s">
        <v>863</v>
      </c>
      <c r="B8419">
        <v>478</v>
      </c>
      <c r="C8419">
        <v>2012</v>
      </c>
      <c r="D8419" t="s">
        <v>976</v>
      </c>
      <c r="F8419" t="s">
        <v>44</v>
      </c>
      <c r="G8419" t="s">
        <v>1428</v>
      </c>
      <c r="I8419">
        <v>5005.5</v>
      </c>
    </row>
    <row r="8420" spans="1:9" x14ac:dyDescent="0.2">
      <c r="A8420" t="s">
        <v>1643</v>
      </c>
      <c r="B8420">
        <v>479</v>
      </c>
      <c r="C8420">
        <v>2012</v>
      </c>
      <c r="D8420" t="s">
        <v>1138</v>
      </c>
      <c r="F8420" t="s">
        <v>75</v>
      </c>
      <c r="G8420" t="s">
        <v>1439</v>
      </c>
      <c r="I8420">
        <v>5003</v>
      </c>
    </row>
    <row r="8421" spans="1:9" x14ac:dyDescent="0.2">
      <c r="A8421" t="s">
        <v>1791</v>
      </c>
      <c r="B8421">
        <v>480</v>
      </c>
      <c r="C8421">
        <v>2012</v>
      </c>
      <c r="D8421" t="s">
        <v>1359</v>
      </c>
      <c r="F8421" t="s">
        <v>98</v>
      </c>
      <c r="G8421" t="s">
        <v>1528</v>
      </c>
      <c r="I8421">
        <v>4991</v>
      </c>
    </row>
    <row r="8422" spans="1:9" x14ac:dyDescent="0.2">
      <c r="A8422" t="s">
        <v>1871</v>
      </c>
      <c r="B8422">
        <v>481</v>
      </c>
      <c r="C8422">
        <v>2012</v>
      </c>
      <c r="D8422" t="s">
        <v>17</v>
      </c>
      <c r="F8422" t="s">
        <v>18</v>
      </c>
      <c r="G8422" t="s">
        <v>1458</v>
      </c>
      <c r="I8422">
        <v>4990</v>
      </c>
    </row>
    <row r="8423" spans="1:9" x14ac:dyDescent="0.2">
      <c r="A8423" t="s">
        <v>1272</v>
      </c>
      <c r="B8423">
        <v>482</v>
      </c>
      <c r="C8423">
        <v>2012</v>
      </c>
      <c r="D8423" t="s">
        <v>40</v>
      </c>
      <c r="F8423" t="s">
        <v>53</v>
      </c>
      <c r="G8423" t="s">
        <v>1416</v>
      </c>
      <c r="I8423">
        <v>4986.3999999999996</v>
      </c>
    </row>
    <row r="8424" spans="1:9" x14ac:dyDescent="0.2">
      <c r="A8424" t="s">
        <v>1377</v>
      </c>
      <c r="B8424">
        <v>483</v>
      </c>
      <c r="C8424">
        <v>2012</v>
      </c>
      <c r="D8424" t="s">
        <v>1363</v>
      </c>
      <c r="F8424" t="s">
        <v>55</v>
      </c>
      <c r="G8424" t="s">
        <v>1596</v>
      </c>
      <c r="I8424">
        <v>4984.2</v>
      </c>
    </row>
    <row r="8425" spans="1:9" x14ac:dyDescent="0.2">
      <c r="A8425" t="s">
        <v>1925</v>
      </c>
      <c r="B8425">
        <v>484</v>
      </c>
      <c r="C8425">
        <v>2012</v>
      </c>
      <c r="D8425" t="s">
        <v>1294</v>
      </c>
      <c r="F8425" t="s">
        <v>113</v>
      </c>
      <c r="G8425" t="s">
        <v>1440</v>
      </c>
      <c r="I8425">
        <v>4895.8999999999996</v>
      </c>
    </row>
    <row r="8426" spans="1:9" x14ac:dyDescent="0.2">
      <c r="A8426" t="s">
        <v>851</v>
      </c>
      <c r="B8426">
        <v>485</v>
      </c>
      <c r="C8426">
        <v>2012</v>
      </c>
      <c r="D8426" t="s">
        <v>609</v>
      </c>
      <c r="F8426" t="s">
        <v>55</v>
      </c>
      <c r="G8426" t="s">
        <v>1413</v>
      </c>
      <c r="I8426">
        <v>4884</v>
      </c>
    </row>
    <row r="8427" spans="1:9" x14ac:dyDescent="0.2">
      <c r="A8427" t="s">
        <v>1926</v>
      </c>
      <c r="B8427">
        <v>486</v>
      </c>
      <c r="C8427">
        <v>2012</v>
      </c>
      <c r="D8427" t="s">
        <v>1830</v>
      </c>
      <c r="F8427" t="s">
        <v>22</v>
      </c>
      <c r="G8427" t="s">
        <v>1927</v>
      </c>
      <c r="I8427">
        <v>4873.8</v>
      </c>
    </row>
    <row r="8428" spans="1:9" x14ac:dyDescent="0.2">
      <c r="A8428" t="s">
        <v>1361</v>
      </c>
      <c r="B8428">
        <v>487</v>
      </c>
      <c r="C8428">
        <v>2012</v>
      </c>
      <c r="D8428" t="s">
        <v>1010</v>
      </c>
      <c r="F8428" t="s">
        <v>150</v>
      </c>
      <c r="G8428" t="s">
        <v>1547</v>
      </c>
      <c r="I8428">
        <v>4868.8</v>
      </c>
    </row>
    <row r="8429" spans="1:9" x14ac:dyDescent="0.2">
      <c r="A8429" t="s">
        <v>1075</v>
      </c>
      <c r="B8429">
        <v>488</v>
      </c>
      <c r="C8429">
        <v>2012</v>
      </c>
      <c r="D8429" t="s">
        <v>223</v>
      </c>
      <c r="F8429" t="s">
        <v>22</v>
      </c>
      <c r="G8429" t="s">
        <v>1403</v>
      </c>
      <c r="I8429">
        <v>4860</v>
      </c>
    </row>
    <row r="8430" spans="1:9" x14ac:dyDescent="0.2">
      <c r="A8430" t="s">
        <v>1928</v>
      </c>
      <c r="B8430">
        <v>489</v>
      </c>
      <c r="C8430">
        <v>2012</v>
      </c>
      <c r="D8430" t="s">
        <v>57</v>
      </c>
      <c r="F8430" t="s">
        <v>28</v>
      </c>
      <c r="G8430" t="s">
        <v>1406</v>
      </c>
      <c r="I8430">
        <v>4855.3</v>
      </c>
    </row>
    <row r="8431" spans="1:9" x14ac:dyDescent="0.2">
      <c r="A8431" t="s">
        <v>1929</v>
      </c>
      <c r="B8431">
        <v>490</v>
      </c>
      <c r="C8431">
        <v>2012</v>
      </c>
      <c r="D8431" t="s">
        <v>27</v>
      </c>
      <c r="F8431" t="s">
        <v>22</v>
      </c>
      <c r="G8431" t="s">
        <v>1930</v>
      </c>
      <c r="I8431">
        <v>4847.3999999999996</v>
      </c>
    </row>
    <row r="8432" spans="1:9" x14ac:dyDescent="0.2">
      <c r="A8432" t="s">
        <v>1808</v>
      </c>
      <c r="B8432">
        <v>491</v>
      </c>
      <c r="C8432">
        <v>2012</v>
      </c>
      <c r="D8432" t="s">
        <v>74</v>
      </c>
      <c r="F8432" t="s">
        <v>35</v>
      </c>
      <c r="G8432" t="s">
        <v>1678</v>
      </c>
      <c r="I8432">
        <v>4842.3</v>
      </c>
    </row>
    <row r="8433" spans="1:11" x14ac:dyDescent="0.2">
      <c r="A8433" t="s">
        <v>1931</v>
      </c>
      <c r="B8433">
        <v>492</v>
      </c>
      <c r="C8433">
        <v>2012</v>
      </c>
      <c r="D8433" t="s">
        <v>100</v>
      </c>
      <c r="F8433" t="s">
        <v>41</v>
      </c>
      <c r="G8433" t="s">
        <v>1932</v>
      </c>
      <c r="I8433">
        <v>4842.1000000000004</v>
      </c>
    </row>
    <row r="8434" spans="1:11" x14ac:dyDescent="0.2">
      <c r="A8434" t="s">
        <v>1933</v>
      </c>
      <c r="B8434">
        <v>493</v>
      </c>
      <c r="C8434">
        <v>2012</v>
      </c>
      <c r="D8434" t="s">
        <v>1095</v>
      </c>
      <c r="F8434" t="s">
        <v>22</v>
      </c>
      <c r="G8434" t="s">
        <v>1403</v>
      </c>
      <c r="I8434">
        <v>4832.3999999999996</v>
      </c>
    </row>
    <row r="8435" spans="1:11" x14ac:dyDescent="0.2">
      <c r="A8435" t="s">
        <v>1934</v>
      </c>
      <c r="B8435">
        <v>494</v>
      </c>
      <c r="C8435">
        <v>2012</v>
      </c>
      <c r="D8435" t="s">
        <v>166</v>
      </c>
      <c r="F8435" t="s">
        <v>53</v>
      </c>
      <c r="G8435" t="s">
        <v>1521</v>
      </c>
      <c r="I8435">
        <v>4826.3999999999996</v>
      </c>
    </row>
    <row r="8436" spans="1:11" x14ac:dyDescent="0.2">
      <c r="A8436" t="s">
        <v>1877</v>
      </c>
      <c r="B8436">
        <v>495</v>
      </c>
      <c r="C8436">
        <v>2012</v>
      </c>
      <c r="D8436" t="s">
        <v>980</v>
      </c>
      <c r="F8436" t="s">
        <v>53</v>
      </c>
      <c r="G8436" t="s">
        <v>1878</v>
      </c>
      <c r="I8436">
        <v>4825.7</v>
      </c>
    </row>
    <row r="8437" spans="1:11" x14ac:dyDescent="0.2">
      <c r="A8437" t="s">
        <v>1772</v>
      </c>
      <c r="B8437">
        <v>496</v>
      </c>
      <c r="C8437">
        <v>2012</v>
      </c>
      <c r="D8437" t="s">
        <v>74</v>
      </c>
      <c r="F8437" t="s">
        <v>199</v>
      </c>
      <c r="G8437" t="s">
        <v>1773</v>
      </c>
      <c r="I8437">
        <v>4825</v>
      </c>
    </row>
    <row r="8438" spans="1:11" x14ac:dyDescent="0.2">
      <c r="A8438" t="s">
        <v>1216</v>
      </c>
      <c r="B8438">
        <v>497</v>
      </c>
      <c r="C8438">
        <v>2012</v>
      </c>
      <c r="D8438" t="s">
        <v>65</v>
      </c>
      <c r="F8438" t="s">
        <v>98</v>
      </c>
      <c r="G8438" t="s">
        <v>1648</v>
      </c>
      <c r="I8438">
        <v>4824</v>
      </c>
    </row>
    <row r="8439" spans="1:11" x14ac:dyDescent="0.2">
      <c r="A8439" t="s">
        <v>1383</v>
      </c>
      <c r="B8439">
        <v>498</v>
      </c>
      <c r="C8439">
        <v>2012</v>
      </c>
      <c r="D8439" t="s">
        <v>985</v>
      </c>
      <c r="F8439" t="s">
        <v>72</v>
      </c>
      <c r="G8439" t="s">
        <v>1421</v>
      </c>
      <c r="I8439">
        <v>4807.2</v>
      </c>
    </row>
    <row r="8440" spans="1:11" x14ac:dyDescent="0.2">
      <c r="A8440" t="s">
        <v>304</v>
      </c>
      <c r="B8440">
        <v>499</v>
      </c>
      <c r="C8440">
        <v>2012</v>
      </c>
      <c r="D8440" t="s">
        <v>57</v>
      </c>
      <c r="F8440" t="s">
        <v>53</v>
      </c>
      <c r="G8440" t="s">
        <v>1521</v>
      </c>
      <c r="I8440">
        <v>4780</v>
      </c>
    </row>
    <row r="8441" spans="1:11" x14ac:dyDescent="0.2">
      <c r="A8441" t="s">
        <v>1935</v>
      </c>
      <c r="B8441">
        <v>500</v>
      </c>
      <c r="C8441">
        <v>2012</v>
      </c>
      <c r="D8441" t="s">
        <v>1288</v>
      </c>
      <c r="F8441" t="s">
        <v>55</v>
      </c>
      <c r="G8441" t="s">
        <v>1936</v>
      </c>
      <c r="I8441">
        <v>4769.8999999999996</v>
      </c>
    </row>
    <row r="8442" spans="1:11" x14ac:dyDescent="0.2">
      <c r="A8442" t="s">
        <v>23</v>
      </c>
      <c r="B8442">
        <v>1</v>
      </c>
      <c r="C8442">
        <v>2013</v>
      </c>
      <c r="D8442" t="s">
        <v>24</v>
      </c>
      <c r="F8442" t="s">
        <v>25</v>
      </c>
      <c r="H8442">
        <v>246373.5</v>
      </c>
      <c r="I8442">
        <v>469162</v>
      </c>
      <c r="J8442">
        <v>16999</v>
      </c>
      <c r="K8442">
        <v>203105</v>
      </c>
    </row>
    <row r="8443" spans="1:11" x14ac:dyDescent="0.2">
      <c r="A8443" t="s">
        <v>875</v>
      </c>
      <c r="B8443">
        <v>2</v>
      </c>
      <c r="C8443">
        <v>2013</v>
      </c>
      <c r="D8443" t="s">
        <v>21</v>
      </c>
      <c r="F8443" t="s">
        <v>22</v>
      </c>
      <c r="H8443">
        <v>403733.3</v>
      </c>
      <c r="I8443">
        <v>449886</v>
      </c>
      <c r="J8443">
        <v>44880</v>
      </c>
      <c r="K8443">
        <v>333795</v>
      </c>
    </row>
    <row r="8444" spans="1:11" x14ac:dyDescent="0.2">
      <c r="A8444" t="s">
        <v>54</v>
      </c>
      <c r="B8444">
        <v>3</v>
      </c>
      <c r="C8444">
        <v>2013</v>
      </c>
      <c r="D8444" t="s">
        <v>21</v>
      </c>
      <c r="F8444" t="s">
        <v>55</v>
      </c>
      <c r="H8444">
        <v>230831.4</v>
      </c>
      <c r="I8444">
        <v>233899</v>
      </c>
      <c r="J8444">
        <v>26179</v>
      </c>
      <c r="K8444">
        <v>232982</v>
      </c>
    </row>
    <row r="8445" spans="1:11" x14ac:dyDescent="0.2">
      <c r="A8445" t="s">
        <v>1937</v>
      </c>
      <c r="B8445">
        <v>4</v>
      </c>
      <c r="C8445">
        <v>2013</v>
      </c>
      <c r="D8445" t="s">
        <v>21</v>
      </c>
      <c r="F8445" t="s">
        <v>22</v>
      </c>
      <c r="H8445">
        <v>43487</v>
      </c>
      <c r="I8445">
        <v>169551</v>
      </c>
      <c r="J8445">
        <v>4124</v>
      </c>
      <c r="K8445">
        <v>48073</v>
      </c>
    </row>
    <row r="8446" spans="1:11" x14ac:dyDescent="0.2">
      <c r="A8446" t="s">
        <v>626</v>
      </c>
      <c r="B8446">
        <v>5</v>
      </c>
      <c r="C8446">
        <v>2013</v>
      </c>
      <c r="D8446" t="s">
        <v>65</v>
      </c>
      <c r="F8446" t="s">
        <v>68</v>
      </c>
      <c r="H8446">
        <v>256768</v>
      </c>
      <c r="I8446">
        <v>162463</v>
      </c>
      <c r="J8446">
        <v>14824</v>
      </c>
      <c r="K8446">
        <v>427452</v>
      </c>
    </row>
    <row r="8447" spans="1:11" x14ac:dyDescent="0.2">
      <c r="A8447" t="s">
        <v>1831</v>
      </c>
      <c r="B8447">
        <v>6</v>
      </c>
      <c r="C8447">
        <v>2013</v>
      </c>
      <c r="D8447" t="s">
        <v>30</v>
      </c>
      <c r="F8447" t="s">
        <v>55</v>
      </c>
      <c r="H8447">
        <v>415683.3</v>
      </c>
      <c r="I8447">
        <v>156508</v>
      </c>
      <c r="J8447">
        <v>41733</v>
      </c>
      <c r="K8447">
        <v>176064</v>
      </c>
    </row>
    <row r="8448" spans="1:11" x14ac:dyDescent="0.2">
      <c r="A8448" t="s">
        <v>1885</v>
      </c>
      <c r="B8448">
        <v>7</v>
      </c>
      <c r="C8448">
        <v>2013</v>
      </c>
      <c r="D8448" t="s">
        <v>17</v>
      </c>
      <c r="F8448" t="s">
        <v>18</v>
      </c>
      <c r="H8448">
        <v>38014.5</v>
      </c>
      <c r="I8448">
        <v>152256</v>
      </c>
      <c r="J8448">
        <v>6188</v>
      </c>
      <c r="K8448">
        <v>149422</v>
      </c>
    </row>
    <row r="8449" spans="1:11" x14ac:dyDescent="0.2">
      <c r="A8449" t="s">
        <v>31</v>
      </c>
      <c r="B8449">
        <v>8</v>
      </c>
      <c r="C8449">
        <v>2013</v>
      </c>
      <c r="D8449" t="s">
        <v>79</v>
      </c>
      <c r="F8449" t="s">
        <v>33</v>
      </c>
      <c r="H8449">
        <v>240408</v>
      </c>
      <c r="I8449">
        <v>146874</v>
      </c>
      <c r="J8449">
        <v>13641</v>
      </c>
      <c r="K8449">
        <v>685328</v>
      </c>
    </row>
    <row r="8450" spans="1:11" x14ac:dyDescent="0.2">
      <c r="A8450" t="s">
        <v>512</v>
      </c>
      <c r="B8450">
        <v>9</v>
      </c>
      <c r="C8450">
        <v>2013</v>
      </c>
      <c r="D8450" t="s">
        <v>21</v>
      </c>
      <c r="F8450" t="s">
        <v>22</v>
      </c>
      <c r="H8450">
        <v>25152.9</v>
      </c>
      <c r="I8450">
        <v>138286</v>
      </c>
      <c r="J8450">
        <v>2083</v>
      </c>
      <c r="K8450">
        <v>44477</v>
      </c>
    </row>
    <row r="8451" spans="1:11" x14ac:dyDescent="0.2">
      <c r="A8451" t="s">
        <v>19</v>
      </c>
      <c r="B8451">
        <v>10</v>
      </c>
      <c r="C8451">
        <v>2013</v>
      </c>
      <c r="D8451" t="s">
        <v>17</v>
      </c>
      <c r="F8451" t="s">
        <v>18</v>
      </c>
      <c r="H8451">
        <v>51577.599999999999</v>
      </c>
      <c r="I8451">
        <v>134252</v>
      </c>
      <c r="J8451">
        <v>5665</v>
      </c>
      <c r="K8451">
        <v>190554</v>
      </c>
    </row>
    <row r="8452" spans="1:11" x14ac:dyDescent="0.2">
      <c r="A8452" t="s">
        <v>1348</v>
      </c>
      <c r="B8452">
        <v>11</v>
      </c>
      <c r="C8452">
        <v>2013</v>
      </c>
      <c r="D8452" t="s">
        <v>27</v>
      </c>
      <c r="F8452" t="s">
        <v>22</v>
      </c>
      <c r="H8452">
        <v>201487.2</v>
      </c>
      <c r="I8452">
        <v>127434</v>
      </c>
      <c r="J8452">
        <v>7264</v>
      </c>
      <c r="K8452">
        <v>272315</v>
      </c>
    </row>
    <row r="8453" spans="1:11" x14ac:dyDescent="0.2">
      <c r="A8453" t="s">
        <v>607</v>
      </c>
      <c r="B8453">
        <v>12</v>
      </c>
      <c r="C8453">
        <v>2013</v>
      </c>
      <c r="D8453" t="s">
        <v>79</v>
      </c>
      <c r="F8453" t="s">
        <v>80</v>
      </c>
      <c r="H8453">
        <v>793.3</v>
      </c>
      <c r="I8453">
        <v>127230</v>
      </c>
      <c r="J8453">
        <v>17220</v>
      </c>
      <c r="K8453">
        <v>3222422</v>
      </c>
    </row>
    <row r="8454" spans="1:11" x14ac:dyDescent="0.2">
      <c r="A8454" t="s">
        <v>1669</v>
      </c>
      <c r="B8454">
        <v>13</v>
      </c>
      <c r="C8454">
        <v>2013</v>
      </c>
      <c r="D8454" t="s">
        <v>70</v>
      </c>
      <c r="F8454" t="s">
        <v>210</v>
      </c>
      <c r="H8454">
        <v>67703.399999999994</v>
      </c>
      <c r="I8454">
        <v>123133</v>
      </c>
      <c r="J8454">
        <v>3876.9</v>
      </c>
      <c r="K8454">
        <v>65912</v>
      </c>
    </row>
    <row r="8455" spans="1:11" x14ac:dyDescent="0.2">
      <c r="A8455" t="s">
        <v>157</v>
      </c>
      <c r="B8455">
        <v>14</v>
      </c>
      <c r="C8455">
        <v>2013</v>
      </c>
      <c r="D8455" t="s">
        <v>972</v>
      </c>
      <c r="F8455" t="s">
        <v>55</v>
      </c>
      <c r="H8455">
        <v>25142.7</v>
      </c>
      <c r="I8455">
        <v>122734</v>
      </c>
      <c r="J8455">
        <v>1403</v>
      </c>
      <c r="K8455">
        <v>33093</v>
      </c>
    </row>
    <row r="8456" spans="1:11" x14ac:dyDescent="0.2">
      <c r="A8456" t="s">
        <v>58</v>
      </c>
      <c r="B8456">
        <v>15</v>
      </c>
      <c r="C8456">
        <v>2013</v>
      </c>
      <c r="D8456" t="s">
        <v>30</v>
      </c>
      <c r="F8456" t="s">
        <v>55</v>
      </c>
      <c r="H8456">
        <v>46345.4</v>
      </c>
      <c r="I8456">
        <v>120357</v>
      </c>
      <c r="J8456">
        <v>-12650</v>
      </c>
      <c r="K8456">
        <v>108768</v>
      </c>
    </row>
    <row r="8457" spans="1:11" x14ac:dyDescent="0.2">
      <c r="A8457" t="s">
        <v>966</v>
      </c>
      <c r="B8457">
        <v>16</v>
      </c>
      <c r="C8457">
        <v>2013</v>
      </c>
      <c r="D8457" t="s">
        <v>27</v>
      </c>
      <c r="F8457" t="s">
        <v>28</v>
      </c>
      <c r="H8457">
        <v>140484.20000000001</v>
      </c>
      <c r="I8457">
        <v>115846</v>
      </c>
      <c r="J8457">
        <v>875</v>
      </c>
      <c r="K8457">
        <v>225222</v>
      </c>
    </row>
    <row r="8458" spans="1:11" x14ac:dyDescent="0.2">
      <c r="A8458" t="s">
        <v>1347</v>
      </c>
      <c r="B8458">
        <v>17</v>
      </c>
      <c r="C8458">
        <v>2013</v>
      </c>
      <c r="D8458" t="s">
        <v>1288</v>
      </c>
      <c r="F8458" t="s">
        <v>72</v>
      </c>
      <c r="H8458">
        <v>58636</v>
      </c>
      <c r="I8458">
        <v>110618</v>
      </c>
      <c r="J8458">
        <v>5526</v>
      </c>
      <c r="K8458">
        <v>80885</v>
      </c>
    </row>
    <row r="8459" spans="1:11" x14ac:dyDescent="0.2">
      <c r="A8459" t="s">
        <v>967</v>
      </c>
      <c r="B8459">
        <v>18</v>
      </c>
      <c r="C8459">
        <v>2013</v>
      </c>
      <c r="D8459" t="s">
        <v>57</v>
      </c>
      <c r="F8459" t="s">
        <v>28</v>
      </c>
      <c r="H8459">
        <v>181651.6</v>
      </c>
      <c r="I8459">
        <v>108184</v>
      </c>
      <c r="J8459">
        <v>21284</v>
      </c>
      <c r="K8459">
        <v>2359141</v>
      </c>
    </row>
    <row r="8460" spans="1:11" x14ac:dyDescent="0.2">
      <c r="A8460" t="s">
        <v>251</v>
      </c>
      <c r="B8460">
        <v>19</v>
      </c>
      <c r="C8460">
        <v>2013</v>
      </c>
      <c r="D8460" t="s">
        <v>972</v>
      </c>
      <c r="F8460" t="s">
        <v>53</v>
      </c>
      <c r="H8460">
        <v>14186.6</v>
      </c>
      <c r="I8460">
        <v>107552</v>
      </c>
      <c r="J8460">
        <v>1069</v>
      </c>
      <c r="K8460">
        <v>24260</v>
      </c>
    </row>
    <row r="8461" spans="1:11" x14ac:dyDescent="0.2">
      <c r="A8461" t="s">
        <v>29</v>
      </c>
      <c r="B8461">
        <v>20</v>
      </c>
      <c r="C8461">
        <v>2013</v>
      </c>
      <c r="D8461" t="s">
        <v>1353</v>
      </c>
      <c r="F8461" t="s">
        <v>28</v>
      </c>
      <c r="H8461">
        <v>237724.9</v>
      </c>
      <c r="I8461">
        <v>104507</v>
      </c>
      <c r="J8461">
        <v>16604</v>
      </c>
      <c r="K8461">
        <v>119213</v>
      </c>
    </row>
    <row r="8462" spans="1:11" x14ac:dyDescent="0.2">
      <c r="A8462" t="s">
        <v>876</v>
      </c>
      <c r="B8462">
        <v>21</v>
      </c>
      <c r="C8462">
        <v>2013</v>
      </c>
      <c r="D8462" t="s">
        <v>57</v>
      </c>
      <c r="F8462" t="s">
        <v>125</v>
      </c>
      <c r="H8462">
        <v>131790.9</v>
      </c>
      <c r="I8462">
        <v>100078</v>
      </c>
      <c r="J8462">
        <v>4188</v>
      </c>
      <c r="K8462">
        <v>2209974</v>
      </c>
    </row>
    <row r="8463" spans="1:11" x14ac:dyDescent="0.2">
      <c r="A8463" t="s">
        <v>878</v>
      </c>
      <c r="B8463">
        <v>22</v>
      </c>
      <c r="C8463">
        <v>2013</v>
      </c>
      <c r="D8463" t="s">
        <v>1830</v>
      </c>
      <c r="F8463" t="s">
        <v>93</v>
      </c>
      <c r="H8463">
        <v>46303.4</v>
      </c>
      <c r="I8463">
        <v>99137</v>
      </c>
      <c r="J8463">
        <v>1709</v>
      </c>
      <c r="K8463">
        <v>27140</v>
      </c>
    </row>
    <row r="8464" spans="1:11" x14ac:dyDescent="0.2">
      <c r="A8464" t="s">
        <v>69</v>
      </c>
      <c r="B8464">
        <v>23</v>
      </c>
      <c r="C8464">
        <v>2013</v>
      </c>
      <c r="D8464" t="s">
        <v>70</v>
      </c>
      <c r="F8464" t="s">
        <v>53</v>
      </c>
      <c r="H8464">
        <v>17261.400000000001</v>
      </c>
      <c r="I8464">
        <v>96751.3</v>
      </c>
      <c r="J8464">
        <v>1496.5</v>
      </c>
      <c r="K8464">
        <v>24651.5</v>
      </c>
    </row>
    <row r="8465" spans="1:11" x14ac:dyDescent="0.2">
      <c r="A8465" t="s">
        <v>1891</v>
      </c>
      <c r="B8465">
        <v>24</v>
      </c>
      <c r="C8465">
        <v>2013</v>
      </c>
      <c r="D8465" t="s">
        <v>1291</v>
      </c>
      <c r="F8465" t="s">
        <v>142</v>
      </c>
      <c r="H8465">
        <v>47161.9</v>
      </c>
      <c r="I8465">
        <v>94416.7</v>
      </c>
      <c r="J8465">
        <v>1312.9</v>
      </c>
      <c r="K8465">
        <v>58111.199999999997</v>
      </c>
    </row>
    <row r="8466" spans="1:11" x14ac:dyDescent="0.2">
      <c r="A8466" t="s">
        <v>334</v>
      </c>
      <c r="B8466">
        <v>25</v>
      </c>
      <c r="C8466">
        <v>2013</v>
      </c>
      <c r="D8466" t="s">
        <v>57</v>
      </c>
      <c r="F8466" t="s">
        <v>55</v>
      </c>
      <c r="H8466">
        <v>194969.9</v>
      </c>
      <c r="I8466">
        <v>91247</v>
      </c>
      <c r="J8466">
        <v>18897</v>
      </c>
      <c r="K8466">
        <v>1422968</v>
      </c>
    </row>
    <row r="8467" spans="1:11" x14ac:dyDescent="0.2">
      <c r="A8467" t="s">
        <v>1886</v>
      </c>
      <c r="B8467">
        <v>26</v>
      </c>
      <c r="C8467">
        <v>2013</v>
      </c>
      <c r="D8467" t="s">
        <v>57</v>
      </c>
      <c r="F8467" t="s">
        <v>28</v>
      </c>
      <c r="H8467">
        <v>134434.70000000001</v>
      </c>
      <c r="I8467">
        <v>90769</v>
      </c>
      <c r="J8467">
        <v>7541</v>
      </c>
      <c r="K8467">
        <v>1864660</v>
      </c>
    </row>
    <row r="8468" spans="1:11" x14ac:dyDescent="0.2">
      <c r="A8468" t="s">
        <v>1239</v>
      </c>
      <c r="B8468">
        <v>27</v>
      </c>
      <c r="C8468">
        <v>2013</v>
      </c>
      <c r="D8468" t="s">
        <v>987</v>
      </c>
      <c r="F8468" t="s">
        <v>44</v>
      </c>
      <c r="H8468">
        <v>22214.3</v>
      </c>
      <c r="I8468">
        <v>89038</v>
      </c>
      <c r="J8468">
        <v>1223</v>
      </c>
      <c r="K8468">
        <v>41553</v>
      </c>
    </row>
    <row r="8469" spans="1:11" x14ac:dyDescent="0.2">
      <c r="A8469" t="s">
        <v>51</v>
      </c>
      <c r="B8469">
        <v>28</v>
      </c>
      <c r="C8469">
        <v>2013</v>
      </c>
      <c r="D8469" t="s">
        <v>1077</v>
      </c>
      <c r="F8469" t="s">
        <v>53</v>
      </c>
      <c r="H8469">
        <v>210501</v>
      </c>
      <c r="I8469">
        <v>85120</v>
      </c>
      <c r="J8469">
        <v>10756</v>
      </c>
      <c r="K8469">
        <v>132244</v>
      </c>
    </row>
    <row r="8470" spans="1:11" x14ac:dyDescent="0.2">
      <c r="A8470" t="s">
        <v>1083</v>
      </c>
      <c r="B8470">
        <v>29</v>
      </c>
      <c r="C8470">
        <v>2013</v>
      </c>
      <c r="D8470" t="s">
        <v>97</v>
      </c>
      <c r="F8470" t="s">
        <v>41</v>
      </c>
      <c r="H8470">
        <v>27312.400000000001</v>
      </c>
      <c r="I8470">
        <v>84838</v>
      </c>
      <c r="J8470">
        <v>469</v>
      </c>
      <c r="K8470">
        <v>709298</v>
      </c>
    </row>
    <row r="8471" spans="1:11" x14ac:dyDescent="0.2">
      <c r="A8471" t="s">
        <v>92</v>
      </c>
      <c r="B8471">
        <v>30</v>
      </c>
      <c r="C8471">
        <v>2013</v>
      </c>
      <c r="D8471" t="s">
        <v>74</v>
      </c>
      <c r="F8471" t="s">
        <v>44</v>
      </c>
      <c r="H8471">
        <v>64916.800000000003</v>
      </c>
      <c r="I8471">
        <v>81698</v>
      </c>
      <c r="J8471">
        <v>3900</v>
      </c>
      <c r="K8471">
        <v>88896</v>
      </c>
    </row>
    <row r="8472" spans="1:11" x14ac:dyDescent="0.2">
      <c r="A8472" t="s">
        <v>808</v>
      </c>
      <c r="B8472">
        <v>31</v>
      </c>
      <c r="C8472">
        <v>2013</v>
      </c>
      <c r="D8472" t="s">
        <v>79</v>
      </c>
      <c r="F8472" t="s">
        <v>35</v>
      </c>
      <c r="H8472">
        <v>440.1</v>
      </c>
      <c r="I8472">
        <v>80635</v>
      </c>
      <c r="J8472">
        <v>10982</v>
      </c>
      <c r="K8472">
        <v>1989856</v>
      </c>
    </row>
    <row r="8473" spans="1:11" x14ac:dyDescent="0.2">
      <c r="A8473" t="s">
        <v>1091</v>
      </c>
      <c r="B8473">
        <v>32</v>
      </c>
      <c r="C8473">
        <v>2013</v>
      </c>
      <c r="D8473" t="s">
        <v>972</v>
      </c>
      <c r="F8473" t="s">
        <v>98</v>
      </c>
      <c r="H8473">
        <v>11842.4</v>
      </c>
      <c r="I8473">
        <v>79720.5</v>
      </c>
      <c r="J8473">
        <v>719</v>
      </c>
      <c r="K8473">
        <v>15444.1</v>
      </c>
    </row>
    <row r="8474" spans="1:11" x14ac:dyDescent="0.2">
      <c r="A8474" t="s">
        <v>1887</v>
      </c>
      <c r="B8474">
        <v>33</v>
      </c>
      <c r="C8474">
        <v>2013</v>
      </c>
      <c r="D8474" t="s">
        <v>21</v>
      </c>
      <c r="F8474" t="s">
        <v>53</v>
      </c>
      <c r="H8474">
        <v>29696.5</v>
      </c>
      <c r="I8474">
        <v>76783</v>
      </c>
      <c r="J8474">
        <v>3389</v>
      </c>
      <c r="K8474">
        <v>27223</v>
      </c>
    </row>
    <row r="8475" spans="1:11" x14ac:dyDescent="0.2">
      <c r="A8475" t="s">
        <v>133</v>
      </c>
      <c r="B8475">
        <v>34</v>
      </c>
      <c r="C8475">
        <v>2013</v>
      </c>
      <c r="D8475" t="s">
        <v>1830</v>
      </c>
      <c r="F8475" t="s">
        <v>86</v>
      </c>
      <c r="H8475">
        <v>103659.4</v>
      </c>
      <c r="I8475">
        <v>74754</v>
      </c>
      <c r="J8475">
        <v>4535</v>
      </c>
      <c r="K8475">
        <v>41084</v>
      </c>
    </row>
    <row r="8476" spans="1:11" x14ac:dyDescent="0.2">
      <c r="A8476" t="s">
        <v>307</v>
      </c>
      <c r="B8476">
        <v>35</v>
      </c>
      <c r="C8476">
        <v>2013</v>
      </c>
      <c r="D8476" t="s">
        <v>636</v>
      </c>
      <c r="F8476" t="s">
        <v>93</v>
      </c>
      <c r="H8476">
        <v>239602.5</v>
      </c>
      <c r="I8476">
        <v>73723</v>
      </c>
      <c r="J8476">
        <v>16978</v>
      </c>
      <c r="K8476">
        <v>121271</v>
      </c>
    </row>
    <row r="8477" spans="1:11" x14ac:dyDescent="0.2">
      <c r="A8477" t="s">
        <v>973</v>
      </c>
      <c r="B8477">
        <v>36</v>
      </c>
      <c r="C8477">
        <v>2013</v>
      </c>
      <c r="D8477" t="s">
        <v>24</v>
      </c>
      <c r="F8477" t="s">
        <v>72</v>
      </c>
      <c r="H8477">
        <v>43903</v>
      </c>
      <c r="I8477">
        <v>73301</v>
      </c>
      <c r="J8477">
        <v>2999</v>
      </c>
      <c r="K8477">
        <v>48163</v>
      </c>
    </row>
    <row r="8478" spans="1:11" x14ac:dyDescent="0.2">
      <c r="A8478" t="s">
        <v>203</v>
      </c>
      <c r="B8478">
        <v>37</v>
      </c>
      <c r="C8478">
        <v>2013</v>
      </c>
      <c r="D8478" t="s">
        <v>70</v>
      </c>
      <c r="F8478" t="s">
        <v>44</v>
      </c>
      <c r="H8478">
        <v>45176.1</v>
      </c>
      <c r="I8478">
        <v>71633</v>
      </c>
      <c r="J8478">
        <v>2127</v>
      </c>
      <c r="K8478">
        <v>33462</v>
      </c>
    </row>
    <row r="8479" spans="1:11" x14ac:dyDescent="0.2">
      <c r="A8479" t="s">
        <v>1938</v>
      </c>
      <c r="B8479">
        <v>38</v>
      </c>
      <c r="C8479">
        <v>2013</v>
      </c>
      <c r="D8479" t="s">
        <v>65</v>
      </c>
      <c r="F8479" t="s">
        <v>28</v>
      </c>
      <c r="H8479">
        <v>57310.8</v>
      </c>
      <c r="I8479">
        <v>70143</v>
      </c>
      <c r="J8479">
        <v>3438</v>
      </c>
      <c r="K8479">
        <v>548633</v>
      </c>
    </row>
    <row r="8480" spans="1:11" x14ac:dyDescent="0.2">
      <c r="A8480" t="s">
        <v>1832</v>
      </c>
      <c r="B8480">
        <v>39</v>
      </c>
      <c r="C8480">
        <v>2013</v>
      </c>
      <c r="D8480" t="s">
        <v>79</v>
      </c>
      <c r="F8480" t="s">
        <v>28</v>
      </c>
      <c r="H8480">
        <v>332.4</v>
      </c>
      <c r="I8480">
        <v>69260.600000000006</v>
      </c>
      <c r="J8480">
        <v>15</v>
      </c>
      <c r="K8480">
        <v>2958.9</v>
      </c>
    </row>
    <row r="8481" spans="1:11" x14ac:dyDescent="0.2">
      <c r="A8481" t="s">
        <v>1287</v>
      </c>
      <c r="B8481">
        <v>40</v>
      </c>
      <c r="C8481">
        <v>2013</v>
      </c>
      <c r="D8481" t="s">
        <v>97</v>
      </c>
      <c r="F8481" t="s">
        <v>28</v>
      </c>
      <c r="H8481">
        <v>41578.300000000003</v>
      </c>
      <c r="I8481">
        <v>68224</v>
      </c>
      <c r="J8481">
        <v>1324</v>
      </c>
      <c r="K8481">
        <v>836781</v>
      </c>
    </row>
    <row r="8482" spans="1:11" x14ac:dyDescent="0.2">
      <c r="A8482" t="s">
        <v>99</v>
      </c>
      <c r="B8482">
        <v>41</v>
      </c>
      <c r="C8482">
        <v>2013</v>
      </c>
      <c r="D8482" t="s">
        <v>100</v>
      </c>
      <c r="F8482" t="s">
        <v>41</v>
      </c>
      <c r="H8482">
        <v>227902.4</v>
      </c>
      <c r="I8482">
        <v>67224</v>
      </c>
      <c r="J8482">
        <v>10853</v>
      </c>
      <c r="K8482">
        <v>121347</v>
      </c>
    </row>
    <row r="8483" spans="1:11" x14ac:dyDescent="0.2">
      <c r="A8483" t="s">
        <v>1721</v>
      </c>
      <c r="B8483">
        <v>42</v>
      </c>
      <c r="C8483">
        <v>2013</v>
      </c>
      <c r="D8483" t="s">
        <v>1722</v>
      </c>
      <c r="F8483" t="s">
        <v>44</v>
      </c>
      <c r="H8483">
        <v>56969.599999999999</v>
      </c>
      <c r="I8483">
        <v>65875</v>
      </c>
      <c r="J8483">
        <v>5681</v>
      </c>
      <c r="K8483">
        <v>89356</v>
      </c>
    </row>
    <row r="8484" spans="1:11" x14ac:dyDescent="0.2">
      <c r="A8484" t="s">
        <v>59</v>
      </c>
      <c r="B8484">
        <v>43</v>
      </c>
      <c r="C8484">
        <v>2013</v>
      </c>
      <c r="D8484" t="s">
        <v>980</v>
      </c>
      <c r="F8484" t="s">
        <v>28</v>
      </c>
      <c r="H8484">
        <v>122049.5</v>
      </c>
      <c r="I8484">
        <v>65492</v>
      </c>
      <c r="J8484">
        <v>6178</v>
      </c>
      <c r="K8484">
        <v>74638</v>
      </c>
    </row>
    <row r="8485" spans="1:11" x14ac:dyDescent="0.2">
      <c r="A8485" t="s">
        <v>968</v>
      </c>
      <c r="B8485">
        <v>44</v>
      </c>
      <c r="C8485">
        <v>2013</v>
      </c>
      <c r="D8485" t="s">
        <v>43</v>
      </c>
      <c r="F8485" t="s">
        <v>44</v>
      </c>
      <c r="I8485">
        <v>65285.7</v>
      </c>
      <c r="J8485">
        <v>3159.2</v>
      </c>
      <c r="K8485">
        <v>205955.1</v>
      </c>
    </row>
    <row r="8486" spans="1:11" x14ac:dyDescent="0.2">
      <c r="A8486" t="s">
        <v>1169</v>
      </c>
      <c r="B8486">
        <v>45</v>
      </c>
      <c r="C8486">
        <v>2013</v>
      </c>
      <c r="D8486" t="s">
        <v>488</v>
      </c>
      <c r="F8486" t="s">
        <v>22</v>
      </c>
      <c r="H8486">
        <v>73381.7</v>
      </c>
      <c r="I8486">
        <v>63373</v>
      </c>
      <c r="J8486">
        <v>8428</v>
      </c>
      <c r="K8486">
        <v>117144</v>
      </c>
    </row>
    <row r="8487" spans="1:11" x14ac:dyDescent="0.2">
      <c r="A8487" t="s">
        <v>469</v>
      </c>
      <c r="B8487">
        <v>46</v>
      </c>
      <c r="C8487">
        <v>2013</v>
      </c>
      <c r="D8487" t="s">
        <v>27</v>
      </c>
      <c r="F8487" t="s">
        <v>98</v>
      </c>
      <c r="H8487">
        <v>110805.9</v>
      </c>
      <c r="I8487">
        <v>62570</v>
      </c>
      <c r="J8487">
        <v>6203</v>
      </c>
      <c r="K8487">
        <v>164971</v>
      </c>
    </row>
    <row r="8488" spans="1:11" x14ac:dyDescent="0.2">
      <c r="A8488" t="s">
        <v>1298</v>
      </c>
      <c r="B8488">
        <v>47</v>
      </c>
      <c r="C8488">
        <v>2013</v>
      </c>
      <c r="D8488" t="s">
        <v>1288</v>
      </c>
      <c r="F8488" t="s">
        <v>255</v>
      </c>
      <c r="H8488">
        <v>20136.2</v>
      </c>
      <c r="I8488">
        <v>61711.7</v>
      </c>
      <c r="J8488">
        <v>2655.5</v>
      </c>
      <c r="K8488">
        <v>58955.4</v>
      </c>
    </row>
    <row r="8489" spans="1:11" x14ac:dyDescent="0.2">
      <c r="A8489" t="s">
        <v>623</v>
      </c>
      <c r="B8489">
        <v>48</v>
      </c>
      <c r="C8489">
        <v>2013</v>
      </c>
      <c r="D8489" t="s">
        <v>100</v>
      </c>
      <c r="F8489" t="s">
        <v>28</v>
      </c>
      <c r="H8489">
        <v>207476.3</v>
      </c>
      <c r="I8489">
        <v>61244</v>
      </c>
      <c r="J8489">
        <v>14570</v>
      </c>
      <c r="K8489">
        <v>185798</v>
      </c>
    </row>
    <row r="8490" spans="1:11" x14ac:dyDescent="0.2">
      <c r="A8490" t="s">
        <v>1890</v>
      </c>
      <c r="B8490">
        <v>49</v>
      </c>
      <c r="C8490">
        <v>2013</v>
      </c>
      <c r="D8490" t="s">
        <v>1363</v>
      </c>
      <c r="F8490" t="s">
        <v>93</v>
      </c>
      <c r="H8490">
        <v>121133.3</v>
      </c>
      <c r="I8490">
        <v>61093</v>
      </c>
      <c r="J8490">
        <v>-39</v>
      </c>
      <c r="K8490">
        <v>32555</v>
      </c>
    </row>
    <row r="8491" spans="1:11" x14ac:dyDescent="0.2">
      <c r="A8491" t="s">
        <v>76</v>
      </c>
      <c r="B8491">
        <v>50</v>
      </c>
      <c r="C8491">
        <v>2013</v>
      </c>
      <c r="D8491" t="s">
        <v>74</v>
      </c>
      <c r="F8491" t="s">
        <v>33</v>
      </c>
      <c r="H8491">
        <v>85641.7</v>
      </c>
      <c r="I8491">
        <v>59783</v>
      </c>
      <c r="J8491">
        <v>5130</v>
      </c>
      <c r="K8491">
        <v>89409</v>
      </c>
    </row>
    <row r="8492" spans="1:11" x14ac:dyDescent="0.2">
      <c r="A8492" t="s">
        <v>1236</v>
      </c>
      <c r="B8492">
        <v>51</v>
      </c>
      <c r="C8492">
        <v>2013</v>
      </c>
      <c r="D8492" t="s">
        <v>30</v>
      </c>
      <c r="F8492" t="s">
        <v>22</v>
      </c>
      <c r="H8492">
        <v>25037.7</v>
      </c>
      <c r="I8492">
        <v>56940</v>
      </c>
      <c r="J8492">
        <v>2372</v>
      </c>
      <c r="K8492">
        <v>47540</v>
      </c>
    </row>
    <row r="8493" spans="1:11" x14ac:dyDescent="0.2">
      <c r="A8493" t="s">
        <v>87</v>
      </c>
      <c r="B8493">
        <v>52</v>
      </c>
      <c r="C8493">
        <v>2013</v>
      </c>
      <c r="D8493" t="s">
        <v>46</v>
      </c>
      <c r="F8493" t="s">
        <v>18</v>
      </c>
      <c r="H8493">
        <v>38347</v>
      </c>
      <c r="I8493">
        <v>56786</v>
      </c>
      <c r="J8493">
        <v>1182</v>
      </c>
      <c r="K8493">
        <v>69605</v>
      </c>
    </row>
    <row r="8494" spans="1:11" x14ac:dyDescent="0.2">
      <c r="A8494" t="s">
        <v>1082</v>
      </c>
      <c r="B8494">
        <v>53</v>
      </c>
      <c r="C8494">
        <v>2013</v>
      </c>
      <c r="D8494" t="s">
        <v>85</v>
      </c>
      <c r="F8494" t="s">
        <v>86</v>
      </c>
      <c r="H8494">
        <v>81901.399999999994</v>
      </c>
      <c r="I8494">
        <v>54127</v>
      </c>
      <c r="J8494">
        <v>807</v>
      </c>
      <c r="K8494">
        <v>38863</v>
      </c>
    </row>
    <row r="8495" spans="1:11" x14ac:dyDescent="0.2">
      <c r="A8495" t="s">
        <v>126</v>
      </c>
      <c r="B8495">
        <v>54</v>
      </c>
      <c r="C8495">
        <v>2013</v>
      </c>
      <c r="D8495" t="s">
        <v>974</v>
      </c>
      <c r="F8495" t="s">
        <v>55</v>
      </c>
      <c r="H8495">
        <v>107995.9</v>
      </c>
      <c r="I8495">
        <v>53341</v>
      </c>
      <c r="J8495">
        <v>11005</v>
      </c>
      <c r="K8495">
        <v>84351</v>
      </c>
    </row>
    <row r="8496" spans="1:11" x14ac:dyDescent="0.2">
      <c r="A8496" t="s">
        <v>1368</v>
      </c>
      <c r="B8496">
        <v>55</v>
      </c>
      <c r="C8496">
        <v>2013</v>
      </c>
      <c r="D8496" t="s">
        <v>1363</v>
      </c>
      <c r="F8496" t="s">
        <v>55</v>
      </c>
      <c r="H8496">
        <v>261814.6</v>
      </c>
      <c r="I8496">
        <v>52203</v>
      </c>
      <c r="J8496">
        <v>10737</v>
      </c>
      <c r="K8496">
        <v>93798</v>
      </c>
    </row>
    <row r="8497" spans="1:11" x14ac:dyDescent="0.2">
      <c r="A8497" t="s">
        <v>1174</v>
      </c>
      <c r="B8497">
        <v>56</v>
      </c>
      <c r="C8497">
        <v>2013</v>
      </c>
      <c r="D8497" t="s">
        <v>1830</v>
      </c>
      <c r="F8497" t="s">
        <v>125</v>
      </c>
      <c r="H8497">
        <v>41276.400000000001</v>
      </c>
      <c r="I8497">
        <v>50521</v>
      </c>
      <c r="J8497">
        <v>1959</v>
      </c>
      <c r="K8497">
        <v>32666</v>
      </c>
    </row>
    <row r="8498" spans="1:11" x14ac:dyDescent="0.2">
      <c r="A8498" t="s">
        <v>107</v>
      </c>
      <c r="B8498">
        <v>57</v>
      </c>
      <c r="C8498">
        <v>2013</v>
      </c>
      <c r="D8498" t="s">
        <v>108</v>
      </c>
      <c r="F8498" t="s">
        <v>86</v>
      </c>
      <c r="H8498">
        <v>180229.7</v>
      </c>
      <c r="I8498">
        <v>48017</v>
      </c>
      <c r="J8498">
        <v>9019</v>
      </c>
      <c r="K8498">
        <v>86174</v>
      </c>
    </row>
    <row r="8499" spans="1:11" x14ac:dyDescent="0.2">
      <c r="A8499" t="s">
        <v>120</v>
      </c>
      <c r="B8499">
        <v>58</v>
      </c>
      <c r="C8499">
        <v>2013</v>
      </c>
      <c r="D8499" t="s">
        <v>100</v>
      </c>
      <c r="F8499" t="s">
        <v>41</v>
      </c>
      <c r="H8499">
        <v>133588.6</v>
      </c>
      <c r="I8499">
        <v>47267</v>
      </c>
      <c r="J8499">
        <v>6168</v>
      </c>
      <c r="K8499">
        <v>106132</v>
      </c>
    </row>
    <row r="8500" spans="1:11" x14ac:dyDescent="0.2">
      <c r="A8500" t="s">
        <v>73</v>
      </c>
      <c r="B8500">
        <v>59</v>
      </c>
      <c r="C8500">
        <v>2013</v>
      </c>
      <c r="D8500" t="s">
        <v>74</v>
      </c>
      <c r="F8500" t="s">
        <v>75</v>
      </c>
      <c r="H8500">
        <v>31135.7</v>
      </c>
      <c r="I8500">
        <v>47182</v>
      </c>
      <c r="J8500">
        <v>2745</v>
      </c>
      <c r="K8500">
        <v>38657</v>
      </c>
    </row>
    <row r="8501" spans="1:11" x14ac:dyDescent="0.2">
      <c r="A8501" t="s">
        <v>666</v>
      </c>
      <c r="B8501">
        <v>60</v>
      </c>
      <c r="C8501">
        <v>2013</v>
      </c>
      <c r="D8501" t="s">
        <v>970</v>
      </c>
      <c r="F8501" t="s">
        <v>55</v>
      </c>
      <c r="H8501">
        <v>111411.6</v>
      </c>
      <c r="I8501">
        <v>46061</v>
      </c>
      <c r="J8501">
        <v>8041</v>
      </c>
      <c r="K8501">
        <v>91759</v>
      </c>
    </row>
    <row r="8502" spans="1:11" x14ac:dyDescent="0.2">
      <c r="A8502" t="s">
        <v>1889</v>
      </c>
      <c r="B8502">
        <v>61</v>
      </c>
      <c r="C8502">
        <v>2013</v>
      </c>
      <c r="D8502" t="s">
        <v>1830</v>
      </c>
      <c r="F8502" t="s">
        <v>72</v>
      </c>
      <c r="H8502">
        <v>7503.8</v>
      </c>
      <c r="I8502">
        <v>45087</v>
      </c>
      <c r="J8502">
        <v>-441</v>
      </c>
      <c r="K8502">
        <v>16787</v>
      </c>
    </row>
    <row r="8503" spans="1:11" x14ac:dyDescent="0.2">
      <c r="A8503" t="s">
        <v>614</v>
      </c>
      <c r="B8503">
        <v>62</v>
      </c>
      <c r="C8503">
        <v>2013</v>
      </c>
      <c r="D8503" t="s">
        <v>70</v>
      </c>
      <c r="F8503" t="s">
        <v>55</v>
      </c>
      <c r="H8503">
        <v>6313.5</v>
      </c>
      <c r="I8503">
        <v>44206.5</v>
      </c>
      <c r="J8503">
        <v>596.5</v>
      </c>
      <c r="K8503">
        <v>14657</v>
      </c>
    </row>
    <row r="8504" spans="1:11" x14ac:dyDescent="0.2">
      <c r="A8504" t="s">
        <v>885</v>
      </c>
      <c r="B8504">
        <v>63</v>
      </c>
      <c r="C8504">
        <v>2013</v>
      </c>
      <c r="D8504" t="s">
        <v>85</v>
      </c>
      <c r="F8504" t="s">
        <v>113</v>
      </c>
      <c r="H8504">
        <v>31116.5</v>
      </c>
      <c r="I8504">
        <v>42680</v>
      </c>
      <c r="J8504">
        <v>2032</v>
      </c>
      <c r="K8504">
        <v>29903</v>
      </c>
    </row>
    <row r="8505" spans="1:11" x14ac:dyDescent="0.2">
      <c r="A8505" t="s">
        <v>1892</v>
      </c>
      <c r="B8505">
        <v>64</v>
      </c>
      <c r="C8505">
        <v>2013</v>
      </c>
      <c r="D8505" t="s">
        <v>223</v>
      </c>
      <c r="F8505" t="s">
        <v>22</v>
      </c>
      <c r="H8505">
        <v>54461.599999999999</v>
      </c>
      <c r="I8505">
        <v>42583.1</v>
      </c>
      <c r="J8505">
        <v>2419.9</v>
      </c>
      <c r="K8505">
        <v>35934.400000000001</v>
      </c>
    </row>
    <row r="8506" spans="1:11" x14ac:dyDescent="0.2">
      <c r="A8506" t="s">
        <v>734</v>
      </c>
      <c r="B8506">
        <v>65</v>
      </c>
      <c r="C8506">
        <v>2013</v>
      </c>
      <c r="D8506" t="s">
        <v>985</v>
      </c>
      <c r="F8506" t="s">
        <v>22</v>
      </c>
      <c r="H8506">
        <v>20609.3</v>
      </c>
      <c r="I8506">
        <v>42380.9</v>
      </c>
      <c r="J8506">
        <v>1121.5999999999999</v>
      </c>
      <c r="K8506">
        <v>12095</v>
      </c>
    </row>
    <row r="8507" spans="1:11" x14ac:dyDescent="0.2">
      <c r="A8507" t="s">
        <v>174</v>
      </c>
      <c r="B8507">
        <v>66</v>
      </c>
      <c r="C8507">
        <v>2013</v>
      </c>
      <c r="D8507" t="s">
        <v>175</v>
      </c>
      <c r="F8507" t="s">
        <v>55</v>
      </c>
      <c r="H8507">
        <v>102548.8</v>
      </c>
      <c r="I8507">
        <v>42278</v>
      </c>
      <c r="J8507">
        <v>5682</v>
      </c>
      <c r="K8507">
        <v>74898</v>
      </c>
    </row>
    <row r="8508" spans="1:11" x14ac:dyDescent="0.2">
      <c r="A8508" t="s">
        <v>243</v>
      </c>
      <c r="B8508">
        <v>67</v>
      </c>
      <c r="C8508">
        <v>2013</v>
      </c>
      <c r="D8508" t="s">
        <v>17</v>
      </c>
      <c r="F8508" t="s">
        <v>187</v>
      </c>
      <c r="H8508">
        <v>23999.1</v>
      </c>
      <c r="I8508">
        <v>41955</v>
      </c>
      <c r="J8508">
        <v>1226</v>
      </c>
      <c r="K8508">
        <v>30884</v>
      </c>
    </row>
    <row r="8509" spans="1:11" x14ac:dyDescent="0.2">
      <c r="A8509" t="s">
        <v>1292</v>
      </c>
      <c r="B8509">
        <v>68</v>
      </c>
      <c r="C8509">
        <v>2013</v>
      </c>
      <c r="D8509" t="s">
        <v>57</v>
      </c>
      <c r="F8509" t="s">
        <v>28</v>
      </c>
      <c r="H8509">
        <v>68498.8</v>
      </c>
      <c r="I8509">
        <v>41664</v>
      </c>
      <c r="J8509">
        <v>7475</v>
      </c>
      <c r="K8509">
        <v>938555</v>
      </c>
    </row>
    <row r="8510" spans="1:11" x14ac:dyDescent="0.2">
      <c r="A8510" t="s">
        <v>1248</v>
      </c>
      <c r="B8510">
        <v>69</v>
      </c>
      <c r="C8510">
        <v>2013</v>
      </c>
      <c r="D8510" t="s">
        <v>985</v>
      </c>
      <c r="F8510" t="s">
        <v>72</v>
      </c>
      <c r="I8510">
        <v>40599.300000000003</v>
      </c>
      <c r="J8510">
        <v>1260.5999999999999</v>
      </c>
      <c r="K8510">
        <v>13423.2</v>
      </c>
    </row>
    <row r="8511" spans="1:11" x14ac:dyDescent="0.2">
      <c r="A8511" t="s">
        <v>208</v>
      </c>
      <c r="B8511">
        <v>70</v>
      </c>
      <c r="C8511">
        <v>2013</v>
      </c>
      <c r="D8511" t="s">
        <v>100</v>
      </c>
      <c r="F8511" t="s">
        <v>44</v>
      </c>
      <c r="H8511">
        <v>55476.3</v>
      </c>
      <c r="I8511">
        <v>39873.9</v>
      </c>
      <c r="J8511">
        <v>5962.9</v>
      </c>
      <c r="K8511">
        <v>67234.899999999994</v>
      </c>
    </row>
    <row r="8512" spans="1:11" x14ac:dyDescent="0.2">
      <c r="A8512" t="s">
        <v>1346</v>
      </c>
      <c r="B8512">
        <v>71</v>
      </c>
      <c r="C8512">
        <v>2013</v>
      </c>
      <c r="D8512" t="s">
        <v>24</v>
      </c>
      <c r="F8512" t="s">
        <v>44</v>
      </c>
      <c r="H8512">
        <v>5316.1</v>
      </c>
      <c r="I8512">
        <v>39854</v>
      </c>
      <c r="J8512">
        <v>-930</v>
      </c>
      <c r="K8512">
        <v>19340</v>
      </c>
    </row>
    <row r="8513" spans="1:11" x14ac:dyDescent="0.2">
      <c r="A8513" t="s">
        <v>1674</v>
      </c>
      <c r="B8513">
        <v>72</v>
      </c>
      <c r="C8513">
        <v>2013</v>
      </c>
      <c r="D8513" t="s">
        <v>46</v>
      </c>
      <c r="F8513" t="s">
        <v>47</v>
      </c>
      <c r="H8513">
        <v>45929.599999999999</v>
      </c>
      <c r="I8513">
        <v>39528</v>
      </c>
      <c r="J8513">
        <v>2788</v>
      </c>
      <c r="K8513">
        <v>49736</v>
      </c>
    </row>
    <row r="8514" spans="1:11" x14ac:dyDescent="0.2">
      <c r="A8514" t="s">
        <v>644</v>
      </c>
      <c r="B8514">
        <v>73</v>
      </c>
      <c r="C8514">
        <v>2013</v>
      </c>
      <c r="D8514" t="s">
        <v>1288</v>
      </c>
      <c r="F8514" t="s">
        <v>190</v>
      </c>
      <c r="H8514">
        <v>10944</v>
      </c>
      <c r="I8514">
        <v>39126</v>
      </c>
      <c r="J8514">
        <v>1222</v>
      </c>
      <c r="K8514">
        <v>19979</v>
      </c>
    </row>
    <row r="8515" spans="1:11" x14ac:dyDescent="0.2">
      <c r="A8515" t="s">
        <v>1322</v>
      </c>
      <c r="B8515">
        <v>74</v>
      </c>
      <c r="C8515">
        <v>2013</v>
      </c>
      <c r="D8515" t="s">
        <v>998</v>
      </c>
      <c r="F8515" t="s">
        <v>177</v>
      </c>
      <c r="H8515">
        <v>2867.9</v>
      </c>
      <c r="I8515">
        <v>38945.300000000003</v>
      </c>
      <c r="J8515">
        <v>189.3</v>
      </c>
      <c r="K8515">
        <v>4107.8</v>
      </c>
    </row>
    <row r="8516" spans="1:11" x14ac:dyDescent="0.2">
      <c r="A8516" t="s">
        <v>1723</v>
      </c>
      <c r="B8516">
        <v>75</v>
      </c>
      <c r="C8516">
        <v>2013</v>
      </c>
      <c r="D8516" t="s">
        <v>21</v>
      </c>
      <c r="F8516" t="s">
        <v>28</v>
      </c>
      <c r="H8516">
        <v>24456.799999999999</v>
      </c>
      <c r="I8516">
        <v>38373</v>
      </c>
      <c r="J8516">
        <v>2025</v>
      </c>
      <c r="K8516">
        <v>43441</v>
      </c>
    </row>
    <row r="8517" spans="1:11" x14ac:dyDescent="0.2">
      <c r="A8517" t="s">
        <v>1350</v>
      </c>
      <c r="B8517">
        <v>76</v>
      </c>
      <c r="C8517">
        <v>2013</v>
      </c>
      <c r="D8517" t="s">
        <v>976</v>
      </c>
      <c r="F8517" t="s">
        <v>55</v>
      </c>
      <c r="H8517">
        <v>2961.6</v>
      </c>
      <c r="I8517">
        <v>37827.300000000003</v>
      </c>
      <c r="J8517">
        <v>305.89999999999998</v>
      </c>
      <c r="K8517">
        <v>11480.4</v>
      </c>
    </row>
    <row r="8518" spans="1:11" x14ac:dyDescent="0.2">
      <c r="A8518" t="s">
        <v>1109</v>
      </c>
      <c r="B8518">
        <v>77</v>
      </c>
      <c r="C8518">
        <v>2013</v>
      </c>
      <c r="D8518" t="s">
        <v>223</v>
      </c>
      <c r="F8518" t="s">
        <v>22</v>
      </c>
      <c r="H8518">
        <v>18985.900000000001</v>
      </c>
      <c r="I8518">
        <v>37797</v>
      </c>
      <c r="J8518">
        <v>1094</v>
      </c>
      <c r="K8518">
        <v>19235</v>
      </c>
    </row>
    <row r="8519" spans="1:11" x14ac:dyDescent="0.2">
      <c r="A8519" t="s">
        <v>881</v>
      </c>
      <c r="B8519">
        <v>78</v>
      </c>
      <c r="C8519">
        <v>2013</v>
      </c>
      <c r="D8519" t="s">
        <v>74</v>
      </c>
      <c r="F8519" t="s">
        <v>41</v>
      </c>
      <c r="H8519">
        <v>59058.400000000001</v>
      </c>
      <c r="I8519">
        <v>37665</v>
      </c>
      <c r="J8519">
        <v>2926</v>
      </c>
      <c r="K8519">
        <v>41853</v>
      </c>
    </row>
    <row r="8520" spans="1:11" x14ac:dyDescent="0.2">
      <c r="A8520" t="s">
        <v>1836</v>
      </c>
      <c r="B8520">
        <v>79</v>
      </c>
      <c r="C8520">
        <v>2013</v>
      </c>
      <c r="D8520" t="s">
        <v>118</v>
      </c>
      <c r="F8520" t="s">
        <v>44</v>
      </c>
      <c r="H8520">
        <v>10647.7</v>
      </c>
      <c r="I8520">
        <v>37152</v>
      </c>
      <c r="J8520">
        <v>-723</v>
      </c>
      <c r="K8520">
        <v>37628</v>
      </c>
    </row>
    <row r="8521" spans="1:11" x14ac:dyDescent="0.2">
      <c r="A8521" t="s">
        <v>516</v>
      </c>
      <c r="B8521">
        <v>80</v>
      </c>
      <c r="C8521">
        <v>2013</v>
      </c>
      <c r="D8521" t="s">
        <v>636</v>
      </c>
      <c r="F8521" t="s">
        <v>55</v>
      </c>
      <c r="H8521">
        <v>152295.6</v>
      </c>
      <c r="I8521">
        <v>37121</v>
      </c>
      <c r="J8521">
        <v>9981</v>
      </c>
      <c r="K8521">
        <v>78327</v>
      </c>
    </row>
    <row r="8522" spans="1:11" x14ac:dyDescent="0.2">
      <c r="A8522" t="s">
        <v>1676</v>
      </c>
      <c r="B8522">
        <v>81</v>
      </c>
      <c r="C8522">
        <v>2013</v>
      </c>
      <c r="D8522" t="s">
        <v>65</v>
      </c>
      <c r="F8522" t="s">
        <v>146</v>
      </c>
      <c r="I8522">
        <v>36944</v>
      </c>
      <c r="J8522">
        <v>829</v>
      </c>
      <c r="K8522">
        <v>120060</v>
      </c>
    </row>
    <row r="8523" spans="1:11" x14ac:dyDescent="0.2">
      <c r="A8523" t="s">
        <v>1834</v>
      </c>
      <c r="B8523">
        <v>82</v>
      </c>
      <c r="C8523">
        <v>2013</v>
      </c>
      <c r="D8523" t="s">
        <v>1294</v>
      </c>
      <c r="F8523" t="s">
        <v>113</v>
      </c>
      <c r="H8523">
        <v>18023.900000000001</v>
      </c>
      <c r="I8523">
        <v>36783</v>
      </c>
      <c r="J8523">
        <v>1605</v>
      </c>
      <c r="K8523">
        <v>28075</v>
      </c>
    </row>
    <row r="8524" spans="1:11" x14ac:dyDescent="0.2">
      <c r="A8524" t="s">
        <v>170</v>
      </c>
      <c r="B8524">
        <v>83</v>
      </c>
      <c r="C8524">
        <v>2013</v>
      </c>
      <c r="D8524" t="s">
        <v>118</v>
      </c>
      <c r="F8524" t="s">
        <v>86</v>
      </c>
      <c r="H8524">
        <v>14059.8</v>
      </c>
      <c r="I8524">
        <v>36670</v>
      </c>
      <c r="J8524">
        <v>1009</v>
      </c>
      <c r="K8524">
        <v>44550</v>
      </c>
    </row>
    <row r="8525" spans="1:11" x14ac:dyDescent="0.2">
      <c r="A8525" t="s">
        <v>1175</v>
      </c>
      <c r="B8525">
        <v>84</v>
      </c>
      <c r="C8525">
        <v>2013</v>
      </c>
      <c r="D8525" t="s">
        <v>1288</v>
      </c>
      <c r="F8525" t="s">
        <v>33</v>
      </c>
      <c r="H8525">
        <v>16770.599999999999</v>
      </c>
      <c r="I8525">
        <v>36595.9</v>
      </c>
      <c r="J8525">
        <v>1657.9</v>
      </c>
      <c r="K8525">
        <v>41494.5</v>
      </c>
    </row>
    <row r="8526" spans="1:11" x14ac:dyDescent="0.2">
      <c r="A8526" t="s">
        <v>217</v>
      </c>
      <c r="B8526">
        <v>85</v>
      </c>
      <c r="C8526">
        <v>2013</v>
      </c>
      <c r="D8526" t="s">
        <v>1722</v>
      </c>
      <c r="F8526" t="s">
        <v>44</v>
      </c>
      <c r="H8526">
        <v>33494</v>
      </c>
      <c r="I8526">
        <v>36157.1</v>
      </c>
      <c r="J8526">
        <v>3064.7</v>
      </c>
      <c r="K8526">
        <v>56265.8</v>
      </c>
    </row>
    <row r="8527" spans="1:11" x14ac:dyDescent="0.2">
      <c r="A8527" t="s">
        <v>812</v>
      </c>
      <c r="B8527">
        <v>86</v>
      </c>
      <c r="C8527">
        <v>2013</v>
      </c>
      <c r="D8527" t="s">
        <v>70</v>
      </c>
      <c r="F8527" t="s">
        <v>72</v>
      </c>
      <c r="H8527">
        <v>1075.8</v>
      </c>
      <c r="I8527">
        <v>36100</v>
      </c>
      <c r="J8527">
        <v>-1040</v>
      </c>
      <c r="K8527">
        <v>12053</v>
      </c>
    </row>
    <row r="8528" spans="1:11" x14ac:dyDescent="0.2">
      <c r="A8528" t="s">
        <v>1349</v>
      </c>
      <c r="B8528">
        <v>87</v>
      </c>
      <c r="C8528">
        <v>2013</v>
      </c>
      <c r="D8528" t="s">
        <v>27</v>
      </c>
      <c r="F8528" t="s">
        <v>150</v>
      </c>
      <c r="H8528">
        <v>18696.900000000001</v>
      </c>
      <c r="I8528">
        <v>35345</v>
      </c>
      <c r="J8528">
        <v>-4326</v>
      </c>
      <c r="K8528">
        <v>51570</v>
      </c>
    </row>
    <row r="8529" spans="1:11" x14ac:dyDescent="0.2">
      <c r="A8529" t="s">
        <v>1939</v>
      </c>
      <c r="B8529">
        <v>88</v>
      </c>
      <c r="C8529">
        <v>2013</v>
      </c>
      <c r="D8529" t="s">
        <v>980</v>
      </c>
      <c r="F8529" t="s">
        <v>44</v>
      </c>
      <c r="H8529">
        <v>54442.3</v>
      </c>
      <c r="I8529">
        <v>35015</v>
      </c>
      <c r="J8529">
        <v>3028</v>
      </c>
      <c r="K8529">
        <v>75478</v>
      </c>
    </row>
    <row r="8530" spans="1:11" x14ac:dyDescent="0.2">
      <c r="A8530" t="s">
        <v>127</v>
      </c>
      <c r="B8530">
        <v>89</v>
      </c>
      <c r="C8530">
        <v>2013</v>
      </c>
      <c r="D8530" t="s">
        <v>40</v>
      </c>
      <c r="F8530" t="s">
        <v>28</v>
      </c>
      <c r="I8530">
        <v>34308.6</v>
      </c>
      <c r="J8530">
        <v>1333.2</v>
      </c>
      <c r="K8530">
        <v>222724.4</v>
      </c>
    </row>
    <row r="8531" spans="1:11" x14ac:dyDescent="0.2">
      <c r="A8531" t="s">
        <v>132</v>
      </c>
      <c r="B8531">
        <v>90</v>
      </c>
      <c r="C8531">
        <v>2013</v>
      </c>
      <c r="D8531" t="s">
        <v>57</v>
      </c>
      <c r="F8531" t="s">
        <v>28</v>
      </c>
      <c r="H8531">
        <v>74519.8</v>
      </c>
      <c r="I8531">
        <v>33808</v>
      </c>
      <c r="J8531">
        <v>4482</v>
      </c>
      <c r="K8531">
        <v>153140</v>
      </c>
    </row>
    <row r="8532" spans="1:11" x14ac:dyDescent="0.2">
      <c r="A8532" t="s">
        <v>1299</v>
      </c>
      <c r="B8532">
        <v>91</v>
      </c>
      <c r="C8532">
        <v>2013</v>
      </c>
      <c r="D8532" t="s">
        <v>175</v>
      </c>
      <c r="F8532" t="s">
        <v>28</v>
      </c>
      <c r="H8532">
        <v>70943.600000000006</v>
      </c>
      <c r="I8532">
        <v>33706</v>
      </c>
      <c r="J8532">
        <v>1179</v>
      </c>
      <c r="K8532">
        <v>56663</v>
      </c>
    </row>
    <row r="8533" spans="1:11" x14ac:dyDescent="0.2">
      <c r="A8533" t="s">
        <v>77</v>
      </c>
      <c r="B8533">
        <v>92</v>
      </c>
      <c r="C8533">
        <v>2013</v>
      </c>
      <c r="D8533" t="s">
        <v>65</v>
      </c>
      <c r="F8533" t="s">
        <v>44</v>
      </c>
      <c r="H8533">
        <v>23428.3</v>
      </c>
      <c r="I8533">
        <v>33315</v>
      </c>
      <c r="J8533">
        <v>2306</v>
      </c>
      <c r="K8533">
        <v>126947</v>
      </c>
    </row>
    <row r="8534" spans="1:11" x14ac:dyDescent="0.2">
      <c r="A8534" t="s">
        <v>327</v>
      </c>
      <c r="B8534">
        <v>93</v>
      </c>
      <c r="C8534">
        <v>2013</v>
      </c>
      <c r="D8534" t="s">
        <v>987</v>
      </c>
      <c r="F8534" t="s">
        <v>25</v>
      </c>
      <c r="H8534">
        <v>8799.5</v>
      </c>
      <c r="I8534">
        <v>33278</v>
      </c>
      <c r="J8534">
        <v>583</v>
      </c>
      <c r="K8534">
        <v>11896</v>
      </c>
    </row>
    <row r="8535" spans="1:11" x14ac:dyDescent="0.2">
      <c r="A8535" t="s">
        <v>993</v>
      </c>
      <c r="B8535">
        <v>94</v>
      </c>
      <c r="C8535">
        <v>2013</v>
      </c>
      <c r="D8535" t="s">
        <v>40</v>
      </c>
      <c r="F8535" t="s">
        <v>146</v>
      </c>
      <c r="I8535">
        <v>32872.199999999997</v>
      </c>
      <c r="J8535">
        <v>1114.5999999999999</v>
      </c>
      <c r="K8535">
        <v>216533.4</v>
      </c>
    </row>
    <row r="8536" spans="1:11" x14ac:dyDescent="0.2">
      <c r="A8536" t="s">
        <v>1306</v>
      </c>
      <c r="B8536">
        <v>95</v>
      </c>
      <c r="C8536">
        <v>2013</v>
      </c>
      <c r="D8536" t="s">
        <v>21</v>
      </c>
      <c r="F8536" t="s">
        <v>22</v>
      </c>
      <c r="H8536">
        <v>8046.2</v>
      </c>
      <c r="I8536">
        <v>32484</v>
      </c>
      <c r="J8536">
        <v>743</v>
      </c>
      <c r="K8536">
        <v>10702</v>
      </c>
    </row>
    <row r="8537" spans="1:11" x14ac:dyDescent="0.2">
      <c r="A8537" t="s">
        <v>1173</v>
      </c>
      <c r="B8537">
        <v>96</v>
      </c>
      <c r="C8537">
        <v>2013</v>
      </c>
      <c r="D8537" t="s">
        <v>57</v>
      </c>
      <c r="F8537" t="s">
        <v>28</v>
      </c>
      <c r="H8537">
        <v>43108.4</v>
      </c>
      <c r="I8537">
        <v>32355</v>
      </c>
      <c r="J8537">
        <v>68</v>
      </c>
      <c r="K8537">
        <v>780960</v>
      </c>
    </row>
    <row r="8538" spans="1:11" x14ac:dyDescent="0.2">
      <c r="A8538" t="s">
        <v>724</v>
      </c>
      <c r="B8538">
        <v>97</v>
      </c>
      <c r="C8538">
        <v>2013</v>
      </c>
      <c r="D8538" t="s">
        <v>40</v>
      </c>
      <c r="F8538" t="s">
        <v>28</v>
      </c>
      <c r="I8538">
        <v>32156</v>
      </c>
      <c r="J8538">
        <v>2060</v>
      </c>
      <c r="K8538">
        <v>451775.5</v>
      </c>
    </row>
    <row r="8539" spans="1:11" x14ac:dyDescent="0.2">
      <c r="A8539" t="s">
        <v>450</v>
      </c>
      <c r="B8539">
        <v>98</v>
      </c>
      <c r="C8539">
        <v>2013</v>
      </c>
      <c r="D8539" t="s">
        <v>74</v>
      </c>
      <c r="F8539" t="s">
        <v>35</v>
      </c>
      <c r="H8539">
        <v>24921.3</v>
      </c>
      <c r="I8539">
        <v>31513</v>
      </c>
      <c r="J8539">
        <v>-332</v>
      </c>
      <c r="K8539">
        <v>34309</v>
      </c>
    </row>
    <row r="8540" spans="1:11" x14ac:dyDescent="0.2">
      <c r="A8540" t="s">
        <v>1724</v>
      </c>
      <c r="B8540">
        <v>99</v>
      </c>
      <c r="C8540">
        <v>2013</v>
      </c>
      <c r="D8540" t="s">
        <v>38</v>
      </c>
      <c r="F8540" t="s">
        <v>28</v>
      </c>
      <c r="H8540">
        <v>152766.5</v>
      </c>
      <c r="I8540">
        <v>31377</v>
      </c>
      <c r="J8540">
        <v>8800</v>
      </c>
      <c r="K8540">
        <v>37670</v>
      </c>
    </row>
    <row r="8541" spans="1:11" x14ac:dyDescent="0.2">
      <c r="A8541" t="s">
        <v>1092</v>
      </c>
      <c r="B8541">
        <v>100</v>
      </c>
      <c r="C8541">
        <v>2013</v>
      </c>
      <c r="D8541" t="s">
        <v>43</v>
      </c>
      <c r="F8541" t="s">
        <v>53</v>
      </c>
      <c r="I8541">
        <v>30356.3</v>
      </c>
      <c r="J8541">
        <v>748.5</v>
      </c>
      <c r="K8541">
        <v>153543.20000000001</v>
      </c>
    </row>
    <row r="8542" spans="1:11" x14ac:dyDescent="0.2">
      <c r="A8542" t="s">
        <v>1176</v>
      </c>
      <c r="B8542">
        <v>101</v>
      </c>
      <c r="C8542">
        <v>2013</v>
      </c>
      <c r="D8542" t="s">
        <v>490</v>
      </c>
      <c r="F8542" t="s">
        <v>72</v>
      </c>
      <c r="H8542">
        <v>7335.29</v>
      </c>
      <c r="I8542">
        <v>299.04000000000002</v>
      </c>
      <c r="J8542">
        <v>4444</v>
      </c>
      <c r="K8542">
        <v>338.76</v>
      </c>
    </row>
    <row r="8543" spans="1:11" x14ac:dyDescent="0.2">
      <c r="A8543" t="s">
        <v>1835</v>
      </c>
      <c r="B8543">
        <v>102</v>
      </c>
      <c r="C8543">
        <v>2013</v>
      </c>
      <c r="D8543" t="s">
        <v>27</v>
      </c>
      <c r="F8543" t="s">
        <v>55</v>
      </c>
      <c r="H8543">
        <v>3243.28</v>
      </c>
      <c r="I8543">
        <v>297.39999999999998</v>
      </c>
      <c r="J8543">
        <v>2949</v>
      </c>
      <c r="K8543">
        <v>205.55</v>
      </c>
    </row>
    <row r="8544" spans="1:11" x14ac:dyDescent="0.2">
      <c r="A8544" t="s">
        <v>613</v>
      </c>
      <c r="B8544">
        <v>103</v>
      </c>
      <c r="C8544">
        <v>2013</v>
      </c>
      <c r="D8544" t="s">
        <v>1288</v>
      </c>
      <c r="F8544" t="s">
        <v>33</v>
      </c>
      <c r="H8544">
        <v>178.35</v>
      </c>
      <c r="I8544">
        <v>291.19</v>
      </c>
      <c r="J8544">
        <v>1623</v>
      </c>
      <c r="K8544">
        <v>537.34</v>
      </c>
    </row>
    <row r="8545" spans="1:11" x14ac:dyDescent="0.2">
      <c r="A8545" t="s">
        <v>1028</v>
      </c>
      <c r="B8545">
        <v>104</v>
      </c>
      <c r="C8545">
        <v>2013</v>
      </c>
      <c r="D8545" t="s">
        <v>21</v>
      </c>
      <c r="F8545" t="s">
        <v>25</v>
      </c>
      <c r="H8545">
        <v>1215.1199999999999</v>
      </c>
      <c r="I8545">
        <v>2877.64</v>
      </c>
      <c r="J8545">
        <v>970.9</v>
      </c>
      <c r="K8545">
        <v>1752.26</v>
      </c>
    </row>
    <row r="8546" spans="1:11" x14ac:dyDescent="0.2">
      <c r="A8546" t="s">
        <v>246</v>
      </c>
      <c r="B8546">
        <v>105</v>
      </c>
      <c r="C8546">
        <v>2013</v>
      </c>
      <c r="D8546" t="s">
        <v>175</v>
      </c>
      <c r="F8546" t="s">
        <v>28</v>
      </c>
      <c r="H8546">
        <v>5386.26</v>
      </c>
      <c r="I8546">
        <v>287.29000000000002</v>
      </c>
      <c r="J8546">
        <v>3019</v>
      </c>
      <c r="K8546">
        <v>683.04</v>
      </c>
    </row>
    <row r="8547" spans="1:11" x14ac:dyDescent="0.2">
      <c r="A8547" t="s">
        <v>306</v>
      </c>
      <c r="B8547">
        <v>106</v>
      </c>
      <c r="C8547">
        <v>2013</v>
      </c>
      <c r="D8547" t="s">
        <v>1095</v>
      </c>
      <c r="F8547" t="s">
        <v>22</v>
      </c>
      <c r="H8547">
        <v>3765.46</v>
      </c>
      <c r="I8547">
        <v>285.02999999999997</v>
      </c>
      <c r="J8547">
        <v>2635</v>
      </c>
      <c r="K8547">
        <v>274.10000000000002</v>
      </c>
    </row>
    <row r="8548" spans="1:11" x14ac:dyDescent="0.2">
      <c r="A8548" t="s">
        <v>90</v>
      </c>
      <c r="B8548">
        <v>107</v>
      </c>
      <c r="C8548">
        <v>2013</v>
      </c>
      <c r="D8548" t="s">
        <v>91</v>
      </c>
      <c r="F8548" t="s">
        <v>113</v>
      </c>
      <c r="H8548">
        <v>2055.15</v>
      </c>
      <c r="I8548">
        <v>278.33</v>
      </c>
      <c r="J8548">
        <v>794</v>
      </c>
      <c r="K8548">
        <v>321.52999999999997</v>
      </c>
    </row>
    <row r="8549" spans="1:11" x14ac:dyDescent="0.2">
      <c r="A8549" t="s">
        <v>216</v>
      </c>
      <c r="B8549">
        <v>108</v>
      </c>
      <c r="C8549">
        <v>2013</v>
      </c>
      <c r="D8549" t="s">
        <v>70</v>
      </c>
      <c r="F8549" t="s">
        <v>177</v>
      </c>
      <c r="I8549">
        <v>2770.68</v>
      </c>
      <c r="J8549">
        <v>1552.3</v>
      </c>
      <c r="K8549">
        <v>1227.83</v>
      </c>
    </row>
    <row r="8550" spans="1:11" x14ac:dyDescent="0.2">
      <c r="A8550" t="s">
        <v>1675</v>
      </c>
      <c r="B8550">
        <v>109</v>
      </c>
      <c r="C8550">
        <v>2013</v>
      </c>
      <c r="D8550" t="s">
        <v>24</v>
      </c>
      <c r="F8550" t="s">
        <v>53</v>
      </c>
      <c r="H8550">
        <v>1628.86</v>
      </c>
      <c r="I8550">
        <v>276.86</v>
      </c>
      <c r="J8550">
        <v>1335</v>
      </c>
      <c r="K8550">
        <v>209.91</v>
      </c>
    </row>
    <row r="8551" spans="1:11" x14ac:dyDescent="0.2">
      <c r="A8551" t="s">
        <v>220</v>
      </c>
      <c r="B8551">
        <v>110</v>
      </c>
      <c r="C8551">
        <v>2013</v>
      </c>
      <c r="D8551" t="s">
        <v>221</v>
      </c>
      <c r="F8551" t="s">
        <v>22</v>
      </c>
      <c r="H8551">
        <v>1077.92</v>
      </c>
      <c r="I8551">
        <v>2757.71</v>
      </c>
      <c r="J8551">
        <v>456.3</v>
      </c>
      <c r="K8551">
        <v>82.76</v>
      </c>
    </row>
    <row r="8552" spans="1:11" x14ac:dyDescent="0.2">
      <c r="A8552" t="s">
        <v>816</v>
      </c>
      <c r="B8552">
        <v>111</v>
      </c>
      <c r="C8552">
        <v>2013</v>
      </c>
      <c r="D8552" t="s">
        <v>60</v>
      </c>
      <c r="F8552" t="s">
        <v>44</v>
      </c>
      <c r="H8552">
        <v>9996.83</v>
      </c>
      <c r="I8552">
        <v>275.67</v>
      </c>
      <c r="J8552">
        <v>5464.8</v>
      </c>
      <c r="K8552">
        <v>3538.65</v>
      </c>
    </row>
    <row r="8553" spans="1:11" x14ac:dyDescent="0.2">
      <c r="A8553" t="s">
        <v>1940</v>
      </c>
      <c r="B8553">
        <v>112</v>
      </c>
      <c r="C8553">
        <v>2013</v>
      </c>
      <c r="D8553" t="s">
        <v>65</v>
      </c>
      <c r="F8553" t="s">
        <v>33</v>
      </c>
      <c r="H8553">
        <v>1126.42</v>
      </c>
      <c r="I8553">
        <v>264.12</v>
      </c>
      <c r="J8553">
        <v>-38</v>
      </c>
      <c r="K8553">
        <v>2985.13</v>
      </c>
    </row>
    <row r="8554" spans="1:11" x14ac:dyDescent="0.2">
      <c r="A8554" t="s">
        <v>383</v>
      </c>
      <c r="B8554">
        <v>113</v>
      </c>
      <c r="C8554">
        <v>2013</v>
      </c>
      <c r="D8554" t="s">
        <v>70</v>
      </c>
      <c r="F8554" t="s">
        <v>98</v>
      </c>
      <c r="H8554">
        <v>171.73</v>
      </c>
      <c r="I8554">
        <v>2612.12</v>
      </c>
      <c r="J8554">
        <v>-368.6</v>
      </c>
      <c r="K8554">
        <v>736.43</v>
      </c>
    </row>
    <row r="8555" spans="1:11" x14ac:dyDescent="0.2">
      <c r="A8555" t="s">
        <v>1894</v>
      </c>
      <c r="B8555">
        <v>114</v>
      </c>
      <c r="C8555">
        <v>2013</v>
      </c>
      <c r="D8555" t="s">
        <v>40</v>
      </c>
      <c r="F8555" t="s">
        <v>187</v>
      </c>
      <c r="I8555">
        <v>259.57</v>
      </c>
      <c r="J8555">
        <v>783</v>
      </c>
      <c r="K8555">
        <v>2024.5</v>
      </c>
    </row>
    <row r="8556" spans="1:11" x14ac:dyDescent="0.2">
      <c r="A8556" t="s">
        <v>387</v>
      </c>
      <c r="B8556">
        <v>115</v>
      </c>
      <c r="C8556">
        <v>2013</v>
      </c>
      <c r="D8556" t="s">
        <v>1838</v>
      </c>
      <c r="F8556" t="s">
        <v>146</v>
      </c>
      <c r="H8556">
        <v>3384.24</v>
      </c>
      <c r="I8556">
        <v>2587.84</v>
      </c>
      <c r="J8556">
        <v>1906.7</v>
      </c>
      <c r="K8556">
        <v>951.19</v>
      </c>
    </row>
    <row r="8557" spans="1:11" x14ac:dyDescent="0.2">
      <c r="A8557" t="s">
        <v>1460</v>
      </c>
      <c r="B8557">
        <v>116</v>
      </c>
      <c r="C8557">
        <v>2013</v>
      </c>
      <c r="D8557" t="s">
        <v>65</v>
      </c>
      <c r="F8557" t="s">
        <v>28</v>
      </c>
      <c r="H8557">
        <v>318.2</v>
      </c>
      <c r="I8557">
        <v>257.39999999999998</v>
      </c>
      <c r="J8557">
        <v>2473</v>
      </c>
      <c r="K8557">
        <v>1049.3800000000001</v>
      </c>
    </row>
    <row r="8558" spans="1:11" x14ac:dyDescent="0.2">
      <c r="A8558" t="s">
        <v>658</v>
      </c>
      <c r="B8558">
        <v>117</v>
      </c>
      <c r="C8558">
        <v>2013</v>
      </c>
      <c r="D8558" t="s">
        <v>976</v>
      </c>
      <c r="F8558" t="s">
        <v>398</v>
      </c>
      <c r="H8558">
        <v>495.89</v>
      </c>
      <c r="I8558">
        <v>2570.75</v>
      </c>
      <c r="J8558">
        <v>567</v>
      </c>
      <c r="K8558">
        <v>1016.79</v>
      </c>
    </row>
    <row r="8559" spans="1:11" x14ac:dyDescent="0.2">
      <c r="A8559" t="s">
        <v>1839</v>
      </c>
      <c r="B8559">
        <v>118</v>
      </c>
      <c r="C8559">
        <v>2013</v>
      </c>
      <c r="D8559" t="s">
        <v>97</v>
      </c>
      <c r="F8559" t="s">
        <v>86</v>
      </c>
      <c r="H8559">
        <v>2433.1799999999998</v>
      </c>
      <c r="I8559">
        <v>253.64</v>
      </c>
      <c r="J8559">
        <v>2866</v>
      </c>
      <c r="K8559">
        <v>1310.94</v>
      </c>
    </row>
    <row r="8560" spans="1:11" x14ac:dyDescent="0.2">
      <c r="A8560" t="s">
        <v>499</v>
      </c>
      <c r="B8560">
        <v>119</v>
      </c>
      <c r="C8560">
        <v>2013</v>
      </c>
      <c r="D8560" t="s">
        <v>976</v>
      </c>
      <c r="F8560" t="s">
        <v>177</v>
      </c>
      <c r="H8560">
        <v>172.15</v>
      </c>
      <c r="I8560">
        <v>253.61</v>
      </c>
      <c r="J8560">
        <v>214.6</v>
      </c>
      <c r="K8560">
        <v>680.63</v>
      </c>
    </row>
    <row r="8561" spans="1:11" x14ac:dyDescent="0.2">
      <c r="A8561" t="s">
        <v>275</v>
      </c>
      <c r="B8561">
        <v>120</v>
      </c>
      <c r="C8561">
        <v>2013</v>
      </c>
      <c r="D8561" t="s">
        <v>74</v>
      </c>
      <c r="F8561" t="s">
        <v>35</v>
      </c>
      <c r="H8561">
        <v>1663.44</v>
      </c>
      <c r="I8561">
        <v>252.18</v>
      </c>
      <c r="J8561">
        <v>1978</v>
      </c>
      <c r="K8561">
        <v>265.43</v>
      </c>
    </row>
    <row r="8562" spans="1:11" x14ac:dyDescent="0.2">
      <c r="A8562" t="s">
        <v>117</v>
      </c>
      <c r="B8562">
        <v>121</v>
      </c>
      <c r="C8562">
        <v>2013</v>
      </c>
      <c r="D8562" t="s">
        <v>118</v>
      </c>
      <c r="F8562" t="s">
        <v>22</v>
      </c>
      <c r="H8562">
        <v>139.13999999999999</v>
      </c>
      <c r="I8562">
        <v>248.55</v>
      </c>
      <c r="J8562">
        <v>-1876</v>
      </c>
      <c r="K8562">
        <v>235.1</v>
      </c>
    </row>
    <row r="8563" spans="1:11" x14ac:dyDescent="0.2">
      <c r="A8563" t="s">
        <v>504</v>
      </c>
      <c r="B8563">
        <v>122</v>
      </c>
      <c r="C8563">
        <v>2013</v>
      </c>
      <c r="D8563" t="s">
        <v>1830</v>
      </c>
      <c r="F8563" t="s">
        <v>146</v>
      </c>
      <c r="H8563">
        <v>896.93</v>
      </c>
      <c r="I8563">
        <v>2467.19</v>
      </c>
      <c r="J8563">
        <v>-210.7</v>
      </c>
      <c r="K8563">
        <v>122.8</v>
      </c>
    </row>
    <row r="8564" spans="1:11" x14ac:dyDescent="0.2">
      <c r="A8564" t="s">
        <v>624</v>
      </c>
      <c r="B8564">
        <v>123</v>
      </c>
      <c r="C8564">
        <v>2013</v>
      </c>
      <c r="D8564" t="s">
        <v>32</v>
      </c>
      <c r="F8564" t="s">
        <v>142</v>
      </c>
      <c r="H8564">
        <v>4034.22</v>
      </c>
      <c r="I8564">
        <v>245.07</v>
      </c>
      <c r="J8564">
        <v>1968</v>
      </c>
      <c r="K8564">
        <v>238.18</v>
      </c>
    </row>
    <row r="8565" spans="1:11" x14ac:dyDescent="0.2">
      <c r="A8565" t="s">
        <v>182</v>
      </c>
      <c r="B8565">
        <v>124</v>
      </c>
      <c r="C8565">
        <v>2013</v>
      </c>
      <c r="D8565" t="s">
        <v>74</v>
      </c>
      <c r="F8565" t="s">
        <v>146</v>
      </c>
      <c r="H8565">
        <v>1918.64</v>
      </c>
      <c r="I8565">
        <v>244.14</v>
      </c>
      <c r="J8565">
        <v>1888</v>
      </c>
      <c r="K8565">
        <v>266.86</v>
      </c>
    </row>
    <row r="8566" spans="1:11" x14ac:dyDescent="0.2">
      <c r="A8566" t="s">
        <v>202</v>
      </c>
      <c r="B8566">
        <v>125</v>
      </c>
      <c r="C8566">
        <v>2013</v>
      </c>
      <c r="D8566" t="s">
        <v>488</v>
      </c>
      <c r="F8566" t="s">
        <v>55</v>
      </c>
      <c r="H8566">
        <v>6312.82</v>
      </c>
      <c r="I8566">
        <v>242.53</v>
      </c>
      <c r="J8566">
        <v>4598</v>
      </c>
      <c r="K8566">
        <v>642.1</v>
      </c>
    </row>
    <row r="8567" spans="1:11" x14ac:dyDescent="0.2">
      <c r="A8567" t="s">
        <v>369</v>
      </c>
      <c r="B8567">
        <v>126</v>
      </c>
      <c r="C8567">
        <v>2013</v>
      </c>
      <c r="D8567" t="s">
        <v>283</v>
      </c>
      <c r="F8567" t="s">
        <v>370</v>
      </c>
      <c r="H8567">
        <v>5273.22</v>
      </c>
      <c r="I8567">
        <v>241.28</v>
      </c>
      <c r="J8567">
        <v>2223</v>
      </c>
      <c r="K8567">
        <v>154.65</v>
      </c>
    </row>
    <row r="8568" spans="1:11" x14ac:dyDescent="0.2">
      <c r="A8568" t="s">
        <v>929</v>
      </c>
      <c r="B8568">
        <v>127</v>
      </c>
      <c r="C8568">
        <v>2013</v>
      </c>
      <c r="D8568" t="s">
        <v>57</v>
      </c>
      <c r="F8568" t="s">
        <v>35</v>
      </c>
      <c r="H8568">
        <v>3199.46</v>
      </c>
      <c r="I8568">
        <v>237.71</v>
      </c>
      <c r="J8568">
        <v>3517</v>
      </c>
      <c r="K8568">
        <v>3129.18</v>
      </c>
    </row>
    <row r="8569" spans="1:11" x14ac:dyDescent="0.2">
      <c r="A8569" t="s">
        <v>1893</v>
      </c>
      <c r="B8569">
        <v>128</v>
      </c>
      <c r="C8569">
        <v>2013</v>
      </c>
      <c r="D8569" t="s">
        <v>166</v>
      </c>
      <c r="F8569" t="s">
        <v>28</v>
      </c>
      <c r="H8569">
        <v>911.07</v>
      </c>
      <c r="I8569">
        <v>237</v>
      </c>
      <c r="J8569">
        <v>191</v>
      </c>
      <c r="K8569">
        <v>401.79</v>
      </c>
    </row>
    <row r="8570" spans="1:11" x14ac:dyDescent="0.2">
      <c r="A8570" t="s">
        <v>1001</v>
      </c>
      <c r="B8570">
        <v>129</v>
      </c>
      <c r="C8570">
        <v>2013</v>
      </c>
      <c r="D8570" t="s">
        <v>214</v>
      </c>
      <c r="F8570" t="s">
        <v>44</v>
      </c>
      <c r="H8570">
        <v>2948.11</v>
      </c>
      <c r="I8570">
        <v>234.89</v>
      </c>
      <c r="J8570">
        <v>1160</v>
      </c>
      <c r="K8570">
        <v>785.54</v>
      </c>
    </row>
    <row r="8571" spans="1:11" x14ac:dyDescent="0.2">
      <c r="A8571" t="s">
        <v>1096</v>
      </c>
      <c r="B8571">
        <v>130</v>
      </c>
      <c r="C8571">
        <v>2013</v>
      </c>
      <c r="D8571" t="s">
        <v>100</v>
      </c>
      <c r="F8571" t="s">
        <v>255</v>
      </c>
      <c r="H8571">
        <v>6442.32</v>
      </c>
      <c r="I8571">
        <v>2260.34</v>
      </c>
      <c r="J8571">
        <v>4088.6</v>
      </c>
      <c r="K8571">
        <v>3439.89</v>
      </c>
    </row>
    <row r="8572" spans="1:11" x14ac:dyDescent="0.2">
      <c r="A8572" t="s">
        <v>94</v>
      </c>
      <c r="B8572">
        <v>131</v>
      </c>
      <c r="C8572">
        <v>2013</v>
      </c>
      <c r="D8572" t="s">
        <v>1353</v>
      </c>
      <c r="F8572" t="s">
        <v>33</v>
      </c>
      <c r="H8572">
        <v>105.25</v>
      </c>
      <c r="I8572">
        <v>223.9</v>
      </c>
      <c r="J8572">
        <v>1195</v>
      </c>
      <c r="K8572">
        <v>300.14999999999998</v>
      </c>
    </row>
    <row r="8573" spans="1:11" x14ac:dyDescent="0.2">
      <c r="A8573" t="s">
        <v>531</v>
      </c>
      <c r="B8573">
        <v>132</v>
      </c>
      <c r="C8573">
        <v>2013</v>
      </c>
      <c r="D8573" t="s">
        <v>57</v>
      </c>
      <c r="F8573" t="s">
        <v>72</v>
      </c>
      <c r="H8573">
        <v>6322.46</v>
      </c>
      <c r="I8573">
        <v>222.02</v>
      </c>
      <c r="J8573">
        <v>5647</v>
      </c>
      <c r="K8573">
        <v>3538.55</v>
      </c>
    </row>
    <row r="8574" spans="1:11" x14ac:dyDescent="0.2">
      <c r="A8574" t="s">
        <v>793</v>
      </c>
      <c r="B8574">
        <v>133</v>
      </c>
      <c r="C8574">
        <v>2013</v>
      </c>
      <c r="D8574" t="s">
        <v>637</v>
      </c>
      <c r="F8574" t="s">
        <v>146</v>
      </c>
      <c r="H8574">
        <v>5027.4799999999996</v>
      </c>
      <c r="I8574">
        <v>2171.39</v>
      </c>
      <c r="J8574">
        <v>2732.6</v>
      </c>
      <c r="K8574">
        <v>3806.87</v>
      </c>
    </row>
    <row r="8575" spans="1:11" x14ac:dyDescent="0.2">
      <c r="A8575" t="s">
        <v>1785</v>
      </c>
      <c r="B8575">
        <v>134</v>
      </c>
      <c r="C8575">
        <v>2013</v>
      </c>
      <c r="D8575" t="s">
        <v>27</v>
      </c>
      <c r="F8575" t="s">
        <v>28</v>
      </c>
      <c r="H8575">
        <v>2838.71</v>
      </c>
      <c r="I8575">
        <v>213.86</v>
      </c>
      <c r="J8575">
        <v>2155</v>
      </c>
      <c r="K8575">
        <v>498.09</v>
      </c>
    </row>
    <row r="8576" spans="1:11" x14ac:dyDescent="0.2">
      <c r="A8576" t="s">
        <v>692</v>
      </c>
      <c r="B8576">
        <v>135</v>
      </c>
      <c r="C8576">
        <v>2013</v>
      </c>
      <c r="D8576" t="s">
        <v>1095</v>
      </c>
      <c r="F8576" t="s">
        <v>22</v>
      </c>
      <c r="H8576">
        <v>2050.4299999999998</v>
      </c>
      <c r="I8576">
        <v>213.61</v>
      </c>
      <c r="J8576">
        <v>1311</v>
      </c>
      <c r="K8576">
        <v>266.89</v>
      </c>
    </row>
    <row r="8577" spans="1:11" x14ac:dyDescent="0.2">
      <c r="A8577" t="s">
        <v>147</v>
      </c>
      <c r="B8577">
        <v>136</v>
      </c>
      <c r="C8577">
        <v>2013</v>
      </c>
      <c r="D8577" t="s">
        <v>1077</v>
      </c>
      <c r="F8577" t="s">
        <v>22</v>
      </c>
      <c r="H8577">
        <v>3797.92</v>
      </c>
      <c r="I8577">
        <v>210.63</v>
      </c>
      <c r="J8577">
        <v>1750</v>
      </c>
      <c r="K8577">
        <v>198.73</v>
      </c>
    </row>
    <row r="8578" spans="1:11" x14ac:dyDescent="0.2">
      <c r="A8578" t="s">
        <v>158</v>
      </c>
      <c r="B8578">
        <v>137</v>
      </c>
      <c r="C8578">
        <v>2013</v>
      </c>
      <c r="D8578" t="s">
        <v>17</v>
      </c>
      <c r="F8578" t="s">
        <v>53</v>
      </c>
      <c r="H8578">
        <v>309.33</v>
      </c>
      <c r="I8578">
        <v>209.92</v>
      </c>
      <c r="J8578">
        <v>212</v>
      </c>
      <c r="K8578">
        <v>169.73</v>
      </c>
    </row>
    <row r="8579" spans="1:11" x14ac:dyDescent="0.2">
      <c r="A8579" t="s">
        <v>231</v>
      </c>
      <c r="B8579">
        <v>138</v>
      </c>
      <c r="C8579">
        <v>2013</v>
      </c>
      <c r="D8579" t="s">
        <v>201</v>
      </c>
      <c r="F8579" t="s">
        <v>68</v>
      </c>
      <c r="H8579">
        <v>6683.28</v>
      </c>
      <c r="I8579">
        <v>209.26</v>
      </c>
      <c r="J8579">
        <v>3943</v>
      </c>
      <c r="K8579">
        <v>471.53</v>
      </c>
    </row>
    <row r="8580" spans="1:11" x14ac:dyDescent="0.2">
      <c r="A8580" t="s">
        <v>285</v>
      </c>
      <c r="B8580">
        <v>139</v>
      </c>
      <c r="C8580">
        <v>2013</v>
      </c>
      <c r="D8580" t="s">
        <v>65</v>
      </c>
      <c r="F8580" t="s">
        <v>22</v>
      </c>
      <c r="I8580">
        <v>2072.86</v>
      </c>
      <c r="J8580">
        <v>2832.3</v>
      </c>
      <c r="K8580">
        <v>11558.87</v>
      </c>
    </row>
    <row r="8581" spans="1:11" x14ac:dyDescent="0.2">
      <c r="A8581" t="s">
        <v>1941</v>
      </c>
      <c r="B8581">
        <v>140</v>
      </c>
      <c r="C8581">
        <v>2013</v>
      </c>
      <c r="D8581" t="s">
        <v>330</v>
      </c>
      <c r="F8581" t="s">
        <v>187</v>
      </c>
      <c r="H8581">
        <v>435.97</v>
      </c>
      <c r="I8581">
        <v>206.78</v>
      </c>
      <c r="J8581">
        <v>197.6</v>
      </c>
      <c r="K8581">
        <v>701.26</v>
      </c>
    </row>
    <row r="8582" spans="1:11" x14ac:dyDescent="0.2">
      <c r="A8582" t="s">
        <v>1098</v>
      </c>
      <c r="B8582">
        <v>141</v>
      </c>
      <c r="C8582">
        <v>2013</v>
      </c>
      <c r="D8582" t="s">
        <v>976</v>
      </c>
      <c r="F8582" t="s">
        <v>181</v>
      </c>
      <c r="H8582">
        <v>430.63</v>
      </c>
      <c r="I8582">
        <v>2040.51</v>
      </c>
      <c r="J8582">
        <v>506.3</v>
      </c>
      <c r="K8582">
        <v>1078.57</v>
      </c>
    </row>
    <row r="8583" spans="1:11" x14ac:dyDescent="0.2">
      <c r="A8583" t="s">
        <v>1942</v>
      </c>
      <c r="B8583">
        <v>142</v>
      </c>
      <c r="C8583">
        <v>2013</v>
      </c>
      <c r="D8583" t="s">
        <v>21</v>
      </c>
      <c r="F8583" t="s">
        <v>41</v>
      </c>
      <c r="H8583">
        <v>87.77</v>
      </c>
      <c r="I8583">
        <v>2013.87</v>
      </c>
      <c r="J8583">
        <v>2</v>
      </c>
      <c r="K8583">
        <v>425.37</v>
      </c>
    </row>
    <row r="8584" spans="1:11" x14ac:dyDescent="0.2">
      <c r="A8584" t="s">
        <v>1897</v>
      </c>
      <c r="B8584">
        <v>143</v>
      </c>
      <c r="C8584">
        <v>2013</v>
      </c>
      <c r="D8584" t="s">
        <v>21</v>
      </c>
      <c r="F8584" t="s">
        <v>22</v>
      </c>
      <c r="H8584">
        <v>1047.26</v>
      </c>
      <c r="I8584">
        <v>2009.07</v>
      </c>
      <c r="J8584">
        <v>1727.2</v>
      </c>
      <c r="K8584">
        <v>103.29</v>
      </c>
    </row>
    <row r="8585" spans="1:11" x14ac:dyDescent="0.2">
      <c r="A8585" t="s">
        <v>1382</v>
      </c>
      <c r="B8585">
        <v>144</v>
      </c>
      <c r="C8585">
        <v>2013</v>
      </c>
      <c r="D8585" t="s">
        <v>1095</v>
      </c>
      <c r="F8585" t="s">
        <v>22</v>
      </c>
      <c r="H8585">
        <v>3018.48</v>
      </c>
      <c r="I8585">
        <v>200.41</v>
      </c>
      <c r="J8585">
        <v>2491</v>
      </c>
      <c r="K8585">
        <v>314.83999999999997</v>
      </c>
    </row>
    <row r="8586" spans="1:11" x14ac:dyDescent="0.2">
      <c r="A8586" t="s">
        <v>729</v>
      </c>
      <c r="B8586">
        <v>145</v>
      </c>
      <c r="C8586">
        <v>2013</v>
      </c>
      <c r="D8586" t="s">
        <v>214</v>
      </c>
      <c r="F8586" t="s">
        <v>125</v>
      </c>
      <c r="H8586">
        <v>5115.08</v>
      </c>
      <c r="I8586">
        <v>196.24</v>
      </c>
      <c r="J8586">
        <v>1768</v>
      </c>
      <c r="K8586">
        <v>1138.56</v>
      </c>
    </row>
    <row r="8587" spans="1:11" x14ac:dyDescent="0.2">
      <c r="A8587" t="s">
        <v>459</v>
      </c>
      <c r="B8587">
        <v>146</v>
      </c>
      <c r="C8587">
        <v>2013</v>
      </c>
      <c r="D8587" t="s">
        <v>166</v>
      </c>
      <c r="F8587" t="s">
        <v>125</v>
      </c>
      <c r="H8587">
        <v>1466.09</v>
      </c>
      <c r="I8587">
        <v>1942.93</v>
      </c>
      <c r="J8587">
        <v>504.6</v>
      </c>
      <c r="K8587">
        <v>1415.21</v>
      </c>
    </row>
    <row r="8588" spans="1:11" x14ac:dyDescent="0.2">
      <c r="A8588" t="s">
        <v>1189</v>
      </c>
      <c r="B8588">
        <v>147</v>
      </c>
      <c r="C8588">
        <v>2013</v>
      </c>
      <c r="D8588" t="s">
        <v>166</v>
      </c>
      <c r="F8588" t="s">
        <v>98</v>
      </c>
      <c r="H8588">
        <v>281.35000000000002</v>
      </c>
      <c r="I8588">
        <v>193.28</v>
      </c>
      <c r="J8588">
        <v>-124</v>
      </c>
      <c r="K8588">
        <v>152.16999999999999</v>
      </c>
    </row>
    <row r="8589" spans="1:11" x14ac:dyDescent="0.2">
      <c r="A8589" t="s">
        <v>1182</v>
      </c>
      <c r="B8589">
        <v>148</v>
      </c>
      <c r="C8589">
        <v>2013</v>
      </c>
      <c r="D8589" t="s">
        <v>24</v>
      </c>
      <c r="F8589" t="s">
        <v>187</v>
      </c>
      <c r="H8589">
        <v>1024.1300000000001</v>
      </c>
      <c r="I8589">
        <v>192.79</v>
      </c>
      <c r="J8589">
        <v>986</v>
      </c>
      <c r="K8589">
        <v>139.05000000000001</v>
      </c>
    </row>
    <row r="8590" spans="1:11" x14ac:dyDescent="0.2">
      <c r="A8590" t="s">
        <v>1073</v>
      </c>
      <c r="B8590">
        <v>149</v>
      </c>
      <c r="C8590">
        <v>2013</v>
      </c>
      <c r="D8590" t="s">
        <v>970</v>
      </c>
      <c r="F8590" t="s">
        <v>55</v>
      </c>
      <c r="H8590">
        <v>11501.16</v>
      </c>
      <c r="I8590">
        <v>191.21</v>
      </c>
      <c r="J8590">
        <v>6109</v>
      </c>
      <c r="K8590">
        <v>430.12</v>
      </c>
    </row>
    <row r="8591" spans="1:11" x14ac:dyDescent="0.2">
      <c r="A8591" t="s">
        <v>1852</v>
      </c>
      <c r="B8591">
        <v>150</v>
      </c>
      <c r="C8591">
        <v>2013</v>
      </c>
      <c r="D8591" t="s">
        <v>27</v>
      </c>
      <c r="F8591" t="s">
        <v>297</v>
      </c>
      <c r="H8591">
        <v>2198.52</v>
      </c>
      <c r="I8591">
        <v>183.76</v>
      </c>
      <c r="J8591">
        <v>777</v>
      </c>
      <c r="K8591">
        <v>540.20000000000005</v>
      </c>
    </row>
    <row r="8592" spans="1:11" x14ac:dyDescent="0.2">
      <c r="A8592" t="s">
        <v>1943</v>
      </c>
      <c r="B8592">
        <v>151</v>
      </c>
      <c r="C8592">
        <v>2013</v>
      </c>
      <c r="D8592" t="s">
        <v>980</v>
      </c>
      <c r="F8592" t="s">
        <v>44</v>
      </c>
      <c r="H8592">
        <v>3057.65</v>
      </c>
      <c r="I8592">
        <v>183.39</v>
      </c>
      <c r="J8592">
        <v>1642</v>
      </c>
      <c r="K8592">
        <v>233.29</v>
      </c>
    </row>
    <row r="8593" spans="1:11" x14ac:dyDescent="0.2">
      <c r="A8593" t="s">
        <v>874</v>
      </c>
      <c r="B8593">
        <v>152</v>
      </c>
      <c r="C8593">
        <v>2013</v>
      </c>
      <c r="D8593" t="s">
        <v>95</v>
      </c>
      <c r="F8593" t="s">
        <v>80</v>
      </c>
      <c r="H8593">
        <v>4289.88</v>
      </c>
      <c r="I8593">
        <v>1827.03</v>
      </c>
      <c r="J8593">
        <v>2392.1999999999998</v>
      </c>
      <c r="K8593">
        <v>329.41</v>
      </c>
    </row>
    <row r="8594" spans="1:11" x14ac:dyDescent="0.2">
      <c r="A8594" t="s">
        <v>1247</v>
      </c>
      <c r="B8594">
        <v>153</v>
      </c>
      <c r="C8594">
        <v>2013</v>
      </c>
      <c r="D8594" t="s">
        <v>214</v>
      </c>
      <c r="F8594" t="s">
        <v>35</v>
      </c>
      <c r="H8594">
        <v>937.42</v>
      </c>
      <c r="I8594">
        <v>182.07</v>
      </c>
      <c r="J8594">
        <v>-912</v>
      </c>
      <c r="K8594">
        <v>418.3</v>
      </c>
    </row>
    <row r="8595" spans="1:11" x14ac:dyDescent="0.2">
      <c r="A8595" t="s">
        <v>242</v>
      </c>
      <c r="B8595">
        <v>154</v>
      </c>
      <c r="C8595">
        <v>2013</v>
      </c>
      <c r="D8595" t="s">
        <v>32</v>
      </c>
      <c r="F8595" t="s">
        <v>18</v>
      </c>
      <c r="H8595">
        <v>930.42</v>
      </c>
      <c r="I8595">
        <v>181.43</v>
      </c>
      <c r="J8595">
        <v>401</v>
      </c>
      <c r="K8595">
        <v>153.96</v>
      </c>
    </row>
    <row r="8596" spans="1:11" x14ac:dyDescent="0.2">
      <c r="A8596" t="s">
        <v>1355</v>
      </c>
      <c r="B8596">
        <v>155</v>
      </c>
      <c r="C8596">
        <v>2013</v>
      </c>
      <c r="D8596" t="s">
        <v>1727</v>
      </c>
      <c r="F8596" t="s">
        <v>44</v>
      </c>
      <c r="H8596">
        <v>2751.05</v>
      </c>
      <c r="I8596">
        <v>180.66</v>
      </c>
      <c r="J8596">
        <v>2870</v>
      </c>
      <c r="K8596">
        <v>193.09</v>
      </c>
    </row>
    <row r="8597" spans="1:11" x14ac:dyDescent="0.2">
      <c r="A8597" t="s">
        <v>1840</v>
      </c>
      <c r="B8597">
        <v>156</v>
      </c>
      <c r="C8597">
        <v>2013</v>
      </c>
      <c r="D8597" t="s">
        <v>488</v>
      </c>
      <c r="F8597" t="s">
        <v>398</v>
      </c>
      <c r="H8597">
        <v>3142.95</v>
      </c>
      <c r="I8597">
        <v>180.1</v>
      </c>
      <c r="J8597">
        <v>3041</v>
      </c>
      <c r="K8597">
        <v>354.4</v>
      </c>
    </row>
    <row r="8598" spans="1:11" x14ac:dyDescent="0.2">
      <c r="A8598" t="s">
        <v>1660</v>
      </c>
      <c r="B8598">
        <v>157</v>
      </c>
      <c r="C8598">
        <v>2013</v>
      </c>
      <c r="D8598" t="s">
        <v>998</v>
      </c>
      <c r="F8598" t="s">
        <v>146</v>
      </c>
      <c r="H8598">
        <v>98.34</v>
      </c>
      <c r="I8598">
        <v>176.26</v>
      </c>
      <c r="J8598">
        <v>45.5</v>
      </c>
      <c r="K8598">
        <v>232.98</v>
      </c>
    </row>
    <row r="8599" spans="1:11" x14ac:dyDescent="0.2">
      <c r="A8599" t="s">
        <v>148</v>
      </c>
      <c r="B8599">
        <v>158</v>
      </c>
      <c r="C8599">
        <v>2013</v>
      </c>
      <c r="D8599" t="s">
        <v>100</v>
      </c>
      <c r="F8599" t="s">
        <v>28</v>
      </c>
      <c r="H8599">
        <v>6744.26</v>
      </c>
      <c r="I8599">
        <v>176.21</v>
      </c>
      <c r="J8599">
        <v>1960</v>
      </c>
      <c r="K8599">
        <v>358.97</v>
      </c>
    </row>
    <row r="8600" spans="1:11" x14ac:dyDescent="0.2">
      <c r="A8600" t="s">
        <v>1168</v>
      </c>
      <c r="B8600">
        <v>159</v>
      </c>
      <c r="C8600">
        <v>2013</v>
      </c>
      <c r="D8600" t="s">
        <v>38</v>
      </c>
      <c r="F8600" t="s">
        <v>35</v>
      </c>
      <c r="H8600">
        <v>6911.89</v>
      </c>
      <c r="I8600">
        <v>175</v>
      </c>
      <c r="J8600">
        <v>4180</v>
      </c>
      <c r="K8600">
        <v>353.29</v>
      </c>
    </row>
    <row r="8601" spans="1:11" x14ac:dyDescent="0.2">
      <c r="A8601" t="s">
        <v>1730</v>
      </c>
      <c r="B8601">
        <v>160</v>
      </c>
      <c r="C8601">
        <v>2013</v>
      </c>
      <c r="D8601" t="s">
        <v>1722</v>
      </c>
      <c r="F8601" t="s">
        <v>255</v>
      </c>
      <c r="H8601">
        <v>2198.59</v>
      </c>
      <c r="I8601">
        <v>173.34</v>
      </c>
      <c r="J8601">
        <v>1645</v>
      </c>
      <c r="K8601">
        <v>125.48</v>
      </c>
    </row>
    <row r="8602" spans="1:11" x14ac:dyDescent="0.2">
      <c r="A8602" t="s">
        <v>1573</v>
      </c>
      <c r="B8602">
        <v>161</v>
      </c>
      <c r="C8602">
        <v>2013</v>
      </c>
      <c r="D8602" t="s">
        <v>223</v>
      </c>
      <c r="F8602" t="s">
        <v>22</v>
      </c>
      <c r="H8602">
        <v>1637.22</v>
      </c>
      <c r="I8602">
        <v>172.88</v>
      </c>
      <c r="J8602">
        <v>302</v>
      </c>
      <c r="K8602">
        <v>489.04</v>
      </c>
    </row>
    <row r="8603" spans="1:11" x14ac:dyDescent="0.2">
      <c r="A8603" t="s">
        <v>1046</v>
      </c>
      <c r="B8603">
        <v>162</v>
      </c>
      <c r="C8603">
        <v>2013</v>
      </c>
      <c r="D8603" t="s">
        <v>100</v>
      </c>
      <c r="F8603" t="s">
        <v>55</v>
      </c>
      <c r="H8603">
        <v>7672.16</v>
      </c>
      <c r="I8603">
        <v>172.65</v>
      </c>
      <c r="J8603">
        <v>4345</v>
      </c>
      <c r="K8603">
        <v>542.98</v>
      </c>
    </row>
    <row r="8604" spans="1:11" x14ac:dyDescent="0.2">
      <c r="A8604" t="s">
        <v>1048</v>
      </c>
      <c r="B8604">
        <v>163</v>
      </c>
      <c r="C8604">
        <v>2013</v>
      </c>
      <c r="D8604" t="s">
        <v>974</v>
      </c>
      <c r="F8604" t="s">
        <v>177</v>
      </c>
      <c r="H8604">
        <v>373.56</v>
      </c>
      <c r="I8604">
        <v>1715.19</v>
      </c>
      <c r="J8604">
        <v>394.7</v>
      </c>
      <c r="K8604">
        <v>780.31</v>
      </c>
    </row>
    <row r="8605" spans="1:11" x14ac:dyDescent="0.2">
      <c r="A8605" t="s">
        <v>538</v>
      </c>
      <c r="B8605">
        <v>164</v>
      </c>
      <c r="C8605">
        <v>2013</v>
      </c>
      <c r="D8605" t="s">
        <v>118</v>
      </c>
      <c r="F8605" t="s">
        <v>22</v>
      </c>
      <c r="H8605">
        <v>981.47</v>
      </c>
      <c r="I8605">
        <v>170.88</v>
      </c>
      <c r="J8605">
        <v>421</v>
      </c>
      <c r="K8605">
        <v>185.96</v>
      </c>
    </row>
    <row r="8606" spans="1:11" x14ac:dyDescent="0.2">
      <c r="A8606" t="s">
        <v>241</v>
      </c>
      <c r="B8606">
        <v>165</v>
      </c>
      <c r="C8606">
        <v>2013</v>
      </c>
      <c r="D8606" t="s">
        <v>1077</v>
      </c>
      <c r="F8606" t="s">
        <v>28</v>
      </c>
      <c r="H8606">
        <v>5520.22</v>
      </c>
      <c r="I8606">
        <v>170.85</v>
      </c>
      <c r="J8606">
        <v>2472</v>
      </c>
      <c r="K8606">
        <v>133.94</v>
      </c>
    </row>
    <row r="8607" spans="1:11" x14ac:dyDescent="0.2">
      <c r="A8607" t="s">
        <v>514</v>
      </c>
      <c r="B8607">
        <v>166</v>
      </c>
      <c r="C8607">
        <v>2013</v>
      </c>
      <c r="D8607" t="s">
        <v>65</v>
      </c>
      <c r="F8607" t="s">
        <v>53</v>
      </c>
      <c r="H8607">
        <v>1526.11</v>
      </c>
      <c r="I8607">
        <v>1708.39</v>
      </c>
      <c r="J8607">
        <v>902.3</v>
      </c>
      <c r="K8607">
        <v>2269.4699999999998</v>
      </c>
    </row>
    <row r="8608" spans="1:11" x14ac:dyDescent="0.2">
      <c r="A8608" t="s">
        <v>1266</v>
      </c>
      <c r="B8608">
        <v>167</v>
      </c>
      <c r="C8608">
        <v>2013</v>
      </c>
      <c r="D8608" t="s">
        <v>488</v>
      </c>
      <c r="F8608" t="s">
        <v>22</v>
      </c>
      <c r="H8608">
        <v>3022.81</v>
      </c>
      <c r="I8608">
        <v>170.78</v>
      </c>
      <c r="J8608">
        <v>2001</v>
      </c>
      <c r="K8608">
        <v>607.37</v>
      </c>
    </row>
    <row r="8609" spans="1:11" x14ac:dyDescent="0.2">
      <c r="A8609" t="s">
        <v>1495</v>
      </c>
      <c r="B8609">
        <v>168</v>
      </c>
      <c r="C8609">
        <v>2013</v>
      </c>
      <c r="D8609" t="s">
        <v>17</v>
      </c>
      <c r="F8609" t="s">
        <v>93</v>
      </c>
      <c r="H8609">
        <v>1787.14</v>
      </c>
      <c r="I8609">
        <v>1705.05</v>
      </c>
      <c r="J8609">
        <v>1111.5999999999999</v>
      </c>
      <c r="K8609">
        <v>1862.78</v>
      </c>
    </row>
    <row r="8610" spans="1:11" x14ac:dyDescent="0.2">
      <c r="A8610" t="s">
        <v>239</v>
      </c>
      <c r="B8610">
        <v>169</v>
      </c>
      <c r="C8610">
        <v>2013</v>
      </c>
      <c r="D8610" t="s">
        <v>980</v>
      </c>
      <c r="F8610" t="s">
        <v>72</v>
      </c>
      <c r="H8610">
        <v>3178.81</v>
      </c>
      <c r="I8610">
        <v>1665.79</v>
      </c>
      <c r="J8610">
        <v>1567.3</v>
      </c>
      <c r="K8610">
        <v>2109.6799999999998</v>
      </c>
    </row>
    <row r="8611" spans="1:11" x14ac:dyDescent="0.2">
      <c r="A8611" t="s">
        <v>1896</v>
      </c>
      <c r="B8611">
        <v>170</v>
      </c>
      <c r="C8611">
        <v>2013</v>
      </c>
      <c r="D8611" t="s">
        <v>57</v>
      </c>
      <c r="F8611" t="s">
        <v>98</v>
      </c>
      <c r="H8611">
        <v>351.41</v>
      </c>
      <c r="I8611">
        <v>166.06</v>
      </c>
      <c r="J8611">
        <v>3013</v>
      </c>
      <c r="K8611">
        <v>3051.07</v>
      </c>
    </row>
    <row r="8612" spans="1:11" x14ac:dyDescent="0.2">
      <c r="A8612" t="s">
        <v>224</v>
      </c>
      <c r="B8612">
        <v>171</v>
      </c>
      <c r="C8612">
        <v>2013</v>
      </c>
      <c r="D8612" t="s">
        <v>214</v>
      </c>
      <c r="F8612" t="s">
        <v>86</v>
      </c>
      <c r="H8612">
        <v>4077.21</v>
      </c>
      <c r="I8612">
        <v>165.37</v>
      </c>
      <c r="J8612">
        <v>2350</v>
      </c>
      <c r="K8612">
        <v>631.49</v>
      </c>
    </row>
    <row r="8613" spans="1:11" x14ac:dyDescent="0.2">
      <c r="A8613" t="s">
        <v>923</v>
      </c>
      <c r="B8613">
        <v>172</v>
      </c>
      <c r="C8613">
        <v>2013</v>
      </c>
      <c r="D8613" t="s">
        <v>824</v>
      </c>
      <c r="F8613" t="s">
        <v>72</v>
      </c>
      <c r="H8613">
        <v>4760.83</v>
      </c>
      <c r="I8613">
        <v>165.07</v>
      </c>
      <c r="J8613">
        <v>3617</v>
      </c>
      <c r="K8613">
        <v>330.83</v>
      </c>
    </row>
    <row r="8614" spans="1:11" x14ac:dyDescent="0.2">
      <c r="A8614" t="s">
        <v>1307</v>
      </c>
      <c r="B8614">
        <v>173</v>
      </c>
      <c r="C8614">
        <v>2013</v>
      </c>
      <c r="D8614" t="s">
        <v>17</v>
      </c>
      <c r="F8614" t="s">
        <v>18</v>
      </c>
      <c r="H8614">
        <v>656.11</v>
      </c>
      <c r="I8614">
        <v>164.44</v>
      </c>
      <c r="J8614">
        <v>1008</v>
      </c>
      <c r="K8614">
        <v>108.57</v>
      </c>
    </row>
    <row r="8615" spans="1:11" x14ac:dyDescent="0.2">
      <c r="A8615" t="s">
        <v>1079</v>
      </c>
      <c r="B8615">
        <v>174</v>
      </c>
      <c r="C8615">
        <v>2013</v>
      </c>
      <c r="D8615" t="s">
        <v>488</v>
      </c>
      <c r="F8615" t="s">
        <v>22</v>
      </c>
      <c r="H8615">
        <v>238.64</v>
      </c>
      <c r="I8615">
        <v>162.21</v>
      </c>
      <c r="J8615">
        <v>1582</v>
      </c>
      <c r="K8615">
        <v>353.06</v>
      </c>
    </row>
    <row r="8616" spans="1:11" x14ac:dyDescent="0.2">
      <c r="A8616" t="s">
        <v>858</v>
      </c>
      <c r="B8616">
        <v>175</v>
      </c>
      <c r="C8616">
        <v>2013</v>
      </c>
      <c r="D8616" t="s">
        <v>24</v>
      </c>
      <c r="F8616" t="s">
        <v>113</v>
      </c>
      <c r="H8616">
        <v>1654.43</v>
      </c>
      <c r="I8616">
        <v>1602.21</v>
      </c>
      <c r="J8616">
        <v>952.7</v>
      </c>
      <c r="K8616">
        <v>1036.77</v>
      </c>
    </row>
    <row r="8617" spans="1:11" x14ac:dyDescent="0.2">
      <c r="A8617" t="s">
        <v>467</v>
      </c>
      <c r="B8617">
        <v>176</v>
      </c>
      <c r="C8617">
        <v>2013</v>
      </c>
      <c r="D8617" t="s">
        <v>1353</v>
      </c>
      <c r="F8617" t="s">
        <v>35</v>
      </c>
      <c r="H8617">
        <v>75.56</v>
      </c>
      <c r="I8617">
        <v>158.77000000000001</v>
      </c>
      <c r="J8617">
        <v>-4242</v>
      </c>
      <c r="K8617">
        <v>111.89</v>
      </c>
    </row>
    <row r="8618" spans="1:11" x14ac:dyDescent="0.2">
      <c r="A8618" t="s">
        <v>810</v>
      </c>
      <c r="B8618">
        <v>177</v>
      </c>
      <c r="C8618">
        <v>2013</v>
      </c>
      <c r="D8618" t="s">
        <v>350</v>
      </c>
      <c r="F8618" t="s">
        <v>177</v>
      </c>
      <c r="H8618">
        <v>529.32000000000005</v>
      </c>
      <c r="I8618">
        <v>1566.88</v>
      </c>
      <c r="J8618">
        <v>316.39999999999998</v>
      </c>
      <c r="K8618">
        <v>72.03</v>
      </c>
    </row>
    <row r="8619" spans="1:11" x14ac:dyDescent="0.2">
      <c r="A8619" t="s">
        <v>1757</v>
      </c>
      <c r="B8619">
        <v>178</v>
      </c>
      <c r="C8619">
        <v>2013</v>
      </c>
      <c r="D8619" t="s">
        <v>17</v>
      </c>
      <c r="F8619" t="s">
        <v>28</v>
      </c>
      <c r="H8619">
        <v>588.85</v>
      </c>
      <c r="I8619">
        <v>156.54</v>
      </c>
      <c r="J8619">
        <v>379</v>
      </c>
      <c r="K8619">
        <v>245.56</v>
      </c>
    </row>
    <row r="8620" spans="1:11" x14ac:dyDescent="0.2">
      <c r="A8620" t="s">
        <v>391</v>
      </c>
      <c r="B8620">
        <v>179</v>
      </c>
      <c r="C8620">
        <v>2013</v>
      </c>
      <c r="D8620" t="s">
        <v>1838</v>
      </c>
      <c r="F8620" t="s">
        <v>55</v>
      </c>
      <c r="H8620">
        <v>1647.19</v>
      </c>
      <c r="I8620">
        <v>156.51</v>
      </c>
      <c r="J8620">
        <v>1135</v>
      </c>
      <c r="K8620">
        <v>74.7</v>
      </c>
    </row>
    <row r="8621" spans="1:11" x14ac:dyDescent="0.2">
      <c r="A8621" t="s">
        <v>1677</v>
      </c>
      <c r="B8621">
        <v>180</v>
      </c>
      <c r="C8621">
        <v>2013</v>
      </c>
      <c r="D8621" t="s">
        <v>57</v>
      </c>
      <c r="F8621" t="s">
        <v>28</v>
      </c>
      <c r="H8621">
        <v>325.23</v>
      </c>
      <c r="I8621">
        <v>154.93</v>
      </c>
      <c r="J8621">
        <v>2445</v>
      </c>
      <c r="K8621">
        <v>3589.9</v>
      </c>
    </row>
    <row r="8622" spans="1:11" x14ac:dyDescent="0.2">
      <c r="A8622" t="s">
        <v>1305</v>
      </c>
      <c r="B8622">
        <v>181</v>
      </c>
      <c r="C8622">
        <v>2013</v>
      </c>
      <c r="D8622" t="s">
        <v>214</v>
      </c>
      <c r="F8622" t="s">
        <v>53</v>
      </c>
      <c r="H8622">
        <v>1764.87</v>
      </c>
      <c r="I8622">
        <v>153.03</v>
      </c>
      <c r="J8622">
        <v>770</v>
      </c>
      <c r="K8622">
        <v>504.06</v>
      </c>
    </row>
    <row r="8623" spans="1:11" x14ac:dyDescent="0.2">
      <c r="A8623" t="s">
        <v>268</v>
      </c>
      <c r="B8623">
        <v>182</v>
      </c>
      <c r="C8623">
        <v>2013</v>
      </c>
      <c r="D8623" t="s">
        <v>46</v>
      </c>
      <c r="F8623" t="s">
        <v>98</v>
      </c>
      <c r="H8623">
        <v>1913.28</v>
      </c>
      <c r="I8623">
        <v>152</v>
      </c>
      <c r="J8623">
        <v>941</v>
      </c>
      <c r="K8623">
        <v>158.78</v>
      </c>
    </row>
    <row r="8624" spans="1:11" x14ac:dyDescent="0.2">
      <c r="A8624" t="s">
        <v>730</v>
      </c>
      <c r="B8624">
        <v>183</v>
      </c>
      <c r="C8624">
        <v>2013</v>
      </c>
      <c r="D8624" t="s">
        <v>214</v>
      </c>
      <c r="F8624" t="s">
        <v>55</v>
      </c>
      <c r="H8624">
        <v>1921.19</v>
      </c>
      <c r="I8624">
        <v>150.4</v>
      </c>
      <c r="J8624">
        <v>816</v>
      </c>
      <c r="K8624">
        <v>524.49</v>
      </c>
    </row>
    <row r="8625" spans="1:11" x14ac:dyDescent="0.2">
      <c r="A8625" t="s">
        <v>1663</v>
      </c>
      <c r="B8625">
        <v>184</v>
      </c>
      <c r="C8625">
        <v>2013</v>
      </c>
      <c r="D8625" t="s">
        <v>1294</v>
      </c>
      <c r="F8625" t="s">
        <v>113</v>
      </c>
      <c r="H8625">
        <v>436.76</v>
      </c>
      <c r="I8625">
        <v>1498.82</v>
      </c>
      <c r="J8625">
        <v>265.60000000000002</v>
      </c>
      <c r="K8625">
        <v>1660.63</v>
      </c>
    </row>
    <row r="8626" spans="1:11" x14ac:dyDescent="0.2">
      <c r="A8626" t="s">
        <v>319</v>
      </c>
      <c r="B8626">
        <v>185</v>
      </c>
      <c r="C8626">
        <v>2013</v>
      </c>
      <c r="D8626" t="s">
        <v>214</v>
      </c>
      <c r="F8626" t="s">
        <v>53</v>
      </c>
      <c r="H8626">
        <v>2361.81</v>
      </c>
      <c r="I8626">
        <v>149.44999999999999</v>
      </c>
      <c r="J8626">
        <v>1259</v>
      </c>
      <c r="K8626">
        <v>543.66999999999996</v>
      </c>
    </row>
    <row r="8627" spans="1:11" x14ac:dyDescent="0.2">
      <c r="A8627" t="s">
        <v>746</v>
      </c>
      <c r="B8627">
        <v>186</v>
      </c>
      <c r="C8627">
        <v>2013</v>
      </c>
      <c r="D8627" t="s">
        <v>175</v>
      </c>
      <c r="F8627" t="s">
        <v>28</v>
      </c>
      <c r="H8627">
        <v>2937.55</v>
      </c>
      <c r="I8627">
        <v>146.77000000000001</v>
      </c>
      <c r="J8627">
        <v>1574</v>
      </c>
      <c r="K8627">
        <v>264.66000000000003</v>
      </c>
    </row>
    <row r="8628" spans="1:11" x14ac:dyDescent="0.2">
      <c r="A8628" t="s">
        <v>647</v>
      </c>
      <c r="B8628">
        <v>187</v>
      </c>
      <c r="C8628">
        <v>2013</v>
      </c>
      <c r="D8628" t="s">
        <v>17</v>
      </c>
      <c r="F8628" t="s">
        <v>18</v>
      </c>
      <c r="H8628">
        <v>525.13</v>
      </c>
      <c r="I8628">
        <v>145.66999999999999</v>
      </c>
      <c r="J8628">
        <v>1282.8</v>
      </c>
      <c r="K8628">
        <v>819.41</v>
      </c>
    </row>
    <row r="8629" spans="1:11" x14ac:dyDescent="0.2">
      <c r="A8629" t="s">
        <v>101</v>
      </c>
      <c r="B8629">
        <v>188</v>
      </c>
      <c r="C8629">
        <v>2013</v>
      </c>
      <c r="D8629" t="s">
        <v>65</v>
      </c>
      <c r="F8629" t="s">
        <v>28</v>
      </c>
      <c r="H8629">
        <v>1727.04</v>
      </c>
      <c r="I8629">
        <v>145.52000000000001</v>
      </c>
      <c r="J8629">
        <v>568</v>
      </c>
      <c r="K8629">
        <v>800.21</v>
      </c>
    </row>
    <row r="8630" spans="1:11" x14ac:dyDescent="0.2">
      <c r="A8630" t="s">
        <v>1682</v>
      </c>
      <c r="B8630">
        <v>189</v>
      </c>
      <c r="C8630">
        <v>2013</v>
      </c>
      <c r="D8630" t="s">
        <v>27</v>
      </c>
      <c r="F8630" t="s">
        <v>181</v>
      </c>
      <c r="H8630">
        <v>1716.71</v>
      </c>
      <c r="I8630">
        <v>1426.65</v>
      </c>
      <c r="J8630">
        <v>636.70000000000005</v>
      </c>
      <c r="K8630">
        <v>1737.96</v>
      </c>
    </row>
    <row r="8631" spans="1:11" x14ac:dyDescent="0.2">
      <c r="A8631" t="s">
        <v>1842</v>
      </c>
      <c r="B8631">
        <v>190</v>
      </c>
      <c r="C8631">
        <v>2013</v>
      </c>
      <c r="D8631" t="s">
        <v>214</v>
      </c>
      <c r="F8631" t="s">
        <v>177</v>
      </c>
      <c r="H8631">
        <v>329.26</v>
      </c>
      <c r="I8631">
        <v>142.56</v>
      </c>
      <c r="J8631">
        <v>1911</v>
      </c>
      <c r="K8631">
        <v>644.39</v>
      </c>
    </row>
    <row r="8632" spans="1:11" x14ac:dyDescent="0.2">
      <c r="A8632" t="s">
        <v>714</v>
      </c>
      <c r="B8632">
        <v>191</v>
      </c>
      <c r="C8632">
        <v>2013</v>
      </c>
      <c r="D8632" t="s">
        <v>715</v>
      </c>
      <c r="F8632" t="s">
        <v>28</v>
      </c>
      <c r="H8632">
        <v>1539.68</v>
      </c>
      <c r="I8632">
        <v>1421.94</v>
      </c>
      <c r="J8632">
        <v>998.3</v>
      </c>
      <c r="K8632">
        <v>2215.19</v>
      </c>
    </row>
    <row r="8633" spans="1:11" x14ac:dyDescent="0.2">
      <c r="A8633" t="s">
        <v>270</v>
      </c>
      <c r="B8633">
        <v>192</v>
      </c>
      <c r="C8633">
        <v>2013</v>
      </c>
      <c r="D8633" t="s">
        <v>980</v>
      </c>
      <c r="F8633" t="s">
        <v>18</v>
      </c>
      <c r="H8633">
        <v>2331.66</v>
      </c>
      <c r="I8633">
        <v>141.97</v>
      </c>
      <c r="J8633">
        <v>961</v>
      </c>
      <c r="K8633">
        <v>151.84</v>
      </c>
    </row>
    <row r="8634" spans="1:11" x14ac:dyDescent="0.2">
      <c r="A8634" t="s">
        <v>655</v>
      </c>
      <c r="B8634">
        <v>193</v>
      </c>
      <c r="C8634">
        <v>2013</v>
      </c>
      <c r="D8634" t="s">
        <v>824</v>
      </c>
      <c r="F8634" t="s">
        <v>44</v>
      </c>
      <c r="H8634">
        <v>3965.63</v>
      </c>
      <c r="I8634">
        <v>141.9</v>
      </c>
      <c r="J8634">
        <v>2326</v>
      </c>
      <c r="K8634">
        <v>203.9</v>
      </c>
    </row>
    <row r="8635" spans="1:11" x14ac:dyDescent="0.2">
      <c r="A8635" t="s">
        <v>1255</v>
      </c>
      <c r="B8635">
        <v>194</v>
      </c>
      <c r="C8635">
        <v>2013</v>
      </c>
      <c r="D8635" t="s">
        <v>980</v>
      </c>
      <c r="F8635" t="s">
        <v>72</v>
      </c>
      <c r="I8635">
        <v>1411.62</v>
      </c>
      <c r="J8635">
        <v>240.4</v>
      </c>
      <c r="K8635">
        <v>635.66999999999996</v>
      </c>
    </row>
    <row r="8636" spans="1:11" x14ac:dyDescent="0.2">
      <c r="A8636" t="s">
        <v>1844</v>
      </c>
      <c r="B8636">
        <v>195</v>
      </c>
      <c r="C8636">
        <v>2013</v>
      </c>
      <c r="D8636" t="s">
        <v>1288</v>
      </c>
      <c r="F8636" t="s">
        <v>75</v>
      </c>
      <c r="H8636">
        <v>633.04999999999995</v>
      </c>
      <c r="I8636">
        <v>1411.34</v>
      </c>
      <c r="J8636">
        <v>487.1</v>
      </c>
      <c r="K8636">
        <v>87.51</v>
      </c>
    </row>
    <row r="8637" spans="1:11" x14ac:dyDescent="0.2">
      <c r="A8637" t="s">
        <v>1384</v>
      </c>
      <c r="B8637">
        <v>196</v>
      </c>
      <c r="C8637">
        <v>2013</v>
      </c>
      <c r="D8637" t="s">
        <v>1363</v>
      </c>
      <c r="F8637" t="s">
        <v>55</v>
      </c>
      <c r="H8637">
        <v>7029.69</v>
      </c>
      <c r="I8637">
        <v>140.72</v>
      </c>
      <c r="J8637">
        <v>2609</v>
      </c>
      <c r="K8637">
        <v>370.74</v>
      </c>
    </row>
    <row r="8638" spans="1:11" x14ac:dyDescent="0.2">
      <c r="A8638" t="s">
        <v>1206</v>
      </c>
      <c r="B8638">
        <v>197</v>
      </c>
      <c r="C8638">
        <v>2013</v>
      </c>
      <c r="D8638" t="s">
        <v>74</v>
      </c>
      <c r="F8638" t="s">
        <v>28</v>
      </c>
      <c r="H8638">
        <v>727.45</v>
      </c>
      <c r="I8638">
        <v>140.57</v>
      </c>
      <c r="J8638">
        <v>810</v>
      </c>
      <c r="K8638">
        <v>138.26</v>
      </c>
    </row>
    <row r="8639" spans="1:11" x14ac:dyDescent="0.2">
      <c r="A8639" t="s">
        <v>179</v>
      </c>
      <c r="B8639">
        <v>198</v>
      </c>
      <c r="C8639">
        <v>2013</v>
      </c>
      <c r="D8639" t="s">
        <v>175</v>
      </c>
      <c r="F8639" t="s">
        <v>28</v>
      </c>
      <c r="H8639">
        <v>3043.01</v>
      </c>
      <c r="I8639">
        <v>138.87</v>
      </c>
      <c r="J8639">
        <v>1981</v>
      </c>
      <c r="K8639">
        <v>222.5</v>
      </c>
    </row>
    <row r="8640" spans="1:11" x14ac:dyDescent="0.2">
      <c r="A8640" t="s">
        <v>641</v>
      </c>
      <c r="B8640">
        <v>199</v>
      </c>
      <c r="C8640">
        <v>2013</v>
      </c>
      <c r="D8640" t="s">
        <v>118</v>
      </c>
      <c r="F8640" t="s">
        <v>398</v>
      </c>
      <c r="H8640">
        <v>276.44</v>
      </c>
      <c r="I8640">
        <v>138.31</v>
      </c>
      <c r="J8640">
        <v>637</v>
      </c>
      <c r="K8640">
        <v>93.96</v>
      </c>
    </row>
    <row r="8641" spans="1:11" x14ac:dyDescent="0.2">
      <c r="A8641" t="s">
        <v>747</v>
      </c>
      <c r="B8641">
        <v>200</v>
      </c>
      <c r="C8641">
        <v>2013</v>
      </c>
      <c r="D8641" t="s">
        <v>193</v>
      </c>
      <c r="F8641" t="s">
        <v>22</v>
      </c>
      <c r="H8641">
        <v>1824.05</v>
      </c>
      <c r="I8641">
        <v>136.49</v>
      </c>
      <c r="J8641">
        <v>817</v>
      </c>
      <c r="K8641">
        <v>230.97</v>
      </c>
    </row>
    <row r="8642" spans="1:11" x14ac:dyDescent="0.2">
      <c r="A8642" t="s">
        <v>1187</v>
      </c>
      <c r="B8642">
        <v>201</v>
      </c>
      <c r="C8642">
        <v>2013</v>
      </c>
      <c r="D8642" t="s">
        <v>60</v>
      </c>
      <c r="F8642" t="s">
        <v>190</v>
      </c>
      <c r="H8642">
        <v>3242.55</v>
      </c>
      <c r="I8642">
        <v>136.33000000000001</v>
      </c>
      <c r="J8642">
        <v>1597</v>
      </c>
      <c r="K8642">
        <v>90.11</v>
      </c>
    </row>
    <row r="8643" spans="1:11" x14ac:dyDescent="0.2">
      <c r="A8643" t="s">
        <v>1304</v>
      </c>
      <c r="B8643">
        <v>202</v>
      </c>
      <c r="C8643">
        <v>2013</v>
      </c>
      <c r="D8643" t="s">
        <v>65</v>
      </c>
      <c r="F8643" t="s">
        <v>41</v>
      </c>
      <c r="H8643">
        <v>2284.3200000000002</v>
      </c>
      <c r="I8643">
        <v>135.94999999999999</v>
      </c>
      <c r="J8643">
        <v>1545</v>
      </c>
      <c r="K8643">
        <v>521.84</v>
      </c>
    </row>
    <row r="8644" spans="1:11" x14ac:dyDescent="0.2">
      <c r="A8644" t="s">
        <v>1679</v>
      </c>
      <c r="B8644">
        <v>203</v>
      </c>
      <c r="C8644">
        <v>2013</v>
      </c>
      <c r="D8644" t="s">
        <v>350</v>
      </c>
      <c r="F8644" t="s">
        <v>18</v>
      </c>
      <c r="H8644">
        <v>301.25</v>
      </c>
      <c r="I8644">
        <v>1359.32</v>
      </c>
      <c r="J8644">
        <v>185.5</v>
      </c>
      <c r="K8644">
        <v>53.79</v>
      </c>
    </row>
    <row r="8645" spans="1:11" x14ac:dyDescent="0.2">
      <c r="A8645" t="s">
        <v>1180</v>
      </c>
      <c r="B8645">
        <v>204</v>
      </c>
      <c r="C8645">
        <v>2013</v>
      </c>
      <c r="D8645" t="s">
        <v>1830</v>
      </c>
      <c r="F8645" t="s">
        <v>41</v>
      </c>
      <c r="I8645">
        <v>135.43</v>
      </c>
      <c r="J8645">
        <v>38</v>
      </c>
      <c r="K8645">
        <v>89.21</v>
      </c>
    </row>
    <row r="8646" spans="1:11" x14ac:dyDescent="0.2">
      <c r="A8646" t="s">
        <v>1106</v>
      </c>
      <c r="B8646">
        <v>205</v>
      </c>
      <c r="C8646">
        <v>2013</v>
      </c>
      <c r="D8646" t="s">
        <v>757</v>
      </c>
      <c r="F8646" t="s">
        <v>98</v>
      </c>
      <c r="I8646">
        <v>1350.54</v>
      </c>
      <c r="J8646">
        <v>138.19999999999999</v>
      </c>
      <c r="K8646">
        <v>1047.6300000000001</v>
      </c>
    </row>
    <row r="8647" spans="1:11" x14ac:dyDescent="0.2">
      <c r="A8647" t="s">
        <v>228</v>
      </c>
      <c r="B8647">
        <v>206</v>
      </c>
      <c r="C8647">
        <v>2013</v>
      </c>
      <c r="D8647" t="s">
        <v>46</v>
      </c>
      <c r="F8647" t="s">
        <v>142</v>
      </c>
      <c r="H8647">
        <v>565.98</v>
      </c>
      <c r="I8647">
        <v>135.04</v>
      </c>
      <c r="J8647">
        <v>2045</v>
      </c>
      <c r="K8647">
        <v>202.24</v>
      </c>
    </row>
    <row r="8648" spans="1:11" x14ac:dyDescent="0.2">
      <c r="A8648" t="s">
        <v>1846</v>
      </c>
      <c r="B8648">
        <v>207</v>
      </c>
      <c r="C8648">
        <v>2013</v>
      </c>
      <c r="D8648" t="s">
        <v>488</v>
      </c>
      <c r="F8648" t="s">
        <v>22</v>
      </c>
      <c r="H8648">
        <v>4377.45</v>
      </c>
      <c r="I8648">
        <v>134.11000000000001</v>
      </c>
      <c r="J8648">
        <v>2391</v>
      </c>
      <c r="K8648">
        <v>525.89</v>
      </c>
    </row>
    <row r="8649" spans="1:11" x14ac:dyDescent="0.2">
      <c r="A8649" t="s">
        <v>1219</v>
      </c>
      <c r="B8649">
        <v>208</v>
      </c>
      <c r="C8649">
        <v>2013</v>
      </c>
      <c r="D8649" t="s">
        <v>60</v>
      </c>
      <c r="F8649" t="s">
        <v>93</v>
      </c>
      <c r="H8649">
        <v>4267.26</v>
      </c>
      <c r="I8649">
        <v>1329.95</v>
      </c>
      <c r="J8649">
        <v>1383.8</v>
      </c>
      <c r="K8649">
        <v>821.92</v>
      </c>
    </row>
    <row r="8650" spans="1:11" x14ac:dyDescent="0.2">
      <c r="A8650" t="s">
        <v>1843</v>
      </c>
      <c r="B8650">
        <v>209</v>
      </c>
      <c r="C8650">
        <v>2013</v>
      </c>
      <c r="D8650" t="s">
        <v>980</v>
      </c>
      <c r="F8650" t="s">
        <v>68</v>
      </c>
      <c r="H8650">
        <v>1492.58</v>
      </c>
      <c r="I8650">
        <v>1326.31</v>
      </c>
      <c r="J8650">
        <v>467.9</v>
      </c>
      <c r="K8650">
        <v>1144.19</v>
      </c>
    </row>
    <row r="8651" spans="1:11" x14ac:dyDescent="0.2">
      <c r="A8651" t="s">
        <v>378</v>
      </c>
      <c r="B8651">
        <v>210</v>
      </c>
      <c r="C8651">
        <v>2013</v>
      </c>
      <c r="D8651" t="s">
        <v>214</v>
      </c>
      <c r="F8651" t="s">
        <v>35</v>
      </c>
      <c r="H8651">
        <v>3352.97</v>
      </c>
      <c r="I8651">
        <v>131.5</v>
      </c>
      <c r="J8651">
        <v>302</v>
      </c>
      <c r="K8651">
        <v>468.38</v>
      </c>
    </row>
    <row r="8652" spans="1:11" x14ac:dyDescent="0.2">
      <c r="A8652" t="s">
        <v>1114</v>
      </c>
      <c r="B8652">
        <v>211</v>
      </c>
      <c r="C8652">
        <v>2013</v>
      </c>
      <c r="D8652" t="s">
        <v>1727</v>
      </c>
      <c r="F8652" t="s">
        <v>53</v>
      </c>
      <c r="H8652">
        <v>1365.99</v>
      </c>
      <c r="I8652">
        <v>1314.59</v>
      </c>
      <c r="J8652">
        <v>1151.8</v>
      </c>
      <c r="K8652">
        <v>1117.03</v>
      </c>
    </row>
    <row r="8653" spans="1:11" x14ac:dyDescent="0.2">
      <c r="A8653" t="s">
        <v>238</v>
      </c>
      <c r="B8653">
        <v>212</v>
      </c>
      <c r="C8653">
        <v>2013</v>
      </c>
      <c r="D8653" t="s">
        <v>214</v>
      </c>
      <c r="F8653" t="s">
        <v>55</v>
      </c>
      <c r="H8653">
        <v>1639.48</v>
      </c>
      <c r="I8653">
        <v>131.04</v>
      </c>
      <c r="J8653">
        <v>-183</v>
      </c>
      <c r="K8653">
        <v>443.94</v>
      </c>
    </row>
    <row r="8654" spans="1:11" x14ac:dyDescent="0.2">
      <c r="A8654" t="s">
        <v>772</v>
      </c>
      <c r="B8654">
        <v>213</v>
      </c>
      <c r="C8654">
        <v>2013</v>
      </c>
      <c r="D8654" t="s">
        <v>987</v>
      </c>
      <c r="F8654" t="s">
        <v>35</v>
      </c>
      <c r="H8654">
        <v>367.45</v>
      </c>
      <c r="I8654">
        <v>1309.43</v>
      </c>
      <c r="J8654">
        <v>361.3</v>
      </c>
      <c r="K8654">
        <v>742.22</v>
      </c>
    </row>
    <row r="8655" spans="1:11" x14ac:dyDescent="0.2">
      <c r="A8655" t="s">
        <v>343</v>
      </c>
      <c r="B8655">
        <v>214</v>
      </c>
      <c r="C8655">
        <v>2013</v>
      </c>
      <c r="D8655" t="s">
        <v>998</v>
      </c>
      <c r="F8655" t="s">
        <v>86</v>
      </c>
      <c r="H8655">
        <v>1207.97</v>
      </c>
      <c r="I8655">
        <v>1301.3900000000001</v>
      </c>
      <c r="J8655">
        <v>648</v>
      </c>
      <c r="K8655">
        <v>680.71</v>
      </c>
    </row>
    <row r="8656" spans="1:11" x14ac:dyDescent="0.2">
      <c r="A8656" t="s">
        <v>83</v>
      </c>
      <c r="B8656">
        <v>215</v>
      </c>
      <c r="C8656">
        <v>2013</v>
      </c>
      <c r="D8656" t="s">
        <v>24</v>
      </c>
      <c r="F8656" t="s">
        <v>22</v>
      </c>
      <c r="H8656">
        <v>332.05</v>
      </c>
      <c r="I8656">
        <v>129.85</v>
      </c>
      <c r="J8656">
        <v>-985</v>
      </c>
      <c r="K8656">
        <v>97.81</v>
      </c>
    </row>
    <row r="8657" spans="1:11" x14ac:dyDescent="0.2">
      <c r="A8657" t="s">
        <v>295</v>
      </c>
      <c r="B8657">
        <v>216</v>
      </c>
      <c r="C8657">
        <v>2013</v>
      </c>
      <c r="D8657" t="s">
        <v>17</v>
      </c>
      <c r="F8657" t="s">
        <v>44</v>
      </c>
      <c r="H8657">
        <v>276.95999999999998</v>
      </c>
      <c r="I8657">
        <v>129.47999999999999</v>
      </c>
      <c r="J8657">
        <v>-3010</v>
      </c>
      <c r="K8657">
        <v>91.02</v>
      </c>
    </row>
    <row r="8658" spans="1:11" x14ac:dyDescent="0.2">
      <c r="A8658" t="s">
        <v>574</v>
      </c>
      <c r="B8658">
        <v>217</v>
      </c>
      <c r="C8658">
        <v>2013</v>
      </c>
      <c r="D8658" t="s">
        <v>980</v>
      </c>
      <c r="F8658" t="s">
        <v>22</v>
      </c>
      <c r="H8658">
        <v>337.07</v>
      </c>
      <c r="I8658">
        <v>1290.06</v>
      </c>
      <c r="J8658">
        <v>158.6</v>
      </c>
      <c r="K8658">
        <v>568.71</v>
      </c>
    </row>
    <row r="8659" spans="1:11" x14ac:dyDescent="0.2">
      <c r="A8659" t="s">
        <v>622</v>
      </c>
      <c r="B8659">
        <v>218</v>
      </c>
      <c r="C8659">
        <v>2013</v>
      </c>
      <c r="D8659" t="s">
        <v>974</v>
      </c>
      <c r="F8659" t="s">
        <v>22</v>
      </c>
      <c r="H8659">
        <v>3919.79</v>
      </c>
      <c r="I8659">
        <v>128.25</v>
      </c>
      <c r="J8659">
        <v>1759</v>
      </c>
      <c r="K8659">
        <v>200.21</v>
      </c>
    </row>
    <row r="8660" spans="1:11" x14ac:dyDescent="0.2">
      <c r="A8660" t="s">
        <v>1321</v>
      </c>
      <c r="B8660">
        <v>219</v>
      </c>
      <c r="C8660">
        <v>2013</v>
      </c>
      <c r="D8660" t="s">
        <v>223</v>
      </c>
      <c r="F8660" t="s">
        <v>116</v>
      </c>
      <c r="H8660">
        <v>977.21</v>
      </c>
      <c r="I8660">
        <v>1266.02</v>
      </c>
      <c r="J8660">
        <v>360.6</v>
      </c>
      <c r="K8660">
        <v>1585.53</v>
      </c>
    </row>
    <row r="8661" spans="1:11" x14ac:dyDescent="0.2">
      <c r="A8661" t="s">
        <v>1685</v>
      </c>
      <c r="B8661">
        <v>220</v>
      </c>
      <c r="C8661">
        <v>2013</v>
      </c>
      <c r="D8661" t="s">
        <v>95</v>
      </c>
      <c r="F8661" t="s">
        <v>146</v>
      </c>
      <c r="H8661">
        <v>2735.47</v>
      </c>
      <c r="I8661">
        <v>126.57</v>
      </c>
      <c r="J8661">
        <v>1177.9000000000001</v>
      </c>
      <c r="K8661">
        <v>2744.46</v>
      </c>
    </row>
    <row r="8662" spans="1:11" x14ac:dyDescent="0.2">
      <c r="A8662" t="s">
        <v>1841</v>
      </c>
      <c r="B8662">
        <v>221</v>
      </c>
      <c r="C8662">
        <v>2013</v>
      </c>
      <c r="D8662" t="s">
        <v>57</v>
      </c>
      <c r="F8662" t="s">
        <v>18</v>
      </c>
      <c r="I8662">
        <v>126.43</v>
      </c>
      <c r="J8662">
        <v>1196</v>
      </c>
      <c r="K8662">
        <v>1823.47</v>
      </c>
    </row>
    <row r="8663" spans="1:11" x14ac:dyDescent="0.2">
      <c r="A8663" t="s">
        <v>700</v>
      </c>
      <c r="B8663">
        <v>222</v>
      </c>
      <c r="C8663">
        <v>2013</v>
      </c>
      <c r="D8663" t="s">
        <v>637</v>
      </c>
      <c r="F8663" t="s">
        <v>55</v>
      </c>
      <c r="H8663">
        <v>1210.31</v>
      </c>
      <c r="I8663">
        <v>124.78</v>
      </c>
      <c r="J8663">
        <v>1612</v>
      </c>
      <c r="K8663">
        <v>142.06</v>
      </c>
    </row>
    <row r="8664" spans="1:11" x14ac:dyDescent="0.2">
      <c r="A8664" t="s">
        <v>1381</v>
      </c>
      <c r="B8664">
        <v>223</v>
      </c>
      <c r="C8664">
        <v>2013</v>
      </c>
      <c r="D8664" t="s">
        <v>488</v>
      </c>
      <c r="F8664" t="s">
        <v>116</v>
      </c>
      <c r="H8664">
        <v>1362.51</v>
      </c>
      <c r="I8664">
        <v>123.16</v>
      </c>
      <c r="J8664">
        <v>-769</v>
      </c>
      <c r="K8664">
        <v>416.11</v>
      </c>
    </row>
    <row r="8665" spans="1:11" x14ac:dyDescent="0.2">
      <c r="A8665" t="s">
        <v>912</v>
      </c>
      <c r="B8665">
        <v>224</v>
      </c>
      <c r="C8665">
        <v>2013</v>
      </c>
      <c r="D8665" t="s">
        <v>214</v>
      </c>
      <c r="F8665" t="s">
        <v>98</v>
      </c>
      <c r="H8665">
        <v>1824.89</v>
      </c>
      <c r="I8665">
        <v>122.86</v>
      </c>
      <c r="J8665">
        <v>1526</v>
      </c>
      <c r="K8665">
        <v>436.34</v>
      </c>
    </row>
    <row r="8666" spans="1:11" x14ac:dyDescent="0.2">
      <c r="A8666" t="s">
        <v>635</v>
      </c>
      <c r="B8666">
        <v>225</v>
      </c>
      <c r="C8666">
        <v>2013</v>
      </c>
      <c r="D8666" t="s">
        <v>74</v>
      </c>
      <c r="F8666" t="s">
        <v>210</v>
      </c>
      <c r="H8666">
        <v>809.47</v>
      </c>
      <c r="I8666">
        <v>122.37</v>
      </c>
      <c r="J8666">
        <v>589</v>
      </c>
      <c r="K8666">
        <v>130.33000000000001</v>
      </c>
    </row>
    <row r="8667" spans="1:11" x14ac:dyDescent="0.2">
      <c r="A8667" t="s">
        <v>751</v>
      </c>
      <c r="B8667">
        <v>226</v>
      </c>
      <c r="C8667">
        <v>2013</v>
      </c>
      <c r="D8667" t="s">
        <v>214</v>
      </c>
      <c r="F8667" t="s">
        <v>28</v>
      </c>
      <c r="H8667">
        <v>1787.43</v>
      </c>
      <c r="I8667">
        <v>121.88</v>
      </c>
      <c r="J8667">
        <v>1138</v>
      </c>
      <c r="K8667">
        <v>412.09</v>
      </c>
    </row>
    <row r="8668" spans="1:11" x14ac:dyDescent="0.2">
      <c r="A8668" t="s">
        <v>406</v>
      </c>
      <c r="B8668">
        <v>227</v>
      </c>
      <c r="C8668">
        <v>2013</v>
      </c>
      <c r="D8668" t="s">
        <v>24</v>
      </c>
      <c r="F8668" t="s">
        <v>93</v>
      </c>
      <c r="H8668">
        <v>1081.9100000000001</v>
      </c>
      <c r="I8668">
        <v>121.48</v>
      </c>
      <c r="J8668">
        <v>735</v>
      </c>
      <c r="K8668">
        <v>80.89</v>
      </c>
    </row>
    <row r="8669" spans="1:11" x14ac:dyDescent="0.2">
      <c r="A8669" t="s">
        <v>422</v>
      </c>
      <c r="B8669">
        <v>228</v>
      </c>
      <c r="C8669">
        <v>2013</v>
      </c>
      <c r="D8669" t="s">
        <v>79</v>
      </c>
      <c r="F8669" t="s">
        <v>28</v>
      </c>
      <c r="H8669">
        <v>2082.17</v>
      </c>
      <c r="I8669">
        <v>119.24</v>
      </c>
      <c r="J8669">
        <v>1176</v>
      </c>
      <c r="K8669">
        <v>162.88</v>
      </c>
    </row>
    <row r="8670" spans="1:11" x14ac:dyDescent="0.2">
      <c r="A8670" t="s">
        <v>1217</v>
      </c>
      <c r="B8670">
        <v>229</v>
      </c>
      <c r="C8670">
        <v>2013</v>
      </c>
      <c r="D8670" t="s">
        <v>46</v>
      </c>
      <c r="F8670" t="s">
        <v>72</v>
      </c>
      <c r="H8670">
        <v>2364.9499999999998</v>
      </c>
      <c r="I8670">
        <v>1183.8699999999999</v>
      </c>
      <c r="J8670">
        <v>703.6</v>
      </c>
      <c r="K8670">
        <v>1757.23</v>
      </c>
    </row>
    <row r="8671" spans="1:11" x14ac:dyDescent="0.2">
      <c r="A8671" t="s">
        <v>629</v>
      </c>
      <c r="B8671">
        <v>230</v>
      </c>
      <c r="C8671">
        <v>2013</v>
      </c>
      <c r="D8671" t="s">
        <v>230</v>
      </c>
      <c r="F8671" t="s">
        <v>75</v>
      </c>
      <c r="H8671">
        <v>1319.03</v>
      </c>
      <c r="I8671">
        <v>118.14</v>
      </c>
      <c r="J8671">
        <v>571</v>
      </c>
      <c r="K8671">
        <v>63.42</v>
      </c>
    </row>
    <row r="8672" spans="1:11" x14ac:dyDescent="0.2">
      <c r="A8672" t="s">
        <v>200</v>
      </c>
      <c r="B8672">
        <v>231</v>
      </c>
      <c r="C8672">
        <v>2013</v>
      </c>
      <c r="D8672" t="s">
        <v>201</v>
      </c>
      <c r="F8672" t="s">
        <v>177</v>
      </c>
      <c r="H8672">
        <v>2514.2199999999998</v>
      </c>
      <c r="I8672">
        <v>117.56</v>
      </c>
      <c r="J8672">
        <v>1859</v>
      </c>
      <c r="K8672">
        <v>305.70999999999998</v>
      </c>
    </row>
    <row r="8673" spans="1:11" x14ac:dyDescent="0.2">
      <c r="A8673" t="s">
        <v>1337</v>
      </c>
      <c r="B8673">
        <v>232</v>
      </c>
      <c r="C8673">
        <v>2013</v>
      </c>
      <c r="D8673" t="s">
        <v>70</v>
      </c>
      <c r="F8673" t="s">
        <v>22</v>
      </c>
      <c r="H8673">
        <v>1607.75</v>
      </c>
      <c r="I8673">
        <v>1169.8800000000001</v>
      </c>
      <c r="J8673">
        <v>465.6</v>
      </c>
      <c r="K8673">
        <v>529.41999999999996</v>
      </c>
    </row>
    <row r="8674" spans="1:11" x14ac:dyDescent="0.2">
      <c r="A8674" t="s">
        <v>1855</v>
      </c>
      <c r="B8674">
        <v>233</v>
      </c>
      <c r="C8674">
        <v>2013</v>
      </c>
      <c r="D8674" t="s">
        <v>488</v>
      </c>
      <c r="F8674" t="s">
        <v>22</v>
      </c>
      <c r="H8674">
        <v>3480.26</v>
      </c>
      <c r="I8674">
        <v>1168.26</v>
      </c>
      <c r="J8674">
        <v>570.29999999999995</v>
      </c>
      <c r="K8674">
        <v>2733.66</v>
      </c>
    </row>
    <row r="8675" spans="1:11" x14ac:dyDescent="0.2">
      <c r="A8675" t="s">
        <v>245</v>
      </c>
      <c r="B8675">
        <v>234</v>
      </c>
      <c r="C8675">
        <v>2013</v>
      </c>
      <c r="D8675" t="s">
        <v>980</v>
      </c>
      <c r="F8675" t="s">
        <v>98</v>
      </c>
      <c r="H8675">
        <v>2317.35</v>
      </c>
      <c r="I8675">
        <v>1164.9100000000001</v>
      </c>
      <c r="J8675">
        <v>923.2</v>
      </c>
      <c r="K8675">
        <v>1198.33</v>
      </c>
    </row>
    <row r="8676" spans="1:11" x14ac:dyDescent="0.2">
      <c r="A8676" t="s">
        <v>284</v>
      </c>
      <c r="B8676">
        <v>235</v>
      </c>
      <c r="C8676">
        <v>2013</v>
      </c>
      <c r="D8676" t="s">
        <v>97</v>
      </c>
      <c r="F8676" t="s">
        <v>98</v>
      </c>
      <c r="H8676">
        <v>885.24</v>
      </c>
      <c r="I8676">
        <v>115.32</v>
      </c>
      <c r="J8676">
        <v>1313</v>
      </c>
      <c r="K8676">
        <v>2188.69</v>
      </c>
    </row>
    <row r="8677" spans="1:11" x14ac:dyDescent="0.2">
      <c r="A8677" t="s">
        <v>1309</v>
      </c>
      <c r="B8677">
        <v>236</v>
      </c>
      <c r="C8677">
        <v>2013</v>
      </c>
      <c r="D8677" t="s">
        <v>1288</v>
      </c>
      <c r="F8677" t="s">
        <v>55</v>
      </c>
      <c r="H8677">
        <v>226.82</v>
      </c>
      <c r="I8677">
        <v>1148.1199999999999</v>
      </c>
      <c r="J8677">
        <v>122.1</v>
      </c>
      <c r="K8677">
        <v>393.44</v>
      </c>
    </row>
    <row r="8678" spans="1:11" x14ac:dyDescent="0.2">
      <c r="A8678" t="s">
        <v>1163</v>
      </c>
      <c r="B8678">
        <v>237</v>
      </c>
      <c r="C8678">
        <v>2013</v>
      </c>
      <c r="D8678" t="s">
        <v>1164</v>
      </c>
      <c r="F8678" t="s">
        <v>72</v>
      </c>
      <c r="H8678">
        <v>957.63</v>
      </c>
      <c r="I8678">
        <v>1135.9100000000001</v>
      </c>
      <c r="J8678">
        <v>593.79999999999995</v>
      </c>
      <c r="K8678">
        <v>280.42</v>
      </c>
    </row>
    <row r="8679" spans="1:11" x14ac:dyDescent="0.2">
      <c r="A8679" t="s">
        <v>1311</v>
      </c>
      <c r="B8679">
        <v>238</v>
      </c>
      <c r="C8679">
        <v>2013</v>
      </c>
      <c r="D8679" t="s">
        <v>40</v>
      </c>
      <c r="F8679" t="s">
        <v>28</v>
      </c>
      <c r="I8679">
        <v>1129.3900000000001</v>
      </c>
      <c r="J8679">
        <v>265.8</v>
      </c>
      <c r="K8679">
        <v>528.01</v>
      </c>
    </row>
    <row r="8680" spans="1:11" x14ac:dyDescent="0.2">
      <c r="A8680" t="s">
        <v>428</v>
      </c>
      <c r="B8680">
        <v>239</v>
      </c>
      <c r="C8680">
        <v>2013</v>
      </c>
      <c r="D8680" t="s">
        <v>57</v>
      </c>
      <c r="F8680" t="s">
        <v>86</v>
      </c>
      <c r="H8680">
        <v>1552.69</v>
      </c>
      <c r="I8680">
        <v>112.4</v>
      </c>
      <c r="J8680">
        <v>1958</v>
      </c>
      <c r="K8680">
        <v>1734.42</v>
      </c>
    </row>
    <row r="8681" spans="1:11" x14ac:dyDescent="0.2">
      <c r="A8681" t="s">
        <v>1569</v>
      </c>
      <c r="B8681">
        <v>240</v>
      </c>
      <c r="C8681">
        <v>2013</v>
      </c>
      <c r="D8681" t="s">
        <v>1353</v>
      </c>
      <c r="F8681" t="s">
        <v>35</v>
      </c>
      <c r="H8681">
        <v>46.33</v>
      </c>
      <c r="I8681">
        <v>112.29</v>
      </c>
      <c r="J8681">
        <v>525</v>
      </c>
      <c r="K8681">
        <v>58.75</v>
      </c>
    </row>
    <row r="8682" spans="1:11" x14ac:dyDescent="0.2">
      <c r="A8682" t="s">
        <v>1354</v>
      </c>
      <c r="B8682">
        <v>241</v>
      </c>
      <c r="C8682">
        <v>2013</v>
      </c>
      <c r="D8682" t="s">
        <v>46</v>
      </c>
      <c r="F8682" t="s">
        <v>103</v>
      </c>
      <c r="H8682">
        <v>445.88</v>
      </c>
      <c r="I8682">
        <v>112.24</v>
      </c>
      <c r="J8682">
        <v>363</v>
      </c>
      <c r="K8682">
        <v>88.84</v>
      </c>
    </row>
    <row r="8683" spans="1:11" x14ac:dyDescent="0.2">
      <c r="A8683" t="s">
        <v>494</v>
      </c>
      <c r="B8683">
        <v>241</v>
      </c>
      <c r="C8683">
        <v>2013</v>
      </c>
      <c r="D8683" t="s">
        <v>46</v>
      </c>
      <c r="F8683" t="s">
        <v>33</v>
      </c>
      <c r="H8683">
        <v>3303.69</v>
      </c>
      <c r="I8683">
        <v>112.24</v>
      </c>
      <c r="J8683">
        <v>1692</v>
      </c>
      <c r="K8683">
        <v>180.9</v>
      </c>
    </row>
    <row r="8684" spans="1:11" x14ac:dyDescent="0.2">
      <c r="A8684" t="s">
        <v>1210</v>
      </c>
      <c r="B8684">
        <v>243</v>
      </c>
      <c r="C8684">
        <v>2013</v>
      </c>
      <c r="D8684" t="s">
        <v>221</v>
      </c>
      <c r="F8684" t="s">
        <v>68</v>
      </c>
      <c r="I8684">
        <v>112.2</v>
      </c>
      <c r="J8684">
        <v>290</v>
      </c>
      <c r="K8684">
        <v>67.930000000000007</v>
      </c>
    </row>
    <row r="8685" spans="1:11" x14ac:dyDescent="0.2">
      <c r="A8685" t="s">
        <v>1811</v>
      </c>
      <c r="B8685">
        <v>244</v>
      </c>
      <c r="C8685">
        <v>2013</v>
      </c>
      <c r="D8685" t="s">
        <v>230</v>
      </c>
      <c r="F8685" t="s">
        <v>954</v>
      </c>
      <c r="H8685">
        <v>4645.5600000000004</v>
      </c>
      <c r="I8685">
        <v>1113.1099999999999</v>
      </c>
      <c r="J8685">
        <v>1524.1</v>
      </c>
      <c r="K8685">
        <v>2216.37</v>
      </c>
    </row>
    <row r="8686" spans="1:11" x14ac:dyDescent="0.2">
      <c r="A8686" t="s">
        <v>1903</v>
      </c>
      <c r="B8686">
        <v>245</v>
      </c>
      <c r="C8686">
        <v>2013</v>
      </c>
      <c r="D8686" t="s">
        <v>1104</v>
      </c>
      <c r="F8686" t="s">
        <v>33</v>
      </c>
      <c r="H8686">
        <v>1297.55</v>
      </c>
      <c r="I8686">
        <v>1112.1099999999999</v>
      </c>
      <c r="J8686">
        <v>883.8</v>
      </c>
      <c r="K8686">
        <v>158.44</v>
      </c>
    </row>
    <row r="8687" spans="1:11" x14ac:dyDescent="0.2">
      <c r="A8687" t="s">
        <v>1388</v>
      </c>
      <c r="B8687">
        <v>246</v>
      </c>
      <c r="C8687">
        <v>2013</v>
      </c>
      <c r="D8687" t="s">
        <v>46</v>
      </c>
      <c r="F8687" t="s">
        <v>72</v>
      </c>
      <c r="H8687">
        <v>2537.54</v>
      </c>
      <c r="I8687">
        <v>1110.78</v>
      </c>
      <c r="J8687">
        <v>1930.2</v>
      </c>
      <c r="K8687">
        <v>1669.04</v>
      </c>
    </row>
    <row r="8688" spans="1:11" x14ac:dyDescent="0.2">
      <c r="A8688" t="s">
        <v>376</v>
      </c>
      <c r="B8688">
        <v>247</v>
      </c>
      <c r="C8688">
        <v>2013</v>
      </c>
      <c r="D8688" t="s">
        <v>201</v>
      </c>
      <c r="F8688" t="s">
        <v>35</v>
      </c>
      <c r="H8688">
        <v>2424.29</v>
      </c>
      <c r="I8688">
        <v>110.4</v>
      </c>
      <c r="J8688">
        <v>1749</v>
      </c>
      <c r="K8688">
        <v>303.42</v>
      </c>
    </row>
    <row r="8689" spans="1:11" x14ac:dyDescent="0.2">
      <c r="A8689" t="s">
        <v>1705</v>
      </c>
      <c r="B8689">
        <v>248</v>
      </c>
      <c r="C8689">
        <v>2013</v>
      </c>
      <c r="D8689" t="s">
        <v>221</v>
      </c>
      <c r="F8689" t="s">
        <v>55</v>
      </c>
      <c r="H8689">
        <v>365.16</v>
      </c>
      <c r="I8689">
        <v>1097.25</v>
      </c>
      <c r="J8689">
        <v>310.60000000000002</v>
      </c>
      <c r="K8689">
        <v>878.65</v>
      </c>
    </row>
    <row r="8690" spans="1:11" x14ac:dyDescent="0.2">
      <c r="A8690" t="s">
        <v>1057</v>
      </c>
      <c r="B8690">
        <v>249</v>
      </c>
      <c r="C8690">
        <v>2013</v>
      </c>
      <c r="D8690" t="s">
        <v>221</v>
      </c>
      <c r="F8690" t="s">
        <v>55</v>
      </c>
      <c r="H8690">
        <v>73.31</v>
      </c>
      <c r="I8690">
        <v>1089.3800000000001</v>
      </c>
      <c r="J8690">
        <v>379</v>
      </c>
      <c r="K8690">
        <v>683.94</v>
      </c>
    </row>
    <row r="8691" spans="1:11" x14ac:dyDescent="0.2">
      <c r="A8691" t="s">
        <v>1320</v>
      </c>
      <c r="B8691">
        <v>250</v>
      </c>
      <c r="C8691">
        <v>2013</v>
      </c>
      <c r="D8691" t="s">
        <v>283</v>
      </c>
      <c r="F8691" t="s">
        <v>125</v>
      </c>
      <c r="H8691">
        <v>1849.16</v>
      </c>
      <c r="I8691">
        <v>1087.99</v>
      </c>
      <c r="J8691">
        <v>1086</v>
      </c>
      <c r="K8691">
        <v>96.33</v>
      </c>
    </row>
    <row r="8692" spans="1:11" x14ac:dyDescent="0.2">
      <c r="A8692" t="s">
        <v>1317</v>
      </c>
      <c r="B8692">
        <v>251</v>
      </c>
      <c r="C8692">
        <v>2013</v>
      </c>
      <c r="D8692" t="s">
        <v>57</v>
      </c>
      <c r="F8692" t="s">
        <v>125</v>
      </c>
      <c r="H8692">
        <v>2196.75</v>
      </c>
      <c r="I8692">
        <v>107.37</v>
      </c>
      <c r="J8692">
        <v>1979</v>
      </c>
      <c r="K8692">
        <v>1838.72</v>
      </c>
    </row>
    <row r="8693" spans="1:11" x14ac:dyDescent="0.2">
      <c r="A8693" t="s">
        <v>385</v>
      </c>
      <c r="B8693">
        <v>252</v>
      </c>
      <c r="C8693">
        <v>2013</v>
      </c>
      <c r="D8693" t="s">
        <v>1077</v>
      </c>
      <c r="F8693" t="s">
        <v>28</v>
      </c>
      <c r="H8693">
        <v>896.12</v>
      </c>
      <c r="I8693">
        <v>1071.71</v>
      </c>
      <c r="J8693">
        <v>-42.5</v>
      </c>
      <c r="K8693">
        <v>738.25</v>
      </c>
    </row>
    <row r="8694" spans="1:11" x14ac:dyDescent="0.2">
      <c r="A8694" t="s">
        <v>339</v>
      </c>
      <c r="B8694">
        <v>253</v>
      </c>
      <c r="C8694">
        <v>2013</v>
      </c>
      <c r="D8694" t="s">
        <v>1830</v>
      </c>
      <c r="F8694" t="s">
        <v>177</v>
      </c>
      <c r="H8694">
        <v>112.21</v>
      </c>
      <c r="I8694">
        <v>1069.57</v>
      </c>
      <c r="J8694">
        <v>-77.099999999999994</v>
      </c>
      <c r="K8694">
        <v>401.08</v>
      </c>
    </row>
    <row r="8695" spans="1:11" x14ac:dyDescent="0.2">
      <c r="A8695" t="s">
        <v>408</v>
      </c>
      <c r="B8695">
        <v>254</v>
      </c>
      <c r="C8695">
        <v>2013</v>
      </c>
      <c r="D8695" t="s">
        <v>1359</v>
      </c>
      <c r="F8695" t="s">
        <v>86</v>
      </c>
      <c r="I8695">
        <v>1068.03</v>
      </c>
      <c r="J8695">
        <v>-700.9</v>
      </c>
      <c r="K8695">
        <v>378.99</v>
      </c>
    </row>
    <row r="8696" spans="1:11" x14ac:dyDescent="0.2">
      <c r="A8696" t="s">
        <v>536</v>
      </c>
      <c r="B8696">
        <v>255</v>
      </c>
      <c r="C8696">
        <v>2013</v>
      </c>
      <c r="D8696" t="s">
        <v>757</v>
      </c>
      <c r="F8696" t="s">
        <v>41</v>
      </c>
      <c r="H8696">
        <v>3154.07</v>
      </c>
      <c r="I8696">
        <v>1066.52</v>
      </c>
      <c r="J8696">
        <v>1388.5</v>
      </c>
      <c r="K8696">
        <v>3081.55</v>
      </c>
    </row>
    <row r="8697" spans="1:11" x14ac:dyDescent="0.2">
      <c r="A8697" t="s">
        <v>1376</v>
      </c>
      <c r="B8697">
        <v>256</v>
      </c>
      <c r="C8697">
        <v>2013</v>
      </c>
      <c r="D8697" t="s">
        <v>27</v>
      </c>
      <c r="F8697" t="s">
        <v>181</v>
      </c>
      <c r="H8697">
        <v>1884.36</v>
      </c>
      <c r="I8697">
        <v>1060.45</v>
      </c>
      <c r="J8697">
        <v>322.8</v>
      </c>
      <c r="K8697">
        <v>3830.77</v>
      </c>
    </row>
    <row r="8698" spans="1:11" x14ac:dyDescent="0.2">
      <c r="A8698" t="s">
        <v>1539</v>
      </c>
      <c r="B8698">
        <v>257</v>
      </c>
      <c r="C8698">
        <v>2013</v>
      </c>
      <c r="D8698" t="s">
        <v>97</v>
      </c>
      <c r="F8698" t="s">
        <v>113</v>
      </c>
      <c r="H8698">
        <v>762.18</v>
      </c>
      <c r="I8698">
        <v>1051.54</v>
      </c>
      <c r="J8698">
        <v>894.4</v>
      </c>
      <c r="K8698">
        <v>6223.61</v>
      </c>
    </row>
    <row r="8699" spans="1:11" x14ac:dyDescent="0.2">
      <c r="A8699" t="s">
        <v>1944</v>
      </c>
      <c r="B8699">
        <v>258</v>
      </c>
      <c r="C8699">
        <v>2013</v>
      </c>
      <c r="D8699" t="s">
        <v>1838</v>
      </c>
      <c r="F8699" t="s">
        <v>53</v>
      </c>
      <c r="H8699">
        <v>1287.07</v>
      </c>
      <c r="I8699">
        <v>1045.8699999999999</v>
      </c>
      <c r="J8699">
        <v>753</v>
      </c>
      <c r="K8699">
        <v>60.19</v>
      </c>
    </row>
    <row r="8700" spans="1:11" x14ac:dyDescent="0.2">
      <c r="A8700" t="s">
        <v>1268</v>
      </c>
      <c r="B8700">
        <v>259</v>
      </c>
      <c r="C8700">
        <v>2013</v>
      </c>
      <c r="D8700" t="s">
        <v>350</v>
      </c>
      <c r="F8700" t="s">
        <v>35</v>
      </c>
      <c r="H8700">
        <v>951.47</v>
      </c>
      <c r="I8700">
        <v>1045.3800000000001</v>
      </c>
      <c r="J8700">
        <v>413.8</v>
      </c>
      <c r="K8700">
        <v>833.15</v>
      </c>
    </row>
    <row r="8701" spans="1:11" x14ac:dyDescent="0.2">
      <c r="A8701" t="s">
        <v>1851</v>
      </c>
      <c r="B8701">
        <v>260</v>
      </c>
      <c r="C8701">
        <v>2013</v>
      </c>
      <c r="D8701" t="s">
        <v>1359</v>
      </c>
      <c r="F8701" t="s">
        <v>55</v>
      </c>
      <c r="H8701">
        <v>13645.13</v>
      </c>
      <c r="I8701">
        <v>104.21</v>
      </c>
      <c r="J8701">
        <v>2144</v>
      </c>
      <c r="K8701">
        <v>400.13</v>
      </c>
    </row>
    <row r="8702" spans="1:11" x14ac:dyDescent="0.2">
      <c r="A8702" t="s">
        <v>296</v>
      </c>
      <c r="B8702">
        <v>261</v>
      </c>
      <c r="C8702">
        <v>2013</v>
      </c>
      <c r="D8702" t="s">
        <v>214</v>
      </c>
      <c r="F8702" t="s">
        <v>297</v>
      </c>
      <c r="H8702">
        <v>1126.26</v>
      </c>
      <c r="I8702">
        <v>1030.21</v>
      </c>
      <c r="J8702">
        <v>846.7</v>
      </c>
      <c r="K8702">
        <v>4320.25</v>
      </c>
    </row>
    <row r="8703" spans="1:11" x14ac:dyDescent="0.2">
      <c r="A8703" t="s">
        <v>1787</v>
      </c>
      <c r="B8703">
        <v>262</v>
      </c>
      <c r="C8703">
        <v>2013</v>
      </c>
      <c r="D8703" t="s">
        <v>976</v>
      </c>
      <c r="F8703" t="s">
        <v>55</v>
      </c>
      <c r="H8703">
        <v>137.85</v>
      </c>
      <c r="I8703">
        <v>1028.55</v>
      </c>
      <c r="J8703">
        <v>151.4</v>
      </c>
      <c r="K8703">
        <v>296.33</v>
      </c>
    </row>
    <row r="8704" spans="1:11" x14ac:dyDescent="0.2">
      <c r="A8704" t="s">
        <v>1568</v>
      </c>
      <c r="B8704">
        <v>263</v>
      </c>
      <c r="C8704">
        <v>2013</v>
      </c>
      <c r="D8704" t="s">
        <v>79</v>
      </c>
      <c r="F8704" t="s">
        <v>72</v>
      </c>
      <c r="H8704">
        <v>1498.57</v>
      </c>
      <c r="I8704">
        <v>102.59</v>
      </c>
      <c r="J8704">
        <v>1029</v>
      </c>
      <c r="K8704">
        <v>1347.29</v>
      </c>
    </row>
    <row r="8705" spans="1:11" x14ac:dyDescent="0.2">
      <c r="A8705" t="s">
        <v>645</v>
      </c>
      <c r="B8705">
        <v>264</v>
      </c>
      <c r="C8705">
        <v>2013</v>
      </c>
      <c r="D8705" t="s">
        <v>287</v>
      </c>
      <c r="F8705" t="s">
        <v>44</v>
      </c>
      <c r="H8705">
        <v>217.31</v>
      </c>
      <c r="I8705">
        <v>1022.19</v>
      </c>
      <c r="J8705">
        <v>-651.4</v>
      </c>
      <c r="K8705">
        <v>726.27</v>
      </c>
    </row>
    <row r="8706" spans="1:11" x14ac:dyDescent="0.2">
      <c r="A8706" t="s">
        <v>904</v>
      </c>
      <c r="B8706">
        <v>265</v>
      </c>
      <c r="C8706">
        <v>2013</v>
      </c>
      <c r="D8706" t="s">
        <v>223</v>
      </c>
      <c r="F8706" t="s">
        <v>22</v>
      </c>
      <c r="H8706">
        <v>4005.97</v>
      </c>
      <c r="I8706">
        <v>102</v>
      </c>
      <c r="J8706">
        <v>315</v>
      </c>
      <c r="K8706">
        <v>681.85</v>
      </c>
    </row>
    <row r="8707" spans="1:11" x14ac:dyDescent="0.2">
      <c r="A8707" t="s">
        <v>991</v>
      </c>
      <c r="B8707">
        <v>266</v>
      </c>
      <c r="C8707">
        <v>2013</v>
      </c>
      <c r="D8707" t="s">
        <v>214</v>
      </c>
      <c r="F8707" t="s">
        <v>72</v>
      </c>
      <c r="H8707">
        <v>145.02000000000001</v>
      </c>
      <c r="I8707">
        <v>1012.82</v>
      </c>
      <c r="J8707">
        <v>905.2</v>
      </c>
      <c r="K8707">
        <v>3114.07</v>
      </c>
    </row>
    <row r="8708" spans="1:11" x14ac:dyDescent="0.2">
      <c r="A8708" t="s">
        <v>1261</v>
      </c>
      <c r="B8708">
        <v>267</v>
      </c>
      <c r="C8708">
        <v>2013</v>
      </c>
      <c r="D8708" t="s">
        <v>1353</v>
      </c>
      <c r="F8708" t="s">
        <v>44</v>
      </c>
      <c r="I8708">
        <v>1012.82</v>
      </c>
      <c r="J8708">
        <v>119</v>
      </c>
      <c r="K8708">
        <v>570.01</v>
      </c>
    </row>
    <row r="8709" spans="1:11" x14ac:dyDescent="0.2">
      <c r="A8709" t="s">
        <v>911</v>
      </c>
      <c r="B8709">
        <v>268</v>
      </c>
      <c r="C8709">
        <v>2013</v>
      </c>
      <c r="D8709" t="s">
        <v>57</v>
      </c>
      <c r="F8709" t="s">
        <v>146</v>
      </c>
      <c r="H8709">
        <v>2699.71</v>
      </c>
      <c r="I8709">
        <v>101.25</v>
      </c>
      <c r="J8709">
        <v>2061</v>
      </c>
      <c r="K8709">
        <v>2225.8200000000002</v>
      </c>
    </row>
    <row r="8710" spans="1:11" x14ac:dyDescent="0.2">
      <c r="A8710" t="s">
        <v>651</v>
      </c>
      <c r="B8710">
        <v>269</v>
      </c>
      <c r="C8710">
        <v>2013</v>
      </c>
      <c r="D8710" t="s">
        <v>1294</v>
      </c>
      <c r="F8710" t="s">
        <v>22</v>
      </c>
      <c r="H8710">
        <v>496.19</v>
      </c>
      <c r="I8710">
        <v>100.58</v>
      </c>
      <c r="J8710">
        <v>152</v>
      </c>
      <c r="K8710">
        <v>90.44</v>
      </c>
    </row>
    <row r="8711" spans="1:11" x14ac:dyDescent="0.2">
      <c r="A8711" t="s">
        <v>1901</v>
      </c>
      <c r="B8711">
        <v>270</v>
      </c>
      <c r="C8711">
        <v>2013</v>
      </c>
      <c r="D8711" t="s">
        <v>1363</v>
      </c>
      <c r="F8711" t="s">
        <v>181</v>
      </c>
      <c r="H8711">
        <v>1157.54</v>
      </c>
      <c r="I8711">
        <v>100.54</v>
      </c>
      <c r="J8711">
        <v>1530</v>
      </c>
      <c r="K8711">
        <v>262.55</v>
      </c>
    </row>
    <row r="8712" spans="1:11" x14ac:dyDescent="0.2">
      <c r="A8712" t="s">
        <v>1358</v>
      </c>
      <c r="B8712">
        <v>271</v>
      </c>
      <c r="C8712">
        <v>2013</v>
      </c>
      <c r="D8712" t="s">
        <v>97</v>
      </c>
      <c r="F8712" t="s">
        <v>35</v>
      </c>
      <c r="H8712">
        <v>492.71</v>
      </c>
      <c r="I8712">
        <v>100.23</v>
      </c>
      <c r="J8712">
        <v>323</v>
      </c>
      <c r="K8712">
        <v>1133.1199999999999</v>
      </c>
    </row>
    <row r="8713" spans="1:11" x14ac:dyDescent="0.2">
      <c r="A8713" t="s">
        <v>784</v>
      </c>
      <c r="B8713">
        <v>272</v>
      </c>
      <c r="C8713">
        <v>2013</v>
      </c>
      <c r="D8713" t="s">
        <v>1722</v>
      </c>
      <c r="F8713" t="s">
        <v>86</v>
      </c>
      <c r="H8713">
        <v>505.75</v>
      </c>
      <c r="I8713">
        <v>996.22</v>
      </c>
      <c r="J8713">
        <v>522.1</v>
      </c>
      <c r="K8713">
        <v>772.18</v>
      </c>
    </row>
    <row r="8714" spans="1:11" x14ac:dyDescent="0.2">
      <c r="A8714" t="s">
        <v>416</v>
      </c>
      <c r="B8714">
        <v>273</v>
      </c>
      <c r="C8714">
        <v>2013</v>
      </c>
      <c r="D8714" t="s">
        <v>46</v>
      </c>
      <c r="F8714" t="s">
        <v>98</v>
      </c>
      <c r="H8714">
        <v>1808.83</v>
      </c>
      <c r="I8714">
        <v>986.97</v>
      </c>
      <c r="J8714">
        <v>1167.3</v>
      </c>
      <c r="K8714">
        <v>1694.18</v>
      </c>
    </row>
    <row r="8715" spans="1:11" x14ac:dyDescent="0.2">
      <c r="A8715" t="s">
        <v>1284</v>
      </c>
      <c r="B8715">
        <v>274</v>
      </c>
      <c r="C8715">
        <v>2013</v>
      </c>
      <c r="D8715" t="s">
        <v>488</v>
      </c>
      <c r="F8715" t="s">
        <v>181</v>
      </c>
      <c r="H8715">
        <v>2060.31</v>
      </c>
      <c r="I8715">
        <v>98.68</v>
      </c>
      <c r="J8715">
        <v>1809</v>
      </c>
      <c r="K8715">
        <v>296.5</v>
      </c>
    </row>
    <row r="8716" spans="1:11" x14ac:dyDescent="0.2">
      <c r="A8716" t="s">
        <v>1904</v>
      </c>
      <c r="B8716">
        <v>275</v>
      </c>
      <c r="C8716">
        <v>2013</v>
      </c>
      <c r="D8716" t="s">
        <v>97</v>
      </c>
      <c r="F8716" t="s">
        <v>142</v>
      </c>
      <c r="H8716">
        <v>441.14</v>
      </c>
      <c r="I8716">
        <v>984.09</v>
      </c>
      <c r="J8716">
        <v>631.9</v>
      </c>
      <c r="K8716">
        <v>4036.04</v>
      </c>
    </row>
    <row r="8717" spans="1:11" x14ac:dyDescent="0.2">
      <c r="A8717" t="s">
        <v>1945</v>
      </c>
      <c r="B8717">
        <v>276</v>
      </c>
      <c r="C8717">
        <v>2013</v>
      </c>
      <c r="D8717" t="s">
        <v>214</v>
      </c>
      <c r="F8717" t="s">
        <v>41</v>
      </c>
      <c r="H8717">
        <v>1737.46</v>
      </c>
      <c r="I8717">
        <v>97.81</v>
      </c>
      <c r="J8717">
        <v>1275</v>
      </c>
      <c r="K8717">
        <v>317.25</v>
      </c>
    </row>
    <row r="8718" spans="1:11" x14ac:dyDescent="0.2">
      <c r="A8718" t="s">
        <v>1847</v>
      </c>
      <c r="B8718">
        <v>277</v>
      </c>
      <c r="C8718">
        <v>2013</v>
      </c>
      <c r="D8718" t="s">
        <v>609</v>
      </c>
      <c r="F8718" t="s">
        <v>28</v>
      </c>
      <c r="H8718">
        <v>504.13</v>
      </c>
      <c r="I8718">
        <v>973.96</v>
      </c>
      <c r="J8718">
        <v>560.79999999999995</v>
      </c>
      <c r="K8718">
        <v>4442.6400000000003</v>
      </c>
    </row>
    <row r="8719" spans="1:11" x14ac:dyDescent="0.2">
      <c r="A8719" t="s">
        <v>1214</v>
      </c>
      <c r="B8719">
        <v>278</v>
      </c>
      <c r="C8719">
        <v>2013</v>
      </c>
      <c r="D8719" t="s">
        <v>1838</v>
      </c>
      <c r="F8719" t="s">
        <v>55</v>
      </c>
      <c r="H8719">
        <v>1333.75</v>
      </c>
      <c r="I8719">
        <v>972.11</v>
      </c>
      <c r="J8719">
        <v>786.8</v>
      </c>
      <c r="K8719">
        <v>367.06</v>
      </c>
    </row>
    <row r="8720" spans="1:11" x14ac:dyDescent="0.2">
      <c r="A8720" t="s">
        <v>1200</v>
      </c>
      <c r="B8720">
        <v>279</v>
      </c>
      <c r="C8720">
        <v>2013</v>
      </c>
      <c r="D8720" t="s">
        <v>1077</v>
      </c>
      <c r="F8720" t="s">
        <v>28</v>
      </c>
      <c r="H8720">
        <v>247.57</v>
      </c>
      <c r="I8720">
        <v>971.36</v>
      </c>
      <c r="J8720">
        <v>856.9</v>
      </c>
      <c r="K8720">
        <v>65.930000000000007</v>
      </c>
    </row>
    <row r="8721" spans="1:11" x14ac:dyDescent="0.2">
      <c r="A8721" t="s">
        <v>1750</v>
      </c>
      <c r="B8721">
        <v>280</v>
      </c>
      <c r="C8721">
        <v>2013</v>
      </c>
      <c r="D8721" t="s">
        <v>100</v>
      </c>
      <c r="F8721" t="s">
        <v>55</v>
      </c>
      <c r="H8721">
        <v>7450.59</v>
      </c>
      <c r="I8721">
        <v>970.25</v>
      </c>
      <c r="J8721">
        <v>2591.6</v>
      </c>
      <c r="K8721">
        <v>2123.98</v>
      </c>
    </row>
    <row r="8722" spans="1:11" x14ac:dyDescent="0.2">
      <c r="A8722" t="s">
        <v>830</v>
      </c>
      <c r="B8722">
        <v>281</v>
      </c>
      <c r="C8722">
        <v>2013</v>
      </c>
      <c r="D8722" t="s">
        <v>214</v>
      </c>
      <c r="F8722" t="s">
        <v>55</v>
      </c>
      <c r="H8722">
        <v>1937.75</v>
      </c>
      <c r="I8722">
        <v>96.47</v>
      </c>
      <c r="J8722">
        <v>859</v>
      </c>
      <c r="K8722">
        <v>364.99</v>
      </c>
    </row>
    <row r="8723" spans="1:11" x14ac:dyDescent="0.2">
      <c r="A8723" t="s">
        <v>482</v>
      </c>
      <c r="B8723">
        <v>282</v>
      </c>
      <c r="C8723">
        <v>2013</v>
      </c>
      <c r="D8723" t="s">
        <v>46</v>
      </c>
      <c r="F8723" t="s">
        <v>53</v>
      </c>
      <c r="H8723">
        <v>1746.36</v>
      </c>
      <c r="I8723">
        <v>953.45</v>
      </c>
      <c r="J8723">
        <v>631</v>
      </c>
      <c r="K8723">
        <v>623.47</v>
      </c>
    </row>
    <row r="8724" spans="1:11" x14ac:dyDescent="0.2">
      <c r="A8724" t="s">
        <v>1689</v>
      </c>
      <c r="B8724">
        <v>283</v>
      </c>
      <c r="C8724">
        <v>2013</v>
      </c>
      <c r="D8724" t="s">
        <v>21</v>
      </c>
      <c r="F8724" t="s">
        <v>22</v>
      </c>
      <c r="H8724">
        <v>310.31</v>
      </c>
      <c r="I8724">
        <v>950.31</v>
      </c>
      <c r="J8724">
        <v>398.9</v>
      </c>
      <c r="K8724">
        <v>248.04</v>
      </c>
    </row>
    <row r="8725" spans="1:11" x14ac:dyDescent="0.2">
      <c r="A8725" t="s">
        <v>1166</v>
      </c>
      <c r="B8725">
        <v>284</v>
      </c>
      <c r="C8725">
        <v>2013</v>
      </c>
      <c r="D8725" t="s">
        <v>488</v>
      </c>
      <c r="F8725" t="s">
        <v>116</v>
      </c>
      <c r="H8725">
        <v>2290.65</v>
      </c>
      <c r="I8725">
        <v>95.02</v>
      </c>
      <c r="J8725">
        <v>-206</v>
      </c>
      <c r="K8725">
        <v>433.26</v>
      </c>
    </row>
    <row r="8726" spans="1:11" x14ac:dyDescent="0.2">
      <c r="A8726" t="s">
        <v>1905</v>
      </c>
      <c r="B8726">
        <v>285</v>
      </c>
      <c r="C8726">
        <v>2013</v>
      </c>
      <c r="D8726" t="s">
        <v>1830</v>
      </c>
      <c r="F8726" t="s">
        <v>41</v>
      </c>
      <c r="H8726">
        <v>1456.77</v>
      </c>
      <c r="I8726">
        <v>949.99</v>
      </c>
      <c r="J8726">
        <v>989.5</v>
      </c>
      <c r="K8726">
        <v>572.45000000000005</v>
      </c>
    </row>
    <row r="8727" spans="1:11" x14ac:dyDescent="0.2">
      <c r="A8727" t="s">
        <v>1708</v>
      </c>
      <c r="B8727">
        <v>286</v>
      </c>
      <c r="C8727">
        <v>2013</v>
      </c>
      <c r="D8727" t="s">
        <v>609</v>
      </c>
      <c r="F8727" t="s">
        <v>28</v>
      </c>
      <c r="H8727">
        <v>4365.96</v>
      </c>
      <c r="I8727">
        <v>93.37</v>
      </c>
      <c r="J8727">
        <v>2458</v>
      </c>
      <c r="K8727">
        <v>2004.51</v>
      </c>
    </row>
    <row r="8728" spans="1:11" x14ac:dyDescent="0.2">
      <c r="A8728" t="s">
        <v>1141</v>
      </c>
      <c r="B8728">
        <v>287</v>
      </c>
      <c r="C8728">
        <v>2013</v>
      </c>
      <c r="D8728" t="s">
        <v>24</v>
      </c>
      <c r="F8728" t="s">
        <v>125</v>
      </c>
      <c r="H8728">
        <v>683.83</v>
      </c>
      <c r="I8728">
        <v>93.31</v>
      </c>
      <c r="J8728">
        <v>422.2</v>
      </c>
      <c r="K8728">
        <v>337.31</v>
      </c>
    </row>
    <row r="8729" spans="1:11" x14ac:dyDescent="0.2">
      <c r="A8729" t="s">
        <v>1946</v>
      </c>
      <c r="B8729">
        <v>288</v>
      </c>
      <c r="C8729">
        <v>2013</v>
      </c>
      <c r="D8729" t="s">
        <v>980</v>
      </c>
      <c r="F8729" t="s">
        <v>44</v>
      </c>
      <c r="H8729">
        <v>432.12</v>
      </c>
      <c r="I8729">
        <v>93.23</v>
      </c>
      <c r="J8729">
        <v>845</v>
      </c>
      <c r="K8729">
        <v>24.5</v>
      </c>
    </row>
    <row r="8730" spans="1:11" x14ac:dyDescent="0.2">
      <c r="A8730" t="s">
        <v>1947</v>
      </c>
      <c r="B8730">
        <v>289</v>
      </c>
      <c r="C8730">
        <v>2013</v>
      </c>
      <c r="D8730" t="s">
        <v>987</v>
      </c>
      <c r="F8730" t="s">
        <v>28</v>
      </c>
      <c r="H8730">
        <v>99.83</v>
      </c>
      <c r="I8730">
        <v>929.39</v>
      </c>
      <c r="J8730">
        <v>854.5</v>
      </c>
      <c r="K8730">
        <v>934.91</v>
      </c>
    </row>
    <row r="8731" spans="1:11" x14ac:dyDescent="0.2">
      <c r="A8731" t="s">
        <v>1102</v>
      </c>
      <c r="B8731">
        <v>290</v>
      </c>
      <c r="C8731">
        <v>2013</v>
      </c>
      <c r="D8731" t="s">
        <v>97</v>
      </c>
      <c r="F8731" t="s">
        <v>199</v>
      </c>
      <c r="H8731">
        <v>998.45</v>
      </c>
      <c r="I8731">
        <v>921.51</v>
      </c>
      <c r="J8731">
        <v>805.9</v>
      </c>
      <c r="K8731">
        <v>16192.65</v>
      </c>
    </row>
    <row r="8732" spans="1:11" x14ac:dyDescent="0.2">
      <c r="A8732" t="s">
        <v>1917</v>
      </c>
      <c r="B8732">
        <v>291</v>
      </c>
      <c r="C8732">
        <v>2013</v>
      </c>
      <c r="D8732" t="s">
        <v>1103</v>
      </c>
      <c r="F8732" t="s">
        <v>86</v>
      </c>
      <c r="H8732">
        <v>66.66</v>
      </c>
      <c r="I8732">
        <v>920.76</v>
      </c>
      <c r="J8732">
        <v>249.1</v>
      </c>
      <c r="K8732">
        <v>1068.71</v>
      </c>
    </row>
    <row r="8733" spans="1:11" x14ac:dyDescent="0.2">
      <c r="A8733" t="s">
        <v>1856</v>
      </c>
      <c r="B8733">
        <v>292</v>
      </c>
      <c r="C8733">
        <v>2013</v>
      </c>
      <c r="D8733" t="s">
        <v>230</v>
      </c>
      <c r="F8733" t="s">
        <v>954</v>
      </c>
      <c r="H8733">
        <v>643.44000000000005</v>
      </c>
      <c r="I8733">
        <v>916.08</v>
      </c>
      <c r="J8733">
        <v>-1767.7</v>
      </c>
      <c r="K8733">
        <v>2628.47</v>
      </c>
    </row>
    <row r="8734" spans="1:11" x14ac:dyDescent="0.2">
      <c r="A8734" t="s">
        <v>1570</v>
      </c>
      <c r="B8734">
        <v>293</v>
      </c>
      <c r="C8734">
        <v>2013</v>
      </c>
      <c r="D8734" t="s">
        <v>350</v>
      </c>
      <c r="F8734" t="s">
        <v>41</v>
      </c>
      <c r="H8734">
        <v>938.62</v>
      </c>
      <c r="I8734">
        <v>902.08</v>
      </c>
      <c r="J8734">
        <v>243.1</v>
      </c>
      <c r="K8734">
        <v>232.86</v>
      </c>
    </row>
    <row r="8735" spans="1:11" x14ac:dyDescent="0.2">
      <c r="A8735" t="s">
        <v>1735</v>
      </c>
      <c r="B8735">
        <v>294</v>
      </c>
      <c r="C8735">
        <v>2013</v>
      </c>
      <c r="D8735" t="s">
        <v>57</v>
      </c>
      <c r="F8735" t="s">
        <v>44</v>
      </c>
      <c r="H8735">
        <v>2230.81</v>
      </c>
      <c r="I8735">
        <v>89.84</v>
      </c>
      <c r="J8735">
        <v>2345</v>
      </c>
      <c r="K8735">
        <v>752.83</v>
      </c>
    </row>
    <row r="8736" spans="1:11" x14ac:dyDescent="0.2">
      <c r="A8736" t="s">
        <v>481</v>
      </c>
      <c r="B8736">
        <v>295</v>
      </c>
      <c r="C8736">
        <v>2013</v>
      </c>
      <c r="D8736" t="s">
        <v>998</v>
      </c>
      <c r="F8736" t="s">
        <v>44</v>
      </c>
      <c r="H8736">
        <v>1564.12</v>
      </c>
      <c r="I8736">
        <v>89.5</v>
      </c>
      <c r="J8736">
        <v>689.9</v>
      </c>
      <c r="K8736">
        <v>501.46</v>
      </c>
    </row>
    <row r="8737" spans="1:11" x14ac:dyDescent="0.2">
      <c r="A8737" t="s">
        <v>1635</v>
      </c>
      <c r="B8737">
        <v>296</v>
      </c>
      <c r="C8737">
        <v>2013</v>
      </c>
      <c r="D8737" t="s">
        <v>972</v>
      </c>
      <c r="F8737" t="s">
        <v>28</v>
      </c>
      <c r="H8737">
        <v>810.49</v>
      </c>
      <c r="I8737">
        <v>89.4</v>
      </c>
      <c r="J8737">
        <v>388.1</v>
      </c>
      <c r="K8737">
        <v>53.34</v>
      </c>
    </row>
    <row r="8738" spans="1:11" x14ac:dyDescent="0.2">
      <c r="A8738" t="s">
        <v>515</v>
      </c>
      <c r="B8738">
        <v>297</v>
      </c>
      <c r="C8738">
        <v>2013</v>
      </c>
      <c r="D8738" t="s">
        <v>972</v>
      </c>
      <c r="F8738" t="s">
        <v>35</v>
      </c>
      <c r="H8738">
        <v>206.06</v>
      </c>
      <c r="I8738">
        <v>890.81</v>
      </c>
      <c r="J8738">
        <v>109</v>
      </c>
      <c r="K8738">
        <v>220.77</v>
      </c>
    </row>
    <row r="8739" spans="1:11" x14ac:dyDescent="0.2">
      <c r="A8739" t="s">
        <v>1625</v>
      </c>
      <c r="B8739">
        <v>298</v>
      </c>
      <c r="C8739">
        <v>2013</v>
      </c>
      <c r="D8739" t="s">
        <v>1830</v>
      </c>
      <c r="F8739" t="s">
        <v>22</v>
      </c>
      <c r="H8739">
        <v>329.59</v>
      </c>
      <c r="I8739">
        <v>888.67</v>
      </c>
      <c r="J8739">
        <v>-269.7</v>
      </c>
      <c r="K8739">
        <v>413.36</v>
      </c>
    </row>
    <row r="8740" spans="1:11" x14ac:dyDescent="0.2">
      <c r="A8740" t="s">
        <v>443</v>
      </c>
      <c r="B8740">
        <v>299</v>
      </c>
      <c r="C8740">
        <v>2013</v>
      </c>
      <c r="D8740" t="s">
        <v>214</v>
      </c>
      <c r="F8740" t="s">
        <v>18</v>
      </c>
      <c r="H8740">
        <v>1179.18</v>
      </c>
      <c r="I8740">
        <v>88.46</v>
      </c>
      <c r="J8740">
        <v>610</v>
      </c>
      <c r="K8740">
        <v>263.39</v>
      </c>
    </row>
    <row r="8741" spans="1:11" x14ac:dyDescent="0.2">
      <c r="A8741" t="s">
        <v>1848</v>
      </c>
      <c r="B8741">
        <v>300</v>
      </c>
      <c r="C8741">
        <v>2013</v>
      </c>
      <c r="D8741" t="s">
        <v>230</v>
      </c>
      <c r="F8741" t="s">
        <v>954</v>
      </c>
      <c r="H8741">
        <v>198.82</v>
      </c>
      <c r="I8741">
        <v>879.87</v>
      </c>
      <c r="J8741">
        <v>-1497.5</v>
      </c>
      <c r="K8741">
        <v>2799.81</v>
      </c>
    </row>
    <row r="8742" spans="1:11" x14ac:dyDescent="0.2">
      <c r="A8742" t="s">
        <v>577</v>
      </c>
      <c r="B8742">
        <v>301</v>
      </c>
      <c r="C8742">
        <v>2013</v>
      </c>
      <c r="D8742" t="s">
        <v>1103</v>
      </c>
      <c r="F8742" t="s">
        <v>181</v>
      </c>
      <c r="H8742">
        <v>711.03</v>
      </c>
      <c r="I8742">
        <v>873.57</v>
      </c>
      <c r="J8742">
        <v>403.5</v>
      </c>
      <c r="K8742">
        <v>750.71</v>
      </c>
    </row>
    <row r="8743" spans="1:11" x14ac:dyDescent="0.2">
      <c r="A8743" t="s">
        <v>505</v>
      </c>
      <c r="B8743">
        <v>302</v>
      </c>
      <c r="C8743">
        <v>2013</v>
      </c>
      <c r="D8743" t="s">
        <v>974</v>
      </c>
      <c r="F8743" t="s">
        <v>55</v>
      </c>
      <c r="H8743">
        <v>1617.66</v>
      </c>
      <c r="I8743">
        <v>87.19</v>
      </c>
      <c r="J8743">
        <v>109</v>
      </c>
      <c r="K8743">
        <v>121.02</v>
      </c>
    </row>
    <row r="8744" spans="1:11" x14ac:dyDescent="0.2">
      <c r="A8744" t="s">
        <v>1826</v>
      </c>
      <c r="B8744">
        <v>303</v>
      </c>
      <c r="C8744">
        <v>2013</v>
      </c>
      <c r="D8744" t="s">
        <v>1288</v>
      </c>
      <c r="F8744" t="s">
        <v>142</v>
      </c>
      <c r="H8744">
        <v>230.48</v>
      </c>
      <c r="I8744">
        <v>870.36</v>
      </c>
      <c r="J8744">
        <v>1.9</v>
      </c>
      <c r="K8744">
        <v>274.17</v>
      </c>
    </row>
    <row r="8745" spans="1:11" x14ac:dyDescent="0.2">
      <c r="A8745" t="s">
        <v>1837</v>
      </c>
      <c r="B8745">
        <v>304</v>
      </c>
      <c r="C8745">
        <v>2013</v>
      </c>
      <c r="D8745" t="s">
        <v>970</v>
      </c>
      <c r="F8745" t="s">
        <v>44</v>
      </c>
      <c r="H8745">
        <v>1767.12</v>
      </c>
      <c r="I8745">
        <v>86.98</v>
      </c>
      <c r="J8745">
        <v>881</v>
      </c>
      <c r="K8745">
        <v>126.79</v>
      </c>
    </row>
    <row r="8746" spans="1:11" x14ac:dyDescent="0.2">
      <c r="A8746" t="s">
        <v>1233</v>
      </c>
      <c r="B8746">
        <v>305</v>
      </c>
      <c r="C8746">
        <v>2013</v>
      </c>
      <c r="D8746" t="s">
        <v>824</v>
      </c>
      <c r="F8746" t="s">
        <v>18</v>
      </c>
      <c r="H8746">
        <v>2482.46</v>
      </c>
      <c r="I8746">
        <v>86.57</v>
      </c>
      <c r="J8746">
        <v>1298</v>
      </c>
      <c r="K8746">
        <v>132.06</v>
      </c>
    </row>
    <row r="8747" spans="1:11" x14ac:dyDescent="0.2">
      <c r="A8747" t="s">
        <v>856</v>
      </c>
      <c r="B8747">
        <v>306</v>
      </c>
      <c r="C8747">
        <v>2013</v>
      </c>
      <c r="D8747" t="s">
        <v>1830</v>
      </c>
      <c r="F8747" t="s">
        <v>113</v>
      </c>
      <c r="H8747">
        <v>1431.57</v>
      </c>
      <c r="I8747">
        <v>860.39</v>
      </c>
      <c r="J8747">
        <v>930.4</v>
      </c>
      <c r="K8747">
        <v>626.55999999999995</v>
      </c>
    </row>
    <row r="8748" spans="1:11" x14ac:dyDescent="0.2">
      <c r="A8748" t="s">
        <v>1012</v>
      </c>
      <c r="B8748">
        <v>307</v>
      </c>
      <c r="C8748">
        <v>2013</v>
      </c>
      <c r="D8748" t="s">
        <v>350</v>
      </c>
      <c r="F8748" t="s">
        <v>125</v>
      </c>
      <c r="H8748">
        <v>123.28</v>
      </c>
      <c r="I8748">
        <v>854.84</v>
      </c>
      <c r="J8748">
        <v>89.1</v>
      </c>
      <c r="K8748">
        <v>277.67</v>
      </c>
    </row>
    <row r="8749" spans="1:11" x14ac:dyDescent="0.2">
      <c r="A8749" t="s">
        <v>427</v>
      </c>
      <c r="B8749">
        <v>308</v>
      </c>
      <c r="C8749">
        <v>2013</v>
      </c>
      <c r="D8749" t="s">
        <v>1727</v>
      </c>
      <c r="F8749" t="s">
        <v>44</v>
      </c>
      <c r="H8749">
        <v>1273.06</v>
      </c>
      <c r="I8749">
        <v>853.88</v>
      </c>
      <c r="J8749">
        <v>811.1</v>
      </c>
      <c r="K8749">
        <v>1044.3900000000001</v>
      </c>
    </row>
    <row r="8750" spans="1:11" x14ac:dyDescent="0.2">
      <c r="A8750" t="s">
        <v>1314</v>
      </c>
      <c r="B8750">
        <v>309</v>
      </c>
      <c r="C8750">
        <v>2013</v>
      </c>
      <c r="D8750" t="s">
        <v>65</v>
      </c>
      <c r="F8750" t="s">
        <v>28</v>
      </c>
      <c r="H8750">
        <v>354.72</v>
      </c>
      <c r="I8750">
        <v>850.83</v>
      </c>
      <c r="J8750">
        <v>483.7</v>
      </c>
      <c r="K8750">
        <v>2894.66</v>
      </c>
    </row>
    <row r="8751" spans="1:11" x14ac:dyDescent="0.2">
      <c r="A8751" t="s">
        <v>1714</v>
      </c>
      <c r="B8751">
        <v>310</v>
      </c>
      <c r="C8751">
        <v>2013</v>
      </c>
      <c r="D8751" t="s">
        <v>1095</v>
      </c>
      <c r="F8751" t="s">
        <v>22</v>
      </c>
      <c r="H8751">
        <v>1616.01</v>
      </c>
      <c r="I8751">
        <v>850.21</v>
      </c>
      <c r="J8751">
        <v>750.5</v>
      </c>
      <c r="K8751">
        <v>1115.82</v>
      </c>
    </row>
    <row r="8752" spans="1:11" x14ac:dyDescent="0.2">
      <c r="A8752" t="s">
        <v>1948</v>
      </c>
      <c r="B8752">
        <v>311</v>
      </c>
      <c r="C8752">
        <v>2013</v>
      </c>
      <c r="D8752" t="s">
        <v>1294</v>
      </c>
      <c r="F8752" t="s">
        <v>181</v>
      </c>
      <c r="H8752">
        <v>1251.1199999999999</v>
      </c>
      <c r="I8752">
        <v>848.95</v>
      </c>
      <c r="J8752">
        <v>536</v>
      </c>
      <c r="K8752">
        <v>1601.86</v>
      </c>
    </row>
    <row r="8753" spans="1:11" x14ac:dyDescent="0.2">
      <c r="A8753" t="s">
        <v>1190</v>
      </c>
      <c r="B8753">
        <v>312</v>
      </c>
      <c r="C8753">
        <v>2013</v>
      </c>
      <c r="D8753" t="s">
        <v>1103</v>
      </c>
      <c r="F8753" t="s">
        <v>98</v>
      </c>
      <c r="H8753">
        <v>595.86</v>
      </c>
      <c r="I8753">
        <v>84.7</v>
      </c>
      <c r="J8753">
        <v>557</v>
      </c>
      <c r="K8753">
        <v>74.900000000000006</v>
      </c>
    </row>
    <row r="8754" spans="1:11" x14ac:dyDescent="0.2">
      <c r="A8754" t="s">
        <v>1616</v>
      </c>
      <c r="B8754">
        <v>313</v>
      </c>
      <c r="C8754">
        <v>2013</v>
      </c>
      <c r="D8754" t="s">
        <v>166</v>
      </c>
      <c r="F8754" t="s">
        <v>55</v>
      </c>
      <c r="H8754">
        <v>542.75</v>
      </c>
      <c r="I8754">
        <v>844.23</v>
      </c>
      <c r="J8754">
        <v>403.5</v>
      </c>
      <c r="K8754">
        <v>585.77</v>
      </c>
    </row>
    <row r="8755" spans="1:11" x14ac:dyDescent="0.2">
      <c r="A8755" t="s">
        <v>1610</v>
      </c>
      <c r="B8755">
        <v>314</v>
      </c>
      <c r="C8755">
        <v>2013</v>
      </c>
      <c r="D8755" t="s">
        <v>920</v>
      </c>
      <c r="F8755" t="s">
        <v>41</v>
      </c>
      <c r="H8755">
        <v>856.07</v>
      </c>
      <c r="I8755">
        <v>84.22</v>
      </c>
      <c r="J8755">
        <v>559</v>
      </c>
      <c r="K8755">
        <v>351.28</v>
      </c>
    </row>
    <row r="8756" spans="1:11" x14ac:dyDescent="0.2">
      <c r="A8756" t="s">
        <v>1343</v>
      </c>
      <c r="B8756">
        <v>315</v>
      </c>
      <c r="C8756">
        <v>2013</v>
      </c>
      <c r="D8756" t="s">
        <v>488</v>
      </c>
      <c r="F8756" t="s">
        <v>142</v>
      </c>
      <c r="H8756">
        <v>570.27</v>
      </c>
      <c r="I8756">
        <v>830.66</v>
      </c>
      <c r="J8756">
        <v>-585.70000000000005</v>
      </c>
      <c r="K8756">
        <v>158.09</v>
      </c>
    </row>
    <row r="8757" spans="1:11" x14ac:dyDescent="0.2">
      <c r="A8757" t="s">
        <v>1318</v>
      </c>
      <c r="B8757">
        <v>316</v>
      </c>
      <c r="C8757">
        <v>2013</v>
      </c>
      <c r="D8757" t="s">
        <v>38</v>
      </c>
      <c r="F8757" t="s">
        <v>125</v>
      </c>
      <c r="H8757">
        <v>2460.0700000000002</v>
      </c>
      <c r="I8757">
        <v>83.04</v>
      </c>
      <c r="J8757">
        <v>1272</v>
      </c>
      <c r="K8757">
        <v>165.57</v>
      </c>
    </row>
    <row r="8758" spans="1:11" x14ac:dyDescent="0.2">
      <c r="A8758" t="s">
        <v>849</v>
      </c>
      <c r="B8758">
        <v>317</v>
      </c>
      <c r="C8758">
        <v>2013</v>
      </c>
      <c r="D8758" t="s">
        <v>17</v>
      </c>
      <c r="F8758" t="s">
        <v>18</v>
      </c>
      <c r="H8758">
        <v>660.39</v>
      </c>
      <c r="I8758">
        <v>826.67</v>
      </c>
      <c r="J8758">
        <v>483.1</v>
      </c>
      <c r="K8758">
        <v>657.03</v>
      </c>
    </row>
    <row r="8759" spans="1:11" x14ac:dyDescent="0.2">
      <c r="A8759" t="s">
        <v>518</v>
      </c>
      <c r="B8759">
        <v>318</v>
      </c>
      <c r="C8759">
        <v>2013</v>
      </c>
      <c r="D8759" t="s">
        <v>974</v>
      </c>
      <c r="F8759" t="s">
        <v>168</v>
      </c>
      <c r="H8759">
        <v>1019.23</v>
      </c>
      <c r="I8759">
        <v>82.34</v>
      </c>
      <c r="J8759">
        <v>-1032</v>
      </c>
      <c r="K8759">
        <v>143.28</v>
      </c>
    </row>
    <row r="8760" spans="1:11" x14ac:dyDescent="0.2">
      <c r="A8760" t="s">
        <v>509</v>
      </c>
      <c r="B8760">
        <v>319</v>
      </c>
      <c r="C8760">
        <v>2013</v>
      </c>
      <c r="D8760" t="s">
        <v>980</v>
      </c>
      <c r="F8760" t="s">
        <v>72</v>
      </c>
      <c r="H8760">
        <v>1094.45</v>
      </c>
      <c r="I8760">
        <v>823.07</v>
      </c>
      <c r="J8760">
        <v>500.1</v>
      </c>
      <c r="K8760">
        <v>45.64</v>
      </c>
    </row>
    <row r="8761" spans="1:11" x14ac:dyDescent="0.2">
      <c r="A8761" t="s">
        <v>1754</v>
      </c>
      <c r="B8761">
        <v>320</v>
      </c>
      <c r="C8761">
        <v>2013</v>
      </c>
      <c r="D8761" t="s">
        <v>221</v>
      </c>
      <c r="F8761" t="s">
        <v>55</v>
      </c>
      <c r="H8761">
        <v>343.57</v>
      </c>
      <c r="I8761">
        <v>821.82</v>
      </c>
      <c r="J8761">
        <v>-58.6</v>
      </c>
      <c r="K8761">
        <v>566.46</v>
      </c>
    </row>
    <row r="8762" spans="1:11" x14ac:dyDescent="0.2">
      <c r="A8762" t="s">
        <v>619</v>
      </c>
      <c r="B8762">
        <v>321</v>
      </c>
      <c r="C8762">
        <v>2013</v>
      </c>
      <c r="D8762" t="s">
        <v>46</v>
      </c>
      <c r="F8762" t="s">
        <v>190</v>
      </c>
      <c r="H8762">
        <v>586.82000000000005</v>
      </c>
      <c r="I8762">
        <v>82.06</v>
      </c>
      <c r="J8762">
        <v>26</v>
      </c>
      <c r="K8762">
        <v>125.24</v>
      </c>
    </row>
    <row r="8763" spans="1:11" x14ac:dyDescent="0.2">
      <c r="A8763" t="s">
        <v>1696</v>
      </c>
      <c r="B8763">
        <v>322</v>
      </c>
      <c r="C8763">
        <v>2013</v>
      </c>
      <c r="D8763" t="s">
        <v>17</v>
      </c>
      <c r="F8763" t="s">
        <v>187</v>
      </c>
      <c r="H8763">
        <v>371.21</v>
      </c>
      <c r="I8763">
        <v>819.33</v>
      </c>
      <c r="J8763">
        <v>230.8</v>
      </c>
      <c r="K8763">
        <v>494.78</v>
      </c>
    </row>
    <row r="8764" spans="1:11" x14ac:dyDescent="0.2">
      <c r="A8764" t="s">
        <v>1786</v>
      </c>
      <c r="B8764">
        <v>323</v>
      </c>
      <c r="C8764">
        <v>2013</v>
      </c>
      <c r="D8764" t="s">
        <v>193</v>
      </c>
      <c r="F8764" t="s">
        <v>398</v>
      </c>
      <c r="H8764">
        <v>1196.57</v>
      </c>
      <c r="I8764">
        <v>811.83</v>
      </c>
      <c r="J8764">
        <v>571.79999999999995</v>
      </c>
      <c r="K8764">
        <v>1961.69</v>
      </c>
    </row>
    <row r="8765" spans="1:11" x14ac:dyDescent="0.2">
      <c r="A8765" t="s">
        <v>359</v>
      </c>
      <c r="B8765">
        <v>324</v>
      </c>
      <c r="C8765">
        <v>2013</v>
      </c>
      <c r="D8765" t="s">
        <v>46</v>
      </c>
      <c r="F8765" t="s">
        <v>113</v>
      </c>
      <c r="H8765">
        <v>1075.69</v>
      </c>
      <c r="I8765">
        <v>81.02</v>
      </c>
      <c r="J8765">
        <v>437</v>
      </c>
      <c r="K8765">
        <v>116.19</v>
      </c>
    </row>
    <row r="8766" spans="1:11" x14ac:dyDescent="0.2">
      <c r="A8766" t="s">
        <v>1191</v>
      </c>
      <c r="B8766">
        <v>325</v>
      </c>
      <c r="C8766">
        <v>2013</v>
      </c>
      <c r="D8766" t="s">
        <v>40</v>
      </c>
      <c r="F8766" t="s">
        <v>72</v>
      </c>
      <c r="I8766">
        <v>801.84</v>
      </c>
      <c r="J8766">
        <v>487.6</v>
      </c>
      <c r="K8766">
        <v>7158.46</v>
      </c>
    </row>
    <row r="8767" spans="1:11" x14ac:dyDescent="0.2">
      <c r="A8767" t="s">
        <v>1854</v>
      </c>
      <c r="B8767">
        <v>326</v>
      </c>
      <c r="C8767">
        <v>2013</v>
      </c>
      <c r="D8767" t="s">
        <v>970</v>
      </c>
      <c r="F8767" t="s">
        <v>28</v>
      </c>
      <c r="H8767">
        <v>1962.71</v>
      </c>
      <c r="I8767">
        <v>80.12</v>
      </c>
      <c r="J8767">
        <v>1728</v>
      </c>
      <c r="K8767">
        <v>293.75</v>
      </c>
    </row>
    <row r="8768" spans="1:11" x14ac:dyDescent="0.2">
      <c r="A8768" t="s">
        <v>1776</v>
      </c>
      <c r="B8768">
        <v>327</v>
      </c>
      <c r="C8768">
        <v>2013</v>
      </c>
      <c r="D8768" t="s">
        <v>974</v>
      </c>
      <c r="F8768" t="s">
        <v>55</v>
      </c>
      <c r="H8768">
        <v>1973.24</v>
      </c>
      <c r="I8768">
        <v>80.06</v>
      </c>
      <c r="J8768">
        <v>719</v>
      </c>
      <c r="K8768">
        <v>112.08</v>
      </c>
    </row>
    <row r="8769" spans="1:11" x14ac:dyDescent="0.2">
      <c r="A8769" t="s">
        <v>685</v>
      </c>
      <c r="B8769">
        <v>328</v>
      </c>
      <c r="C8769">
        <v>2013</v>
      </c>
      <c r="D8769" t="s">
        <v>60</v>
      </c>
      <c r="F8769" t="s">
        <v>177</v>
      </c>
      <c r="H8769">
        <v>670.87</v>
      </c>
      <c r="I8769">
        <v>799.87</v>
      </c>
      <c r="J8769">
        <v>475.5</v>
      </c>
      <c r="K8769">
        <v>594.41999999999996</v>
      </c>
    </row>
    <row r="8770" spans="1:11" x14ac:dyDescent="0.2">
      <c r="A8770" t="s">
        <v>1699</v>
      </c>
      <c r="B8770">
        <v>329</v>
      </c>
      <c r="C8770">
        <v>2013</v>
      </c>
      <c r="D8770" t="s">
        <v>1830</v>
      </c>
      <c r="F8770" t="s">
        <v>53</v>
      </c>
      <c r="H8770">
        <v>28.32</v>
      </c>
      <c r="I8770">
        <v>799.57</v>
      </c>
      <c r="J8770">
        <v>32.200000000000003</v>
      </c>
      <c r="K8770">
        <v>101.83</v>
      </c>
    </row>
    <row r="8771" spans="1:11" x14ac:dyDescent="0.2">
      <c r="A8771" t="s">
        <v>1949</v>
      </c>
      <c r="B8771">
        <v>330</v>
      </c>
      <c r="C8771">
        <v>2013</v>
      </c>
      <c r="D8771" t="s">
        <v>998</v>
      </c>
      <c r="F8771" t="s">
        <v>86</v>
      </c>
      <c r="I8771">
        <v>79.94</v>
      </c>
      <c r="J8771">
        <v>-639</v>
      </c>
      <c r="K8771">
        <v>76.78</v>
      </c>
    </row>
    <row r="8772" spans="1:11" x14ac:dyDescent="0.2">
      <c r="A8772" t="s">
        <v>1821</v>
      </c>
      <c r="B8772">
        <v>331</v>
      </c>
      <c r="C8772">
        <v>2013</v>
      </c>
      <c r="D8772" t="s">
        <v>490</v>
      </c>
      <c r="F8772" t="s">
        <v>55</v>
      </c>
      <c r="H8772">
        <v>6.69</v>
      </c>
      <c r="I8772">
        <v>797.48</v>
      </c>
      <c r="J8772">
        <v>4.0999999999999996</v>
      </c>
      <c r="K8772">
        <v>38.79</v>
      </c>
    </row>
    <row r="8773" spans="1:11" x14ac:dyDescent="0.2">
      <c r="A8773" t="s">
        <v>563</v>
      </c>
      <c r="B8773">
        <v>332</v>
      </c>
      <c r="C8773">
        <v>2013</v>
      </c>
      <c r="D8773" t="s">
        <v>824</v>
      </c>
      <c r="F8773" t="s">
        <v>41</v>
      </c>
      <c r="H8773">
        <v>1854.46</v>
      </c>
      <c r="I8773">
        <v>794.68</v>
      </c>
      <c r="J8773">
        <v>1169.9000000000001</v>
      </c>
      <c r="K8773">
        <v>1136.0899999999999</v>
      </c>
    </row>
    <row r="8774" spans="1:11" x14ac:dyDescent="0.2">
      <c r="A8774" t="s">
        <v>1167</v>
      </c>
      <c r="B8774">
        <v>333</v>
      </c>
      <c r="C8774">
        <v>2013</v>
      </c>
      <c r="D8774" t="s">
        <v>1103</v>
      </c>
      <c r="F8774" t="s">
        <v>41</v>
      </c>
      <c r="H8774">
        <v>469.17</v>
      </c>
      <c r="I8774">
        <v>792.16</v>
      </c>
      <c r="J8774">
        <v>-1410.3</v>
      </c>
      <c r="K8774">
        <v>943.72</v>
      </c>
    </row>
    <row r="8775" spans="1:11" x14ac:dyDescent="0.2">
      <c r="A8775" t="s">
        <v>1687</v>
      </c>
      <c r="B8775">
        <v>334</v>
      </c>
      <c r="C8775">
        <v>2013</v>
      </c>
      <c r="D8775" t="s">
        <v>221</v>
      </c>
      <c r="F8775" t="s">
        <v>22</v>
      </c>
      <c r="H8775">
        <v>473.55</v>
      </c>
      <c r="I8775">
        <v>79.209999999999994</v>
      </c>
      <c r="J8775">
        <v>144</v>
      </c>
      <c r="K8775">
        <v>57.67</v>
      </c>
    </row>
    <row r="8776" spans="1:11" x14ac:dyDescent="0.2">
      <c r="A8776" t="s">
        <v>1328</v>
      </c>
      <c r="B8776">
        <v>335</v>
      </c>
      <c r="C8776">
        <v>2013</v>
      </c>
      <c r="D8776" t="s">
        <v>166</v>
      </c>
      <c r="F8776" t="s">
        <v>22</v>
      </c>
      <c r="H8776">
        <v>184.67</v>
      </c>
      <c r="I8776">
        <v>78.59</v>
      </c>
      <c r="J8776">
        <v>207.5</v>
      </c>
      <c r="K8776">
        <v>344.12</v>
      </c>
    </row>
    <row r="8777" spans="1:11" x14ac:dyDescent="0.2">
      <c r="A8777" t="s">
        <v>684</v>
      </c>
      <c r="B8777">
        <v>336</v>
      </c>
      <c r="C8777">
        <v>2013</v>
      </c>
      <c r="D8777" t="s">
        <v>1104</v>
      </c>
      <c r="F8777" t="s">
        <v>18</v>
      </c>
      <c r="H8777">
        <v>722.05</v>
      </c>
      <c r="I8777">
        <v>78.16</v>
      </c>
      <c r="J8777">
        <v>-114</v>
      </c>
      <c r="K8777">
        <v>68.75</v>
      </c>
    </row>
    <row r="8778" spans="1:11" x14ac:dyDescent="0.2">
      <c r="A8778" t="s">
        <v>1222</v>
      </c>
      <c r="B8778">
        <v>337</v>
      </c>
      <c r="C8778">
        <v>2013</v>
      </c>
      <c r="D8778" t="s">
        <v>1294</v>
      </c>
      <c r="F8778" t="s">
        <v>98</v>
      </c>
      <c r="H8778">
        <v>62.42</v>
      </c>
      <c r="I8778">
        <v>778.33</v>
      </c>
      <c r="J8778">
        <v>443.4</v>
      </c>
      <c r="K8778">
        <v>820.08</v>
      </c>
    </row>
    <row r="8779" spans="1:11" x14ac:dyDescent="0.2">
      <c r="A8779" t="s">
        <v>261</v>
      </c>
      <c r="B8779">
        <v>338</v>
      </c>
      <c r="C8779">
        <v>2013</v>
      </c>
      <c r="D8779" t="s">
        <v>980</v>
      </c>
      <c r="F8779" t="s">
        <v>41</v>
      </c>
      <c r="H8779">
        <v>1425.09</v>
      </c>
      <c r="I8779">
        <v>77.069999999999993</v>
      </c>
      <c r="J8779">
        <v>774</v>
      </c>
      <c r="K8779">
        <v>65.3</v>
      </c>
    </row>
    <row r="8780" spans="1:11" x14ac:dyDescent="0.2">
      <c r="A8780" t="s">
        <v>280</v>
      </c>
      <c r="B8780">
        <v>339</v>
      </c>
      <c r="C8780">
        <v>2013</v>
      </c>
      <c r="D8780" t="s">
        <v>108</v>
      </c>
      <c r="F8780" t="s">
        <v>86</v>
      </c>
      <c r="H8780">
        <v>1030.69</v>
      </c>
      <c r="I8780">
        <v>75.62</v>
      </c>
      <c r="J8780">
        <v>677</v>
      </c>
      <c r="K8780">
        <v>95.1</v>
      </c>
    </row>
    <row r="8781" spans="1:11" x14ac:dyDescent="0.2">
      <c r="A8781" t="s">
        <v>1067</v>
      </c>
      <c r="B8781">
        <v>340</v>
      </c>
      <c r="C8781">
        <v>2013</v>
      </c>
      <c r="D8781" t="s">
        <v>27</v>
      </c>
      <c r="F8781" t="s">
        <v>33</v>
      </c>
      <c r="H8781">
        <v>1054.08</v>
      </c>
      <c r="I8781">
        <v>75.040000000000006</v>
      </c>
      <c r="J8781">
        <v>-304</v>
      </c>
      <c r="K8781">
        <v>155.99</v>
      </c>
    </row>
    <row r="8782" spans="1:11" x14ac:dyDescent="0.2">
      <c r="A8782" t="s">
        <v>1056</v>
      </c>
      <c r="B8782">
        <v>341</v>
      </c>
      <c r="C8782">
        <v>2013</v>
      </c>
      <c r="D8782" t="s">
        <v>1291</v>
      </c>
      <c r="F8782" t="s">
        <v>41</v>
      </c>
      <c r="H8782">
        <v>893.31</v>
      </c>
      <c r="I8782">
        <v>749.95</v>
      </c>
      <c r="J8782">
        <v>555.70000000000005</v>
      </c>
      <c r="K8782">
        <v>928.39</v>
      </c>
    </row>
    <row r="8783" spans="1:11" x14ac:dyDescent="0.2">
      <c r="A8783" t="s">
        <v>549</v>
      </c>
      <c r="B8783">
        <v>342</v>
      </c>
      <c r="C8783">
        <v>2013</v>
      </c>
      <c r="D8783" t="s">
        <v>920</v>
      </c>
      <c r="F8783" t="s">
        <v>116</v>
      </c>
      <c r="H8783">
        <v>2553.02</v>
      </c>
      <c r="I8783">
        <v>74.86</v>
      </c>
      <c r="J8783">
        <v>859</v>
      </c>
      <c r="K8783">
        <v>243.27</v>
      </c>
    </row>
    <row r="8784" spans="1:11" x14ac:dyDescent="0.2">
      <c r="A8784" t="s">
        <v>1323</v>
      </c>
      <c r="B8784">
        <v>343</v>
      </c>
      <c r="C8784">
        <v>2013</v>
      </c>
      <c r="D8784" t="s">
        <v>350</v>
      </c>
      <c r="F8784" t="s">
        <v>22</v>
      </c>
      <c r="H8784">
        <v>136.54</v>
      </c>
      <c r="I8784">
        <v>747.61</v>
      </c>
      <c r="J8784">
        <v>100.2</v>
      </c>
      <c r="K8784">
        <v>30.23</v>
      </c>
    </row>
    <row r="8785" spans="1:11" x14ac:dyDescent="0.2">
      <c r="A8785" t="s">
        <v>1186</v>
      </c>
      <c r="B8785">
        <v>344</v>
      </c>
      <c r="C8785">
        <v>2013</v>
      </c>
      <c r="D8785" t="s">
        <v>214</v>
      </c>
      <c r="F8785" t="s">
        <v>22</v>
      </c>
      <c r="H8785">
        <v>102.47</v>
      </c>
      <c r="I8785">
        <v>74.52</v>
      </c>
      <c r="J8785">
        <v>417</v>
      </c>
      <c r="K8785">
        <v>228.71</v>
      </c>
    </row>
    <row r="8786" spans="1:11" x14ac:dyDescent="0.2">
      <c r="A8786" t="s">
        <v>1740</v>
      </c>
      <c r="B8786">
        <v>345</v>
      </c>
      <c r="C8786">
        <v>2013</v>
      </c>
      <c r="D8786" t="s">
        <v>1288</v>
      </c>
      <c r="F8786" t="s">
        <v>177</v>
      </c>
      <c r="H8786">
        <v>250.48</v>
      </c>
      <c r="I8786">
        <v>74.09</v>
      </c>
      <c r="J8786">
        <v>184.7</v>
      </c>
      <c r="K8786">
        <v>267.55</v>
      </c>
    </row>
    <row r="8787" spans="1:11" x14ac:dyDescent="0.2">
      <c r="A8787" t="s">
        <v>1780</v>
      </c>
      <c r="B8787">
        <v>346</v>
      </c>
      <c r="C8787">
        <v>2013</v>
      </c>
      <c r="D8787" t="s">
        <v>1830</v>
      </c>
      <c r="F8787" t="s">
        <v>35</v>
      </c>
      <c r="H8787">
        <v>1087.69</v>
      </c>
      <c r="I8787">
        <v>739.45</v>
      </c>
      <c r="J8787">
        <v>619.29999999999995</v>
      </c>
      <c r="K8787">
        <v>27.52</v>
      </c>
    </row>
    <row r="8788" spans="1:11" x14ac:dyDescent="0.2">
      <c r="A8788" t="s">
        <v>1632</v>
      </c>
      <c r="B8788">
        <v>347</v>
      </c>
      <c r="C8788">
        <v>2013</v>
      </c>
      <c r="D8788" t="s">
        <v>1830</v>
      </c>
      <c r="F8788" t="s">
        <v>125</v>
      </c>
      <c r="H8788">
        <v>29.44</v>
      </c>
      <c r="I8788">
        <v>739.36</v>
      </c>
      <c r="J8788">
        <v>-2.5</v>
      </c>
      <c r="K8788">
        <v>179.95</v>
      </c>
    </row>
    <row r="8789" spans="1:11" x14ac:dyDescent="0.2">
      <c r="A8789" t="s">
        <v>1765</v>
      </c>
      <c r="B8789">
        <v>348</v>
      </c>
      <c r="C8789">
        <v>2013</v>
      </c>
      <c r="D8789" t="s">
        <v>1359</v>
      </c>
      <c r="F8789" t="s">
        <v>28</v>
      </c>
      <c r="H8789">
        <v>6643.49</v>
      </c>
      <c r="I8789">
        <v>73.91</v>
      </c>
      <c r="J8789">
        <v>2759</v>
      </c>
      <c r="K8789">
        <v>124.62</v>
      </c>
    </row>
    <row r="8790" spans="1:11" x14ac:dyDescent="0.2">
      <c r="A8790" t="s">
        <v>1386</v>
      </c>
      <c r="B8790">
        <v>349</v>
      </c>
      <c r="C8790">
        <v>2013</v>
      </c>
      <c r="D8790" t="s">
        <v>17</v>
      </c>
      <c r="F8790" t="s">
        <v>44</v>
      </c>
      <c r="H8790">
        <v>238.02</v>
      </c>
      <c r="I8790">
        <v>73.63</v>
      </c>
      <c r="J8790">
        <v>275</v>
      </c>
      <c r="K8790">
        <v>36.08</v>
      </c>
    </row>
    <row r="8791" spans="1:11" x14ac:dyDescent="0.2">
      <c r="A8791" t="s">
        <v>1619</v>
      </c>
      <c r="B8791">
        <v>350</v>
      </c>
      <c r="C8791">
        <v>2013</v>
      </c>
      <c r="D8791" t="s">
        <v>350</v>
      </c>
      <c r="F8791" t="s">
        <v>41</v>
      </c>
      <c r="H8791">
        <v>298.52999999999997</v>
      </c>
      <c r="I8791">
        <v>73.569999999999993</v>
      </c>
      <c r="J8791">
        <v>290</v>
      </c>
      <c r="K8791">
        <v>152.18</v>
      </c>
    </row>
    <row r="8792" spans="1:11" x14ac:dyDescent="0.2">
      <c r="A8792" t="s">
        <v>1269</v>
      </c>
      <c r="B8792">
        <v>351</v>
      </c>
      <c r="C8792">
        <v>2013</v>
      </c>
      <c r="D8792" t="s">
        <v>1722</v>
      </c>
      <c r="F8792" t="s">
        <v>33</v>
      </c>
      <c r="H8792">
        <v>381.03</v>
      </c>
      <c r="I8792">
        <v>734.84</v>
      </c>
      <c r="J8792">
        <v>105.8</v>
      </c>
      <c r="K8792">
        <v>674.62</v>
      </c>
    </row>
    <row r="8793" spans="1:11" x14ac:dyDescent="0.2">
      <c r="A8793" t="s">
        <v>1879</v>
      </c>
      <c r="B8793">
        <v>352</v>
      </c>
      <c r="C8793">
        <v>2013</v>
      </c>
      <c r="D8793" t="s">
        <v>1353</v>
      </c>
      <c r="F8793" t="s">
        <v>41</v>
      </c>
      <c r="H8793">
        <v>2312.2800000000002</v>
      </c>
      <c r="I8793">
        <v>734.65</v>
      </c>
      <c r="J8793">
        <v>1051.3</v>
      </c>
      <c r="K8793">
        <v>652.16</v>
      </c>
    </row>
    <row r="8794" spans="1:11" x14ac:dyDescent="0.2">
      <c r="A8794" t="s">
        <v>1134</v>
      </c>
      <c r="B8794">
        <v>353</v>
      </c>
      <c r="C8794">
        <v>2013</v>
      </c>
      <c r="D8794" t="s">
        <v>65</v>
      </c>
      <c r="F8794" t="s">
        <v>177</v>
      </c>
      <c r="H8794">
        <v>576.75</v>
      </c>
      <c r="I8794">
        <v>732.61</v>
      </c>
      <c r="J8794">
        <v>606.5</v>
      </c>
      <c r="K8794">
        <v>990.26</v>
      </c>
    </row>
    <row r="8795" spans="1:11" x14ac:dyDescent="0.2">
      <c r="A8795" t="s">
        <v>1732</v>
      </c>
      <c r="B8795">
        <v>354</v>
      </c>
      <c r="C8795">
        <v>2013</v>
      </c>
      <c r="D8795" t="s">
        <v>166</v>
      </c>
      <c r="F8795" t="s">
        <v>255</v>
      </c>
      <c r="H8795">
        <v>349.43</v>
      </c>
      <c r="I8795">
        <v>729.02</v>
      </c>
      <c r="J8795">
        <v>163.6</v>
      </c>
      <c r="K8795">
        <v>581.54</v>
      </c>
    </row>
    <row r="8796" spans="1:11" x14ac:dyDescent="0.2">
      <c r="A8796" t="s">
        <v>1859</v>
      </c>
      <c r="B8796">
        <v>355</v>
      </c>
      <c r="C8796">
        <v>2013</v>
      </c>
      <c r="D8796" t="s">
        <v>74</v>
      </c>
      <c r="F8796" t="s">
        <v>370</v>
      </c>
      <c r="H8796">
        <v>2777.03</v>
      </c>
      <c r="I8796">
        <v>727.83</v>
      </c>
      <c r="J8796">
        <v>1224.0999999999999</v>
      </c>
      <c r="K8796">
        <v>1055.8800000000001</v>
      </c>
    </row>
    <row r="8797" spans="1:11" x14ac:dyDescent="0.2">
      <c r="A8797" t="s">
        <v>1686</v>
      </c>
      <c r="B8797">
        <v>356</v>
      </c>
      <c r="C8797">
        <v>2013</v>
      </c>
      <c r="D8797" t="s">
        <v>17</v>
      </c>
      <c r="F8797" t="s">
        <v>53</v>
      </c>
      <c r="H8797">
        <v>26.36</v>
      </c>
      <c r="I8797">
        <v>72.58</v>
      </c>
      <c r="J8797">
        <v>300</v>
      </c>
      <c r="K8797">
        <v>51.44</v>
      </c>
    </row>
    <row r="8798" spans="1:11" x14ac:dyDescent="0.2">
      <c r="A8798" t="s">
        <v>712</v>
      </c>
      <c r="B8798">
        <v>357</v>
      </c>
      <c r="C8798">
        <v>2013</v>
      </c>
      <c r="D8798" t="s">
        <v>824</v>
      </c>
      <c r="F8798" t="s">
        <v>146</v>
      </c>
      <c r="H8798">
        <v>1060.1500000000001</v>
      </c>
      <c r="I8798">
        <v>72.489999999999995</v>
      </c>
      <c r="J8798">
        <v>-4068</v>
      </c>
      <c r="K8798">
        <v>171.54</v>
      </c>
    </row>
    <row r="8799" spans="1:11" x14ac:dyDescent="0.2">
      <c r="A8799" t="s">
        <v>1753</v>
      </c>
      <c r="B8799">
        <v>358</v>
      </c>
      <c r="C8799">
        <v>2013</v>
      </c>
      <c r="D8799" t="s">
        <v>17</v>
      </c>
      <c r="F8799" t="s">
        <v>18</v>
      </c>
      <c r="H8799">
        <v>894.36</v>
      </c>
      <c r="I8799">
        <v>718.32</v>
      </c>
      <c r="J8799">
        <v>500.9</v>
      </c>
      <c r="K8799">
        <v>640.08000000000004</v>
      </c>
    </row>
    <row r="8800" spans="1:11" x14ac:dyDescent="0.2">
      <c r="A8800" t="s">
        <v>1090</v>
      </c>
      <c r="B8800">
        <v>359</v>
      </c>
      <c r="C8800">
        <v>2013</v>
      </c>
      <c r="D8800" t="s">
        <v>17</v>
      </c>
      <c r="F8800" t="s">
        <v>18</v>
      </c>
      <c r="H8800">
        <v>299.61</v>
      </c>
      <c r="I8800">
        <v>71.540000000000006</v>
      </c>
      <c r="J8800">
        <v>100</v>
      </c>
      <c r="K8800">
        <v>51.56</v>
      </c>
    </row>
    <row r="8801" spans="1:11" x14ac:dyDescent="0.2">
      <c r="A8801" t="s">
        <v>1857</v>
      </c>
      <c r="B8801">
        <v>360</v>
      </c>
      <c r="C8801">
        <v>2013</v>
      </c>
      <c r="D8801" t="s">
        <v>1830</v>
      </c>
      <c r="F8801" t="s">
        <v>28</v>
      </c>
      <c r="H8801">
        <v>98.51</v>
      </c>
      <c r="I8801">
        <v>712.92</v>
      </c>
      <c r="J8801">
        <v>-68.900000000000006</v>
      </c>
      <c r="K8801">
        <v>376.52</v>
      </c>
    </row>
    <row r="8802" spans="1:11" x14ac:dyDescent="0.2">
      <c r="A8802" t="s">
        <v>938</v>
      </c>
      <c r="B8802">
        <v>361</v>
      </c>
      <c r="C8802">
        <v>2013</v>
      </c>
      <c r="D8802" t="s">
        <v>57</v>
      </c>
      <c r="F8802" t="s">
        <v>53</v>
      </c>
      <c r="H8802">
        <v>1427.58</v>
      </c>
      <c r="I8802">
        <v>71.06</v>
      </c>
      <c r="J8802">
        <v>1576</v>
      </c>
      <c r="K8802">
        <v>1218.94</v>
      </c>
    </row>
    <row r="8803" spans="1:11" x14ac:dyDescent="0.2">
      <c r="A8803" t="s">
        <v>1389</v>
      </c>
      <c r="B8803">
        <v>362</v>
      </c>
      <c r="C8803">
        <v>2013</v>
      </c>
      <c r="D8803" t="s">
        <v>609</v>
      </c>
      <c r="F8803" t="s">
        <v>55</v>
      </c>
      <c r="H8803">
        <v>3205.14</v>
      </c>
      <c r="I8803">
        <v>71.010000000000005</v>
      </c>
      <c r="J8803">
        <v>1931.4</v>
      </c>
      <c r="K8803">
        <v>1475.15</v>
      </c>
    </row>
    <row r="8804" spans="1:11" x14ac:dyDescent="0.2">
      <c r="A8804" t="s">
        <v>178</v>
      </c>
      <c r="B8804">
        <v>363</v>
      </c>
      <c r="C8804">
        <v>2013</v>
      </c>
      <c r="D8804" t="s">
        <v>91</v>
      </c>
      <c r="F8804" t="s">
        <v>93</v>
      </c>
      <c r="H8804">
        <v>170.79</v>
      </c>
      <c r="I8804">
        <v>70.59</v>
      </c>
      <c r="J8804">
        <v>385</v>
      </c>
      <c r="K8804">
        <v>125.92</v>
      </c>
    </row>
    <row r="8805" spans="1:11" x14ac:dyDescent="0.2">
      <c r="A8805" t="s">
        <v>423</v>
      </c>
      <c r="B8805">
        <v>364</v>
      </c>
      <c r="C8805">
        <v>2013</v>
      </c>
      <c r="D8805" t="s">
        <v>1103</v>
      </c>
      <c r="F8805" t="s">
        <v>53</v>
      </c>
      <c r="H8805">
        <v>437.26</v>
      </c>
      <c r="I8805">
        <v>70</v>
      </c>
      <c r="J8805">
        <v>184</v>
      </c>
      <c r="K8805">
        <v>85.98</v>
      </c>
    </row>
    <row r="8806" spans="1:11" x14ac:dyDescent="0.2">
      <c r="A8806" t="s">
        <v>1906</v>
      </c>
      <c r="B8806">
        <v>365</v>
      </c>
      <c r="C8806">
        <v>2013</v>
      </c>
      <c r="D8806" t="s">
        <v>488</v>
      </c>
      <c r="F8806" t="s">
        <v>35</v>
      </c>
      <c r="H8806">
        <v>181.21</v>
      </c>
      <c r="I8806">
        <v>697.49</v>
      </c>
      <c r="J8806">
        <v>-2437.1</v>
      </c>
      <c r="K8806">
        <v>1308.98</v>
      </c>
    </row>
    <row r="8807" spans="1:11" x14ac:dyDescent="0.2">
      <c r="A8807" t="s">
        <v>1367</v>
      </c>
      <c r="B8807">
        <v>366</v>
      </c>
      <c r="C8807">
        <v>2013</v>
      </c>
      <c r="D8807" t="s">
        <v>715</v>
      </c>
      <c r="F8807" t="s">
        <v>28</v>
      </c>
      <c r="H8807">
        <v>539.32000000000005</v>
      </c>
      <c r="I8807">
        <v>695.62</v>
      </c>
      <c r="J8807">
        <v>446.7</v>
      </c>
      <c r="K8807">
        <v>1349.39</v>
      </c>
    </row>
    <row r="8808" spans="1:11" x14ac:dyDescent="0.2">
      <c r="A8808" t="s">
        <v>1303</v>
      </c>
      <c r="B8808">
        <v>367</v>
      </c>
      <c r="C8808">
        <v>2013</v>
      </c>
      <c r="D8808" t="s">
        <v>1830</v>
      </c>
      <c r="F8808" t="s">
        <v>44</v>
      </c>
      <c r="H8808">
        <v>100.87</v>
      </c>
      <c r="I8808">
        <v>692.04</v>
      </c>
      <c r="J8808">
        <v>416.8</v>
      </c>
      <c r="K8808">
        <v>378.43</v>
      </c>
    </row>
    <row r="8809" spans="1:11" x14ac:dyDescent="0.2">
      <c r="A8809" t="s">
        <v>1798</v>
      </c>
      <c r="B8809">
        <v>368</v>
      </c>
      <c r="C8809">
        <v>2013</v>
      </c>
      <c r="D8809" t="s">
        <v>985</v>
      </c>
      <c r="F8809" t="s">
        <v>55</v>
      </c>
      <c r="H8809">
        <v>59.01</v>
      </c>
      <c r="I8809">
        <v>690.54</v>
      </c>
      <c r="J8809">
        <v>33.9</v>
      </c>
      <c r="K8809">
        <v>91.92</v>
      </c>
    </row>
    <row r="8810" spans="1:11" x14ac:dyDescent="0.2">
      <c r="A8810" t="s">
        <v>1379</v>
      </c>
      <c r="B8810">
        <v>369</v>
      </c>
      <c r="C8810">
        <v>2013</v>
      </c>
      <c r="D8810" t="s">
        <v>97</v>
      </c>
      <c r="F8810" t="s">
        <v>55</v>
      </c>
      <c r="I8810">
        <v>68.739999999999995</v>
      </c>
      <c r="J8810">
        <v>460</v>
      </c>
      <c r="K8810">
        <v>1236.97</v>
      </c>
    </row>
    <row r="8811" spans="1:11" x14ac:dyDescent="0.2">
      <c r="A8811" t="s">
        <v>1916</v>
      </c>
      <c r="B8811">
        <v>370</v>
      </c>
      <c r="C8811">
        <v>2013</v>
      </c>
      <c r="D8811" t="s">
        <v>283</v>
      </c>
      <c r="F8811" t="s">
        <v>28</v>
      </c>
      <c r="H8811">
        <v>1535.92</v>
      </c>
      <c r="I8811">
        <v>685.95</v>
      </c>
      <c r="J8811">
        <v>681</v>
      </c>
      <c r="K8811">
        <v>541.64</v>
      </c>
    </row>
    <row r="8812" spans="1:11" x14ac:dyDescent="0.2">
      <c r="A8812" t="s">
        <v>1365</v>
      </c>
      <c r="B8812">
        <v>371</v>
      </c>
      <c r="C8812">
        <v>2013</v>
      </c>
      <c r="D8812" t="s">
        <v>95</v>
      </c>
      <c r="F8812" t="s">
        <v>55</v>
      </c>
      <c r="H8812">
        <v>1457.03</v>
      </c>
      <c r="I8812">
        <v>68.58</v>
      </c>
      <c r="J8812">
        <v>1153</v>
      </c>
      <c r="K8812">
        <v>105.36</v>
      </c>
    </row>
    <row r="8813" spans="1:11" x14ac:dyDescent="0.2">
      <c r="A8813" t="s">
        <v>400</v>
      </c>
      <c r="B8813">
        <v>372</v>
      </c>
      <c r="C8813">
        <v>2013</v>
      </c>
      <c r="D8813" t="s">
        <v>980</v>
      </c>
      <c r="F8813" t="s">
        <v>55</v>
      </c>
      <c r="H8813">
        <v>97.22</v>
      </c>
      <c r="I8813">
        <v>683.23</v>
      </c>
      <c r="J8813">
        <v>-144.5</v>
      </c>
      <c r="K8813">
        <v>422.98</v>
      </c>
    </row>
    <row r="8814" spans="1:11" x14ac:dyDescent="0.2">
      <c r="A8814" t="s">
        <v>786</v>
      </c>
      <c r="B8814">
        <v>373</v>
      </c>
      <c r="C8814">
        <v>2013</v>
      </c>
      <c r="D8814" t="s">
        <v>214</v>
      </c>
      <c r="F8814" t="s">
        <v>142</v>
      </c>
      <c r="H8814">
        <v>849.71</v>
      </c>
      <c r="I8814">
        <v>68.28</v>
      </c>
      <c r="J8814">
        <v>-974</v>
      </c>
      <c r="K8814">
        <v>218.35</v>
      </c>
    </row>
    <row r="8815" spans="1:11" x14ac:dyDescent="0.2">
      <c r="A8815" t="s">
        <v>1755</v>
      </c>
      <c r="B8815">
        <v>374</v>
      </c>
      <c r="C8815">
        <v>2013</v>
      </c>
      <c r="D8815" t="s">
        <v>100</v>
      </c>
      <c r="F8815" t="s">
        <v>98</v>
      </c>
      <c r="H8815">
        <v>1145.32</v>
      </c>
      <c r="I8815">
        <v>679.61</v>
      </c>
      <c r="J8815">
        <v>640.9</v>
      </c>
      <c r="K8815">
        <v>1193.19</v>
      </c>
    </row>
    <row r="8816" spans="1:11" x14ac:dyDescent="0.2">
      <c r="A8816" t="s">
        <v>495</v>
      </c>
      <c r="B8816">
        <v>375</v>
      </c>
      <c r="C8816">
        <v>2013</v>
      </c>
      <c r="D8816" t="s">
        <v>46</v>
      </c>
      <c r="F8816" t="s">
        <v>55</v>
      </c>
      <c r="H8816">
        <v>431.16</v>
      </c>
      <c r="I8816">
        <v>676.16</v>
      </c>
      <c r="J8816">
        <v>215.4</v>
      </c>
      <c r="K8816">
        <v>510.53</v>
      </c>
    </row>
    <row r="8817" spans="1:11" x14ac:dyDescent="0.2">
      <c r="A8817" t="s">
        <v>1805</v>
      </c>
      <c r="B8817">
        <v>376</v>
      </c>
      <c r="C8817">
        <v>2013</v>
      </c>
      <c r="D8817" t="s">
        <v>1294</v>
      </c>
      <c r="F8817" t="s">
        <v>177</v>
      </c>
      <c r="H8817">
        <v>331.07</v>
      </c>
      <c r="I8817">
        <v>676.09</v>
      </c>
      <c r="J8817">
        <v>164.3</v>
      </c>
      <c r="K8817">
        <v>640.08000000000004</v>
      </c>
    </row>
    <row r="8818" spans="1:11" x14ac:dyDescent="0.2">
      <c r="A8818" t="s">
        <v>1713</v>
      </c>
      <c r="B8818">
        <v>377</v>
      </c>
      <c r="C8818">
        <v>2013</v>
      </c>
      <c r="D8818" t="s">
        <v>1830</v>
      </c>
      <c r="F8818" t="s">
        <v>398</v>
      </c>
      <c r="H8818">
        <v>637.54</v>
      </c>
      <c r="I8818">
        <v>675.82</v>
      </c>
      <c r="J8818">
        <v>389.5</v>
      </c>
      <c r="K8818">
        <v>25.37</v>
      </c>
    </row>
    <row r="8819" spans="1:11" x14ac:dyDescent="0.2">
      <c r="A8819" t="s">
        <v>996</v>
      </c>
      <c r="B8819">
        <v>378</v>
      </c>
      <c r="C8819">
        <v>2013</v>
      </c>
      <c r="D8819" t="s">
        <v>24</v>
      </c>
      <c r="F8819" t="s">
        <v>25</v>
      </c>
      <c r="H8819">
        <v>371.51</v>
      </c>
      <c r="I8819">
        <v>675.16</v>
      </c>
      <c r="J8819">
        <v>336</v>
      </c>
      <c r="K8819">
        <v>404.87</v>
      </c>
    </row>
    <row r="8820" spans="1:11" x14ac:dyDescent="0.2">
      <c r="A8820" t="s">
        <v>1707</v>
      </c>
      <c r="B8820">
        <v>379</v>
      </c>
      <c r="C8820">
        <v>2013</v>
      </c>
      <c r="D8820" t="s">
        <v>636</v>
      </c>
      <c r="F8820" t="s">
        <v>55</v>
      </c>
      <c r="H8820">
        <v>1700.92</v>
      </c>
      <c r="I8820">
        <v>67.3</v>
      </c>
      <c r="J8820">
        <v>1172</v>
      </c>
      <c r="K8820">
        <v>130.19999999999999</v>
      </c>
    </row>
    <row r="8821" spans="1:11" x14ac:dyDescent="0.2">
      <c r="A8821" t="s">
        <v>1950</v>
      </c>
      <c r="B8821">
        <v>380</v>
      </c>
      <c r="C8821">
        <v>2013</v>
      </c>
      <c r="D8821" t="s">
        <v>74</v>
      </c>
      <c r="F8821" t="s">
        <v>35</v>
      </c>
      <c r="H8821">
        <v>264.55</v>
      </c>
      <c r="I8821">
        <v>67.08</v>
      </c>
      <c r="J8821">
        <v>146</v>
      </c>
      <c r="K8821">
        <v>63.92</v>
      </c>
    </row>
    <row r="8822" spans="1:11" x14ac:dyDescent="0.2">
      <c r="A8822" t="s">
        <v>1332</v>
      </c>
      <c r="B8822">
        <v>381</v>
      </c>
      <c r="C8822">
        <v>2013</v>
      </c>
      <c r="D8822" t="s">
        <v>223</v>
      </c>
      <c r="F8822" t="s">
        <v>22</v>
      </c>
      <c r="H8822">
        <v>766.18</v>
      </c>
      <c r="I8822">
        <v>670.61</v>
      </c>
      <c r="J8822">
        <v>493.1</v>
      </c>
      <c r="K8822">
        <v>1279.68</v>
      </c>
    </row>
    <row r="8823" spans="1:11" x14ac:dyDescent="0.2">
      <c r="A8823" t="s">
        <v>1326</v>
      </c>
      <c r="B8823">
        <v>382</v>
      </c>
      <c r="C8823">
        <v>2013</v>
      </c>
      <c r="D8823" t="s">
        <v>27</v>
      </c>
      <c r="F8823" t="s">
        <v>28</v>
      </c>
      <c r="H8823">
        <v>396.14</v>
      </c>
      <c r="I8823">
        <v>670.55</v>
      </c>
      <c r="J8823">
        <v>233.5</v>
      </c>
      <c r="K8823">
        <v>724.62</v>
      </c>
    </row>
    <row r="8824" spans="1:11" x14ac:dyDescent="0.2">
      <c r="A8824" t="s">
        <v>1715</v>
      </c>
      <c r="B8824">
        <v>383</v>
      </c>
      <c r="C8824">
        <v>2013</v>
      </c>
      <c r="D8824" t="s">
        <v>1104</v>
      </c>
      <c r="F8824" t="s">
        <v>28</v>
      </c>
      <c r="H8824">
        <v>505.19</v>
      </c>
      <c r="I8824">
        <v>669.61</v>
      </c>
      <c r="J8824">
        <v>243.9</v>
      </c>
      <c r="K8824">
        <v>771.06</v>
      </c>
    </row>
    <row r="8825" spans="1:11" x14ac:dyDescent="0.2">
      <c r="A8825" t="s">
        <v>1380</v>
      </c>
      <c r="B8825">
        <v>384</v>
      </c>
      <c r="C8825">
        <v>2013</v>
      </c>
      <c r="D8825" t="s">
        <v>980</v>
      </c>
      <c r="F8825" t="s">
        <v>98</v>
      </c>
      <c r="H8825">
        <v>1961.44</v>
      </c>
      <c r="I8825">
        <v>664.43</v>
      </c>
      <c r="J8825">
        <v>660.9</v>
      </c>
      <c r="K8825">
        <v>475.48</v>
      </c>
    </row>
    <row r="8826" spans="1:11" x14ac:dyDescent="0.2">
      <c r="A8826" t="s">
        <v>1387</v>
      </c>
      <c r="B8826">
        <v>385</v>
      </c>
      <c r="C8826">
        <v>2013</v>
      </c>
      <c r="D8826" t="s">
        <v>998</v>
      </c>
      <c r="F8826" t="s">
        <v>98</v>
      </c>
      <c r="H8826">
        <v>320.12</v>
      </c>
      <c r="I8826">
        <v>657.93</v>
      </c>
      <c r="J8826">
        <v>201.8</v>
      </c>
      <c r="K8826">
        <v>462.96</v>
      </c>
    </row>
    <row r="8827" spans="1:11" x14ac:dyDescent="0.2">
      <c r="A8827" t="s">
        <v>1951</v>
      </c>
      <c r="B8827">
        <v>386</v>
      </c>
      <c r="C8827">
        <v>2013</v>
      </c>
      <c r="D8827" t="s">
        <v>987</v>
      </c>
      <c r="F8827" t="s">
        <v>44</v>
      </c>
      <c r="H8827">
        <v>558.79</v>
      </c>
      <c r="I8827">
        <v>653.21</v>
      </c>
      <c r="J8827">
        <v>427.5</v>
      </c>
      <c r="K8827">
        <v>55.92</v>
      </c>
    </row>
    <row r="8828" spans="1:11" x14ac:dyDescent="0.2">
      <c r="A8828" t="s">
        <v>1913</v>
      </c>
      <c r="B8828">
        <v>387</v>
      </c>
      <c r="C8828">
        <v>2013</v>
      </c>
      <c r="D8828" t="s">
        <v>1138</v>
      </c>
      <c r="F8828" t="s">
        <v>55</v>
      </c>
      <c r="H8828">
        <v>83.49</v>
      </c>
      <c r="I8828">
        <v>651.98</v>
      </c>
      <c r="J8828">
        <v>315.60000000000002</v>
      </c>
      <c r="K8828">
        <v>780.95</v>
      </c>
    </row>
    <row r="8829" spans="1:11" x14ac:dyDescent="0.2">
      <c r="A8829" t="s">
        <v>1338</v>
      </c>
      <c r="B8829">
        <v>388</v>
      </c>
      <c r="C8829">
        <v>2013</v>
      </c>
      <c r="D8829" t="s">
        <v>920</v>
      </c>
      <c r="F8829" t="s">
        <v>98</v>
      </c>
      <c r="H8829">
        <v>434.49</v>
      </c>
      <c r="I8829">
        <v>651.91999999999996</v>
      </c>
      <c r="J8829">
        <v>199.4</v>
      </c>
      <c r="K8829">
        <v>970.97</v>
      </c>
    </row>
    <row r="8830" spans="1:11" x14ac:dyDescent="0.2">
      <c r="A8830" t="s">
        <v>1771</v>
      </c>
      <c r="B8830">
        <v>389</v>
      </c>
      <c r="C8830">
        <v>2013</v>
      </c>
      <c r="D8830" t="s">
        <v>223</v>
      </c>
      <c r="F8830" t="s">
        <v>22</v>
      </c>
      <c r="H8830">
        <v>415.44</v>
      </c>
      <c r="I8830">
        <v>651.67999999999995</v>
      </c>
      <c r="J8830">
        <v>-226.6</v>
      </c>
      <c r="K8830">
        <v>561.30999999999995</v>
      </c>
    </row>
    <row r="8831" spans="1:11" x14ac:dyDescent="0.2">
      <c r="A8831" t="s">
        <v>522</v>
      </c>
      <c r="B8831">
        <v>390</v>
      </c>
      <c r="C8831">
        <v>2013</v>
      </c>
      <c r="D8831" t="s">
        <v>287</v>
      </c>
      <c r="F8831" t="s">
        <v>28</v>
      </c>
      <c r="H8831">
        <v>1462.41</v>
      </c>
      <c r="I8831">
        <v>65.12</v>
      </c>
      <c r="J8831">
        <v>437</v>
      </c>
      <c r="K8831">
        <v>70.52</v>
      </c>
    </row>
    <row r="8832" spans="1:11" x14ac:dyDescent="0.2">
      <c r="A8832" t="s">
        <v>1925</v>
      </c>
      <c r="B8832">
        <v>391</v>
      </c>
      <c r="C8832">
        <v>2013</v>
      </c>
      <c r="D8832" t="s">
        <v>1294</v>
      </c>
      <c r="F8832" t="s">
        <v>113</v>
      </c>
      <c r="H8832">
        <v>115.24</v>
      </c>
      <c r="I8832">
        <v>648.84</v>
      </c>
      <c r="J8832">
        <v>57.3</v>
      </c>
      <c r="K8832">
        <v>478.81</v>
      </c>
    </row>
    <row r="8833" spans="1:11" x14ac:dyDescent="0.2">
      <c r="A8833" t="s">
        <v>1824</v>
      </c>
      <c r="B8833">
        <v>392</v>
      </c>
      <c r="C8833">
        <v>2013</v>
      </c>
      <c r="D8833" t="s">
        <v>1830</v>
      </c>
      <c r="F8833" t="s">
        <v>199</v>
      </c>
      <c r="H8833">
        <v>223.46</v>
      </c>
      <c r="I8833">
        <v>646.08000000000004</v>
      </c>
      <c r="J8833">
        <v>116.8</v>
      </c>
      <c r="K8833">
        <v>177.48</v>
      </c>
    </row>
    <row r="8834" spans="1:11" x14ac:dyDescent="0.2">
      <c r="A8834" t="s">
        <v>1256</v>
      </c>
      <c r="B8834">
        <v>393</v>
      </c>
      <c r="C8834">
        <v>2013</v>
      </c>
      <c r="D8834" t="s">
        <v>65</v>
      </c>
      <c r="F8834" t="s">
        <v>187</v>
      </c>
      <c r="I8834">
        <v>645.67999999999995</v>
      </c>
      <c r="J8834">
        <v>360.5</v>
      </c>
      <c r="K8834">
        <v>1793.73</v>
      </c>
    </row>
    <row r="8835" spans="1:11" x14ac:dyDescent="0.2">
      <c r="A8835" t="s">
        <v>1912</v>
      </c>
      <c r="B8835">
        <v>394</v>
      </c>
      <c r="C8835">
        <v>2013</v>
      </c>
      <c r="D8835" t="s">
        <v>97</v>
      </c>
      <c r="F8835" t="s">
        <v>68</v>
      </c>
      <c r="I8835">
        <v>64.37</v>
      </c>
      <c r="J8835">
        <v>283.8</v>
      </c>
      <c r="K8835">
        <v>3099.31</v>
      </c>
    </row>
    <row r="8836" spans="1:11" x14ac:dyDescent="0.2">
      <c r="A8836" t="s">
        <v>441</v>
      </c>
      <c r="B8836">
        <v>395</v>
      </c>
      <c r="C8836">
        <v>2013</v>
      </c>
      <c r="D8836" t="s">
        <v>442</v>
      </c>
      <c r="F8836" t="s">
        <v>55</v>
      </c>
      <c r="H8836">
        <v>1507.93</v>
      </c>
      <c r="I8836">
        <v>642.09</v>
      </c>
      <c r="J8836">
        <v>776.5</v>
      </c>
      <c r="K8836">
        <v>652.67999999999995</v>
      </c>
    </row>
    <row r="8837" spans="1:11" x14ac:dyDescent="0.2">
      <c r="A8837" t="s">
        <v>1369</v>
      </c>
      <c r="B8837">
        <v>396</v>
      </c>
      <c r="C8837">
        <v>2013</v>
      </c>
      <c r="D8837" t="s">
        <v>46</v>
      </c>
      <c r="F8837" t="s">
        <v>22</v>
      </c>
      <c r="H8837">
        <v>703.27</v>
      </c>
      <c r="I8837">
        <v>64.180000000000007</v>
      </c>
      <c r="J8837">
        <v>605</v>
      </c>
      <c r="K8837">
        <v>90</v>
      </c>
    </row>
    <row r="8838" spans="1:11" x14ac:dyDescent="0.2">
      <c r="A8838" t="s">
        <v>1952</v>
      </c>
      <c r="B8838">
        <v>397</v>
      </c>
      <c r="C8838">
        <v>2013</v>
      </c>
      <c r="D8838" t="s">
        <v>221</v>
      </c>
      <c r="F8838" t="s">
        <v>22</v>
      </c>
      <c r="H8838">
        <v>598.28</v>
      </c>
      <c r="I8838">
        <v>641.35</v>
      </c>
      <c r="J8838">
        <v>306.60000000000002</v>
      </c>
      <c r="K8838">
        <v>514.08000000000004</v>
      </c>
    </row>
    <row r="8839" spans="1:11" x14ac:dyDescent="0.2">
      <c r="A8839" t="s">
        <v>1230</v>
      </c>
      <c r="B8839">
        <v>398</v>
      </c>
      <c r="C8839">
        <v>2013</v>
      </c>
      <c r="D8839" t="s">
        <v>27</v>
      </c>
      <c r="F8839" t="s">
        <v>181</v>
      </c>
      <c r="H8839">
        <v>444.05</v>
      </c>
      <c r="I8839">
        <v>63.76</v>
      </c>
      <c r="J8839">
        <v>-422</v>
      </c>
      <c r="K8839">
        <v>133.07</v>
      </c>
    </row>
    <row r="8840" spans="1:11" x14ac:dyDescent="0.2">
      <c r="A8840" t="s">
        <v>1865</v>
      </c>
      <c r="B8840">
        <v>399</v>
      </c>
      <c r="C8840">
        <v>2013</v>
      </c>
      <c r="D8840" t="s">
        <v>221</v>
      </c>
      <c r="F8840" t="s">
        <v>33</v>
      </c>
      <c r="H8840">
        <v>283.94</v>
      </c>
      <c r="I8840">
        <v>634.66999999999996</v>
      </c>
      <c r="J8840">
        <v>146.6</v>
      </c>
      <c r="K8840">
        <v>310.70999999999998</v>
      </c>
    </row>
    <row r="8841" spans="1:11" x14ac:dyDescent="0.2">
      <c r="A8841" t="s">
        <v>833</v>
      </c>
      <c r="B8841">
        <v>400</v>
      </c>
      <c r="C8841">
        <v>2013</v>
      </c>
      <c r="D8841" t="s">
        <v>230</v>
      </c>
      <c r="F8841" t="s">
        <v>33</v>
      </c>
      <c r="H8841">
        <v>1234.57</v>
      </c>
      <c r="I8841">
        <v>63.21</v>
      </c>
      <c r="J8841">
        <v>562</v>
      </c>
      <c r="K8841">
        <v>88.61</v>
      </c>
    </row>
    <row r="8842" spans="1:11" x14ac:dyDescent="0.2">
      <c r="A8842" t="s">
        <v>1039</v>
      </c>
      <c r="B8842">
        <v>401</v>
      </c>
      <c r="C8842">
        <v>2013</v>
      </c>
      <c r="D8842" t="s">
        <v>57</v>
      </c>
      <c r="F8842" t="s">
        <v>542</v>
      </c>
      <c r="H8842">
        <v>1157.57</v>
      </c>
      <c r="I8842">
        <v>62.75</v>
      </c>
      <c r="J8842">
        <v>1120</v>
      </c>
      <c r="K8842">
        <v>1213.47</v>
      </c>
    </row>
    <row r="8843" spans="1:11" x14ac:dyDescent="0.2">
      <c r="A8843" t="s">
        <v>915</v>
      </c>
      <c r="B8843">
        <v>402</v>
      </c>
      <c r="C8843">
        <v>2013</v>
      </c>
      <c r="D8843" t="s">
        <v>214</v>
      </c>
      <c r="F8843" t="s">
        <v>146</v>
      </c>
      <c r="H8843">
        <v>1366.11</v>
      </c>
      <c r="I8843">
        <v>627.38</v>
      </c>
      <c r="J8843">
        <v>525.9</v>
      </c>
      <c r="K8843">
        <v>2830.28</v>
      </c>
    </row>
    <row r="8844" spans="1:11" x14ac:dyDescent="0.2">
      <c r="A8844" t="s">
        <v>1872</v>
      </c>
      <c r="B8844">
        <v>403</v>
      </c>
      <c r="C8844">
        <v>2013</v>
      </c>
      <c r="D8844" t="s">
        <v>32</v>
      </c>
      <c r="F8844" t="s">
        <v>187</v>
      </c>
      <c r="H8844">
        <v>1207.21</v>
      </c>
      <c r="I8844">
        <v>625.94000000000005</v>
      </c>
      <c r="J8844">
        <v>737</v>
      </c>
      <c r="K8844">
        <v>563.65</v>
      </c>
    </row>
    <row r="8845" spans="1:11" x14ac:dyDescent="0.2">
      <c r="A8845" t="s">
        <v>652</v>
      </c>
      <c r="B8845">
        <v>404</v>
      </c>
      <c r="C8845">
        <v>2013</v>
      </c>
      <c r="D8845" t="s">
        <v>1010</v>
      </c>
      <c r="F8845" t="s">
        <v>177</v>
      </c>
      <c r="H8845">
        <v>307.58</v>
      </c>
      <c r="I8845">
        <v>62.57</v>
      </c>
      <c r="J8845">
        <v>210</v>
      </c>
      <c r="K8845">
        <v>83.19</v>
      </c>
    </row>
    <row r="8846" spans="1:11" x14ac:dyDescent="0.2">
      <c r="A8846" t="s">
        <v>800</v>
      </c>
      <c r="B8846">
        <v>405</v>
      </c>
      <c r="C8846">
        <v>2013</v>
      </c>
      <c r="D8846" t="s">
        <v>998</v>
      </c>
      <c r="F8846" t="s">
        <v>44</v>
      </c>
      <c r="H8846">
        <v>225.95</v>
      </c>
      <c r="I8846">
        <v>625.30999999999995</v>
      </c>
      <c r="J8846">
        <v>124.8</v>
      </c>
      <c r="K8846">
        <v>308.95999999999998</v>
      </c>
    </row>
    <row r="8847" spans="1:11" x14ac:dyDescent="0.2">
      <c r="A8847" t="s">
        <v>417</v>
      </c>
      <c r="B8847">
        <v>406</v>
      </c>
      <c r="C8847">
        <v>2013</v>
      </c>
      <c r="D8847" t="s">
        <v>214</v>
      </c>
      <c r="F8847" t="s">
        <v>18</v>
      </c>
      <c r="H8847">
        <v>743.02</v>
      </c>
      <c r="I8847">
        <v>62.53</v>
      </c>
      <c r="J8847">
        <v>382</v>
      </c>
      <c r="K8847">
        <v>171.31</v>
      </c>
    </row>
    <row r="8848" spans="1:11" x14ac:dyDescent="0.2">
      <c r="A8848" t="s">
        <v>1737</v>
      </c>
      <c r="B8848">
        <v>407</v>
      </c>
      <c r="C8848">
        <v>2013</v>
      </c>
      <c r="D8848" t="s">
        <v>175</v>
      </c>
      <c r="F8848" t="s">
        <v>22</v>
      </c>
      <c r="H8848">
        <v>26.59</v>
      </c>
      <c r="I8848">
        <v>624.69000000000005</v>
      </c>
      <c r="J8848">
        <v>-424.5</v>
      </c>
      <c r="K8848">
        <v>1629.27</v>
      </c>
    </row>
    <row r="8849" spans="1:11" x14ac:dyDescent="0.2">
      <c r="A8849" t="s">
        <v>1924</v>
      </c>
      <c r="B8849">
        <v>408</v>
      </c>
      <c r="C8849">
        <v>2013</v>
      </c>
      <c r="D8849" t="s">
        <v>637</v>
      </c>
      <c r="F8849" t="s">
        <v>55</v>
      </c>
      <c r="H8849">
        <v>1231.1500000000001</v>
      </c>
      <c r="I8849">
        <v>623.32000000000005</v>
      </c>
      <c r="J8849">
        <v>605.4</v>
      </c>
      <c r="K8849">
        <v>953.23</v>
      </c>
    </row>
    <row r="8850" spans="1:11" x14ac:dyDescent="0.2">
      <c r="A8850" t="s">
        <v>1220</v>
      </c>
      <c r="B8850">
        <v>409</v>
      </c>
      <c r="C8850">
        <v>2013</v>
      </c>
      <c r="D8850" t="s">
        <v>1830</v>
      </c>
      <c r="F8850" t="s">
        <v>35</v>
      </c>
      <c r="H8850">
        <v>608.76</v>
      </c>
      <c r="I8850">
        <v>62.05</v>
      </c>
      <c r="J8850">
        <v>387.7</v>
      </c>
      <c r="K8850">
        <v>461.38</v>
      </c>
    </row>
    <row r="8851" spans="1:11" x14ac:dyDescent="0.2">
      <c r="A8851" t="s">
        <v>1165</v>
      </c>
      <c r="B8851">
        <v>410</v>
      </c>
      <c r="C8851">
        <v>2013</v>
      </c>
      <c r="D8851" t="s">
        <v>1294</v>
      </c>
      <c r="F8851" t="s">
        <v>190</v>
      </c>
      <c r="H8851">
        <v>5.61</v>
      </c>
      <c r="I8851">
        <v>619.07000000000005</v>
      </c>
      <c r="J8851">
        <v>-40.4</v>
      </c>
      <c r="K8851">
        <v>423.79</v>
      </c>
    </row>
    <row r="8852" spans="1:11" x14ac:dyDescent="0.2">
      <c r="A8852" t="s">
        <v>1883</v>
      </c>
      <c r="B8852">
        <v>411</v>
      </c>
      <c r="C8852">
        <v>2013</v>
      </c>
      <c r="D8852" t="s">
        <v>987</v>
      </c>
      <c r="F8852" t="s">
        <v>150</v>
      </c>
      <c r="H8852">
        <v>33.53</v>
      </c>
      <c r="I8852">
        <v>618.91</v>
      </c>
      <c r="J8852">
        <v>282.3</v>
      </c>
      <c r="K8852">
        <v>334.78</v>
      </c>
    </row>
    <row r="8853" spans="1:11" x14ac:dyDescent="0.2">
      <c r="A8853" t="s">
        <v>1802</v>
      </c>
      <c r="B8853">
        <v>412</v>
      </c>
      <c r="C8853">
        <v>2013</v>
      </c>
      <c r="D8853" t="s">
        <v>1830</v>
      </c>
      <c r="F8853" t="s">
        <v>142</v>
      </c>
      <c r="H8853">
        <v>114.02</v>
      </c>
      <c r="I8853">
        <v>618.22</v>
      </c>
      <c r="J8853">
        <v>585.70000000000005</v>
      </c>
      <c r="K8853">
        <v>574.91999999999996</v>
      </c>
    </row>
    <row r="8854" spans="1:11" x14ac:dyDescent="0.2">
      <c r="A8854" t="s">
        <v>1126</v>
      </c>
      <c r="B8854">
        <v>413</v>
      </c>
      <c r="C8854">
        <v>2013</v>
      </c>
      <c r="D8854" t="s">
        <v>1838</v>
      </c>
      <c r="F8854" t="s">
        <v>28</v>
      </c>
      <c r="H8854">
        <v>514.04</v>
      </c>
      <c r="I8854">
        <v>61.82</v>
      </c>
      <c r="J8854">
        <v>397</v>
      </c>
      <c r="K8854">
        <v>33.67</v>
      </c>
    </row>
    <row r="8855" spans="1:11" x14ac:dyDescent="0.2">
      <c r="A8855" t="s">
        <v>1953</v>
      </c>
      <c r="B8855">
        <v>414</v>
      </c>
      <c r="C8855">
        <v>2013</v>
      </c>
      <c r="D8855" t="s">
        <v>27</v>
      </c>
      <c r="F8855" t="s">
        <v>25</v>
      </c>
      <c r="H8855">
        <v>468.25</v>
      </c>
      <c r="I8855">
        <v>616.91999999999996</v>
      </c>
      <c r="J8855">
        <v>168</v>
      </c>
      <c r="K8855">
        <v>139.82</v>
      </c>
    </row>
    <row r="8856" spans="1:11" x14ac:dyDescent="0.2">
      <c r="A8856" t="s">
        <v>1861</v>
      </c>
      <c r="B8856">
        <v>415</v>
      </c>
      <c r="C8856">
        <v>2013</v>
      </c>
      <c r="D8856" t="s">
        <v>221</v>
      </c>
      <c r="F8856" t="s">
        <v>181</v>
      </c>
      <c r="I8856">
        <v>616.05999999999995</v>
      </c>
      <c r="J8856">
        <v>93</v>
      </c>
      <c r="K8856">
        <v>311.45999999999998</v>
      </c>
    </row>
    <row r="8857" spans="1:11" x14ac:dyDescent="0.2">
      <c r="A8857" t="s">
        <v>1277</v>
      </c>
      <c r="B8857">
        <v>416</v>
      </c>
      <c r="C8857">
        <v>2013</v>
      </c>
      <c r="D8857" t="s">
        <v>1291</v>
      </c>
      <c r="F8857" t="s">
        <v>53</v>
      </c>
      <c r="H8857">
        <v>426.09</v>
      </c>
      <c r="I8857">
        <v>616.04</v>
      </c>
      <c r="J8857">
        <v>194.9</v>
      </c>
      <c r="K8857">
        <v>698.93</v>
      </c>
    </row>
    <row r="8858" spans="1:11" x14ac:dyDescent="0.2">
      <c r="A8858" t="s">
        <v>1719</v>
      </c>
      <c r="B8858">
        <v>417</v>
      </c>
      <c r="C8858">
        <v>2013</v>
      </c>
      <c r="D8858" t="s">
        <v>1095</v>
      </c>
      <c r="F8858" t="s">
        <v>22</v>
      </c>
      <c r="H8858">
        <v>1291.6500000000001</v>
      </c>
      <c r="I8858">
        <v>615.14</v>
      </c>
      <c r="J8858">
        <v>430</v>
      </c>
      <c r="K8858">
        <v>590.29</v>
      </c>
    </row>
    <row r="8859" spans="1:11" x14ac:dyDescent="0.2">
      <c r="A8859" t="s">
        <v>1226</v>
      </c>
      <c r="B8859">
        <v>418</v>
      </c>
      <c r="C8859">
        <v>2013</v>
      </c>
      <c r="D8859" t="s">
        <v>79</v>
      </c>
      <c r="F8859" t="s">
        <v>47</v>
      </c>
      <c r="H8859">
        <v>929.35</v>
      </c>
      <c r="I8859">
        <v>61.1</v>
      </c>
      <c r="J8859">
        <v>939</v>
      </c>
      <c r="K8859">
        <v>1812.6</v>
      </c>
    </row>
    <row r="8860" spans="1:11" x14ac:dyDescent="0.2">
      <c r="A8860" t="s">
        <v>1911</v>
      </c>
      <c r="B8860">
        <v>419</v>
      </c>
      <c r="C8860">
        <v>2013</v>
      </c>
      <c r="D8860" t="s">
        <v>46</v>
      </c>
      <c r="F8860" t="s">
        <v>44</v>
      </c>
      <c r="H8860">
        <v>1199.4100000000001</v>
      </c>
      <c r="I8860">
        <v>61.04</v>
      </c>
      <c r="J8860">
        <v>1848.7</v>
      </c>
      <c r="K8860">
        <v>1016.69</v>
      </c>
    </row>
    <row r="8861" spans="1:11" x14ac:dyDescent="0.2">
      <c r="A8861" t="s">
        <v>1954</v>
      </c>
      <c r="B8861">
        <v>420</v>
      </c>
      <c r="C8861">
        <v>2013</v>
      </c>
      <c r="D8861" t="s">
        <v>974</v>
      </c>
      <c r="F8861" t="s">
        <v>55</v>
      </c>
      <c r="H8861">
        <v>93.82</v>
      </c>
      <c r="I8861">
        <v>609.33000000000004</v>
      </c>
      <c r="J8861">
        <v>180.2</v>
      </c>
      <c r="K8861">
        <v>316.77999999999997</v>
      </c>
    </row>
    <row r="8862" spans="1:11" x14ac:dyDescent="0.2">
      <c r="A8862" t="s">
        <v>1817</v>
      </c>
      <c r="B8862">
        <v>421</v>
      </c>
      <c r="C8862">
        <v>2013</v>
      </c>
      <c r="D8862" t="s">
        <v>27</v>
      </c>
      <c r="F8862" t="s">
        <v>35</v>
      </c>
      <c r="H8862">
        <v>74.239999999999995</v>
      </c>
      <c r="I8862">
        <v>608.65</v>
      </c>
      <c r="J8862">
        <v>-765.2</v>
      </c>
      <c r="K8862">
        <v>922.31</v>
      </c>
    </row>
    <row r="8863" spans="1:11" x14ac:dyDescent="0.2">
      <c r="A8863" t="s">
        <v>1914</v>
      </c>
      <c r="B8863">
        <v>422</v>
      </c>
      <c r="C8863">
        <v>2013</v>
      </c>
      <c r="D8863" t="s">
        <v>283</v>
      </c>
      <c r="F8863" t="s">
        <v>28</v>
      </c>
      <c r="H8863">
        <v>864.13</v>
      </c>
      <c r="I8863">
        <v>60.43</v>
      </c>
      <c r="J8863">
        <v>433.8</v>
      </c>
      <c r="K8863">
        <v>778.15</v>
      </c>
    </row>
    <row r="8864" spans="1:11" x14ac:dyDescent="0.2">
      <c r="A8864" t="s">
        <v>1935</v>
      </c>
      <c r="B8864">
        <v>423</v>
      </c>
      <c r="C8864">
        <v>2013</v>
      </c>
      <c r="D8864" t="s">
        <v>1288</v>
      </c>
      <c r="F8864" t="s">
        <v>55</v>
      </c>
      <c r="H8864">
        <v>139.38999999999999</v>
      </c>
      <c r="I8864">
        <v>602.88</v>
      </c>
      <c r="J8864">
        <v>9.8000000000000007</v>
      </c>
      <c r="K8864">
        <v>193.48</v>
      </c>
    </row>
    <row r="8865" spans="1:11" x14ac:dyDescent="0.2">
      <c r="A8865" t="s">
        <v>1875</v>
      </c>
      <c r="B8865">
        <v>424</v>
      </c>
      <c r="C8865">
        <v>2013</v>
      </c>
      <c r="D8865" t="s">
        <v>488</v>
      </c>
      <c r="F8865" t="s">
        <v>53</v>
      </c>
      <c r="H8865">
        <v>27.09</v>
      </c>
      <c r="I8865">
        <v>602.42999999999995</v>
      </c>
      <c r="J8865">
        <v>-899.4</v>
      </c>
      <c r="K8865">
        <v>1357.49</v>
      </c>
    </row>
    <row r="8866" spans="1:11" x14ac:dyDescent="0.2">
      <c r="A8866" t="s">
        <v>1745</v>
      </c>
      <c r="B8866">
        <v>425</v>
      </c>
      <c r="C8866">
        <v>2013</v>
      </c>
      <c r="D8866" t="s">
        <v>32</v>
      </c>
      <c r="F8866" t="s">
        <v>190</v>
      </c>
      <c r="H8866">
        <v>182.07</v>
      </c>
      <c r="I8866">
        <v>601.42999999999995</v>
      </c>
      <c r="J8866">
        <v>4</v>
      </c>
      <c r="K8866">
        <v>491.99</v>
      </c>
    </row>
    <row r="8867" spans="1:11" x14ac:dyDescent="0.2">
      <c r="A8867" t="s">
        <v>1853</v>
      </c>
      <c r="B8867">
        <v>426</v>
      </c>
      <c r="C8867">
        <v>2013</v>
      </c>
      <c r="D8867" t="s">
        <v>221</v>
      </c>
      <c r="F8867" t="s">
        <v>297</v>
      </c>
      <c r="I8867">
        <v>600.84</v>
      </c>
      <c r="J8867">
        <v>198.9</v>
      </c>
      <c r="K8867">
        <v>500.75</v>
      </c>
    </row>
    <row r="8868" spans="1:11" x14ac:dyDescent="0.2">
      <c r="A8868" t="s">
        <v>1747</v>
      </c>
      <c r="B8868">
        <v>427</v>
      </c>
      <c r="C8868">
        <v>2013</v>
      </c>
      <c r="D8868" t="s">
        <v>108</v>
      </c>
      <c r="F8868" t="s">
        <v>22</v>
      </c>
      <c r="H8868">
        <v>956.05</v>
      </c>
      <c r="I8868">
        <v>59.95</v>
      </c>
      <c r="J8868">
        <v>629</v>
      </c>
      <c r="K8868">
        <v>89.28</v>
      </c>
    </row>
    <row r="8869" spans="1:11" x14ac:dyDescent="0.2">
      <c r="A8869" t="s">
        <v>1653</v>
      </c>
      <c r="B8869">
        <v>428</v>
      </c>
      <c r="C8869">
        <v>2013</v>
      </c>
      <c r="D8869" t="s">
        <v>1164</v>
      </c>
      <c r="F8869" t="s">
        <v>93</v>
      </c>
      <c r="H8869">
        <v>737.82</v>
      </c>
      <c r="I8869">
        <v>598.09</v>
      </c>
      <c r="J8869">
        <v>333.4</v>
      </c>
      <c r="K8869">
        <v>295.41000000000003</v>
      </c>
    </row>
    <row r="8870" spans="1:11" x14ac:dyDescent="0.2">
      <c r="A8870" t="s">
        <v>456</v>
      </c>
      <c r="B8870">
        <v>429</v>
      </c>
      <c r="C8870">
        <v>2013</v>
      </c>
      <c r="D8870" t="s">
        <v>970</v>
      </c>
      <c r="F8870" t="s">
        <v>177</v>
      </c>
      <c r="H8870">
        <v>522.95000000000005</v>
      </c>
      <c r="I8870">
        <v>59.64</v>
      </c>
      <c r="J8870">
        <v>30.6</v>
      </c>
      <c r="K8870">
        <v>559.28</v>
      </c>
    </row>
    <row r="8871" spans="1:11" x14ac:dyDescent="0.2">
      <c r="A8871" t="s">
        <v>1029</v>
      </c>
      <c r="B8871">
        <v>430</v>
      </c>
      <c r="C8871">
        <v>2013</v>
      </c>
      <c r="D8871" t="s">
        <v>166</v>
      </c>
      <c r="F8871" t="s">
        <v>53</v>
      </c>
      <c r="H8871">
        <v>45.11</v>
      </c>
      <c r="I8871">
        <v>593.37</v>
      </c>
      <c r="J8871">
        <v>-1027.3</v>
      </c>
      <c r="K8871">
        <v>390.31</v>
      </c>
    </row>
    <row r="8872" spans="1:11" x14ac:dyDescent="0.2">
      <c r="A8872" t="s">
        <v>1129</v>
      </c>
      <c r="B8872">
        <v>431</v>
      </c>
      <c r="C8872">
        <v>2013</v>
      </c>
      <c r="D8872" t="s">
        <v>1727</v>
      </c>
      <c r="F8872" t="s">
        <v>125</v>
      </c>
      <c r="H8872">
        <v>37.1</v>
      </c>
      <c r="I8872">
        <v>592.52</v>
      </c>
      <c r="J8872">
        <v>259.2</v>
      </c>
      <c r="K8872">
        <v>713.01</v>
      </c>
    </row>
    <row r="8873" spans="1:11" x14ac:dyDescent="0.2">
      <c r="A8873" t="s">
        <v>1955</v>
      </c>
      <c r="B8873">
        <v>432</v>
      </c>
      <c r="C8873">
        <v>2013</v>
      </c>
      <c r="D8873" t="s">
        <v>100</v>
      </c>
      <c r="F8873" t="s">
        <v>41</v>
      </c>
      <c r="H8873">
        <v>1177.46</v>
      </c>
      <c r="I8873">
        <v>591.49</v>
      </c>
      <c r="J8873">
        <v>97.3</v>
      </c>
      <c r="K8873">
        <v>1410.35</v>
      </c>
    </row>
    <row r="8874" spans="1:11" x14ac:dyDescent="0.2">
      <c r="A8874" t="s">
        <v>901</v>
      </c>
      <c r="B8874">
        <v>433</v>
      </c>
      <c r="C8874">
        <v>2013</v>
      </c>
      <c r="D8874" t="s">
        <v>1104</v>
      </c>
      <c r="F8874" t="s">
        <v>86</v>
      </c>
      <c r="H8874">
        <v>74.75</v>
      </c>
      <c r="I8874">
        <v>590.27</v>
      </c>
      <c r="J8874">
        <v>401.3</v>
      </c>
      <c r="K8874">
        <v>62.22</v>
      </c>
    </row>
    <row r="8875" spans="1:11" x14ac:dyDescent="0.2">
      <c r="A8875" t="s">
        <v>1710</v>
      </c>
      <c r="B8875">
        <v>434</v>
      </c>
      <c r="C8875">
        <v>2013</v>
      </c>
      <c r="D8875" t="s">
        <v>1359</v>
      </c>
      <c r="F8875" t="s">
        <v>177</v>
      </c>
      <c r="H8875">
        <v>1166.77</v>
      </c>
      <c r="I8875">
        <v>588.80999999999995</v>
      </c>
      <c r="J8875">
        <v>461.2</v>
      </c>
      <c r="K8875">
        <v>1354.97</v>
      </c>
    </row>
    <row r="8876" spans="1:11" x14ac:dyDescent="0.2">
      <c r="A8876" t="s">
        <v>1908</v>
      </c>
      <c r="B8876">
        <v>435</v>
      </c>
      <c r="C8876">
        <v>2013</v>
      </c>
      <c r="D8876" t="s">
        <v>223</v>
      </c>
      <c r="F8876" t="s">
        <v>22</v>
      </c>
      <c r="H8876">
        <v>287.68</v>
      </c>
      <c r="I8876">
        <v>588.57000000000005</v>
      </c>
      <c r="J8876">
        <v>38.1</v>
      </c>
      <c r="K8876">
        <v>51.05</v>
      </c>
    </row>
    <row r="8877" spans="1:11" x14ac:dyDescent="0.2">
      <c r="A8877" t="s">
        <v>1864</v>
      </c>
      <c r="B8877">
        <v>436</v>
      </c>
      <c r="C8877">
        <v>2013</v>
      </c>
      <c r="D8877" t="s">
        <v>1353</v>
      </c>
      <c r="F8877" t="s">
        <v>35</v>
      </c>
      <c r="H8877">
        <v>185.92</v>
      </c>
      <c r="I8877">
        <v>585.91999999999996</v>
      </c>
      <c r="J8877">
        <v>240</v>
      </c>
      <c r="K8877">
        <v>331.48</v>
      </c>
    </row>
    <row r="8878" spans="1:11" x14ac:dyDescent="0.2">
      <c r="A8878" t="s">
        <v>1815</v>
      </c>
      <c r="B8878">
        <v>437</v>
      </c>
      <c r="C8878">
        <v>2013</v>
      </c>
      <c r="D8878" t="s">
        <v>1830</v>
      </c>
      <c r="F8878" t="s">
        <v>98</v>
      </c>
      <c r="H8878">
        <v>581.84</v>
      </c>
      <c r="I8878">
        <v>583.61</v>
      </c>
      <c r="J8878">
        <v>290.7</v>
      </c>
      <c r="K8878">
        <v>288.77999999999997</v>
      </c>
    </row>
    <row r="8879" spans="1:11" x14ac:dyDescent="0.2">
      <c r="A8879" t="s">
        <v>1330</v>
      </c>
      <c r="B8879">
        <v>438</v>
      </c>
      <c r="C8879">
        <v>2013</v>
      </c>
      <c r="D8879" t="s">
        <v>65</v>
      </c>
      <c r="F8879" t="s">
        <v>33</v>
      </c>
      <c r="H8879">
        <v>603.51</v>
      </c>
      <c r="I8879">
        <v>582.36</v>
      </c>
      <c r="J8879">
        <v>510.6</v>
      </c>
      <c r="K8879">
        <v>2015.59</v>
      </c>
    </row>
    <row r="8880" spans="1:11" x14ac:dyDescent="0.2">
      <c r="A8880" t="s">
        <v>1828</v>
      </c>
      <c r="B8880">
        <v>439</v>
      </c>
      <c r="C8880">
        <v>2013</v>
      </c>
      <c r="D8880" t="s">
        <v>175</v>
      </c>
      <c r="F8880" t="s">
        <v>55</v>
      </c>
      <c r="H8880">
        <v>235.95</v>
      </c>
      <c r="I8880">
        <v>58.19</v>
      </c>
      <c r="J8880">
        <v>-163.19999999999999</v>
      </c>
      <c r="K8880">
        <v>529.08000000000004</v>
      </c>
    </row>
    <row r="8881" spans="1:11" x14ac:dyDescent="0.2">
      <c r="A8881" t="s">
        <v>1814</v>
      </c>
      <c r="B8881">
        <v>440</v>
      </c>
      <c r="C8881">
        <v>2013</v>
      </c>
      <c r="D8881" t="s">
        <v>100</v>
      </c>
      <c r="F8881" t="s">
        <v>55</v>
      </c>
      <c r="H8881">
        <v>3327.51</v>
      </c>
      <c r="I8881">
        <v>580.61</v>
      </c>
      <c r="J8881">
        <v>1098.8</v>
      </c>
      <c r="K8881">
        <v>917.93</v>
      </c>
    </row>
    <row r="8882" spans="1:11" x14ac:dyDescent="0.2">
      <c r="A8882" t="s">
        <v>756</v>
      </c>
      <c r="B8882">
        <v>441</v>
      </c>
      <c r="C8882">
        <v>2013</v>
      </c>
      <c r="D8882" t="s">
        <v>30</v>
      </c>
      <c r="F8882" t="s">
        <v>86</v>
      </c>
      <c r="H8882">
        <v>451.16</v>
      </c>
      <c r="I8882">
        <v>57.92</v>
      </c>
      <c r="J8882">
        <v>146</v>
      </c>
      <c r="K8882">
        <v>63.71</v>
      </c>
    </row>
    <row r="8883" spans="1:11" x14ac:dyDescent="0.2">
      <c r="A8883" t="s">
        <v>961</v>
      </c>
      <c r="B8883">
        <v>442</v>
      </c>
      <c r="C8883">
        <v>2013</v>
      </c>
      <c r="D8883" t="s">
        <v>490</v>
      </c>
      <c r="F8883" t="s">
        <v>86</v>
      </c>
      <c r="H8883">
        <v>784.22</v>
      </c>
      <c r="I8883">
        <v>57.88</v>
      </c>
      <c r="J8883">
        <v>250.3</v>
      </c>
      <c r="K8883">
        <v>630.37</v>
      </c>
    </row>
    <row r="8884" spans="1:11" x14ac:dyDescent="0.2">
      <c r="A8884" t="s">
        <v>1215</v>
      </c>
      <c r="B8884">
        <v>443</v>
      </c>
      <c r="C8884">
        <v>2013</v>
      </c>
      <c r="D8884" t="s">
        <v>43</v>
      </c>
      <c r="F8884" t="s">
        <v>18</v>
      </c>
      <c r="I8884">
        <v>574.77</v>
      </c>
      <c r="J8884">
        <v>435.6</v>
      </c>
      <c r="K8884">
        <v>1674.07</v>
      </c>
    </row>
    <row r="8885" spans="1:11" x14ac:dyDescent="0.2">
      <c r="A8885" t="s">
        <v>1803</v>
      </c>
      <c r="B8885">
        <v>444</v>
      </c>
      <c r="C8885">
        <v>2013</v>
      </c>
      <c r="D8885" t="s">
        <v>1291</v>
      </c>
      <c r="F8885" t="s">
        <v>125</v>
      </c>
      <c r="H8885">
        <v>839.76</v>
      </c>
      <c r="I8885">
        <v>567.14</v>
      </c>
      <c r="J8885">
        <v>583.1</v>
      </c>
      <c r="K8885">
        <v>67.95</v>
      </c>
    </row>
    <row r="8886" spans="1:11" x14ac:dyDescent="0.2">
      <c r="A8886" t="s">
        <v>1661</v>
      </c>
      <c r="B8886">
        <v>445</v>
      </c>
      <c r="C8886">
        <v>2013</v>
      </c>
      <c r="D8886" t="s">
        <v>1359</v>
      </c>
      <c r="F8886" t="s">
        <v>181</v>
      </c>
      <c r="H8886">
        <v>855.43</v>
      </c>
      <c r="I8886">
        <v>566.48</v>
      </c>
      <c r="J8886">
        <v>1025.9000000000001</v>
      </c>
      <c r="K8886">
        <v>946.57</v>
      </c>
    </row>
    <row r="8887" spans="1:11" x14ac:dyDescent="0.2">
      <c r="A8887" t="s">
        <v>1956</v>
      </c>
      <c r="B8887">
        <v>446</v>
      </c>
      <c r="C8887">
        <v>2013</v>
      </c>
      <c r="D8887" t="s">
        <v>1722</v>
      </c>
      <c r="F8887" t="s">
        <v>187</v>
      </c>
      <c r="H8887">
        <v>632.14</v>
      </c>
      <c r="I8887">
        <v>566.09</v>
      </c>
      <c r="J8887">
        <v>762</v>
      </c>
      <c r="K8887">
        <v>614.25</v>
      </c>
    </row>
    <row r="8888" spans="1:11" x14ac:dyDescent="0.2">
      <c r="A8888" t="s">
        <v>1688</v>
      </c>
      <c r="B8888">
        <v>447</v>
      </c>
      <c r="C8888">
        <v>2013</v>
      </c>
      <c r="D8888" t="s">
        <v>920</v>
      </c>
      <c r="F8888" t="s">
        <v>22</v>
      </c>
      <c r="I8888">
        <v>56.36</v>
      </c>
      <c r="J8888">
        <v>-3360</v>
      </c>
      <c r="K8888">
        <v>409.7</v>
      </c>
    </row>
    <row r="8889" spans="1:11" x14ac:dyDescent="0.2">
      <c r="A8889" t="s">
        <v>1133</v>
      </c>
      <c r="B8889">
        <v>448</v>
      </c>
      <c r="C8889">
        <v>2013</v>
      </c>
      <c r="D8889" t="s">
        <v>1103</v>
      </c>
      <c r="F8889" t="s">
        <v>35</v>
      </c>
      <c r="H8889">
        <v>637.66999999999996</v>
      </c>
      <c r="I8889">
        <v>55.94</v>
      </c>
      <c r="J8889">
        <v>205</v>
      </c>
      <c r="K8889">
        <v>89.08</v>
      </c>
    </row>
    <row r="8890" spans="1:11" x14ac:dyDescent="0.2">
      <c r="A8890" t="s">
        <v>1149</v>
      </c>
      <c r="B8890">
        <v>449</v>
      </c>
      <c r="C8890">
        <v>2013</v>
      </c>
      <c r="D8890" t="s">
        <v>686</v>
      </c>
      <c r="F8890" t="s">
        <v>187</v>
      </c>
      <c r="H8890">
        <v>1205.9100000000001</v>
      </c>
      <c r="I8890">
        <v>558.04999999999995</v>
      </c>
      <c r="J8890">
        <v>623.9</v>
      </c>
      <c r="K8890">
        <v>917.08</v>
      </c>
    </row>
    <row r="8891" spans="1:11" x14ac:dyDescent="0.2">
      <c r="A8891" t="s">
        <v>1867</v>
      </c>
      <c r="B8891">
        <v>450</v>
      </c>
      <c r="C8891">
        <v>2013</v>
      </c>
      <c r="D8891" t="s">
        <v>1164</v>
      </c>
      <c r="F8891" t="s">
        <v>18</v>
      </c>
      <c r="H8891">
        <v>197.17</v>
      </c>
      <c r="I8891">
        <v>558.02</v>
      </c>
      <c r="J8891">
        <v>104.5</v>
      </c>
      <c r="K8891">
        <v>314.14999999999998</v>
      </c>
    </row>
    <row r="8892" spans="1:11" x14ac:dyDescent="0.2">
      <c r="A8892" t="s">
        <v>1957</v>
      </c>
      <c r="B8892">
        <v>451</v>
      </c>
      <c r="C8892">
        <v>2013</v>
      </c>
      <c r="D8892" t="s">
        <v>1095</v>
      </c>
      <c r="F8892" t="s">
        <v>22</v>
      </c>
      <c r="H8892">
        <v>334.45</v>
      </c>
      <c r="I8892">
        <v>557.09</v>
      </c>
      <c r="J8892">
        <v>118</v>
      </c>
      <c r="K8892">
        <v>336.97</v>
      </c>
    </row>
    <row r="8893" spans="1:11" x14ac:dyDescent="0.2">
      <c r="A8893" t="s">
        <v>1877</v>
      </c>
      <c r="B8893">
        <v>452</v>
      </c>
      <c r="C8893">
        <v>2013</v>
      </c>
      <c r="D8893" t="s">
        <v>980</v>
      </c>
      <c r="F8893" t="s">
        <v>53</v>
      </c>
      <c r="H8893">
        <v>1063.57</v>
      </c>
      <c r="I8893">
        <v>552.58000000000004</v>
      </c>
      <c r="J8893">
        <v>459.7</v>
      </c>
      <c r="K8893">
        <v>911.52</v>
      </c>
    </row>
    <row r="8894" spans="1:11" x14ac:dyDescent="0.2">
      <c r="A8894" t="s">
        <v>1915</v>
      </c>
      <c r="B8894">
        <v>453</v>
      </c>
      <c r="C8894">
        <v>2013</v>
      </c>
      <c r="D8894" t="s">
        <v>74</v>
      </c>
      <c r="F8894" t="s">
        <v>35</v>
      </c>
      <c r="H8894">
        <v>205.06</v>
      </c>
      <c r="I8894">
        <v>55.22</v>
      </c>
      <c r="J8894">
        <v>330</v>
      </c>
      <c r="K8894">
        <v>52.12</v>
      </c>
    </row>
    <row r="8895" spans="1:11" x14ac:dyDescent="0.2">
      <c r="A8895" t="s">
        <v>1818</v>
      </c>
      <c r="B8895">
        <v>454</v>
      </c>
      <c r="C8895">
        <v>2013</v>
      </c>
      <c r="D8895" t="s">
        <v>100</v>
      </c>
      <c r="F8895" t="s">
        <v>146</v>
      </c>
      <c r="H8895">
        <v>455.18</v>
      </c>
      <c r="I8895">
        <v>551.65</v>
      </c>
      <c r="J8895">
        <v>1380</v>
      </c>
      <c r="K8895">
        <v>1013.01</v>
      </c>
    </row>
    <row r="8896" spans="1:11" x14ac:dyDescent="0.2">
      <c r="A8896" t="s">
        <v>1216</v>
      </c>
      <c r="B8896">
        <v>455</v>
      </c>
      <c r="C8896">
        <v>2013</v>
      </c>
      <c r="D8896" t="s">
        <v>65</v>
      </c>
      <c r="F8896" t="s">
        <v>98</v>
      </c>
      <c r="I8896">
        <v>55.12</v>
      </c>
      <c r="J8896">
        <v>160</v>
      </c>
      <c r="K8896">
        <v>154.41</v>
      </c>
    </row>
    <row r="8897" spans="1:11" x14ac:dyDescent="0.2">
      <c r="A8897" t="s">
        <v>1931</v>
      </c>
      <c r="B8897">
        <v>456</v>
      </c>
      <c r="C8897">
        <v>2013</v>
      </c>
      <c r="D8897" t="s">
        <v>100</v>
      </c>
      <c r="F8897" t="s">
        <v>41</v>
      </c>
      <c r="H8897">
        <v>4853.67</v>
      </c>
      <c r="I8897">
        <v>550.66999999999996</v>
      </c>
      <c r="J8897">
        <v>1456.2</v>
      </c>
      <c r="K8897">
        <v>1173.43</v>
      </c>
    </row>
    <row r="8898" spans="1:11" x14ac:dyDescent="0.2">
      <c r="A8898" t="s">
        <v>1807</v>
      </c>
      <c r="B8898">
        <v>457</v>
      </c>
      <c r="C8898">
        <v>2013</v>
      </c>
      <c r="D8898" t="s">
        <v>824</v>
      </c>
      <c r="F8898" t="s">
        <v>72</v>
      </c>
      <c r="H8898">
        <v>1143.93</v>
      </c>
      <c r="I8898">
        <v>55.03</v>
      </c>
      <c r="J8898">
        <v>752</v>
      </c>
      <c r="K8898">
        <v>92.71</v>
      </c>
    </row>
    <row r="8899" spans="1:11" x14ac:dyDescent="0.2">
      <c r="A8899" t="s">
        <v>1742</v>
      </c>
      <c r="B8899">
        <v>458</v>
      </c>
      <c r="C8899">
        <v>2013</v>
      </c>
      <c r="D8899" t="s">
        <v>91</v>
      </c>
      <c r="F8899" t="s">
        <v>535</v>
      </c>
      <c r="H8899">
        <v>265.20999999999998</v>
      </c>
      <c r="I8899">
        <v>54.82</v>
      </c>
      <c r="J8899">
        <v>172</v>
      </c>
      <c r="K8899">
        <v>61.23</v>
      </c>
    </row>
    <row r="8900" spans="1:11" x14ac:dyDescent="0.2">
      <c r="A8900" t="s">
        <v>1107</v>
      </c>
      <c r="B8900">
        <v>459</v>
      </c>
      <c r="C8900">
        <v>2013</v>
      </c>
      <c r="D8900" t="s">
        <v>920</v>
      </c>
      <c r="F8900" t="s">
        <v>22</v>
      </c>
      <c r="H8900">
        <v>939.85</v>
      </c>
      <c r="I8900">
        <v>54.78</v>
      </c>
      <c r="J8900">
        <v>199</v>
      </c>
      <c r="K8900">
        <v>165.49</v>
      </c>
    </row>
    <row r="8901" spans="1:11" x14ac:dyDescent="0.2">
      <c r="A8901" t="s">
        <v>1926</v>
      </c>
      <c r="B8901">
        <v>460</v>
      </c>
      <c r="C8901">
        <v>2013</v>
      </c>
      <c r="D8901" t="s">
        <v>1830</v>
      </c>
      <c r="F8901" t="s">
        <v>22</v>
      </c>
      <c r="H8901">
        <v>108.79</v>
      </c>
      <c r="I8901">
        <v>546.96</v>
      </c>
      <c r="J8901">
        <v>46.7</v>
      </c>
      <c r="K8901">
        <v>157.13999999999999</v>
      </c>
    </row>
    <row r="8902" spans="1:11" x14ac:dyDescent="0.2">
      <c r="A8902" t="s">
        <v>926</v>
      </c>
      <c r="B8902">
        <v>461</v>
      </c>
      <c r="C8902">
        <v>2013</v>
      </c>
      <c r="D8902" t="s">
        <v>1077</v>
      </c>
      <c r="F8902" t="s">
        <v>55</v>
      </c>
      <c r="H8902">
        <v>1159.4100000000001</v>
      </c>
      <c r="I8902">
        <v>54.68</v>
      </c>
      <c r="J8902">
        <v>541</v>
      </c>
      <c r="K8902">
        <v>43.55</v>
      </c>
    </row>
    <row r="8903" spans="1:11" x14ac:dyDescent="0.2">
      <c r="A8903" t="s">
        <v>565</v>
      </c>
      <c r="B8903">
        <v>462</v>
      </c>
      <c r="C8903">
        <v>2013</v>
      </c>
      <c r="D8903" t="s">
        <v>330</v>
      </c>
      <c r="F8903" t="s">
        <v>18</v>
      </c>
      <c r="H8903">
        <v>69.44</v>
      </c>
      <c r="I8903">
        <v>545.04999999999995</v>
      </c>
      <c r="J8903">
        <v>50.1</v>
      </c>
      <c r="K8903">
        <v>163.57</v>
      </c>
    </row>
    <row r="8904" spans="1:11" x14ac:dyDescent="0.2">
      <c r="A8904" t="s">
        <v>1862</v>
      </c>
      <c r="B8904">
        <v>463</v>
      </c>
      <c r="C8904">
        <v>2013</v>
      </c>
      <c r="D8904" t="s">
        <v>488</v>
      </c>
      <c r="F8904" t="s">
        <v>98</v>
      </c>
      <c r="H8904">
        <v>767.67</v>
      </c>
      <c r="I8904">
        <v>543.03</v>
      </c>
      <c r="J8904">
        <v>388.5</v>
      </c>
      <c r="K8904">
        <v>1267.0899999999999</v>
      </c>
    </row>
    <row r="8905" spans="1:11" x14ac:dyDescent="0.2">
      <c r="A8905" t="s">
        <v>601</v>
      </c>
      <c r="B8905">
        <v>464</v>
      </c>
      <c r="C8905">
        <v>2013</v>
      </c>
      <c r="D8905" t="s">
        <v>974</v>
      </c>
      <c r="F8905" t="s">
        <v>55</v>
      </c>
      <c r="H8905">
        <v>182.09</v>
      </c>
      <c r="I8905">
        <v>54.22</v>
      </c>
      <c r="J8905">
        <v>-1183</v>
      </c>
      <c r="K8905">
        <v>40</v>
      </c>
    </row>
    <row r="8906" spans="1:11" x14ac:dyDescent="0.2">
      <c r="A8906" t="s">
        <v>556</v>
      </c>
      <c r="B8906">
        <v>465</v>
      </c>
      <c r="C8906">
        <v>2013</v>
      </c>
      <c r="D8906" t="s">
        <v>998</v>
      </c>
      <c r="F8906" t="s">
        <v>142</v>
      </c>
      <c r="I8906">
        <v>541.33000000000004</v>
      </c>
      <c r="J8906">
        <v>86.3</v>
      </c>
      <c r="K8906">
        <v>168.59</v>
      </c>
    </row>
    <row r="8907" spans="1:11" x14ac:dyDescent="0.2">
      <c r="A8907" t="s">
        <v>1145</v>
      </c>
      <c r="B8907">
        <v>466</v>
      </c>
      <c r="C8907">
        <v>2013</v>
      </c>
      <c r="D8907" t="s">
        <v>1830</v>
      </c>
      <c r="F8907" t="s">
        <v>53</v>
      </c>
      <c r="H8907">
        <v>204.36</v>
      </c>
      <c r="I8907">
        <v>540.01</v>
      </c>
      <c r="J8907">
        <v>177.1</v>
      </c>
      <c r="K8907">
        <v>175.36</v>
      </c>
    </row>
    <row r="8908" spans="1:11" x14ac:dyDescent="0.2">
      <c r="A8908" t="s">
        <v>661</v>
      </c>
      <c r="B8908">
        <v>467</v>
      </c>
      <c r="C8908">
        <v>2013</v>
      </c>
      <c r="D8908" t="s">
        <v>287</v>
      </c>
      <c r="F8908" t="s">
        <v>35</v>
      </c>
      <c r="H8908">
        <v>502.19</v>
      </c>
      <c r="I8908">
        <v>535.32000000000005</v>
      </c>
      <c r="J8908">
        <v>424.3</v>
      </c>
      <c r="K8908">
        <v>637.99</v>
      </c>
    </row>
    <row r="8909" spans="1:11" x14ac:dyDescent="0.2">
      <c r="A8909" t="s">
        <v>1234</v>
      </c>
      <c r="B8909">
        <v>468</v>
      </c>
      <c r="C8909">
        <v>2013</v>
      </c>
      <c r="D8909" t="s">
        <v>27</v>
      </c>
      <c r="F8909" t="s">
        <v>44</v>
      </c>
      <c r="H8909">
        <v>227.63</v>
      </c>
      <c r="I8909">
        <v>534.53</v>
      </c>
      <c r="J8909">
        <v>81.900000000000006</v>
      </c>
      <c r="K8909">
        <v>862.39</v>
      </c>
    </row>
    <row r="8910" spans="1:11" x14ac:dyDescent="0.2">
      <c r="A8910" t="s">
        <v>1643</v>
      </c>
      <c r="B8910">
        <v>469</v>
      </c>
      <c r="C8910">
        <v>2013</v>
      </c>
      <c r="D8910" t="s">
        <v>1138</v>
      </c>
      <c r="F8910" t="s">
        <v>75</v>
      </c>
      <c r="H8910">
        <v>1270.99</v>
      </c>
      <c r="I8910">
        <v>53.23</v>
      </c>
      <c r="J8910">
        <v>61</v>
      </c>
      <c r="K8910">
        <v>129.94</v>
      </c>
    </row>
    <row r="8911" spans="1:11" x14ac:dyDescent="0.2">
      <c r="A8911" t="s">
        <v>1709</v>
      </c>
      <c r="B8911">
        <v>470</v>
      </c>
      <c r="C8911">
        <v>2013</v>
      </c>
      <c r="D8911" t="s">
        <v>976</v>
      </c>
      <c r="F8911" t="s">
        <v>398</v>
      </c>
      <c r="H8911">
        <v>92.02</v>
      </c>
      <c r="I8911">
        <v>530.14</v>
      </c>
      <c r="J8911">
        <v>92.8</v>
      </c>
      <c r="K8911">
        <v>200.15</v>
      </c>
    </row>
    <row r="8912" spans="1:11" x14ac:dyDescent="0.2">
      <c r="A8912" t="s">
        <v>1272</v>
      </c>
      <c r="B8912">
        <v>471</v>
      </c>
      <c r="C8912">
        <v>2013</v>
      </c>
      <c r="D8912" t="s">
        <v>40</v>
      </c>
      <c r="F8912" t="s">
        <v>53</v>
      </c>
      <c r="I8912">
        <v>529.37</v>
      </c>
      <c r="J8912">
        <v>137.69999999999999</v>
      </c>
      <c r="K8912">
        <v>3808.05</v>
      </c>
    </row>
    <row r="8913" spans="1:11" x14ac:dyDescent="0.2">
      <c r="A8913" t="s">
        <v>1958</v>
      </c>
      <c r="B8913">
        <v>472</v>
      </c>
      <c r="C8913">
        <v>2013</v>
      </c>
      <c r="D8913" t="s">
        <v>985</v>
      </c>
      <c r="F8913" t="s">
        <v>53</v>
      </c>
      <c r="H8913">
        <v>100.08</v>
      </c>
      <c r="I8913">
        <v>52.72</v>
      </c>
      <c r="J8913">
        <v>79.5</v>
      </c>
      <c r="K8913">
        <v>218.23</v>
      </c>
    </row>
    <row r="8914" spans="1:11" x14ac:dyDescent="0.2">
      <c r="A8914" t="s">
        <v>1959</v>
      </c>
      <c r="B8914">
        <v>473</v>
      </c>
      <c r="C8914">
        <v>2013</v>
      </c>
      <c r="D8914" t="s">
        <v>1363</v>
      </c>
      <c r="F8914" t="s">
        <v>33</v>
      </c>
      <c r="H8914">
        <v>3431.92</v>
      </c>
      <c r="I8914">
        <v>52.61</v>
      </c>
      <c r="J8914">
        <v>1419.6</v>
      </c>
      <c r="K8914">
        <v>656.97</v>
      </c>
    </row>
    <row r="8915" spans="1:11" x14ac:dyDescent="0.2">
      <c r="A8915" t="s">
        <v>1960</v>
      </c>
      <c r="B8915">
        <v>474</v>
      </c>
      <c r="C8915">
        <v>2013</v>
      </c>
      <c r="D8915" t="s">
        <v>985</v>
      </c>
      <c r="F8915" t="s">
        <v>210</v>
      </c>
      <c r="H8915">
        <v>242.55</v>
      </c>
      <c r="I8915">
        <v>52.36</v>
      </c>
      <c r="J8915">
        <v>91.3</v>
      </c>
      <c r="K8915">
        <v>149.38999999999999</v>
      </c>
    </row>
    <row r="8916" spans="1:11" x14ac:dyDescent="0.2">
      <c r="A8916" t="s">
        <v>1712</v>
      </c>
      <c r="B8916">
        <v>475</v>
      </c>
      <c r="C8916">
        <v>2013</v>
      </c>
      <c r="D8916" t="s">
        <v>223</v>
      </c>
      <c r="F8916" t="s">
        <v>22</v>
      </c>
      <c r="H8916">
        <v>2054.5100000000002</v>
      </c>
      <c r="I8916">
        <v>51.74</v>
      </c>
      <c r="J8916">
        <v>940</v>
      </c>
      <c r="K8916">
        <v>305.87</v>
      </c>
    </row>
    <row r="8917" spans="1:11" x14ac:dyDescent="0.2">
      <c r="A8917" t="s">
        <v>763</v>
      </c>
      <c r="B8917">
        <v>476</v>
      </c>
      <c r="C8917">
        <v>2013</v>
      </c>
      <c r="D8917" t="s">
        <v>336</v>
      </c>
      <c r="F8917" t="s">
        <v>53</v>
      </c>
      <c r="H8917">
        <v>466.35</v>
      </c>
      <c r="I8917">
        <v>51.72</v>
      </c>
      <c r="J8917">
        <v>-19</v>
      </c>
      <c r="K8917">
        <v>75.680000000000007</v>
      </c>
    </row>
    <row r="8918" spans="1:11" x14ac:dyDescent="0.2">
      <c r="A8918" t="s">
        <v>1110</v>
      </c>
      <c r="B8918">
        <v>477</v>
      </c>
      <c r="C8918">
        <v>2013</v>
      </c>
      <c r="D8918" t="s">
        <v>970</v>
      </c>
      <c r="F8918" t="s">
        <v>41</v>
      </c>
      <c r="I8918">
        <v>51.71</v>
      </c>
      <c r="J8918">
        <v>-344</v>
      </c>
      <c r="K8918">
        <v>81.94</v>
      </c>
    </row>
    <row r="8919" spans="1:11" x14ac:dyDescent="0.2">
      <c r="A8919" t="s">
        <v>1921</v>
      </c>
      <c r="B8919">
        <v>478</v>
      </c>
      <c r="C8919">
        <v>2013</v>
      </c>
      <c r="D8919" t="s">
        <v>230</v>
      </c>
      <c r="F8919" t="s">
        <v>954</v>
      </c>
      <c r="H8919">
        <v>126.39</v>
      </c>
      <c r="I8919">
        <v>515.42999999999995</v>
      </c>
      <c r="J8919">
        <v>502</v>
      </c>
      <c r="K8919">
        <v>727.66</v>
      </c>
    </row>
    <row r="8920" spans="1:11" x14ac:dyDescent="0.2">
      <c r="A8920" t="s">
        <v>1869</v>
      </c>
      <c r="B8920">
        <v>479</v>
      </c>
      <c r="C8920">
        <v>2013</v>
      </c>
      <c r="D8920" t="s">
        <v>1103</v>
      </c>
      <c r="F8920" t="s">
        <v>187</v>
      </c>
      <c r="H8920">
        <v>41.57</v>
      </c>
      <c r="I8920">
        <v>513.91999999999996</v>
      </c>
      <c r="J8920">
        <v>173.8</v>
      </c>
      <c r="K8920">
        <v>418.57</v>
      </c>
    </row>
    <row r="8921" spans="1:11" x14ac:dyDescent="0.2">
      <c r="A8921" t="s">
        <v>957</v>
      </c>
      <c r="B8921">
        <v>480</v>
      </c>
      <c r="C8921">
        <v>2013</v>
      </c>
      <c r="D8921" t="s">
        <v>214</v>
      </c>
      <c r="F8921" t="s">
        <v>255</v>
      </c>
      <c r="H8921">
        <v>913.03</v>
      </c>
      <c r="I8921">
        <v>510.27</v>
      </c>
      <c r="J8921">
        <v>416.1</v>
      </c>
      <c r="K8921">
        <v>2184.4699999999998</v>
      </c>
    </row>
    <row r="8922" spans="1:11" x14ac:dyDescent="0.2">
      <c r="A8922" t="s">
        <v>1929</v>
      </c>
      <c r="B8922">
        <v>481</v>
      </c>
      <c r="C8922">
        <v>2013</v>
      </c>
      <c r="D8922" t="s">
        <v>27</v>
      </c>
      <c r="F8922" t="s">
        <v>22</v>
      </c>
      <c r="H8922">
        <v>40.1</v>
      </c>
      <c r="I8922">
        <v>510.13</v>
      </c>
      <c r="J8922">
        <v>394.2</v>
      </c>
      <c r="K8922">
        <v>1018.94</v>
      </c>
    </row>
    <row r="8923" spans="1:11" x14ac:dyDescent="0.2">
      <c r="A8923" t="s">
        <v>1961</v>
      </c>
      <c r="B8923">
        <v>482</v>
      </c>
      <c r="C8923">
        <v>2013</v>
      </c>
      <c r="D8923" t="s">
        <v>1363</v>
      </c>
      <c r="F8923" t="s">
        <v>55</v>
      </c>
      <c r="H8923">
        <v>609.35</v>
      </c>
      <c r="I8923">
        <v>50.89</v>
      </c>
      <c r="J8923">
        <v>53</v>
      </c>
      <c r="K8923">
        <v>151.03</v>
      </c>
    </row>
    <row r="8924" spans="1:11" x14ac:dyDescent="0.2">
      <c r="A8924" t="s">
        <v>1202</v>
      </c>
      <c r="B8924">
        <v>483</v>
      </c>
      <c r="C8924">
        <v>2013</v>
      </c>
      <c r="D8924" t="s">
        <v>214</v>
      </c>
      <c r="F8924" t="s">
        <v>80</v>
      </c>
      <c r="H8924">
        <v>492.36</v>
      </c>
      <c r="I8924">
        <v>50.81</v>
      </c>
      <c r="J8924">
        <v>285</v>
      </c>
      <c r="K8924">
        <v>157.76</v>
      </c>
    </row>
    <row r="8925" spans="1:11" x14ac:dyDescent="0.2">
      <c r="A8925" t="s">
        <v>863</v>
      </c>
      <c r="B8925">
        <v>484</v>
      </c>
      <c r="C8925">
        <v>2013</v>
      </c>
      <c r="D8925" t="s">
        <v>976</v>
      </c>
      <c r="F8925" t="s">
        <v>44</v>
      </c>
      <c r="H8925">
        <v>156.11000000000001</v>
      </c>
      <c r="I8925">
        <v>508.01</v>
      </c>
      <c r="J8925">
        <v>111.8</v>
      </c>
      <c r="K8925">
        <v>207.52</v>
      </c>
    </row>
    <row r="8926" spans="1:11" x14ac:dyDescent="0.2">
      <c r="A8926" t="s">
        <v>665</v>
      </c>
      <c r="B8926">
        <v>485</v>
      </c>
      <c r="C8926">
        <v>2013</v>
      </c>
      <c r="D8926" t="s">
        <v>65</v>
      </c>
      <c r="F8926" t="s">
        <v>53</v>
      </c>
      <c r="H8926">
        <v>422.37</v>
      </c>
      <c r="I8926">
        <v>50.62</v>
      </c>
      <c r="J8926">
        <v>488</v>
      </c>
      <c r="K8926">
        <v>391.71</v>
      </c>
    </row>
    <row r="8927" spans="1:11" x14ac:dyDescent="0.2">
      <c r="A8927" t="s">
        <v>1962</v>
      </c>
      <c r="B8927">
        <v>486</v>
      </c>
      <c r="C8927">
        <v>2013</v>
      </c>
      <c r="D8927" t="s">
        <v>1010</v>
      </c>
      <c r="F8927" t="s">
        <v>25</v>
      </c>
      <c r="H8927">
        <v>875.51</v>
      </c>
      <c r="I8927">
        <v>50.55</v>
      </c>
      <c r="J8927">
        <v>310.39999999999998</v>
      </c>
      <c r="K8927">
        <v>246.46</v>
      </c>
    </row>
    <row r="8928" spans="1:11" x14ac:dyDescent="0.2">
      <c r="A8928" t="s">
        <v>1873</v>
      </c>
      <c r="B8928">
        <v>487</v>
      </c>
      <c r="C8928">
        <v>2013</v>
      </c>
      <c r="D8928" t="s">
        <v>974</v>
      </c>
      <c r="F8928" t="s">
        <v>55</v>
      </c>
      <c r="H8928">
        <v>1329.19</v>
      </c>
      <c r="I8928">
        <v>505.25</v>
      </c>
      <c r="J8928">
        <v>417.4</v>
      </c>
      <c r="K8928">
        <v>1033.9100000000001</v>
      </c>
    </row>
    <row r="8929" spans="1:11" x14ac:dyDescent="0.2">
      <c r="A8929" t="s">
        <v>851</v>
      </c>
      <c r="B8929">
        <v>488</v>
      </c>
      <c r="C8929">
        <v>2013</v>
      </c>
      <c r="D8929" t="s">
        <v>609</v>
      </c>
      <c r="F8929" t="s">
        <v>55</v>
      </c>
      <c r="H8929">
        <v>2260.7600000000002</v>
      </c>
      <c r="I8929">
        <v>50.49</v>
      </c>
      <c r="J8929">
        <v>928</v>
      </c>
      <c r="K8929">
        <v>1336.37</v>
      </c>
    </row>
    <row r="8930" spans="1:11" x14ac:dyDescent="0.2">
      <c r="A8930" t="s">
        <v>1123</v>
      </c>
      <c r="B8930">
        <v>489</v>
      </c>
      <c r="C8930">
        <v>2013</v>
      </c>
      <c r="D8930" t="s">
        <v>30</v>
      </c>
      <c r="F8930" t="s">
        <v>33</v>
      </c>
      <c r="H8930">
        <v>29.92</v>
      </c>
      <c r="I8930">
        <v>503.92</v>
      </c>
      <c r="J8930">
        <v>445.2</v>
      </c>
      <c r="K8930">
        <v>785.99</v>
      </c>
    </row>
    <row r="8931" spans="1:11" x14ac:dyDescent="0.2">
      <c r="A8931" t="s">
        <v>940</v>
      </c>
      <c r="B8931">
        <v>490</v>
      </c>
      <c r="C8931">
        <v>2013</v>
      </c>
      <c r="D8931" t="s">
        <v>166</v>
      </c>
      <c r="F8931" t="s">
        <v>98</v>
      </c>
      <c r="H8931">
        <v>34.08</v>
      </c>
      <c r="I8931">
        <v>503.15</v>
      </c>
      <c r="J8931">
        <v>158.4</v>
      </c>
      <c r="K8931">
        <v>624.78</v>
      </c>
    </row>
    <row r="8932" spans="1:11" x14ac:dyDescent="0.2">
      <c r="A8932" t="s">
        <v>1963</v>
      </c>
      <c r="B8932">
        <v>491</v>
      </c>
      <c r="C8932">
        <v>2013</v>
      </c>
      <c r="D8932" t="s">
        <v>609</v>
      </c>
      <c r="F8932" t="s">
        <v>142</v>
      </c>
      <c r="I8932">
        <v>502.74</v>
      </c>
      <c r="J8932">
        <v>555</v>
      </c>
      <c r="K8932">
        <v>1304.22</v>
      </c>
    </row>
    <row r="8933" spans="1:11" x14ac:dyDescent="0.2">
      <c r="A8933" t="s">
        <v>1923</v>
      </c>
      <c r="B8933">
        <v>492</v>
      </c>
      <c r="C8933">
        <v>2013</v>
      </c>
      <c r="D8933" t="s">
        <v>27</v>
      </c>
      <c r="F8933" t="s">
        <v>33</v>
      </c>
      <c r="H8933">
        <v>398.31</v>
      </c>
      <c r="I8933">
        <v>501.19</v>
      </c>
      <c r="J8933">
        <v>136.6</v>
      </c>
      <c r="K8933">
        <v>1773.36</v>
      </c>
    </row>
    <row r="8934" spans="1:11" x14ac:dyDescent="0.2">
      <c r="A8934" t="s">
        <v>1273</v>
      </c>
      <c r="B8934">
        <v>493</v>
      </c>
      <c r="C8934">
        <v>2013</v>
      </c>
      <c r="D8934" t="s">
        <v>1727</v>
      </c>
      <c r="F8934" t="s">
        <v>53</v>
      </c>
      <c r="H8934">
        <v>542.80999999999995</v>
      </c>
      <c r="I8934">
        <v>49.87</v>
      </c>
      <c r="J8934">
        <v>495.5</v>
      </c>
      <c r="K8934">
        <v>424.47</v>
      </c>
    </row>
    <row r="8935" spans="1:11" x14ac:dyDescent="0.2">
      <c r="A8935" t="s">
        <v>1377</v>
      </c>
      <c r="B8935">
        <v>494</v>
      </c>
      <c r="C8935">
        <v>2013</v>
      </c>
      <c r="D8935" t="s">
        <v>1363</v>
      </c>
      <c r="F8935" t="s">
        <v>55</v>
      </c>
      <c r="H8935">
        <v>2591.2399999999998</v>
      </c>
      <c r="I8935">
        <v>498.66</v>
      </c>
      <c r="J8935">
        <v>3945.5</v>
      </c>
      <c r="K8935">
        <v>1710.33</v>
      </c>
    </row>
    <row r="8936" spans="1:11" x14ac:dyDescent="0.2">
      <c r="A8936" t="s">
        <v>1964</v>
      </c>
      <c r="B8936">
        <v>495</v>
      </c>
      <c r="C8936">
        <v>2013</v>
      </c>
      <c r="D8936" t="s">
        <v>118</v>
      </c>
      <c r="F8936" t="s">
        <v>28</v>
      </c>
      <c r="H8936">
        <v>193.72</v>
      </c>
      <c r="I8936">
        <v>49.82</v>
      </c>
      <c r="J8936">
        <v>128</v>
      </c>
      <c r="K8936">
        <v>70.7</v>
      </c>
    </row>
    <row r="8937" spans="1:11" x14ac:dyDescent="0.2">
      <c r="A8937" t="s">
        <v>1282</v>
      </c>
      <c r="B8937">
        <v>496</v>
      </c>
      <c r="C8937">
        <v>2013</v>
      </c>
      <c r="D8937" t="s">
        <v>65</v>
      </c>
      <c r="F8937" t="s">
        <v>44</v>
      </c>
      <c r="H8937">
        <v>329.81</v>
      </c>
      <c r="I8937">
        <v>497.01</v>
      </c>
      <c r="J8937">
        <v>-68.599999999999994</v>
      </c>
      <c r="K8937">
        <v>1622.68</v>
      </c>
    </row>
    <row r="8938" spans="1:11" x14ac:dyDescent="0.2">
      <c r="A8938" t="s">
        <v>1965</v>
      </c>
      <c r="B8938">
        <v>497</v>
      </c>
      <c r="C8938">
        <v>2013</v>
      </c>
      <c r="D8938" t="s">
        <v>1138</v>
      </c>
      <c r="F8938" t="s">
        <v>255</v>
      </c>
      <c r="H8938">
        <v>4973.59</v>
      </c>
      <c r="I8938">
        <v>488.01</v>
      </c>
      <c r="J8938">
        <v>1434.5</v>
      </c>
      <c r="K8938">
        <v>3258.66</v>
      </c>
    </row>
    <row r="8939" spans="1:11" x14ac:dyDescent="0.2">
      <c r="A8939" t="s">
        <v>1361</v>
      </c>
      <c r="B8939">
        <v>498</v>
      </c>
      <c r="C8939">
        <v>2013</v>
      </c>
      <c r="D8939" t="s">
        <v>1010</v>
      </c>
      <c r="F8939" t="s">
        <v>150</v>
      </c>
      <c r="H8939">
        <v>6.88</v>
      </c>
      <c r="I8939">
        <v>485.05</v>
      </c>
      <c r="J8939">
        <v>-140.4</v>
      </c>
      <c r="K8939">
        <v>222.55</v>
      </c>
    </row>
    <row r="8940" spans="1:11" x14ac:dyDescent="0.2">
      <c r="A8940" t="s">
        <v>1822</v>
      </c>
      <c r="B8940">
        <v>499</v>
      </c>
      <c r="C8940">
        <v>2013</v>
      </c>
      <c r="D8940" t="s">
        <v>636</v>
      </c>
      <c r="F8940" t="s">
        <v>28</v>
      </c>
      <c r="H8940">
        <v>1148.02</v>
      </c>
      <c r="I8940">
        <v>48.29</v>
      </c>
      <c r="J8940">
        <v>951</v>
      </c>
      <c r="K8940">
        <v>119.97</v>
      </c>
    </row>
    <row r="8941" spans="1:11" x14ac:dyDescent="0.2">
      <c r="A8941" t="s">
        <v>1383</v>
      </c>
      <c r="B8941">
        <v>500</v>
      </c>
      <c r="C8941">
        <v>2013</v>
      </c>
      <c r="D8941" t="s">
        <v>985</v>
      </c>
      <c r="F8941" t="s">
        <v>72</v>
      </c>
      <c r="H8941">
        <v>24.23</v>
      </c>
      <c r="I8941">
        <v>482.08</v>
      </c>
      <c r="J8941">
        <v>-93.9</v>
      </c>
      <c r="K8941">
        <v>100.36</v>
      </c>
    </row>
    <row r="8942" spans="1:11" x14ac:dyDescent="0.2">
      <c r="A8942" t="s">
        <v>1966</v>
      </c>
      <c r="B8942">
        <v>1</v>
      </c>
      <c r="C8942">
        <v>2014</v>
      </c>
      <c r="D8942" t="s">
        <v>24</v>
      </c>
      <c r="F8942" t="s">
        <v>25</v>
      </c>
      <c r="H8942">
        <v>246805</v>
      </c>
      <c r="I8942">
        <v>476294</v>
      </c>
      <c r="J8942">
        <v>16022</v>
      </c>
      <c r="K8942">
        <v>204751</v>
      </c>
    </row>
    <row r="8943" spans="1:11" x14ac:dyDescent="0.2">
      <c r="A8943" t="s">
        <v>1967</v>
      </c>
      <c r="B8943">
        <v>2</v>
      </c>
      <c r="C8943">
        <v>2014</v>
      </c>
      <c r="D8943" t="s">
        <v>21</v>
      </c>
      <c r="F8943" t="s">
        <v>22</v>
      </c>
      <c r="H8943">
        <v>422098</v>
      </c>
      <c r="I8943">
        <v>407666</v>
      </c>
      <c r="J8943">
        <v>32580</v>
      </c>
      <c r="K8943">
        <v>346808</v>
      </c>
    </row>
    <row r="8944" spans="1:11" x14ac:dyDescent="0.2">
      <c r="A8944" t="s">
        <v>1968</v>
      </c>
      <c r="B8944">
        <v>3</v>
      </c>
      <c r="C8944">
        <v>2014</v>
      </c>
      <c r="D8944" t="s">
        <v>21</v>
      </c>
      <c r="F8944" t="s">
        <v>55</v>
      </c>
      <c r="H8944">
        <v>227014</v>
      </c>
      <c r="I8944">
        <v>220356</v>
      </c>
      <c r="J8944">
        <v>21423</v>
      </c>
      <c r="K8944">
        <v>253753</v>
      </c>
    </row>
    <row r="8945" spans="1:11" x14ac:dyDescent="0.2">
      <c r="A8945" t="s">
        <v>1969</v>
      </c>
      <c r="B8945">
        <v>4</v>
      </c>
      <c r="C8945">
        <v>2014</v>
      </c>
      <c r="D8945" t="s">
        <v>65</v>
      </c>
      <c r="F8945" t="s">
        <v>68</v>
      </c>
      <c r="H8945">
        <v>308003</v>
      </c>
      <c r="I8945">
        <v>182150</v>
      </c>
      <c r="J8945">
        <v>19476</v>
      </c>
      <c r="K8945">
        <v>484931</v>
      </c>
    </row>
    <row r="8946" spans="1:11" x14ac:dyDescent="0.2">
      <c r="A8946" t="s">
        <v>1970</v>
      </c>
      <c r="B8946">
        <v>5</v>
      </c>
      <c r="C8946">
        <v>2014</v>
      </c>
      <c r="D8946" t="s">
        <v>30</v>
      </c>
      <c r="F8946" t="s">
        <v>55</v>
      </c>
      <c r="H8946">
        <v>479069</v>
      </c>
      <c r="I8946">
        <v>170910</v>
      </c>
      <c r="J8946">
        <v>37037</v>
      </c>
      <c r="K8946">
        <v>207000</v>
      </c>
    </row>
    <row r="8947" spans="1:11" x14ac:dyDescent="0.2">
      <c r="A8947" t="s">
        <v>1937</v>
      </c>
      <c r="B8947">
        <v>6</v>
      </c>
      <c r="C8947">
        <v>2014</v>
      </c>
      <c r="D8947" t="s">
        <v>21</v>
      </c>
      <c r="F8947" t="s">
        <v>22</v>
      </c>
      <c r="H8947">
        <v>45282</v>
      </c>
      <c r="I8947">
        <v>161175</v>
      </c>
      <c r="J8947">
        <v>3726</v>
      </c>
      <c r="K8947">
        <v>49798</v>
      </c>
    </row>
    <row r="8948" spans="1:11" x14ac:dyDescent="0.2">
      <c r="A8948" t="s">
        <v>1971</v>
      </c>
      <c r="B8948">
        <v>7</v>
      </c>
      <c r="C8948">
        <v>2014</v>
      </c>
      <c r="D8948" t="s">
        <v>17</v>
      </c>
      <c r="F8948" t="s">
        <v>18</v>
      </c>
      <c r="H8948">
        <v>54720</v>
      </c>
      <c r="I8948">
        <v>155427</v>
      </c>
      <c r="J8948">
        <v>5346</v>
      </c>
      <c r="K8948">
        <v>166344</v>
      </c>
    </row>
    <row r="8949" spans="1:11" x14ac:dyDescent="0.2">
      <c r="A8949" t="s">
        <v>1972</v>
      </c>
      <c r="B8949">
        <v>8</v>
      </c>
      <c r="C8949">
        <v>2014</v>
      </c>
      <c r="D8949" t="s">
        <v>17</v>
      </c>
      <c r="F8949" t="s">
        <v>18</v>
      </c>
      <c r="H8949">
        <v>61523</v>
      </c>
      <c r="I8949">
        <v>146917</v>
      </c>
      <c r="J8949">
        <v>7155</v>
      </c>
      <c r="K8949">
        <v>202026</v>
      </c>
    </row>
    <row r="8950" spans="1:11" x14ac:dyDescent="0.2">
      <c r="A8950" t="s">
        <v>1973</v>
      </c>
      <c r="B8950">
        <v>9</v>
      </c>
      <c r="C8950">
        <v>2014</v>
      </c>
      <c r="D8950" t="s">
        <v>79</v>
      </c>
      <c r="F8950" t="s">
        <v>33</v>
      </c>
      <c r="H8950">
        <v>259547</v>
      </c>
      <c r="I8950">
        <v>146231</v>
      </c>
      <c r="J8950">
        <v>13057</v>
      </c>
      <c r="K8950">
        <v>656560</v>
      </c>
    </row>
    <row r="8951" spans="1:11" x14ac:dyDescent="0.2">
      <c r="A8951" t="s">
        <v>1974</v>
      </c>
      <c r="B8951">
        <v>10</v>
      </c>
      <c r="C8951">
        <v>2014</v>
      </c>
      <c r="D8951" t="s">
        <v>21</v>
      </c>
      <c r="F8951" t="s">
        <v>22</v>
      </c>
      <c r="H8951">
        <v>28276</v>
      </c>
      <c r="I8951">
        <v>137758</v>
      </c>
      <c r="J8951">
        <v>2720</v>
      </c>
      <c r="K8951">
        <v>47260</v>
      </c>
    </row>
    <row r="8952" spans="1:11" x14ac:dyDescent="0.2">
      <c r="A8952" t="s">
        <v>1170</v>
      </c>
      <c r="B8952">
        <v>11</v>
      </c>
      <c r="C8952">
        <v>2014</v>
      </c>
      <c r="D8952" t="s">
        <v>27</v>
      </c>
      <c r="F8952" t="s">
        <v>22</v>
      </c>
      <c r="H8952">
        <v>182604</v>
      </c>
      <c r="I8952">
        <v>128752</v>
      </c>
      <c r="J8952">
        <v>18249</v>
      </c>
      <c r="K8952">
        <v>277787</v>
      </c>
    </row>
    <row r="8953" spans="1:11" x14ac:dyDescent="0.2">
      <c r="A8953" t="s">
        <v>1975</v>
      </c>
      <c r="B8953">
        <v>12</v>
      </c>
      <c r="C8953">
        <v>2014</v>
      </c>
      <c r="D8953" t="s">
        <v>70</v>
      </c>
      <c r="F8953" t="s">
        <v>210</v>
      </c>
      <c r="H8953">
        <v>88516</v>
      </c>
      <c r="I8953">
        <v>126761</v>
      </c>
      <c r="J8953">
        <v>4592</v>
      </c>
      <c r="K8953">
        <v>71526</v>
      </c>
    </row>
    <row r="8954" spans="1:11" x14ac:dyDescent="0.2">
      <c r="A8954" t="s">
        <v>607</v>
      </c>
      <c r="B8954">
        <v>13</v>
      </c>
      <c r="C8954">
        <v>2014</v>
      </c>
      <c r="D8954" t="s">
        <v>79</v>
      </c>
      <c r="F8954" t="s">
        <v>80</v>
      </c>
      <c r="H8954">
        <v>4516</v>
      </c>
      <c r="I8954">
        <v>125696</v>
      </c>
      <c r="J8954">
        <v>83963</v>
      </c>
      <c r="K8954">
        <v>3270108</v>
      </c>
    </row>
    <row r="8955" spans="1:11" x14ac:dyDescent="0.2">
      <c r="A8955" t="s">
        <v>1976</v>
      </c>
      <c r="B8955">
        <v>14</v>
      </c>
      <c r="C8955">
        <v>2014</v>
      </c>
      <c r="D8955" t="s">
        <v>1288</v>
      </c>
      <c r="F8955" t="s">
        <v>72</v>
      </c>
      <c r="H8955">
        <v>81103</v>
      </c>
      <c r="I8955">
        <v>122489</v>
      </c>
      <c r="J8955">
        <v>5625</v>
      </c>
      <c r="K8955">
        <v>81882</v>
      </c>
    </row>
    <row r="8956" spans="1:11" x14ac:dyDescent="0.2">
      <c r="A8956" t="s">
        <v>1977</v>
      </c>
      <c r="B8956">
        <v>15</v>
      </c>
      <c r="C8956">
        <v>2014</v>
      </c>
      <c r="D8956" t="s">
        <v>972</v>
      </c>
      <c r="F8956" t="s">
        <v>55</v>
      </c>
      <c r="H8956">
        <v>40633</v>
      </c>
      <c r="I8956">
        <v>122455</v>
      </c>
      <c r="J8956">
        <v>1338</v>
      </c>
      <c r="K8956">
        <v>34786</v>
      </c>
    </row>
    <row r="8957" spans="1:11" x14ac:dyDescent="0.2">
      <c r="A8957" t="s">
        <v>1978</v>
      </c>
      <c r="B8957">
        <v>16</v>
      </c>
      <c r="C8957">
        <v>2014</v>
      </c>
      <c r="D8957" t="s">
        <v>27</v>
      </c>
      <c r="F8957" t="s">
        <v>28</v>
      </c>
      <c r="H8957">
        <v>196994</v>
      </c>
      <c r="I8957">
        <v>120550</v>
      </c>
      <c r="J8957">
        <v>11497</v>
      </c>
      <c r="K8957">
        <v>274098</v>
      </c>
    </row>
    <row r="8958" spans="1:11" x14ac:dyDescent="0.2">
      <c r="A8958" t="s">
        <v>1979</v>
      </c>
      <c r="B8958">
        <v>17</v>
      </c>
      <c r="C8958">
        <v>2014</v>
      </c>
      <c r="D8958" t="s">
        <v>30</v>
      </c>
      <c r="F8958" t="s">
        <v>55</v>
      </c>
      <c r="H8958">
        <v>61326</v>
      </c>
      <c r="I8958">
        <v>112298</v>
      </c>
      <c r="J8958">
        <v>5113</v>
      </c>
      <c r="K8958">
        <v>105676</v>
      </c>
    </row>
    <row r="8959" spans="1:11" x14ac:dyDescent="0.2">
      <c r="A8959" t="s">
        <v>967</v>
      </c>
      <c r="B8959">
        <v>18</v>
      </c>
      <c r="C8959">
        <v>2014</v>
      </c>
      <c r="D8959" t="s">
        <v>57</v>
      </c>
      <c r="F8959" t="s">
        <v>28</v>
      </c>
      <c r="H8959">
        <v>229792</v>
      </c>
      <c r="I8959">
        <v>106283</v>
      </c>
      <c r="J8959">
        <v>17923</v>
      </c>
      <c r="K8959">
        <v>2415689</v>
      </c>
    </row>
    <row r="8960" spans="1:11" x14ac:dyDescent="0.2">
      <c r="A8960" t="s">
        <v>1980</v>
      </c>
      <c r="B8960">
        <v>19</v>
      </c>
      <c r="C8960">
        <v>2014</v>
      </c>
      <c r="D8960" t="s">
        <v>1830</v>
      </c>
      <c r="F8960" t="s">
        <v>93</v>
      </c>
      <c r="H8960">
        <v>49125</v>
      </c>
      <c r="I8960">
        <v>105156</v>
      </c>
      <c r="J8960">
        <v>2039</v>
      </c>
      <c r="K8960">
        <v>30283</v>
      </c>
    </row>
    <row r="8961" spans="1:11" x14ac:dyDescent="0.2">
      <c r="A8961" t="s">
        <v>1981</v>
      </c>
      <c r="B8961">
        <v>20</v>
      </c>
      <c r="C8961">
        <v>2014</v>
      </c>
      <c r="D8961" t="s">
        <v>1291</v>
      </c>
      <c r="F8961" t="s">
        <v>142</v>
      </c>
      <c r="H8961">
        <v>58272</v>
      </c>
      <c r="I8961">
        <v>104620</v>
      </c>
      <c r="J8961">
        <v>1845</v>
      </c>
      <c r="K8961">
        <v>53548</v>
      </c>
    </row>
    <row r="8962" spans="1:11" x14ac:dyDescent="0.2">
      <c r="A8962" t="s">
        <v>1982</v>
      </c>
      <c r="B8962">
        <v>21</v>
      </c>
      <c r="C8962">
        <v>2014</v>
      </c>
      <c r="D8962" t="s">
        <v>57</v>
      </c>
      <c r="F8962" t="s">
        <v>125</v>
      </c>
      <c r="H8962">
        <v>181086</v>
      </c>
      <c r="I8962">
        <v>101697</v>
      </c>
      <c r="J8962">
        <v>11431</v>
      </c>
      <c r="K8962">
        <v>2102273</v>
      </c>
    </row>
    <row r="8963" spans="1:11" x14ac:dyDescent="0.2">
      <c r="A8963" t="s">
        <v>1983</v>
      </c>
      <c r="B8963">
        <v>22</v>
      </c>
      <c r="C8963">
        <v>2014</v>
      </c>
      <c r="D8963" t="s">
        <v>972</v>
      </c>
      <c r="F8963" t="s">
        <v>53</v>
      </c>
      <c r="H8963">
        <v>23995</v>
      </c>
      <c r="I8963">
        <v>101093</v>
      </c>
      <c r="J8963">
        <v>334</v>
      </c>
      <c r="K8963">
        <v>25819</v>
      </c>
    </row>
    <row r="8964" spans="1:11" x14ac:dyDescent="0.2">
      <c r="A8964" t="s">
        <v>1984</v>
      </c>
      <c r="B8964">
        <v>23</v>
      </c>
      <c r="C8964">
        <v>2014</v>
      </c>
      <c r="D8964" t="s">
        <v>1353</v>
      </c>
      <c r="F8964" t="s">
        <v>28</v>
      </c>
      <c r="H8964">
        <v>200447</v>
      </c>
      <c r="I8964">
        <v>99751</v>
      </c>
      <c r="J8964">
        <v>16483</v>
      </c>
      <c r="K8964">
        <v>126223</v>
      </c>
    </row>
    <row r="8965" spans="1:11" x14ac:dyDescent="0.2">
      <c r="A8965" t="s">
        <v>1985</v>
      </c>
      <c r="B8965">
        <v>24</v>
      </c>
      <c r="C8965">
        <v>2014</v>
      </c>
      <c r="D8965" t="s">
        <v>70</v>
      </c>
      <c r="F8965" t="s">
        <v>53</v>
      </c>
      <c r="H8965">
        <v>22294</v>
      </c>
      <c r="I8965">
        <v>98375</v>
      </c>
      <c r="J8965">
        <v>1519</v>
      </c>
      <c r="K8965">
        <v>29281</v>
      </c>
    </row>
    <row r="8966" spans="1:11" x14ac:dyDescent="0.2">
      <c r="A8966" t="s">
        <v>1986</v>
      </c>
      <c r="B8966">
        <v>25</v>
      </c>
      <c r="C8966">
        <v>2014</v>
      </c>
      <c r="D8966" t="s">
        <v>21</v>
      </c>
      <c r="F8966" t="s">
        <v>53</v>
      </c>
      <c r="H8966">
        <v>25490</v>
      </c>
      <c r="I8966">
        <v>93991</v>
      </c>
      <c r="J8966">
        <v>2112</v>
      </c>
      <c r="K8966">
        <v>28385</v>
      </c>
    </row>
    <row r="8967" spans="1:11" x14ac:dyDescent="0.2">
      <c r="A8967" t="s">
        <v>1987</v>
      </c>
      <c r="B8967">
        <v>26</v>
      </c>
      <c r="C8967">
        <v>2014</v>
      </c>
      <c r="D8967" t="s">
        <v>57</v>
      </c>
      <c r="F8967" t="s">
        <v>28</v>
      </c>
      <c r="H8967">
        <v>144627</v>
      </c>
      <c r="I8967">
        <v>93629</v>
      </c>
      <c r="J8967">
        <v>13673</v>
      </c>
      <c r="K8967">
        <v>1880382</v>
      </c>
    </row>
    <row r="8968" spans="1:11" x14ac:dyDescent="0.2">
      <c r="A8968" t="s">
        <v>1988</v>
      </c>
      <c r="B8968">
        <v>27</v>
      </c>
      <c r="C8968">
        <v>2014</v>
      </c>
      <c r="D8968" t="s">
        <v>987</v>
      </c>
      <c r="F8968" t="s">
        <v>44</v>
      </c>
      <c r="H8968">
        <v>28453</v>
      </c>
      <c r="I8968">
        <v>89804</v>
      </c>
      <c r="J8968">
        <v>1342</v>
      </c>
      <c r="K8968">
        <v>43752</v>
      </c>
    </row>
    <row r="8969" spans="1:11" x14ac:dyDescent="0.2">
      <c r="A8969" t="s">
        <v>1989</v>
      </c>
      <c r="B8969">
        <v>28</v>
      </c>
      <c r="C8969">
        <v>2014</v>
      </c>
      <c r="D8969" t="s">
        <v>972</v>
      </c>
      <c r="F8969" t="s">
        <v>98</v>
      </c>
      <c r="H8969">
        <v>15033</v>
      </c>
      <c r="I8969">
        <v>89140</v>
      </c>
      <c r="J8969">
        <v>434</v>
      </c>
      <c r="K8969">
        <v>18919</v>
      </c>
    </row>
    <row r="8970" spans="1:11" x14ac:dyDescent="0.2">
      <c r="A8970" t="s">
        <v>1238</v>
      </c>
      <c r="B8970">
        <v>29</v>
      </c>
      <c r="C8970">
        <v>2014</v>
      </c>
      <c r="D8970" t="s">
        <v>57</v>
      </c>
      <c r="F8970" t="s">
        <v>55</v>
      </c>
      <c r="H8970">
        <v>261217</v>
      </c>
      <c r="I8970">
        <v>88069</v>
      </c>
      <c r="J8970">
        <v>21878</v>
      </c>
      <c r="K8970">
        <v>1527015</v>
      </c>
    </row>
    <row r="8971" spans="1:11" x14ac:dyDescent="0.2">
      <c r="A8971" t="s">
        <v>1285</v>
      </c>
      <c r="B8971">
        <v>30</v>
      </c>
      <c r="C8971">
        <v>2014</v>
      </c>
      <c r="D8971" t="s">
        <v>74</v>
      </c>
      <c r="F8971" t="s">
        <v>44</v>
      </c>
      <c r="H8971">
        <v>93289</v>
      </c>
      <c r="I8971">
        <v>86623</v>
      </c>
      <c r="J8971">
        <v>4585</v>
      </c>
      <c r="K8971">
        <v>92663</v>
      </c>
    </row>
    <row r="8972" spans="1:11" x14ac:dyDescent="0.2">
      <c r="A8972" t="s">
        <v>1990</v>
      </c>
      <c r="B8972">
        <v>31</v>
      </c>
      <c r="C8972">
        <v>2014</v>
      </c>
      <c r="D8972" t="s">
        <v>1077</v>
      </c>
      <c r="F8972" t="s">
        <v>53</v>
      </c>
      <c r="H8972">
        <v>218539</v>
      </c>
      <c r="I8972">
        <v>84167</v>
      </c>
      <c r="J8972">
        <v>11312</v>
      </c>
      <c r="K8972">
        <v>139263</v>
      </c>
    </row>
    <row r="8973" spans="1:11" x14ac:dyDescent="0.2">
      <c r="A8973" t="s">
        <v>808</v>
      </c>
      <c r="B8973">
        <v>32</v>
      </c>
      <c r="C8973">
        <v>2014</v>
      </c>
      <c r="D8973" t="s">
        <v>79</v>
      </c>
      <c r="F8973" t="s">
        <v>35</v>
      </c>
      <c r="H8973">
        <v>2509</v>
      </c>
      <c r="I8973">
        <v>81221</v>
      </c>
      <c r="J8973">
        <v>48668</v>
      </c>
      <c r="K8973">
        <v>1966061</v>
      </c>
    </row>
    <row r="8974" spans="1:11" x14ac:dyDescent="0.2">
      <c r="A8974" t="s">
        <v>1991</v>
      </c>
      <c r="B8974">
        <v>33</v>
      </c>
      <c r="C8974">
        <v>2014</v>
      </c>
      <c r="D8974" t="s">
        <v>1830</v>
      </c>
      <c r="F8974" t="s">
        <v>86</v>
      </c>
      <c r="H8974">
        <v>109306</v>
      </c>
      <c r="I8974">
        <v>78812</v>
      </c>
      <c r="J8974">
        <v>5385</v>
      </c>
      <c r="K8974">
        <v>40518</v>
      </c>
    </row>
    <row r="8975" spans="1:11" x14ac:dyDescent="0.2">
      <c r="A8975" t="s">
        <v>1992</v>
      </c>
      <c r="B8975">
        <v>34</v>
      </c>
      <c r="C8975">
        <v>2014</v>
      </c>
      <c r="D8975" t="s">
        <v>636</v>
      </c>
      <c r="F8975" t="s">
        <v>93</v>
      </c>
      <c r="H8975">
        <v>340246</v>
      </c>
      <c r="I8975">
        <v>77849</v>
      </c>
      <c r="J8975">
        <v>21863</v>
      </c>
      <c r="K8975">
        <v>142431</v>
      </c>
    </row>
    <row r="8976" spans="1:11" x14ac:dyDescent="0.2">
      <c r="A8976" t="s">
        <v>1993</v>
      </c>
      <c r="B8976">
        <v>35</v>
      </c>
      <c r="C8976">
        <v>2014</v>
      </c>
      <c r="D8976" t="s">
        <v>1363</v>
      </c>
      <c r="F8976" t="s">
        <v>93</v>
      </c>
      <c r="H8976">
        <v>154480</v>
      </c>
      <c r="I8976">
        <v>74452</v>
      </c>
      <c r="J8976">
        <v>274</v>
      </c>
      <c r="K8976">
        <v>40159</v>
      </c>
    </row>
    <row r="8977" spans="1:11" x14ac:dyDescent="0.2">
      <c r="A8977" t="s">
        <v>877</v>
      </c>
      <c r="B8977">
        <v>36</v>
      </c>
      <c r="C8977">
        <v>2014</v>
      </c>
      <c r="D8977" t="s">
        <v>24</v>
      </c>
      <c r="F8977" t="s">
        <v>72</v>
      </c>
      <c r="H8977">
        <v>38313</v>
      </c>
      <c r="I8977">
        <v>72596</v>
      </c>
      <c r="J8977">
        <v>1971</v>
      </c>
      <c r="K8977">
        <v>44553</v>
      </c>
    </row>
    <row r="8978" spans="1:11" x14ac:dyDescent="0.2">
      <c r="A8978" t="s">
        <v>203</v>
      </c>
      <c r="B8978">
        <v>37</v>
      </c>
      <c r="C8978">
        <v>2014</v>
      </c>
      <c r="D8978" t="s">
        <v>70</v>
      </c>
      <c r="F8978" t="s">
        <v>44</v>
      </c>
      <c r="H8978">
        <v>62739</v>
      </c>
      <c r="I8978">
        <v>72217</v>
      </c>
      <c r="J8978">
        <v>2450</v>
      </c>
      <c r="K8978">
        <v>35481</v>
      </c>
    </row>
    <row r="8979" spans="1:11" x14ac:dyDescent="0.2">
      <c r="A8979" t="s">
        <v>1994</v>
      </c>
      <c r="B8979">
        <v>38</v>
      </c>
      <c r="C8979">
        <v>2014</v>
      </c>
      <c r="D8979" t="s">
        <v>1288</v>
      </c>
      <c r="F8979" t="s">
        <v>255</v>
      </c>
      <c r="H8979">
        <v>28118</v>
      </c>
      <c r="I8979">
        <v>71458</v>
      </c>
      <c r="J8979">
        <v>2490</v>
      </c>
      <c r="K8979">
        <v>59575</v>
      </c>
    </row>
    <row r="8980" spans="1:11" x14ac:dyDescent="0.2">
      <c r="A8980" t="s">
        <v>99</v>
      </c>
      <c r="B8980">
        <v>39</v>
      </c>
      <c r="C8980">
        <v>2014</v>
      </c>
      <c r="D8980" t="s">
        <v>100</v>
      </c>
      <c r="F8980" t="s">
        <v>41</v>
      </c>
      <c r="H8980">
        <v>277883</v>
      </c>
      <c r="I8980">
        <v>71312</v>
      </c>
      <c r="J8980">
        <v>13831</v>
      </c>
      <c r="K8980">
        <v>132683</v>
      </c>
    </row>
    <row r="8981" spans="1:11" x14ac:dyDescent="0.2">
      <c r="A8981" t="s">
        <v>1995</v>
      </c>
      <c r="B8981">
        <v>40</v>
      </c>
      <c r="C8981">
        <v>2014</v>
      </c>
      <c r="D8981" t="s">
        <v>65</v>
      </c>
      <c r="F8981" t="s">
        <v>28</v>
      </c>
      <c r="H8981">
        <v>73218</v>
      </c>
      <c r="I8981">
        <v>68678</v>
      </c>
      <c r="J8981">
        <v>9085</v>
      </c>
      <c r="K8981">
        <v>541329</v>
      </c>
    </row>
    <row r="8982" spans="1:11" x14ac:dyDescent="0.2">
      <c r="A8982" t="s">
        <v>968</v>
      </c>
      <c r="B8982">
        <v>41</v>
      </c>
      <c r="C8982">
        <v>2014</v>
      </c>
      <c r="D8982" t="s">
        <v>43</v>
      </c>
      <c r="F8982" t="s">
        <v>44</v>
      </c>
      <c r="I8982">
        <v>68291</v>
      </c>
      <c r="J8982">
        <v>5189</v>
      </c>
      <c r="K8982">
        <v>224694</v>
      </c>
    </row>
    <row r="8983" spans="1:11" x14ac:dyDescent="0.2">
      <c r="A8983" t="s">
        <v>1996</v>
      </c>
      <c r="B8983">
        <v>42</v>
      </c>
      <c r="C8983">
        <v>2014</v>
      </c>
      <c r="D8983" t="s">
        <v>97</v>
      </c>
      <c r="F8983" t="s">
        <v>28</v>
      </c>
      <c r="H8983">
        <v>59322</v>
      </c>
      <c r="I8983">
        <v>68202</v>
      </c>
      <c r="J8983">
        <v>3368</v>
      </c>
      <c r="K8983">
        <v>885296</v>
      </c>
    </row>
    <row r="8984" spans="1:11" x14ac:dyDescent="0.2">
      <c r="A8984" t="s">
        <v>1997</v>
      </c>
      <c r="B8984">
        <v>43</v>
      </c>
      <c r="C8984">
        <v>2014</v>
      </c>
      <c r="D8984" t="s">
        <v>980</v>
      </c>
      <c r="F8984" t="s">
        <v>28</v>
      </c>
      <c r="H8984">
        <v>128267</v>
      </c>
      <c r="I8984">
        <v>66415</v>
      </c>
      <c r="J8984">
        <v>6740</v>
      </c>
      <c r="K8984">
        <v>77478</v>
      </c>
    </row>
    <row r="8985" spans="1:11" x14ac:dyDescent="0.2">
      <c r="A8985" t="s">
        <v>1998</v>
      </c>
      <c r="B8985">
        <v>44</v>
      </c>
      <c r="C8985">
        <v>2014</v>
      </c>
      <c r="D8985" t="s">
        <v>27</v>
      </c>
      <c r="F8985" t="s">
        <v>98</v>
      </c>
      <c r="H8985">
        <v>130431</v>
      </c>
      <c r="I8985">
        <v>64657</v>
      </c>
      <c r="J8985">
        <v>6816</v>
      </c>
      <c r="K8985">
        <v>158813</v>
      </c>
    </row>
    <row r="8986" spans="1:11" x14ac:dyDescent="0.2">
      <c r="A8986" t="s">
        <v>1999</v>
      </c>
      <c r="B8986">
        <v>45</v>
      </c>
      <c r="C8986">
        <v>2014</v>
      </c>
      <c r="D8986" t="s">
        <v>74</v>
      </c>
      <c r="F8986" t="s">
        <v>33</v>
      </c>
      <c r="H8986">
        <v>106936</v>
      </c>
      <c r="I8986">
        <v>62935</v>
      </c>
      <c r="J8986">
        <v>5721</v>
      </c>
      <c r="K8986">
        <v>90594</v>
      </c>
    </row>
    <row r="8987" spans="1:11" x14ac:dyDescent="0.2">
      <c r="A8987" t="s">
        <v>2000</v>
      </c>
      <c r="B8987">
        <v>46</v>
      </c>
      <c r="C8987">
        <v>2014</v>
      </c>
      <c r="D8987" t="s">
        <v>1363</v>
      </c>
      <c r="F8987" t="s">
        <v>55</v>
      </c>
      <c r="H8987">
        <v>375416</v>
      </c>
      <c r="I8987">
        <v>60629</v>
      </c>
      <c r="J8987">
        <v>12920</v>
      </c>
      <c r="K8987">
        <v>110920</v>
      </c>
    </row>
    <row r="8988" spans="1:11" x14ac:dyDescent="0.2">
      <c r="A8988" t="s">
        <v>1169</v>
      </c>
      <c r="B8988">
        <v>47</v>
      </c>
      <c r="C8988">
        <v>2014</v>
      </c>
      <c r="D8988" t="s">
        <v>488</v>
      </c>
      <c r="F8988" t="s">
        <v>22</v>
      </c>
      <c r="H8988">
        <v>86256</v>
      </c>
      <c r="I8988">
        <v>59433</v>
      </c>
      <c r="J8988">
        <v>9156</v>
      </c>
      <c r="K8988">
        <v>118057</v>
      </c>
    </row>
    <row r="8989" spans="1:11" x14ac:dyDescent="0.2">
      <c r="A8989" t="s">
        <v>981</v>
      </c>
      <c r="B8989">
        <v>48</v>
      </c>
      <c r="C8989">
        <v>2014</v>
      </c>
      <c r="D8989" t="s">
        <v>46</v>
      </c>
      <c r="F8989" t="s">
        <v>18</v>
      </c>
      <c r="H8989">
        <v>59077</v>
      </c>
      <c r="I8989">
        <v>57080</v>
      </c>
      <c r="J8989">
        <v>4787</v>
      </c>
      <c r="K8989">
        <v>69501</v>
      </c>
    </row>
    <row r="8990" spans="1:11" x14ac:dyDescent="0.2">
      <c r="A8990" t="s">
        <v>2001</v>
      </c>
      <c r="B8990">
        <v>49</v>
      </c>
      <c r="C8990">
        <v>2014</v>
      </c>
      <c r="D8990" t="s">
        <v>1722</v>
      </c>
      <c r="F8990" t="s">
        <v>44</v>
      </c>
      <c r="H8990">
        <v>63380</v>
      </c>
      <c r="I8990">
        <v>55656</v>
      </c>
      <c r="J8990">
        <v>3789</v>
      </c>
      <c r="K8990">
        <v>84896</v>
      </c>
    </row>
    <row r="8991" spans="1:11" x14ac:dyDescent="0.2">
      <c r="A8991" t="s">
        <v>2002</v>
      </c>
      <c r="B8991">
        <v>50</v>
      </c>
      <c r="C8991">
        <v>2014</v>
      </c>
      <c r="D8991" t="s">
        <v>85</v>
      </c>
      <c r="F8991" t="s">
        <v>86</v>
      </c>
      <c r="H8991">
        <v>89525</v>
      </c>
      <c r="I8991">
        <v>55438</v>
      </c>
      <c r="J8991">
        <v>4372</v>
      </c>
      <c r="K8991">
        <v>36212</v>
      </c>
    </row>
    <row r="8992" spans="1:11" x14ac:dyDescent="0.2">
      <c r="A8992" t="s">
        <v>2003</v>
      </c>
      <c r="B8992">
        <v>51</v>
      </c>
      <c r="C8992">
        <v>2014</v>
      </c>
      <c r="D8992" t="s">
        <v>100</v>
      </c>
      <c r="F8992" t="s">
        <v>28</v>
      </c>
      <c r="H8992">
        <v>205360</v>
      </c>
      <c r="I8992">
        <v>53785</v>
      </c>
      <c r="J8992">
        <v>22003</v>
      </c>
      <c r="K8992">
        <v>172101</v>
      </c>
    </row>
    <row r="8993" spans="1:11" x14ac:dyDescent="0.2">
      <c r="A8993" t="s">
        <v>2004</v>
      </c>
      <c r="B8993">
        <v>52</v>
      </c>
      <c r="C8993">
        <v>2014</v>
      </c>
      <c r="D8993" t="s">
        <v>1830</v>
      </c>
      <c r="F8993" t="s">
        <v>125</v>
      </c>
      <c r="H8993">
        <v>49818</v>
      </c>
      <c r="I8993">
        <v>53417</v>
      </c>
      <c r="J8993">
        <v>2286</v>
      </c>
      <c r="K8993">
        <v>32732</v>
      </c>
    </row>
    <row r="8994" spans="1:11" x14ac:dyDescent="0.2">
      <c r="A8994" t="s">
        <v>126</v>
      </c>
      <c r="B8994">
        <v>53</v>
      </c>
      <c r="C8994">
        <v>2014</v>
      </c>
      <c r="D8994" t="s">
        <v>974</v>
      </c>
      <c r="F8994" t="s">
        <v>55</v>
      </c>
      <c r="H8994">
        <v>128347</v>
      </c>
      <c r="I8994">
        <v>52708</v>
      </c>
      <c r="J8994">
        <v>9620</v>
      </c>
      <c r="K8994">
        <v>92358</v>
      </c>
    </row>
    <row r="8995" spans="1:11" x14ac:dyDescent="0.2">
      <c r="A8995" t="s">
        <v>1573</v>
      </c>
      <c r="B8995">
        <v>54</v>
      </c>
      <c r="C8995">
        <v>2014</v>
      </c>
      <c r="D8995" t="s">
        <v>223</v>
      </c>
      <c r="F8995" t="s">
        <v>22</v>
      </c>
      <c r="H8995">
        <v>26097</v>
      </c>
      <c r="I8995">
        <v>48750</v>
      </c>
      <c r="J8995">
        <v>196</v>
      </c>
      <c r="K8995">
        <v>50330</v>
      </c>
    </row>
    <row r="8996" spans="1:11" x14ac:dyDescent="0.2">
      <c r="A8996" t="s">
        <v>666</v>
      </c>
      <c r="B8996">
        <v>55</v>
      </c>
      <c r="C8996">
        <v>2014</v>
      </c>
      <c r="D8996" t="s">
        <v>970</v>
      </c>
      <c r="F8996" t="s">
        <v>55</v>
      </c>
      <c r="H8996">
        <v>115466</v>
      </c>
      <c r="I8996">
        <v>48607</v>
      </c>
      <c r="J8996">
        <v>9983</v>
      </c>
      <c r="K8996">
        <v>101191</v>
      </c>
    </row>
    <row r="8997" spans="1:11" x14ac:dyDescent="0.2">
      <c r="A8997" t="s">
        <v>1892</v>
      </c>
      <c r="B8997">
        <v>56</v>
      </c>
      <c r="C8997">
        <v>2014</v>
      </c>
      <c r="D8997" t="s">
        <v>223</v>
      </c>
      <c r="F8997" t="s">
        <v>22</v>
      </c>
      <c r="H8997">
        <v>64898</v>
      </c>
      <c r="I8997">
        <v>47727</v>
      </c>
      <c r="J8997">
        <v>2597</v>
      </c>
      <c r="K8997">
        <v>40139</v>
      </c>
    </row>
    <row r="8998" spans="1:11" x14ac:dyDescent="0.2">
      <c r="A8998" t="s">
        <v>1175</v>
      </c>
      <c r="B8998">
        <v>57</v>
      </c>
      <c r="C8998">
        <v>2014</v>
      </c>
      <c r="D8998" t="s">
        <v>1288</v>
      </c>
      <c r="F8998" t="s">
        <v>33</v>
      </c>
      <c r="H8998">
        <v>27191</v>
      </c>
      <c r="I8998">
        <v>47295</v>
      </c>
      <c r="J8998">
        <v>1914</v>
      </c>
      <c r="K8998">
        <v>49872</v>
      </c>
    </row>
    <row r="8999" spans="1:11" x14ac:dyDescent="0.2">
      <c r="A8999" t="s">
        <v>107</v>
      </c>
      <c r="B8999">
        <v>58</v>
      </c>
      <c r="C8999">
        <v>2014</v>
      </c>
      <c r="D8999" t="s">
        <v>108</v>
      </c>
      <c r="F8999" t="s">
        <v>86</v>
      </c>
      <c r="H8999">
        <v>170331</v>
      </c>
      <c r="I8999">
        <v>46854</v>
      </c>
      <c r="J8999">
        <v>8584</v>
      </c>
      <c r="K8999">
        <v>90055</v>
      </c>
    </row>
    <row r="9000" spans="1:11" x14ac:dyDescent="0.2">
      <c r="A9000" t="s">
        <v>73</v>
      </c>
      <c r="B9000">
        <v>59</v>
      </c>
      <c r="C9000">
        <v>2014</v>
      </c>
      <c r="D9000" t="s">
        <v>74</v>
      </c>
      <c r="F9000" t="s">
        <v>75</v>
      </c>
      <c r="H9000">
        <v>52470</v>
      </c>
      <c r="I9000">
        <v>45358</v>
      </c>
      <c r="J9000">
        <v>2981</v>
      </c>
      <c r="K9000">
        <v>36188</v>
      </c>
    </row>
    <row r="9001" spans="1:11" x14ac:dyDescent="0.2">
      <c r="A9001" t="s">
        <v>1889</v>
      </c>
      <c r="B9001">
        <v>60</v>
      </c>
      <c r="C9001">
        <v>2014</v>
      </c>
      <c r="D9001" t="s">
        <v>1830</v>
      </c>
      <c r="F9001" t="s">
        <v>72</v>
      </c>
      <c r="H9001">
        <v>9165</v>
      </c>
      <c r="I9001">
        <v>45225</v>
      </c>
      <c r="J9001">
        <v>532</v>
      </c>
      <c r="K9001">
        <v>14013</v>
      </c>
    </row>
    <row r="9002" spans="1:11" x14ac:dyDescent="0.2">
      <c r="A9002" t="s">
        <v>174</v>
      </c>
      <c r="B9002">
        <v>61</v>
      </c>
      <c r="C9002">
        <v>2014</v>
      </c>
      <c r="D9002" t="s">
        <v>175</v>
      </c>
      <c r="F9002" t="s">
        <v>55</v>
      </c>
      <c r="H9002">
        <v>140287</v>
      </c>
      <c r="I9002">
        <v>45041</v>
      </c>
      <c r="J9002">
        <v>6136</v>
      </c>
      <c r="K9002">
        <v>81241</v>
      </c>
    </row>
    <row r="9003" spans="1:11" x14ac:dyDescent="0.2">
      <c r="A9003" t="s">
        <v>1248</v>
      </c>
      <c r="B9003">
        <v>62</v>
      </c>
      <c r="C9003">
        <v>2014</v>
      </c>
      <c r="D9003" t="s">
        <v>985</v>
      </c>
      <c r="F9003" t="s">
        <v>72</v>
      </c>
      <c r="I9003">
        <v>44480</v>
      </c>
      <c r="J9003">
        <v>992</v>
      </c>
      <c r="K9003">
        <v>13504</v>
      </c>
    </row>
    <row r="9004" spans="1:11" x14ac:dyDescent="0.2">
      <c r="A9004" t="s">
        <v>734</v>
      </c>
      <c r="B9004">
        <v>63</v>
      </c>
      <c r="C9004">
        <v>2014</v>
      </c>
      <c r="D9004" t="s">
        <v>985</v>
      </c>
      <c r="F9004" t="s">
        <v>22</v>
      </c>
      <c r="H9004">
        <v>21134</v>
      </c>
      <c r="I9004">
        <v>44411</v>
      </c>
      <c r="J9004">
        <v>992</v>
      </c>
      <c r="K9004">
        <v>12664</v>
      </c>
    </row>
    <row r="9005" spans="1:11" x14ac:dyDescent="0.2">
      <c r="A9005" t="s">
        <v>885</v>
      </c>
      <c r="B9005">
        <v>64</v>
      </c>
      <c r="C9005">
        <v>2014</v>
      </c>
      <c r="D9005" t="s">
        <v>85</v>
      </c>
      <c r="F9005" t="s">
        <v>113</v>
      </c>
      <c r="H9005">
        <v>39173</v>
      </c>
      <c r="I9005">
        <v>44287</v>
      </c>
      <c r="J9005">
        <v>1561</v>
      </c>
      <c r="K9005">
        <v>33567</v>
      </c>
    </row>
    <row r="9006" spans="1:11" x14ac:dyDescent="0.2">
      <c r="A9006" t="s">
        <v>120</v>
      </c>
      <c r="B9006">
        <v>65</v>
      </c>
      <c r="C9006">
        <v>2014</v>
      </c>
      <c r="D9006" t="s">
        <v>100</v>
      </c>
      <c r="F9006" t="s">
        <v>41</v>
      </c>
      <c r="H9006">
        <v>166939</v>
      </c>
      <c r="I9006">
        <v>44033</v>
      </c>
      <c r="J9006">
        <v>4404</v>
      </c>
      <c r="K9006">
        <v>105645</v>
      </c>
    </row>
    <row r="9007" spans="1:11" x14ac:dyDescent="0.2">
      <c r="A9007" t="s">
        <v>1832</v>
      </c>
      <c r="B9007">
        <v>66</v>
      </c>
      <c r="C9007">
        <v>2014</v>
      </c>
      <c r="D9007" t="s">
        <v>79</v>
      </c>
      <c r="F9007" t="s">
        <v>28</v>
      </c>
      <c r="H9007">
        <v>3587</v>
      </c>
      <c r="I9007">
        <v>43768</v>
      </c>
      <c r="J9007">
        <v>19</v>
      </c>
      <c r="K9007">
        <v>2848</v>
      </c>
    </row>
    <row r="9008" spans="1:11" x14ac:dyDescent="0.2">
      <c r="A9008" t="s">
        <v>614</v>
      </c>
      <c r="B9008">
        <v>67</v>
      </c>
      <c r="C9008">
        <v>2014</v>
      </c>
      <c r="D9008" t="s">
        <v>70</v>
      </c>
      <c r="F9008" t="s">
        <v>55</v>
      </c>
      <c r="H9008">
        <v>8507</v>
      </c>
      <c r="I9008">
        <v>42982</v>
      </c>
      <c r="J9008">
        <v>3508</v>
      </c>
      <c r="K9008">
        <v>17220</v>
      </c>
    </row>
    <row r="9009" spans="1:11" x14ac:dyDescent="0.2">
      <c r="A9009" t="s">
        <v>243</v>
      </c>
      <c r="B9009">
        <v>68</v>
      </c>
      <c r="C9009">
        <v>2014</v>
      </c>
      <c r="D9009" t="s">
        <v>17</v>
      </c>
      <c r="F9009" t="s">
        <v>187</v>
      </c>
      <c r="H9009">
        <v>31421</v>
      </c>
      <c r="I9009">
        <v>42730</v>
      </c>
      <c r="J9009">
        <v>1178</v>
      </c>
      <c r="K9009">
        <v>31518</v>
      </c>
    </row>
    <row r="9010" spans="1:11" x14ac:dyDescent="0.2">
      <c r="A9010" t="s">
        <v>1350</v>
      </c>
      <c r="B9010">
        <v>69</v>
      </c>
      <c r="C9010">
        <v>2014</v>
      </c>
      <c r="D9010" t="s">
        <v>976</v>
      </c>
      <c r="F9010" t="s">
        <v>55</v>
      </c>
      <c r="H9010">
        <v>4568</v>
      </c>
      <c r="I9010">
        <v>42554</v>
      </c>
      <c r="J9010">
        <v>311</v>
      </c>
      <c r="K9010">
        <v>11791</v>
      </c>
    </row>
    <row r="9011" spans="1:11" x14ac:dyDescent="0.2">
      <c r="A9011" t="s">
        <v>2005</v>
      </c>
      <c r="B9011">
        <v>70</v>
      </c>
      <c r="C9011">
        <v>2014</v>
      </c>
      <c r="D9011" t="s">
        <v>223</v>
      </c>
      <c r="F9011" t="s">
        <v>22</v>
      </c>
      <c r="H9011">
        <v>3800</v>
      </c>
      <c r="I9011">
        <v>42249</v>
      </c>
      <c r="J9011">
        <v>15</v>
      </c>
      <c r="K9011">
        <v>21453</v>
      </c>
    </row>
    <row r="9012" spans="1:11" x14ac:dyDescent="0.2">
      <c r="A9012" t="s">
        <v>1322</v>
      </c>
      <c r="B9012">
        <v>71</v>
      </c>
      <c r="C9012">
        <v>2014</v>
      </c>
      <c r="D9012" t="s">
        <v>998</v>
      </c>
      <c r="F9012" t="s">
        <v>177</v>
      </c>
      <c r="H9012">
        <v>3170</v>
      </c>
      <c r="I9012">
        <v>41562</v>
      </c>
      <c r="J9012">
        <v>203</v>
      </c>
      <c r="K9012">
        <v>4739</v>
      </c>
    </row>
    <row r="9013" spans="1:11" x14ac:dyDescent="0.2">
      <c r="A9013" t="s">
        <v>1083</v>
      </c>
      <c r="B9013">
        <v>72</v>
      </c>
      <c r="C9013">
        <v>2014</v>
      </c>
      <c r="D9013" t="s">
        <v>97</v>
      </c>
      <c r="F9013" t="s">
        <v>41</v>
      </c>
      <c r="H9013">
        <v>39190</v>
      </c>
      <c r="I9013">
        <v>41471</v>
      </c>
      <c r="J9013">
        <v>-667</v>
      </c>
      <c r="K9013">
        <v>731781</v>
      </c>
    </row>
    <row r="9014" spans="1:11" x14ac:dyDescent="0.2">
      <c r="A9014" t="s">
        <v>644</v>
      </c>
      <c r="B9014">
        <v>73</v>
      </c>
      <c r="C9014">
        <v>2014</v>
      </c>
      <c r="D9014" t="s">
        <v>1288</v>
      </c>
      <c r="F9014" t="s">
        <v>190</v>
      </c>
      <c r="H9014">
        <v>17362</v>
      </c>
      <c r="I9014">
        <v>41313</v>
      </c>
      <c r="J9014">
        <v>1231</v>
      </c>
      <c r="K9014">
        <v>20735</v>
      </c>
    </row>
    <row r="9015" spans="1:11" x14ac:dyDescent="0.2">
      <c r="A9015" t="s">
        <v>1292</v>
      </c>
      <c r="B9015">
        <v>74</v>
      </c>
      <c r="C9015">
        <v>2014</v>
      </c>
      <c r="D9015" t="s">
        <v>57</v>
      </c>
      <c r="F9015" t="s">
        <v>28</v>
      </c>
      <c r="H9015">
        <v>73646</v>
      </c>
      <c r="I9015">
        <v>40874</v>
      </c>
      <c r="J9015">
        <v>8040</v>
      </c>
      <c r="K9015">
        <v>911507</v>
      </c>
    </row>
    <row r="9016" spans="1:11" x14ac:dyDescent="0.2">
      <c r="A9016" t="s">
        <v>1306</v>
      </c>
      <c r="B9016">
        <v>75</v>
      </c>
      <c r="C9016">
        <v>2014</v>
      </c>
      <c r="D9016" t="s">
        <v>21</v>
      </c>
      <c r="F9016" t="s">
        <v>22</v>
      </c>
      <c r="H9016">
        <v>6667</v>
      </c>
      <c r="I9016">
        <v>39193</v>
      </c>
      <c r="J9016">
        <v>412</v>
      </c>
      <c r="K9016">
        <v>13389</v>
      </c>
    </row>
    <row r="9017" spans="1:11" x14ac:dyDescent="0.2">
      <c r="A9017" t="s">
        <v>1676</v>
      </c>
      <c r="B9017">
        <v>76</v>
      </c>
      <c r="C9017">
        <v>2014</v>
      </c>
      <c r="D9017" t="s">
        <v>65</v>
      </c>
      <c r="F9017" t="s">
        <v>146</v>
      </c>
      <c r="I9017">
        <v>39133</v>
      </c>
      <c r="J9017">
        <v>1743</v>
      </c>
      <c r="K9017">
        <v>121282</v>
      </c>
    </row>
    <row r="9018" spans="1:11" x14ac:dyDescent="0.2">
      <c r="A9018" t="s">
        <v>881</v>
      </c>
      <c r="B9018">
        <v>77</v>
      </c>
      <c r="C9018">
        <v>2014</v>
      </c>
      <c r="D9018" t="s">
        <v>32</v>
      </c>
      <c r="F9018" t="s">
        <v>41</v>
      </c>
      <c r="H9018">
        <v>72537</v>
      </c>
      <c r="I9018">
        <v>39055</v>
      </c>
      <c r="J9018">
        <v>3924</v>
      </c>
      <c r="K9018">
        <v>45435</v>
      </c>
    </row>
    <row r="9019" spans="1:11" x14ac:dyDescent="0.2">
      <c r="A9019" t="s">
        <v>1836</v>
      </c>
      <c r="B9019">
        <v>78</v>
      </c>
      <c r="C9019">
        <v>2014</v>
      </c>
      <c r="D9019" t="s">
        <v>118</v>
      </c>
      <c r="F9019" t="s">
        <v>44</v>
      </c>
      <c r="H9019">
        <v>16582</v>
      </c>
      <c r="I9019">
        <v>38279</v>
      </c>
      <c r="J9019">
        <v>571</v>
      </c>
      <c r="K9019">
        <v>36812</v>
      </c>
    </row>
    <row r="9020" spans="1:11" x14ac:dyDescent="0.2">
      <c r="A9020" t="s">
        <v>1834</v>
      </c>
      <c r="B9020">
        <v>79</v>
      </c>
      <c r="C9020">
        <v>2014</v>
      </c>
      <c r="D9020" t="s">
        <v>1294</v>
      </c>
      <c r="F9020" t="s">
        <v>113</v>
      </c>
      <c r="H9020">
        <v>23297</v>
      </c>
      <c r="I9020">
        <v>38040</v>
      </c>
      <c r="J9020">
        <v>1556</v>
      </c>
      <c r="K9020">
        <v>28831</v>
      </c>
    </row>
    <row r="9021" spans="1:11" x14ac:dyDescent="0.2">
      <c r="A9021" t="s">
        <v>217</v>
      </c>
      <c r="B9021">
        <v>80</v>
      </c>
      <c r="C9021">
        <v>2014</v>
      </c>
      <c r="D9021" t="s">
        <v>1722</v>
      </c>
      <c r="F9021" t="s">
        <v>44</v>
      </c>
      <c r="H9021">
        <v>33568</v>
      </c>
      <c r="I9021">
        <v>37795</v>
      </c>
      <c r="J9021">
        <v>3537</v>
      </c>
      <c r="K9021">
        <v>59521</v>
      </c>
    </row>
    <row r="9022" spans="1:11" x14ac:dyDescent="0.2">
      <c r="A9022" t="s">
        <v>170</v>
      </c>
      <c r="B9022">
        <v>81</v>
      </c>
      <c r="C9022">
        <v>2014</v>
      </c>
      <c r="D9022" t="s">
        <v>118</v>
      </c>
      <c r="F9022" t="s">
        <v>86</v>
      </c>
      <c r="H9022">
        <v>29431</v>
      </c>
      <c r="I9022">
        <v>37773</v>
      </c>
      <c r="J9022">
        <v>10540</v>
      </c>
      <c r="K9022">
        <v>52252</v>
      </c>
    </row>
    <row r="9023" spans="1:11" x14ac:dyDescent="0.2">
      <c r="A9023" t="s">
        <v>516</v>
      </c>
      <c r="B9023">
        <v>82</v>
      </c>
      <c r="C9023">
        <v>2014</v>
      </c>
      <c r="D9023" t="s">
        <v>636</v>
      </c>
      <c r="F9023" t="s">
        <v>55</v>
      </c>
      <c r="H9023">
        <v>182413</v>
      </c>
      <c r="I9023">
        <v>37180</v>
      </c>
      <c r="J9023">
        <v>10925</v>
      </c>
      <c r="K9023">
        <v>81812</v>
      </c>
    </row>
    <row r="9024" spans="1:11" x14ac:dyDescent="0.2">
      <c r="A9024" t="s">
        <v>1173</v>
      </c>
      <c r="B9024">
        <v>83</v>
      </c>
      <c r="C9024">
        <v>2014</v>
      </c>
      <c r="D9024" t="s">
        <v>57</v>
      </c>
      <c r="F9024" t="s">
        <v>28</v>
      </c>
      <c r="H9024">
        <v>61581</v>
      </c>
      <c r="I9024">
        <v>36848</v>
      </c>
      <c r="J9024">
        <v>2932</v>
      </c>
      <c r="K9024">
        <v>832702</v>
      </c>
    </row>
    <row r="9025" spans="1:11" x14ac:dyDescent="0.2">
      <c r="A9025" t="s">
        <v>1723</v>
      </c>
      <c r="B9025">
        <v>84</v>
      </c>
      <c r="C9025">
        <v>2014</v>
      </c>
      <c r="D9025" t="s">
        <v>21</v>
      </c>
      <c r="F9025" t="s">
        <v>28</v>
      </c>
      <c r="H9025">
        <v>26962</v>
      </c>
      <c r="I9025">
        <v>36694</v>
      </c>
      <c r="J9025">
        <v>5052</v>
      </c>
      <c r="K9025">
        <v>42754</v>
      </c>
    </row>
    <row r="9026" spans="1:11" x14ac:dyDescent="0.2">
      <c r="A9026" t="s">
        <v>2006</v>
      </c>
      <c r="B9026">
        <v>85</v>
      </c>
      <c r="C9026">
        <v>2014</v>
      </c>
      <c r="D9026" t="s">
        <v>175</v>
      </c>
      <c r="F9026" t="s">
        <v>28</v>
      </c>
      <c r="H9026">
        <v>72148</v>
      </c>
      <c r="I9026">
        <v>36566</v>
      </c>
      <c r="J9026">
        <v>7097</v>
      </c>
      <c r="K9026">
        <v>50944</v>
      </c>
    </row>
    <row r="9027" spans="1:11" x14ac:dyDescent="0.2">
      <c r="A9027" t="s">
        <v>1674</v>
      </c>
      <c r="B9027">
        <v>86</v>
      </c>
      <c r="C9027">
        <v>2014</v>
      </c>
      <c r="D9027" t="s">
        <v>46</v>
      </c>
      <c r="F9027" t="s">
        <v>47</v>
      </c>
      <c r="H9027">
        <v>61482</v>
      </c>
      <c r="I9027">
        <v>36475</v>
      </c>
      <c r="J9027">
        <v>4848</v>
      </c>
      <c r="K9027">
        <v>51499</v>
      </c>
    </row>
    <row r="9028" spans="1:11" x14ac:dyDescent="0.2">
      <c r="A9028" t="s">
        <v>1346</v>
      </c>
      <c r="B9028">
        <v>87</v>
      </c>
      <c r="C9028">
        <v>2014</v>
      </c>
      <c r="D9028" t="s">
        <v>24</v>
      </c>
      <c r="F9028" t="s">
        <v>44</v>
      </c>
      <c r="H9028">
        <v>5083</v>
      </c>
      <c r="I9028">
        <v>36188</v>
      </c>
      <c r="J9028">
        <v>-1365</v>
      </c>
      <c r="K9028">
        <v>18261</v>
      </c>
    </row>
    <row r="9029" spans="1:11" x14ac:dyDescent="0.2">
      <c r="A9029" t="s">
        <v>127</v>
      </c>
      <c r="B9029">
        <v>88</v>
      </c>
      <c r="C9029">
        <v>2014</v>
      </c>
      <c r="D9029" t="s">
        <v>40</v>
      </c>
      <c r="F9029" t="s">
        <v>28</v>
      </c>
      <c r="I9029">
        <v>36026</v>
      </c>
      <c r="J9029">
        <v>1326</v>
      </c>
      <c r="K9029">
        <v>236749</v>
      </c>
    </row>
    <row r="9030" spans="1:11" x14ac:dyDescent="0.2">
      <c r="A9030" t="s">
        <v>1939</v>
      </c>
      <c r="B9030">
        <v>89</v>
      </c>
      <c r="C9030">
        <v>2014</v>
      </c>
      <c r="D9030" t="s">
        <v>980</v>
      </c>
      <c r="F9030" t="s">
        <v>44</v>
      </c>
      <c r="H9030">
        <v>58768</v>
      </c>
      <c r="I9030">
        <v>35299</v>
      </c>
      <c r="J9030">
        <v>3915</v>
      </c>
      <c r="K9030">
        <v>72557</v>
      </c>
    </row>
    <row r="9031" spans="1:11" x14ac:dyDescent="0.2">
      <c r="A9031" t="s">
        <v>132</v>
      </c>
      <c r="B9031">
        <v>90</v>
      </c>
      <c r="C9031">
        <v>2014</v>
      </c>
      <c r="D9031" t="s">
        <v>57</v>
      </c>
      <c r="F9031" t="s">
        <v>28</v>
      </c>
      <c r="H9031">
        <v>95663</v>
      </c>
      <c r="I9031">
        <v>34932</v>
      </c>
      <c r="J9031">
        <v>5359</v>
      </c>
      <c r="K9031">
        <v>153375</v>
      </c>
    </row>
    <row r="9032" spans="1:11" x14ac:dyDescent="0.2">
      <c r="A9032" t="s">
        <v>1092</v>
      </c>
      <c r="B9032">
        <v>91</v>
      </c>
      <c r="C9032">
        <v>2014</v>
      </c>
      <c r="D9032" t="s">
        <v>43</v>
      </c>
      <c r="F9032" t="s">
        <v>53</v>
      </c>
      <c r="I9032">
        <v>34542</v>
      </c>
      <c r="J9032">
        <v>797</v>
      </c>
      <c r="K9032">
        <v>171234</v>
      </c>
    </row>
    <row r="9033" spans="1:11" x14ac:dyDescent="0.2">
      <c r="A9033" t="s">
        <v>77</v>
      </c>
      <c r="B9033">
        <v>92</v>
      </c>
      <c r="C9033">
        <v>2014</v>
      </c>
      <c r="D9033" t="s">
        <v>65</v>
      </c>
      <c r="F9033" t="s">
        <v>44</v>
      </c>
      <c r="H9033">
        <v>25296</v>
      </c>
      <c r="I9033">
        <v>34507</v>
      </c>
      <c r="J9033">
        <v>2280</v>
      </c>
      <c r="K9033">
        <v>123520</v>
      </c>
    </row>
    <row r="9034" spans="1:11" x14ac:dyDescent="0.2">
      <c r="A9034" t="s">
        <v>327</v>
      </c>
      <c r="B9034">
        <v>93</v>
      </c>
      <c r="C9034">
        <v>2014</v>
      </c>
      <c r="D9034" t="s">
        <v>987</v>
      </c>
      <c r="F9034" t="s">
        <v>25</v>
      </c>
      <c r="H9034">
        <v>14976</v>
      </c>
      <c r="I9034">
        <v>34482</v>
      </c>
      <c r="J9034">
        <v>778</v>
      </c>
      <c r="K9034">
        <v>12177</v>
      </c>
    </row>
    <row r="9035" spans="1:11" x14ac:dyDescent="0.2">
      <c r="A9035" t="s">
        <v>812</v>
      </c>
      <c r="B9035">
        <v>94</v>
      </c>
      <c r="C9035">
        <v>2014</v>
      </c>
      <c r="D9035" t="s">
        <v>70</v>
      </c>
      <c r="F9035" t="s">
        <v>72</v>
      </c>
      <c r="H9035">
        <v>1776</v>
      </c>
      <c r="I9035">
        <v>34327</v>
      </c>
      <c r="J9035">
        <v>-1466</v>
      </c>
      <c r="K9035">
        <v>11034</v>
      </c>
    </row>
    <row r="9036" spans="1:11" x14ac:dyDescent="0.2">
      <c r="A9036" t="s">
        <v>2007</v>
      </c>
      <c r="B9036">
        <v>95</v>
      </c>
      <c r="C9036">
        <v>2014</v>
      </c>
      <c r="D9036" t="s">
        <v>40</v>
      </c>
      <c r="F9036" t="s">
        <v>28</v>
      </c>
      <c r="I9036">
        <v>33817</v>
      </c>
      <c r="J9036">
        <v>1722</v>
      </c>
      <c r="K9036">
        <v>498728</v>
      </c>
    </row>
    <row r="9037" spans="1:11" x14ac:dyDescent="0.2">
      <c r="A9037" t="s">
        <v>993</v>
      </c>
      <c r="B9037">
        <v>96</v>
      </c>
      <c r="C9037">
        <v>2014</v>
      </c>
      <c r="D9037" t="s">
        <v>40</v>
      </c>
      <c r="F9037" t="s">
        <v>146</v>
      </c>
      <c r="I9037">
        <v>33350</v>
      </c>
      <c r="J9037">
        <v>193</v>
      </c>
      <c r="K9037">
        <v>241178</v>
      </c>
    </row>
    <row r="9038" spans="1:11" x14ac:dyDescent="0.2">
      <c r="A9038" t="s">
        <v>613</v>
      </c>
      <c r="B9038">
        <v>97</v>
      </c>
      <c r="C9038">
        <v>2014</v>
      </c>
      <c r="D9038" t="s">
        <v>1288</v>
      </c>
      <c r="F9038" t="s">
        <v>33</v>
      </c>
      <c r="H9038">
        <v>22727</v>
      </c>
      <c r="I9038">
        <v>32380</v>
      </c>
      <c r="J9038">
        <v>1476</v>
      </c>
      <c r="K9038">
        <v>54336</v>
      </c>
    </row>
    <row r="9039" spans="1:11" x14ac:dyDescent="0.2">
      <c r="A9039" t="s">
        <v>1835</v>
      </c>
      <c r="B9039">
        <v>98</v>
      </c>
      <c r="C9039">
        <v>2014</v>
      </c>
      <c r="D9039" t="s">
        <v>27</v>
      </c>
      <c r="F9039" t="s">
        <v>55</v>
      </c>
      <c r="H9039">
        <v>38933</v>
      </c>
      <c r="I9039">
        <v>31754</v>
      </c>
      <c r="J9039">
        <v>2859</v>
      </c>
      <c r="K9039">
        <v>21905</v>
      </c>
    </row>
    <row r="9040" spans="1:11" x14ac:dyDescent="0.2">
      <c r="A9040" t="s">
        <v>450</v>
      </c>
      <c r="B9040">
        <v>99</v>
      </c>
      <c r="C9040">
        <v>2014</v>
      </c>
      <c r="D9040" t="s">
        <v>74</v>
      </c>
      <c r="F9040" t="s">
        <v>35</v>
      </c>
      <c r="H9040">
        <v>37478</v>
      </c>
      <c r="I9040">
        <v>31218</v>
      </c>
      <c r="J9040">
        <v>2357</v>
      </c>
      <c r="K9040">
        <v>35448</v>
      </c>
    </row>
    <row r="9041" spans="1:11" x14ac:dyDescent="0.2">
      <c r="A9041" t="s">
        <v>1724</v>
      </c>
      <c r="B9041">
        <v>100</v>
      </c>
      <c r="C9041">
        <v>2014</v>
      </c>
      <c r="D9041" t="s">
        <v>38</v>
      </c>
      <c r="F9041" t="s">
        <v>28</v>
      </c>
      <c r="H9041">
        <v>129779</v>
      </c>
      <c r="I9041">
        <v>31217</v>
      </c>
      <c r="J9041">
        <v>8576</v>
      </c>
      <c r="K9041">
        <v>38168</v>
      </c>
    </row>
    <row r="9042" spans="1:11" x14ac:dyDescent="0.2">
      <c r="A9042" t="s">
        <v>1176</v>
      </c>
      <c r="B9042">
        <v>101</v>
      </c>
      <c r="C9042">
        <v>2014</v>
      </c>
      <c r="D9042" t="s">
        <v>490</v>
      </c>
      <c r="F9042" t="s">
        <v>72</v>
      </c>
      <c r="H9042">
        <v>89900</v>
      </c>
      <c r="I9042">
        <v>30871</v>
      </c>
      <c r="J9042">
        <v>4659</v>
      </c>
      <c r="K9042">
        <v>33550</v>
      </c>
    </row>
    <row r="9043" spans="1:11" x14ac:dyDescent="0.2">
      <c r="A9043" t="s">
        <v>246</v>
      </c>
      <c r="B9043">
        <v>102</v>
      </c>
      <c r="C9043">
        <v>2014</v>
      </c>
      <c r="D9043" t="s">
        <v>175</v>
      </c>
      <c r="F9043" t="s">
        <v>28</v>
      </c>
      <c r="H9043">
        <v>58317</v>
      </c>
      <c r="I9043">
        <v>29795</v>
      </c>
      <c r="J9043">
        <v>3691</v>
      </c>
      <c r="K9043">
        <v>67994</v>
      </c>
    </row>
    <row r="9044" spans="1:11" x14ac:dyDescent="0.2">
      <c r="A9044" t="s">
        <v>306</v>
      </c>
      <c r="B9044">
        <v>103</v>
      </c>
      <c r="C9044">
        <v>2014</v>
      </c>
      <c r="D9044" t="s">
        <v>1095</v>
      </c>
      <c r="F9044" t="s">
        <v>22</v>
      </c>
      <c r="H9044">
        <v>50107</v>
      </c>
      <c r="I9044">
        <v>29402</v>
      </c>
      <c r="J9044">
        <v>2125</v>
      </c>
      <c r="K9044">
        <v>29223</v>
      </c>
    </row>
    <row r="9045" spans="1:11" x14ac:dyDescent="0.2">
      <c r="A9045" t="s">
        <v>216</v>
      </c>
      <c r="B9045">
        <v>104</v>
      </c>
      <c r="C9045">
        <v>2014</v>
      </c>
      <c r="D9045" t="s">
        <v>70</v>
      </c>
      <c r="F9045" t="s">
        <v>177</v>
      </c>
      <c r="I9045">
        <v>29148</v>
      </c>
      <c r="J9045">
        <v>1654</v>
      </c>
      <c r="K9045">
        <v>13547</v>
      </c>
    </row>
    <row r="9046" spans="1:11" x14ac:dyDescent="0.2">
      <c r="A9046" t="s">
        <v>90</v>
      </c>
      <c r="B9046">
        <v>105</v>
      </c>
      <c r="C9046">
        <v>2014</v>
      </c>
      <c r="D9046" t="s">
        <v>91</v>
      </c>
      <c r="F9046" t="s">
        <v>113</v>
      </c>
      <c r="H9046">
        <v>20132</v>
      </c>
      <c r="I9046">
        <v>29080</v>
      </c>
      <c r="J9046">
        <v>1395</v>
      </c>
      <c r="K9046">
        <v>31528</v>
      </c>
    </row>
    <row r="9047" spans="1:11" x14ac:dyDescent="0.2">
      <c r="A9047" t="s">
        <v>816</v>
      </c>
      <c r="B9047">
        <v>106</v>
      </c>
      <c r="C9047">
        <v>2014</v>
      </c>
      <c r="D9047" t="s">
        <v>60</v>
      </c>
      <c r="F9047" t="s">
        <v>44</v>
      </c>
      <c r="H9047">
        <v>97038</v>
      </c>
      <c r="I9047">
        <v>28106</v>
      </c>
      <c r="J9047">
        <v>5586</v>
      </c>
      <c r="K9047">
        <v>36626</v>
      </c>
    </row>
    <row r="9048" spans="1:11" x14ac:dyDescent="0.2">
      <c r="A9048" t="s">
        <v>1675</v>
      </c>
      <c r="B9048">
        <v>107</v>
      </c>
      <c r="C9048">
        <v>2014</v>
      </c>
      <c r="D9048" t="s">
        <v>24</v>
      </c>
      <c r="F9048" t="s">
        <v>53</v>
      </c>
      <c r="H9048">
        <v>21879</v>
      </c>
      <c r="I9048">
        <v>27931</v>
      </c>
      <c r="J9048">
        <v>1486</v>
      </c>
      <c r="K9048">
        <v>21634</v>
      </c>
    </row>
    <row r="9049" spans="1:11" x14ac:dyDescent="0.2">
      <c r="A9049" t="s">
        <v>387</v>
      </c>
      <c r="B9049">
        <v>108</v>
      </c>
      <c r="C9049">
        <v>2014</v>
      </c>
      <c r="D9049" t="s">
        <v>1838</v>
      </c>
      <c r="F9049" t="s">
        <v>146</v>
      </c>
      <c r="H9049">
        <v>42678</v>
      </c>
      <c r="I9049">
        <v>27423</v>
      </c>
      <c r="J9049">
        <v>2137</v>
      </c>
      <c r="K9049">
        <v>10201</v>
      </c>
    </row>
    <row r="9050" spans="1:11" x14ac:dyDescent="0.2">
      <c r="A9050" t="s">
        <v>220</v>
      </c>
      <c r="B9050">
        <v>109</v>
      </c>
      <c r="C9050">
        <v>2014</v>
      </c>
      <c r="D9050" t="s">
        <v>221</v>
      </c>
      <c r="F9050" t="s">
        <v>22</v>
      </c>
      <c r="H9050">
        <v>12463</v>
      </c>
      <c r="I9050">
        <v>27352</v>
      </c>
      <c r="J9050">
        <v>668</v>
      </c>
      <c r="K9050">
        <v>8324</v>
      </c>
    </row>
    <row r="9051" spans="1:11" x14ac:dyDescent="0.2">
      <c r="A9051" t="s">
        <v>1894</v>
      </c>
      <c r="B9051">
        <v>110</v>
      </c>
      <c r="C9051">
        <v>2014</v>
      </c>
      <c r="D9051" t="s">
        <v>40</v>
      </c>
      <c r="F9051" t="s">
        <v>187</v>
      </c>
      <c r="I9051">
        <v>26978</v>
      </c>
      <c r="J9051">
        <v>802</v>
      </c>
      <c r="K9051">
        <v>217106</v>
      </c>
    </row>
    <row r="9052" spans="1:11" x14ac:dyDescent="0.2">
      <c r="A9052" t="s">
        <v>499</v>
      </c>
      <c r="B9052">
        <v>111</v>
      </c>
      <c r="C9052">
        <v>2014</v>
      </c>
      <c r="D9052" t="s">
        <v>976</v>
      </c>
      <c r="F9052" t="s">
        <v>177</v>
      </c>
      <c r="H9052">
        <v>2327</v>
      </c>
      <c r="I9052">
        <v>26822</v>
      </c>
      <c r="J9052">
        <v>180</v>
      </c>
      <c r="K9052">
        <v>7170</v>
      </c>
    </row>
    <row r="9053" spans="1:11" x14ac:dyDescent="0.2">
      <c r="A9053" t="s">
        <v>2008</v>
      </c>
      <c r="B9053">
        <v>112</v>
      </c>
      <c r="C9053">
        <v>2014</v>
      </c>
      <c r="D9053" t="s">
        <v>118</v>
      </c>
      <c r="F9053" t="s">
        <v>22</v>
      </c>
      <c r="H9053">
        <v>17257</v>
      </c>
      <c r="I9053">
        <v>26743</v>
      </c>
      <c r="J9053">
        <v>-1834</v>
      </c>
      <c r="K9053">
        <v>42278</v>
      </c>
    </row>
    <row r="9054" spans="1:11" x14ac:dyDescent="0.2">
      <c r="A9054" t="s">
        <v>1940</v>
      </c>
      <c r="B9054">
        <v>113</v>
      </c>
      <c r="C9054">
        <v>2014</v>
      </c>
      <c r="D9054" t="s">
        <v>65</v>
      </c>
      <c r="F9054" t="s">
        <v>33</v>
      </c>
      <c r="H9054">
        <v>15742</v>
      </c>
      <c r="I9054">
        <v>26341</v>
      </c>
      <c r="J9054">
        <v>176</v>
      </c>
      <c r="K9054">
        <v>277884</v>
      </c>
    </row>
    <row r="9055" spans="1:11" x14ac:dyDescent="0.2">
      <c r="A9055" t="s">
        <v>1460</v>
      </c>
      <c r="B9055">
        <v>114</v>
      </c>
      <c r="C9055">
        <v>2014</v>
      </c>
      <c r="D9055" t="s">
        <v>65</v>
      </c>
      <c r="F9055" t="s">
        <v>28</v>
      </c>
      <c r="H9055">
        <v>29983</v>
      </c>
      <c r="I9055">
        <v>26191</v>
      </c>
      <c r="J9055">
        <v>3673</v>
      </c>
      <c r="K9055">
        <v>103812</v>
      </c>
    </row>
    <row r="9056" spans="1:11" x14ac:dyDescent="0.2">
      <c r="A9056" t="s">
        <v>369</v>
      </c>
      <c r="B9056">
        <v>115</v>
      </c>
      <c r="C9056">
        <v>2014</v>
      </c>
      <c r="D9056" t="s">
        <v>283</v>
      </c>
      <c r="F9056" t="s">
        <v>370</v>
      </c>
      <c r="H9056">
        <v>65401</v>
      </c>
      <c r="I9056">
        <v>25836</v>
      </c>
      <c r="J9056">
        <v>2485</v>
      </c>
      <c r="K9056">
        <v>17584</v>
      </c>
    </row>
    <row r="9057" spans="1:11" x14ac:dyDescent="0.2">
      <c r="A9057" t="s">
        <v>202</v>
      </c>
      <c r="B9057">
        <v>116</v>
      </c>
      <c r="C9057">
        <v>2014</v>
      </c>
      <c r="D9057" t="s">
        <v>488</v>
      </c>
      <c r="F9057" t="s">
        <v>55</v>
      </c>
      <c r="H9057">
        <v>75731</v>
      </c>
      <c r="I9057">
        <v>25736</v>
      </c>
      <c r="J9057">
        <v>5903</v>
      </c>
      <c r="K9057">
        <v>69443</v>
      </c>
    </row>
    <row r="9058" spans="1:11" x14ac:dyDescent="0.2">
      <c r="A9058" t="s">
        <v>658</v>
      </c>
      <c r="B9058">
        <v>117</v>
      </c>
      <c r="C9058">
        <v>2014</v>
      </c>
      <c r="D9058" t="s">
        <v>976</v>
      </c>
      <c r="F9058" t="s">
        <v>398</v>
      </c>
      <c r="H9058">
        <v>6436</v>
      </c>
      <c r="I9058">
        <v>25459</v>
      </c>
      <c r="J9058">
        <v>450</v>
      </c>
      <c r="K9058">
        <v>10475</v>
      </c>
    </row>
    <row r="9059" spans="1:11" x14ac:dyDescent="0.2">
      <c r="A9059" t="s">
        <v>383</v>
      </c>
      <c r="B9059">
        <v>118</v>
      </c>
      <c r="C9059">
        <v>2014</v>
      </c>
      <c r="D9059" t="s">
        <v>70</v>
      </c>
      <c r="F9059" t="s">
        <v>98</v>
      </c>
      <c r="H9059">
        <v>6060</v>
      </c>
      <c r="I9059">
        <v>25392</v>
      </c>
      <c r="J9059">
        <v>118</v>
      </c>
      <c r="K9059">
        <v>7079</v>
      </c>
    </row>
    <row r="9060" spans="1:11" x14ac:dyDescent="0.2">
      <c r="A9060" t="s">
        <v>1001</v>
      </c>
      <c r="B9060">
        <v>119</v>
      </c>
      <c r="C9060">
        <v>2014</v>
      </c>
      <c r="D9060" t="s">
        <v>214</v>
      </c>
      <c r="F9060" t="s">
        <v>44</v>
      </c>
      <c r="H9060">
        <v>28775</v>
      </c>
      <c r="I9060">
        <v>24888</v>
      </c>
      <c r="J9060">
        <v>1719</v>
      </c>
      <c r="K9060">
        <v>79924</v>
      </c>
    </row>
    <row r="9061" spans="1:11" x14ac:dyDescent="0.2">
      <c r="A9061" t="s">
        <v>1073</v>
      </c>
      <c r="B9061">
        <v>120</v>
      </c>
      <c r="C9061">
        <v>2014</v>
      </c>
      <c r="D9061" t="s">
        <v>970</v>
      </c>
      <c r="F9061" t="s">
        <v>55</v>
      </c>
      <c r="H9061">
        <v>133358</v>
      </c>
      <c r="I9061">
        <v>24866</v>
      </c>
      <c r="J9061">
        <v>6853</v>
      </c>
      <c r="K9061">
        <v>45516</v>
      </c>
    </row>
    <row r="9062" spans="1:11" x14ac:dyDescent="0.2">
      <c r="A9062" t="s">
        <v>624</v>
      </c>
      <c r="B9062">
        <v>121</v>
      </c>
      <c r="C9062">
        <v>2014</v>
      </c>
      <c r="D9062" t="s">
        <v>32</v>
      </c>
      <c r="F9062" t="s">
        <v>142</v>
      </c>
      <c r="H9062">
        <v>46959</v>
      </c>
      <c r="I9062">
        <v>24669</v>
      </c>
      <c r="J9062">
        <v>2004</v>
      </c>
      <c r="K9062">
        <v>24711</v>
      </c>
    </row>
    <row r="9063" spans="1:11" x14ac:dyDescent="0.2">
      <c r="A9063" t="s">
        <v>275</v>
      </c>
      <c r="B9063">
        <v>122</v>
      </c>
      <c r="C9063">
        <v>2014</v>
      </c>
      <c r="D9063" t="s">
        <v>74</v>
      </c>
      <c r="F9063" t="s">
        <v>35</v>
      </c>
      <c r="H9063">
        <v>26741</v>
      </c>
      <c r="I9063">
        <v>24661</v>
      </c>
      <c r="J9063">
        <v>1952</v>
      </c>
      <c r="K9063">
        <v>26381</v>
      </c>
    </row>
    <row r="9064" spans="1:11" x14ac:dyDescent="0.2">
      <c r="A9064" t="s">
        <v>729</v>
      </c>
      <c r="B9064">
        <v>123</v>
      </c>
      <c r="C9064">
        <v>2014</v>
      </c>
      <c r="D9064" t="s">
        <v>214</v>
      </c>
      <c r="F9064" t="s">
        <v>125</v>
      </c>
      <c r="H9064">
        <v>50313</v>
      </c>
      <c r="I9064">
        <v>24598</v>
      </c>
      <c r="J9064">
        <v>2665</v>
      </c>
      <c r="K9064">
        <v>114779</v>
      </c>
    </row>
    <row r="9065" spans="1:11" x14ac:dyDescent="0.2">
      <c r="A9065" t="s">
        <v>929</v>
      </c>
      <c r="B9065">
        <v>124</v>
      </c>
      <c r="C9065">
        <v>2014</v>
      </c>
      <c r="D9065" t="s">
        <v>57</v>
      </c>
      <c r="F9065" t="s">
        <v>35</v>
      </c>
      <c r="H9065">
        <v>44198</v>
      </c>
      <c r="I9065">
        <v>24176</v>
      </c>
      <c r="J9065">
        <v>4159</v>
      </c>
      <c r="K9065">
        <v>297048</v>
      </c>
    </row>
    <row r="9066" spans="1:11" x14ac:dyDescent="0.2">
      <c r="A9066" t="s">
        <v>1839</v>
      </c>
      <c r="B9066">
        <v>125</v>
      </c>
      <c r="C9066">
        <v>2014</v>
      </c>
      <c r="D9066" t="s">
        <v>97</v>
      </c>
      <c r="F9066" t="s">
        <v>86</v>
      </c>
      <c r="H9066">
        <v>28734</v>
      </c>
      <c r="I9066">
        <v>23939</v>
      </c>
      <c r="J9066">
        <v>3158</v>
      </c>
      <c r="K9066">
        <v>121307</v>
      </c>
    </row>
    <row r="9067" spans="1:11" x14ac:dyDescent="0.2">
      <c r="A9067" t="s">
        <v>182</v>
      </c>
      <c r="B9067">
        <v>126</v>
      </c>
      <c r="C9067">
        <v>2014</v>
      </c>
      <c r="D9067" t="s">
        <v>74</v>
      </c>
      <c r="F9067" t="s">
        <v>146</v>
      </c>
      <c r="H9067">
        <v>31070</v>
      </c>
      <c r="I9067">
        <v>23706</v>
      </c>
      <c r="J9067">
        <v>1996</v>
      </c>
      <c r="K9067">
        <v>25967</v>
      </c>
    </row>
    <row r="9068" spans="1:11" x14ac:dyDescent="0.2">
      <c r="A9068" t="s">
        <v>504</v>
      </c>
      <c r="B9068">
        <v>127</v>
      </c>
      <c r="C9068">
        <v>2014</v>
      </c>
      <c r="D9068" t="s">
        <v>1830</v>
      </c>
      <c r="F9068" t="s">
        <v>146</v>
      </c>
      <c r="H9068">
        <v>7379</v>
      </c>
      <c r="I9068">
        <v>23314</v>
      </c>
      <c r="J9068">
        <v>620</v>
      </c>
      <c r="K9068">
        <v>11175</v>
      </c>
    </row>
    <row r="9069" spans="1:11" x14ac:dyDescent="0.2">
      <c r="A9069" t="s">
        <v>793</v>
      </c>
      <c r="B9069">
        <v>128</v>
      </c>
      <c r="C9069">
        <v>2014</v>
      </c>
      <c r="D9069" t="s">
        <v>637</v>
      </c>
      <c r="F9069" t="s">
        <v>146</v>
      </c>
      <c r="H9069">
        <v>55522</v>
      </c>
      <c r="I9069">
        <v>23222</v>
      </c>
      <c r="J9069">
        <v>2889</v>
      </c>
      <c r="K9069">
        <v>45849</v>
      </c>
    </row>
    <row r="9070" spans="1:11" x14ac:dyDescent="0.2">
      <c r="A9070" t="s">
        <v>1096</v>
      </c>
      <c r="B9070">
        <v>129</v>
      </c>
      <c r="C9070">
        <v>2014</v>
      </c>
      <c r="D9070" t="s">
        <v>100</v>
      </c>
      <c r="F9070" t="s">
        <v>255</v>
      </c>
      <c r="H9070">
        <v>65906</v>
      </c>
      <c r="I9070">
        <v>23113</v>
      </c>
      <c r="J9070">
        <v>4685</v>
      </c>
      <c r="K9070">
        <v>35249</v>
      </c>
    </row>
    <row r="9071" spans="1:11" x14ac:dyDescent="0.2">
      <c r="A9071" t="s">
        <v>1893</v>
      </c>
      <c r="B9071">
        <v>130</v>
      </c>
      <c r="C9071">
        <v>2014</v>
      </c>
      <c r="D9071" t="s">
        <v>166</v>
      </c>
      <c r="F9071" t="s">
        <v>28</v>
      </c>
      <c r="H9071">
        <v>13869</v>
      </c>
      <c r="I9071">
        <v>23032</v>
      </c>
      <c r="J9071">
        <v>-2285</v>
      </c>
      <c r="K9071">
        <v>35742</v>
      </c>
    </row>
    <row r="9072" spans="1:11" x14ac:dyDescent="0.2">
      <c r="A9072" t="s">
        <v>1382</v>
      </c>
      <c r="B9072">
        <v>131</v>
      </c>
      <c r="C9072">
        <v>2014</v>
      </c>
      <c r="D9072" t="s">
        <v>1095</v>
      </c>
      <c r="F9072" t="s">
        <v>22</v>
      </c>
      <c r="H9072">
        <v>33369</v>
      </c>
      <c r="I9072">
        <v>22869</v>
      </c>
      <c r="J9072">
        <v>2327</v>
      </c>
      <c r="K9072">
        <v>34812</v>
      </c>
    </row>
    <row r="9073" spans="1:11" x14ac:dyDescent="0.2">
      <c r="A9073" t="s">
        <v>692</v>
      </c>
      <c r="B9073">
        <v>132</v>
      </c>
      <c r="C9073">
        <v>2014</v>
      </c>
      <c r="D9073" t="s">
        <v>1095</v>
      </c>
      <c r="F9073" t="s">
        <v>22</v>
      </c>
      <c r="H9073">
        <v>28360</v>
      </c>
      <c r="I9073">
        <v>22364</v>
      </c>
      <c r="J9073">
        <v>1096</v>
      </c>
      <c r="K9073">
        <v>27934</v>
      </c>
    </row>
    <row r="9074" spans="1:11" x14ac:dyDescent="0.2">
      <c r="A9074" t="s">
        <v>2009</v>
      </c>
      <c r="B9074">
        <v>133</v>
      </c>
      <c r="C9074">
        <v>2014</v>
      </c>
      <c r="D9074" t="s">
        <v>985</v>
      </c>
      <c r="F9074" t="s">
        <v>44</v>
      </c>
      <c r="I9074">
        <v>22297</v>
      </c>
      <c r="J9074">
        <v>-57</v>
      </c>
      <c r="K9074">
        <v>9186</v>
      </c>
    </row>
    <row r="9075" spans="1:11" x14ac:dyDescent="0.2">
      <c r="A9075" t="s">
        <v>1785</v>
      </c>
      <c r="B9075">
        <v>134</v>
      </c>
      <c r="C9075">
        <v>2014</v>
      </c>
      <c r="D9075" t="s">
        <v>27</v>
      </c>
      <c r="F9075" t="s">
        <v>28</v>
      </c>
      <c r="H9075">
        <v>38060</v>
      </c>
      <c r="I9075">
        <v>22120</v>
      </c>
      <c r="J9075">
        <v>1954</v>
      </c>
      <c r="K9075">
        <v>48273</v>
      </c>
    </row>
    <row r="9076" spans="1:11" x14ac:dyDescent="0.2">
      <c r="A9076" t="s">
        <v>231</v>
      </c>
      <c r="B9076">
        <v>135</v>
      </c>
      <c r="C9076">
        <v>2014</v>
      </c>
      <c r="D9076" t="s">
        <v>201</v>
      </c>
      <c r="F9076" t="s">
        <v>68</v>
      </c>
      <c r="H9076">
        <v>85396</v>
      </c>
      <c r="I9076">
        <v>21963</v>
      </c>
      <c r="J9076">
        <v>4388</v>
      </c>
      <c r="K9076">
        <v>49731</v>
      </c>
    </row>
    <row r="9077" spans="1:11" x14ac:dyDescent="0.2">
      <c r="A9077" t="s">
        <v>208</v>
      </c>
      <c r="B9077">
        <v>136</v>
      </c>
      <c r="C9077">
        <v>2014</v>
      </c>
      <c r="D9077" t="s">
        <v>824</v>
      </c>
      <c r="F9077" t="s">
        <v>44</v>
      </c>
      <c r="H9077">
        <v>59423</v>
      </c>
      <c r="I9077">
        <v>21848</v>
      </c>
      <c r="J9077">
        <v>2576</v>
      </c>
      <c r="K9077">
        <v>42953</v>
      </c>
    </row>
    <row r="9078" spans="1:11" x14ac:dyDescent="0.2">
      <c r="A9078" t="s">
        <v>94</v>
      </c>
      <c r="B9078">
        <v>137</v>
      </c>
      <c r="C9078">
        <v>2014</v>
      </c>
      <c r="D9078" t="s">
        <v>1353</v>
      </c>
      <c r="F9078" t="s">
        <v>33</v>
      </c>
      <c r="H9078">
        <v>13389</v>
      </c>
      <c r="I9078">
        <v>21838</v>
      </c>
      <c r="J9078">
        <v>1159</v>
      </c>
      <c r="K9078">
        <v>29036</v>
      </c>
    </row>
    <row r="9079" spans="1:11" x14ac:dyDescent="0.2">
      <c r="A9079" t="s">
        <v>1098</v>
      </c>
      <c r="B9079">
        <v>138</v>
      </c>
      <c r="C9079">
        <v>2014</v>
      </c>
      <c r="D9079" t="s">
        <v>976</v>
      </c>
      <c r="F9079" t="s">
        <v>181</v>
      </c>
      <c r="H9079">
        <v>5933</v>
      </c>
      <c r="I9079">
        <v>21357</v>
      </c>
      <c r="J9079">
        <v>399</v>
      </c>
      <c r="K9079">
        <v>12061</v>
      </c>
    </row>
    <row r="9080" spans="1:11" x14ac:dyDescent="0.2">
      <c r="A9080" t="s">
        <v>147</v>
      </c>
      <c r="B9080">
        <v>139</v>
      </c>
      <c r="C9080">
        <v>2014</v>
      </c>
      <c r="D9080" t="s">
        <v>1077</v>
      </c>
      <c r="F9080" t="s">
        <v>22</v>
      </c>
      <c r="H9080">
        <v>41829</v>
      </c>
      <c r="I9080">
        <v>21152</v>
      </c>
      <c r="J9080">
        <v>2142</v>
      </c>
      <c r="K9080">
        <v>18919</v>
      </c>
    </row>
    <row r="9081" spans="1:11" x14ac:dyDescent="0.2">
      <c r="A9081" t="s">
        <v>531</v>
      </c>
      <c r="B9081">
        <v>140</v>
      </c>
      <c r="C9081">
        <v>2014</v>
      </c>
      <c r="D9081" t="s">
        <v>57</v>
      </c>
      <c r="F9081" t="s">
        <v>72</v>
      </c>
      <c r="H9081">
        <v>78007</v>
      </c>
      <c r="I9081">
        <v>21059</v>
      </c>
      <c r="J9081">
        <v>5836</v>
      </c>
      <c r="K9081">
        <v>364021</v>
      </c>
    </row>
    <row r="9082" spans="1:11" x14ac:dyDescent="0.2">
      <c r="A9082" t="s">
        <v>285</v>
      </c>
      <c r="B9082">
        <v>141</v>
      </c>
      <c r="C9082">
        <v>2014</v>
      </c>
      <c r="D9082" t="s">
        <v>65</v>
      </c>
      <c r="F9082" t="s">
        <v>22</v>
      </c>
      <c r="I9082">
        <v>20971</v>
      </c>
      <c r="J9082">
        <v>2726</v>
      </c>
      <c r="K9082">
        <v>122204</v>
      </c>
    </row>
    <row r="9083" spans="1:11" x14ac:dyDescent="0.2">
      <c r="A9083" t="s">
        <v>1840</v>
      </c>
      <c r="B9083">
        <v>142</v>
      </c>
      <c r="C9083">
        <v>2014</v>
      </c>
      <c r="D9083" t="s">
        <v>488</v>
      </c>
      <c r="F9083" t="s">
        <v>398</v>
      </c>
      <c r="H9083">
        <v>34320</v>
      </c>
      <c r="I9083">
        <v>20921</v>
      </c>
      <c r="J9083">
        <v>2658</v>
      </c>
      <c r="K9083">
        <v>63473</v>
      </c>
    </row>
    <row r="9084" spans="1:11" x14ac:dyDescent="0.2">
      <c r="A9084" t="s">
        <v>1757</v>
      </c>
      <c r="B9084">
        <v>143</v>
      </c>
      <c r="C9084">
        <v>2014</v>
      </c>
      <c r="D9084" t="s">
        <v>17</v>
      </c>
      <c r="F9084" t="s">
        <v>28</v>
      </c>
      <c r="H9084">
        <v>12009</v>
      </c>
      <c r="I9084">
        <v>20682</v>
      </c>
      <c r="J9084">
        <v>1025</v>
      </c>
      <c r="K9084">
        <v>31745</v>
      </c>
    </row>
    <row r="9085" spans="1:11" x14ac:dyDescent="0.2">
      <c r="A9085" t="s">
        <v>1941</v>
      </c>
      <c r="B9085">
        <v>144</v>
      </c>
      <c r="C9085">
        <v>2014</v>
      </c>
      <c r="D9085" t="s">
        <v>330</v>
      </c>
      <c r="F9085" t="s">
        <v>187</v>
      </c>
      <c r="H9085">
        <v>6271</v>
      </c>
      <c r="I9085">
        <v>20251</v>
      </c>
      <c r="J9085">
        <v>288</v>
      </c>
      <c r="K9085">
        <v>7288</v>
      </c>
    </row>
    <row r="9086" spans="1:11" x14ac:dyDescent="0.2">
      <c r="A9086" t="s">
        <v>1897</v>
      </c>
      <c r="B9086">
        <v>145</v>
      </c>
      <c r="C9086">
        <v>2014</v>
      </c>
      <c r="D9086" t="s">
        <v>21</v>
      </c>
      <c r="F9086" t="s">
        <v>22</v>
      </c>
      <c r="H9086">
        <v>9467</v>
      </c>
      <c r="I9086">
        <v>20161</v>
      </c>
      <c r="J9086">
        <v>736</v>
      </c>
      <c r="K9086">
        <v>10057</v>
      </c>
    </row>
    <row r="9087" spans="1:11" x14ac:dyDescent="0.2">
      <c r="A9087" t="s">
        <v>1660</v>
      </c>
      <c r="B9087">
        <v>146</v>
      </c>
      <c r="C9087">
        <v>2014</v>
      </c>
      <c r="D9087" t="s">
        <v>998</v>
      </c>
      <c r="F9087" t="s">
        <v>146</v>
      </c>
      <c r="H9087">
        <v>1002</v>
      </c>
      <c r="I9087">
        <v>19590</v>
      </c>
      <c r="J9087">
        <v>43</v>
      </c>
      <c r="K9087">
        <v>2428</v>
      </c>
    </row>
    <row r="9088" spans="1:11" x14ac:dyDescent="0.2">
      <c r="A9088" t="s">
        <v>158</v>
      </c>
      <c r="B9088">
        <v>147</v>
      </c>
      <c r="C9088">
        <v>2014</v>
      </c>
      <c r="D9088" t="s">
        <v>17</v>
      </c>
      <c r="F9088" t="s">
        <v>53</v>
      </c>
      <c r="H9088">
        <v>6481</v>
      </c>
      <c r="I9088">
        <v>19540</v>
      </c>
      <c r="J9088">
        <v>629</v>
      </c>
      <c r="K9088">
        <v>17527</v>
      </c>
    </row>
    <row r="9089" spans="1:11" x14ac:dyDescent="0.2">
      <c r="A9089" t="s">
        <v>1942</v>
      </c>
      <c r="B9089">
        <v>148</v>
      </c>
      <c r="C9089">
        <v>2014</v>
      </c>
      <c r="D9089" t="s">
        <v>21</v>
      </c>
      <c r="F9089" t="s">
        <v>41</v>
      </c>
      <c r="H9089">
        <v>2499</v>
      </c>
      <c r="I9089">
        <v>19152</v>
      </c>
      <c r="J9089">
        <v>40</v>
      </c>
      <c r="K9089">
        <v>4414</v>
      </c>
    </row>
    <row r="9090" spans="1:11" x14ac:dyDescent="0.2">
      <c r="A9090" t="s">
        <v>874</v>
      </c>
      <c r="B9090">
        <v>149</v>
      </c>
      <c r="C9090">
        <v>2014</v>
      </c>
      <c r="D9090" t="s">
        <v>95</v>
      </c>
      <c r="F9090" t="s">
        <v>80</v>
      </c>
      <c r="H9090">
        <v>52386</v>
      </c>
      <c r="I9090">
        <v>19118</v>
      </c>
      <c r="J9090">
        <v>2695</v>
      </c>
      <c r="K9090">
        <v>34672</v>
      </c>
    </row>
    <row r="9091" spans="1:11" x14ac:dyDescent="0.2">
      <c r="A9091" t="s">
        <v>459</v>
      </c>
      <c r="B9091">
        <v>150</v>
      </c>
      <c r="C9091">
        <v>2014</v>
      </c>
      <c r="D9091" t="s">
        <v>166</v>
      </c>
      <c r="F9091" t="s">
        <v>125</v>
      </c>
      <c r="H9091">
        <v>16090</v>
      </c>
      <c r="I9091">
        <v>19052</v>
      </c>
      <c r="J9091">
        <v>488</v>
      </c>
      <c r="K9091">
        <v>15203</v>
      </c>
    </row>
    <row r="9092" spans="1:11" x14ac:dyDescent="0.2">
      <c r="A9092" t="s">
        <v>1182</v>
      </c>
      <c r="B9092">
        <v>151</v>
      </c>
      <c r="C9092">
        <v>2014</v>
      </c>
      <c r="D9092" t="s">
        <v>24</v>
      </c>
      <c r="F9092" t="s">
        <v>187</v>
      </c>
      <c r="H9092">
        <v>11846</v>
      </c>
      <c r="I9092">
        <v>19031</v>
      </c>
      <c r="J9092">
        <v>889</v>
      </c>
      <c r="K9092">
        <v>14378</v>
      </c>
    </row>
    <row r="9093" spans="1:11" x14ac:dyDescent="0.2">
      <c r="A9093" t="s">
        <v>2010</v>
      </c>
      <c r="B9093">
        <v>152</v>
      </c>
      <c r="C9093">
        <v>2014</v>
      </c>
      <c r="D9093" t="s">
        <v>100</v>
      </c>
      <c r="F9093" t="s">
        <v>44</v>
      </c>
      <c r="H9093">
        <v>81649</v>
      </c>
      <c r="I9093">
        <v>18790</v>
      </c>
      <c r="J9093">
        <v>4128</v>
      </c>
      <c r="K9093">
        <v>29198</v>
      </c>
    </row>
    <row r="9094" spans="1:11" x14ac:dyDescent="0.2">
      <c r="A9094" t="s">
        <v>242</v>
      </c>
      <c r="B9094">
        <v>153</v>
      </c>
      <c r="C9094">
        <v>2014</v>
      </c>
      <c r="D9094" t="s">
        <v>32</v>
      </c>
      <c r="F9094" t="s">
        <v>18</v>
      </c>
      <c r="H9094">
        <v>11577</v>
      </c>
      <c r="I9094">
        <v>18769</v>
      </c>
      <c r="J9094">
        <v>827</v>
      </c>
      <c r="K9094">
        <v>15544</v>
      </c>
    </row>
    <row r="9095" spans="1:11" x14ac:dyDescent="0.2">
      <c r="A9095" t="s">
        <v>1046</v>
      </c>
      <c r="B9095">
        <v>154</v>
      </c>
      <c r="C9095">
        <v>2014</v>
      </c>
      <c r="D9095" t="s">
        <v>100</v>
      </c>
      <c r="F9095" t="s">
        <v>55</v>
      </c>
      <c r="H9095">
        <v>93122</v>
      </c>
      <c r="I9095">
        <v>18676</v>
      </c>
      <c r="J9095">
        <v>5081</v>
      </c>
      <c r="K9095">
        <v>66125</v>
      </c>
    </row>
    <row r="9096" spans="1:11" x14ac:dyDescent="0.2">
      <c r="A9096" t="s">
        <v>1048</v>
      </c>
      <c r="B9096">
        <v>155</v>
      </c>
      <c r="C9096">
        <v>2014</v>
      </c>
      <c r="D9096" t="s">
        <v>974</v>
      </c>
      <c r="F9096" t="s">
        <v>177</v>
      </c>
      <c r="H9096">
        <v>3712</v>
      </c>
      <c r="I9096">
        <v>18337</v>
      </c>
      <c r="J9096">
        <v>372</v>
      </c>
      <c r="K9096">
        <v>9154</v>
      </c>
    </row>
    <row r="9097" spans="1:11" x14ac:dyDescent="0.2">
      <c r="A9097" t="s">
        <v>1943</v>
      </c>
      <c r="B9097">
        <v>156</v>
      </c>
      <c r="C9097">
        <v>2014</v>
      </c>
      <c r="D9097" t="s">
        <v>980</v>
      </c>
      <c r="F9097" t="s">
        <v>44</v>
      </c>
      <c r="H9097">
        <v>33453</v>
      </c>
      <c r="I9097">
        <v>18218</v>
      </c>
      <c r="J9097">
        <v>2715</v>
      </c>
      <c r="K9097">
        <v>23148</v>
      </c>
    </row>
    <row r="9098" spans="1:11" x14ac:dyDescent="0.2">
      <c r="A9098" t="s">
        <v>514</v>
      </c>
      <c r="B9098">
        <v>157</v>
      </c>
      <c r="C9098">
        <v>2014</v>
      </c>
      <c r="D9098" t="s">
        <v>65</v>
      </c>
      <c r="F9098" t="s">
        <v>53</v>
      </c>
      <c r="H9098">
        <v>14417</v>
      </c>
      <c r="I9098">
        <v>18171</v>
      </c>
      <c r="J9098">
        <v>1165</v>
      </c>
      <c r="K9098">
        <v>24408</v>
      </c>
    </row>
    <row r="9099" spans="1:11" x14ac:dyDescent="0.2">
      <c r="A9099" t="s">
        <v>1852</v>
      </c>
      <c r="B9099">
        <v>158</v>
      </c>
      <c r="C9099">
        <v>2014</v>
      </c>
      <c r="D9099" t="s">
        <v>27</v>
      </c>
      <c r="F9099" t="s">
        <v>297</v>
      </c>
      <c r="H9099">
        <v>18980</v>
      </c>
      <c r="I9099">
        <v>18095</v>
      </c>
      <c r="J9099">
        <v>-239</v>
      </c>
      <c r="K9099">
        <v>51787</v>
      </c>
    </row>
    <row r="9100" spans="1:11" x14ac:dyDescent="0.2">
      <c r="A9100" t="s">
        <v>239</v>
      </c>
      <c r="B9100">
        <v>159</v>
      </c>
      <c r="C9100">
        <v>2014</v>
      </c>
      <c r="D9100" t="s">
        <v>980</v>
      </c>
      <c r="F9100" t="s">
        <v>72</v>
      </c>
      <c r="H9100">
        <v>31843</v>
      </c>
      <c r="I9100">
        <v>17774</v>
      </c>
      <c r="J9100">
        <v>1855</v>
      </c>
      <c r="K9100">
        <v>22658</v>
      </c>
    </row>
    <row r="9101" spans="1:11" x14ac:dyDescent="0.2">
      <c r="A9101" t="s">
        <v>538</v>
      </c>
      <c r="B9101">
        <v>160</v>
      </c>
      <c r="C9101">
        <v>2014</v>
      </c>
      <c r="D9101" t="s">
        <v>118</v>
      </c>
      <c r="F9101" t="s">
        <v>22</v>
      </c>
      <c r="H9101">
        <v>16574</v>
      </c>
      <c r="I9101">
        <v>17699</v>
      </c>
      <c r="J9101">
        <v>754</v>
      </c>
      <c r="K9101">
        <v>19345</v>
      </c>
    </row>
    <row r="9102" spans="1:11" x14ac:dyDescent="0.2">
      <c r="A9102" t="s">
        <v>1168</v>
      </c>
      <c r="B9102">
        <v>161</v>
      </c>
      <c r="C9102">
        <v>2014</v>
      </c>
      <c r="D9102" t="s">
        <v>38</v>
      </c>
      <c r="F9102" t="s">
        <v>35</v>
      </c>
      <c r="H9102">
        <v>74592</v>
      </c>
      <c r="I9102">
        <v>17663</v>
      </c>
      <c r="J9102">
        <v>4535</v>
      </c>
      <c r="K9102">
        <v>34859</v>
      </c>
    </row>
    <row r="9103" spans="1:11" x14ac:dyDescent="0.2">
      <c r="A9103" t="s">
        <v>810</v>
      </c>
      <c r="B9103">
        <v>162</v>
      </c>
      <c r="C9103">
        <v>2014</v>
      </c>
      <c r="D9103" t="s">
        <v>350</v>
      </c>
      <c r="F9103" t="s">
        <v>177</v>
      </c>
      <c r="H9103">
        <v>6338</v>
      </c>
      <c r="I9103">
        <v>17518</v>
      </c>
      <c r="J9103">
        <v>375</v>
      </c>
      <c r="K9103">
        <v>7914</v>
      </c>
    </row>
    <row r="9104" spans="1:11" x14ac:dyDescent="0.2">
      <c r="A9104" t="s">
        <v>1381</v>
      </c>
      <c r="B9104">
        <v>163</v>
      </c>
      <c r="C9104">
        <v>2014</v>
      </c>
      <c r="D9104" t="s">
        <v>488</v>
      </c>
      <c r="F9104" t="s">
        <v>116</v>
      </c>
      <c r="H9104">
        <v>17068</v>
      </c>
      <c r="I9104">
        <v>17506</v>
      </c>
      <c r="J9104">
        <v>724</v>
      </c>
      <c r="K9104">
        <v>41782</v>
      </c>
    </row>
    <row r="9105" spans="1:11" x14ac:dyDescent="0.2">
      <c r="A9105" t="s">
        <v>858</v>
      </c>
      <c r="B9105">
        <v>164</v>
      </c>
      <c r="C9105">
        <v>2014</v>
      </c>
      <c r="D9105" t="s">
        <v>24</v>
      </c>
      <c r="F9105" t="s">
        <v>113</v>
      </c>
      <c r="H9105">
        <v>17398</v>
      </c>
      <c r="I9105">
        <v>17504</v>
      </c>
      <c r="J9105">
        <v>1025</v>
      </c>
      <c r="K9105">
        <v>10868</v>
      </c>
    </row>
    <row r="9106" spans="1:11" x14ac:dyDescent="0.2">
      <c r="A9106" t="s">
        <v>1307</v>
      </c>
      <c r="B9106">
        <v>165</v>
      </c>
      <c r="C9106">
        <v>2014</v>
      </c>
      <c r="D9106" t="s">
        <v>17</v>
      </c>
      <c r="F9106" t="s">
        <v>18</v>
      </c>
      <c r="H9106">
        <v>9329</v>
      </c>
      <c r="I9106">
        <v>17435</v>
      </c>
      <c r="J9106">
        <v>970</v>
      </c>
      <c r="K9106">
        <v>12252</v>
      </c>
    </row>
    <row r="9107" spans="1:11" x14ac:dyDescent="0.2">
      <c r="A9107" t="s">
        <v>1189</v>
      </c>
      <c r="B9107">
        <v>166</v>
      </c>
      <c r="C9107">
        <v>2014</v>
      </c>
      <c r="D9107" t="s">
        <v>166</v>
      </c>
      <c r="F9107" t="s">
        <v>98</v>
      </c>
      <c r="H9107">
        <v>3994</v>
      </c>
      <c r="I9107">
        <v>17424</v>
      </c>
      <c r="J9107">
        <v>-1672</v>
      </c>
      <c r="K9107">
        <v>13143</v>
      </c>
    </row>
    <row r="9108" spans="1:11" x14ac:dyDescent="0.2">
      <c r="A9108" t="s">
        <v>241</v>
      </c>
      <c r="B9108">
        <v>167</v>
      </c>
      <c r="C9108">
        <v>2014</v>
      </c>
      <c r="D9108" t="s">
        <v>1077</v>
      </c>
      <c r="F9108" t="s">
        <v>28</v>
      </c>
      <c r="H9108">
        <v>59611</v>
      </c>
      <c r="I9108">
        <v>17420</v>
      </c>
      <c r="J9108">
        <v>2241</v>
      </c>
      <c r="K9108">
        <v>13876</v>
      </c>
    </row>
    <row r="9109" spans="1:11" x14ac:dyDescent="0.2">
      <c r="A9109" t="s">
        <v>1730</v>
      </c>
      <c r="B9109">
        <v>168</v>
      </c>
      <c r="C9109">
        <v>2014</v>
      </c>
      <c r="D9109" t="s">
        <v>1722</v>
      </c>
      <c r="F9109" t="s">
        <v>255</v>
      </c>
      <c r="H9109">
        <v>27813</v>
      </c>
      <c r="I9109">
        <v>17301</v>
      </c>
      <c r="J9109">
        <v>1483</v>
      </c>
      <c r="K9109">
        <v>14728</v>
      </c>
    </row>
    <row r="9110" spans="1:11" x14ac:dyDescent="0.2">
      <c r="A9110" t="s">
        <v>1495</v>
      </c>
      <c r="B9110">
        <v>169</v>
      </c>
      <c r="C9110">
        <v>2014</v>
      </c>
      <c r="D9110" t="s">
        <v>17</v>
      </c>
      <c r="F9110" t="s">
        <v>93</v>
      </c>
      <c r="H9110">
        <v>23900</v>
      </c>
      <c r="I9110">
        <v>17124</v>
      </c>
      <c r="J9110">
        <v>1171</v>
      </c>
      <c r="K9110">
        <v>20726</v>
      </c>
    </row>
    <row r="9111" spans="1:11" x14ac:dyDescent="0.2">
      <c r="A9111" t="s">
        <v>224</v>
      </c>
      <c r="B9111">
        <v>170</v>
      </c>
      <c r="C9111">
        <v>2014</v>
      </c>
      <c r="D9111" t="s">
        <v>214</v>
      </c>
      <c r="F9111" t="s">
        <v>86</v>
      </c>
      <c r="H9111">
        <v>39016</v>
      </c>
      <c r="I9111">
        <v>17087</v>
      </c>
      <c r="J9111">
        <v>1644</v>
      </c>
      <c r="K9111">
        <v>64546</v>
      </c>
    </row>
    <row r="9112" spans="1:11" x14ac:dyDescent="0.2">
      <c r="A9112" t="s">
        <v>1355</v>
      </c>
      <c r="B9112">
        <v>171</v>
      </c>
      <c r="C9112">
        <v>2014</v>
      </c>
      <c r="D9112" t="s">
        <v>1727</v>
      </c>
      <c r="F9112" t="s">
        <v>44</v>
      </c>
      <c r="H9112">
        <v>34554</v>
      </c>
      <c r="I9112">
        <v>16904</v>
      </c>
      <c r="J9112">
        <v>1679</v>
      </c>
      <c r="K9112">
        <v>19966</v>
      </c>
    </row>
    <row r="9113" spans="1:11" x14ac:dyDescent="0.2">
      <c r="A9113" t="s">
        <v>1896</v>
      </c>
      <c r="B9113">
        <v>172</v>
      </c>
      <c r="C9113">
        <v>2014</v>
      </c>
      <c r="D9113" t="s">
        <v>57</v>
      </c>
      <c r="F9113" t="s">
        <v>98</v>
      </c>
      <c r="H9113">
        <v>46463</v>
      </c>
      <c r="I9113">
        <v>16872</v>
      </c>
      <c r="J9113">
        <v>4220</v>
      </c>
      <c r="K9113">
        <v>320296</v>
      </c>
    </row>
    <row r="9114" spans="1:11" x14ac:dyDescent="0.2">
      <c r="A9114" t="s">
        <v>923</v>
      </c>
      <c r="B9114">
        <v>173</v>
      </c>
      <c r="C9114">
        <v>2014</v>
      </c>
      <c r="D9114" t="s">
        <v>824</v>
      </c>
      <c r="F9114" t="s">
        <v>72</v>
      </c>
      <c r="H9114">
        <v>61590</v>
      </c>
      <c r="I9114">
        <v>16590</v>
      </c>
      <c r="J9114">
        <v>3467</v>
      </c>
      <c r="K9114">
        <v>34841</v>
      </c>
    </row>
    <row r="9115" spans="1:11" x14ac:dyDescent="0.2">
      <c r="A9115" t="s">
        <v>1247</v>
      </c>
      <c r="B9115">
        <v>174</v>
      </c>
      <c r="C9115">
        <v>2014</v>
      </c>
      <c r="D9115" t="s">
        <v>214</v>
      </c>
      <c r="F9115" t="s">
        <v>35</v>
      </c>
      <c r="H9115">
        <v>10337</v>
      </c>
      <c r="I9115">
        <v>16580</v>
      </c>
      <c r="J9115">
        <v>114</v>
      </c>
      <c r="K9115">
        <v>40411</v>
      </c>
    </row>
    <row r="9116" spans="1:11" x14ac:dyDescent="0.2">
      <c r="A9116" t="s">
        <v>2011</v>
      </c>
      <c r="B9116">
        <v>175</v>
      </c>
      <c r="C9116">
        <v>2014</v>
      </c>
      <c r="D9116" t="s">
        <v>1830</v>
      </c>
      <c r="F9116" t="s">
        <v>25</v>
      </c>
      <c r="H9116">
        <v>1897</v>
      </c>
      <c r="I9116">
        <v>16566</v>
      </c>
      <c r="J9116">
        <v>235</v>
      </c>
      <c r="K9116">
        <v>1881</v>
      </c>
    </row>
    <row r="9117" spans="1:11" x14ac:dyDescent="0.2">
      <c r="A9117" t="s">
        <v>148</v>
      </c>
      <c r="B9117">
        <v>176</v>
      </c>
      <c r="C9117">
        <v>2014</v>
      </c>
      <c r="D9117" t="s">
        <v>100</v>
      </c>
      <c r="F9117" t="s">
        <v>28</v>
      </c>
      <c r="H9117">
        <v>85729</v>
      </c>
      <c r="I9117">
        <v>16385</v>
      </c>
      <c r="J9117">
        <v>2563</v>
      </c>
      <c r="K9117">
        <v>38592</v>
      </c>
    </row>
    <row r="9118" spans="1:11" x14ac:dyDescent="0.2">
      <c r="A9118" t="s">
        <v>647</v>
      </c>
      <c r="B9118">
        <v>177</v>
      </c>
      <c r="C9118">
        <v>2014</v>
      </c>
      <c r="D9118" t="s">
        <v>17</v>
      </c>
      <c r="F9118" t="s">
        <v>18</v>
      </c>
      <c r="H9118">
        <v>6761</v>
      </c>
      <c r="I9118">
        <v>16234</v>
      </c>
      <c r="J9118">
        <v>431</v>
      </c>
      <c r="K9118">
        <v>8331</v>
      </c>
    </row>
    <row r="9119" spans="1:11" x14ac:dyDescent="0.2">
      <c r="A9119" t="s">
        <v>391</v>
      </c>
      <c r="B9119">
        <v>178</v>
      </c>
      <c r="C9119">
        <v>2014</v>
      </c>
      <c r="D9119" t="s">
        <v>1838</v>
      </c>
      <c r="F9119" t="s">
        <v>55</v>
      </c>
      <c r="H9119">
        <v>17906</v>
      </c>
      <c r="I9119">
        <v>16148</v>
      </c>
      <c r="J9119">
        <v>1280</v>
      </c>
      <c r="K9119">
        <v>7849</v>
      </c>
    </row>
    <row r="9120" spans="1:11" x14ac:dyDescent="0.2">
      <c r="A9120" t="s">
        <v>1266</v>
      </c>
      <c r="B9120">
        <v>179</v>
      </c>
      <c r="C9120">
        <v>2014</v>
      </c>
      <c r="D9120" t="s">
        <v>488</v>
      </c>
      <c r="F9120" t="s">
        <v>22</v>
      </c>
      <c r="H9120">
        <v>32664</v>
      </c>
      <c r="I9120">
        <v>16054</v>
      </c>
      <c r="J9120">
        <v>2232</v>
      </c>
      <c r="K9120">
        <v>61637</v>
      </c>
    </row>
    <row r="9121" spans="1:11" x14ac:dyDescent="0.2">
      <c r="A9121" t="s">
        <v>1384</v>
      </c>
      <c r="B9121">
        <v>180</v>
      </c>
      <c r="C9121">
        <v>2014</v>
      </c>
      <c r="D9121" t="s">
        <v>1363</v>
      </c>
      <c r="F9121" t="s">
        <v>55</v>
      </c>
      <c r="H9121">
        <v>69980</v>
      </c>
      <c r="I9121">
        <v>16047</v>
      </c>
      <c r="J9121">
        <v>2856</v>
      </c>
      <c r="K9121">
        <v>41488</v>
      </c>
    </row>
    <row r="9122" spans="1:11" x14ac:dyDescent="0.2">
      <c r="A9122" t="s">
        <v>1677</v>
      </c>
      <c r="B9122">
        <v>181</v>
      </c>
      <c r="C9122">
        <v>2014</v>
      </c>
      <c r="D9122" t="s">
        <v>57</v>
      </c>
      <c r="F9122" t="s">
        <v>28</v>
      </c>
      <c r="H9122">
        <v>40055</v>
      </c>
      <c r="I9122">
        <v>15691</v>
      </c>
      <c r="J9122">
        <v>2111</v>
      </c>
      <c r="K9122">
        <v>374310</v>
      </c>
    </row>
    <row r="9123" spans="1:11" x14ac:dyDescent="0.2">
      <c r="A9123" t="s">
        <v>746</v>
      </c>
      <c r="B9123">
        <v>182</v>
      </c>
      <c r="C9123">
        <v>2014</v>
      </c>
      <c r="D9123" t="s">
        <v>175</v>
      </c>
      <c r="F9123" t="s">
        <v>28</v>
      </c>
      <c r="H9123">
        <v>36670</v>
      </c>
      <c r="I9123">
        <v>15685</v>
      </c>
      <c r="J9123">
        <v>1879</v>
      </c>
      <c r="K9123">
        <v>26387</v>
      </c>
    </row>
    <row r="9124" spans="1:11" x14ac:dyDescent="0.2">
      <c r="A9124" t="s">
        <v>730</v>
      </c>
      <c r="B9124">
        <v>183</v>
      </c>
      <c r="C9124">
        <v>2014</v>
      </c>
      <c r="D9124" t="s">
        <v>214</v>
      </c>
      <c r="F9124" t="s">
        <v>55</v>
      </c>
      <c r="H9124">
        <v>19771</v>
      </c>
      <c r="I9124">
        <v>15598</v>
      </c>
      <c r="J9124">
        <v>814</v>
      </c>
      <c r="K9124">
        <v>55605</v>
      </c>
    </row>
    <row r="9125" spans="1:11" x14ac:dyDescent="0.2">
      <c r="A9125" t="s">
        <v>1843</v>
      </c>
      <c r="B9125">
        <v>184</v>
      </c>
      <c r="C9125">
        <v>2014</v>
      </c>
      <c r="D9125" t="s">
        <v>980</v>
      </c>
      <c r="F9125" t="s">
        <v>68</v>
      </c>
      <c r="H9125">
        <v>13045</v>
      </c>
      <c r="I9125">
        <v>15491</v>
      </c>
      <c r="J9125">
        <v>774</v>
      </c>
      <c r="K9125">
        <v>20405</v>
      </c>
    </row>
    <row r="9126" spans="1:11" x14ac:dyDescent="0.2">
      <c r="A9126" t="s">
        <v>467</v>
      </c>
      <c r="B9126">
        <v>185</v>
      </c>
      <c r="C9126">
        <v>2014</v>
      </c>
      <c r="D9126" t="s">
        <v>1353</v>
      </c>
      <c r="F9126" t="s">
        <v>35</v>
      </c>
      <c r="H9126">
        <v>8861</v>
      </c>
      <c r="I9126">
        <v>15388</v>
      </c>
      <c r="J9126">
        <v>961</v>
      </c>
      <c r="K9126">
        <v>11251</v>
      </c>
    </row>
    <row r="9127" spans="1:11" x14ac:dyDescent="0.2">
      <c r="A9127" t="s">
        <v>319</v>
      </c>
      <c r="B9127">
        <v>186</v>
      </c>
      <c r="C9127">
        <v>2014</v>
      </c>
      <c r="D9127" t="s">
        <v>214</v>
      </c>
      <c r="F9127" t="s">
        <v>53</v>
      </c>
      <c r="H9127">
        <v>24710</v>
      </c>
      <c r="I9127">
        <v>15357</v>
      </c>
      <c r="J9127">
        <v>1480</v>
      </c>
      <c r="K9127">
        <v>56414</v>
      </c>
    </row>
    <row r="9128" spans="1:11" x14ac:dyDescent="0.2">
      <c r="A9128" t="s">
        <v>700</v>
      </c>
      <c r="B9128">
        <v>187</v>
      </c>
      <c r="C9128">
        <v>2014</v>
      </c>
      <c r="D9128" t="s">
        <v>637</v>
      </c>
      <c r="F9128" t="s">
        <v>55</v>
      </c>
      <c r="H9128">
        <v>21693</v>
      </c>
      <c r="I9128">
        <v>15351</v>
      </c>
      <c r="J9128">
        <v>980</v>
      </c>
      <c r="K9128">
        <v>14036</v>
      </c>
    </row>
    <row r="9129" spans="1:11" x14ac:dyDescent="0.2">
      <c r="A9129" t="s">
        <v>1079</v>
      </c>
      <c r="B9129">
        <v>188</v>
      </c>
      <c r="C9129">
        <v>2014</v>
      </c>
      <c r="D9129" t="s">
        <v>488</v>
      </c>
      <c r="F9129" t="s">
        <v>22</v>
      </c>
      <c r="H9129">
        <v>24755</v>
      </c>
      <c r="I9129">
        <v>15320</v>
      </c>
      <c r="J9129">
        <v>1753</v>
      </c>
      <c r="K9129">
        <v>35620</v>
      </c>
    </row>
    <row r="9130" spans="1:11" x14ac:dyDescent="0.2">
      <c r="A9130" t="s">
        <v>655</v>
      </c>
      <c r="B9130">
        <v>189</v>
      </c>
      <c r="C9130">
        <v>2014</v>
      </c>
      <c r="D9130" t="s">
        <v>824</v>
      </c>
      <c r="F9130" t="s">
        <v>44</v>
      </c>
      <c r="H9130">
        <v>39802</v>
      </c>
      <c r="I9130">
        <v>15259</v>
      </c>
      <c r="J9130">
        <v>2012</v>
      </c>
      <c r="K9130">
        <v>25869</v>
      </c>
    </row>
    <row r="9131" spans="1:11" x14ac:dyDescent="0.2">
      <c r="A9131" t="s">
        <v>268</v>
      </c>
      <c r="B9131">
        <v>190</v>
      </c>
      <c r="C9131">
        <v>2014</v>
      </c>
      <c r="D9131" t="s">
        <v>46</v>
      </c>
      <c r="F9131" t="s">
        <v>98</v>
      </c>
      <c r="H9131">
        <v>26796</v>
      </c>
      <c r="I9131">
        <v>15216</v>
      </c>
      <c r="J9131">
        <v>3231</v>
      </c>
      <c r="K9131">
        <v>15863</v>
      </c>
    </row>
    <row r="9132" spans="1:11" x14ac:dyDescent="0.2">
      <c r="A9132" t="s">
        <v>1842</v>
      </c>
      <c r="B9132">
        <v>191</v>
      </c>
      <c r="C9132">
        <v>2014</v>
      </c>
      <c r="D9132" t="s">
        <v>214</v>
      </c>
      <c r="F9132" t="s">
        <v>177</v>
      </c>
      <c r="H9132">
        <v>41631</v>
      </c>
      <c r="I9132">
        <v>15136</v>
      </c>
      <c r="J9132">
        <v>1908</v>
      </c>
      <c r="K9132">
        <v>69306</v>
      </c>
    </row>
    <row r="9133" spans="1:11" x14ac:dyDescent="0.2">
      <c r="A9133" t="s">
        <v>1663</v>
      </c>
      <c r="B9133">
        <v>192</v>
      </c>
      <c r="C9133">
        <v>2014</v>
      </c>
      <c r="D9133" t="s">
        <v>1294</v>
      </c>
      <c r="F9133" t="s">
        <v>113</v>
      </c>
      <c r="H9133">
        <v>4443</v>
      </c>
      <c r="I9133">
        <v>15078</v>
      </c>
      <c r="J9133">
        <v>141</v>
      </c>
      <c r="K9133">
        <v>17117</v>
      </c>
    </row>
    <row r="9134" spans="1:11" x14ac:dyDescent="0.2">
      <c r="A9134" t="s">
        <v>101</v>
      </c>
      <c r="B9134">
        <v>193</v>
      </c>
      <c r="C9134">
        <v>2014</v>
      </c>
      <c r="D9134" t="s">
        <v>65</v>
      </c>
      <c r="F9134" t="s">
        <v>28</v>
      </c>
      <c r="H9134">
        <v>17065</v>
      </c>
      <c r="I9134">
        <v>15053</v>
      </c>
      <c r="J9134">
        <v>595</v>
      </c>
      <c r="K9134">
        <v>79939</v>
      </c>
    </row>
    <row r="9135" spans="1:11" x14ac:dyDescent="0.2">
      <c r="A9135" t="s">
        <v>1679</v>
      </c>
      <c r="B9135">
        <v>194</v>
      </c>
      <c r="C9135">
        <v>2014</v>
      </c>
      <c r="D9135" t="s">
        <v>350</v>
      </c>
      <c r="F9135" t="s">
        <v>18</v>
      </c>
      <c r="H9135">
        <v>3858</v>
      </c>
      <c r="I9135">
        <v>14969</v>
      </c>
      <c r="J9135">
        <v>244</v>
      </c>
      <c r="K9135">
        <v>6416</v>
      </c>
    </row>
    <row r="9136" spans="1:11" x14ac:dyDescent="0.2">
      <c r="A9136" t="s">
        <v>1305</v>
      </c>
      <c r="B9136">
        <v>195</v>
      </c>
      <c r="C9136">
        <v>2014</v>
      </c>
      <c r="D9136" t="s">
        <v>214</v>
      </c>
      <c r="F9136" t="s">
        <v>53</v>
      </c>
      <c r="H9136">
        <v>14249</v>
      </c>
      <c r="I9136">
        <v>14950</v>
      </c>
      <c r="J9136">
        <v>392</v>
      </c>
      <c r="K9136">
        <v>50424</v>
      </c>
    </row>
    <row r="9137" spans="1:11" x14ac:dyDescent="0.2">
      <c r="A9137" t="s">
        <v>1219</v>
      </c>
      <c r="B9137">
        <v>196</v>
      </c>
      <c r="C9137">
        <v>2014</v>
      </c>
      <c r="D9137" t="s">
        <v>60</v>
      </c>
      <c r="F9137" t="s">
        <v>93</v>
      </c>
      <c r="H9137">
        <v>55467</v>
      </c>
      <c r="I9137">
        <v>14892</v>
      </c>
      <c r="J9137">
        <v>8</v>
      </c>
      <c r="K9137">
        <v>11517</v>
      </c>
    </row>
    <row r="9138" spans="1:11" x14ac:dyDescent="0.2">
      <c r="A9138" t="s">
        <v>228</v>
      </c>
      <c r="B9138">
        <v>197</v>
      </c>
      <c r="C9138">
        <v>2014</v>
      </c>
      <c r="D9138" t="s">
        <v>46</v>
      </c>
      <c r="F9138" t="s">
        <v>142</v>
      </c>
      <c r="H9138">
        <v>59715</v>
      </c>
      <c r="I9138">
        <v>14861</v>
      </c>
      <c r="J9138">
        <v>2482</v>
      </c>
      <c r="K9138">
        <v>20664</v>
      </c>
    </row>
    <row r="9139" spans="1:11" x14ac:dyDescent="0.2">
      <c r="A9139" t="s">
        <v>270</v>
      </c>
      <c r="B9139">
        <v>198</v>
      </c>
      <c r="C9139">
        <v>2014</v>
      </c>
      <c r="D9139" t="s">
        <v>980</v>
      </c>
      <c r="F9139" t="s">
        <v>18</v>
      </c>
      <c r="H9139">
        <v>22524</v>
      </c>
      <c r="I9139">
        <v>14792</v>
      </c>
      <c r="J9139">
        <v>1807</v>
      </c>
      <c r="K9139">
        <v>15474</v>
      </c>
    </row>
    <row r="9140" spans="1:11" x14ac:dyDescent="0.2">
      <c r="A9140" t="s">
        <v>1255</v>
      </c>
      <c r="B9140">
        <v>199</v>
      </c>
      <c r="C9140">
        <v>2014</v>
      </c>
      <c r="D9140" t="s">
        <v>980</v>
      </c>
      <c r="F9140" t="s">
        <v>72</v>
      </c>
      <c r="I9140">
        <v>14681</v>
      </c>
      <c r="J9140">
        <v>306</v>
      </c>
      <c r="K9140">
        <v>6758</v>
      </c>
    </row>
    <row r="9141" spans="1:11" x14ac:dyDescent="0.2">
      <c r="A9141" t="s">
        <v>2012</v>
      </c>
      <c r="B9141">
        <v>200</v>
      </c>
      <c r="C9141">
        <v>2014</v>
      </c>
      <c r="D9141" t="s">
        <v>223</v>
      </c>
      <c r="F9141" t="s">
        <v>116</v>
      </c>
      <c r="H9141">
        <v>12313</v>
      </c>
      <c r="I9141">
        <v>14603</v>
      </c>
      <c r="J9141">
        <v>267</v>
      </c>
      <c r="K9141">
        <v>17708</v>
      </c>
    </row>
    <row r="9142" spans="1:11" x14ac:dyDescent="0.2">
      <c r="A9142" t="s">
        <v>714</v>
      </c>
      <c r="B9142">
        <v>201</v>
      </c>
      <c r="C9142">
        <v>2014</v>
      </c>
      <c r="D9142" t="s">
        <v>715</v>
      </c>
      <c r="F9142" t="s">
        <v>28</v>
      </c>
      <c r="H9142">
        <v>18745</v>
      </c>
      <c r="I9142">
        <v>14585</v>
      </c>
      <c r="J9142">
        <v>991</v>
      </c>
      <c r="K9142">
        <v>22099</v>
      </c>
    </row>
    <row r="9143" spans="1:11" x14ac:dyDescent="0.2">
      <c r="A9143" t="s">
        <v>1846</v>
      </c>
      <c r="B9143">
        <v>202</v>
      </c>
      <c r="C9143">
        <v>2014</v>
      </c>
      <c r="D9143" t="s">
        <v>488</v>
      </c>
      <c r="F9143" t="s">
        <v>22</v>
      </c>
      <c r="H9143">
        <v>42699</v>
      </c>
      <c r="I9143">
        <v>14581</v>
      </c>
      <c r="J9143">
        <v>801</v>
      </c>
      <c r="K9143">
        <v>55781</v>
      </c>
    </row>
    <row r="9144" spans="1:11" x14ac:dyDescent="0.2">
      <c r="A9144" t="s">
        <v>1855</v>
      </c>
      <c r="B9144">
        <v>203</v>
      </c>
      <c r="C9144">
        <v>2014</v>
      </c>
      <c r="D9144" t="s">
        <v>488</v>
      </c>
      <c r="F9144" t="s">
        <v>22</v>
      </c>
      <c r="H9144">
        <v>53577</v>
      </c>
      <c r="I9144">
        <v>14487</v>
      </c>
      <c r="J9144">
        <v>2197</v>
      </c>
      <c r="K9144">
        <v>30574</v>
      </c>
    </row>
    <row r="9145" spans="1:11" x14ac:dyDescent="0.2">
      <c r="A9145" t="s">
        <v>1682</v>
      </c>
      <c r="B9145">
        <v>204</v>
      </c>
      <c r="C9145">
        <v>2014</v>
      </c>
      <c r="D9145" t="s">
        <v>27</v>
      </c>
      <c r="F9145" t="s">
        <v>181</v>
      </c>
      <c r="H9145">
        <v>28513</v>
      </c>
      <c r="I9145">
        <v>14408</v>
      </c>
      <c r="J9145">
        <v>808</v>
      </c>
      <c r="K9145">
        <v>20376</v>
      </c>
    </row>
    <row r="9146" spans="1:11" x14ac:dyDescent="0.2">
      <c r="A9146" t="s">
        <v>343</v>
      </c>
      <c r="B9146">
        <v>205</v>
      </c>
      <c r="C9146">
        <v>2014</v>
      </c>
      <c r="D9146" t="s">
        <v>998</v>
      </c>
      <c r="F9146" t="s">
        <v>86</v>
      </c>
      <c r="H9146">
        <v>13351</v>
      </c>
      <c r="I9146">
        <v>14078</v>
      </c>
      <c r="J9146">
        <v>685</v>
      </c>
      <c r="K9146">
        <v>7680</v>
      </c>
    </row>
    <row r="9147" spans="1:11" x14ac:dyDescent="0.2">
      <c r="A9147" t="s">
        <v>904</v>
      </c>
      <c r="B9147">
        <v>206</v>
      </c>
      <c r="C9147">
        <v>2014</v>
      </c>
      <c r="D9147" t="s">
        <v>223</v>
      </c>
      <c r="F9147" t="s">
        <v>22</v>
      </c>
      <c r="H9147">
        <v>33486</v>
      </c>
      <c r="I9147">
        <v>14070</v>
      </c>
      <c r="J9147">
        <v>1193</v>
      </c>
      <c r="K9147">
        <v>75185</v>
      </c>
    </row>
    <row r="9148" spans="1:11" x14ac:dyDescent="0.2">
      <c r="A9148" t="s">
        <v>747</v>
      </c>
      <c r="B9148">
        <v>207</v>
      </c>
      <c r="C9148">
        <v>2014</v>
      </c>
      <c r="D9148" t="s">
        <v>193</v>
      </c>
      <c r="F9148" t="s">
        <v>22</v>
      </c>
      <c r="H9148">
        <v>19555</v>
      </c>
      <c r="I9148">
        <v>13983</v>
      </c>
      <c r="J9148">
        <v>98</v>
      </c>
      <c r="K9148">
        <v>22603</v>
      </c>
    </row>
    <row r="9149" spans="1:11" x14ac:dyDescent="0.2">
      <c r="A9149" t="s">
        <v>1304</v>
      </c>
      <c r="B9149">
        <v>208</v>
      </c>
      <c r="C9149">
        <v>2014</v>
      </c>
      <c r="D9149" t="s">
        <v>65</v>
      </c>
      <c r="F9149" t="s">
        <v>41</v>
      </c>
      <c r="H9149">
        <v>21931</v>
      </c>
      <c r="I9149">
        <v>13947</v>
      </c>
      <c r="J9149">
        <v>2345</v>
      </c>
      <c r="K9149">
        <v>50433</v>
      </c>
    </row>
    <row r="9150" spans="1:11" x14ac:dyDescent="0.2">
      <c r="A9150" t="s">
        <v>2013</v>
      </c>
      <c r="B9150">
        <v>209</v>
      </c>
      <c r="C9150">
        <v>2014</v>
      </c>
      <c r="D9150" t="s">
        <v>757</v>
      </c>
      <c r="F9150" t="s">
        <v>98</v>
      </c>
      <c r="H9150">
        <v>6658</v>
      </c>
      <c r="I9150">
        <v>13946</v>
      </c>
      <c r="J9150">
        <v>69</v>
      </c>
      <c r="K9150">
        <v>10267</v>
      </c>
    </row>
    <row r="9151" spans="1:11" x14ac:dyDescent="0.2">
      <c r="A9151" t="s">
        <v>179</v>
      </c>
      <c r="B9151">
        <v>210</v>
      </c>
      <c r="C9151">
        <v>2014</v>
      </c>
      <c r="D9151" t="s">
        <v>175</v>
      </c>
      <c r="F9151" t="s">
        <v>28</v>
      </c>
      <c r="H9151">
        <v>37230</v>
      </c>
      <c r="I9151">
        <v>13794</v>
      </c>
      <c r="J9151">
        <v>2395</v>
      </c>
      <c r="K9151">
        <v>23829</v>
      </c>
    </row>
    <row r="9152" spans="1:11" x14ac:dyDescent="0.2">
      <c r="A9152" t="s">
        <v>1811</v>
      </c>
      <c r="B9152">
        <v>211</v>
      </c>
      <c r="C9152">
        <v>2014</v>
      </c>
      <c r="D9152" t="s">
        <v>230</v>
      </c>
      <c r="F9152" t="s">
        <v>954</v>
      </c>
      <c r="H9152">
        <v>65639</v>
      </c>
      <c r="I9152">
        <v>13770</v>
      </c>
      <c r="J9152">
        <v>2306</v>
      </c>
      <c r="K9152">
        <v>22724</v>
      </c>
    </row>
    <row r="9153" spans="1:11" x14ac:dyDescent="0.2">
      <c r="A9153" t="s">
        <v>378</v>
      </c>
      <c r="B9153">
        <v>212</v>
      </c>
      <c r="C9153">
        <v>2014</v>
      </c>
      <c r="D9153" t="s">
        <v>214</v>
      </c>
      <c r="F9153" t="s">
        <v>35</v>
      </c>
      <c r="H9153">
        <v>41279</v>
      </c>
      <c r="I9153">
        <v>13424</v>
      </c>
      <c r="J9153">
        <v>1697</v>
      </c>
      <c r="K9153">
        <v>50096</v>
      </c>
    </row>
    <row r="9154" spans="1:11" x14ac:dyDescent="0.2">
      <c r="A9154" t="s">
        <v>1217</v>
      </c>
      <c r="B9154">
        <v>213</v>
      </c>
      <c r="C9154">
        <v>2014</v>
      </c>
      <c r="D9154" t="s">
        <v>46</v>
      </c>
      <c r="F9154" t="s">
        <v>72</v>
      </c>
      <c r="H9154">
        <v>32479</v>
      </c>
      <c r="I9154">
        <v>13253</v>
      </c>
      <c r="J9154">
        <v>968</v>
      </c>
      <c r="K9154">
        <v>19637</v>
      </c>
    </row>
    <row r="9155" spans="1:11" x14ac:dyDescent="0.2">
      <c r="A9155" t="s">
        <v>772</v>
      </c>
      <c r="B9155">
        <v>214</v>
      </c>
      <c r="C9155">
        <v>2014</v>
      </c>
      <c r="D9155" t="s">
        <v>987</v>
      </c>
      <c r="F9155" t="s">
        <v>35</v>
      </c>
      <c r="I9155">
        <v>13221</v>
      </c>
      <c r="J9155">
        <v>184</v>
      </c>
      <c r="K9155">
        <v>7716</v>
      </c>
    </row>
    <row r="9156" spans="1:11" x14ac:dyDescent="0.2">
      <c r="A9156" t="s">
        <v>1685</v>
      </c>
      <c r="B9156">
        <v>215</v>
      </c>
      <c r="C9156">
        <v>2014</v>
      </c>
      <c r="D9156" t="s">
        <v>95</v>
      </c>
      <c r="F9156" t="s">
        <v>146</v>
      </c>
      <c r="H9156">
        <v>47109</v>
      </c>
      <c r="I9156">
        <v>13090</v>
      </c>
      <c r="J9156">
        <v>1273</v>
      </c>
      <c r="K9156">
        <v>31863</v>
      </c>
    </row>
    <row r="9157" spans="1:11" x14ac:dyDescent="0.2">
      <c r="A9157" t="s">
        <v>1187</v>
      </c>
      <c r="B9157">
        <v>216</v>
      </c>
      <c r="C9157">
        <v>2014</v>
      </c>
      <c r="D9157" t="s">
        <v>60</v>
      </c>
      <c r="F9157" t="s">
        <v>190</v>
      </c>
      <c r="H9157">
        <v>33392</v>
      </c>
      <c r="I9157">
        <v>13084</v>
      </c>
      <c r="J9157">
        <v>1091</v>
      </c>
      <c r="K9157">
        <v>8695</v>
      </c>
    </row>
    <row r="9158" spans="1:11" x14ac:dyDescent="0.2">
      <c r="A9158" t="s">
        <v>1114</v>
      </c>
      <c r="B9158">
        <v>217</v>
      </c>
      <c r="C9158">
        <v>2014</v>
      </c>
      <c r="D9158" t="s">
        <v>1727</v>
      </c>
      <c r="F9158" t="s">
        <v>53</v>
      </c>
      <c r="H9158">
        <v>17852</v>
      </c>
      <c r="I9158">
        <v>13016</v>
      </c>
      <c r="J9158">
        <v>948</v>
      </c>
      <c r="K9158">
        <v>12541</v>
      </c>
    </row>
    <row r="9159" spans="1:11" x14ac:dyDescent="0.2">
      <c r="A9159" t="s">
        <v>1337</v>
      </c>
      <c r="B9159">
        <v>218</v>
      </c>
      <c r="C9159">
        <v>2014</v>
      </c>
      <c r="D9159" t="s">
        <v>70</v>
      </c>
      <c r="F9159" t="s">
        <v>22</v>
      </c>
      <c r="H9159">
        <v>18862</v>
      </c>
      <c r="I9159">
        <v>12917</v>
      </c>
      <c r="J9159">
        <v>551</v>
      </c>
      <c r="K9159">
        <v>5538</v>
      </c>
    </row>
    <row r="9160" spans="1:11" x14ac:dyDescent="0.2">
      <c r="A9160" t="s">
        <v>629</v>
      </c>
      <c r="B9160">
        <v>219</v>
      </c>
      <c r="C9160">
        <v>2014</v>
      </c>
      <c r="D9160" t="s">
        <v>230</v>
      </c>
      <c r="F9160" t="s">
        <v>75</v>
      </c>
      <c r="H9160">
        <v>16516</v>
      </c>
      <c r="I9160">
        <v>12784</v>
      </c>
      <c r="J9160">
        <v>626</v>
      </c>
      <c r="K9160">
        <v>6794</v>
      </c>
    </row>
    <row r="9161" spans="1:11" x14ac:dyDescent="0.2">
      <c r="A9161" t="s">
        <v>1163</v>
      </c>
      <c r="B9161">
        <v>220</v>
      </c>
      <c r="C9161">
        <v>2014</v>
      </c>
      <c r="D9161" t="s">
        <v>1164</v>
      </c>
      <c r="F9161" t="s">
        <v>72</v>
      </c>
      <c r="H9161">
        <v>7777</v>
      </c>
      <c r="I9161">
        <v>12752</v>
      </c>
      <c r="J9161">
        <v>416</v>
      </c>
      <c r="K9161">
        <v>2803</v>
      </c>
    </row>
    <row r="9162" spans="1:11" x14ac:dyDescent="0.2">
      <c r="A9162" t="s">
        <v>1206</v>
      </c>
      <c r="B9162">
        <v>221</v>
      </c>
      <c r="C9162">
        <v>2014</v>
      </c>
      <c r="D9162" t="s">
        <v>74</v>
      </c>
      <c r="F9162" t="s">
        <v>28</v>
      </c>
      <c r="H9162">
        <v>10142</v>
      </c>
      <c r="I9162">
        <v>12629</v>
      </c>
      <c r="J9162">
        <v>778</v>
      </c>
      <c r="K9162">
        <v>14009</v>
      </c>
    </row>
    <row r="9163" spans="1:11" x14ac:dyDescent="0.2">
      <c r="A9163" t="s">
        <v>238</v>
      </c>
      <c r="B9163">
        <v>222</v>
      </c>
      <c r="C9163">
        <v>2014</v>
      </c>
      <c r="D9163" t="s">
        <v>214</v>
      </c>
      <c r="F9163" t="s">
        <v>55</v>
      </c>
      <c r="H9163">
        <v>18444</v>
      </c>
      <c r="I9163">
        <v>12581</v>
      </c>
      <c r="J9163">
        <v>915</v>
      </c>
      <c r="K9163">
        <v>46646</v>
      </c>
    </row>
    <row r="9164" spans="1:11" x14ac:dyDescent="0.2">
      <c r="A9164" t="s">
        <v>1180</v>
      </c>
      <c r="B9164">
        <v>223</v>
      </c>
      <c r="C9164">
        <v>2014</v>
      </c>
      <c r="D9164" t="s">
        <v>1830</v>
      </c>
      <c r="F9164" t="s">
        <v>41</v>
      </c>
      <c r="I9164">
        <v>12543</v>
      </c>
      <c r="J9164">
        <v>-1039</v>
      </c>
      <c r="K9164">
        <v>7549</v>
      </c>
    </row>
    <row r="9165" spans="1:11" x14ac:dyDescent="0.2">
      <c r="A9165" t="s">
        <v>406</v>
      </c>
      <c r="B9165">
        <v>224</v>
      </c>
      <c r="C9165">
        <v>2014</v>
      </c>
      <c r="D9165" t="s">
        <v>24</v>
      </c>
      <c r="F9165" t="s">
        <v>93</v>
      </c>
      <c r="H9165">
        <v>11846</v>
      </c>
      <c r="I9165">
        <v>12540</v>
      </c>
      <c r="J9165">
        <v>734</v>
      </c>
      <c r="K9165">
        <v>8574</v>
      </c>
    </row>
    <row r="9166" spans="1:11" x14ac:dyDescent="0.2">
      <c r="A9166" t="s">
        <v>751</v>
      </c>
      <c r="B9166">
        <v>225</v>
      </c>
      <c r="C9166">
        <v>2014</v>
      </c>
      <c r="D9166" t="s">
        <v>214</v>
      </c>
      <c r="F9166" t="s">
        <v>28</v>
      </c>
      <c r="H9166">
        <v>15714</v>
      </c>
      <c r="I9166">
        <v>12354</v>
      </c>
      <c r="J9166">
        <v>1062</v>
      </c>
      <c r="K9166">
        <v>40647</v>
      </c>
    </row>
    <row r="9167" spans="1:11" x14ac:dyDescent="0.2">
      <c r="A9167" t="s">
        <v>422</v>
      </c>
      <c r="B9167">
        <v>226</v>
      </c>
      <c r="C9167">
        <v>2014</v>
      </c>
      <c r="D9167" t="s">
        <v>79</v>
      </c>
      <c r="F9167" t="s">
        <v>28</v>
      </c>
      <c r="H9167">
        <v>27034</v>
      </c>
      <c r="I9167">
        <v>12261</v>
      </c>
      <c r="J9167">
        <v>1357</v>
      </c>
      <c r="K9167">
        <v>16980</v>
      </c>
    </row>
    <row r="9168" spans="1:11" x14ac:dyDescent="0.2">
      <c r="A9168" t="s">
        <v>622</v>
      </c>
      <c r="B9168">
        <v>227</v>
      </c>
      <c r="C9168">
        <v>2014</v>
      </c>
      <c r="D9168" t="s">
        <v>974</v>
      </c>
      <c r="F9168" t="s">
        <v>22</v>
      </c>
      <c r="H9168">
        <v>51131</v>
      </c>
      <c r="I9168">
        <v>12205</v>
      </c>
      <c r="J9168">
        <v>2162</v>
      </c>
      <c r="K9168">
        <v>18938</v>
      </c>
    </row>
    <row r="9169" spans="1:11" x14ac:dyDescent="0.2">
      <c r="A9169" t="s">
        <v>635</v>
      </c>
      <c r="B9169">
        <v>228</v>
      </c>
      <c r="C9169">
        <v>2014</v>
      </c>
      <c r="D9169" t="s">
        <v>74</v>
      </c>
      <c r="F9169" t="s">
        <v>210</v>
      </c>
      <c r="H9169">
        <v>11099</v>
      </c>
      <c r="I9169">
        <v>12104</v>
      </c>
      <c r="J9169">
        <v>498</v>
      </c>
      <c r="K9169">
        <v>12944</v>
      </c>
    </row>
    <row r="9170" spans="1:11" x14ac:dyDescent="0.2">
      <c r="A9170" t="s">
        <v>651</v>
      </c>
      <c r="B9170">
        <v>229</v>
      </c>
      <c r="C9170">
        <v>2014</v>
      </c>
      <c r="D9170" t="s">
        <v>1294</v>
      </c>
      <c r="F9170" t="s">
        <v>22</v>
      </c>
      <c r="H9170">
        <v>4152</v>
      </c>
      <c r="I9170">
        <v>12081</v>
      </c>
      <c r="J9170">
        <v>-134</v>
      </c>
      <c r="K9170">
        <v>16130</v>
      </c>
    </row>
    <row r="9171" spans="1:11" x14ac:dyDescent="0.2">
      <c r="A9171" t="s">
        <v>1948</v>
      </c>
      <c r="B9171">
        <v>230</v>
      </c>
      <c r="C9171">
        <v>2014</v>
      </c>
      <c r="D9171" t="s">
        <v>1294</v>
      </c>
      <c r="F9171" t="s">
        <v>181</v>
      </c>
      <c r="H9171">
        <v>14678</v>
      </c>
      <c r="I9171">
        <v>12064</v>
      </c>
      <c r="J9171">
        <v>633</v>
      </c>
      <c r="K9171">
        <v>17099</v>
      </c>
    </row>
    <row r="9172" spans="1:11" x14ac:dyDescent="0.2">
      <c r="A9172" t="s">
        <v>200</v>
      </c>
      <c r="B9172">
        <v>231</v>
      </c>
      <c r="C9172">
        <v>2014</v>
      </c>
      <c r="D9172" t="s">
        <v>201</v>
      </c>
      <c r="F9172" t="s">
        <v>177</v>
      </c>
      <c r="H9172">
        <v>29189</v>
      </c>
      <c r="I9172">
        <v>12026</v>
      </c>
      <c r="J9172">
        <v>1864</v>
      </c>
      <c r="K9172">
        <v>31782</v>
      </c>
    </row>
    <row r="9173" spans="1:11" x14ac:dyDescent="0.2">
      <c r="A9173" t="s">
        <v>284</v>
      </c>
      <c r="B9173">
        <v>232</v>
      </c>
      <c r="C9173">
        <v>2014</v>
      </c>
      <c r="D9173" t="s">
        <v>97</v>
      </c>
      <c r="F9173" t="s">
        <v>98</v>
      </c>
      <c r="H9173">
        <v>13361</v>
      </c>
      <c r="I9173">
        <v>11969</v>
      </c>
      <c r="J9173">
        <v>1244</v>
      </c>
      <c r="K9173">
        <v>236945</v>
      </c>
    </row>
    <row r="9174" spans="1:11" x14ac:dyDescent="0.2">
      <c r="A9174" t="s">
        <v>494</v>
      </c>
      <c r="B9174">
        <v>233</v>
      </c>
      <c r="C9174">
        <v>2014</v>
      </c>
      <c r="D9174" t="s">
        <v>46</v>
      </c>
      <c r="F9174" t="s">
        <v>33</v>
      </c>
      <c r="H9174">
        <v>38501</v>
      </c>
      <c r="I9174">
        <v>11925</v>
      </c>
      <c r="J9174">
        <v>1755</v>
      </c>
      <c r="K9174">
        <v>20255</v>
      </c>
    </row>
    <row r="9175" spans="1:11" x14ac:dyDescent="0.2">
      <c r="A9175" t="s">
        <v>912</v>
      </c>
      <c r="B9175">
        <v>234</v>
      </c>
      <c r="C9175">
        <v>2014</v>
      </c>
      <c r="D9175" t="s">
        <v>214</v>
      </c>
      <c r="F9175" t="s">
        <v>98</v>
      </c>
      <c r="H9175">
        <v>20902</v>
      </c>
      <c r="I9175">
        <v>11860</v>
      </c>
      <c r="J9175">
        <v>1130</v>
      </c>
      <c r="K9175">
        <v>46259</v>
      </c>
    </row>
    <row r="9176" spans="1:11" x14ac:dyDescent="0.2">
      <c r="A9176" t="s">
        <v>83</v>
      </c>
      <c r="B9176">
        <v>235</v>
      </c>
      <c r="C9176">
        <v>2014</v>
      </c>
      <c r="D9176" t="s">
        <v>24</v>
      </c>
      <c r="F9176" t="s">
        <v>22</v>
      </c>
      <c r="H9176">
        <v>2626</v>
      </c>
      <c r="I9176">
        <v>11859</v>
      </c>
      <c r="J9176">
        <v>-1388</v>
      </c>
      <c r="K9176">
        <v>11801</v>
      </c>
    </row>
    <row r="9177" spans="1:11" x14ac:dyDescent="0.2">
      <c r="A9177" t="s">
        <v>1210</v>
      </c>
      <c r="B9177">
        <v>236</v>
      </c>
      <c r="C9177">
        <v>2014</v>
      </c>
      <c r="D9177" t="s">
        <v>221</v>
      </c>
      <c r="F9177" t="s">
        <v>68</v>
      </c>
      <c r="I9177">
        <v>11826</v>
      </c>
      <c r="J9177">
        <v>500</v>
      </c>
      <c r="K9177">
        <v>6727</v>
      </c>
    </row>
    <row r="9178" spans="1:11" x14ac:dyDescent="0.2">
      <c r="A9178" t="s">
        <v>1057</v>
      </c>
      <c r="B9178">
        <v>237</v>
      </c>
      <c r="C9178">
        <v>2014</v>
      </c>
      <c r="D9178" t="s">
        <v>221</v>
      </c>
      <c r="F9178" t="s">
        <v>55</v>
      </c>
      <c r="H9178">
        <v>8375</v>
      </c>
      <c r="I9178">
        <v>11818</v>
      </c>
      <c r="J9178">
        <v>423</v>
      </c>
      <c r="K9178">
        <v>7274</v>
      </c>
    </row>
    <row r="9179" spans="1:11" x14ac:dyDescent="0.2">
      <c r="A9179" t="s">
        <v>1851</v>
      </c>
      <c r="B9179">
        <v>238</v>
      </c>
      <c r="C9179">
        <v>2014</v>
      </c>
      <c r="D9179" t="s">
        <v>1359</v>
      </c>
      <c r="F9179" t="s">
        <v>55</v>
      </c>
      <c r="H9179">
        <v>136772</v>
      </c>
      <c r="I9179">
        <v>11778</v>
      </c>
      <c r="J9179">
        <v>4980</v>
      </c>
      <c r="K9179">
        <v>35956</v>
      </c>
    </row>
    <row r="9180" spans="1:11" x14ac:dyDescent="0.2">
      <c r="A9180" t="s">
        <v>245</v>
      </c>
      <c r="B9180">
        <v>239</v>
      </c>
      <c r="C9180">
        <v>2014</v>
      </c>
      <c r="D9180" t="s">
        <v>980</v>
      </c>
      <c r="F9180" t="s">
        <v>98</v>
      </c>
      <c r="I9180">
        <v>11577</v>
      </c>
      <c r="J9180">
        <v>1013</v>
      </c>
      <c r="K9180">
        <v>12939</v>
      </c>
    </row>
    <row r="9181" spans="1:11" x14ac:dyDescent="0.2">
      <c r="A9181" t="s">
        <v>1268</v>
      </c>
      <c r="B9181">
        <v>240</v>
      </c>
      <c r="C9181">
        <v>2014</v>
      </c>
      <c r="D9181" t="s">
        <v>350</v>
      </c>
      <c r="F9181" t="s">
        <v>35</v>
      </c>
      <c r="H9181">
        <v>10446</v>
      </c>
      <c r="I9181">
        <v>11458</v>
      </c>
      <c r="J9181">
        <v>434</v>
      </c>
      <c r="K9181">
        <v>9889</v>
      </c>
    </row>
    <row r="9182" spans="1:11" x14ac:dyDescent="0.2">
      <c r="A9182" t="s">
        <v>1320</v>
      </c>
      <c r="B9182">
        <v>241</v>
      </c>
      <c r="C9182">
        <v>2014</v>
      </c>
      <c r="D9182" t="s">
        <v>283</v>
      </c>
      <c r="F9182" t="s">
        <v>125</v>
      </c>
      <c r="H9182">
        <v>27251</v>
      </c>
      <c r="I9182">
        <v>11420</v>
      </c>
      <c r="J9182">
        <v>1210</v>
      </c>
      <c r="K9182">
        <v>10315</v>
      </c>
    </row>
    <row r="9183" spans="1:11" x14ac:dyDescent="0.2">
      <c r="A9183" t="s">
        <v>296</v>
      </c>
      <c r="B9183">
        <v>242</v>
      </c>
      <c r="C9183">
        <v>2014</v>
      </c>
      <c r="D9183" t="s">
        <v>214</v>
      </c>
      <c r="F9183" t="s">
        <v>297</v>
      </c>
      <c r="H9183">
        <v>11937</v>
      </c>
      <c r="I9183">
        <v>11391</v>
      </c>
      <c r="J9183">
        <v>712</v>
      </c>
      <c r="K9183">
        <v>43406</v>
      </c>
    </row>
    <row r="9184" spans="1:11" x14ac:dyDescent="0.2">
      <c r="A9184" t="s">
        <v>536</v>
      </c>
      <c r="B9184">
        <v>243</v>
      </c>
      <c r="C9184">
        <v>2014</v>
      </c>
      <c r="D9184" t="s">
        <v>757</v>
      </c>
      <c r="F9184" t="s">
        <v>41</v>
      </c>
      <c r="H9184">
        <v>37225</v>
      </c>
      <c r="I9184">
        <v>11334</v>
      </c>
      <c r="J9184">
        <v>1406</v>
      </c>
      <c r="K9184">
        <v>32268</v>
      </c>
    </row>
    <row r="9185" spans="1:11" x14ac:dyDescent="0.2">
      <c r="A9185" t="s">
        <v>1610</v>
      </c>
      <c r="B9185">
        <v>244</v>
      </c>
      <c r="C9185">
        <v>2014</v>
      </c>
      <c r="D9185" t="s">
        <v>920</v>
      </c>
      <c r="F9185" t="s">
        <v>41</v>
      </c>
      <c r="H9185">
        <v>10341</v>
      </c>
      <c r="I9185">
        <v>11295</v>
      </c>
      <c r="J9185">
        <v>-386</v>
      </c>
      <c r="K9185">
        <v>33902</v>
      </c>
    </row>
    <row r="9186" spans="1:11" x14ac:dyDescent="0.2">
      <c r="A9186" t="s">
        <v>1311</v>
      </c>
      <c r="B9186">
        <v>245</v>
      </c>
      <c r="C9186">
        <v>2014</v>
      </c>
      <c r="D9186" t="s">
        <v>40</v>
      </c>
      <c r="F9186" t="s">
        <v>28</v>
      </c>
      <c r="I9186">
        <v>11272</v>
      </c>
      <c r="J9186">
        <v>271</v>
      </c>
      <c r="K9186">
        <v>57785</v>
      </c>
    </row>
    <row r="9187" spans="1:11" x14ac:dyDescent="0.2">
      <c r="A9187" t="s">
        <v>1901</v>
      </c>
      <c r="B9187">
        <v>246</v>
      </c>
      <c r="C9187">
        <v>2014</v>
      </c>
      <c r="D9187" t="s">
        <v>1363</v>
      </c>
      <c r="F9187" t="s">
        <v>181</v>
      </c>
      <c r="H9187">
        <v>14377</v>
      </c>
      <c r="I9187">
        <v>11252</v>
      </c>
      <c r="J9187">
        <v>501</v>
      </c>
      <c r="K9187">
        <v>24676</v>
      </c>
    </row>
    <row r="9188" spans="1:11" x14ac:dyDescent="0.2">
      <c r="A9188" t="s">
        <v>376</v>
      </c>
      <c r="B9188">
        <v>247</v>
      </c>
      <c r="C9188">
        <v>2014</v>
      </c>
      <c r="D9188" t="s">
        <v>201</v>
      </c>
      <c r="F9188" t="s">
        <v>35</v>
      </c>
      <c r="H9188">
        <v>30095</v>
      </c>
      <c r="I9188">
        <v>11245</v>
      </c>
      <c r="J9188">
        <v>1910</v>
      </c>
      <c r="K9188">
        <v>32483</v>
      </c>
    </row>
    <row r="9189" spans="1:11" x14ac:dyDescent="0.2">
      <c r="A9189" t="s">
        <v>339</v>
      </c>
      <c r="B9189">
        <v>248</v>
      </c>
      <c r="C9189">
        <v>2014</v>
      </c>
      <c r="D9189" t="s">
        <v>1830</v>
      </c>
      <c r="F9189" t="s">
        <v>177</v>
      </c>
      <c r="H9189">
        <v>2198</v>
      </c>
      <c r="I9189">
        <v>11242</v>
      </c>
      <c r="J9189">
        <v>-20</v>
      </c>
      <c r="K9189">
        <v>7477</v>
      </c>
    </row>
    <row r="9190" spans="1:11" x14ac:dyDescent="0.2">
      <c r="A9190" t="s">
        <v>1568</v>
      </c>
      <c r="B9190">
        <v>249</v>
      </c>
      <c r="C9190">
        <v>2014</v>
      </c>
      <c r="D9190" t="s">
        <v>79</v>
      </c>
      <c r="F9190" t="s">
        <v>72</v>
      </c>
      <c r="H9190">
        <v>21009</v>
      </c>
      <c r="I9190">
        <v>11230</v>
      </c>
      <c r="J9190">
        <v>1334</v>
      </c>
      <c r="K9190">
        <v>144576</v>
      </c>
    </row>
    <row r="9191" spans="1:11" x14ac:dyDescent="0.2">
      <c r="A9191" t="s">
        <v>1750</v>
      </c>
      <c r="B9191">
        <v>250</v>
      </c>
      <c r="C9191">
        <v>2014</v>
      </c>
      <c r="D9191" t="s">
        <v>100</v>
      </c>
      <c r="F9191" t="s">
        <v>55</v>
      </c>
      <c r="H9191">
        <v>109000</v>
      </c>
      <c r="I9191">
        <v>11202</v>
      </c>
      <c r="J9191">
        <v>3075</v>
      </c>
      <c r="K9191">
        <v>22497</v>
      </c>
    </row>
    <row r="9192" spans="1:11" x14ac:dyDescent="0.2">
      <c r="A9192" t="s">
        <v>1826</v>
      </c>
      <c r="B9192">
        <v>251</v>
      </c>
      <c r="C9192">
        <v>2014</v>
      </c>
      <c r="D9192" t="s">
        <v>1288</v>
      </c>
      <c r="F9192" t="s">
        <v>142</v>
      </c>
      <c r="H9192">
        <v>3586</v>
      </c>
      <c r="I9192">
        <v>11130</v>
      </c>
      <c r="J9192">
        <v>165</v>
      </c>
      <c r="K9192">
        <v>3529</v>
      </c>
    </row>
    <row r="9193" spans="1:11" x14ac:dyDescent="0.2">
      <c r="A9193" t="s">
        <v>1947</v>
      </c>
      <c r="B9193">
        <v>252</v>
      </c>
      <c r="C9193">
        <v>2014</v>
      </c>
      <c r="D9193" t="s">
        <v>987</v>
      </c>
      <c r="F9193" t="s">
        <v>28</v>
      </c>
      <c r="H9193">
        <v>10195</v>
      </c>
      <c r="I9193">
        <v>11119</v>
      </c>
      <c r="J9193">
        <v>369</v>
      </c>
      <c r="K9193">
        <v>47867</v>
      </c>
    </row>
    <row r="9194" spans="1:11" x14ac:dyDescent="0.2">
      <c r="A9194" t="s">
        <v>1354</v>
      </c>
      <c r="B9194">
        <v>253</v>
      </c>
      <c r="C9194">
        <v>2014</v>
      </c>
      <c r="D9194" t="s">
        <v>46</v>
      </c>
      <c r="F9194" t="s">
        <v>103</v>
      </c>
      <c r="H9194">
        <v>5906</v>
      </c>
      <c r="I9194">
        <v>11079</v>
      </c>
      <c r="J9194">
        <v>128</v>
      </c>
      <c r="K9194">
        <v>9188</v>
      </c>
    </row>
    <row r="9195" spans="1:11" x14ac:dyDescent="0.2">
      <c r="A9195" t="s">
        <v>1309</v>
      </c>
      <c r="B9195">
        <v>254</v>
      </c>
      <c r="C9195">
        <v>2014</v>
      </c>
      <c r="D9195" t="s">
        <v>1288</v>
      </c>
      <c r="F9195" t="s">
        <v>55</v>
      </c>
      <c r="H9195">
        <v>2721</v>
      </c>
      <c r="I9195">
        <v>11054</v>
      </c>
      <c r="J9195">
        <v>170</v>
      </c>
      <c r="K9195">
        <v>3929</v>
      </c>
    </row>
    <row r="9196" spans="1:11" x14ac:dyDescent="0.2">
      <c r="A9196" t="s">
        <v>1903</v>
      </c>
      <c r="B9196">
        <v>255</v>
      </c>
      <c r="C9196">
        <v>2014</v>
      </c>
      <c r="D9196" t="s">
        <v>1104</v>
      </c>
      <c r="F9196" t="s">
        <v>33</v>
      </c>
      <c r="H9196">
        <v>12641</v>
      </c>
      <c r="I9196">
        <v>11040</v>
      </c>
      <c r="J9196">
        <v>490</v>
      </c>
      <c r="K9196">
        <v>16535</v>
      </c>
    </row>
    <row r="9197" spans="1:11" x14ac:dyDescent="0.2">
      <c r="A9197" t="s">
        <v>1705</v>
      </c>
      <c r="B9197">
        <v>256</v>
      </c>
      <c r="C9197">
        <v>2014</v>
      </c>
      <c r="D9197" t="s">
        <v>221</v>
      </c>
      <c r="F9197" t="s">
        <v>55</v>
      </c>
      <c r="H9197">
        <v>3394</v>
      </c>
      <c r="I9197">
        <v>10991</v>
      </c>
      <c r="J9197">
        <v>247</v>
      </c>
      <c r="K9197">
        <v>8718</v>
      </c>
    </row>
    <row r="9198" spans="1:11" x14ac:dyDescent="0.2">
      <c r="A9198" t="s">
        <v>991</v>
      </c>
      <c r="B9198">
        <v>257</v>
      </c>
      <c r="C9198">
        <v>2014</v>
      </c>
      <c r="D9198" t="s">
        <v>214</v>
      </c>
      <c r="F9198" t="s">
        <v>72</v>
      </c>
      <c r="H9198">
        <v>15128</v>
      </c>
      <c r="I9198">
        <v>10915</v>
      </c>
      <c r="J9198">
        <v>948</v>
      </c>
      <c r="K9198">
        <v>33908</v>
      </c>
    </row>
    <row r="9199" spans="1:11" x14ac:dyDescent="0.2">
      <c r="A9199" t="s">
        <v>1905</v>
      </c>
      <c r="B9199">
        <v>258</v>
      </c>
      <c r="C9199">
        <v>2014</v>
      </c>
      <c r="D9199" t="s">
        <v>1830</v>
      </c>
      <c r="F9199" t="s">
        <v>41</v>
      </c>
      <c r="H9199">
        <v>14649</v>
      </c>
      <c r="I9199">
        <v>10915</v>
      </c>
      <c r="J9199">
        <v>1038</v>
      </c>
      <c r="K9199">
        <v>6280</v>
      </c>
    </row>
    <row r="9200" spans="1:11" x14ac:dyDescent="0.2">
      <c r="A9200" t="s">
        <v>295</v>
      </c>
      <c r="B9200">
        <v>259</v>
      </c>
      <c r="C9200">
        <v>2014</v>
      </c>
      <c r="D9200" t="s">
        <v>17</v>
      </c>
      <c r="F9200" t="s">
        <v>44</v>
      </c>
      <c r="H9200">
        <v>2753</v>
      </c>
      <c r="I9200">
        <v>10848</v>
      </c>
      <c r="J9200">
        <v>-898</v>
      </c>
      <c r="K9200">
        <v>8315</v>
      </c>
    </row>
    <row r="9201" spans="1:11" x14ac:dyDescent="0.2">
      <c r="A9201" t="s">
        <v>1787</v>
      </c>
      <c r="B9201">
        <v>260</v>
      </c>
      <c r="C9201">
        <v>2014</v>
      </c>
      <c r="D9201" t="s">
        <v>976</v>
      </c>
      <c r="F9201" t="s">
        <v>55</v>
      </c>
      <c r="H9201">
        <v>2369</v>
      </c>
      <c r="I9201">
        <v>10845</v>
      </c>
      <c r="J9201">
        <v>152</v>
      </c>
      <c r="K9201">
        <v>3326</v>
      </c>
    </row>
    <row r="9202" spans="1:11" x14ac:dyDescent="0.2">
      <c r="A9202" t="s">
        <v>408</v>
      </c>
      <c r="B9202">
        <v>261</v>
      </c>
      <c r="C9202">
        <v>2014</v>
      </c>
      <c r="D9202" t="s">
        <v>1359</v>
      </c>
      <c r="F9202" t="s">
        <v>86</v>
      </c>
      <c r="I9202">
        <v>10809</v>
      </c>
      <c r="J9202">
        <v>-869</v>
      </c>
      <c r="K9202">
        <v>35240</v>
      </c>
    </row>
    <row r="9203" spans="1:11" x14ac:dyDescent="0.2">
      <c r="A9203" t="s">
        <v>784</v>
      </c>
      <c r="B9203">
        <v>262</v>
      </c>
      <c r="C9203">
        <v>2014</v>
      </c>
      <c r="D9203" t="s">
        <v>1722</v>
      </c>
      <c r="F9203" t="s">
        <v>86</v>
      </c>
      <c r="H9203">
        <v>5167</v>
      </c>
      <c r="I9203">
        <v>10787</v>
      </c>
      <c r="J9203">
        <v>597</v>
      </c>
      <c r="K9203">
        <v>8439</v>
      </c>
    </row>
    <row r="9204" spans="1:11" x14ac:dyDescent="0.2">
      <c r="A9204" t="s">
        <v>1944</v>
      </c>
      <c r="B9204">
        <v>263</v>
      </c>
      <c r="C9204">
        <v>2014</v>
      </c>
      <c r="D9204" t="s">
        <v>1838</v>
      </c>
      <c r="F9204" t="s">
        <v>53</v>
      </c>
      <c r="H9204">
        <v>16520</v>
      </c>
      <c r="I9204">
        <v>10773</v>
      </c>
      <c r="J9204">
        <v>903</v>
      </c>
      <c r="K9204">
        <v>7198</v>
      </c>
    </row>
    <row r="9205" spans="1:11" x14ac:dyDescent="0.2">
      <c r="A9205" t="s">
        <v>1570</v>
      </c>
      <c r="B9205">
        <v>264</v>
      </c>
      <c r="C9205">
        <v>2014</v>
      </c>
      <c r="D9205" t="s">
        <v>350</v>
      </c>
      <c r="F9205" t="s">
        <v>41</v>
      </c>
      <c r="H9205">
        <v>11926</v>
      </c>
      <c r="I9205">
        <v>10772</v>
      </c>
      <c r="J9205">
        <v>346</v>
      </c>
      <c r="K9205">
        <v>24588</v>
      </c>
    </row>
    <row r="9206" spans="1:11" x14ac:dyDescent="0.2">
      <c r="A9206" t="s">
        <v>1261</v>
      </c>
      <c r="B9206">
        <v>265</v>
      </c>
      <c r="C9206">
        <v>2014</v>
      </c>
      <c r="D9206" t="s">
        <v>1353</v>
      </c>
      <c r="F9206" t="s">
        <v>44</v>
      </c>
      <c r="H9206">
        <v>4718</v>
      </c>
      <c r="I9206">
        <v>10769</v>
      </c>
      <c r="J9206">
        <v>133</v>
      </c>
      <c r="K9206">
        <v>5925</v>
      </c>
    </row>
    <row r="9207" spans="1:11" x14ac:dyDescent="0.2">
      <c r="A9207" t="s">
        <v>2014</v>
      </c>
      <c r="B9207">
        <v>266</v>
      </c>
      <c r="C9207">
        <v>2014</v>
      </c>
      <c r="D9207" t="s">
        <v>1830</v>
      </c>
      <c r="F9207" t="s">
        <v>22</v>
      </c>
      <c r="H9207">
        <v>2361</v>
      </c>
      <c r="I9207">
        <v>10750</v>
      </c>
      <c r="J9207">
        <v>139</v>
      </c>
      <c r="K9207">
        <v>2303</v>
      </c>
    </row>
    <row r="9208" spans="1:11" x14ac:dyDescent="0.2">
      <c r="A9208" t="s">
        <v>830</v>
      </c>
      <c r="B9208">
        <v>267</v>
      </c>
      <c r="C9208">
        <v>2014</v>
      </c>
      <c r="D9208" t="s">
        <v>214</v>
      </c>
      <c r="F9208" t="s">
        <v>55</v>
      </c>
      <c r="H9208">
        <v>23714</v>
      </c>
      <c r="I9208">
        <v>10557</v>
      </c>
      <c r="J9208">
        <v>1001</v>
      </c>
      <c r="K9208">
        <v>37244</v>
      </c>
    </row>
    <row r="9209" spans="1:11" x14ac:dyDescent="0.2">
      <c r="A9209" t="s">
        <v>645</v>
      </c>
      <c r="B9209">
        <v>268</v>
      </c>
      <c r="C9209">
        <v>2014</v>
      </c>
      <c r="D9209" t="s">
        <v>287</v>
      </c>
      <c r="F9209" t="s">
        <v>44</v>
      </c>
      <c r="H9209">
        <v>3540</v>
      </c>
      <c r="I9209">
        <v>10480</v>
      </c>
      <c r="J9209">
        <v>211</v>
      </c>
      <c r="K9209">
        <v>7238</v>
      </c>
    </row>
    <row r="9210" spans="1:11" x14ac:dyDescent="0.2">
      <c r="A9210" t="s">
        <v>1317</v>
      </c>
      <c r="B9210">
        <v>269</v>
      </c>
      <c r="C9210">
        <v>2014</v>
      </c>
      <c r="D9210" t="s">
        <v>57</v>
      </c>
      <c r="F9210" t="s">
        <v>125</v>
      </c>
      <c r="H9210">
        <v>28556</v>
      </c>
      <c r="I9210">
        <v>10444</v>
      </c>
      <c r="J9210">
        <v>1679</v>
      </c>
      <c r="K9210">
        <v>183010</v>
      </c>
    </row>
    <row r="9211" spans="1:11" x14ac:dyDescent="0.2">
      <c r="A9211" t="s">
        <v>1166</v>
      </c>
      <c r="B9211">
        <v>270</v>
      </c>
      <c r="C9211">
        <v>2014</v>
      </c>
      <c r="D9211" t="s">
        <v>488</v>
      </c>
      <c r="F9211" t="s">
        <v>116</v>
      </c>
      <c r="H9211">
        <v>27267</v>
      </c>
      <c r="I9211">
        <v>10397</v>
      </c>
      <c r="J9211">
        <v>-20</v>
      </c>
      <c r="K9211">
        <v>42877</v>
      </c>
    </row>
    <row r="9212" spans="1:11" x14ac:dyDescent="0.2">
      <c r="A9212" t="s">
        <v>1141</v>
      </c>
      <c r="B9212">
        <v>271</v>
      </c>
      <c r="C9212">
        <v>2014</v>
      </c>
      <c r="D9212" t="s">
        <v>24</v>
      </c>
      <c r="F9212" t="s">
        <v>125</v>
      </c>
      <c r="H9212">
        <v>6599</v>
      </c>
      <c r="I9212">
        <v>10392</v>
      </c>
      <c r="J9212">
        <v>444</v>
      </c>
      <c r="K9212">
        <v>3710</v>
      </c>
    </row>
    <row r="9213" spans="1:11" x14ac:dyDescent="0.2">
      <c r="A9213" t="s">
        <v>1539</v>
      </c>
      <c r="B9213">
        <v>272</v>
      </c>
      <c r="C9213">
        <v>2014</v>
      </c>
      <c r="D9213" t="s">
        <v>97</v>
      </c>
      <c r="F9213" t="s">
        <v>113</v>
      </c>
      <c r="H9213">
        <v>9161</v>
      </c>
      <c r="I9213">
        <v>10354</v>
      </c>
      <c r="J9213">
        <v>858</v>
      </c>
      <c r="K9213">
        <v>59404</v>
      </c>
    </row>
    <row r="9214" spans="1:11" x14ac:dyDescent="0.2">
      <c r="A9214" t="s">
        <v>1841</v>
      </c>
      <c r="B9214">
        <v>273</v>
      </c>
      <c r="C9214">
        <v>2014</v>
      </c>
      <c r="D9214" t="s">
        <v>57</v>
      </c>
      <c r="F9214" t="s">
        <v>18</v>
      </c>
      <c r="I9214">
        <v>10339</v>
      </c>
      <c r="J9214">
        <v>361</v>
      </c>
      <c r="K9214">
        <v>151167</v>
      </c>
    </row>
    <row r="9215" spans="1:11" x14ac:dyDescent="0.2">
      <c r="A9215" t="s">
        <v>1904</v>
      </c>
      <c r="B9215">
        <v>274</v>
      </c>
      <c r="C9215">
        <v>2014</v>
      </c>
      <c r="D9215" t="s">
        <v>97</v>
      </c>
      <c r="F9215" t="s">
        <v>142</v>
      </c>
      <c r="H9215">
        <v>5637</v>
      </c>
      <c r="I9215">
        <v>10318</v>
      </c>
      <c r="J9215">
        <v>419</v>
      </c>
      <c r="K9215">
        <v>39675</v>
      </c>
    </row>
    <row r="9216" spans="1:11" x14ac:dyDescent="0.2">
      <c r="A9216" t="s">
        <v>911</v>
      </c>
      <c r="B9216">
        <v>275</v>
      </c>
      <c r="C9216">
        <v>2014</v>
      </c>
      <c r="D9216" t="s">
        <v>57</v>
      </c>
      <c r="F9216" t="s">
        <v>146</v>
      </c>
      <c r="H9216">
        <v>30020</v>
      </c>
      <c r="I9216">
        <v>10295</v>
      </c>
      <c r="J9216">
        <v>2136</v>
      </c>
      <c r="K9216">
        <v>243291</v>
      </c>
    </row>
    <row r="9217" spans="1:11" x14ac:dyDescent="0.2">
      <c r="A9217" t="s">
        <v>416</v>
      </c>
      <c r="B9217">
        <v>276</v>
      </c>
      <c r="C9217">
        <v>2014</v>
      </c>
      <c r="D9217" t="s">
        <v>46</v>
      </c>
      <c r="F9217" t="s">
        <v>98</v>
      </c>
      <c r="H9217">
        <v>25197</v>
      </c>
      <c r="I9217">
        <v>10233</v>
      </c>
      <c r="J9217">
        <v>994</v>
      </c>
      <c r="K9217">
        <v>17850</v>
      </c>
    </row>
    <row r="9218" spans="1:11" x14ac:dyDescent="0.2">
      <c r="A9218" t="s">
        <v>1214</v>
      </c>
      <c r="B9218">
        <v>277</v>
      </c>
      <c r="C9218">
        <v>2014</v>
      </c>
      <c r="D9218" t="s">
        <v>1838</v>
      </c>
      <c r="F9218" t="s">
        <v>55</v>
      </c>
      <c r="H9218">
        <v>15242</v>
      </c>
      <c r="I9218">
        <v>10230</v>
      </c>
      <c r="J9218">
        <v>837</v>
      </c>
      <c r="K9218">
        <v>3897</v>
      </c>
    </row>
    <row r="9219" spans="1:11" x14ac:dyDescent="0.2">
      <c r="A9219" t="s">
        <v>482</v>
      </c>
      <c r="B9219">
        <v>278</v>
      </c>
      <c r="C9219">
        <v>2014</v>
      </c>
      <c r="D9219" t="s">
        <v>46</v>
      </c>
      <c r="F9219" t="s">
        <v>53</v>
      </c>
      <c r="H9219">
        <v>19771</v>
      </c>
      <c r="I9219">
        <v>10186</v>
      </c>
      <c r="J9219">
        <v>753</v>
      </c>
      <c r="K9219">
        <v>6383</v>
      </c>
    </row>
    <row r="9220" spans="1:11" x14ac:dyDescent="0.2">
      <c r="A9220" t="s">
        <v>2015</v>
      </c>
      <c r="B9220">
        <v>279</v>
      </c>
      <c r="C9220">
        <v>2014</v>
      </c>
      <c r="D9220" t="s">
        <v>1077</v>
      </c>
      <c r="F9220" t="s">
        <v>28</v>
      </c>
      <c r="H9220">
        <v>25899</v>
      </c>
      <c r="I9220">
        <v>10182</v>
      </c>
      <c r="J9220">
        <v>1020</v>
      </c>
      <c r="K9220">
        <v>7145</v>
      </c>
    </row>
    <row r="9221" spans="1:11" x14ac:dyDescent="0.2">
      <c r="A9221" t="s">
        <v>1708</v>
      </c>
      <c r="B9221">
        <v>280</v>
      </c>
      <c r="C9221">
        <v>2014</v>
      </c>
      <c r="D9221" t="s">
        <v>609</v>
      </c>
      <c r="F9221" t="s">
        <v>28</v>
      </c>
      <c r="H9221">
        <v>52678</v>
      </c>
      <c r="I9221">
        <v>10180</v>
      </c>
      <c r="J9221">
        <v>2932</v>
      </c>
      <c r="K9221">
        <v>219873</v>
      </c>
    </row>
    <row r="9222" spans="1:11" x14ac:dyDescent="0.2">
      <c r="A9222" t="s">
        <v>1689</v>
      </c>
      <c r="B9222">
        <v>281</v>
      </c>
      <c r="C9222">
        <v>2014</v>
      </c>
      <c r="D9222" t="s">
        <v>21</v>
      </c>
      <c r="F9222" t="s">
        <v>22</v>
      </c>
      <c r="H9222">
        <v>3077</v>
      </c>
      <c r="I9222">
        <v>10086</v>
      </c>
      <c r="J9222">
        <v>276</v>
      </c>
      <c r="K9222">
        <v>5513</v>
      </c>
    </row>
    <row r="9223" spans="1:11" x14ac:dyDescent="0.2">
      <c r="A9223" t="s">
        <v>385</v>
      </c>
      <c r="B9223">
        <v>282</v>
      </c>
      <c r="C9223">
        <v>2014</v>
      </c>
      <c r="D9223" t="s">
        <v>1077</v>
      </c>
      <c r="F9223" t="s">
        <v>28</v>
      </c>
      <c r="H9223">
        <v>6353</v>
      </c>
      <c r="I9223">
        <v>10010</v>
      </c>
      <c r="J9223">
        <v>-56</v>
      </c>
      <c r="K9223">
        <v>6492</v>
      </c>
    </row>
    <row r="9224" spans="1:11" x14ac:dyDescent="0.2">
      <c r="A9224" t="s">
        <v>1388</v>
      </c>
      <c r="B9224">
        <v>283</v>
      </c>
      <c r="C9224">
        <v>2014</v>
      </c>
      <c r="D9224" t="s">
        <v>46</v>
      </c>
      <c r="F9224" t="s">
        <v>72</v>
      </c>
      <c r="H9224">
        <v>19942</v>
      </c>
      <c r="I9224">
        <v>9974</v>
      </c>
      <c r="J9224">
        <v>1889</v>
      </c>
      <c r="K9224">
        <v>18086</v>
      </c>
    </row>
    <row r="9225" spans="1:11" x14ac:dyDescent="0.2">
      <c r="A9225" t="s">
        <v>1945</v>
      </c>
      <c r="B9225">
        <v>284</v>
      </c>
      <c r="C9225">
        <v>2014</v>
      </c>
      <c r="D9225" t="s">
        <v>214</v>
      </c>
      <c r="F9225" t="s">
        <v>41</v>
      </c>
      <c r="H9225">
        <v>19305</v>
      </c>
      <c r="I9225">
        <v>9968</v>
      </c>
      <c r="J9225">
        <v>1243</v>
      </c>
      <c r="K9225">
        <v>32522</v>
      </c>
    </row>
    <row r="9226" spans="1:11" x14ac:dyDescent="0.2">
      <c r="A9226" t="s">
        <v>574</v>
      </c>
      <c r="B9226">
        <v>285</v>
      </c>
      <c r="C9226">
        <v>2014</v>
      </c>
      <c r="D9226" t="s">
        <v>980</v>
      </c>
      <c r="F9226" t="s">
        <v>22</v>
      </c>
      <c r="H9226">
        <v>1467</v>
      </c>
      <c r="I9226">
        <v>9963</v>
      </c>
      <c r="J9226">
        <v>813</v>
      </c>
      <c r="K9226">
        <v>2802</v>
      </c>
    </row>
    <row r="9227" spans="1:11" x14ac:dyDescent="0.2">
      <c r="A9227" t="s">
        <v>1714</v>
      </c>
      <c r="B9227">
        <v>286</v>
      </c>
      <c r="C9227">
        <v>2014</v>
      </c>
      <c r="D9227" t="s">
        <v>1095</v>
      </c>
      <c r="F9227" t="s">
        <v>22</v>
      </c>
      <c r="H9227">
        <v>13390</v>
      </c>
      <c r="I9227">
        <v>9838</v>
      </c>
      <c r="J9227">
        <v>699</v>
      </c>
      <c r="K9227">
        <v>14249</v>
      </c>
    </row>
    <row r="9228" spans="1:11" x14ac:dyDescent="0.2">
      <c r="A9228" t="s">
        <v>1856</v>
      </c>
      <c r="B9228">
        <v>287</v>
      </c>
      <c r="C9228">
        <v>2014</v>
      </c>
      <c r="D9228" t="s">
        <v>230</v>
      </c>
      <c r="F9228" t="s">
        <v>954</v>
      </c>
      <c r="H9228">
        <v>12682</v>
      </c>
      <c r="I9228">
        <v>9810</v>
      </c>
      <c r="J9228">
        <v>-157</v>
      </c>
      <c r="K9228">
        <v>26110</v>
      </c>
    </row>
    <row r="9229" spans="1:11" x14ac:dyDescent="0.2">
      <c r="A9229" t="s">
        <v>1847</v>
      </c>
      <c r="B9229">
        <v>288</v>
      </c>
      <c r="C9229">
        <v>2014</v>
      </c>
      <c r="D9229" t="s">
        <v>609</v>
      </c>
      <c r="F9229" t="s">
        <v>28</v>
      </c>
      <c r="H9229">
        <v>6860</v>
      </c>
      <c r="I9229">
        <v>9759</v>
      </c>
      <c r="J9229">
        <v>691</v>
      </c>
      <c r="K9229">
        <v>51427</v>
      </c>
    </row>
    <row r="9230" spans="1:11" x14ac:dyDescent="0.2">
      <c r="A9230" t="s">
        <v>2016</v>
      </c>
      <c r="B9230">
        <v>289</v>
      </c>
      <c r="C9230">
        <v>2014</v>
      </c>
      <c r="D9230" t="s">
        <v>230</v>
      </c>
      <c r="F9230" t="s">
        <v>35</v>
      </c>
      <c r="H9230">
        <v>21897</v>
      </c>
      <c r="I9230">
        <v>9735</v>
      </c>
      <c r="J9230">
        <v>415</v>
      </c>
      <c r="K9230">
        <v>26562</v>
      </c>
    </row>
    <row r="9231" spans="1:11" x14ac:dyDescent="0.2">
      <c r="A9231" t="s">
        <v>443</v>
      </c>
      <c r="B9231">
        <v>290</v>
      </c>
      <c r="C9231">
        <v>2014</v>
      </c>
      <c r="D9231" t="s">
        <v>214</v>
      </c>
      <c r="F9231" t="s">
        <v>18</v>
      </c>
      <c r="H9231">
        <v>13155</v>
      </c>
      <c r="I9231">
        <v>9661</v>
      </c>
      <c r="J9231">
        <v>661</v>
      </c>
      <c r="K9231">
        <v>25935</v>
      </c>
    </row>
    <row r="9232" spans="1:11" x14ac:dyDescent="0.2">
      <c r="A9232" t="s">
        <v>2017</v>
      </c>
      <c r="B9232">
        <v>291</v>
      </c>
      <c r="C9232">
        <v>2014</v>
      </c>
      <c r="D9232" t="s">
        <v>97</v>
      </c>
      <c r="F9232" t="s">
        <v>35</v>
      </c>
      <c r="H9232">
        <v>8782</v>
      </c>
      <c r="I9232">
        <v>9614</v>
      </c>
      <c r="J9232">
        <v>560</v>
      </c>
      <c r="K9232">
        <v>108045</v>
      </c>
    </row>
    <row r="9233" spans="1:11" x14ac:dyDescent="0.2">
      <c r="A9233" t="s">
        <v>1635</v>
      </c>
      <c r="B9233">
        <v>292</v>
      </c>
      <c r="C9233">
        <v>2014</v>
      </c>
      <c r="D9233" t="s">
        <v>972</v>
      </c>
      <c r="F9233" t="s">
        <v>28</v>
      </c>
      <c r="H9233">
        <v>10199</v>
      </c>
      <c r="I9233">
        <v>9561</v>
      </c>
      <c r="J9233">
        <v>432</v>
      </c>
      <c r="K9233">
        <v>5625</v>
      </c>
    </row>
    <row r="9234" spans="1:11" x14ac:dyDescent="0.2">
      <c r="A9234" t="s">
        <v>1917</v>
      </c>
      <c r="B9234">
        <v>293</v>
      </c>
      <c r="C9234">
        <v>2014</v>
      </c>
      <c r="D9234" t="s">
        <v>1103</v>
      </c>
      <c r="F9234" t="s">
        <v>86</v>
      </c>
      <c r="H9234">
        <v>7554</v>
      </c>
      <c r="I9234">
        <v>9545</v>
      </c>
      <c r="J9234">
        <v>727</v>
      </c>
      <c r="K9234">
        <v>10733</v>
      </c>
    </row>
    <row r="9235" spans="1:11" x14ac:dyDescent="0.2">
      <c r="A9235" t="s">
        <v>1740</v>
      </c>
      <c r="B9235">
        <v>294</v>
      </c>
      <c r="C9235">
        <v>2014</v>
      </c>
      <c r="D9235" t="s">
        <v>1288</v>
      </c>
      <c r="F9235" t="s">
        <v>177</v>
      </c>
      <c r="H9235">
        <v>2780</v>
      </c>
      <c r="I9235">
        <v>9528</v>
      </c>
      <c r="J9235">
        <v>175</v>
      </c>
      <c r="K9235">
        <v>3451</v>
      </c>
    </row>
    <row r="9236" spans="1:11" x14ac:dyDescent="0.2">
      <c r="A9236" t="s">
        <v>481</v>
      </c>
      <c r="B9236">
        <v>295</v>
      </c>
      <c r="C9236">
        <v>2014</v>
      </c>
      <c r="D9236" t="s">
        <v>998</v>
      </c>
      <c r="F9236" t="s">
        <v>44</v>
      </c>
      <c r="H9236">
        <v>17382</v>
      </c>
      <c r="I9236">
        <v>9438</v>
      </c>
      <c r="J9236">
        <v>797</v>
      </c>
      <c r="K9236">
        <v>5266</v>
      </c>
    </row>
    <row r="9237" spans="1:11" x14ac:dyDescent="0.2">
      <c r="A9237" t="s">
        <v>1735</v>
      </c>
      <c r="B9237">
        <v>296</v>
      </c>
      <c r="C9237">
        <v>2014</v>
      </c>
      <c r="D9237" t="s">
        <v>57</v>
      </c>
      <c r="F9237" t="s">
        <v>44</v>
      </c>
      <c r="H9237">
        <v>27401</v>
      </c>
      <c r="I9237">
        <v>9370</v>
      </c>
      <c r="J9237">
        <v>2470</v>
      </c>
      <c r="K9237">
        <v>79340</v>
      </c>
    </row>
    <row r="9238" spans="1:11" x14ac:dyDescent="0.2">
      <c r="A9238" t="s">
        <v>359</v>
      </c>
      <c r="B9238">
        <v>297</v>
      </c>
      <c r="C9238">
        <v>2014</v>
      </c>
      <c r="D9238" t="s">
        <v>46</v>
      </c>
      <c r="F9238" t="s">
        <v>113</v>
      </c>
      <c r="H9238">
        <v>13144</v>
      </c>
      <c r="I9238">
        <v>9350</v>
      </c>
      <c r="J9238">
        <v>1165</v>
      </c>
      <c r="K9238">
        <v>11845</v>
      </c>
    </row>
    <row r="9239" spans="1:11" x14ac:dyDescent="0.2">
      <c r="A9239" t="s">
        <v>1102</v>
      </c>
      <c r="B9239">
        <v>298</v>
      </c>
      <c r="C9239">
        <v>2014</v>
      </c>
      <c r="D9239" t="s">
        <v>97</v>
      </c>
      <c r="F9239" t="s">
        <v>199</v>
      </c>
      <c r="H9239">
        <v>13591</v>
      </c>
      <c r="I9239">
        <v>9290</v>
      </c>
      <c r="J9239">
        <v>913</v>
      </c>
      <c r="K9239">
        <v>208191</v>
      </c>
    </row>
    <row r="9240" spans="1:11" x14ac:dyDescent="0.2">
      <c r="A9240" t="s">
        <v>1616</v>
      </c>
      <c r="B9240">
        <v>299</v>
      </c>
      <c r="C9240">
        <v>2014</v>
      </c>
      <c r="D9240" t="s">
        <v>166</v>
      </c>
      <c r="F9240" t="s">
        <v>55</v>
      </c>
      <c r="H9240">
        <v>5481</v>
      </c>
      <c r="I9240">
        <v>9224</v>
      </c>
      <c r="J9240">
        <v>322</v>
      </c>
      <c r="K9240">
        <v>7341</v>
      </c>
    </row>
    <row r="9241" spans="1:11" x14ac:dyDescent="0.2">
      <c r="A9241" t="s">
        <v>856</v>
      </c>
      <c r="B9241">
        <v>300</v>
      </c>
      <c r="C9241">
        <v>2014</v>
      </c>
      <c r="D9241" t="s">
        <v>1830</v>
      </c>
      <c r="F9241" t="s">
        <v>113</v>
      </c>
      <c r="H9241">
        <v>17845</v>
      </c>
      <c r="I9241">
        <v>9148</v>
      </c>
      <c r="J9241">
        <v>1017</v>
      </c>
      <c r="K9241">
        <v>6892</v>
      </c>
    </row>
    <row r="9242" spans="1:11" x14ac:dyDescent="0.2">
      <c r="A9242" t="s">
        <v>427</v>
      </c>
      <c r="B9242">
        <v>301</v>
      </c>
      <c r="C9242">
        <v>2014</v>
      </c>
      <c r="D9242" t="s">
        <v>1727</v>
      </c>
      <c r="F9242" t="s">
        <v>44</v>
      </c>
      <c r="H9242">
        <v>13899</v>
      </c>
      <c r="I9242">
        <v>9123</v>
      </c>
      <c r="J9242">
        <v>1003</v>
      </c>
      <c r="K9242">
        <v>10838</v>
      </c>
    </row>
    <row r="9243" spans="1:11" x14ac:dyDescent="0.2">
      <c r="A9243" t="s">
        <v>518</v>
      </c>
      <c r="B9243">
        <v>302</v>
      </c>
      <c r="C9243">
        <v>2014</v>
      </c>
      <c r="D9243" t="s">
        <v>974</v>
      </c>
      <c r="F9243" t="s">
        <v>168</v>
      </c>
      <c r="H9243">
        <v>25100</v>
      </c>
      <c r="I9243">
        <v>9073</v>
      </c>
      <c r="J9243">
        <v>1190</v>
      </c>
      <c r="K9243">
        <v>19118</v>
      </c>
    </row>
    <row r="9244" spans="1:11" x14ac:dyDescent="0.2">
      <c r="A9244" t="s">
        <v>515</v>
      </c>
      <c r="B9244">
        <v>303</v>
      </c>
      <c r="C9244">
        <v>2014</v>
      </c>
      <c r="D9244" t="s">
        <v>972</v>
      </c>
      <c r="F9244" t="s">
        <v>35</v>
      </c>
      <c r="H9244">
        <v>2210</v>
      </c>
      <c r="I9244">
        <v>9072</v>
      </c>
      <c r="J9244">
        <v>111</v>
      </c>
      <c r="K9244">
        <v>2324</v>
      </c>
    </row>
    <row r="9245" spans="1:11" x14ac:dyDescent="0.2">
      <c r="A9245" t="s">
        <v>1314</v>
      </c>
      <c r="B9245">
        <v>304</v>
      </c>
      <c r="C9245">
        <v>2014</v>
      </c>
      <c r="D9245" t="s">
        <v>65</v>
      </c>
      <c r="F9245" t="s">
        <v>28</v>
      </c>
      <c r="H9245">
        <v>4653</v>
      </c>
      <c r="I9245">
        <v>9048</v>
      </c>
      <c r="J9245">
        <v>489</v>
      </c>
      <c r="K9245">
        <v>29715</v>
      </c>
    </row>
    <row r="9246" spans="1:11" x14ac:dyDescent="0.2">
      <c r="A9246" t="s">
        <v>1625</v>
      </c>
      <c r="B9246">
        <v>305</v>
      </c>
      <c r="C9246">
        <v>2014</v>
      </c>
      <c r="D9246" t="s">
        <v>1830</v>
      </c>
      <c r="F9246" t="s">
        <v>22</v>
      </c>
      <c r="H9246">
        <v>4739</v>
      </c>
      <c r="I9246">
        <v>9040</v>
      </c>
      <c r="J9246">
        <v>354</v>
      </c>
      <c r="K9246">
        <v>4091</v>
      </c>
    </row>
    <row r="9247" spans="1:11" x14ac:dyDescent="0.2">
      <c r="A9247" t="s">
        <v>1233</v>
      </c>
      <c r="B9247">
        <v>306</v>
      </c>
      <c r="C9247">
        <v>2014</v>
      </c>
      <c r="D9247" t="s">
        <v>824</v>
      </c>
      <c r="F9247" t="s">
        <v>18</v>
      </c>
      <c r="H9247">
        <v>30785</v>
      </c>
      <c r="I9247">
        <v>9021</v>
      </c>
      <c r="J9247">
        <v>1006</v>
      </c>
      <c r="K9247">
        <v>15743</v>
      </c>
    </row>
    <row r="9248" spans="1:11" x14ac:dyDescent="0.2">
      <c r="A9248" t="s">
        <v>1323</v>
      </c>
      <c r="B9248">
        <v>307</v>
      </c>
      <c r="C9248">
        <v>2014</v>
      </c>
      <c r="D9248" t="s">
        <v>350</v>
      </c>
      <c r="F9248" t="s">
        <v>22</v>
      </c>
      <c r="H9248">
        <v>1591</v>
      </c>
      <c r="I9248">
        <v>8919</v>
      </c>
      <c r="J9248">
        <v>114</v>
      </c>
      <c r="K9248">
        <v>3820</v>
      </c>
    </row>
    <row r="9249" spans="1:11" x14ac:dyDescent="0.2">
      <c r="A9249" t="s">
        <v>1879</v>
      </c>
      <c r="B9249">
        <v>308</v>
      </c>
      <c r="C9249">
        <v>2014</v>
      </c>
      <c r="D9249" t="s">
        <v>1353</v>
      </c>
      <c r="F9249" t="s">
        <v>41</v>
      </c>
      <c r="H9249">
        <v>30735</v>
      </c>
      <c r="I9249">
        <v>8843</v>
      </c>
      <c r="J9249">
        <v>1229</v>
      </c>
      <c r="K9249">
        <v>8209</v>
      </c>
    </row>
    <row r="9250" spans="1:11" x14ac:dyDescent="0.2">
      <c r="A9250" t="s">
        <v>1012</v>
      </c>
      <c r="B9250">
        <v>309</v>
      </c>
      <c r="C9250">
        <v>2014</v>
      </c>
      <c r="D9250" t="s">
        <v>350</v>
      </c>
      <c r="F9250" t="s">
        <v>125</v>
      </c>
      <c r="H9250">
        <v>1180</v>
      </c>
      <c r="I9250">
        <v>8843</v>
      </c>
      <c r="J9250">
        <v>82</v>
      </c>
      <c r="K9250">
        <v>3051</v>
      </c>
    </row>
    <row r="9251" spans="1:11" x14ac:dyDescent="0.2">
      <c r="A9251" t="s">
        <v>849</v>
      </c>
      <c r="B9251">
        <v>310</v>
      </c>
      <c r="C9251">
        <v>2014</v>
      </c>
      <c r="D9251" t="s">
        <v>17</v>
      </c>
      <c r="F9251" t="s">
        <v>18</v>
      </c>
      <c r="H9251">
        <v>9468</v>
      </c>
      <c r="I9251">
        <v>8803</v>
      </c>
      <c r="J9251">
        <v>486</v>
      </c>
      <c r="K9251">
        <v>6983</v>
      </c>
    </row>
    <row r="9252" spans="1:11" x14ac:dyDescent="0.2">
      <c r="A9252" t="s">
        <v>509</v>
      </c>
      <c r="B9252">
        <v>311</v>
      </c>
      <c r="C9252">
        <v>2014</v>
      </c>
      <c r="D9252" t="s">
        <v>980</v>
      </c>
      <c r="F9252" t="s">
        <v>72</v>
      </c>
      <c r="H9252">
        <v>13006</v>
      </c>
      <c r="I9252">
        <v>8752</v>
      </c>
      <c r="J9252">
        <v>526</v>
      </c>
      <c r="K9252">
        <v>4916</v>
      </c>
    </row>
    <row r="9253" spans="1:11" x14ac:dyDescent="0.2">
      <c r="A9253" t="s">
        <v>1837</v>
      </c>
      <c r="B9253">
        <v>312</v>
      </c>
      <c r="C9253">
        <v>2014</v>
      </c>
      <c r="D9253" t="s">
        <v>970</v>
      </c>
      <c r="F9253" t="s">
        <v>44</v>
      </c>
      <c r="H9253">
        <v>16321</v>
      </c>
      <c r="I9253">
        <v>8696</v>
      </c>
      <c r="J9253">
        <v>1099</v>
      </c>
      <c r="K9253">
        <v>11851</v>
      </c>
    </row>
    <row r="9254" spans="1:11" x14ac:dyDescent="0.2">
      <c r="A9254" t="s">
        <v>1190</v>
      </c>
      <c r="B9254">
        <v>313</v>
      </c>
      <c r="C9254">
        <v>2014</v>
      </c>
      <c r="D9254" t="s">
        <v>1103</v>
      </c>
      <c r="F9254" t="s">
        <v>98</v>
      </c>
      <c r="H9254">
        <v>6191</v>
      </c>
      <c r="I9254">
        <v>8656</v>
      </c>
      <c r="J9254">
        <v>324</v>
      </c>
      <c r="K9254">
        <v>8030</v>
      </c>
    </row>
    <row r="9255" spans="1:11" x14ac:dyDescent="0.2">
      <c r="A9255" t="s">
        <v>428</v>
      </c>
      <c r="B9255">
        <v>314</v>
      </c>
      <c r="C9255">
        <v>2014</v>
      </c>
      <c r="D9255" t="s">
        <v>57</v>
      </c>
      <c r="F9255" t="s">
        <v>86</v>
      </c>
      <c r="H9255">
        <v>21274</v>
      </c>
      <c r="I9255">
        <v>8602</v>
      </c>
      <c r="J9255">
        <v>1344</v>
      </c>
      <c r="K9255">
        <v>175335</v>
      </c>
    </row>
    <row r="9256" spans="1:11" x14ac:dyDescent="0.2">
      <c r="A9256" t="s">
        <v>261</v>
      </c>
      <c r="B9256">
        <v>315</v>
      </c>
      <c r="C9256">
        <v>2014</v>
      </c>
      <c r="D9256" t="s">
        <v>980</v>
      </c>
      <c r="F9256" t="s">
        <v>41</v>
      </c>
      <c r="H9256">
        <v>14080</v>
      </c>
      <c r="I9256">
        <v>8584</v>
      </c>
      <c r="J9256">
        <v>458</v>
      </c>
      <c r="K9256">
        <v>8323</v>
      </c>
    </row>
    <row r="9257" spans="1:11" x14ac:dyDescent="0.2">
      <c r="A9257" t="s">
        <v>1134</v>
      </c>
      <c r="B9257">
        <v>316</v>
      </c>
      <c r="C9257">
        <v>2014</v>
      </c>
      <c r="D9257" t="s">
        <v>65</v>
      </c>
      <c r="F9257" t="s">
        <v>177</v>
      </c>
      <c r="H9257">
        <v>8687</v>
      </c>
      <c r="I9257">
        <v>8573</v>
      </c>
      <c r="J9257">
        <v>402</v>
      </c>
      <c r="K9257">
        <v>10524</v>
      </c>
    </row>
    <row r="9258" spans="1:11" x14ac:dyDescent="0.2">
      <c r="A9258" t="s">
        <v>2018</v>
      </c>
      <c r="B9258">
        <v>317</v>
      </c>
      <c r="C9258">
        <v>2014</v>
      </c>
      <c r="D9258" t="s">
        <v>998</v>
      </c>
      <c r="F9258" t="s">
        <v>86</v>
      </c>
      <c r="H9258">
        <v>5077</v>
      </c>
      <c r="I9258">
        <v>8569</v>
      </c>
      <c r="J9258">
        <v>-218</v>
      </c>
      <c r="K9258">
        <v>6324</v>
      </c>
    </row>
    <row r="9259" spans="1:11" x14ac:dyDescent="0.2">
      <c r="A9259" t="s">
        <v>1848</v>
      </c>
      <c r="B9259">
        <v>318</v>
      </c>
      <c r="C9259">
        <v>2014</v>
      </c>
      <c r="D9259" t="s">
        <v>230</v>
      </c>
      <c r="F9259" t="s">
        <v>954</v>
      </c>
      <c r="H9259">
        <v>2607</v>
      </c>
      <c r="I9259">
        <v>8563</v>
      </c>
      <c r="J9259">
        <v>-2948</v>
      </c>
      <c r="K9259">
        <v>24689</v>
      </c>
    </row>
    <row r="9260" spans="1:11" x14ac:dyDescent="0.2">
      <c r="A9260" t="s">
        <v>685</v>
      </c>
      <c r="B9260">
        <v>319</v>
      </c>
      <c r="C9260">
        <v>2014</v>
      </c>
      <c r="D9260" t="s">
        <v>60</v>
      </c>
      <c r="F9260" t="s">
        <v>177</v>
      </c>
      <c r="H9260">
        <v>6696</v>
      </c>
      <c r="I9260">
        <v>8552</v>
      </c>
      <c r="J9260">
        <v>412</v>
      </c>
      <c r="K9260">
        <v>6937</v>
      </c>
    </row>
    <row r="9261" spans="1:11" x14ac:dyDescent="0.2">
      <c r="A9261" t="s">
        <v>178</v>
      </c>
      <c r="B9261">
        <v>320</v>
      </c>
      <c r="C9261">
        <v>2014</v>
      </c>
      <c r="D9261" t="s">
        <v>91</v>
      </c>
      <c r="F9261" t="s">
        <v>93</v>
      </c>
      <c r="H9261">
        <v>17135</v>
      </c>
      <c r="I9261">
        <v>8529</v>
      </c>
      <c r="J9261">
        <v>563</v>
      </c>
      <c r="K9261">
        <v>14498</v>
      </c>
    </row>
    <row r="9262" spans="1:11" x14ac:dyDescent="0.2">
      <c r="A9262" t="s">
        <v>577</v>
      </c>
      <c r="B9262">
        <v>321</v>
      </c>
      <c r="C9262">
        <v>2014</v>
      </c>
      <c r="D9262" t="s">
        <v>1103</v>
      </c>
      <c r="F9262" t="s">
        <v>181</v>
      </c>
      <c r="H9262">
        <v>7703</v>
      </c>
      <c r="I9262">
        <v>8468</v>
      </c>
      <c r="J9262">
        <v>407</v>
      </c>
      <c r="K9262">
        <v>7820</v>
      </c>
    </row>
    <row r="9263" spans="1:11" x14ac:dyDescent="0.2">
      <c r="A9263" t="s">
        <v>1859</v>
      </c>
      <c r="B9263">
        <v>322</v>
      </c>
      <c r="C9263">
        <v>2014</v>
      </c>
      <c r="D9263" t="s">
        <v>74</v>
      </c>
      <c r="F9263" t="s">
        <v>370</v>
      </c>
      <c r="H9263">
        <v>36707</v>
      </c>
      <c r="I9263">
        <v>8463</v>
      </c>
      <c r="J9263">
        <v>1427</v>
      </c>
      <c r="K9263">
        <v>16896</v>
      </c>
    </row>
    <row r="9264" spans="1:11" x14ac:dyDescent="0.2">
      <c r="A9264" t="s">
        <v>684</v>
      </c>
      <c r="B9264">
        <v>323</v>
      </c>
      <c r="C9264">
        <v>2014</v>
      </c>
      <c r="D9264" t="s">
        <v>1104</v>
      </c>
      <c r="F9264" t="s">
        <v>18</v>
      </c>
      <c r="H9264">
        <v>7915</v>
      </c>
      <c r="I9264">
        <v>8438</v>
      </c>
      <c r="J9264">
        <v>272</v>
      </c>
      <c r="K9264">
        <v>6933</v>
      </c>
    </row>
    <row r="9265" spans="1:11" x14ac:dyDescent="0.2">
      <c r="A9265" t="s">
        <v>1222</v>
      </c>
      <c r="B9265">
        <v>324</v>
      </c>
      <c r="C9265">
        <v>2014</v>
      </c>
      <c r="D9265" t="s">
        <v>1294</v>
      </c>
      <c r="F9265" t="s">
        <v>98</v>
      </c>
      <c r="H9265">
        <v>8093</v>
      </c>
      <c r="I9265">
        <v>8419</v>
      </c>
      <c r="J9265">
        <v>511</v>
      </c>
      <c r="K9265">
        <v>8312</v>
      </c>
    </row>
    <row r="9266" spans="1:11" x14ac:dyDescent="0.2">
      <c r="A9266" t="s">
        <v>1786</v>
      </c>
      <c r="B9266">
        <v>325</v>
      </c>
      <c r="C9266">
        <v>2014</v>
      </c>
      <c r="D9266" t="s">
        <v>193</v>
      </c>
      <c r="F9266" t="s">
        <v>398</v>
      </c>
      <c r="H9266">
        <v>12318</v>
      </c>
      <c r="I9266">
        <v>8417</v>
      </c>
      <c r="J9266">
        <v>589</v>
      </c>
      <c r="K9266">
        <v>19949</v>
      </c>
    </row>
    <row r="9267" spans="1:11" x14ac:dyDescent="0.2">
      <c r="A9267" t="s">
        <v>1765</v>
      </c>
      <c r="B9267">
        <v>326</v>
      </c>
      <c r="C9267">
        <v>2014</v>
      </c>
      <c r="D9267" t="s">
        <v>1359</v>
      </c>
      <c r="F9267" t="s">
        <v>28</v>
      </c>
      <c r="H9267">
        <v>88634</v>
      </c>
      <c r="I9267">
        <v>8346</v>
      </c>
      <c r="J9267">
        <v>3116</v>
      </c>
      <c r="K9267">
        <v>14242</v>
      </c>
    </row>
    <row r="9268" spans="1:11" x14ac:dyDescent="0.2">
      <c r="A9268" t="s">
        <v>1284</v>
      </c>
      <c r="B9268">
        <v>327</v>
      </c>
      <c r="C9268">
        <v>2014</v>
      </c>
      <c r="D9268" t="s">
        <v>488</v>
      </c>
      <c r="F9268" t="s">
        <v>181</v>
      </c>
      <c r="H9268">
        <v>11561</v>
      </c>
      <c r="I9268">
        <v>8322</v>
      </c>
      <c r="J9268">
        <v>-2462</v>
      </c>
      <c r="K9268">
        <v>24764</v>
      </c>
    </row>
    <row r="9269" spans="1:11" x14ac:dyDescent="0.2">
      <c r="A9269" t="s">
        <v>1776</v>
      </c>
      <c r="B9269">
        <v>328</v>
      </c>
      <c r="C9269">
        <v>2014</v>
      </c>
      <c r="D9269" t="s">
        <v>974</v>
      </c>
      <c r="F9269" t="s">
        <v>55</v>
      </c>
      <c r="H9269">
        <v>18284</v>
      </c>
      <c r="I9269">
        <v>8305</v>
      </c>
      <c r="J9269">
        <v>424</v>
      </c>
      <c r="K9269">
        <v>11495</v>
      </c>
    </row>
    <row r="9270" spans="1:11" x14ac:dyDescent="0.2">
      <c r="A9270" t="s">
        <v>1318</v>
      </c>
      <c r="B9270">
        <v>329</v>
      </c>
      <c r="C9270">
        <v>2014</v>
      </c>
      <c r="D9270" t="s">
        <v>38</v>
      </c>
      <c r="F9270" t="s">
        <v>125</v>
      </c>
      <c r="H9270">
        <v>28683</v>
      </c>
      <c r="I9270">
        <v>8236</v>
      </c>
      <c r="J9270">
        <v>1718</v>
      </c>
      <c r="K9270">
        <v>15402</v>
      </c>
    </row>
    <row r="9271" spans="1:11" x14ac:dyDescent="0.2">
      <c r="A9271" t="s">
        <v>1914</v>
      </c>
      <c r="B9271">
        <v>330</v>
      </c>
      <c r="C9271">
        <v>2014</v>
      </c>
      <c r="D9271" t="s">
        <v>283</v>
      </c>
      <c r="F9271" t="s">
        <v>28</v>
      </c>
      <c r="H9271">
        <v>10256</v>
      </c>
      <c r="I9271">
        <v>8186</v>
      </c>
      <c r="J9271">
        <v>144</v>
      </c>
      <c r="K9271">
        <v>11576</v>
      </c>
    </row>
    <row r="9272" spans="1:11" x14ac:dyDescent="0.2">
      <c r="A9272" t="s">
        <v>1067</v>
      </c>
      <c r="B9272">
        <v>331</v>
      </c>
      <c r="C9272">
        <v>2014</v>
      </c>
      <c r="D9272" t="s">
        <v>27</v>
      </c>
      <c r="F9272" t="s">
        <v>33</v>
      </c>
      <c r="H9272">
        <v>13077</v>
      </c>
      <c r="I9272">
        <v>8155</v>
      </c>
      <c r="J9272">
        <v>-169</v>
      </c>
      <c r="K9272">
        <v>17295</v>
      </c>
    </row>
    <row r="9273" spans="1:11" x14ac:dyDescent="0.2">
      <c r="A9273" t="s">
        <v>1754</v>
      </c>
      <c r="B9273">
        <v>332</v>
      </c>
      <c r="C9273">
        <v>2014</v>
      </c>
      <c r="D9273" t="s">
        <v>221</v>
      </c>
      <c r="F9273" t="s">
        <v>55</v>
      </c>
      <c r="H9273">
        <v>3186</v>
      </c>
      <c r="I9273">
        <v>8154</v>
      </c>
      <c r="J9273">
        <v>239</v>
      </c>
      <c r="K9273">
        <v>5666</v>
      </c>
    </row>
    <row r="9274" spans="1:11" x14ac:dyDescent="0.2">
      <c r="A9274" t="s">
        <v>1186</v>
      </c>
      <c r="B9274">
        <v>333</v>
      </c>
      <c r="C9274">
        <v>2014</v>
      </c>
      <c r="D9274" t="s">
        <v>214</v>
      </c>
      <c r="F9274" t="s">
        <v>22</v>
      </c>
      <c r="H9274">
        <v>10159</v>
      </c>
      <c r="I9274">
        <v>8106</v>
      </c>
      <c r="J9274">
        <v>311</v>
      </c>
      <c r="K9274">
        <v>21870</v>
      </c>
    </row>
    <row r="9275" spans="1:11" x14ac:dyDescent="0.2">
      <c r="A9275" t="s">
        <v>1379</v>
      </c>
      <c r="B9275">
        <v>333</v>
      </c>
      <c r="C9275">
        <v>2014</v>
      </c>
      <c r="D9275" t="s">
        <v>97</v>
      </c>
      <c r="F9275" t="s">
        <v>55</v>
      </c>
      <c r="I9275">
        <v>8106</v>
      </c>
      <c r="J9275">
        <v>720</v>
      </c>
      <c r="K9275">
        <v>129921</v>
      </c>
    </row>
    <row r="9276" spans="1:11" x14ac:dyDescent="0.2">
      <c r="A9276" t="s">
        <v>1191</v>
      </c>
      <c r="B9276">
        <v>335</v>
      </c>
      <c r="C9276">
        <v>2014</v>
      </c>
      <c r="D9276" t="s">
        <v>40</v>
      </c>
      <c r="F9276" t="s">
        <v>72</v>
      </c>
      <c r="I9276">
        <v>8101</v>
      </c>
      <c r="J9276">
        <v>414</v>
      </c>
      <c r="K9276">
        <v>75589</v>
      </c>
    </row>
    <row r="9277" spans="1:11" x14ac:dyDescent="0.2">
      <c r="A9277" t="s">
        <v>563</v>
      </c>
      <c r="B9277">
        <v>336</v>
      </c>
      <c r="C9277">
        <v>2014</v>
      </c>
      <c r="D9277" t="s">
        <v>824</v>
      </c>
      <c r="F9277" t="s">
        <v>41</v>
      </c>
      <c r="H9277">
        <v>22598</v>
      </c>
      <c r="I9277">
        <v>8074</v>
      </c>
      <c r="J9277">
        <v>1293</v>
      </c>
      <c r="K9277">
        <v>12149</v>
      </c>
    </row>
    <row r="9278" spans="1:11" x14ac:dyDescent="0.2">
      <c r="A9278" t="s">
        <v>1389</v>
      </c>
      <c r="B9278">
        <v>337</v>
      </c>
      <c r="C9278">
        <v>2014</v>
      </c>
      <c r="D9278" t="s">
        <v>609</v>
      </c>
      <c r="F9278" t="s">
        <v>55</v>
      </c>
      <c r="H9278">
        <v>34179</v>
      </c>
      <c r="I9278">
        <v>7985</v>
      </c>
      <c r="J9278">
        <v>2150</v>
      </c>
      <c r="K9278">
        <v>15390</v>
      </c>
    </row>
    <row r="9279" spans="1:11" x14ac:dyDescent="0.2">
      <c r="A9279" t="s">
        <v>1386</v>
      </c>
      <c r="B9279">
        <v>338</v>
      </c>
      <c r="C9279">
        <v>2014</v>
      </c>
      <c r="D9279" t="s">
        <v>17</v>
      </c>
      <c r="F9279" t="s">
        <v>44</v>
      </c>
      <c r="H9279">
        <v>3537</v>
      </c>
      <c r="I9279">
        <v>7964</v>
      </c>
      <c r="J9279">
        <v>183</v>
      </c>
      <c r="K9279">
        <v>3830</v>
      </c>
    </row>
    <row r="9280" spans="1:11" x14ac:dyDescent="0.2">
      <c r="A9280" t="s">
        <v>1699</v>
      </c>
      <c r="B9280">
        <v>339</v>
      </c>
      <c r="C9280">
        <v>2014</v>
      </c>
      <c r="D9280" t="s">
        <v>1830</v>
      </c>
      <c r="F9280" t="s">
        <v>53</v>
      </c>
      <c r="H9280">
        <v>3067</v>
      </c>
      <c r="I9280">
        <v>7963</v>
      </c>
      <c r="J9280">
        <v>17</v>
      </c>
      <c r="K9280">
        <v>1209</v>
      </c>
    </row>
    <row r="9281" spans="1:11" x14ac:dyDescent="0.2">
      <c r="A9281" t="s">
        <v>1619</v>
      </c>
      <c r="B9281">
        <v>340</v>
      </c>
      <c r="C9281">
        <v>2014</v>
      </c>
      <c r="D9281" t="s">
        <v>350</v>
      </c>
      <c r="F9281" t="s">
        <v>41</v>
      </c>
      <c r="H9281">
        <v>5208</v>
      </c>
      <c r="I9281">
        <v>7937</v>
      </c>
      <c r="J9281">
        <v>16</v>
      </c>
      <c r="K9281">
        <v>16284</v>
      </c>
    </row>
    <row r="9282" spans="1:11" x14ac:dyDescent="0.2">
      <c r="A9282" t="s">
        <v>1961</v>
      </c>
      <c r="B9282">
        <v>341</v>
      </c>
      <c r="C9282">
        <v>2014</v>
      </c>
      <c r="D9282" t="s">
        <v>1363</v>
      </c>
      <c r="F9282" t="s">
        <v>55</v>
      </c>
      <c r="H9282">
        <v>154449</v>
      </c>
      <c r="I9282">
        <v>7872</v>
      </c>
      <c r="J9282">
        <v>1500</v>
      </c>
      <c r="K9282">
        <v>17895</v>
      </c>
    </row>
    <row r="9283" spans="1:11" x14ac:dyDescent="0.2">
      <c r="A9283" t="s">
        <v>1780</v>
      </c>
      <c r="B9283">
        <v>342</v>
      </c>
      <c r="C9283">
        <v>2014</v>
      </c>
      <c r="D9283" t="s">
        <v>1830</v>
      </c>
      <c r="F9283" t="s">
        <v>35</v>
      </c>
      <c r="H9283">
        <v>10760</v>
      </c>
      <c r="I9283">
        <v>7840</v>
      </c>
      <c r="J9283">
        <v>597</v>
      </c>
      <c r="K9283">
        <v>2772</v>
      </c>
    </row>
    <row r="9284" spans="1:11" x14ac:dyDescent="0.2">
      <c r="A9284" t="s">
        <v>1854</v>
      </c>
      <c r="B9284">
        <v>343</v>
      </c>
      <c r="C9284">
        <v>2014</v>
      </c>
      <c r="D9284" t="s">
        <v>970</v>
      </c>
      <c r="F9284" t="s">
        <v>28</v>
      </c>
      <c r="H9284">
        <v>28984</v>
      </c>
      <c r="I9284">
        <v>7819</v>
      </c>
      <c r="J9284">
        <v>1961</v>
      </c>
      <c r="K9284">
        <v>28478</v>
      </c>
    </row>
    <row r="9285" spans="1:11" x14ac:dyDescent="0.2">
      <c r="A9285" t="s">
        <v>619</v>
      </c>
      <c r="B9285">
        <v>344</v>
      </c>
      <c r="C9285">
        <v>2014</v>
      </c>
      <c r="D9285" t="s">
        <v>46</v>
      </c>
      <c r="F9285" t="s">
        <v>190</v>
      </c>
      <c r="H9285">
        <v>7740</v>
      </c>
      <c r="I9285">
        <v>7813</v>
      </c>
      <c r="J9285">
        <v>683</v>
      </c>
      <c r="K9285">
        <v>12088</v>
      </c>
    </row>
    <row r="9286" spans="1:11" x14ac:dyDescent="0.2">
      <c r="A9286" t="s">
        <v>1167</v>
      </c>
      <c r="B9286">
        <v>345</v>
      </c>
      <c r="C9286">
        <v>2014</v>
      </c>
      <c r="D9286" t="s">
        <v>1103</v>
      </c>
      <c r="F9286" t="s">
        <v>41</v>
      </c>
      <c r="H9286">
        <v>6449</v>
      </c>
      <c r="I9286">
        <v>7780</v>
      </c>
      <c r="J9286">
        <v>124</v>
      </c>
      <c r="K9286">
        <v>9134</v>
      </c>
    </row>
    <row r="9287" spans="1:11" x14ac:dyDescent="0.2">
      <c r="A9287" t="s">
        <v>1798</v>
      </c>
      <c r="B9287">
        <v>346</v>
      </c>
      <c r="C9287">
        <v>2014</v>
      </c>
      <c r="D9287" t="s">
        <v>985</v>
      </c>
      <c r="F9287" t="s">
        <v>55</v>
      </c>
      <c r="H9287">
        <v>8373</v>
      </c>
      <c r="I9287">
        <v>7717</v>
      </c>
      <c r="J9287">
        <v>42</v>
      </c>
      <c r="K9287">
        <v>957</v>
      </c>
    </row>
    <row r="9288" spans="1:11" x14ac:dyDescent="0.2">
      <c r="A9288" t="s">
        <v>1696</v>
      </c>
      <c r="B9288">
        <v>347</v>
      </c>
      <c r="C9288">
        <v>2014</v>
      </c>
      <c r="D9288" t="s">
        <v>17</v>
      </c>
      <c r="F9288" t="s">
        <v>187</v>
      </c>
      <c r="H9288">
        <v>4952</v>
      </c>
      <c r="I9288">
        <v>7686</v>
      </c>
      <c r="J9288">
        <v>318</v>
      </c>
      <c r="K9288">
        <v>4766</v>
      </c>
    </row>
    <row r="9289" spans="1:11" x14ac:dyDescent="0.2">
      <c r="A9289" t="s">
        <v>280</v>
      </c>
      <c r="B9289">
        <v>348</v>
      </c>
      <c r="C9289">
        <v>2014</v>
      </c>
      <c r="D9289" t="s">
        <v>108</v>
      </c>
      <c r="F9289" t="s">
        <v>86</v>
      </c>
      <c r="H9289">
        <v>12104</v>
      </c>
      <c r="I9289">
        <v>7657</v>
      </c>
      <c r="J9289">
        <v>667</v>
      </c>
      <c r="K9289">
        <v>9525</v>
      </c>
    </row>
    <row r="9290" spans="1:11" x14ac:dyDescent="0.2">
      <c r="A9290" t="s">
        <v>1387</v>
      </c>
      <c r="B9290">
        <v>349</v>
      </c>
      <c r="C9290">
        <v>2014</v>
      </c>
      <c r="D9290" t="s">
        <v>998</v>
      </c>
      <c r="F9290" t="s">
        <v>98</v>
      </c>
      <c r="H9290">
        <v>3693</v>
      </c>
      <c r="I9290">
        <v>7513</v>
      </c>
      <c r="J9290">
        <v>276</v>
      </c>
      <c r="K9290">
        <v>4617</v>
      </c>
    </row>
    <row r="9291" spans="1:11" x14ac:dyDescent="0.2">
      <c r="A9291" t="s">
        <v>505</v>
      </c>
      <c r="B9291">
        <v>350</v>
      </c>
      <c r="C9291">
        <v>2014</v>
      </c>
      <c r="D9291" t="s">
        <v>974</v>
      </c>
      <c r="F9291" t="s">
        <v>55</v>
      </c>
      <c r="H9291">
        <v>24583</v>
      </c>
      <c r="I9291">
        <v>7509</v>
      </c>
      <c r="J9291">
        <v>256</v>
      </c>
      <c r="K9291">
        <v>12043</v>
      </c>
    </row>
    <row r="9292" spans="1:11" x14ac:dyDescent="0.2">
      <c r="A9292" t="s">
        <v>1090</v>
      </c>
      <c r="B9292">
        <v>351</v>
      </c>
      <c r="C9292">
        <v>2014</v>
      </c>
      <c r="D9292" t="s">
        <v>17</v>
      </c>
      <c r="F9292" t="s">
        <v>18</v>
      </c>
      <c r="H9292">
        <v>4280</v>
      </c>
      <c r="I9292">
        <v>7439</v>
      </c>
      <c r="J9292">
        <v>690</v>
      </c>
      <c r="K9292">
        <v>6027</v>
      </c>
    </row>
    <row r="9293" spans="1:11" x14ac:dyDescent="0.2">
      <c r="A9293" t="s">
        <v>1753</v>
      </c>
      <c r="B9293">
        <v>352</v>
      </c>
      <c r="C9293">
        <v>2014</v>
      </c>
      <c r="D9293" t="s">
        <v>17</v>
      </c>
      <c r="F9293" t="s">
        <v>18</v>
      </c>
      <c r="H9293">
        <v>14011</v>
      </c>
      <c r="I9293">
        <v>7437</v>
      </c>
      <c r="J9293">
        <v>624</v>
      </c>
      <c r="K9293">
        <v>6917</v>
      </c>
    </row>
    <row r="9294" spans="1:11" x14ac:dyDescent="0.2">
      <c r="A9294" t="s">
        <v>1821</v>
      </c>
      <c r="B9294">
        <v>353</v>
      </c>
      <c r="C9294">
        <v>2014</v>
      </c>
      <c r="D9294" t="s">
        <v>490</v>
      </c>
      <c r="F9294" t="s">
        <v>55</v>
      </c>
      <c r="H9294">
        <v>19</v>
      </c>
      <c r="I9294">
        <v>7406</v>
      </c>
      <c r="J9294">
        <v>3</v>
      </c>
      <c r="K9294">
        <v>371</v>
      </c>
    </row>
    <row r="9295" spans="1:11" x14ac:dyDescent="0.2">
      <c r="A9295" t="s">
        <v>2019</v>
      </c>
      <c r="B9295">
        <v>354</v>
      </c>
      <c r="C9295">
        <v>2014</v>
      </c>
      <c r="D9295" t="s">
        <v>609</v>
      </c>
      <c r="F9295" t="s">
        <v>55</v>
      </c>
      <c r="H9295">
        <v>2530</v>
      </c>
      <c r="I9295">
        <v>7405</v>
      </c>
      <c r="J9295">
        <v>222</v>
      </c>
      <c r="K9295">
        <v>45263</v>
      </c>
    </row>
    <row r="9296" spans="1:11" x14ac:dyDescent="0.2">
      <c r="A9296" t="s">
        <v>1732</v>
      </c>
      <c r="B9296">
        <v>355</v>
      </c>
      <c r="C9296">
        <v>2014</v>
      </c>
      <c r="D9296" t="s">
        <v>166</v>
      </c>
      <c r="F9296" t="s">
        <v>255</v>
      </c>
      <c r="H9296">
        <v>3967</v>
      </c>
      <c r="I9296">
        <v>7373</v>
      </c>
      <c r="J9296">
        <v>189</v>
      </c>
      <c r="K9296">
        <v>5933</v>
      </c>
    </row>
    <row r="9297" spans="1:11" x14ac:dyDescent="0.2">
      <c r="A9297" t="s">
        <v>1715</v>
      </c>
      <c r="B9297">
        <v>356</v>
      </c>
      <c r="C9297">
        <v>2014</v>
      </c>
      <c r="D9297" t="s">
        <v>1104</v>
      </c>
      <c r="F9297" t="s">
        <v>177</v>
      </c>
      <c r="H9297">
        <v>7960</v>
      </c>
      <c r="I9297">
        <v>7356</v>
      </c>
      <c r="J9297">
        <v>204</v>
      </c>
      <c r="K9297">
        <v>10096</v>
      </c>
    </row>
    <row r="9298" spans="1:11" x14ac:dyDescent="0.2">
      <c r="A9298" t="s">
        <v>961</v>
      </c>
      <c r="B9298">
        <v>357</v>
      </c>
      <c r="C9298">
        <v>2014</v>
      </c>
      <c r="D9298" t="s">
        <v>490</v>
      </c>
      <c r="F9298" t="s">
        <v>86</v>
      </c>
      <c r="H9298">
        <v>9886</v>
      </c>
      <c r="I9298">
        <v>7349</v>
      </c>
      <c r="J9298">
        <v>349</v>
      </c>
      <c r="K9298">
        <v>8494</v>
      </c>
    </row>
    <row r="9299" spans="1:11" x14ac:dyDescent="0.2">
      <c r="A9299" t="s">
        <v>1269</v>
      </c>
      <c r="B9299">
        <v>358</v>
      </c>
      <c r="C9299">
        <v>2014</v>
      </c>
      <c r="D9299" t="s">
        <v>1722</v>
      </c>
      <c r="F9299" t="s">
        <v>33</v>
      </c>
      <c r="H9299">
        <v>4904</v>
      </c>
      <c r="I9299">
        <v>7310</v>
      </c>
      <c r="J9299">
        <v>226</v>
      </c>
      <c r="K9299">
        <v>6537</v>
      </c>
    </row>
    <row r="9300" spans="1:11" x14ac:dyDescent="0.2">
      <c r="A9300" t="s">
        <v>915</v>
      </c>
      <c r="B9300">
        <v>359</v>
      </c>
      <c r="C9300">
        <v>2014</v>
      </c>
      <c r="D9300" t="s">
        <v>214</v>
      </c>
      <c r="F9300" t="s">
        <v>146</v>
      </c>
      <c r="H9300">
        <v>14352</v>
      </c>
      <c r="I9300">
        <v>7301</v>
      </c>
      <c r="J9300">
        <v>786</v>
      </c>
      <c r="K9300">
        <v>27796</v>
      </c>
    </row>
    <row r="9301" spans="1:11" x14ac:dyDescent="0.2">
      <c r="A9301" t="s">
        <v>1687</v>
      </c>
      <c r="B9301">
        <v>360</v>
      </c>
      <c r="C9301">
        <v>2014</v>
      </c>
      <c r="D9301" t="s">
        <v>221</v>
      </c>
      <c r="F9301" t="s">
        <v>22</v>
      </c>
      <c r="H9301">
        <v>3952</v>
      </c>
      <c r="I9301">
        <v>7283</v>
      </c>
      <c r="J9301">
        <v>229</v>
      </c>
      <c r="K9301">
        <v>5516</v>
      </c>
    </row>
    <row r="9302" spans="1:11" x14ac:dyDescent="0.2">
      <c r="A9302" t="s">
        <v>938</v>
      </c>
      <c r="B9302">
        <v>361</v>
      </c>
      <c r="C9302">
        <v>2014</v>
      </c>
      <c r="D9302" t="s">
        <v>57</v>
      </c>
      <c r="F9302" t="s">
        <v>53</v>
      </c>
      <c r="H9302">
        <v>19545</v>
      </c>
      <c r="I9302">
        <v>7200</v>
      </c>
      <c r="J9302">
        <v>1836</v>
      </c>
      <c r="K9302">
        <v>130443</v>
      </c>
    </row>
    <row r="9303" spans="1:11" x14ac:dyDescent="0.2">
      <c r="A9303" t="s">
        <v>1338</v>
      </c>
      <c r="B9303">
        <v>362</v>
      </c>
      <c r="C9303">
        <v>2014</v>
      </c>
      <c r="D9303" t="s">
        <v>920</v>
      </c>
      <c r="F9303" t="s">
        <v>98</v>
      </c>
      <c r="H9303">
        <v>5234</v>
      </c>
      <c r="I9303">
        <v>7195</v>
      </c>
      <c r="J9303">
        <v>278</v>
      </c>
      <c r="K9303">
        <v>10009</v>
      </c>
    </row>
    <row r="9304" spans="1:11" x14ac:dyDescent="0.2">
      <c r="A9304" t="s">
        <v>1913</v>
      </c>
      <c r="B9304">
        <v>363</v>
      </c>
      <c r="C9304">
        <v>2014</v>
      </c>
      <c r="D9304" t="s">
        <v>1138</v>
      </c>
      <c r="F9304" t="s">
        <v>55</v>
      </c>
      <c r="H9304">
        <v>9105</v>
      </c>
      <c r="I9304">
        <v>7194</v>
      </c>
      <c r="J9304">
        <v>317</v>
      </c>
      <c r="K9304">
        <v>6998</v>
      </c>
    </row>
    <row r="9305" spans="1:11" x14ac:dyDescent="0.2">
      <c r="A9305" t="s">
        <v>1056</v>
      </c>
      <c r="B9305">
        <v>364</v>
      </c>
      <c r="C9305">
        <v>2014</v>
      </c>
      <c r="D9305" t="s">
        <v>1291</v>
      </c>
      <c r="F9305" t="s">
        <v>41</v>
      </c>
      <c r="H9305">
        <v>8358</v>
      </c>
      <c r="I9305">
        <v>7174</v>
      </c>
      <c r="J9305">
        <v>849</v>
      </c>
      <c r="K9305">
        <v>8948</v>
      </c>
    </row>
    <row r="9306" spans="1:11" x14ac:dyDescent="0.2">
      <c r="A9306" t="s">
        <v>1343</v>
      </c>
      <c r="B9306">
        <v>365</v>
      </c>
      <c r="C9306">
        <v>2014</v>
      </c>
      <c r="D9306" t="s">
        <v>488</v>
      </c>
      <c r="F9306" t="s">
        <v>142</v>
      </c>
      <c r="H9306">
        <v>4433</v>
      </c>
      <c r="I9306">
        <v>7150</v>
      </c>
      <c r="J9306">
        <v>-525</v>
      </c>
      <c r="K9306">
        <v>14133</v>
      </c>
    </row>
    <row r="9307" spans="1:11" x14ac:dyDescent="0.2">
      <c r="A9307" t="s">
        <v>1380</v>
      </c>
      <c r="B9307">
        <v>366</v>
      </c>
      <c r="C9307">
        <v>2014</v>
      </c>
      <c r="D9307" t="s">
        <v>980</v>
      </c>
      <c r="F9307" t="s">
        <v>98</v>
      </c>
      <c r="H9307">
        <v>23365</v>
      </c>
      <c r="I9307">
        <v>7146</v>
      </c>
      <c r="J9307">
        <v>821</v>
      </c>
      <c r="K9307">
        <v>5358</v>
      </c>
    </row>
    <row r="9308" spans="1:11" x14ac:dyDescent="0.2">
      <c r="A9308" t="s">
        <v>712</v>
      </c>
      <c r="B9308">
        <v>367</v>
      </c>
      <c r="C9308">
        <v>2014</v>
      </c>
      <c r="D9308" t="s">
        <v>824</v>
      </c>
      <c r="F9308" t="s">
        <v>146</v>
      </c>
      <c r="H9308">
        <v>17903</v>
      </c>
      <c r="I9308">
        <v>7143</v>
      </c>
      <c r="J9308">
        <v>-121</v>
      </c>
      <c r="K9308">
        <v>16571</v>
      </c>
    </row>
    <row r="9309" spans="1:11" x14ac:dyDescent="0.2">
      <c r="A9309" t="s">
        <v>1719</v>
      </c>
      <c r="B9309">
        <v>368</v>
      </c>
      <c r="C9309">
        <v>2014</v>
      </c>
      <c r="D9309" t="s">
        <v>1095</v>
      </c>
      <c r="F9309" t="s">
        <v>22</v>
      </c>
      <c r="H9309">
        <v>12341</v>
      </c>
      <c r="I9309">
        <v>7126</v>
      </c>
      <c r="J9309">
        <v>501</v>
      </c>
      <c r="K9309">
        <v>6606</v>
      </c>
    </row>
    <row r="9310" spans="1:11" x14ac:dyDescent="0.2">
      <c r="A9310" t="s">
        <v>1367</v>
      </c>
      <c r="B9310">
        <v>369</v>
      </c>
      <c r="C9310">
        <v>2014</v>
      </c>
      <c r="D9310" t="s">
        <v>715</v>
      </c>
      <c r="F9310" t="s">
        <v>28</v>
      </c>
      <c r="H9310">
        <v>7268</v>
      </c>
      <c r="I9310">
        <v>7122</v>
      </c>
      <c r="J9310">
        <v>268</v>
      </c>
      <c r="K9310">
        <v>12905</v>
      </c>
    </row>
    <row r="9311" spans="1:11" x14ac:dyDescent="0.2">
      <c r="A9311" t="s">
        <v>1328</v>
      </c>
      <c r="B9311">
        <v>370</v>
      </c>
      <c r="C9311">
        <v>2014</v>
      </c>
      <c r="D9311" t="s">
        <v>166</v>
      </c>
      <c r="F9311" t="s">
        <v>22</v>
      </c>
      <c r="H9311">
        <v>2214</v>
      </c>
      <c r="I9311">
        <v>7047</v>
      </c>
      <c r="J9311">
        <v>77</v>
      </c>
      <c r="K9311">
        <v>3495</v>
      </c>
    </row>
    <row r="9312" spans="1:11" x14ac:dyDescent="0.2">
      <c r="A9312" t="s">
        <v>1632</v>
      </c>
      <c r="B9312">
        <v>371</v>
      </c>
      <c r="C9312">
        <v>2014</v>
      </c>
      <c r="D9312" t="s">
        <v>1830</v>
      </c>
      <c r="F9312" t="s">
        <v>125</v>
      </c>
      <c r="H9312">
        <v>360</v>
      </c>
      <c r="I9312">
        <v>7013</v>
      </c>
      <c r="J9312">
        <v>-3</v>
      </c>
      <c r="K9312">
        <v>1715</v>
      </c>
    </row>
    <row r="9313" spans="1:11" x14ac:dyDescent="0.2">
      <c r="A9313" t="s">
        <v>423</v>
      </c>
      <c r="B9313">
        <v>372</v>
      </c>
      <c r="C9313">
        <v>2014</v>
      </c>
      <c r="D9313" t="s">
        <v>1103</v>
      </c>
      <c r="F9313" t="s">
        <v>53</v>
      </c>
      <c r="H9313">
        <v>5573</v>
      </c>
      <c r="I9313">
        <v>6967</v>
      </c>
      <c r="J9313">
        <v>184</v>
      </c>
      <c r="K9313">
        <v>8419</v>
      </c>
    </row>
    <row r="9314" spans="1:11" x14ac:dyDescent="0.2">
      <c r="A9314" t="s">
        <v>1256</v>
      </c>
      <c r="B9314">
        <v>373</v>
      </c>
      <c r="C9314">
        <v>2014</v>
      </c>
      <c r="D9314" t="s">
        <v>65</v>
      </c>
      <c r="F9314" t="s">
        <v>187</v>
      </c>
      <c r="I9314">
        <v>6954</v>
      </c>
      <c r="J9314">
        <v>379</v>
      </c>
      <c r="K9314">
        <v>19490</v>
      </c>
    </row>
    <row r="9315" spans="1:11" x14ac:dyDescent="0.2">
      <c r="A9315" t="s">
        <v>1916</v>
      </c>
      <c r="B9315">
        <v>374</v>
      </c>
      <c r="C9315">
        <v>2014</v>
      </c>
      <c r="D9315" t="s">
        <v>283</v>
      </c>
      <c r="F9315" t="s">
        <v>28</v>
      </c>
      <c r="H9315">
        <v>14417</v>
      </c>
      <c r="I9315">
        <v>6945</v>
      </c>
      <c r="J9315">
        <v>750</v>
      </c>
      <c r="K9315">
        <v>5418</v>
      </c>
    </row>
    <row r="9316" spans="1:11" x14ac:dyDescent="0.2">
      <c r="A9316" t="s">
        <v>1818</v>
      </c>
      <c r="B9316">
        <v>375</v>
      </c>
      <c r="C9316">
        <v>2014</v>
      </c>
      <c r="D9316" t="s">
        <v>100</v>
      </c>
      <c r="F9316" t="s">
        <v>146</v>
      </c>
      <c r="H9316">
        <v>72305</v>
      </c>
      <c r="I9316">
        <v>6932</v>
      </c>
      <c r="J9316">
        <v>1862</v>
      </c>
      <c r="K9316">
        <v>11863</v>
      </c>
    </row>
    <row r="9317" spans="1:11" x14ac:dyDescent="0.2">
      <c r="A9317" t="s">
        <v>1713</v>
      </c>
      <c r="B9317">
        <v>376</v>
      </c>
      <c r="C9317">
        <v>2014</v>
      </c>
      <c r="D9317" t="s">
        <v>1830</v>
      </c>
      <c r="F9317" t="s">
        <v>398</v>
      </c>
      <c r="H9317">
        <v>6798</v>
      </c>
      <c r="I9317">
        <v>6917</v>
      </c>
      <c r="J9317">
        <v>420</v>
      </c>
      <c r="K9317">
        <v>2522</v>
      </c>
    </row>
    <row r="9318" spans="1:11" x14ac:dyDescent="0.2">
      <c r="A9318" t="s">
        <v>1755</v>
      </c>
      <c r="B9318">
        <v>377</v>
      </c>
      <c r="C9318">
        <v>2014</v>
      </c>
      <c r="D9318" t="s">
        <v>100</v>
      </c>
      <c r="F9318" t="s">
        <v>98</v>
      </c>
      <c r="H9318">
        <v>18160</v>
      </c>
      <c r="I9318">
        <v>6909</v>
      </c>
      <c r="J9318">
        <v>624</v>
      </c>
      <c r="K9318">
        <v>15236</v>
      </c>
    </row>
    <row r="9319" spans="1:11" x14ac:dyDescent="0.2">
      <c r="A9319" t="s">
        <v>1707</v>
      </c>
      <c r="B9319">
        <v>378</v>
      </c>
      <c r="C9319">
        <v>2014</v>
      </c>
      <c r="D9319" t="s">
        <v>636</v>
      </c>
      <c r="F9319" t="s">
        <v>55</v>
      </c>
      <c r="H9319">
        <v>13810</v>
      </c>
      <c r="I9319">
        <v>6906</v>
      </c>
      <c r="J9319">
        <v>765</v>
      </c>
      <c r="K9319">
        <v>14379</v>
      </c>
    </row>
    <row r="9320" spans="1:11" x14ac:dyDescent="0.2">
      <c r="A9320" t="s">
        <v>786</v>
      </c>
      <c r="B9320">
        <v>379</v>
      </c>
      <c r="C9320">
        <v>2014</v>
      </c>
      <c r="D9320" t="s">
        <v>214</v>
      </c>
      <c r="F9320" t="s">
        <v>142</v>
      </c>
      <c r="H9320">
        <v>9996</v>
      </c>
      <c r="I9320">
        <v>6875</v>
      </c>
      <c r="J9320">
        <v>289</v>
      </c>
      <c r="K9320">
        <v>21042</v>
      </c>
    </row>
    <row r="9321" spans="1:11" x14ac:dyDescent="0.2">
      <c r="A9321" t="s">
        <v>549</v>
      </c>
      <c r="B9321">
        <v>380</v>
      </c>
      <c r="C9321">
        <v>2014</v>
      </c>
      <c r="D9321" t="s">
        <v>920</v>
      </c>
      <c r="F9321" t="s">
        <v>116</v>
      </c>
      <c r="H9321">
        <v>27773</v>
      </c>
      <c r="I9321">
        <v>6860</v>
      </c>
      <c r="J9321">
        <v>430</v>
      </c>
      <c r="K9321">
        <v>27142</v>
      </c>
    </row>
    <row r="9322" spans="1:11" x14ac:dyDescent="0.2">
      <c r="A9322" t="s">
        <v>1857</v>
      </c>
      <c r="B9322">
        <v>381</v>
      </c>
      <c r="C9322">
        <v>2014</v>
      </c>
      <c r="D9322" t="s">
        <v>1830</v>
      </c>
      <c r="F9322" t="s">
        <v>28</v>
      </c>
      <c r="H9322">
        <v>1251</v>
      </c>
      <c r="I9322">
        <v>6839</v>
      </c>
      <c r="J9322">
        <v>-158</v>
      </c>
      <c r="K9322">
        <v>3733</v>
      </c>
    </row>
    <row r="9323" spans="1:11" x14ac:dyDescent="0.2">
      <c r="A9323" t="s">
        <v>1950</v>
      </c>
      <c r="B9323">
        <v>382</v>
      </c>
      <c r="C9323">
        <v>2014</v>
      </c>
      <c r="D9323" t="s">
        <v>74</v>
      </c>
      <c r="F9323" t="s">
        <v>35</v>
      </c>
      <c r="H9323">
        <v>5039</v>
      </c>
      <c r="I9323">
        <v>6820</v>
      </c>
      <c r="J9323">
        <v>261</v>
      </c>
      <c r="K9323">
        <v>6225</v>
      </c>
    </row>
    <row r="9324" spans="1:11" x14ac:dyDescent="0.2">
      <c r="A9324" t="s">
        <v>2020</v>
      </c>
      <c r="B9324">
        <v>383</v>
      </c>
      <c r="C9324">
        <v>2014</v>
      </c>
      <c r="D9324" t="s">
        <v>1363</v>
      </c>
      <c r="F9324" t="s">
        <v>33</v>
      </c>
      <c r="H9324">
        <v>62147</v>
      </c>
      <c r="I9324">
        <v>6793</v>
      </c>
      <c r="J9324">
        <v>1893</v>
      </c>
      <c r="K9324">
        <v>10445</v>
      </c>
    </row>
    <row r="9325" spans="1:11" x14ac:dyDescent="0.2">
      <c r="A9325" t="s">
        <v>1365</v>
      </c>
      <c r="B9325">
        <v>384</v>
      </c>
      <c r="C9325">
        <v>2014</v>
      </c>
      <c r="D9325" t="s">
        <v>95</v>
      </c>
      <c r="F9325" t="s">
        <v>55</v>
      </c>
      <c r="H9325">
        <v>18644</v>
      </c>
      <c r="I9325">
        <v>6782</v>
      </c>
      <c r="J9325">
        <v>724</v>
      </c>
      <c r="K9325">
        <v>10686</v>
      </c>
    </row>
    <row r="9326" spans="1:11" x14ac:dyDescent="0.2">
      <c r="A9326" t="s">
        <v>1686</v>
      </c>
      <c r="B9326">
        <v>385</v>
      </c>
      <c r="C9326">
        <v>2014</v>
      </c>
      <c r="D9326" t="s">
        <v>17</v>
      </c>
      <c r="F9326" t="s">
        <v>53</v>
      </c>
      <c r="H9326">
        <v>3674</v>
      </c>
      <c r="I9326">
        <v>6769</v>
      </c>
      <c r="J9326">
        <v>244</v>
      </c>
      <c r="K9326">
        <v>5129</v>
      </c>
    </row>
    <row r="9327" spans="1:11" x14ac:dyDescent="0.2">
      <c r="A9327" t="s">
        <v>996</v>
      </c>
      <c r="B9327">
        <v>386</v>
      </c>
      <c r="C9327">
        <v>2014</v>
      </c>
      <c r="D9327" t="s">
        <v>24</v>
      </c>
      <c r="F9327" t="s">
        <v>25</v>
      </c>
      <c r="H9327">
        <v>4059</v>
      </c>
      <c r="I9327">
        <v>6692</v>
      </c>
      <c r="J9327">
        <v>324</v>
      </c>
      <c r="K9327">
        <v>4051</v>
      </c>
    </row>
    <row r="9328" spans="1:11" x14ac:dyDescent="0.2">
      <c r="A9328" t="s">
        <v>1883</v>
      </c>
      <c r="B9328">
        <v>387</v>
      </c>
      <c r="C9328">
        <v>2014</v>
      </c>
      <c r="D9328" t="s">
        <v>987</v>
      </c>
      <c r="F9328" t="s">
        <v>150</v>
      </c>
      <c r="H9328">
        <v>3114</v>
      </c>
      <c r="I9328">
        <v>6670</v>
      </c>
      <c r="J9328">
        <v>205</v>
      </c>
      <c r="K9328">
        <v>3418</v>
      </c>
    </row>
    <row r="9329" spans="1:11" x14ac:dyDescent="0.2">
      <c r="A9329" t="s">
        <v>1925</v>
      </c>
      <c r="B9329">
        <v>388</v>
      </c>
      <c r="C9329">
        <v>2014</v>
      </c>
      <c r="D9329" t="s">
        <v>1294</v>
      </c>
      <c r="F9329" t="s">
        <v>113</v>
      </c>
      <c r="I9329">
        <v>6667</v>
      </c>
      <c r="J9329">
        <v>62</v>
      </c>
      <c r="K9329">
        <v>5043</v>
      </c>
    </row>
    <row r="9330" spans="1:11" x14ac:dyDescent="0.2">
      <c r="A9330" t="s">
        <v>1824</v>
      </c>
      <c r="B9330">
        <v>389</v>
      </c>
      <c r="C9330">
        <v>2014</v>
      </c>
      <c r="D9330" t="s">
        <v>1830</v>
      </c>
      <c r="F9330" t="s">
        <v>199</v>
      </c>
      <c r="H9330">
        <v>2601</v>
      </c>
      <c r="I9330">
        <v>6655</v>
      </c>
      <c r="J9330">
        <v>111</v>
      </c>
      <c r="K9330">
        <v>1984</v>
      </c>
    </row>
    <row r="9331" spans="1:11" x14ac:dyDescent="0.2">
      <c r="A9331" t="s">
        <v>1802</v>
      </c>
      <c r="B9331">
        <v>390</v>
      </c>
      <c r="C9331">
        <v>2014</v>
      </c>
      <c r="D9331" t="s">
        <v>1830</v>
      </c>
      <c r="F9331" t="s">
        <v>142</v>
      </c>
      <c r="H9331">
        <v>15783</v>
      </c>
      <c r="I9331">
        <v>6649</v>
      </c>
      <c r="J9331">
        <v>670</v>
      </c>
      <c r="K9331">
        <v>6067</v>
      </c>
    </row>
    <row r="9332" spans="1:11" x14ac:dyDescent="0.2">
      <c r="A9332" t="s">
        <v>2021</v>
      </c>
      <c r="B9332">
        <v>391</v>
      </c>
      <c r="C9332">
        <v>2014</v>
      </c>
      <c r="D9332" t="s">
        <v>79</v>
      </c>
      <c r="F9332" t="s">
        <v>28</v>
      </c>
      <c r="H9332">
        <v>19219</v>
      </c>
      <c r="I9332">
        <v>6613</v>
      </c>
      <c r="J9332">
        <v>1171</v>
      </c>
      <c r="K9332">
        <v>29679</v>
      </c>
    </row>
    <row r="9333" spans="1:11" x14ac:dyDescent="0.2">
      <c r="A9333" t="s">
        <v>1912</v>
      </c>
      <c r="B9333">
        <v>392</v>
      </c>
      <c r="C9333">
        <v>2014</v>
      </c>
      <c r="D9333" t="s">
        <v>97</v>
      </c>
      <c r="F9333" t="s">
        <v>68</v>
      </c>
      <c r="I9333">
        <v>6602</v>
      </c>
      <c r="J9333">
        <v>359</v>
      </c>
      <c r="K9333">
        <v>32234</v>
      </c>
    </row>
    <row r="9334" spans="1:11" x14ac:dyDescent="0.2">
      <c r="A9334" t="s">
        <v>1935</v>
      </c>
      <c r="B9334">
        <v>393</v>
      </c>
      <c r="C9334">
        <v>2014</v>
      </c>
      <c r="D9334" t="s">
        <v>1288</v>
      </c>
      <c r="F9334" t="s">
        <v>55</v>
      </c>
      <c r="H9334">
        <v>1726</v>
      </c>
      <c r="I9334">
        <v>6589</v>
      </c>
      <c r="J9334">
        <v>53</v>
      </c>
      <c r="K9334">
        <v>3003</v>
      </c>
    </row>
    <row r="9335" spans="1:11" x14ac:dyDescent="0.2">
      <c r="A9335" t="s">
        <v>417</v>
      </c>
      <c r="B9335">
        <v>394</v>
      </c>
      <c r="C9335">
        <v>2014</v>
      </c>
      <c r="D9335" t="s">
        <v>214</v>
      </c>
      <c r="F9335" t="s">
        <v>18</v>
      </c>
      <c r="H9335">
        <v>7823</v>
      </c>
      <c r="I9335">
        <v>6566</v>
      </c>
      <c r="J9335">
        <v>452</v>
      </c>
      <c r="K9335">
        <v>17416</v>
      </c>
    </row>
    <row r="9336" spans="1:11" x14ac:dyDescent="0.2">
      <c r="A9336" t="s">
        <v>1908</v>
      </c>
      <c r="B9336">
        <v>395</v>
      </c>
      <c r="C9336">
        <v>2014</v>
      </c>
      <c r="D9336" t="s">
        <v>223</v>
      </c>
      <c r="F9336" t="s">
        <v>22</v>
      </c>
      <c r="H9336">
        <v>4185</v>
      </c>
      <c r="I9336">
        <v>6556</v>
      </c>
      <c r="J9336">
        <v>65</v>
      </c>
      <c r="K9336">
        <v>6049</v>
      </c>
    </row>
    <row r="9337" spans="1:11" x14ac:dyDescent="0.2">
      <c r="A9337" t="s">
        <v>1952</v>
      </c>
      <c r="B9337">
        <v>396</v>
      </c>
      <c r="C9337">
        <v>2014</v>
      </c>
      <c r="D9337" t="s">
        <v>221</v>
      </c>
      <c r="F9337" t="s">
        <v>22</v>
      </c>
      <c r="H9337">
        <v>7872</v>
      </c>
      <c r="I9337">
        <v>6523</v>
      </c>
      <c r="J9337">
        <v>402</v>
      </c>
      <c r="K9337">
        <v>5793</v>
      </c>
    </row>
    <row r="9338" spans="1:11" x14ac:dyDescent="0.2">
      <c r="A9338" t="s">
        <v>1326</v>
      </c>
      <c r="B9338">
        <v>397</v>
      </c>
      <c r="C9338">
        <v>2014</v>
      </c>
      <c r="D9338" t="s">
        <v>27</v>
      </c>
      <c r="F9338" t="s">
        <v>28</v>
      </c>
      <c r="H9338">
        <v>4515</v>
      </c>
      <c r="I9338">
        <v>6522</v>
      </c>
      <c r="J9338">
        <v>466</v>
      </c>
      <c r="K9338">
        <v>6591</v>
      </c>
    </row>
    <row r="9339" spans="1:11" x14ac:dyDescent="0.2">
      <c r="A9339" t="s">
        <v>495</v>
      </c>
      <c r="B9339">
        <v>398</v>
      </c>
      <c r="C9339">
        <v>2014</v>
      </c>
      <c r="D9339" t="s">
        <v>46</v>
      </c>
      <c r="F9339" t="s">
        <v>55</v>
      </c>
      <c r="H9339">
        <v>4864</v>
      </c>
      <c r="I9339">
        <v>6520</v>
      </c>
      <c r="J9339">
        <v>216</v>
      </c>
      <c r="K9339">
        <v>4611</v>
      </c>
    </row>
    <row r="9340" spans="1:11" x14ac:dyDescent="0.2">
      <c r="A9340" t="s">
        <v>1369</v>
      </c>
      <c r="B9340">
        <v>399</v>
      </c>
      <c r="C9340">
        <v>2014</v>
      </c>
      <c r="D9340" t="s">
        <v>46</v>
      </c>
      <c r="F9340" t="s">
        <v>22</v>
      </c>
      <c r="H9340">
        <v>8711</v>
      </c>
      <c r="I9340">
        <v>6510</v>
      </c>
      <c r="J9340">
        <v>1101</v>
      </c>
      <c r="K9340">
        <v>9018</v>
      </c>
    </row>
    <row r="9341" spans="1:11" x14ac:dyDescent="0.2">
      <c r="A9341" t="s">
        <v>1126</v>
      </c>
      <c r="B9341">
        <v>400</v>
      </c>
      <c r="C9341">
        <v>2014</v>
      </c>
      <c r="D9341" t="s">
        <v>1838</v>
      </c>
      <c r="F9341" t="s">
        <v>28</v>
      </c>
      <c r="H9341">
        <v>6842</v>
      </c>
      <c r="I9341">
        <v>6505</v>
      </c>
      <c r="J9341">
        <v>429</v>
      </c>
      <c r="K9341">
        <v>3487</v>
      </c>
    </row>
    <row r="9342" spans="1:11" x14ac:dyDescent="0.2">
      <c r="A9342" t="s">
        <v>1931</v>
      </c>
      <c r="B9342">
        <v>401</v>
      </c>
      <c r="C9342">
        <v>2014</v>
      </c>
      <c r="D9342" t="s">
        <v>100</v>
      </c>
      <c r="F9342" t="s">
        <v>41</v>
      </c>
      <c r="H9342">
        <v>56680</v>
      </c>
      <c r="I9342">
        <v>6494</v>
      </c>
      <c r="J9342">
        <v>1450</v>
      </c>
      <c r="K9342">
        <v>13378</v>
      </c>
    </row>
    <row r="9343" spans="1:11" x14ac:dyDescent="0.2">
      <c r="A9343" t="s">
        <v>1220</v>
      </c>
      <c r="B9343">
        <v>402</v>
      </c>
      <c r="C9343">
        <v>2014</v>
      </c>
      <c r="D9343" t="s">
        <v>1830</v>
      </c>
      <c r="F9343" t="s">
        <v>35</v>
      </c>
      <c r="H9343">
        <v>9225</v>
      </c>
      <c r="I9343">
        <v>6494</v>
      </c>
      <c r="J9343">
        <v>392</v>
      </c>
      <c r="K9343">
        <v>5565</v>
      </c>
    </row>
    <row r="9344" spans="1:11" x14ac:dyDescent="0.2">
      <c r="A9344" t="s">
        <v>441</v>
      </c>
      <c r="B9344">
        <v>403</v>
      </c>
      <c r="C9344">
        <v>2014</v>
      </c>
      <c r="D9344" t="s">
        <v>442</v>
      </c>
      <c r="F9344" t="s">
        <v>55</v>
      </c>
      <c r="H9344">
        <v>13651</v>
      </c>
      <c r="I9344">
        <v>6485</v>
      </c>
      <c r="J9344">
        <v>904</v>
      </c>
      <c r="K9344">
        <v>6440</v>
      </c>
    </row>
    <row r="9345" spans="1:11" x14ac:dyDescent="0.2">
      <c r="A9345" t="s">
        <v>1828</v>
      </c>
      <c r="B9345">
        <v>404</v>
      </c>
      <c r="C9345">
        <v>2014</v>
      </c>
      <c r="D9345" t="s">
        <v>175</v>
      </c>
      <c r="F9345" t="s">
        <v>55</v>
      </c>
      <c r="H9345">
        <v>4352</v>
      </c>
      <c r="I9345">
        <v>6479</v>
      </c>
      <c r="J9345">
        <v>-43</v>
      </c>
      <c r="K9345">
        <v>5684</v>
      </c>
    </row>
    <row r="9346" spans="1:11" x14ac:dyDescent="0.2">
      <c r="A9346" t="s">
        <v>1745</v>
      </c>
      <c r="B9346">
        <v>405</v>
      </c>
      <c r="C9346">
        <v>2014</v>
      </c>
      <c r="D9346" t="s">
        <v>32</v>
      </c>
      <c r="F9346" t="s">
        <v>190</v>
      </c>
      <c r="H9346">
        <v>1261</v>
      </c>
      <c r="I9346">
        <v>6421</v>
      </c>
      <c r="J9346">
        <v>-18</v>
      </c>
      <c r="K9346">
        <v>4579</v>
      </c>
    </row>
    <row r="9347" spans="1:11" x14ac:dyDescent="0.2">
      <c r="A9347" t="s">
        <v>652</v>
      </c>
      <c r="B9347">
        <v>406</v>
      </c>
      <c r="C9347">
        <v>2014</v>
      </c>
      <c r="D9347" t="s">
        <v>1010</v>
      </c>
      <c r="F9347" t="s">
        <v>177</v>
      </c>
      <c r="H9347">
        <v>4240</v>
      </c>
      <c r="I9347">
        <v>6419</v>
      </c>
      <c r="J9347">
        <v>238</v>
      </c>
      <c r="K9347">
        <v>9104</v>
      </c>
    </row>
    <row r="9348" spans="1:11" x14ac:dyDescent="0.2">
      <c r="A9348" t="s">
        <v>1865</v>
      </c>
      <c r="B9348">
        <v>407</v>
      </c>
      <c r="C9348">
        <v>2014</v>
      </c>
      <c r="D9348" t="s">
        <v>221</v>
      </c>
      <c r="F9348" t="s">
        <v>33</v>
      </c>
      <c r="H9348">
        <v>3131</v>
      </c>
      <c r="I9348">
        <v>6417</v>
      </c>
      <c r="J9348">
        <v>124</v>
      </c>
      <c r="K9348">
        <v>3466</v>
      </c>
    </row>
    <row r="9349" spans="1:11" x14ac:dyDescent="0.2">
      <c r="A9349" t="s">
        <v>1814</v>
      </c>
      <c r="B9349">
        <v>408</v>
      </c>
      <c r="C9349">
        <v>2014</v>
      </c>
      <c r="D9349" t="s">
        <v>100</v>
      </c>
      <c r="F9349" t="s">
        <v>55</v>
      </c>
      <c r="H9349">
        <v>38172</v>
      </c>
      <c r="I9349">
        <v>6415</v>
      </c>
      <c r="J9349">
        <v>985</v>
      </c>
      <c r="K9349">
        <v>10574</v>
      </c>
    </row>
    <row r="9350" spans="1:11" x14ac:dyDescent="0.2">
      <c r="A9350" t="s">
        <v>1330</v>
      </c>
      <c r="B9350">
        <v>409</v>
      </c>
      <c r="C9350">
        <v>2014</v>
      </c>
      <c r="D9350" t="s">
        <v>65</v>
      </c>
      <c r="F9350" t="s">
        <v>33</v>
      </c>
      <c r="H9350">
        <v>5349</v>
      </c>
      <c r="I9350">
        <v>6409</v>
      </c>
      <c r="J9350">
        <v>500</v>
      </c>
      <c r="K9350">
        <v>20552</v>
      </c>
    </row>
    <row r="9351" spans="1:11" x14ac:dyDescent="0.2">
      <c r="A9351" t="s">
        <v>1872</v>
      </c>
      <c r="B9351">
        <v>410</v>
      </c>
      <c r="C9351">
        <v>2014</v>
      </c>
      <c r="D9351" t="s">
        <v>32</v>
      </c>
      <c r="F9351" t="s">
        <v>187</v>
      </c>
      <c r="H9351">
        <v>17285</v>
      </c>
      <c r="I9351">
        <v>6352</v>
      </c>
      <c r="J9351">
        <v>756</v>
      </c>
      <c r="K9351">
        <v>5845</v>
      </c>
    </row>
    <row r="9352" spans="1:11" x14ac:dyDescent="0.2">
      <c r="A9352" t="s">
        <v>1924</v>
      </c>
      <c r="B9352">
        <v>411</v>
      </c>
      <c r="C9352">
        <v>2014</v>
      </c>
      <c r="D9352" t="s">
        <v>637</v>
      </c>
      <c r="F9352" t="s">
        <v>55</v>
      </c>
      <c r="H9352">
        <v>12224</v>
      </c>
      <c r="I9352">
        <v>6332</v>
      </c>
      <c r="J9352">
        <v>505</v>
      </c>
      <c r="K9352">
        <v>11242</v>
      </c>
    </row>
    <row r="9353" spans="1:11" x14ac:dyDescent="0.2">
      <c r="A9353" t="s">
        <v>1951</v>
      </c>
      <c r="B9353">
        <v>412</v>
      </c>
      <c r="C9353">
        <v>2014</v>
      </c>
      <c r="D9353" t="s">
        <v>987</v>
      </c>
      <c r="F9353" t="s">
        <v>44</v>
      </c>
      <c r="H9353">
        <v>5071</v>
      </c>
      <c r="I9353">
        <v>6328</v>
      </c>
      <c r="J9353">
        <v>396</v>
      </c>
      <c r="K9353">
        <v>5360</v>
      </c>
    </row>
    <row r="9354" spans="1:11" x14ac:dyDescent="0.2">
      <c r="A9354" t="s">
        <v>1230</v>
      </c>
      <c r="B9354">
        <v>413</v>
      </c>
      <c r="C9354">
        <v>2014</v>
      </c>
      <c r="D9354" t="s">
        <v>27</v>
      </c>
      <c r="F9354" t="s">
        <v>181</v>
      </c>
      <c r="H9354">
        <v>9207</v>
      </c>
      <c r="I9354">
        <v>6313</v>
      </c>
      <c r="J9354">
        <v>-109</v>
      </c>
      <c r="K9354">
        <v>12874</v>
      </c>
    </row>
    <row r="9355" spans="1:11" x14ac:dyDescent="0.2">
      <c r="A9355" t="s">
        <v>1107</v>
      </c>
      <c r="B9355">
        <v>414</v>
      </c>
      <c r="C9355">
        <v>2014</v>
      </c>
      <c r="D9355" t="s">
        <v>920</v>
      </c>
      <c r="F9355" t="s">
        <v>22</v>
      </c>
      <c r="H9355">
        <v>8843</v>
      </c>
      <c r="I9355">
        <v>6301</v>
      </c>
      <c r="J9355">
        <v>14</v>
      </c>
      <c r="K9355">
        <v>16559</v>
      </c>
    </row>
    <row r="9356" spans="1:11" x14ac:dyDescent="0.2">
      <c r="A9356" t="s">
        <v>1277</v>
      </c>
      <c r="B9356">
        <v>415</v>
      </c>
      <c r="C9356">
        <v>2014</v>
      </c>
      <c r="D9356" t="s">
        <v>1291</v>
      </c>
      <c r="F9356" t="s">
        <v>53</v>
      </c>
      <c r="H9356">
        <v>5954</v>
      </c>
      <c r="I9356">
        <v>6277</v>
      </c>
      <c r="J9356">
        <v>-43</v>
      </c>
      <c r="K9356">
        <v>6692</v>
      </c>
    </row>
    <row r="9357" spans="1:11" x14ac:dyDescent="0.2">
      <c r="A9357" t="s">
        <v>1216</v>
      </c>
      <c r="B9357">
        <v>416</v>
      </c>
      <c r="C9357">
        <v>2014</v>
      </c>
      <c r="D9357" t="s">
        <v>65</v>
      </c>
      <c r="F9357" t="s">
        <v>98</v>
      </c>
      <c r="I9357">
        <v>6271</v>
      </c>
      <c r="J9357">
        <v>163</v>
      </c>
      <c r="K9357">
        <v>16676</v>
      </c>
    </row>
    <row r="9358" spans="1:11" x14ac:dyDescent="0.2">
      <c r="A9358" t="s">
        <v>1226</v>
      </c>
      <c r="B9358">
        <v>417</v>
      </c>
      <c r="C9358">
        <v>2014</v>
      </c>
      <c r="D9358" t="s">
        <v>79</v>
      </c>
      <c r="F9358" t="s">
        <v>47</v>
      </c>
      <c r="H9358">
        <v>10494</v>
      </c>
      <c r="I9358">
        <v>6263</v>
      </c>
      <c r="J9358">
        <v>1418</v>
      </c>
      <c r="K9358">
        <v>159543</v>
      </c>
    </row>
    <row r="9359" spans="1:11" x14ac:dyDescent="0.2">
      <c r="A9359" t="s">
        <v>1045</v>
      </c>
      <c r="B9359">
        <v>418</v>
      </c>
      <c r="C9359">
        <v>2014</v>
      </c>
      <c r="D9359" t="s">
        <v>1111</v>
      </c>
      <c r="F9359" t="s">
        <v>22</v>
      </c>
      <c r="H9359">
        <v>7005</v>
      </c>
      <c r="I9359">
        <v>6259</v>
      </c>
      <c r="J9359">
        <v>463</v>
      </c>
      <c r="K9359">
        <v>8856</v>
      </c>
    </row>
    <row r="9360" spans="1:11" x14ac:dyDescent="0.2">
      <c r="A9360" t="s">
        <v>1737</v>
      </c>
      <c r="B9360">
        <v>419</v>
      </c>
      <c r="C9360">
        <v>2014</v>
      </c>
      <c r="D9360" t="s">
        <v>175</v>
      </c>
      <c r="F9360" t="s">
        <v>22</v>
      </c>
      <c r="H9360">
        <v>5941</v>
      </c>
      <c r="I9360">
        <v>6243</v>
      </c>
      <c r="J9360">
        <v>-607</v>
      </c>
      <c r="K9360">
        <v>15097</v>
      </c>
    </row>
    <row r="9361" spans="1:11" x14ac:dyDescent="0.2">
      <c r="A9361" t="s">
        <v>800</v>
      </c>
      <c r="B9361">
        <v>420</v>
      </c>
      <c r="C9361">
        <v>2014</v>
      </c>
      <c r="D9361" t="s">
        <v>998</v>
      </c>
      <c r="F9361" t="s">
        <v>44</v>
      </c>
      <c r="H9361">
        <v>3305</v>
      </c>
      <c r="I9361">
        <v>6227</v>
      </c>
      <c r="J9361">
        <v>201</v>
      </c>
      <c r="K9361">
        <v>2861</v>
      </c>
    </row>
    <row r="9362" spans="1:11" x14ac:dyDescent="0.2">
      <c r="A9362" t="s">
        <v>1815</v>
      </c>
      <c r="B9362">
        <v>421</v>
      </c>
      <c r="C9362">
        <v>2014</v>
      </c>
      <c r="D9362" t="s">
        <v>1830</v>
      </c>
      <c r="F9362" t="s">
        <v>98</v>
      </c>
      <c r="H9362">
        <v>6763</v>
      </c>
      <c r="I9362">
        <v>6213</v>
      </c>
      <c r="J9362">
        <v>338</v>
      </c>
      <c r="K9362">
        <v>3072</v>
      </c>
    </row>
    <row r="9363" spans="1:11" x14ac:dyDescent="0.2">
      <c r="A9363" t="s">
        <v>1873</v>
      </c>
      <c r="B9363">
        <v>422</v>
      </c>
      <c r="C9363">
        <v>2014</v>
      </c>
      <c r="D9363" t="s">
        <v>974</v>
      </c>
      <c r="F9363" t="s">
        <v>55</v>
      </c>
      <c r="H9363">
        <v>18309</v>
      </c>
      <c r="I9363">
        <v>6170</v>
      </c>
      <c r="J9363">
        <v>1043</v>
      </c>
      <c r="K9363">
        <v>10489</v>
      </c>
    </row>
    <row r="9364" spans="1:11" x14ac:dyDescent="0.2">
      <c r="A9364" t="s">
        <v>756</v>
      </c>
      <c r="B9364">
        <v>423</v>
      </c>
      <c r="C9364">
        <v>2014</v>
      </c>
      <c r="D9364" t="s">
        <v>30</v>
      </c>
      <c r="F9364" t="s">
        <v>86</v>
      </c>
      <c r="H9364">
        <v>6092</v>
      </c>
      <c r="I9364">
        <v>6123</v>
      </c>
      <c r="J9364">
        <v>443</v>
      </c>
      <c r="K9364">
        <v>8108</v>
      </c>
    </row>
    <row r="9365" spans="1:11" x14ac:dyDescent="0.2">
      <c r="A9365" t="s">
        <v>833</v>
      </c>
      <c r="B9365">
        <v>424</v>
      </c>
      <c r="C9365">
        <v>2014</v>
      </c>
      <c r="D9365" t="s">
        <v>230</v>
      </c>
      <c r="F9365" t="s">
        <v>33</v>
      </c>
      <c r="H9365">
        <v>15277</v>
      </c>
      <c r="I9365">
        <v>6115</v>
      </c>
      <c r="J9365">
        <v>635</v>
      </c>
      <c r="K9365">
        <v>8762</v>
      </c>
    </row>
    <row r="9366" spans="1:11" x14ac:dyDescent="0.2">
      <c r="A9366" t="s">
        <v>1653</v>
      </c>
      <c r="B9366">
        <v>425</v>
      </c>
      <c r="C9366">
        <v>2014</v>
      </c>
      <c r="D9366" t="s">
        <v>1164</v>
      </c>
      <c r="F9366" t="s">
        <v>93</v>
      </c>
      <c r="H9366">
        <v>8031</v>
      </c>
      <c r="I9366">
        <v>6080</v>
      </c>
      <c r="J9366">
        <v>349</v>
      </c>
      <c r="K9366">
        <v>3015</v>
      </c>
    </row>
    <row r="9367" spans="1:11" x14ac:dyDescent="0.2">
      <c r="A9367" t="s">
        <v>1710</v>
      </c>
      <c r="B9367">
        <v>426</v>
      </c>
      <c r="C9367">
        <v>2014</v>
      </c>
      <c r="D9367" t="s">
        <v>1359</v>
      </c>
      <c r="F9367" t="s">
        <v>177</v>
      </c>
      <c r="H9367">
        <v>15536</v>
      </c>
      <c r="I9367">
        <v>6071</v>
      </c>
      <c r="J9367">
        <v>493</v>
      </c>
      <c r="K9367">
        <v>13960</v>
      </c>
    </row>
    <row r="9368" spans="1:11" x14ac:dyDescent="0.2">
      <c r="A9368" t="s">
        <v>1960</v>
      </c>
      <c r="B9368">
        <v>427</v>
      </c>
      <c r="C9368">
        <v>2014</v>
      </c>
      <c r="D9368" t="s">
        <v>985</v>
      </c>
      <c r="F9368" t="s">
        <v>210</v>
      </c>
      <c r="H9368">
        <v>3519</v>
      </c>
      <c r="I9368">
        <v>6064</v>
      </c>
      <c r="J9368">
        <v>108</v>
      </c>
      <c r="K9368">
        <v>1730</v>
      </c>
    </row>
    <row r="9369" spans="1:11" x14ac:dyDescent="0.2">
      <c r="A9369" t="s">
        <v>1215</v>
      </c>
      <c r="B9369">
        <v>428</v>
      </c>
      <c r="C9369">
        <v>2014</v>
      </c>
      <c r="D9369" t="s">
        <v>43</v>
      </c>
      <c r="F9369" t="s">
        <v>18</v>
      </c>
      <c r="I9369">
        <v>6062</v>
      </c>
      <c r="J9369">
        <v>579</v>
      </c>
      <c r="K9369">
        <v>18232</v>
      </c>
    </row>
    <row r="9370" spans="1:11" x14ac:dyDescent="0.2">
      <c r="A9370" t="s">
        <v>2022</v>
      </c>
      <c r="B9370">
        <v>429</v>
      </c>
      <c r="C9370">
        <v>2014</v>
      </c>
      <c r="D9370" t="s">
        <v>27</v>
      </c>
      <c r="F9370" t="s">
        <v>25</v>
      </c>
      <c r="H9370">
        <v>4911</v>
      </c>
      <c r="I9370">
        <v>6005</v>
      </c>
      <c r="J9370">
        <v>241</v>
      </c>
      <c r="K9370">
        <v>13445</v>
      </c>
    </row>
    <row r="9371" spans="1:11" x14ac:dyDescent="0.2">
      <c r="A9371" t="s">
        <v>1747</v>
      </c>
      <c r="B9371">
        <v>430</v>
      </c>
      <c r="C9371">
        <v>2014</v>
      </c>
      <c r="D9371" t="s">
        <v>108</v>
      </c>
      <c r="F9371" t="s">
        <v>22</v>
      </c>
      <c r="H9371">
        <v>10743</v>
      </c>
      <c r="I9371">
        <v>5997</v>
      </c>
      <c r="J9371">
        <v>624</v>
      </c>
      <c r="K9371">
        <v>8201</v>
      </c>
    </row>
    <row r="9372" spans="1:11" x14ac:dyDescent="0.2">
      <c r="A9372" t="s">
        <v>959</v>
      </c>
      <c r="B9372">
        <v>431</v>
      </c>
      <c r="C9372">
        <v>2014</v>
      </c>
      <c r="D9372" t="s">
        <v>1111</v>
      </c>
      <c r="F9372" t="s">
        <v>177</v>
      </c>
      <c r="H9372">
        <v>8098</v>
      </c>
      <c r="I9372">
        <v>5935</v>
      </c>
      <c r="J9372">
        <v>480</v>
      </c>
      <c r="K9372">
        <v>11273</v>
      </c>
    </row>
    <row r="9373" spans="1:11" x14ac:dyDescent="0.2">
      <c r="A9373" t="s">
        <v>1954</v>
      </c>
      <c r="B9373">
        <v>432</v>
      </c>
      <c r="C9373">
        <v>2014</v>
      </c>
      <c r="D9373" t="s">
        <v>974</v>
      </c>
      <c r="F9373" t="s">
        <v>55</v>
      </c>
      <c r="H9373">
        <v>1444</v>
      </c>
      <c r="I9373">
        <v>5917</v>
      </c>
      <c r="J9373">
        <v>79</v>
      </c>
      <c r="K9373">
        <v>2996</v>
      </c>
    </row>
    <row r="9374" spans="1:11" x14ac:dyDescent="0.2">
      <c r="A9374" t="s">
        <v>1149</v>
      </c>
      <c r="B9374">
        <v>433</v>
      </c>
      <c r="C9374">
        <v>2014</v>
      </c>
      <c r="D9374" t="s">
        <v>686</v>
      </c>
      <c r="F9374" t="s">
        <v>187</v>
      </c>
      <c r="H9374">
        <v>14657</v>
      </c>
      <c r="I9374">
        <v>5900</v>
      </c>
      <c r="J9374">
        <v>734</v>
      </c>
      <c r="K9374">
        <v>9405</v>
      </c>
    </row>
    <row r="9375" spans="1:11" x14ac:dyDescent="0.2">
      <c r="A9375" t="s">
        <v>1862</v>
      </c>
      <c r="B9375">
        <v>434</v>
      </c>
      <c r="C9375">
        <v>2014</v>
      </c>
      <c r="D9375" t="s">
        <v>488</v>
      </c>
      <c r="F9375" t="s">
        <v>98</v>
      </c>
      <c r="H9375">
        <v>9155</v>
      </c>
      <c r="I9375">
        <v>5899</v>
      </c>
      <c r="J9375">
        <v>660</v>
      </c>
      <c r="K9375">
        <v>11394</v>
      </c>
    </row>
    <row r="9376" spans="1:11" x14ac:dyDescent="0.2">
      <c r="A9376" t="s">
        <v>1877</v>
      </c>
      <c r="B9376">
        <v>435</v>
      </c>
      <c r="C9376">
        <v>2014</v>
      </c>
      <c r="D9376" t="s">
        <v>980</v>
      </c>
      <c r="F9376" t="s">
        <v>53</v>
      </c>
      <c r="H9376">
        <v>10082</v>
      </c>
      <c r="I9376">
        <v>5898</v>
      </c>
      <c r="J9376">
        <v>544</v>
      </c>
      <c r="K9376">
        <v>9032</v>
      </c>
    </row>
    <row r="9377" spans="1:11" x14ac:dyDescent="0.2">
      <c r="A9377" t="s">
        <v>901</v>
      </c>
      <c r="B9377">
        <v>436</v>
      </c>
      <c r="C9377">
        <v>2014</v>
      </c>
      <c r="D9377" t="s">
        <v>1104</v>
      </c>
      <c r="F9377" t="s">
        <v>86</v>
      </c>
      <c r="H9377">
        <v>8339</v>
      </c>
      <c r="I9377">
        <v>5887</v>
      </c>
      <c r="J9377">
        <v>475</v>
      </c>
      <c r="K9377">
        <v>6070</v>
      </c>
    </row>
    <row r="9378" spans="1:11" x14ac:dyDescent="0.2">
      <c r="A9378" t="s">
        <v>1861</v>
      </c>
      <c r="B9378">
        <v>437</v>
      </c>
      <c r="C9378">
        <v>2014</v>
      </c>
      <c r="D9378" t="s">
        <v>221</v>
      </c>
      <c r="F9378" t="s">
        <v>181</v>
      </c>
      <c r="I9378">
        <v>5878</v>
      </c>
      <c r="J9378">
        <v>118</v>
      </c>
      <c r="K9378">
        <v>3056</v>
      </c>
    </row>
    <row r="9379" spans="1:11" x14ac:dyDescent="0.2">
      <c r="A9379" t="s">
        <v>1688</v>
      </c>
      <c r="B9379">
        <v>438</v>
      </c>
      <c r="C9379">
        <v>2014</v>
      </c>
      <c r="D9379" t="s">
        <v>920</v>
      </c>
      <c r="F9379" t="s">
        <v>22</v>
      </c>
      <c r="I9379">
        <v>5850</v>
      </c>
      <c r="J9379">
        <v>-2587</v>
      </c>
      <c r="K9379">
        <v>38690</v>
      </c>
    </row>
    <row r="9380" spans="1:11" x14ac:dyDescent="0.2">
      <c r="A9380" t="s">
        <v>1926</v>
      </c>
      <c r="B9380">
        <v>439</v>
      </c>
      <c r="C9380">
        <v>2014</v>
      </c>
      <c r="D9380" t="s">
        <v>1830</v>
      </c>
      <c r="F9380" t="s">
        <v>22</v>
      </c>
      <c r="H9380">
        <v>1339</v>
      </c>
      <c r="I9380">
        <v>5831</v>
      </c>
      <c r="J9380">
        <v>14</v>
      </c>
      <c r="K9380">
        <v>1375</v>
      </c>
    </row>
    <row r="9381" spans="1:11" x14ac:dyDescent="0.2">
      <c r="A9381" t="s">
        <v>1803</v>
      </c>
      <c r="B9381">
        <v>440</v>
      </c>
      <c r="C9381">
        <v>2014</v>
      </c>
      <c r="D9381" t="s">
        <v>1291</v>
      </c>
      <c r="F9381" t="s">
        <v>125</v>
      </c>
      <c r="H9381">
        <v>8377</v>
      </c>
      <c r="I9381">
        <v>5808</v>
      </c>
      <c r="J9381">
        <v>574</v>
      </c>
      <c r="K9381">
        <v>6966</v>
      </c>
    </row>
    <row r="9382" spans="1:11" x14ac:dyDescent="0.2">
      <c r="A9382" t="s">
        <v>1165</v>
      </c>
      <c r="B9382">
        <v>441</v>
      </c>
      <c r="C9382">
        <v>2014</v>
      </c>
      <c r="D9382" t="s">
        <v>1294</v>
      </c>
      <c r="F9382" t="s">
        <v>190</v>
      </c>
      <c r="H9382">
        <v>1267</v>
      </c>
      <c r="I9382">
        <v>5794</v>
      </c>
      <c r="J9382">
        <v>-169</v>
      </c>
      <c r="K9382">
        <v>3946</v>
      </c>
    </row>
    <row r="9383" spans="1:11" x14ac:dyDescent="0.2">
      <c r="A9383" t="s">
        <v>2023</v>
      </c>
      <c r="B9383">
        <v>442</v>
      </c>
      <c r="C9383">
        <v>2014</v>
      </c>
      <c r="D9383" t="s">
        <v>1353</v>
      </c>
      <c r="F9383" t="s">
        <v>35</v>
      </c>
      <c r="H9383">
        <v>2796</v>
      </c>
      <c r="I9383">
        <v>5788</v>
      </c>
      <c r="J9383">
        <v>164</v>
      </c>
      <c r="K9383">
        <v>4162</v>
      </c>
    </row>
    <row r="9384" spans="1:11" x14ac:dyDescent="0.2">
      <c r="A9384" t="s">
        <v>1864</v>
      </c>
      <c r="B9384">
        <v>443</v>
      </c>
      <c r="C9384">
        <v>2014</v>
      </c>
      <c r="D9384" t="s">
        <v>1353</v>
      </c>
      <c r="F9384" t="s">
        <v>35</v>
      </c>
      <c r="H9384">
        <v>3178</v>
      </c>
      <c r="I9384">
        <v>5758</v>
      </c>
      <c r="J9384">
        <v>219</v>
      </c>
      <c r="K9384">
        <v>3178</v>
      </c>
    </row>
    <row r="9385" spans="1:11" x14ac:dyDescent="0.2">
      <c r="A9385" t="s">
        <v>1963</v>
      </c>
      <c r="B9385">
        <v>444</v>
      </c>
      <c r="C9385">
        <v>2014</v>
      </c>
      <c r="D9385" t="s">
        <v>609</v>
      </c>
      <c r="F9385" t="s">
        <v>142</v>
      </c>
      <c r="I9385">
        <v>5716</v>
      </c>
      <c r="J9385">
        <v>674</v>
      </c>
      <c r="K9385">
        <v>13795</v>
      </c>
    </row>
    <row r="9386" spans="1:11" x14ac:dyDescent="0.2">
      <c r="A9386" t="s">
        <v>1875</v>
      </c>
      <c r="B9386">
        <v>445</v>
      </c>
      <c r="C9386">
        <v>2014</v>
      </c>
      <c r="D9386" t="s">
        <v>488</v>
      </c>
      <c r="F9386" t="s">
        <v>53</v>
      </c>
      <c r="H9386">
        <v>3132</v>
      </c>
      <c r="I9386">
        <v>5691</v>
      </c>
      <c r="J9386">
        <v>414</v>
      </c>
      <c r="K9386">
        <v>13122</v>
      </c>
    </row>
    <row r="9387" spans="1:11" x14ac:dyDescent="0.2">
      <c r="A9387" t="s">
        <v>1881</v>
      </c>
      <c r="B9387">
        <v>446</v>
      </c>
      <c r="C9387">
        <v>2014</v>
      </c>
      <c r="D9387" t="s">
        <v>1111</v>
      </c>
      <c r="F9387" t="s">
        <v>18</v>
      </c>
      <c r="H9387">
        <v>7317</v>
      </c>
      <c r="I9387">
        <v>5680</v>
      </c>
      <c r="J9387">
        <v>2620</v>
      </c>
      <c r="K9387">
        <v>8734</v>
      </c>
    </row>
    <row r="9388" spans="1:11" x14ac:dyDescent="0.2">
      <c r="A9388" t="s">
        <v>1039</v>
      </c>
      <c r="B9388">
        <v>447</v>
      </c>
      <c r="C9388">
        <v>2014</v>
      </c>
      <c r="D9388" t="s">
        <v>57</v>
      </c>
      <c r="F9388" t="s">
        <v>542</v>
      </c>
      <c r="H9388">
        <v>15315</v>
      </c>
      <c r="I9388">
        <v>5665</v>
      </c>
      <c r="J9388">
        <v>1122</v>
      </c>
      <c r="K9388">
        <v>117396</v>
      </c>
    </row>
    <row r="9389" spans="1:11" x14ac:dyDescent="0.2">
      <c r="A9389" t="s">
        <v>957</v>
      </c>
      <c r="B9389">
        <v>448</v>
      </c>
      <c r="C9389">
        <v>2014</v>
      </c>
      <c r="D9389" t="s">
        <v>214</v>
      </c>
      <c r="F9389" t="s">
        <v>255</v>
      </c>
      <c r="H9389">
        <v>11156</v>
      </c>
      <c r="I9389">
        <v>5660</v>
      </c>
      <c r="J9389">
        <v>532</v>
      </c>
      <c r="K9389">
        <v>22654</v>
      </c>
    </row>
    <row r="9390" spans="1:11" x14ac:dyDescent="0.2">
      <c r="A9390" t="s">
        <v>556</v>
      </c>
      <c r="B9390">
        <v>449</v>
      </c>
      <c r="C9390">
        <v>2014</v>
      </c>
      <c r="D9390" t="s">
        <v>998</v>
      </c>
      <c r="F9390" t="s">
        <v>142</v>
      </c>
      <c r="I9390">
        <v>5659</v>
      </c>
      <c r="J9390">
        <v>81</v>
      </c>
      <c r="K9390">
        <v>1794</v>
      </c>
    </row>
    <row r="9391" spans="1:11" x14ac:dyDescent="0.2">
      <c r="A9391" t="s">
        <v>1586</v>
      </c>
      <c r="B9391">
        <v>450</v>
      </c>
      <c r="C9391">
        <v>2014</v>
      </c>
      <c r="D9391" t="s">
        <v>214</v>
      </c>
      <c r="F9391" t="s">
        <v>44</v>
      </c>
      <c r="H9391">
        <v>4769</v>
      </c>
      <c r="I9391">
        <v>5636</v>
      </c>
      <c r="J9391">
        <v>352</v>
      </c>
      <c r="K9391">
        <v>11244</v>
      </c>
    </row>
    <row r="9392" spans="1:11" x14ac:dyDescent="0.2">
      <c r="A9392" t="s">
        <v>926</v>
      </c>
      <c r="B9392">
        <v>451</v>
      </c>
      <c r="C9392">
        <v>2014</v>
      </c>
      <c r="D9392" t="s">
        <v>1077</v>
      </c>
      <c r="F9392" t="s">
        <v>55</v>
      </c>
      <c r="H9392">
        <v>11433</v>
      </c>
      <c r="I9392">
        <v>5623</v>
      </c>
      <c r="J9392">
        <v>572</v>
      </c>
      <c r="K9392">
        <v>4311</v>
      </c>
    </row>
    <row r="9393" spans="1:11" x14ac:dyDescent="0.2">
      <c r="A9393" t="s">
        <v>1921</v>
      </c>
      <c r="B9393">
        <v>452</v>
      </c>
      <c r="C9393">
        <v>2014</v>
      </c>
      <c r="D9393" t="s">
        <v>230</v>
      </c>
      <c r="F9393" t="s">
        <v>954</v>
      </c>
      <c r="H9393">
        <v>22484</v>
      </c>
      <c r="I9393">
        <v>5621</v>
      </c>
      <c r="J9393">
        <v>729</v>
      </c>
      <c r="K9393">
        <v>8377</v>
      </c>
    </row>
    <row r="9394" spans="1:11" x14ac:dyDescent="0.2">
      <c r="A9394" t="s">
        <v>1958</v>
      </c>
      <c r="B9394">
        <v>453</v>
      </c>
      <c r="C9394">
        <v>2014</v>
      </c>
      <c r="D9394" t="s">
        <v>987</v>
      </c>
      <c r="F9394" t="s">
        <v>53</v>
      </c>
      <c r="H9394">
        <v>1681</v>
      </c>
      <c r="I9394">
        <v>5605</v>
      </c>
      <c r="J9394">
        <v>90</v>
      </c>
      <c r="K9394">
        <v>2274</v>
      </c>
    </row>
    <row r="9395" spans="1:11" x14ac:dyDescent="0.2">
      <c r="A9395" t="s">
        <v>1962</v>
      </c>
      <c r="B9395">
        <v>454</v>
      </c>
      <c r="C9395">
        <v>2014</v>
      </c>
      <c r="D9395" t="s">
        <v>1010</v>
      </c>
      <c r="F9395" t="s">
        <v>25</v>
      </c>
      <c r="H9395">
        <v>8432</v>
      </c>
      <c r="I9395">
        <v>5585</v>
      </c>
      <c r="J9395">
        <v>342</v>
      </c>
      <c r="K9395">
        <v>2819</v>
      </c>
    </row>
    <row r="9396" spans="1:11" x14ac:dyDescent="0.2">
      <c r="A9396" t="s">
        <v>1029</v>
      </c>
      <c r="B9396">
        <v>455</v>
      </c>
      <c r="C9396">
        <v>2014</v>
      </c>
      <c r="D9396" t="s">
        <v>166</v>
      </c>
      <c r="F9396" t="s">
        <v>53</v>
      </c>
      <c r="H9396">
        <v>9869</v>
      </c>
      <c r="I9396">
        <v>5570</v>
      </c>
      <c r="J9396">
        <v>-47</v>
      </c>
      <c r="K9396">
        <v>3606</v>
      </c>
    </row>
    <row r="9397" spans="1:11" x14ac:dyDescent="0.2">
      <c r="A9397" t="s">
        <v>2024</v>
      </c>
      <c r="B9397">
        <v>456</v>
      </c>
      <c r="C9397">
        <v>2014</v>
      </c>
      <c r="D9397" t="s">
        <v>1077</v>
      </c>
      <c r="F9397" t="s">
        <v>28</v>
      </c>
      <c r="H9397">
        <v>1776</v>
      </c>
      <c r="I9397">
        <v>5543</v>
      </c>
      <c r="J9397">
        <v>-46</v>
      </c>
      <c r="K9397">
        <v>27909</v>
      </c>
    </row>
    <row r="9398" spans="1:11" x14ac:dyDescent="0.2">
      <c r="A9398" t="s">
        <v>1133</v>
      </c>
      <c r="B9398">
        <v>457</v>
      </c>
      <c r="C9398">
        <v>2014</v>
      </c>
      <c r="D9398" t="s">
        <v>1103</v>
      </c>
      <c r="F9398" t="s">
        <v>35</v>
      </c>
      <c r="H9398">
        <v>6570</v>
      </c>
      <c r="I9398">
        <v>5543</v>
      </c>
      <c r="J9398">
        <v>839</v>
      </c>
      <c r="K9398">
        <v>10285</v>
      </c>
    </row>
    <row r="9399" spans="1:11" x14ac:dyDescent="0.2">
      <c r="A9399" t="s">
        <v>1661</v>
      </c>
      <c r="B9399">
        <v>458</v>
      </c>
      <c r="C9399">
        <v>2014</v>
      </c>
      <c r="D9399" t="s">
        <v>1359</v>
      </c>
      <c r="F9399" t="s">
        <v>181</v>
      </c>
      <c r="H9399">
        <v>8964</v>
      </c>
      <c r="I9399">
        <v>5542</v>
      </c>
      <c r="J9399">
        <v>798</v>
      </c>
      <c r="K9399">
        <v>10121</v>
      </c>
    </row>
    <row r="9400" spans="1:11" x14ac:dyDescent="0.2">
      <c r="A9400" t="s">
        <v>851</v>
      </c>
      <c r="B9400">
        <v>459</v>
      </c>
      <c r="C9400">
        <v>2014</v>
      </c>
      <c r="D9400" t="s">
        <v>609</v>
      </c>
      <c r="F9400" t="s">
        <v>55</v>
      </c>
      <c r="H9400">
        <v>35489</v>
      </c>
      <c r="I9400">
        <v>5539</v>
      </c>
      <c r="J9400">
        <v>1071</v>
      </c>
      <c r="K9400">
        <v>143642</v>
      </c>
    </row>
    <row r="9401" spans="1:11" x14ac:dyDescent="0.2">
      <c r="A9401" t="s">
        <v>2025</v>
      </c>
      <c r="B9401">
        <v>460</v>
      </c>
      <c r="C9401">
        <v>2014</v>
      </c>
      <c r="D9401" t="s">
        <v>175</v>
      </c>
      <c r="F9401" t="s">
        <v>75</v>
      </c>
      <c r="H9401">
        <v>19361</v>
      </c>
      <c r="I9401">
        <v>5535</v>
      </c>
      <c r="J9401">
        <v>1075</v>
      </c>
      <c r="K9401">
        <v>14979</v>
      </c>
    </row>
    <row r="9402" spans="1:11" x14ac:dyDescent="0.2">
      <c r="A9402" t="s">
        <v>1712</v>
      </c>
      <c r="B9402">
        <v>461</v>
      </c>
      <c r="C9402">
        <v>2014</v>
      </c>
      <c r="D9402" t="s">
        <v>223</v>
      </c>
      <c r="F9402" t="s">
        <v>22</v>
      </c>
      <c r="H9402">
        <v>24756</v>
      </c>
      <c r="I9402">
        <v>5518</v>
      </c>
      <c r="J9402">
        <v>1038</v>
      </c>
      <c r="K9402">
        <v>33533</v>
      </c>
    </row>
    <row r="9403" spans="1:11" x14ac:dyDescent="0.2">
      <c r="A9403" t="s">
        <v>1807</v>
      </c>
      <c r="B9403">
        <v>462</v>
      </c>
      <c r="C9403">
        <v>2014</v>
      </c>
      <c r="D9403" t="s">
        <v>824</v>
      </c>
      <c r="F9403" t="s">
        <v>72</v>
      </c>
      <c r="H9403">
        <v>18558</v>
      </c>
      <c r="I9403">
        <v>5501</v>
      </c>
      <c r="J9403">
        <v>723</v>
      </c>
      <c r="K9403">
        <v>10248</v>
      </c>
    </row>
    <row r="9404" spans="1:11" x14ac:dyDescent="0.2">
      <c r="A9404" t="s">
        <v>1911</v>
      </c>
      <c r="B9404">
        <v>463</v>
      </c>
      <c r="C9404">
        <v>2014</v>
      </c>
      <c r="D9404" t="s">
        <v>46</v>
      </c>
      <c r="F9404" t="s">
        <v>44</v>
      </c>
      <c r="H9404">
        <v>14456</v>
      </c>
      <c r="I9404">
        <v>5475</v>
      </c>
      <c r="J9404">
        <v>1465</v>
      </c>
      <c r="K9404">
        <v>10678</v>
      </c>
    </row>
    <row r="9405" spans="1:11" x14ac:dyDescent="0.2">
      <c r="A9405" t="s">
        <v>1867</v>
      </c>
      <c r="B9405">
        <v>464</v>
      </c>
      <c r="C9405">
        <v>2014</v>
      </c>
      <c r="D9405" t="s">
        <v>1164</v>
      </c>
      <c r="F9405" t="s">
        <v>18</v>
      </c>
      <c r="H9405">
        <v>2338</v>
      </c>
      <c r="I9405">
        <v>5473</v>
      </c>
      <c r="J9405">
        <v>99</v>
      </c>
      <c r="K9405">
        <v>3280</v>
      </c>
    </row>
    <row r="9406" spans="1:11" x14ac:dyDescent="0.2">
      <c r="A9406" t="s">
        <v>1282</v>
      </c>
      <c r="B9406">
        <v>465</v>
      </c>
      <c r="C9406">
        <v>2014</v>
      </c>
      <c r="D9406" t="s">
        <v>65</v>
      </c>
      <c r="F9406" t="s">
        <v>44</v>
      </c>
      <c r="H9406">
        <v>4271</v>
      </c>
      <c r="I9406">
        <v>5443</v>
      </c>
      <c r="J9406">
        <v>448</v>
      </c>
      <c r="K9406">
        <v>16534</v>
      </c>
    </row>
    <row r="9407" spans="1:11" x14ac:dyDescent="0.2">
      <c r="A9407" t="s">
        <v>1964</v>
      </c>
      <c r="B9407">
        <v>466</v>
      </c>
      <c r="C9407">
        <v>2014</v>
      </c>
      <c r="D9407" t="s">
        <v>118</v>
      </c>
      <c r="F9407" t="s">
        <v>28</v>
      </c>
      <c r="H9407">
        <v>2569</v>
      </c>
      <c r="I9407">
        <v>5441</v>
      </c>
      <c r="J9407">
        <v>168</v>
      </c>
      <c r="K9407">
        <v>7350</v>
      </c>
    </row>
    <row r="9408" spans="1:11" x14ac:dyDescent="0.2">
      <c r="A9408" t="s">
        <v>2026</v>
      </c>
      <c r="B9408">
        <v>467</v>
      </c>
      <c r="C9408">
        <v>2014</v>
      </c>
      <c r="D9408" t="s">
        <v>21</v>
      </c>
      <c r="F9408" t="s">
        <v>255</v>
      </c>
      <c r="H9408">
        <v>1791</v>
      </c>
      <c r="I9408">
        <v>5421</v>
      </c>
      <c r="J9408">
        <v>4</v>
      </c>
      <c r="K9408">
        <v>2688</v>
      </c>
    </row>
    <row r="9409" spans="1:11" x14ac:dyDescent="0.2">
      <c r="A9409" t="s">
        <v>565</v>
      </c>
      <c r="B9409">
        <v>468</v>
      </c>
      <c r="C9409">
        <v>2014</v>
      </c>
      <c r="D9409" t="s">
        <v>330</v>
      </c>
      <c r="F9409" t="s">
        <v>18</v>
      </c>
      <c r="H9409">
        <v>888</v>
      </c>
      <c r="I9409">
        <v>5413</v>
      </c>
      <c r="J9409">
        <v>59</v>
      </c>
      <c r="K9409">
        <v>1799</v>
      </c>
    </row>
    <row r="9410" spans="1:11" x14ac:dyDescent="0.2">
      <c r="A9410" t="s">
        <v>1742</v>
      </c>
      <c r="B9410">
        <v>469</v>
      </c>
      <c r="C9410">
        <v>2014</v>
      </c>
      <c r="D9410" t="s">
        <v>91</v>
      </c>
      <c r="F9410" t="s">
        <v>535</v>
      </c>
      <c r="H9410">
        <v>3638</v>
      </c>
      <c r="I9410">
        <v>5391</v>
      </c>
      <c r="J9410">
        <v>91</v>
      </c>
      <c r="K9410">
        <v>6278</v>
      </c>
    </row>
    <row r="9411" spans="1:11" x14ac:dyDescent="0.2">
      <c r="A9411" t="s">
        <v>1028</v>
      </c>
      <c r="B9411">
        <v>470</v>
      </c>
      <c r="C9411">
        <v>2014</v>
      </c>
      <c r="D9411" t="s">
        <v>488</v>
      </c>
      <c r="F9411" t="s">
        <v>25</v>
      </c>
      <c r="H9411">
        <v>11279</v>
      </c>
      <c r="I9411">
        <v>5390</v>
      </c>
      <c r="J9411">
        <v>1124</v>
      </c>
      <c r="K9411">
        <v>17510</v>
      </c>
    </row>
    <row r="9412" spans="1:11" x14ac:dyDescent="0.2">
      <c r="A9412" t="s">
        <v>456</v>
      </c>
      <c r="B9412">
        <v>471</v>
      </c>
      <c r="C9412">
        <v>2014</v>
      </c>
      <c r="D9412" t="s">
        <v>970</v>
      </c>
      <c r="F9412" t="s">
        <v>177</v>
      </c>
      <c r="H9412">
        <v>7813</v>
      </c>
      <c r="I9412">
        <v>5371</v>
      </c>
      <c r="J9412">
        <v>113</v>
      </c>
      <c r="K9412">
        <v>4858</v>
      </c>
    </row>
    <row r="9413" spans="1:11" x14ac:dyDescent="0.2">
      <c r="A9413" t="s">
        <v>1201</v>
      </c>
      <c r="B9413">
        <v>472</v>
      </c>
      <c r="C9413">
        <v>2014</v>
      </c>
      <c r="D9413" t="s">
        <v>350</v>
      </c>
      <c r="F9413" t="s">
        <v>86</v>
      </c>
      <c r="H9413">
        <v>1706</v>
      </c>
      <c r="I9413">
        <v>5339</v>
      </c>
      <c r="J9413">
        <v>109</v>
      </c>
      <c r="K9413">
        <v>1889</v>
      </c>
    </row>
    <row r="9414" spans="1:11" x14ac:dyDescent="0.2">
      <c r="A9414" t="s">
        <v>1145</v>
      </c>
      <c r="B9414">
        <v>473</v>
      </c>
      <c r="C9414">
        <v>2014</v>
      </c>
      <c r="D9414" t="s">
        <v>1830</v>
      </c>
      <c r="F9414" t="s">
        <v>53</v>
      </c>
      <c r="H9414">
        <v>2202</v>
      </c>
      <c r="I9414">
        <v>5302</v>
      </c>
      <c r="J9414">
        <v>125</v>
      </c>
      <c r="K9414">
        <v>1740</v>
      </c>
    </row>
    <row r="9415" spans="1:11" x14ac:dyDescent="0.2">
      <c r="A9415" t="s">
        <v>601</v>
      </c>
      <c r="B9415">
        <v>474</v>
      </c>
      <c r="C9415">
        <v>2014</v>
      </c>
      <c r="D9415" t="s">
        <v>974</v>
      </c>
      <c r="F9415" t="s">
        <v>55</v>
      </c>
      <c r="H9415">
        <v>3053</v>
      </c>
      <c r="I9415">
        <v>5299</v>
      </c>
      <c r="J9415">
        <v>-83</v>
      </c>
      <c r="K9415">
        <v>4337</v>
      </c>
    </row>
    <row r="9416" spans="1:11" x14ac:dyDescent="0.2">
      <c r="A9416" t="s">
        <v>763</v>
      </c>
      <c r="B9416">
        <v>475</v>
      </c>
      <c r="C9416">
        <v>2014</v>
      </c>
      <c r="D9416" t="s">
        <v>336</v>
      </c>
      <c r="F9416" t="s">
        <v>53</v>
      </c>
      <c r="H9416">
        <v>5087</v>
      </c>
      <c r="I9416">
        <v>5295</v>
      </c>
      <c r="J9416">
        <v>204</v>
      </c>
      <c r="K9416">
        <v>7647</v>
      </c>
    </row>
    <row r="9417" spans="1:11" x14ac:dyDescent="0.2">
      <c r="A9417" t="s">
        <v>2027</v>
      </c>
      <c r="B9417">
        <v>476</v>
      </c>
      <c r="C9417">
        <v>2014</v>
      </c>
      <c r="D9417" t="s">
        <v>1138</v>
      </c>
      <c r="F9417" t="s">
        <v>41</v>
      </c>
      <c r="H9417">
        <v>6349</v>
      </c>
      <c r="I9417">
        <v>5289</v>
      </c>
      <c r="J9417">
        <v>438</v>
      </c>
      <c r="K9417">
        <v>7326</v>
      </c>
    </row>
    <row r="9418" spans="1:11" x14ac:dyDescent="0.2">
      <c r="A9418" t="s">
        <v>1643</v>
      </c>
      <c r="B9418">
        <v>477</v>
      </c>
      <c r="C9418">
        <v>2014</v>
      </c>
      <c r="D9418" t="s">
        <v>1138</v>
      </c>
      <c r="F9418" t="s">
        <v>75</v>
      </c>
      <c r="H9418">
        <v>15316</v>
      </c>
      <c r="I9418">
        <v>5270</v>
      </c>
      <c r="J9418">
        <v>317</v>
      </c>
      <c r="K9418">
        <v>12814</v>
      </c>
    </row>
    <row r="9419" spans="1:11" x14ac:dyDescent="0.2">
      <c r="A9419" t="s">
        <v>1957</v>
      </c>
      <c r="B9419">
        <v>478</v>
      </c>
      <c r="C9419">
        <v>2014</v>
      </c>
      <c r="D9419" t="s">
        <v>1095</v>
      </c>
      <c r="F9419" t="s">
        <v>22</v>
      </c>
      <c r="H9419">
        <v>2747</v>
      </c>
      <c r="I9419">
        <v>5231</v>
      </c>
      <c r="J9419">
        <v>152</v>
      </c>
      <c r="K9419">
        <v>3336</v>
      </c>
    </row>
    <row r="9420" spans="1:11" x14ac:dyDescent="0.2">
      <c r="A9420" t="s">
        <v>1965</v>
      </c>
      <c r="B9420">
        <v>479</v>
      </c>
      <c r="C9420">
        <v>2014</v>
      </c>
      <c r="D9420" t="s">
        <v>1138</v>
      </c>
      <c r="F9420" t="s">
        <v>255</v>
      </c>
      <c r="H9420">
        <v>51538</v>
      </c>
      <c r="I9420">
        <v>5170</v>
      </c>
      <c r="J9420">
        <v>1320</v>
      </c>
      <c r="K9420">
        <v>33325</v>
      </c>
    </row>
    <row r="9421" spans="1:11" x14ac:dyDescent="0.2">
      <c r="A9421" t="s">
        <v>2028</v>
      </c>
      <c r="B9421">
        <v>480</v>
      </c>
      <c r="C9421">
        <v>2014</v>
      </c>
      <c r="D9421" t="s">
        <v>1830</v>
      </c>
      <c r="F9421" t="s">
        <v>113</v>
      </c>
      <c r="H9421">
        <v>9857</v>
      </c>
      <c r="I9421">
        <v>5165</v>
      </c>
      <c r="J9421">
        <v>328</v>
      </c>
      <c r="K9421">
        <v>1903</v>
      </c>
    </row>
    <row r="9422" spans="1:11" x14ac:dyDescent="0.2">
      <c r="A9422" t="s">
        <v>661</v>
      </c>
      <c r="B9422">
        <v>481</v>
      </c>
      <c r="C9422">
        <v>2014</v>
      </c>
      <c r="D9422" t="s">
        <v>287</v>
      </c>
      <c r="F9422" t="s">
        <v>35</v>
      </c>
      <c r="H9422">
        <v>6275</v>
      </c>
      <c r="I9422">
        <v>5161</v>
      </c>
      <c r="J9422">
        <v>389</v>
      </c>
      <c r="K9422">
        <v>9241</v>
      </c>
    </row>
    <row r="9423" spans="1:11" x14ac:dyDescent="0.2">
      <c r="A9423" t="s">
        <v>2029</v>
      </c>
      <c r="B9423">
        <v>482</v>
      </c>
      <c r="C9423">
        <v>2014</v>
      </c>
      <c r="D9423" t="s">
        <v>118</v>
      </c>
      <c r="F9423" t="s">
        <v>93</v>
      </c>
      <c r="H9423">
        <v>6409</v>
      </c>
      <c r="I9423">
        <v>5156</v>
      </c>
      <c r="J9423">
        <v>508</v>
      </c>
      <c r="K9423">
        <v>5838</v>
      </c>
    </row>
    <row r="9424" spans="1:11" x14ac:dyDescent="0.2">
      <c r="A9424" t="s">
        <v>1709</v>
      </c>
      <c r="B9424">
        <v>483</v>
      </c>
      <c r="C9424">
        <v>2014</v>
      </c>
      <c r="D9424" t="s">
        <v>976</v>
      </c>
      <c r="F9424" t="s">
        <v>398</v>
      </c>
      <c r="H9424">
        <v>1042</v>
      </c>
      <c r="I9424">
        <v>5144</v>
      </c>
      <c r="J9424">
        <v>71</v>
      </c>
      <c r="K9424">
        <v>1868</v>
      </c>
    </row>
    <row r="9425" spans="1:11" x14ac:dyDescent="0.2">
      <c r="A9425" t="s">
        <v>2030</v>
      </c>
      <c r="B9425">
        <v>484</v>
      </c>
      <c r="C9425">
        <v>2014</v>
      </c>
      <c r="D9425" t="s">
        <v>1359</v>
      </c>
      <c r="F9425" t="s">
        <v>28</v>
      </c>
      <c r="H9425">
        <v>20677</v>
      </c>
      <c r="I9425">
        <v>5143</v>
      </c>
      <c r="J9425">
        <v>1376</v>
      </c>
      <c r="K9425">
        <v>6061</v>
      </c>
    </row>
    <row r="9426" spans="1:11" x14ac:dyDescent="0.2">
      <c r="A9426" t="s">
        <v>2031</v>
      </c>
      <c r="B9426">
        <v>485</v>
      </c>
      <c r="C9426">
        <v>2014</v>
      </c>
      <c r="D9426" t="s">
        <v>223</v>
      </c>
      <c r="F9426" t="s">
        <v>22</v>
      </c>
      <c r="H9426">
        <v>8647</v>
      </c>
      <c r="I9426">
        <v>5110</v>
      </c>
      <c r="J9426">
        <v>160</v>
      </c>
      <c r="K9426">
        <v>7006</v>
      </c>
    </row>
    <row r="9427" spans="1:11" x14ac:dyDescent="0.2">
      <c r="A9427" t="s">
        <v>2032</v>
      </c>
      <c r="B9427">
        <v>486</v>
      </c>
      <c r="C9427">
        <v>2014</v>
      </c>
      <c r="D9427" t="s">
        <v>1291</v>
      </c>
      <c r="F9427" t="s">
        <v>125</v>
      </c>
      <c r="H9427">
        <v>6592</v>
      </c>
      <c r="I9427">
        <v>5100</v>
      </c>
      <c r="J9427">
        <v>227</v>
      </c>
      <c r="K9427">
        <v>3067</v>
      </c>
    </row>
    <row r="9428" spans="1:11" x14ac:dyDescent="0.2">
      <c r="A9428" t="s">
        <v>665</v>
      </c>
      <c r="B9428">
        <v>487</v>
      </c>
      <c r="C9428">
        <v>2014</v>
      </c>
      <c r="D9428" t="s">
        <v>65</v>
      </c>
      <c r="F9428" t="s">
        <v>53</v>
      </c>
      <c r="H9428">
        <v>5168</v>
      </c>
      <c r="I9428">
        <v>5092</v>
      </c>
      <c r="J9428">
        <v>471</v>
      </c>
      <c r="K9428">
        <v>42087</v>
      </c>
    </row>
    <row r="9429" spans="1:11" x14ac:dyDescent="0.2">
      <c r="A9429" t="s">
        <v>863</v>
      </c>
      <c r="B9429">
        <v>488</v>
      </c>
      <c r="C9429">
        <v>2014</v>
      </c>
      <c r="D9429" t="s">
        <v>976</v>
      </c>
      <c r="F9429" t="s">
        <v>44</v>
      </c>
      <c r="H9429">
        <v>1627</v>
      </c>
      <c r="I9429">
        <v>5085</v>
      </c>
      <c r="J9429">
        <v>123</v>
      </c>
      <c r="K9429">
        <v>2116</v>
      </c>
    </row>
    <row r="9430" spans="1:11" x14ac:dyDescent="0.2">
      <c r="A9430" t="s">
        <v>2033</v>
      </c>
      <c r="B9430">
        <v>489</v>
      </c>
      <c r="C9430">
        <v>2014</v>
      </c>
      <c r="D9430" t="s">
        <v>283</v>
      </c>
      <c r="F9430" t="s">
        <v>28</v>
      </c>
      <c r="H9430">
        <v>13784</v>
      </c>
      <c r="I9430">
        <v>5075</v>
      </c>
      <c r="J9430">
        <v>1034</v>
      </c>
      <c r="K9430">
        <v>3532</v>
      </c>
    </row>
    <row r="9431" spans="1:11" x14ac:dyDescent="0.2">
      <c r="A9431" t="s">
        <v>2034</v>
      </c>
      <c r="B9431">
        <v>490</v>
      </c>
      <c r="C9431">
        <v>2014</v>
      </c>
      <c r="D9431" t="s">
        <v>998</v>
      </c>
      <c r="F9431" t="s">
        <v>44</v>
      </c>
      <c r="H9431">
        <v>7941</v>
      </c>
      <c r="I9431">
        <v>5063</v>
      </c>
      <c r="J9431">
        <v>312</v>
      </c>
      <c r="K9431">
        <v>4519</v>
      </c>
    </row>
    <row r="9432" spans="1:11" x14ac:dyDescent="0.2">
      <c r="A9432" t="s">
        <v>2035</v>
      </c>
      <c r="B9432">
        <v>491</v>
      </c>
      <c r="C9432">
        <v>2014</v>
      </c>
      <c r="D9432" t="s">
        <v>488</v>
      </c>
      <c r="F9432" t="s">
        <v>22</v>
      </c>
      <c r="H9432">
        <v>25567</v>
      </c>
      <c r="I9432">
        <v>5052</v>
      </c>
      <c r="J9432">
        <v>978</v>
      </c>
      <c r="K9432">
        <v>19642</v>
      </c>
    </row>
    <row r="9433" spans="1:11" x14ac:dyDescent="0.2">
      <c r="A9433" t="s">
        <v>1869</v>
      </c>
      <c r="B9433">
        <v>492</v>
      </c>
      <c r="C9433">
        <v>2014</v>
      </c>
      <c r="D9433" t="s">
        <v>1103</v>
      </c>
      <c r="F9433" t="s">
        <v>187</v>
      </c>
      <c r="H9433">
        <v>3990</v>
      </c>
      <c r="I9433">
        <v>5030</v>
      </c>
      <c r="J9433">
        <v>213</v>
      </c>
      <c r="K9433">
        <v>4110</v>
      </c>
    </row>
    <row r="9434" spans="1:11" x14ac:dyDescent="0.2">
      <c r="A9434" t="s">
        <v>1956</v>
      </c>
      <c r="B9434">
        <v>493</v>
      </c>
      <c r="C9434">
        <v>2014</v>
      </c>
      <c r="D9434" t="s">
        <v>1722</v>
      </c>
      <c r="F9434" t="s">
        <v>187</v>
      </c>
      <c r="H9434">
        <v>5807</v>
      </c>
      <c r="I9434">
        <v>5013</v>
      </c>
      <c r="J9434">
        <v>534</v>
      </c>
      <c r="K9434">
        <v>5790</v>
      </c>
    </row>
    <row r="9435" spans="1:11" x14ac:dyDescent="0.2">
      <c r="A9435" t="s">
        <v>2036</v>
      </c>
      <c r="B9435">
        <v>494</v>
      </c>
      <c r="C9435">
        <v>2014</v>
      </c>
      <c r="D9435" t="s">
        <v>230</v>
      </c>
      <c r="F9435" t="s">
        <v>41</v>
      </c>
      <c r="H9435">
        <v>9383</v>
      </c>
      <c r="I9435">
        <v>5009</v>
      </c>
      <c r="J9435">
        <v>432</v>
      </c>
      <c r="K9435">
        <v>9741</v>
      </c>
    </row>
    <row r="9436" spans="1:11" x14ac:dyDescent="0.2">
      <c r="A9436" t="s">
        <v>1817</v>
      </c>
      <c r="B9436">
        <v>495</v>
      </c>
      <c r="C9436">
        <v>2014</v>
      </c>
      <c r="D9436" t="s">
        <v>27</v>
      </c>
      <c r="F9436" t="s">
        <v>35</v>
      </c>
      <c r="H9436">
        <v>2048</v>
      </c>
      <c r="I9436">
        <v>4978</v>
      </c>
      <c r="J9436">
        <v>-1650</v>
      </c>
      <c r="K9436">
        <v>8680</v>
      </c>
    </row>
    <row r="9437" spans="1:11" x14ac:dyDescent="0.2">
      <c r="A9437" t="s">
        <v>2037</v>
      </c>
      <c r="B9437">
        <v>496</v>
      </c>
      <c r="C9437">
        <v>2014</v>
      </c>
      <c r="D9437" t="s">
        <v>38</v>
      </c>
      <c r="F9437" t="s">
        <v>125</v>
      </c>
      <c r="H9437">
        <v>19588</v>
      </c>
      <c r="I9437">
        <v>4972</v>
      </c>
      <c r="J9437">
        <v>1180</v>
      </c>
      <c r="K9437">
        <v>3536</v>
      </c>
    </row>
    <row r="9438" spans="1:11" x14ac:dyDescent="0.2">
      <c r="A9438" t="s">
        <v>2038</v>
      </c>
      <c r="B9438">
        <v>497</v>
      </c>
      <c r="C9438">
        <v>2014</v>
      </c>
      <c r="D9438" t="s">
        <v>65</v>
      </c>
      <c r="F9438" t="s">
        <v>28</v>
      </c>
      <c r="H9438">
        <v>6807</v>
      </c>
      <c r="I9438">
        <v>4972</v>
      </c>
      <c r="J9438">
        <v>628</v>
      </c>
      <c r="K9438">
        <v>23361</v>
      </c>
    </row>
    <row r="9439" spans="1:11" x14ac:dyDescent="0.2">
      <c r="A9439" t="s">
        <v>1820</v>
      </c>
      <c r="B9439">
        <v>498</v>
      </c>
      <c r="C9439">
        <v>2014</v>
      </c>
      <c r="D9439" t="s">
        <v>998</v>
      </c>
      <c r="F9439" t="s">
        <v>98</v>
      </c>
      <c r="H9439">
        <v>7877</v>
      </c>
      <c r="I9439">
        <v>4958</v>
      </c>
      <c r="J9439">
        <v>341</v>
      </c>
      <c r="K9439">
        <v>5618</v>
      </c>
    </row>
    <row r="9440" spans="1:11" x14ac:dyDescent="0.2">
      <c r="A9440" t="s">
        <v>2039</v>
      </c>
      <c r="B9440">
        <v>499</v>
      </c>
      <c r="C9440">
        <v>2014</v>
      </c>
      <c r="D9440" t="s">
        <v>65</v>
      </c>
      <c r="F9440" t="s">
        <v>55</v>
      </c>
      <c r="H9440">
        <v>2818</v>
      </c>
      <c r="I9440">
        <v>4956</v>
      </c>
      <c r="J9440">
        <v>186</v>
      </c>
      <c r="K9440">
        <v>6521</v>
      </c>
    </row>
    <row r="9441" spans="1:15" x14ac:dyDescent="0.2">
      <c r="A9441" t="s">
        <v>2040</v>
      </c>
      <c r="B9441">
        <v>500</v>
      </c>
      <c r="C9441">
        <v>2014</v>
      </c>
      <c r="D9441" t="s">
        <v>490</v>
      </c>
      <c r="F9441" t="s">
        <v>33</v>
      </c>
      <c r="H9441">
        <v>8850</v>
      </c>
      <c r="I9441">
        <v>4955</v>
      </c>
      <c r="J9441">
        <v>387</v>
      </c>
      <c r="K9441">
        <v>11231</v>
      </c>
    </row>
    <row r="9442" spans="1:15" x14ac:dyDescent="0.2">
      <c r="A9442" t="s">
        <v>2041</v>
      </c>
      <c r="B9442">
        <v>1</v>
      </c>
      <c r="C9442">
        <v>2015</v>
      </c>
      <c r="D9442" t="s">
        <v>24</v>
      </c>
      <c r="E9442" t="s">
        <v>2042</v>
      </c>
      <c r="F9442" t="s">
        <v>25</v>
      </c>
      <c r="G9442" t="s">
        <v>1399</v>
      </c>
      <c r="H9442">
        <v>265344</v>
      </c>
      <c r="I9442">
        <v>485651</v>
      </c>
      <c r="J9442">
        <v>16363</v>
      </c>
      <c r="K9442">
        <v>203706</v>
      </c>
      <c r="L9442">
        <v>2200000</v>
      </c>
      <c r="M9442" t="s">
        <v>2043</v>
      </c>
      <c r="N9442" t="s">
        <v>2043</v>
      </c>
      <c r="O9442" t="s">
        <v>2043</v>
      </c>
    </row>
    <row r="9443" spans="1:15" x14ac:dyDescent="0.2">
      <c r="A9443" t="s">
        <v>1967</v>
      </c>
      <c r="B9443">
        <v>2</v>
      </c>
      <c r="C9443">
        <v>2015</v>
      </c>
      <c r="D9443" t="s">
        <v>21</v>
      </c>
      <c r="E9443" t="s">
        <v>920</v>
      </c>
      <c r="F9443" t="s">
        <v>22</v>
      </c>
      <c r="G9443" t="s">
        <v>1400</v>
      </c>
      <c r="H9443">
        <v>356549</v>
      </c>
      <c r="I9443">
        <v>382597</v>
      </c>
      <c r="J9443">
        <v>32520</v>
      </c>
      <c r="K9443">
        <v>349493</v>
      </c>
      <c r="L9443">
        <v>83700</v>
      </c>
      <c r="M9443" t="s">
        <v>2043</v>
      </c>
      <c r="N9443" t="s">
        <v>2043</v>
      </c>
      <c r="O9443" t="s">
        <v>2043</v>
      </c>
    </row>
    <row r="9444" spans="1:15" x14ac:dyDescent="0.2">
      <c r="A9444" t="s">
        <v>1968</v>
      </c>
      <c r="B9444">
        <v>3</v>
      </c>
      <c r="C9444">
        <v>2015</v>
      </c>
      <c r="D9444" t="s">
        <v>21</v>
      </c>
      <c r="E9444" t="s">
        <v>920</v>
      </c>
      <c r="F9444" t="s">
        <v>55</v>
      </c>
      <c r="G9444" t="s">
        <v>1402</v>
      </c>
      <c r="H9444">
        <v>197381</v>
      </c>
      <c r="I9444">
        <v>203784</v>
      </c>
      <c r="J9444">
        <v>19241</v>
      </c>
      <c r="K9444">
        <v>266026</v>
      </c>
      <c r="L9444">
        <v>64700</v>
      </c>
      <c r="M9444" t="s">
        <v>2043</v>
      </c>
      <c r="N9444" t="s">
        <v>2043</v>
      </c>
      <c r="O9444" t="s">
        <v>2043</v>
      </c>
    </row>
    <row r="9445" spans="1:15" x14ac:dyDescent="0.2">
      <c r="A9445" t="s">
        <v>1969</v>
      </c>
      <c r="B9445">
        <v>4</v>
      </c>
      <c r="C9445">
        <v>2015</v>
      </c>
      <c r="D9445" t="s">
        <v>65</v>
      </c>
      <c r="E9445" t="s">
        <v>2044</v>
      </c>
      <c r="F9445" t="s">
        <v>68</v>
      </c>
      <c r="G9445" t="s">
        <v>1408</v>
      </c>
      <c r="H9445">
        <v>357344</v>
      </c>
      <c r="I9445">
        <v>194673</v>
      </c>
      <c r="J9445">
        <v>19872</v>
      </c>
      <c r="K9445">
        <v>526186</v>
      </c>
      <c r="L9445">
        <v>316000</v>
      </c>
      <c r="M9445" t="s">
        <v>2043</v>
      </c>
      <c r="N9445" t="s">
        <v>2043</v>
      </c>
      <c r="O9445" t="s">
        <v>2043</v>
      </c>
    </row>
    <row r="9446" spans="1:15" x14ac:dyDescent="0.2">
      <c r="A9446" t="s">
        <v>1970</v>
      </c>
      <c r="B9446">
        <v>5</v>
      </c>
      <c r="C9446">
        <v>2015</v>
      </c>
      <c r="D9446" t="s">
        <v>30</v>
      </c>
      <c r="E9446" t="s">
        <v>2045</v>
      </c>
      <c r="F9446" t="s">
        <v>55</v>
      </c>
      <c r="G9446" t="s">
        <v>1486</v>
      </c>
      <c r="H9446">
        <v>724773</v>
      </c>
      <c r="I9446">
        <v>182795</v>
      </c>
      <c r="J9446">
        <v>39510</v>
      </c>
      <c r="K9446">
        <v>231839</v>
      </c>
      <c r="L9446">
        <v>97200</v>
      </c>
      <c r="M9446" t="s">
        <v>2043</v>
      </c>
      <c r="N9446" t="s">
        <v>2043</v>
      </c>
      <c r="O9446" t="s">
        <v>2043</v>
      </c>
    </row>
    <row r="9447" spans="1:15" x14ac:dyDescent="0.2">
      <c r="A9447" t="s">
        <v>1971</v>
      </c>
      <c r="B9447">
        <v>6</v>
      </c>
      <c r="C9447">
        <v>2015</v>
      </c>
      <c r="D9447" t="s">
        <v>17</v>
      </c>
      <c r="E9447" t="s">
        <v>17</v>
      </c>
      <c r="F9447" t="s">
        <v>18</v>
      </c>
      <c r="G9447" t="s">
        <v>1401</v>
      </c>
      <c r="H9447">
        <v>60389</v>
      </c>
      <c r="I9447">
        <v>155929</v>
      </c>
      <c r="J9447">
        <v>3949</v>
      </c>
      <c r="K9447">
        <v>177677</v>
      </c>
      <c r="L9447">
        <v>216000</v>
      </c>
      <c r="M9447" t="s">
        <v>2043</v>
      </c>
      <c r="N9447" t="s">
        <v>2046</v>
      </c>
      <c r="O9447" t="s">
        <v>2043</v>
      </c>
    </row>
    <row r="9448" spans="1:15" x14ac:dyDescent="0.2">
      <c r="A9448" t="s">
        <v>1937</v>
      </c>
      <c r="B9448">
        <v>7</v>
      </c>
      <c r="C9448">
        <v>2015</v>
      </c>
      <c r="D9448" t="s">
        <v>21</v>
      </c>
      <c r="E9448" t="s">
        <v>920</v>
      </c>
      <c r="F9448" t="s">
        <v>22</v>
      </c>
      <c r="G9448" t="s">
        <v>1403</v>
      </c>
      <c r="H9448">
        <v>42627</v>
      </c>
      <c r="I9448">
        <v>149434</v>
      </c>
      <c r="J9448">
        <v>4762</v>
      </c>
      <c r="K9448">
        <v>48741</v>
      </c>
      <c r="L9448">
        <v>14000</v>
      </c>
      <c r="M9448" t="s">
        <v>2043</v>
      </c>
      <c r="N9448" t="s">
        <v>2043</v>
      </c>
      <c r="O9448" t="s">
        <v>2043</v>
      </c>
    </row>
    <row r="9449" spans="1:15" x14ac:dyDescent="0.2">
      <c r="A9449" t="s">
        <v>1973</v>
      </c>
      <c r="B9449">
        <v>8</v>
      </c>
      <c r="C9449">
        <v>2015</v>
      </c>
      <c r="D9449" t="s">
        <v>79</v>
      </c>
      <c r="E9449" t="s">
        <v>2044</v>
      </c>
      <c r="F9449" t="s">
        <v>33</v>
      </c>
      <c r="G9449" t="s">
        <v>1404</v>
      </c>
      <c r="H9449">
        <v>249775</v>
      </c>
      <c r="I9449">
        <v>148321</v>
      </c>
      <c r="J9449">
        <v>15233</v>
      </c>
      <c r="K9449">
        <v>648349</v>
      </c>
      <c r="L9449">
        <v>305000</v>
      </c>
      <c r="M9449" t="s">
        <v>2043</v>
      </c>
      <c r="N9449" t="s">
        <v>2043</v>
      </c>
      <c r="O9449" t="s">
        <v>2043</v>
      </c>
    </row>
    <row r="9450" spans="1:15" x14ac:dyDescent="0.2">
      <c r="A9450" t="s">
        <v>1972</v>
      </c>
      <c r="B9450">
        <v>9</v>
      </c>
      <c r="C9450">
        <v>2015</v>
      </c>
      <c r="D9450" t="s">
        <v>17</v>
      </c>
      <c r="E9450" t="s">
        <v>17</v>
      </c>
      <c r="F9450" t="s">
        <v>18</v>
      </c>
      <c r="G9450" t="s">
        <v>1405</v>
      </c>
      <c r="H9450">
        <v>64154</v>
      </c>
      <c r="I9450">
        <v>144077</v>
      </c>
      <c r="J9450">
        <v>3187</v>
      </c>
      <c r="K9450">
        <v>208527</v>
      </c>
      <c r="L9450">
        <v>187000</v>
      </c>
      <c r="M9450" t="s">
        <v>2043</v>
      </c>
      <c r="N9450" t="s">
        <v>2043</v>
      </c>
      <c r="O9450" t="s">
        <v>2043</v>
      </c>
    </row>
    <row r="9451" spans="1:15" x14ac:dyDescent="0.2">
      <c r="A9451" t="s">
        <v>2047</v>
      </c>
      <c r="B9451">
        <v>10</v>
      </c>
      <c r="C9451">
        <v>2015</v>
      </c>
      <c r="D9451" t="s">
        <v>70</v>
      </c>
      <c r="E9451" t="s">
        <v>70</v>
      </c>
      <c r="F9451" t="s">
        <v>210</v>
      </c>
      <c r="G9451" t="s">
        <v>1433</v>
      </c>
      <c r="H9451">
        <v>117171</v>
      </c>
      <c r="I9451">
        <v>139367</v>
      </c>
      <c r="J9451">
        <v>4644</v>
      </c>
      <c r="K9451">
        <v>74252</v>
      </c>
      <c r="L9451">
        <v>177800</v>
      </c>
      <c r="M9451" t="s">
        <v>2043</v>
      </c>
      <c r="N9451" t="s">
        <v>2043</v>
      </c>
      <c r="O9451" t="s">
        <v>2043</v>
      </c>
    </row>
    <row r="9452" spans="1:15" x14ac:dyDescent="0.2">
      <c r="A9452" t="s">
        <v>1977</v>
      </c>
      <c r="B9452">
        <v>11</v>
      </c>
      <c r="C9452">
        <v>2015</v>
      </c>
      <c r="D9452" t="s">
        <v>972</v>
      </c>
      <c r="E9452" t="s">
        <v>115</v>
      </c>
      <c r="F9452" t="s">
        <v>55</v>
      </c>
      <c r="G9452" t="s">
        <v>1413</v>
      </c>
      <c r="H9452">
        <v>52669</v>
      </c>
      <c r="I9452">
        <v>138030</v>
      </c>
      <c r="J9452">
        <v>1263</v>
      </c>
      <c r="K9452">
        <v>51759</v>
      </c>
      <c r="L9452">
        <v>42800</v>
      </c>
      <c r="M9452" t="s">
        <v>2043</v>
      </c>
      <c r="N9452" t="s">
        <v>2043</v>
      </c>
      <c r="O9452" t="s">
        <v>2043</v>
      </c>
    </row>
    <row r="9453" spans="1:15" x14ac:dyDescent="0.2">
      <c r="A9453" t="s">
        <v>1170</v>
      </c>
      <c r="B9453">
        <v>12</v>
      </c>
      <c r="C9453">
        <v>2015</v>
      </c>
      <c r="D9453" t="s">
        <v>27</v>
      </c>
      <c r="E9453" t="s">
        <v>27</v>
      </c>
      <c r="F9453" t="s">
        <v>22</v>
      </c>
      <c r="G9453" t="s">
        <v>1502</v>
      </c>
      <c r="H9453">
        <v>169459</v>
      </c>
      <c r="I9453">
        <v>132447</v>
      </c>
      <c r="J9453">
        <v>6224</v>
      </c>
      <c r="K9453">
        <v>292829</v>
      </c>
      <c r="L9453">
        <v>243620</v>
      </c>
      <c r="M9453" t="s">
        <v>2043</v>
      </c>
      <c r="N9453" t="s">
        <v>2043</v>
      </c>
      <c r="O9453" t="s">
        <v>2043</v>
      </c>
    </row>
    <row r="9454" spans="1:15" x14ac:dyDescent="0.2">
      <c r="A9454" t="s">
        <v>1974</v>
      </c>
      <c r="B9454">
        <v>13</v>
      </c>
      <c r="C9454">
        <v>2015</v>
      </c>
      <c r="D9454" t="s">
        <v>21</v>
      </c>
      <c r="E9454" t="s">
        <v>920</v>
      </c>
      <c r="F9454" t="s">
        <v>22</v>
      </c>
      <c r="G9454" t="s">
        <v>1411</v>
      </c>
      <c r="H9454">
        <v>32703</v>
      </c>
      <c r="I9454">
        <v>130844</v>
      </c>
      <c r="J9454">
        <v>3630</v>
      </c>
      <c r="K9454">
        <v>45550</v>
      </c>
      <c r="L9454">
        <v>10065</v>
      </c>
      <c r="M9454" t="s">
        <v>2043</v>
      </c>
      <c r="N9454" t="s">
        <v>2043</v>
      </c>
      <c r="O9454" t="s">
        <v>2043</v>
      </c>
    </row>
    <row r="9455" spans="1:15" x14ac:dyDescent="0.2">
      <c r="A9455" t="s">
        <v>1976</v>
      </c>
      <c r="B9455">
        <v>14</v>
      </c>
      <c r="C9455">
        <v>2015</v>
      </c>
      <c r="D9455" t="s">
        <v>1288</v>
      </c>
      <c r="E9455" t="s">
        <v>112</v>
      </c>
      <c r="F9455" t="s">
        <v>72</v>
      </c>
      <c r="G9455" t="s">
        <v>1415</v>
      </c>
      <c r="H9455">
        <v>112813</v>
      </c>
      <c r="I9455">
        <v>130474</v>
      </c>
      <c r="J9455">
        <v>5619</v>
      </c>
      <c r="K9455">
        <v>86382</v>
      </c>
      <c r="L9455">
        <v>170000</v>
      </c>
      <c r="M9455" t="s">
        <v>2043</v>
      </c>
      <c r="N9455" t="s">
        <v>2043</v>
      </c>
      <c r="O9455" t="s">
        <v>2043</v>
      </c>
    </row>
    <row r="9456" spans="1:15" x14ac:dyDescent="0.2">
      <c r="A9456" t="s">
        <v>2048</v>
      </c>
      <c r="B9456">
        <v>15</v>
      </c>
      <c r="C9456">
        <v>2015</v>
      </c>
      <c r="D9456" t="s">
        <v>27</v>
      </c>
      <c r="E9456" t="s">
        <v>27</v>
      </c>
      <c r="F9456" t="s">
        <v>28</v>
      </c>
      <c r="G9456" t="s">
        <v>1406</v>
      </c>
      <c r="H9456">
        <v>198410</v>
      </c>
      <c r="I9456">
        <v>127079</v>
      </c>
      <c r="J9456">
        <v>9625</v>
      </c>
      <c r="K9456">
        <v>232708</v>
      </c>
      <c r="L9456">
        <v>177300</v>
      </c>
      <c r="M9456" t="s">
        <v>2043</v>
      </c>
      <c r="N9456" t="s">
        <v>2043</v>
      </c>
      <c r="O9456" t="s">
        <v>2043</v>
      </c>
    </row>
    <row r="9457" spans="1:15" x14ac:dyDescent="0.2">
      <c r="A9457" t="s">
        <v>1989</v>
      </c>
      <c r="B9457">
        <v>16</v>
      </c>
      <c r="C9457">
        <v>2015</v>
      </c>
      <c r="D9457" t="s">
        <v>972</v>
      </c>
      <c r="E9457" t="s">
        <v>115</v>
      </c>
      <c r="F9457" t="s">
        <v>98</v>
      </c>
      <c r="G9457" t="s">
        <v>1418</v>
      </c>
      <c r="H9457">
        <v>24963</v>
      </c>
      <c r="I9457">
        <v>119569</v>
      </c>
      <c r="J9457">
        <v>277</v>
      </c>
      <c r="K9457">
        <v>21532</v>
      </c>
      <c r="L9457">
        <v>13500</v>
      </c>
      <c r="M9457" t="s">
        <v>2043</v>
      </c>
      <c r="N9457" t="s">
        <v>2043</v>
      </c>
      <c r="O9457" t="s">
        <v>2043</v>
      </c>
    </row>
    <row r="9458" spans="1:15" x14ac:dyDescent="0.2">
      <c r="A9458" t="s">
        <v>607</v>
      </c>
      <c r="B9458">
        <v>17</v>
      </c>
      <c r="C9458">
        <v>2015</v>
      </c>
      <c r="D9458" t="s">
        <v>79</v>
      </c>
      <c r="E9458" t="s">
        <v>2044</v>
      </c>
      <c r="F9458" t="s">
        <v>80</v>
      </c>
      <c r="G9458" t="s">
        <v>1553</v>
      </c>
      <c r="H9458">
        <v>2722</v>
      </c>
      <c r="I9458">
        <v>116461</v>
      </c>
      <c r="J9458">
        <v>14208</v>
      </c>
      <c r="K9458">
        <v>3248176</v>
      </c>
      <c r="L9458">
        <v>7600</v>
      </c>
      <c r="M9458" t="s">
        <v>2043</v>
      </c>
      <c r="N9458" t="s">
        <v>2043</v>
      </c>
      <c r="O9458" t="s">
        <v>2043</v>
      </c>
    </row>
    <row r="9459" spans="1:15" x14ac:dyDescent="0.2">
      <c r="A9459" t="s">
        <v>2049</v>
      </c>
      <c r="B9459">
        <v>18</v>
      </c>
      <c r="C9459">
        <v>2015</v>
      </c>
      <c r="D9459" t="s">
        <v>1830</v>
      </c>
      <c r="E9459" t="s">
        <v>2042</v>
      </c>
      <c r="F9459" t="s">
        <v>93</v>
      </c>
      <c r="G9459" t="s">
        <v>1420</v>
      </c>
      <c r="H9459">
        <v>66654</v>
      </c>
      <c r="I9459">
        <v>112640</v>
      </c>
      <c r="J9459">
        <v>2058</v>
      </c>
      <c r="K9459">
        <v>33024</v>
      </c>
      <c r="L9459">
        <v>153500</v>
      </c>
      <c r="M9459" t="s">
        <v>2043</v>
      </c>
      <c r="N9459" t="s">
        <v>2043</v>
      </c>
      <c r="O9459" t="s">
        <v>2043</v>
      </c>
    </row>
    <row r="9460" spans="1:15" x14ac:dyDescent="0.2">
      <c r="A9460" t="s">
        <v>2050</v>
      </c>
      <c r="B9460">
        <v>19</v>
      </c>
      <c r="C9460">
        <v>2015</v>
      </c>
      <c r="D9460" t="s">
        <v>30</v>
      </c>
      <c r="E9460" t="s">
        <v>2045</v>
      </c>
      <c r="F9460" t="s">
        <v>55</v>
      </c>
      <c r="G9460" t="s">
        <v>1409</v>
      </c>
      <c r="H9460">
        <v>56635</v>
      </c>
      <c r="I9460">
        <v>111454</v>
      </c>
      <c r="J9460">
        <v>5013</v>
      </c>
      <c r="K9460">
        <v>103206</v>
      </c>
      <c r="L9460">
        <v>302000</v>
      </c>
      <c r="M9460" t="s">
        <v>2043</v>
      </c>
      <c r="N9460" t="s">
        <v>2043</v>
      </c>
      <c r="O9460" t="s">
        <v>2043</v>
      </c>
    </row>
    <row r="9461" spans="1:15" x14ac:dyDescent="0.2">
      <c r="A9461" t="s">
        <v>1985</v>
      </c>
      <c r="B9461">
        <v>20</v>
      </c>
      <c r="C9461">
        <v>2015</v>
      </c>
      <c r="D9461" t="s">
        <v>70</v>
      </c>
      <c r="E9461" t="s">
        <v>70</v>
      </c>
      <c r="F9461" t="s">
        <v>53</v>
      </c>
      <c r="G9461" t="s">
        <v>1416</v>
      </c>
      <c r="H9461">
        <v>37648</v>
      </c>
      <c r="I9461">
        <v>108465</v>
      </c>
      <c r="J9461">
        <v>1728</v>
      </c>
      <c r="K9461">
        <v>30556</v>
      </c>
      <c r="L9461" s="1">
        <v>400000</v>
      </c>
      <c r="M9461" t="s">
        <v>2043</v>
      </c>
      <c r="N9461" t="s">
        <v>2043</v>
      </c>
      <c r="O9461" t="s">
        <v>2043</v>
      </c>
    </row>
    <row r="9462" spans="1:15" x14ac:dyDescent="0.2">
      <c r="A9462" t="s">
        <v>2051</v>
      </c>
      <c r="B9462">
        <v>21</v>
      </c>
      <c r="C9462">
        <v>2015</v>
      </c>
      <c r="D9462" t="s">
        <v>57</v>
      </c>
      <c r="E9462" t="s">
        <v>2044</v>
      </c>
      <c r="F9462" t="s">
        <v>28</v>
      </c>
      <c r="G9462" t="s">
        <v>1406</v>
      </c>
      <c r="H9462">
        <v>225861</v>
      </c>
      <c r="I9462">
        <v>102102</v>
      </c>
      <c r="J9462">
        <v>21762</v>
      </c>
      <c r="K9462">
        <v>2573126</v>
      </c>
      <c r="L9462">
        <v>241359</v>
      </c>
      <c r="M9462" t="s">
        <v>2043</v>
      </c>
      <c r="N9462" t="s">
        <v>2043</v>
      </c>
      <c r="O9462" t="s">
        <v>2043</v>
      </c>
    </row>
    <row r="9463" spans="1:15" x14ac:dyDescent="0.2">
      <c r="A9463" t="s">
        <v>1981</v>
      </c>
      <c r="B9463">
        <v>22</v>
      </c>
      <c r="C9463">
        <v>2015</v>
      </c>
      <c r="D9463" t="s">
        <v>1291</v>
      </c>
      <c r="E9463" t="s">
        <v>112</v>
      </c>
      <c r="F9463" t="s">
        <v>142</v>
      </c>
      <c r="G9463" t="s">
        <v>1480</v>
      </c>
      <c r="H9463">
        <v>63237</v>
      </c>
      <c r="I9463">
        <v>100887</v>
      </c>
      <c r="J9463">
        <v>2008</v>
      </c>
      <c r="K9463">
        <v>53799</v>
      </c>
      <c r="L9463">
        <v>29500</v>
      </c>
      <c r="M9463" t="s">
        <v>2043</v>
      </c>
      <c r="N9463" t="s">
        <v>2043</v>
      </c>
      <c r="O9463" t="s">
        <v>2043</v>
      </c>
    </row>
    <row r="9464" spans="1:15" x14ac:dyDescent="0.2">
      <c r="A9464" t="s">
        <v>2052</v>
      </c>
      <c r="B9464">
        <v>23</v>
      </c>
      <c r="C9464">
        <v>2015</v>
      </c>
      <c r="D9464" t="s">
        <v>57</v>
      </c>
      <c r="E9464" t="s">
        <v>2044</v>
      </c>
      <c r="F9464" t="s">
        <v>125</v>
      </c>
      <c r="G9464" t="s">
        <v>1407</v>
      </c>
      <c r="H9464">
        <v>161896</v>
      </c>
      <c r="I9464">
        <v>95181</v>
      </c>
      <c r="J9464">
        <v>4833</v>
      </c>
      <c r="K9464">
        <v>2104534</v>
      </c>
      <c r="L9464">
        <v>223715</v>
      </c>
      <c r="M9464" t="s">
        <v>2043</v>
      </c>
      <c r="N9464" t="s">
        <v>2043</v>
      </c>
      <c r="O9464" t="s">
        <v>2043</v>
      </c>
    </row>
    <row r="9465" spans="1:15" x14ac:dyDescent="0.2">
      <c r="A9465" t="s">
        <v>2053</v>
      </c>
      <c r="B9465">
        <v>24</v>
      </c>
      <c r="C9465">
        <v>2015</v>
      </c>
      <c r="D9465" t="s">
        <v>1353</v>
      </c>
      <c r="E9465" t="s">
        <v>2045</v>
      </c>
      <c r="F9465" t="s">
        <v>28</v>
      </c>
      <c r="G9465" t="s">
        <v>1410</v>
      </c>
      <c r="H9465">
        <v>158642</v>
      </c>
      <c r="I9465">
        <v>94128</v>
      </c>
      <c r="J9465">
        <v>12022</v>
      </c>
      <c r="K9465">
        <v>117532</v>
      </c>
      <c r="L9465">
        <v>412775</v>
      </c>
      <c r="M9465" t="s">
        <v>2043</v>
      </c>
      <c r="N9465" t="s">
        <v>2046</v>
      </c>
      <c r="O9465" t="s">
        <v>2043</v>
      </c>
    </row>
    <row r="9466" spans="1:15" x14ac:dyDescent="0.2">
      <c r="A9466" t="s">
        <v>1986</v>
      </c>
      <c r="B9466">
        <v>25</v>
      </c>
      <c r="C9466">
        <v>2015</v>
      </c>
      <c r="D9466" t="s">
        <v>21</v>
      </c>
      <c r="E9466" t="s">
        <v>920</v>
      </c>
      <c r="F9466" t="s">
        <v>53</v>
      </c>
      <c r="G9466" t="s">
        <v>1888</v>
      </c>
      <c r="H9466">
        <v>27959</v>
      </c>
      <c r="I9466">
        <v>91417</v>
      </c>
      <c r="J9466">
        <v>2524</v>
      </c>
      <c r="K9466">
        <v>30460</v>
      </c>
      <c r="L9466">
        <v>45340</v>
      </c>
      <c r="M9466" t="s">
        <v>2043</v>
      </c>
      <c r="N9466" t="s">
        <v>2043</v>
      </c>
      <c r="O9466" t="s">
        <v>2043</v>
      </c>
    </row>
    <row r="9467" spans="1:15" x14ac:dyDescent="0.2">
      <c r="A9467" t="s">
        <v>1983</v>
      </c>
      <c r="B9467">
        <v>26</v>
      </c>
      <c r="C9467">
        <v>2015</v>
      </c>
      <c r="D9467" t="s">
        <v>972</v>
      </c>
      <c r="E9467" t="s">
        <v>115</v>
      </c>
      <c r="F9467" t="s">
        <v>53</v>
      </c>
      <c r="G9467" t="s">
        <v>1414</v>
      </c>
      <c r="H9467">
        <v>29801</v>
      </c>
      <c r="I9467">
        <v>91084</v>
      </c>
      <c r="J9467">
        <v>1166</v>
      </c>
      <c r="K9467">
        <v>26033</v>
      </c>
      <c r="L9467">
        <v>34000</v>
      </c>
      <c r="M9467" t="s">
        <v>2043</v>
      </c>
      <c r="N9467" t="s">
        <v>2043</v>
      </c>
      <c r="O9467" t="s">
        <v>2043</v>
      </c>
    </row>
    <row r="9468" spans="1:15" x14ac:dyDescent="0.2">
      <c r="A9468" t="s">
        <v>1285</v>
      </c>
      <c r="B9468">
        <v>27</v>
      </c>
      <c r="C9468">
        <v>2015</v>
      </c>
      <c r="D9468" t="s">
        <v>74</v>
      </c>
      <c r="E9468" t="s">
        <v>74</v>
      </c>
      <c r="F9468" t="s">
        <v>44</v>
      </c>
      <c r="G9468" t="s">
        <v>1417</v>
      </c>
      <c r="H9468">
        <v>105032</v>
      </c>
      <c r="I9468">
        <v>90762</v>
      </c>
      <c r="J9468">
        <v>5446</v>
      </c>
      <c r="K9468">
        <v>99198</v>
      </c>
      <c r="L9468">
        <v>165500</v>
      </c>
      <c r="M9468" t="s">
        <v>2043</v>
      </c>
      <c r="N9468" t="s">
        <v>2043</v>
      </c>
      <c r="O9468" t="s">
        <v>2043</v>
      </c>
    </row>
    <row r="9469" spans="1:15" x14ac:dyDescent="0.2">
      <c r="A9469" t="s">
        <v>1987</v>
      </c>
      <c r="B9469">
        <v>28</v>
      </c>
      <c r="C9469">
        <v>2015</v>
      </c>
      <c r="D9469" t="s">
        <v>57</v>
      </c>
      <c r="E9469" t="s">
        <v>2044</v>
      </c>
      <c r="F9469" t="s">
        <v>28</v>
      </c>
      <c r="G9469" t="s">
        <v>1406</v>
      </c>
      <c r="H9469">
        <v>156304</v>
      </c>
      <c r="I9469">
        <v>90646</v>
      </c>
      <c r="J9469">
        <v>7313</v>
      </c>
      <c r="K9469">
        <v>1842530</v>
      </c>
      <c r="L9469">
        <v>241000</v>
      </c>
      <c r="M9469" t="s">
        <v>2043</v>
      </c>
      <c r="N9469" t="s">
        <v>2043</v>
      </c>
      <c r="O9469" t="s">
        <v>2043</v>
      </c>
    </row>
    <row r="9470" spans="1:15" x14ac:dyDescent="0.2">
      <c r="A9470" t="s">
        <v>1993</v>
      </c>
      <c r="B9470">
        <v>29</v>
      </c>
      <c r="C9470">
        <v>2015</v>
      </c>
      <c r="D9470" t="s">
        <v>1363</v>
      </c>
      <c r="E9470" t="s">
        <v>2045</v>
      </c>
      <c r="F9470" t="s">
        <v>93</v>
      </c>
      <c r="G9470" t="s">
        <v>1457</v>
      </c>
      <c r="H9470">
        <v>172797</v>
      </c>
      <c r="I9470">
        <v>88988</v>
      </c>
      <c r="J9470">
        <v>-241</v>
      </c>
      <c r="K9470">
        <v>54505</v>
      </c>
      <c r="L9470">
        <v>154100</v>
      </c>
      <c r="M9470" t="s">
        <v>2046</v>
      </c>
      <c r="N9470" t="s">
        <v>2043</v>
      </c>
      <c r="O9470" t="s">
        <v>2043</v>
      </c>
    </row>
    <row r="9471" spans="1:15" x14ac:dyDescent="0.2">
      <c r="A9471" t="s">
        <v>1238</v>
      </c>
      <c r="B9471">
        <v>30</v>
      </c>
      <c r="C9471">
        <v>2015</v>
      </c>
      <c r="D9471" t="s">
        <v>57</v>
      </c>
      <c r="E9471" t="s">
        <v>2044</v>
      </c>
      <c r="F9471" t="s">
        <v>55</v>
      </c>
      <c r="G9471" t="s">
        <v>1413</v>
      </c>
      <c r="H9471">
        <v>279920</v>
      </c>
      <c r="I9471">
        <v>88372</v>
      </c>
      <c r="J9471">
        <v>23057</v>
      </c>
      <c r="K9471">
        <v>1687155</v>
      </c>
      <c r="L9471">
        <v>264500</v>
      </c>
      <c r="M9471" t="s">
        <v>2043</v>
      </c>
      <c r="N9471" t="s">
        <v>2043</v>
      </c>
      <c r="O9471" t="s">
        <v>2043</v>
      </c>
    </row>
    <row r="9472" spans="1:15" x14ac:dyDescent="0.2">
      <c r="A9472" t="s">
        <v>1992</v>
      </c>
      <c r="B9472">
        <v>31</v>
      </c>
      <c r="C9472">
        <v>2015</v>
      </c>
      <c r="D9472" t="s">
        <v>636</v>
      </c>
      <c r="E9472" t="s">
        <v>2045</v>
      </c>
      <c r="F9472" t="s">
        <v>93</v>
      </c>
      <c r="G9472" t="s">
        <v>1430</v>
      </c>
      <c r="H9472">
        <v>333525</v>
      </c>
      <c r="I9472">
        <v>86833</v>
      </c>
      <c r="J9472">
        <v>22074</v>
      </c>
      <c r="K9472">
        <v>172384</v>
      </c>
      <c r="L9472">
        <v>128000</v>
      </c>
      <c r="M9472" t="s">
        <v>2043</v>
      </c>
      <c r="N9472" t="s">
        <v>2043</v>
      </c>
      <c r="O9472" t="s">
        <v>2043</v>
      </c>
    </row>
    <row r="9473" spans="1:15" x14ac:dyDescent="0.2">
      <c r="A9473" t="s">
        <v>1990</v>
      </c>
      <c r="B9473">
        <v>32</v>
      </c>
      <c r="C9473">
        <v>2015</v>
      </c>
      <c r="D9473" t="s">
        <v>1077</v>
      </c>
      <c r="E9473" t="s">
        <v>2054</v>
      </c>
      <c r="F9473" t="s">
        <v>53</v>
      </c>
      <c r="G9473" t="s">
        <v>1416</v>
      </c>
      <c r="H9473">
        <v>221280</v>
      </c>
      <c r="I9473">
        <v>84537</v>
      </c>
      <c r="J9473">
        <v>11643</v>
      </c>
      <c r="K9473">
        <v>144266</v>
      </c>
      <c r="L9473">
        <v>118000</v>
      </c>
      <c r="M9473" t="s">
        <v>2043</v>
      </c>
      <c r="N9473" t="s">
        <v>2043</v>
      </c>
      <c r="O9473" t="s">
        <v>2043</v>
      </c>
    </row>
    <row r="9474" spans="1:15" x14ac:dyDescent="0.2">
      <c r="A9474" t="s">
        <v>1991</v>
      </c>
      <c r="B9474">
        <v>33</v>
      </c>
      <c r="C9474">
        <v>2015</v>
      </c>
      <c r="D9474" t="s">
        <v>1830</v>
      </c>
      <c r="E9474" t="s">
        <v>2042</v>
      </c>
      <c r="F9474" t="s">
        <v>86</v>
      </c>
      <c r="G9474" t="s">
        <v>1412</v>
      </c>
      <c r="H9474">
        <v>148533</v>
      </c>
      <c r="I9474">
        <v>83176</v>
      </c>
      <c r="J9474">
        <v>6345</v>
      </c>
      <c r="K9474">
        <v>39946</v>
      </c>
      <c r="L9474">
        <v>371000</v>
      </c>
      <c r="M9474" t="s">
        <v>2043</v>
      </c>
      <c r="N9474" t="s">
        <v>2043</v>
      </c>
      <c r="O9474" t="s">
        <v>2043</v>
      </c>
    </row>
    <row r="9475" spans="1:15" x14ac:dyDescent="0.2">
      <c r="A9475" t="s">
        <v>1988</v>
      </c>
      <c r="B9475">
        <v>34</v>
      </c>
      <c r="C9475">
        <v>2015</v>
      </c>
      <c r="D9475" t="s">
        <v>987</v>
      </c>
      <c r="E9475" t="s">
        <v>2055</v>
      </c>
      <c r="F9475" t="s">
        <v>44</v>
      </c>
      <c r="G9475" t="s">
        <v>1417</v>
      </c>
      <c r="H9475">
        <v>29812</v>
      </c>
      <c r="I9475">
        <v>81201</v>
      </c>
      <c r="J9475">
        <v>2248</v>
      </c>
      <c r="K9475">
        <v>44027</v>
      </c>
      <c r="L9475">
        <v>33900</v>
      </c>
      <c r="M9475" t="s">
        <v>2043</v>
      </c>
      <c r="N9475" t="s">
        <v>2043</v>
      </c>
      <c r="O9475" t="s">
        <v>2043</v>
      </c>
    </row>
    <row r="9476" spans="1:15" x14ac:dyDescent="0.2">
      <c r="A9476" t="s">
        <v>2056</v>
      </c>
      <c r="B9476">
        <v>35</v>
      </c>
      <c r="C9476">
        <v>2015</v>
      </c>
      <c r="D9476" t="s">
        <v>70</v>
      </c>
      <c r="E9476" t="s">
        <v>70</v>
      </c>
      <c r="F9476" t="s">
        <v>44</v>
      </c>
      <c r="G9476" t="s">
        <v>1428</v>
      </c>
      <c r="H9476">
        <v>92365</v>
      </c>
      <c r="I9476">
        <v>76392</v>
      </c>
      <c r="J9476">
        <v>1932</v>
      </c>
      <c r="K9476">
        <v>37182</v>
      </c>
      <c r="L9476">
        <v>213000</v>
      </c>
      <c r="M9476" t="s">
        <v>2043</v>
      </c>
      <c r="N9476" t="s">
        <v>2043</v>
      </c>
      <c r="O9476" t="s">
        <v>2043</v>
      </c>
    </row>
    <row r="9477" spans="1:15" x14ac:dyDescent="0.2">
      <c r="A9477" t="s">
        <v>877</v>
      </c>
      <c r="B9477">
        <v>36</v>
      </c>
      <c r="C9477">
        <v>2015</v>
      </c>
      <c r="D9477" t="s">
        <v>24</v>
      </c>
      <c r="E9477" t="s">
        <v>2042</v>
      </c>
      <c r="F9477" t="s">
        <v>72</v>
      </c>
      <c r="G9477" t="s">
        <v>1421</v>
      </c>
      <c r="H9477">
        <v>52668</v>
      </c>
      <c r="I9477">
        <v>74520</v>
      </c>
      <c r="J9477">
        <v>-1636</v>
      </c>
      <c r="K9477">
        <v>41404</v>
      </c>
      <c r="L9477">
        <v>347000</v>
      </c>
      <c r="M9477" t="s">
        <v>2043</v>
      </c>
      <c r="N9477" t="s">
        <v>2043</v>
      </c>
      <c r="O9477" t="s">
        <v>2043</v>
      </c>
    </row>
    <row r="9478" spans="1:15" x14ac:dyDescent="0.2">
      <c r="A9478" t="s">
        <v>99</v>
      </c>
      <c r="B9478">
        <v>37</v>
      </c>
      <c r="C9478">
        <v>2015</v>
      </c>
      <c r="D9478" t="s">
        <v>100</v>
      </c>
      <c r="E9478" t="s">
        <v>112</v>
      </c>
      <c r="F9478" t="s">
        <v>41</v>
      </c>
      <c r="G9478" t="s">
        <v>1424</v>
      </c>
      <c r="H9478">
        <v>279717</v>
      </c>
      <c r="I9478">
        <v>74331</v>
      </c>
      <c r="J9478">
        <v>16323</v>
      </c>
      <c r="K9478">
        <v>131119</v>
      </c>
      <c r="L9478">
        <v>126500</v>
      </c>
      <c r="M9478" t="s">
        <v>2043</v>
      </c>
      <c r="N9478" t="s">
        <v>2043</v>
      </c>
      <c r="O9478" t="s">
        <v>2043</v>
      </c>
    </row>
    <row r="9479" spans="1:15" x14ac:dyDescent="0.2">
      <c r="A9479" t="s">
        <v>2057</v>
      </c>
      <c r="B9479">
        <v>38</v>
      </c>
      <c r="C9479">
        <v>2015</v>
      </c>
      <c r="D9479" t="s">
        <v>1288</v>
      </c>
      <c r="E9479" t="s">
        <v>112</v>
      </c>
      <c r="F9479" t="s">
        <v>255</v>
      </c>
      <c r="G9479" t="s">
        <v>1423</v>
      </c>
      <c r="H9479">
        <v>41195</v>
      </c>
      <c r="I9479">
        <v>73874</v>
      </c>
      <c r="J9479">
        <v>2570</v>
      </c>
      <c r="K9479">
        <v>62065</v>
      </c>
      <c r="L9479">
        <v>51500</v>
      </c>
      <c r="M9479" t="s">
        <v>2043</v>
      </c>
      <c r="N9479" t="s">
        <v>2043</v>
      </c>
      <c r="O9479" t="s">
        <v>2043</v>
      </c>
    </row>
    <row r="9480" spans="1:15" x14ac:dyDescent="0.2">
      <c r="A9480" t="s">
        <v>1996</v>
      </c>
      <c r="B9480">
        <v>39</v>
      </c>
      <c r="C9480">
        <v>2015</v>
      </c>
      <c r="D9480" t="s">
        <v>97</v>
      </c>
      <c r="E9480" t="s">
        <v>2044</v>
      </c>
      <c r="F9480" t="s">
        <v>28</v>
      </c>
      <c r="G9480" t="s">
        <v>1406</v>
      </c>
      <c r="H9480">
        <v>56578</v>
      </c>
      <c r="I9480">
        <v>73316</v>
      </c>
      <c r="J9480">
        <v>6309</v>
      </c>
      <c r="K9480">
        <v>902337</v>
      </c>
      <c r="L9480">
        <v>68000</v>
      </c>
      <c r="M9480" t="s">
        <v>2043</v>
      </c>
      <c r="N9480" t="s">
        <v>2043</v>
      </c>
      <c r="O9480" t="s">
        <v>2043</v>
      </c>
    </row>
    <row r="9481" spans="1:15" x14ac:dyDescent="0.2">
      <c r="A9481" t="s">
        <v>2058</v>
      </c>
      <c r="B9481">
        <v>40</v>
      </c>
      <c r="C9481">
        <v>2015</v>
      </c>
      <c r="D9481" t="s">
        <v>1363</v>
      </c>
      <c r="E9481" t="s">
        <v>2045</v>
      </c>
      <c r="F9481" t="s">
        <v>55</v>
      </c>
      <c r="G9481" t="s">
        <v>1543</v>
      </c>
      <c r="H9481">
        <v>377542</v>
      </c>
      <c r="I9481">
        <v>71487</v>
      </c>
      <c r="J9481">
        <v>14444</v>
      </c>
      <c r="K9481">
        <v>131133</v>
      </c>
      <c r="L9481">
        <v>53600</v>
      </c>
      <c r="M9481" t="s">
        <v>2046</v>
      </c>
      <c r="N9481" t="s">
        <v>2043</v>
      </c>
      <c r="O9481" t="s">
        <v>2043</v>
      </c>
    </row>
    <row r="9482" spans="1:15" x14ac:dyDescent="0.2">
      <c r="A9482" t="s">
        <v>968</v>
      </c>
      <c r="B9482">
        <v>41</v>
      </c>
      <c r="C9482">
        <v>2015</v>
      </c>
      <c r="D9482" t="s">
        <v>43</v>
      </c>
      <c r="E9482" t="s">
        <v>2044</v>
      </c>
      <c r="F9482" t="s">
        <v>44</v>
      </c>
      <c r="G9482" t="s">
        <v>1419</v>
      </c>
      <c r="I9482">
        <v>71160</v>
      </c>
      <c r="J9482">
        <v>4191</v>
      </c>
      <c r="K9482">
        <v>239143</v>
      </c>
      <c r="L9482">
        <v>73262</v>
      </c>
      <c r="M9482" t="s">
        <v>2043</v>
      </c>
      <c r="N9482" t="s">
        <v>2043</v>
      </c>
      <c r="O9482" t="s">
        <v>2043</v>
      </c>
    </row>
    <row r="9483" spans="1:15" x14ac:dyDescent="0.2">
      <c r="A9483" t="s">
        <v>808</v>
      </c>
      <c r="B9483">
        <v>42</v>
      </c>
      <c r="C9483">
        <v>2015</v>
      </c>
      <c r="D9483" t="s">
        <v>79</v>
      </c>
      <c r="E9483" t="s">
        <v>2044</v>
      </c>
      <c r="F9483" t="s">
        <v>35</v>
      </c>
      <c r="G9483" t="s">
        <v>1431</v>
      </c>
      <c r="H9483">
        <v>1482</v>
      </c>
      <c r="I9483">
        <v>69367</v>
      </c>
      <c r="J9483">
        <v>7690</v>
      </c>
      <c r="K9483">
        <v>1945539</v>
      </c>
      <c r="L9483">
        <v>4982</v>
      </c>
      <c r="M9483" t="s">
        <v>2043</v>
      </c>
      <c r="N9483" t="s">
        <v>2043</v>
      </c>
      <c r="O9483" t="s">
        <v>2043</v>
      </c>
    </row>
    <row r="9484" spans="1:15" x14ac:dyDescent="0.2">
      <c r="A9484" t="s">
        <v>1998</v>
      </c>
      <c r="B9484">
        <v>43</v>
      </c>
      <c r="C9484">
        <v>2015</v>
      </c>
      <c r="D9484" t="s">
        <v>27</v>
      </c>
      <c r="E9484" t="s">
        <v>27</v>
      </c>
      <c r="F9484" t="s">
        <v>98</v>
      </c>
      <c r="G9484" t="s">
        <v>1442</v>
      </c>
      <c r="H9484">
        <v>143494</v>
      </c>
      <c r="I9484">
        <v>68775</v>
      </c>
      <c r="J9484">
        <v>8380</v>
      </c>
      <c r="K9484">
        <v>159339</v>
      </c>
      <c r="L9484">
        <v>139000</v>
      </c>
      <c r="M9484" t="s">
        <v>2043</v>
      </c>
      <c r="N9484" t="s">
        <v>2043</v>
      </c>
      <c r="O9484" t="s">
        <v>2043</v>
      </c>
    </row>
    <row r="9485" spans="1:15" x14ac:dyDescent="0.2">
      <c r="A9485" t="s">
        <v>1997</v>
      </c>
      <c r="B9485">
        <v>44</v>
      </c>
      <c r="C9485">
        <v>2015</v>
      </c>
      <c r="D9485" t="s">
        <v>980</v>
      </c>
      <c r="E9485" t="s">
        <v>2055</v>
      </c>
      <c r="F9485" t="s">
        <v>28</v>
      </c>
      <c r="G9485" t="s">
        <v>1445</v>
      </c>
      <c r="H9485">
        <v>141744</v>
      </c>
      <c r="I9485">
        <v>66683</v>
      </c>
      <c r="J9485">
        <v>6513</v>
      </c>
      <c r="K9485">
        <v>70509</v>
      </c>
      <c r="L9485">
        <v>271000</v>
      </c>
      <c r="M9485" t="s">
        <v>2043</v>
      </c>
      <c r="N9485" t="s">
        <v>2046</v>
      </c>
      <c r="O9485" t="s">
        <v>2043</v>
      </c>
    </row>
    <row r="9486" spans="1:15" x14ac:dyDescent="0.2">
      <c r="A9486" t="s">
        <v>1999</v>
      </c>
      <c r="B9486">
        <v>45</v>
      </c>
      <c r="C9486">
        <v>2015</v>
      </c>
      <c r="D9486" t="s">
        <v>74</v>
      </c>
      <c r="E9486" t="s">
        <v>74</v>
      </c>
      <c r="F9486" t="s">
        <v>33</v>
      </c>
      <c r="G9486" t="s">
        <v>1427</v>
      </c>
      <c r="H9486">
        <v>106470</v>
      </c>
      <c r="I9486">
        <v>65100</v>
      </c>
      <c r="J9486">
        <v>6220</v>
      </c>
      <c r="K9486">
        <v>91289</v>
      </c>
      <c r="L9486">
        <v>211500</v>
      </c>
      <c r="M9486" t="s">
        <v>2043</v>
      </c>
      <c r="N9486" t="s">
        <v>2043</v>
      </c>
      <c r="O9486" t="s">
        <v>2043</v>
      </c>
    </row>
    <row r="9487" spans="1:15" x14ac:dyDescent="0.2">
      <c r="A9487" t="s">
        <v>2059</v>
      </c>
      <c r="B9487">
        <v>46</v>
      </c>
      <c r="C9487">
        <v>2015</v>
      </c>
      <c r="D9487" t="s">
        <v>65</v>
      </c>
      <c r="E9487" t="s">
        <v>2044</v>
      </c>
      <c r="F9487" t="s">
        <v>28</v>
      </c>
      <c r="G9487" t="s">
        <v>1406</v>
      </c>
      <c r="H9487">
        <v>74184</v>
      </c>
      <c r="I9487">
        <v>64406</v>
      </c>
      <c r="J9487">
        <v>7529</v>
      </c>
      <c r="K9487">
        <v>515581</v>
      </c>
      <c r="L9487">
        <v>65000</v>
      </c>
      <c r="M9487" t="s">
        <v>2043</v>
      </c>
      <c r="N9487" t="s">
        <v>2043</v>
      </c>
      <c r="O9487" t="s">
        <v>2043</v>
      </c>
    </row>
    <row r="9488" spans="1:15" x14ac:dyDescent="0.2">
      <c r="A9488" t="s">
        <v>2060</v>
      </c>
      <c r="B9488">
        <v>47</v>
      </c>
      <c r="C9488">
        <v>2015</v>
      </c>
      <c r="D9488" t="s">
        <v>85</v>
      </c>
      <c r="E9488" t="s">
        <v>2061</v>
      </c>
      <c r="F9488" t="s">
        <v>86</v>
      </c>
      <c r="G9488" t="s">
        <v>1412</v>
      </c>
      <c r="H9488">
        <v>87492</v>
      </c>
      <c r="I9488">
        <v>58232</v>
      </c>
      <c r="J9488">
        <v>3032</v>
      </c>
      <c r="K9488">
        <v>35471</v>
      </c>
      <c r="L9488">
        <v>336150</v>
      </c>
      <c r="M9488" t="s">
        <v>2043</v>
      </c>
      <c r="N9488" t="s">
        <v>2043</v>
      </c>
      <c r="O9488" t="s">
        <v>2043</v>
      </c>
    </row>
    <row r="9489" spans="1:15" x14ac:dyDescent="0.2">
      <c r="A9489" t="s">
        <v>981</v>
      </c>
      <c r="B9489">
        <v>48</v>
      </c>
      <c r="C9489">
        <v>2015</v>
      </c>
      <c r="D9489" t="s">
        <v>46</v>
      </c>
      <c r="E9489" t="s">
        <v>46</v>
      </c>
      <c r="F9489" t="s">
        <v>18</v>
      </c>
      <c r="G9489" t="s">
        <v>1426</v>
      </c>
      <c r="H9489">
        <v>55546</v>
      </c>
      <c r="I9489">
        <v>58167</v>
      </c>
      <c r="J9489">
        <v>3772</v>
      </c>
      <c r="K9489">
        <v>68796</v>
      </c>
      <c r="L9489">
        <v>53216</v>
      </c>
      <c r="M9489" t="s">
        <v>2043</v>
      </c>
      <c r="N9489" t="s">
        <v>2043</v>
      </c>
      <c r="O9489" t="s">
        <v>2043</v>
      </c>
    </row>
    <row r="9490" spans="1:15" x14ac:dyDescent="0.2">
      <c r="A9490" t="s">
        <v>978</v>
      </c>
      <c r="B9490">
        <v>49</v>
      </c>
      <c r="C9490">
        <v>2015</v>
      </c>
      <c r="D9490" t="s">
        <v>1288</v>
      </c>
      <c r="E9490" t="s">
        <v>112</v>
      </c>
      <c r="F9490" t="s">
        <v>33</v>
      </c>
      <c r="G9490" t="s">
        <v>1427</v>
      </c>
      <c r="H9490">
        <v>37147</v>
      </c>
      <c r="I9490">
        <v>58003</v>
      </c>
      <c r="J9490">
        <v>2041</v>
      </c>
      <c r="K9490">
        <v>53402</v>
      </c>
      <c r="L9490">
        <v>48800</v>
      </c>
      <c r="M9490" t="s">
        <v>2043</v>
      </c>
      <c r="N9490" t="s">
        <v>2043</v>
      </c>
      <c r="O9490" t="s">
        <v>2043</v>
      </c>
    </row>
    <row r="9491" spans="1:15" x14ac:dyDescent="0.2">
      <c r="A9491" t="s">
        <v>2062</v>
      </c>
      <c r="B9491">
        <v>50</v>
      </c>
      <c r="C9491">
        <v>2015</v>
      </c>
      <c r="D9491" t="s">
        <v>1830</v>
      </c>
      <c r="E9491" t="s">
        <v>2042</v>
      </c>
      <c r="F9491" t="s">
        <v>125</v>
      </c>
      <c r="G9491" t="s">
        <v>1429</v>
      </c>
      <c r="H9491">
        <v>70797</v>
      </c>
      <c r="I9491">
        <v>56223</v>
      </c>
      <c r="J9491">
        <v>2698</v>
      </c>
      <c r="K9491">
        <v>31827</v>
      </c>
      <c r="L9491">
        <v>220500</v>
      </c>
      <c r="M9491" t="s">
        <v>2043</v>
      </c>
      <c r="N9491" t="s">
        <v>2043</v>
      </c>
      <c r="O9491" t="s">
        <v>2043</v>
      </c>
    </row>
    <row r="9492" spans="1:15" x14ac:dyDescent="0.2">
      <c r="A9492" t="s">
        <v>1169</v>
      </c>
      <c r="B9492">
        <v>51</v>
      </c>
      <c r="C9492">
        <v>2015</v>
      </c>
      <c r="D9492" t="s">
        <v>488</v>
      </c>
      <c r="E9492" t="s">
        <v>920</v>
      </c>
      <c r="F9492" t="s">
        <v>22</v>
      </c>
      <c r="G9492" t="s">
        <v>1403</v>
      </c>
      <c r="H9492">
        <v>76671</v>
      </c>
      <c r="I9492">
        <v>55997</v>
      </c>
      <c r="J9492">
        <v>6869</v>
      </c>
      <c r="K9492">
        <v>116539</v>
      </c>
      <c r="L9492">
        <v>19100</v>
      </c>
      <c r="M9492" t="s">
        <v>2043</v>
      </c>
      <c r="N9492" t="s">
        <v>2043</v>
      </c>
      <c r="O9492" t="s">
        <v>2043</v>
      </c>
    </row>
    <row r="9493" spans="1:15" x14ac:dyDescent="0.2">
      <c r="A9493" t="s">
        <v>1084</v>
      </c>
      <c r="B9493">
        <v>52</v>
      </c>
      <c r="C9493">
        <v>2015</v>
      </c>
      <c r="D9493" t="s">
        <v>974</v>
      </c>
      <c r="E9493" t="s">
        <v>2045</v>
      </c>
      <c r="F9493" t="s">
        <v>55</v>
      </c>
      <c r="G9493" t="s">
        <v>1444</v>
      </c>
      <c r="H9493">
        <v>148095</v>
      </c>
      <c r="I9493">
        <v>55870</v>
      </c>
      <c r="J9493">
        <v>11704</v>
      </c>
      <c r="K9493">
        <v>91956</v>
      </c>
      <c r="L9493">
        <v>106700</v>
      </c>
      <c r="M9493" t="s">
        <v>2043</v>
      </c>
      <c r="N9493" t="s">
        <v>2043</v>
      </c>
      <c r="O9493" t="s">
        <v>2043</v>
      </c>
    </row>
    <row r="9494" spans="1:15" x14ac:dyDescent="0.2">
      <c r="A9494" t="s">
        <v>2063</v>
      </c>
      <c r="B9494">
        <v>53</v>
      </c>
      <c r="C9494">
        <v>2015</v>
      </c>
      <c r="D9494" t="s">
        <v>223</v>
      </c>
      <c r="E9494" t="s">
        <v>920</v>
      </c>
      <c r="F9494" t="s">
        <v>22</v>
      </c>
      <c r="G9494" t="s">
        <v>1502</v>
      </c>
      <c r="H9494">
        <v>34137</v>
      </c>
      <c r="I9494">
        <v>55691</v>
      </c>
      <c r="J9494">
        <v>633</v>
      </c>
      <c r="K9494">
        <v>64469</v>
      </c>
      <c r="L9494">
        <v>27605</v>
      </c>
      <c r="M9494" t="s">
        <v>2043</v>
      </c>
      <c r="N9494" t="s">
        <v>2043</v>
      </c>
      <c r="O9494" t="s">
        <v>2043</v>
      </c>
    </row>
    <row r="9495" spans="1:15" x14ac:dyDescent="0.2">
      <c r="A9495" t="s">
        <v>2001</v>
      </c>
      <c r="B9495">
        <v>54</v>
      </c>
      <c r="C9495">
        <v>2015</v>
      </c>
      <c r="D9495" t="s">
        <v>1722</v>
      </c>
      <c r="E9495" t="s">
        <v>2064</v>
      </c>
      <c r="F9495" t="s">
        <v>44</v>
      </c>
      <c r="G9495" t="s">
        <v>1437</v>
      </c>
      <c r="H9495">
        <v>48512</v>
      </c>
      <c r="I9495">
        <v>55184</v>
      </c>
      <c r="J9495">
        <v>3695</v>
      </c>
      <c r="K9495">
        <v>84681</v>
      </c>
      <c r="L9495">
        <v>114233</v>
      </c>
      <c r="M9495" t="s">
        <v>2043</v>
      </c>
      <c r="N9495" t="s">
        <v>2043</v>
      </c>
      <c r="O9495" t="s">
        <v>2043</v>
      </c>
    </row>
    <row r="9496" spans="1:15" x14ac:dyDescent="0.2">
      <c r="A9496" t="s">
        <v>2065</v>
      </c>
      <c r="B9496">
        <v>55</v>
      </c>
      <c r="C9496">
        <v>2015</v>
      </c>
      <c r="D9496" t="s">
        <v>97</v>
      </c>
      <c r="E9496" t="s">
        <v>2044</v>
      </c>
      <c r="F9496" t="s">
        <v>41</v>
      </c>
      <c r="G9496" t="s">
        <v>1447</v>
      </c>
      <c r="H9496">
        <v>36461</v>
      </c>
      <c r="I9496">
        <v>54123</v>
      </c>
      <c r="J9496">
        <v>1381</v>
      </c>
      <c r="K9496">
        <v>766655</v>
      </c>
      <c r="L9496">
        <v>48331</v>
      </c>
      <c r="M9496" t="s">
        <v>2043</v>
      </c>
      <c r="N9496" t="s">
        <v>2043</v>
      </c>
      <c r="O9496" t="s">
        <v>2043</v>
      </c>
    </row>
    <row r="9497" spans="1:15" x14ac:dyDescent="0.2">
      <c r="A9497" t="s">
        <v>2003</v>
      </c>
      <c r="B9497">
        <v>56</v>
      </c>
      <c r="C9497">
        <v>2015</v>
      </c>
      <c r="D9497" t="s">
        <v>100</v>
      </c>
      <c r="E9497" t="s">
        <v>112</v>
      </c>
      <c r="F9497" t="s">
        <v>28</v>
      </c>
      <c r="G9497" t="s">
        <v>1406</v>
      </c>
      <c r="H9497">
        <v>213622</v>
      </c>
      <c r="I9497">
        <v>49605</v>
      </c>
      <c r="J9497">
        <v>9135</v>
      </c>
      <c r="K9497">
        <v>169274</v>
      </c>
      <c r="L9497">
        <v>78300</v>
      </c>
      <c r="M9497" t="s">
        <v>2043</v>
      </c>
      <c r="N9497" t="s">
        <v>2043</v>
      </c>
      <c r="O9497" t="s">
        <v>2043</v>
      </c>
    </row>
    <row r="9498" spans="1:15" x14ac:dyDescent="0.2">
      <c r="A9498" t="s">
        <v>2066</v>
      </c>
      <c r="B9498">
        <v>57</v>
      </c>
      <c r="C9498">
        <v>2015</v>
      </c>
      <c r="D9498" t="s">
        <v>175</v>
      </c>
      <c r="E9498" t="s">
        <v>2067</v>
      </c>
      <c r="F9498" t="s">
        <v>55</v>
      </c>
      <c r="G9498" t="s">
        <v>1446</v>
      </c>
      <c r="H9498">
        <v>178267</v>
      </c>
      <c r="I9498">
        <v>48813</v>
      </c>
      <c r="J9498">
        <v>7501</v>
      </c>
      <c r="K9498">
        <v>84186</v>
      </c>
      <c r="L9498">
        <v>180000</v>
      </c>
      <c r="M9498" t="s">
        <v>2043</v>
      </c>
      <c r="N9498" t="s">
        <v>2043</v>
      </c>
      <c r="O9498" t="s">
        <v>2043</v>
      </c>
    </row>
    <row r="9499" spans="1:15" x14ac:dyDescent="0.2">
      <c r="A9499" t="s">
        <v>2068</v>
      </c>
      <c r="B9499">
        <v>58</v>
      </c>
      <c r="C9499">
        <v>2015</v>
      </c>
      <c r="D9499" t="s">
        <v>1288</v>
      </c>
      <c r="E9499" t="s">
        <v>112</v>
      </c>
      <c r="F9499" t="s">
        <v>190</v>
      </c>
      <c r="G9499" t="s">
        <v>1476</v>
      </c>
      <c r="H9499">
        <v>26633</v>
      </c>
      <c r="I9499">
        <v>48500</v>
      </c>
      <c r="J9499">
        <v>1147</v>
      </c>
      <c r="K9499">
        <v>23466</v>
      </c>
      <c r="L9499">
        <v>57000</v>
      </c>
      <c r="M9499" t="s">
        <v>2043</v>
      </c>
      <c r="N9499" t="s">
        <v>2043</v>
      </c>
      <c r="O9499" t="s">
        <v>2043</v>
      </c>
    </row>
    <row r="9500" spans="1:15" x14ac:dyDescent="0.2">
      <c r="A9500" t="s">
        <v>2069</v>
      </c>
      <c r="B9500">
        <v>59</v>
      </c>
      <c r="C9500">
        <v>2015</v>
      </c>
      <c r="D9500" t="s">
        <v>223</v>
      </c>
      <c r="E9500" t="s">
        <v>920</v>
      </c>
      <c r="F9500" t="s">
        <v>22</v>
      </c>
      <c r="G9500" t="s">
        <v>1403</v>
      </c>
      <c r="H9500">
        <v>67355</v>
      </c>
      <c r="I9500">
        <v>47951</v>
      </c>
      <c r="J9500">
        <v>2787</v>
      </c>
      <c r="K9500">
        <v>47101</v>
      </c>
      <c r="L9500">
        <v>6900</v>
      </c>
      <c r="M9500" t="s">
        <v>2043</v>
      </c>
      <c r="N9500" t="s">
        <v>2043</v>
      </c>
      <c r="O9500" t="s">
        <v>2043</v>
      </c>
    </row>
    <row r="9501" spans="1:15" x14ac:dyDescent="0.2">
      <c r="A9501" t="s">
        <v>2070</v>
      </c>
      <c r="B9501">
        <v>60</v>
      </c>
      <c r="C9501">
        <v>2015</v>
      </c>
      <c r="D9501" t="s">
        <v>970</v>
      </c>
      <c r="E9501" t="s">
        <v>2045</v>
      </c>
      <c r="F9501" t="s">
        <v>55</v>
      </c>
      <c r="G9501" t="s">
        <v>1456</v>
      </c>
      <c r="H9501">
        <v>140508</v>
      </c>
      <c r="I9501">
        <v>47142</v>
      </c>
      <c r="J9501">
        <v>7853</v>
      </c>
      <c r="K9501">
        <v>105134</v>
      </c>
      <c r="L9501">
        <v>74042</v>
      </c>
      <c r="M9501" t="s">
        <v>2043</v>
      </c>
      <c r="N9501" t="s">
        <v>2043</v>
      </c>
      <c r="O9501" t="s">
        <v>2043</v>
      </c>
    </row>
    <row r="9502" spans="1:15" x14ac:dyDescent="0.2">
      <c r="A9502" t="s">
        <v>2071</v>
      </c>
      <c r="B9502">
        <v>61</v>
      </c>
      <c r="C9502">
        <v>2015</v>
      </c>
      <c r="D9502" t="s">
        <v>985</v>
      </c>
      <c r="E9502" t="s">
        <v>115</v>
      </c>
      <c r="F9502" t="s">
        <v>22</v>
      </c>
      <c r="G9502" t="s">
        <v>1403</v>
      </c>
      <c r="H9502">
        <v>22349</v>
      </c>
      <c r="I9502">
        <v>46517</v>
      </c>
      <c r="J9502">
        <v>932</v>
      </c>
      <c r="K9502">
        <v>13168</v>
      </c>
      <c r="L9502">
        <v>50300</v>
      </c>
      <c r="M9502" t="s">
        <v>2043</v>
      </c>
      <c r="N9502" t="s">
        <v>2043</v>
      </c>
      <c r="O9502" t="s">
        <v>2043</v>
      </c>
    </row>
    <row r="9503" spans="1:15" x14ac:dyDescent="0.2">
      <c r="A9503" t="s">
        <v>2072</v>
      </c>
      <c r="B9503">
        <v>62</v>
      </c>
      <c r="C9503">
        <v>2015</v>
      </c>
      <c r="D9503" t="s">
        <v>976</v>
      </c>
      <c r="E9503" t="s">
        <v>115</v>
      </c>
      <c r="F9503" t="s">
        <v>55</v>
      </c>
      <c r="G9503" t="s">
        <v>1451</v>
      </c>
      <c r="H9503">
        <v>3925</v>
      </c>
      <c r="I9503">
        <v>46487</v>
      </c>
      <c r="J9503">
        <v>267</v>
      </c>
      <c r="K9503">
        <v>12831</v>
      </c>
      <c r="L9503">
        <v>21700</v>
      </c>
      <c r="M9503" t="s">
        <v>2043</v>
      </c>
      <c r="N9503" t="s">
        <v>2043</v>
      </c>
      <c r="O9503" t="s">
        <v>2043</v>
      </c>
    </row>
    <row r="9504" spans="1:15" x14ac:dyDescent="0.2">
      <c r="A9504" t="s">
        <v>2073</v>
      </c>
      <c r="B9504">
        <v>63</v>
      </c>
      <c r="C9504">
        <v>2015</v>
      </c>
      <c r="D9504" t="s">
        <v>108</v>
      </c>
      <c r="E9504" t="s">
        <v>2055</v>
      </c>
      <c r="F9504" t="s">
        <v>86</v>
      </c>
      <c r="G9504" t="s">
        <v>1412</v>
      </c>
      <c r="H9504">
        <v>177142</v>
      </c>
      <c r="I9504">
        <v>45998</v>
      </c>
      <c r="J9504">
        <v>7098</v>
      </c>
      <c r="K9504">
        <v>92023</v>
      </c>
      <c r="L9504">
        <v>129200</v>
      </c>
      <c r="M9504" t="s">
        <v>2043</v>
      </c>
      <c r="N9504" t="s">
        <v>2043</v>
      </c>
      <c r="O9504" t="s">
        <v>2043</v>
      </c>
    </row>
    <row r="9505" spans="1:15" x14ac:dyDescent="0.2">
      <c r="A9505" t="s">
        <v>2074</v>
      </c>
      <c r="B9505">
        <v>64</v>
      </c>
      <c r="C9505">
        <v>2015</v>
      </c>
      <c r="D9505" t="s">
        <v>74</v>
      </c>
      <c r="E9505" t="s">
        <v>74</v>
      </c>
      <c r="F9505" t="s">
        <v>75</v>
      </c>
      <c r="G9505" t="s">
        <v>1439</v>
      </c>
      <c r="H9505">
        <v>64193</v>
      </c>
      <c r="I9505">
        <v>45600</v>
      </c>
      <c r="J9505">
        <v>3614</v>
      </c>
      <c r="K9505">
        <v>37073</v>
      </c>
      <c r="L9505">
        <v>112000</v>
      </c>
      <c r="M9505" t="s">
        <v>2043</v>
      </c>
      <c r="N9505" t="s">
        <v>2046</v>
      </c>
      <c r="O9505" t="s">
        <v>2043</v>
      </c>
    </row>
    <row r="9506" spans="1:15" x14ac:dyDescent="0.2">
      <c r="A9506" t="s">
        <v>2075</v>
      </c>
      <c r="B9506">
        <v>65</v>
      </c>
      <c r="C9506">
        <v>2015</v>
      </c>
      <c r="D9506" t="s">
        <v>85</v>
      </c>
      <c r="E9506" t="s">
        <v>2061</v>
      </c>
      <c r="F9506" t="s">
        <v>113</v>
      </c>
      <c r="G9506" t="s">
        <v>1449</v>
      </c>
      <c r="H9506">
        <v>46948</v>
      </c>
      <c r="I9506">
        <v>45567</v>
      </c>
      <c r="J9506">
        <v>2097</v>
      </c>
      <c r="K9506">
        <v>33070</v>
      </c>
      <c r="L9506">
        <v>298099</v>
      </c>
      <c r="M9506" t="s">
        <v>2046</v>
      </c>
      <c r="N9506" t="s">
        <v>2043</v>
      </c>
      <c r="O9506" t="s">
        <v>2043</v>
      </c>
    </row>
    <row r="9507" spans="1:15" x14ac:dyDescent="0.2">
      <c r="A9507" t="s">
        <v>2076</v>
      </c>
      <c r="B9507">
        <v>66</v>
      </c>
      <c r="C9507">
        <v>2015</v>
      </c>
      <c r="D9507" t="s">
        <v>17</v>
      </c>
      <c r="E9507" t="s">
        <v>17</v>
      </c>
      <c r="F9507" t="s">
        <v>187</v>
      </c>
      <c r="G9507" t="s">
        <v>1448</v>
      </c>
      <c r="H9507">
        <v>33154</v>
      </c>
      <c r="I9507">
        <v>43855</v>
      </c>
      <c r="J9507">
        <v>1215</v>
      </c>
      <c r="K9507">
        <v>32804</v>
      </c>
      <c r="L9507">
        <v>168000</v>
      </c>
      <c r="M9507" t="s">
        <v>2043</v>
      </c>
      <c r="N9507" t="s">
        <v>2043</v>
      </c>
      <c r="O9507" t="s">
        <v>2043</v>
      </c>
    </row>
    <row r="9508" spans="1:15" x14ac:dyDescent="0.2">
      <c r="A9508" t="s">
        <v>2077</v>
      </c>
      <c r="B9508">
        <v>67</v>
      </c>
      <c r="C9508">
        <v>2015</v>
      </c>
      <c r="D9508" t="s">
        <v>223</v>
      </c>
      <c r="E9508" t="s">
        <v>920</v>
      </c>
      <c r="F9508" t="s">
        <v>22</v>
      </c>
      <c r="G9508" t="s">
        <v>1403</v>
      </c>
      <c r="H9508">
        <v>17361</v>
      </c>
      <c r="I9508">
        <v>43464</v>
      </c>
      <c r="J9508">
        <v>70</v>
      </c>
      <c r="K9508">
        <v>23983</v>
      </c>
      <c r="L9508">
        <v>5300</v>
      </c>
      <c r="M9508" t="s">
        <v>2043</v>
      </c>
      <c r="N9508" t="s">
        <v>2043</v>
      </c>
      <c r="O9508" t="s">
        <v>2043</v>
      </c>
    </row>
    <row r="9509" spans="1:15" x14ac:dyDescent="0.2">
      <c r="A9509" t="s">
        <v>2078</v>
      </c>
      <c r="B9509">
        <v>68</v>
      </c>
      <c r="C9509">
        <v>2015</v>
      </c>
      <c r="D9509" t="s">
        <v>998</v>
      </c>
      <c r="E9509" t="s">
        <v>115</v>
      </c>
      <c r="F9509" t="s">
        <v>177</v>
      </c>
      <c r="G9509" t="s">
        <v>1497</v>
      </c>
      <c r="H9509">
        <v>4144</v>
      </c>
      <c r="I9509">
        <v>43386</v>
      </c>
      <c r="J9509">
        <v>222</v>
      </c>
      <c r="K9509">
        <v>4880</v>
      </c>
      <c r="L9509">
        <v>4041</v>
      </c>
      <c r="M9509" t="s">
        <v>2043</v>
      </c>
      <c r="N9509" t="s">
        <v>2043</v>
      </c>
      <c r="O9509" t="s">
        <v>2043</v>
      </c>
    </row>
    <row r="9510" spans="1:15" x14ac:dyDescent="0.2">
      <c r="A9510" t="s">
        <v>2079</v>
      </c>
      <c r="B9510">
        <v>69</v>
      </c>
      <c r="C9510">
        <v>2015</v>
      </c>
      <c r="D9510" t="s">
        <v>987</v>
      </c>
      <c r="E9510" t="s">
        <v>2055</v>
      </c>
      <c r="F9510" t="s">
        <v>72</v>
      </c>
      <c r="G9510" t="s">
        <v>1507</v>
      </c>
      <c r="I9510">
        <v>42664</v>
      </c>
      <c r="J9510">
        <v>1081</v>
      </c>
      <c r="K9510">
        <v>15147</v>
      </c>
      <c r="L9510">
        <v>11824</v>
      </c>
      <c r="M9510" t="s">
        <v>2043</v>
      </c>
      <c r="N9510" t="s">
        <v>2043</v>
      </c>
      <c r="O9510" t="s">
        <v>2043</v>
      </c>
    </row>
    <row r="9511" spans="1:15" x14ac:dyDescent="0.2">
      <c r="A9511" t="s">
        <v>2080</v>
      </c>
      <c r="B9511">
        <v>70</v>
      </c>
      <c r="C9511">
        <v>2015</v>
      </c>
      <c r="D9511" t="s">
        <v>118</v>
      </c>
      <c r="E9511" t="s">
        <v>2061</v>
      </c>
      <c r="F9511" t="s">
        <v>22</v>
      </c>
      <c r="G9511" t="s">
        <v>1469</v>
      </c>
      <c r="H9511">
        <v>36769</v>
      </c>
      <c r="I9511">
        <v>42650</v>
      </c>
      <c r="J9511">
        <v>2882</v>
      </c>
      <c r="K9511">
        <v>43771</v>
      </c>
      <c r="L9511">
        <v>113300</v>
      </c>
      <c r="M9511" t="s">
        <v>2043</v>
      </c>
      <c r="N9511" t="s">
        <v>2043</v>
      </c>
      <c r="O9511" t="s">
        <v>2043</v>
      </c>
    </row>
    <row r="9512" spans="1:15" x14ac:dyDescent="0.2">
      <c r="A9512" t="s">
        <v>2081</v>
      </c>
      <c r="B9512">
        <v>71</v>
      </c>
      <c r="C9512">
        <v>2015</v>
      </c>
      <c r="D9512" t="s">
        <v>100</v>
      </c>
      <c r="E9512" t="s">
        <v>112</v>
      </c>
      <c r="F9512" t="s">
        <v>41</v>
      </c>
      <c r="G9512" t="s">
        <v>1544</v>
      </c>
      <c r="H9512">
        <v>163139</v>
      </c>
      <c r="I9512">
        <v>42237</v>
      </c>
      <c r="J9512">
        <v>11920</v>
      </c>
      <c r="K9512">
        <v>98335</v>
      </c>
      <c r="L9512">
        <v>70000</v>
      </c>
      <c r="M9512" t="s">
        <v>2043</v>
      </c>
      <c r="N9512" t="s">
        <v>2043</v>
      </c>
      <c r="O9512" t="s">
        <v>2043</v>
      </c>
    </row>
    <row r="9513" spans="1:15" x14ac:dyDescent="0.2">
      <c r="A9513" t="s">
        <v>2082</v>
      </c>
      <c r="B9513">
        <v>72</v>
      </c>
      <c r="C9513">
        <v>2015</v>
      </c>
      <c r="D9513" t="s">
        <v>1830</v>
      </c>
      <c r="E9513" t="s">
        <v>2042</v>
      </c>
      <c r="F9513" t="s">
        <v>72</v>
      </c>
      <c r="G9513" t="s">
        <v>1452</v>
      </c>
      <c r="H9513">
        <v>13309</v>
      </c>
      <c r="I9513">
        <v>41903</v>
      </c>
      <c r="J9513">
        <v>1233</v>
      </c>
      <c r="K9513">
        <v>15256</v>
      </c>
      <c r="L9513">
        <v>125000</v>
      </c>
      <c r="M9513" t="s">
        <v>2043</v>
      </c>
      <c r="N9513" t="s">
        <v>2043</v>
      </c>
      <c r="O9513" t="s">
        <v>2043</v>
      </c>
    </row>
    <row r="9514" spans="1:15" x14ac:dyDescent="0.2">
      <c r="A9514" t="s">
        <v>2083</v>
      </c>
      <c r="B9514">
        <v>73</v>
      </c>
      <c r="C9514">
        <v>2015</v>
      </c>
      <c r="D9514" t="s">
        <v>118</v>
      </c>
      <c r="E9514" t="s">
        <v>2061</v>
      </c>
      <c r="F9514" t="s">
        <v>86</v>
      </c>
      <c r="G9514" t="s">
        <v>1412</v>
      </c>
      <c r="H9514">
        <v>37059</v>
      </c>
      <c r="I9514">
        <v>40362</v>
      </c>
      <c r="J9514">
        <v>659</v>
      </c>
      <c r="K9514">
        <v>54121</v>
      </c>
      <c r="L9514">
        <v>79655</v>
      </c>
      <c r="M9514" t="s">
        <v>2043</v>
      </c>
      <c r="N9514" t="s">
        <v>2043</v>
      </c>
      <c r="O9514" t="s">
        <v>2043</v>
      </c>
    </row>
    <row r="9515" spans="1:15" x14ac:dyDescent="0.2">
      <c r="A9515" t="s">
        <v>2084</v>
      </c>
      <c r="B9515">
        <v>74</v>
      </c>
      <c r="C9515">
        <v>2015</v>
      </c>
      <c r="D9515" t="s">
        <v>32</v>
      </c>
      <c r="E9515" t="s">
        <v>2064</v>
      </c>
      <c r="F9515" t="s">
        <v>41</v>
      </c>
      <c r="G9515" t="s">
        <v>1672</v>
      </c>
      <c r="H9515">
        <v>81427</v>
      </c>
      <c r="I9515">
        <v>40306</v>
      </c>
      <c r="J9515">
        <v>4239</v>
      </c>
      <c r="K9515">
        <v>45451</v>
      </c>
      <c r="L9515">
        <v>127000</v>
      </c>
      <c r="M9515" t="s">
        <v>2043</v>
      </c>
      <c r="N9515" t="s">
        <v>2043</v>
      </c>
      <c r="O9515" t="s">
        <v>2043</v>
      </c>
    </row>
    <row r="9516" spans="1:15" x14ac:dyDescent="0.2">
      <c r="A9516" t="s">
        <v>2085</v>
      </c>
      <c r="B9516">
        <v>75</v>
      </c>
      <c r="C9516">
        <v>2015</v>
      </c>
      <c r="D9516" t="s">
        <v>1294</v>
      </c>
      <c r="E9516" t="s">
        <v>112</v>
      </c>
      <c r="F9516" t="s">
        <v>113</v>
      </c>
      <c r="G9516" t="s">
        <v>1440</v>
      </c>
      <c r="H9516">
        <v>31559</v>
      </c>
      <c r="I9516">
        <v>40087</v>
      </c>
      <c r="J9516">
        <v>1875</v>
      </c>
      <c r="K9516">
        <v>31199</v>
      </c>
      <c r="L9516">
        <v>197000</v>
      </c>
      <c r="M9516" t="s">
        <v>2043</v>
      </c>
      <c r="N9516" t="s">
        <v>2043</v>
      </c>
      <c r="O9516" t="s">
        <v>2043</v>
      </c>
    </row>
    <row r="9517" spans="1:15" x14ac:dyDescent="0.2">
      <c r="A9517" t="s">
        <v>2086</v>
      </c>
      <c r="B9517">
        <v>76</v>
      </c>
      <c r="C9517">
        <v>2015</v>
      </c>
      <c r="D9517" t="s">
        <v>57</v>
      </c>
      <c r="E9517" t="s">
        <v>2044</v>
      </c>
      <c r="F9517" t="s">
        <v>28</v>
      </c>
      <c r="G9517" t="s">
        <v>1406</v>
      </c>
      <c r="H9517">
        <v>81884</v>
      </c>
      <c r="I9517">
        <v>40085</v>
      </c>
      <c r="J9517">
        <v>8477</v>
      </c>
      <c r="K9517">
        <v>856240</v>
      </c>
      <c r="L9517">
        <v>34000</v>
      </c>
      <c r="M9517" t="s">
        <v>2043</v>
      </c>
      <c r="N9517" t="s">
        <v>2043</v>
      </c>
      <c r="O9517" t="s">
        <v>2043</v>
      </c>
    </row>
    <row r="9518" spans="1:15" x14ac:dyDescent="0.2">
      <c r="A9518" t="s">
        <v>2087</v>
      </c>
      <c r="B9518">
        <v>77</v>
      </c>
      <c r="C9518">
        <v>2015</v>
      </c>
      <c r="D9518" t="s">
        <v>21</v>
      </c>
      <c r="E9518" t="s">
        <v>920</v>
      </c>
      <c r="F9518" t="s">
        <v>22</v>
      </c>
      <c r="G9518" t="s">
        <v>1411</v>
      </c>
      <c r="H9518">
        <v>11479</v>
      </c>
      <c r="I9518">
        <v>40052</v>
      </c>
      <c r="J9518">
        <v>843</v>
      </c>
      <c r="K9518">
        <v>16584</v>
      </c>
      <c r="L9518">
        <v>5641</v>
      </c>
      <c r="M9518" t="s">
        <v>2043</v>
      </c>
      <c r="N9518" t="s">
        <v>2043</v>
      </c>
      <c r="O9518" t="s">
        <v>2043</v>
      </c>
    </row>
    <row r="9519" spans="1:15" x14ac:dyDescent="0.2">
      <c r="A9519" t="s">
        <v>219</v>
      </c>
      <c r="B9519">
        <v>78</v>
      </c>
      <c r="C9519">
        <v>2015</v>
      </c>
      <c r="D9519" t="s">
        <v>65</v>
      </c>
      <c r="E9519" t="s">
        <v>2044</v>
      </c>
      <c r="F9519" t="s">
        <v>146</v>
      </c>
      <c r="G9519" t="s">
        <v>1465</v>
      </c>
      <c r="I9519">
        <v>39796</v>
      </c>
      <c r="J9519">
        <v>1833</v>
      </c>
      <c r="K9519">
        <v>124304</v>
      </c>
      <c r="L9519">
        <v>50000</v>
      </c>
      <c r="M9519" t="s">
        <v>2043</v>
      </c>
      <c r="N9519" t="s">
        <v>2043</v>
      </c>
      <c r="O9519" t="s">
        <v>2043</v>
      </c>
    </row>
    <row r="9520" spans="1:15" x14ac:dyDescent="0.2">
      <c r="A9520" t="s">
        <v>2088</v>
      </c>
      <c r="B9520">
        <v>79</v>
      </c>
      <c r="C9520">
        <v>2015</v>
      </c>
      <c r="D9520" t="s">
        <v>118</v>
      </c>
      <c r="E9520" t="s">
        <v>2061</v>
      </c>
      <c r="F9520" t="s">
        <v>44</v>
      </c>
      <c r="G9520" t="s">
        <v>1417</v>
      </c>
      <c r="H9520">
        <v>25839</v>
      </c>
      <c r="I9520">
        <v>38901</v>
      </c>
      <c r="J9520">
        <v>1132</v>
      </c>
      <c r="K9520">
        <v>37353</v>
      </c>
      <c r="L9520">
        <v>84000</v>
      </c>
      <c r="M9520" t="s">
        <v>2043</v>
      </c>
      <c r="N9520" t="s">
        <v>2043</v>
      </c>
      <c r="O9520" t="s">
        <v>2043</v>
      </c>
    </row>
    <row r="9521" spans="1:15" x14ac:dyDescent="0.2">
      <c r="A9521" t="s">
        <v>2089</v>
      </c>
      <c r="B9521">
        <v>80</v>
      </c>
      <c r="C9521">
        <v>2015</v>
      </c>
      <c r="D9521" t="s">
        <v>40</v>
      </c>
      <c r="E9521" t="s">
        <v>2044</v>
      </c>
      <c r="F9521" t="s">
        <v>28</v>
      </c>
      <c r="G9521" t="s">
        <v>1406</v>
      </c>
      <c r="I9521">
        <v>38680</v>
      </c>
      <c r="J9521">
        <v>1602</v>
      </c>
      <c r="K9521">
        <v>249664</v>
      </c>
      <c r="L9521">
        <v>11563</v>
      </c>
      <c r="M9521" t="s">
        <v>2043</v>
      </c>
      <c r="N9521" t="s">
        <v>2043</v>
      </c>
      <c r="O9521" t="s">
        <v>2043</v>
      </c>
    </row>
    <row r="9522" spans="1:15" x14ac:dyDescent="0.2">
      <c r="A9522" t="s">
        <v>2090</v>
      </c>
      <c r="B9522">
        <v>81</v>
      </c>
      <c r="C9522">
        <v>2015</v>
      </c>
      <c r="D9522" t="s">
        <v>636</v>
      </c>
      <c r="E9522" t="s">
        <v>2045</v>
      </c>
      <c r="F9522" t="s">
        <v>55</v>
      </c>
      <c r="G9522" t="s">
        <v>1508</v>
      </c>
      <c r="H9522">
        <v>188439</v>
      </c>
      <c r="I9522">
        <v>38275</v>
      </c>
      <c r="J9522">
        <v>10955</v>
      </c>
      <c r="K9522">
        <v>90344</v>
      </c>
      <c r="L9522">
        <v>122000</v>
      </c>
      <c r="M9522" t="s">
        <v>2043</v>
      </c>
      <c r="N9522" t="s">
        <v>2046</v>
      </c>
      <c r="O9522" t="s">
        <v>2043</v>
      </c>
    </row>
    <row r="9523" spans="1:15" x14ac:dyDescent="0.2">
      <c r="A9523" t="s">
        <v>1173</v>
      </c>
      <c r="B9523">
        <v>82</v>
      </c>
      <c r="C9523">
        <v>2015</v>
      </c>
      <c r="D9523" t="s">
        <v>57</v>
      </c>
      <c r="E9523" t="s">
        <v>2044</v>
      </c>
      <c r="F9523" t="s">
        <v>28</v>
      </c>
      <c r="G9523" t="s">
        <v>1406</v>
      </c>
      <c r="H9523">
        <v>70545</v>
      </c>
      <c r="I9523">
        <v>37953</v>
      </c>
      <c r="J9523">
        <v>3467</v>
      </c>
      <c r="K9523">
        <v>801510</v>
      </c>
      <c r="L9523">
        <v>55802</v>
      </c>
      <c r="M9523" t="s">
        <v>2043</v>
      </c>
      <c r="N9523" t="s">
        <v>2043</v>
      </c>
      <c r="O9523" t="s">
        <v>2043</v>
      </c>
    </row>
    <row r="9524" spans="1:15" x14ac:dyDescent="0.2">
      <c r="A9524" t="s">
        <v>2091</v>
      </c>
      <c r="B9524">
        <v>83</v>
      </c>
      <c r="C9524">
        <v>2015</v>
      </c>
      <c r="D9524" t="s">
        <v>987</v>
      </c>
      <c r="E9524" t="s">
        <v>2055</v>
      </c>
      <c r="F9524" t="s">
        <v>25</v>
      </c>
      <c r="G9524" t="s">
        <v>1459</v>
      </c>
      <c r="H9524">
        <v>15565</v>
      </c>
      <c r="I9524">
        <v>37580</v>
      </c>
      <c r="J9524">
        <v>864</v>
      </c>
      <c r="K9524">
        <v>23956</v>
      </c>
      <c r="L9524">
        <v>124000</v>
      </c>
      <c r="M9524" t="s">
        <v>2043</v>
      </c>
      <c r="N9524" t="s">
        <v>2043</v>
      </c>
      <c r="O9524" t="s">
        <v>2043</v>
      </c>
    </row>
    <row r="9525" spans="1:15" x14ac:dyDescent="0.2">
      <c r="A9525" t="s">
        <v>2092</v>
      </c>
      <c r="B9525">
        <v>84</v>
      </c>
      <c r="C9525">
        <v>2015</v>
      </c>
      <c r="D9525" t="s">
        <v>70</v>
      </c>
      <c r="E9525" t="s">
        <v>70</v>
      </c>
      <c r="F9525" t="s">
        <v>55</v>
      </c>
      <c r="G9525" t="s">
        <v>1438</v>
      </c>
      <c r="I9525">
        <v>36643</v>
      </c>
      <c r="J9525">
        <v>113</v>
      </c>
      <c r="K9525">
        <v>13377</v>
      </c>
      <c r="L9525">
        <v>137000</v>
      </c>
      <c r="M9525" t="s">
        <v>2043</v>
      </c>
      <c r="N9525" t="s">
        <v>2043</v>
      </c>
      <c r="O9525" t="s">
        <v>2043</v>
      </c>
    </row>
    <row r="9526" spans="1:15" x14ac:dyDescent="0.2">
      <c r="A9526" t="s">
        <v>2093</v>
      </c>
      <c r="B9526">
        <v>85</v>
      </c>
      <c r="C9526">
        <v>2015</v>
      </c>
      <c r="D9526" t="s">
        <v>43</v>
      </c>
      <c r="E9526" t="s">
        <v>2044</v>
      </c>
      <c r="F9526" t="s">
        <v>53</v>
      </c>
      <c r="G9526" t="s">
        <v>1471</v>
      </c>
      <c r="I9526">
        <v>36257</v>
      </c>
      <c r="J9526">
        <v>432</v>
      </c>
      <c r="K9526">
        <v>182575</v>
      </c>
      <c r="L9526">
        <v>33672</v>
      </c>
      <c r="M9526" t="s">
        <v>2043</v>
      </c>
      <c r="N9526" t="s">
        <v>2043</v>
      </c>
      <c r="O9526" t="s">
        <v>2043</v>
      </c>
    </row>
    <row r="9527" spans="1:15" x14ac:dyDescent="0.2">
      <c r="A9527" t="s">
        <v>2094</v>
      </c>
      <c r="B9527">
        <v>86</v>
      </c>
      <c r="C9527">
        <v>2015</v>
      </c>
      <c r="D9527" t="s">
        <v>1722</v>
      </c>
      <c r="E9527" t="s">
        <v>2064</v>
      </c>
      <c r="F9527" t="s">
        <v>44</v>
      </c>
      <c r="G9527" t="s">
        <v>1467</v>
      </c>
      <c r="H9527">
        <v>29770</v>
      </c>
      <c r="I9527">
        <v>36067</v>
      </c>
      <c r="J9527">
        <v>3162</v>
      </c>
      <c r="K9527">
        <v>61336</v>
      </c>
      <c r="L9527">
        <v>59623</v>
      </c>
      <c r="M9527" t="s">
        <v>2043</v>
      </c>
      <c r="N9527" t="s">
        <v>2043</v>
      </c>
      <c r="O9527" t="s">
        <v>2043</v>
      </c>
    </row>
    <row r="9528" spans="1:15" x14ac:dyDescent="0.2">
      <c r="A9528" t="s">
        <v>2095</v>
      </c>
      <c r="B9528">
        <v>87</v>
      </c>
      <c r="C9528">
        <v>2015</v>
      </c>
      <c r="D9528" t="s">
        <v>46</v>
      </c>
      <c r="E9528" t="s">
        <v>46</v>
      </c>
      <c r="F9528" t="s">
        <v>47</v>
      </c>
      <c r="G9528" t="s">
        <v>1454</v>
      </c>
      <c r="H9528">
        <v>64710</v>
      </c>
      <c r="I9528">
        <v>36046</v>
      </c>
      <c r="J9528">
        <v>3625</v>
      </c>
      <c r="K9528">
        <v>49876</v>
      </c>
      <c r="L9528">
        <v>63000</v>
      </c>
      <c r="M9528" t="s">
        <v>2043</v>
      </c>
      <c r="N9528" t="s">
        <v>2046</v>
      </c>
      <c r="O9528" t="s">
        <v>2043</v>
      </c>
    </row>
    <row r="9529" spans="1:15" x14ac:dyDescent="0.2">
      <c r="A9529" t="s">
        <v>2096</v>
      </c>
      <c r="B9529">
        <v>88</v>
      </c>
      <c r="C9529">
        <v>2015</v>
      </c>
      <c r="D9529" t="s">
        <v>57</v>
      </c>
      <c r="E9529" t="s">
        <v>2044</v>
      </c>
      <c r="F9529" t="s">
        <v>28</v>
      </c>
      <c r="G9529" t="s">
        <v>1406</v>
      </c>
      <c r="H9529">
        <v>79618</v>
      </c>
      <c r="I9529">
        <v>35999</v>
      </c>
      <c r="J9529">
        <v>5885</v>
      </c>
      <c r="K9529">
        <v>159103</v>
      </c>
      <c r="L9529">
        <v>54000</v>
      </c>
      <c r="M9529" t="s">
        <v>2043</v>
      </c>
      <c r="N9529" t="s">
        <v>2043</v>
      </c>
      <c r="O9529" t="s">
        <v>2043</v>
      </c>
    </row>
    <row r="9530" spans="1:15" x14ac:dyDescent="0.2">
      <c r="A9530" t="s">
        <v>2097</v>
      </c>
      <c r="B9530">
        <v>89</v>
      </c>
      <c r="C9530">
        <v>2015</v>
      </c>
      <c r="D9530" t="s">
        <v>65</v>
      </c>
      <c r="E9530" t="s">
        <v>2044</v>
      </c>
      <c r="F9530" t="s">
        <v>44</v>
      </c>
      <c r="G9530" t="s">
        <v>1443</v>
      </c>
      <c r="H9530">
        <v>29637</v>
      </c>
      <c r="I9530">
        <v>35239</v>
      </c>
      <c r="J9530">
        <v>2850</v>
      </c>
      <c r="K9530">
        <v>108533</v>
      </c>
      <c r="L9530">
        <v>39950</v>
      </c>
      <c r="M9530" t="s">
        <v>2043</v>
      </c>
      <c r="N9530" t="s">
        <v>2043</v>
      </c>
      <c r="O9530" t="s">
        <v>2043</v>
      </c>
    </row>
    <row r="9531" spans="1:15" x14ac:dyDescent="0.2">
      <c r="A9531" t="s">
        <v>2098</v>
      </c>
      <c r="B9531">
        <v>90</v>
      </c>
      <c r="C9531">
        <v>2015</v>
      </c>
      <c r="D9531" t="s">
        <v>1288</v>
      </c>
      <c r="E9531" t="s">
        <v>112</v>
      </c>
      <c r="F9531" t="s">
        <v>33</v>
      </c>
      <c r="G9531" t="s">
        <v>1895</v>
      </c>
      <c r="H9531">
        <v>33453</v>
      </c>
      <c r="I9531">
        <v>34914</v>
      </c>
      <c r="J9531">
        <v>2102</v>
      </c>
      <c r="K9531">
        <v>55896</v>
      </c>
      <c r="L9531">
        <v>37200</v>
      </c>
      <c r="M9531" t="s">
        <v>2043</v>
      </c>
      <c r="N9531" t="s">
        <v>2043</v>
      </c>
      <c r="O9531" t="s">
        <v>2043</v>
      </c>
    </row>
    <row r="9532" spans="1:15" x14ac:dyDescent="0.2">
      <c r="A9532" t="s">
        <v>2099</v>
      </c>
      <c r="B9532">
        <v>91</v>
      </c>
      <c r="C9532">
        <v>2015</v>
      </c>
      <c r="D9532" t="s">
        <v>980</v>
      </c>
      <c r="E9532" t="s">
        <v>2055</v>
      </c>
      <c r="F9532" t="s">
        <v>44</v>
      </c>
      <c r="G9532" t="s">
        <v>1428</v>
      </c>
      <c r="H9532">
        <v>59181</v>
      </c>
      <c r="I9532">
        <v>34244</v>
      </c>
      <c r="J9532">
        <v>2184</v>
      </c>
      <c r="K9532">
        <v>66815</v>
      </c>
      <c r="L9532">
        <v>104000</v>
      </c>
      <c r="M9532" t="s">
        <v>2043</v>
      </c>
      <c r="N9532" t="s">
        <v>2046</v>
      </c>
      <c r="O9532" t="s">
        <v>2043</v>
      </c>
    </row>
    <row r="9533" spans="1:15" x14ac:dyDescent="0.2">
      <c r="A9533" t="s">
        <v>2007</v>
      </c>
      <c r="B9533">
        <v>92</v>
      </c>
      <c r="C9533">
        <v>2015</v>
      </c>
      <c r="D9533" t="s">
        <v>40</v>
      </c>
      <c r="E9533" t="s">
        <v>2044</v>
      </c>
      <c r="F9533" t="s">
        <v>28</v>
      </c>
      <c r="G9533" t="s">
        <v>1406</v>
      </c>
      <c r="I9533">
        <v>34230</v>
      </c>
      <c r="J9533">
        <v>967</v>
      </c>
      <c r="K9533">
        <v>526048</v>
      </c>
      <c r="L9533">
        <v>12322</v>
      </c>
      <c r="M9533" t="s">
        <v>2043</v>
      </c>
      <c r="N9533" t="s">
        <v>2043</v>
      </c>
      <c r="O9533" t="s">
        <v>2043</v>
      </c>
    </row>
    <row r="9534" spans="1:15" x14ac:dyDescent="0.2">
      <c r="A9534" t="s">
        <v>2100</v>
      </c>
      <c r="B9534">
        <v>93</v>
      </c>
      <c r="C9534">
        <v>2015</v>
      </c>
      <c r="D9534" t="s">
        <v>79</v>
      </c>
      <c r="E9534" t="s">
        <v>2044</v>
      </c>
      <c r="F9534" t="s">
        <v>28</v>
      </c>
      <c r="G9534" t="s">
        <v>1406</v>
      </c>
      <c r="H9534">
        <v>561</v>
      </c>
      <c r="I9534">
        <v>34063</v>
      </c>
      <c r="J9534">
        <v>19</v>
      </c>
      <c r="K9534">
        <v>3040</v>
      </c>
      <c r="L9534">
        <v>1141</v>
      </c>
      <c r="M9534" t="s">
        <v>2043</v>
      </c>
      <c r="N9534" t="s">
        <v>2043</v>
      </c>
      <c r="O9534" t="s">
        <v>2043</v>
      </c>
    </row>
    <row r="9535" spans="1:15" x14ac:dyDescent="0.2">
      <c r="A9535" t="s">
        <v>276</v>
      </c>
      <c r="B9535">
        <v>94</v>
      </c>
      <c r="C9535">
        <v>2015</v>
      </c>
      <c r="D9535" t="s">
        <v>40</v>
      </c>
      <c r="E9535" t="s">
        <v>2044</v>
      </c>
      <c r="F9535" t="s">
        <v>146</v>
      </c>
      <c r="G9535" t="s">
        <v>1462</v>
      </c>
      <c r="I9535">
        <v>33572</v>
      </c>
      <c r="J9535">
        <v>1327</v>
      </c>
      <c r="K9535">
        <v>253858</v>
      </c>
      <c r="L9535">
        <v>11418</v>
      </c>
      <c r="M9535" t="s">
        <v>2043</v>
      </c>
      <c r="N9535" t="s">
        <v>2043</v>
      </c>
      <c r="O9535" t="s">
        <v>2043</v>
      </c>
    </row>
    <row r="9536" spans="1:15" x14ac:dyDescent="0.2">
      <c r="A9536" t="s">
        <v>2101</v>
      </c>
      <c r="B9536">
        <v>95</v>
      </c>
      <c r="C9536">
        <v>2015</v>
      </c>
      <c r="D9536" t="s">
        <v>27</v>
      </c>
      <c r="E9536" t="s">
        <v>27</v>
      </c>
      <c r="F9536" t="s">
        <v>55</v>
      </c>
      <c r="G9536" t="s">
        <v>1506</v>
      </c>
      <c r="H9536">
        <v>42788</v>
      </c>
      <c r="I9536">
        <v>33260</v>
      </c>
      <c r="J9536">
        <v>2756</v>
      </c>
      <c r="K9536">
        <v>25459</v>
      </c>
      <c r="L9536">
        <v>30925</v>
      </c>
      <c r="M9536" t="s">
        <v>2043</v>
      </c>
      <c r="N9536" t="s">
        <v>2043</v>
      </c>
      <c r="O9536" t="s">
        <v>2043</v>
      </c>
    </row>
    <row r="9537" spans="1:15" x14ac:dyDescent="0.2">
      <c r="A9537" t="s">
        <v>989</v>
      </c>
      <c r="B9537">
        <v>96</v>
      </c>
      <c r="C9537">
        <v>2015</v>
      </c>
      <c r="D9537" t="s">
        <v>1095</v>
      </c>
      <c r="E9537" t="s">
        <v>920</v>
      </c>
      <c r="F9537" t="s">
        <v>22</v>
      </c>
      <c r="G9537" t="s">
        <v>1403</v>
      </c>
      <c r="H9537">
        <v>37284</v>
      </c>
      <c r="I9537">
        <v>32870</v>
      </c>
      <c r="J9537">
        <v>3500</v>
      </c>
      <c r="K9537">
        <v>32240</v>
      </c>
      <c r="L9537">
        <v>80000</v>
      </c>
      <c r="M9537" t="s">
        <v>2043</v>
      </c>
      <c r="N9537" t="s">
        <v>2043</v>
      </c>
      <c r="O9537" t="s">
        <v>2043</v>
      </c>
    </row>
    <row r="9538" spans="1:15" x14ac:dyDescent="0.2">
      <c r="A9538" t="s">
        <v>2102</v>
      </c>
      <c r="B9538">
        <v>97</v>
      </c>
      <c r="C9538">
        <v>2015</v>
      </c>
      <c r="D9538" t="s">
        <v>175</v>
      </c>
      <c r="E9538" t="s">
        <v>2067</v>
      </c>
      <c r="F9538" t="s">
        <v>28</v>
      </c>
      <c r="G9538" t="s">
        <v>1406</v>
      </c>
      <c r="H9538">
        <v>71948</v>
      </c>
      <c r="I9538">
        <v>31867</v>
      </c>
      <c r="J9538">
        <v>4514</v>
      </c>
      <c r="K9538">
        <v>54793</v>
      </c>
      <c r="L9538">
        <v>27000</v>
      </c>
      <c r="M9538" t="s">
        <v>2046</v>
      </c>
      <c r="N9538" t="s">
        <v>2043</v>
      </c>
      <c r="O9538" t="s">
        <v>2043</v>
      </c>
    </row>
    <row r="9539" spans="1:15" x14ac:dyDescent="0.2">
      <c r="A9539" t="s">
        <v>1243</v>
      </c>
      <c r="B9539">
        <v>98</v>
      </c>
      <c r="C9539">
        <v>2015</v>
      </c>
      <c r="D9539" t="s">
        <v>490</v>
      </c>
      <c r="E9539" t="s">
        <v>2054</v>
      </c>
      <c r="F9539" t="s">
        <v>72</v>
      </c>
      <c r="G9539" t="s">
        <v>1461</v>
      </c>
      <c r="H9539">
        <v>104796</v>
      </c>
      <c r="I9539">
        <v>31821</v>
      </c>
      <c r="J9539">
        <v>4956</v>
      </c>
      <c r="K9539">
        <v>31269</v>
      </c>
      <c r="L9539">
        <v>89800</v>
      </c>
      <c r="M9539" t="s">
        <v>2043</v>
      </c>
      <c r="N9539" t="s">
        <v>2043</v>
      </c>
      <c r="O9539" t="s">
        <v>2043</v>
      </c>
    </row>
    <row r="9540" spans="1:15" x14ac:dyDescent="0.2">
      <c r="A9540" t="s">
        <v>2103</v>
      </c>
      <c r="B9540">
        <v>99</v>
      </c>
      <c r="C9540">
        <v>2015</v>
      </c>
      <c r="D9540" t="s">
        <v>24</v>
      </c>
      <c r="E9540" t="s">
        <v>2042</v>
      </c>
      <c r="F9540" t="s">
        <v>44</v>
      </c>
      <c r="G9540" t="s">
        <v>1425</v>
      </c>
      <c r="H9540">
        <v>4409</v>
      </c>
      <c r="I9540">
        <v>31198</v>
      </c>
      <c r="J9540">
        <v>-1682</v>
      </c>
      <c r="K9540">
        <v>13209</v>
      </c>
      <c r="L9540">
        <v>196000</v>
      </c>
      <c r="M9540" t="s">
        <v>2043</v>
      </c>
      <c r="N9540" t="s">
        <v>2043</v>
      </c>
      <c r="O9540" t="s">
        <v>2043</v>
      </c>
    </row>
    <row r="9541" spans="1:15" x14ac:dyDescent="0.2">
      <c r="A9541" t="s">
        <v>2104</v>
      </c>
      <c r="B9541">
        <v>100</v>
      </c>
      <c r="C9541">
        <v>2015</v>
      </c>
      <c r="D9541" t="s">
        <v>74</v>
      </c>
      <c r="E9541" t="s">
        <v>74</v>
      </c>
      <c r="F9541" t="s">
        <v>35</v>
      </c>
      <c r="G9541" t="s">
        <v>1464</v>
      </c>
      <c r="H9541">
        <v>44816</v>
      </c>
      <c r="I9541">
        <v>30852</v>
      </c>
      <c r="J9541">
        <v>2533</v>
      </c>
      <c r="K9541">
        <v>35355</v>
      </c>
      <c r="L9541">
        <v>99500</v>
      </c>
      <c r="M9541" t="s">
        <v>2043</v>
      </c>
      <c r="N9541" t="s">
        <v>2046</v>
      </c>
      <c r="O9541" t="s">
        <v>2043</v>
      </c>
    </row>
    <row r="9542" spans="1:15" x14ac:dyDescent="0.2">
      <c r="A9542" t="s">
        <v>2105</v>
      </c>
      <c r="B9542">
        <v>101</v>
      </c>
      <c r="C9542">
        <v>2015</v>
      </c>
      <c r="D9542" t="s">
        <v>70</v>
      </c>
      <c r="E9542" t="s">
        <v>70</v>
      </c>
      <c r="F9542" t="s">
        <v>177</v>
      </c>
      <c r="G9542" t="s">
        <v>1473</v>
      </c>
      <c r="I9542">
        <v>30803</v>
      </c>
      <c r="J9542">
        <v>1735</v>
      </c>
      <c r="K9542">
        <v>15084</v>
      </c>
      <c r="L9542">
        <v>175000</v>
      </c>
      <c r="M9542" t="s">
        <v>2043</v>
      </c>
      <c r="N9542" t="s">
        <v>2043</v>
      </c>
      <c r="O9542" t="s">
        <v>2043</v>
      </c>
    </row>
    <row r="9543" spans="1:15" x14ac:dyDescent="0.2">
      <c r="A9543" t="s">
        <v>2106</v>
      </c>
      <c r="B9543">
        <v>102</v>
      </c>
      <c r="C9543">
        <v>2015</v>
      </c>
      <c r="D9543" t="s">
        <v>38</v>
      </c>
      <c r="E9543" t="s">
        <v>2055</v>
      </c>
      <c r="F9543" t="s">
        <v>28</v>
      </c>
      <c r="G9543" t="s">
        <v>1406</v>
      </c>
      <c r="H9543">
        <v>116693</v>
      </c>
      <c r="I9543">
        <v>29767</v>
      </c>
      <c r="J9543">
        <v>7493</v>
      </c>
      <c r="K9543">
        <v>35187</v>
      </c>
      <c r="L9543">
        <v>82500</v>
      </c>
      <c r="M9543" t="s">
        <v>2043</v>
      </c>
      <c r="N9543" t="s">
        <v>2043</v>
      </c>
      <c r="O9543" t="s">
        <v>2043</v>
      </c>
    </row>
    <row r="9544" spans="1:15" x14ac:dyDescent="0.2">
      <c r="A9544" t="s">
        <v>2107</v>
      </c>
      <c r="B9544">
        <v>103</v>
      </c>
      <c r="C9544">
        <v>2015</v>
      </c>
      <c r="D9544" t="s">
        <v>1838</v>
      </c>
      <c r="E9544" t="s">
        <v>2042</v>
      </c>
      <c r="F9544" t="s">
        <v>146</v>
      </c>
      <c r="G9544" t="s">
        <v>1489</v>
      </c>
      <c r="H9544">
        <v>47877</v>
      </c>
      <c r="I9544">
        <v>29078</v>
      </c>
      <c r="J9544">
        <v>2215</v>
      </c>
      <c r="K9544">
        <v>11128</v>
      </c>
      <c r="L9544">
        <v>198000</v>
      </c>
      <c r="M9544" t="s">
        <v>2043</v>
      </c>
      <c r="N9544" t="s">
        <v>2046</v>
      </c>
      <c r="O9544" t="s">
        <v>2043</v>
      </c>
    </row>
    <row r="9545" spans="1:15" x14ac:dyDescent="0.2">
      <c r="A9545" t="s">
        <v>2108</v>
      </c>
      <c r="B9545">
        <v>104</v>
      </c>
      <c r="C9545">
        <v>2015</v>
      </c>
      <c r="D9545" t="s">
        <v>175</v>
      </c>
      <c r="E9545" t="s">
        <v>2067</v>
      </c>
      <c r="F9545" t="s">
        <v>28</v>
      </c>
      <c r="G9545" t="s">
        <v>1406</v>
      </c>
      <c r="H9545">
        <v>70129</v>
      </c>
      <c r="I9545">
        <v>28774</v>
      </c>
      <c r="J9545">
        <v>3827</v>
      </c>
      <c r="K9545">
        <v>63259</v>
      </c>
      <c r="L9545">
        <v>25600</v>
      </c>
      <c r="M9545" t="s">
        <v>2043</v>
      </c>
      <c r="N9545" t="s">
        <v>2043</v>
      </c>
      <c r="O9545" t="s">
        <v>2043</v>
      </c>
    </row>
    <row r="9546" spans="1:15" x14ac:dyDescent="0.2">
      <c r="A9546" t="s">
        <v>2109</v>
      </c>
      <c r="B9546">
        <v>105</v>
      </c>
      <c r="C9546">
        <v>2015</v>
      </c>
      <c r="D9546" t="s">
        <v>24</v>
      </c>
      <c r="E9546" t="s">
        <v>2042</v>
      </c>
      <c r="F9546" t="s">
        <v>53</v>
      </c>
      <c r="G9546" t="s">
        <v>1416</v>
      </c>
      <c r="H9546">
        <v>22143</v>
      </c>
      <c r="I9546">
        <v>28105</v>
      </c>
      <c r="J9546">
        <v>1526</v>
      </c>
      <c r="K9546">
        <v>21461</v>
      </c>
      <c r="L9546">
        <v>166900</v>
      </c>
      <c r="M9546" t="s">
        <v>2043</v>
      </c>
      <c r="N9546" t="s">
        <v>2043</v>
      </c>
      <c r="O9546" t="s">
        <v>2043</v>
      </c>
    </row>
    <row r="9547" spans="1:15" x14ac:dyDescent="0.2">
      <c r="A9547" t="s">
        <v>2110</v>
      </c>
      <c r="B9547">
        <v>106</v>
      </c>
      <c r="C9547">
        <v>2015</v>
      </c>
      <c r="D9547" t="s">
        <v>283</v>
      </c>
      <c r="E9547" t="s">
        <v>283</v>
      </c>
      <c r="F9547" t="s">
        <v>370</v>
      </c>
      <c r="G9547" t="s">
        <v>1504</v>
      </c>
      <c r="H9547">
        <v>86679</v>
      </c>
      <c r="I9547">
        <v>27799</v>
      </c>
      <c r="J9547">
        <v>2693</v>
      </c>
      <c r="K9547">
        <v>18594</v>
      </c>
      <c r="L9547">
        <v>56500</v>
      </c>
      <c r="M9547" t="s">
        <v>2043</v>
      </c>
      <c r="N9547" t="s">
        <v>2043</v>
      </c>
      <c r="O9547" t="s">
        <v>2043</v>
      </c>
    </row>
    <row r="9548" spans="1:15" x14ac:dyDescent="0.2">
      <c r="A9548" t="s">
        <v>2111</v>
      </c>
      <c r="B9548">
        <v>107</v>
      </c>
      <c r="C9548">
        <v>2015</v>
      </c>
      <c r="D9548" t="s">
        <v>976</v>
      </c>
      <c r="E9548" t="s">
        <v>115</v>
      </c>
      <c r="F9548" t="s">
        <v>177</v>
      </c>
      <c r="G9548" t="s">
        <v>1475</v>
      </c>
      <c r="H9548">
        <v>2116</v>
      </c>
      <c r="I9548">
        <v>27671</v>
      </c>
      <c r="J9548">
        <v>175</v>
      </c>
      <c r="K9548">
        <v>6138</v>
      </c>
      <c r="L9548">
        <v>8900</v>
      </c>
      <c r="M9548" t="s">
        <v>2043</v>
      </c>
      <c r="N9548" t="s">
        <v>2043</v>
      </c>
      <c r="O9548" t="s">
        <v>2043</v>
      </c>
    </row>
    <row r="9549" spans="1:15" x14ac:dyDescent="0.2">
      <c r="A9549" t="s">
        <v>393</v>
      </c>
      <c r="B9549">
        <v>108</v>
      </c>
      <c r="C9549">
        <v>2015</v>
      </c>
      <c r="D9549" t="s">
        <v>976</v>
      </c>
      <c r="E9549" t="s">
        <v>115</v>
      </c>
      <c r="F9549" t="s">
        <v>398</v>
      </c>
      <c r="G9549" t="s">
        <v>1512</v>
      </c>
      <c r="H9549">
        <v>6069</v>
      </c>
      <c r="I9549">
        <v>27500</v>
      </c>
      <c r="J9549">
        <v>546</v>
      </c>
      <c r="K9549">
        <v>11256</v>
      </c>
      <c r="L9549">
        <v>19000</v>
      </c>
      <c r="M9549" t="s">
        <v>2043</v>
      </c>
      <c r="N9549" t="s">
        <v>2043</v>
      </c>
      <c r="O9549" t="s">
        <v>2043</v>
      </c>
    </row>
    <row r="9550" spans="1:15" x14ac:dyDescent="0.2">
      <c r="A9550" t="s">
        <v>2112</v>
      </c>
      <c r="B9550">
        <v>109</v>
      </c>
      <c r="C9550">
        <v>2015</v>
      </c>
      <c r="D9550" t="s">
        <v>40</v>
      </c>
      <c r="E9550" t="s">
        <v>2044</v>
      </c>
      <c r="F9550" t="s">
        <v>187</v>
      </c>
      <c r="G9550" t="s">
        <v>1448</v>
      </c>
      <c r="I9550">
        <v>27465</v>
      </c>
      <c r="J9550">
        <v>679</v>
      </c>
      <c r="K9550">
        <v>229933</v>
      </c>
      <c r="L9550">
        <v>5187</v>
      </c>
      <c r="M9550" t="s">
        <v>2043</v>
      </c>
      <c r="N9550" t="s">
        <v>2043</v>
      </c>
      <c r="O9550" t="s">
        <v>2043</v>
      </c>
    </row>
    <row r="9551" spans="1:15" x14ac:dyDescent="0.2">
      <c r="A9551" t="s">
        <v>2113</v>
      </c>
      <c r="B9551">
        <v>110</v>
      </c>
      <c r="C9551">
        <v>2015</v>
      </c>
      <c r="D9551" t="s">
        <v>60</v>
      </c>
      <c r="E9551" t="s">
        <v>2114</v>
      </c>
      <c r="F9551" t="s">
        <v>44</v>
      </c>
      <c r="G9551" t="s">
        <v>1474</v>
      </c>
      <c r="H9551">
        <v>93651</v>
      </c>
      <c r="I9551">
        <v>27441</v>
      </c>
      <c r="J9551">
        <v>4758</v>
      </c>
      <c r="K9551">
        <v>34281</v>
      </c>
      <c r="L9551">
        <v>420000</v>
      </c>
      <c r="M9551" t="s">
        <v>2043</v>
      </c>
      <c r="N9551" t="s">
        <v>2043</v>
      </c>
      <c r="O9551" t="s">
        <v>2043</v>
      </c>
    </row>
    <row r="9552" spans="1:15" x14ac:dyDescent="0.2">
      <c r="A9552" t="s">
        <v>2115</v>
      </c>
      <c r="B9552">
        <v>111</v>
      </c>
      <c r="C9552">
        <v>2015</v>
      </c>
      <c r="D9552" t="s">
        <v>214</v>
      </c>
      <c r="E9552" t="s">
        <v>920</v>
      </c>
      <c r="F9552" t="s">
        <v>44</v>
      </c>
      <c r="G9552" t="s">
        <v>1417</v>
      </c>
      <c r="H9552">
        <v>28899</v>
      </c>
      <c r="I9552">
        <v>27429</v>
      </c>
      <c r="J9552">
        <v>1623</v>
      </c>
      <c r="K9552">
        <v>86814</v>
      </c>
      <c r="L9552">
        <v>28993</v>
      </c>
      <c r="M9552" t="s">
        <v>2043</v>
      </c>
      <c r="N9552" t="s">
        <v>2043</v>
      </c>
      <c r="O9552" t="s">
        <v>2043</v>
      </c>
    </row>
    <row r="9553" spans="1:15" x14ac:dyDescent="0.2">
      <c r="A9553" t="s">
        <v>2116</v>
      </c>
      <c r="B9553">
        <v>112</v>
      </c>
      <c r="C9553">
        <v>2015</v>
      </c>
      <c r="D9553" t="s">
        <v>65</v>
      </c>
      <c r="E9553" t="s">
        <v>2044</v>
      </c>
      <c r="F9553" t="s">
        <v>28</v>
      </c>
      <c r="G9553" t="s">
        <v>1406</v>
      </c>
      <c r="H9553">
        <v>34750</v>
      </c>
      <c r="I9553">
        <v>27162</v>
      </c>
      <c r="J9553">
        <v>3692</v>
      </c>
      <c r="K9553">
        <v>103078</v>
      </c>
      <c r="L9553">
        <v>30200</v>
      </c>
      <c r="M9553" t="s">
        <v>2043</v>
      </c>
      <c r="N9553" t="s">
        <v>2043</v>
      </c>
      <c r="O9553" t="s">
        <v>2043</v>
      </c>
    </row>
    <row r="9554" spans="1:15" x14ac:dyDescent="0.2">
      <c r="A9554" t="s">
        <v>852</v>
      </c>
      <c r="B9554">
        <v>113</v>
      </c>
      <c r="C9554">
        <v>2015</v>
      </c>
      <c r="D9554" t="s">
        <v>970</v>
      </c>
      <c r="E9554" t="s">
        <v>2045</v>
      </c>
      <c r="F9554" t="s">
        <v>55</v>
      </c>
      <c r="G9554" t="s">
        <v>1530</v>
      </c>
      <c r="H9554">
        <v>114381</v>
      </c>
      <c r="I9554">
        <v>26487</v>
      </c>
      <c r="J9554">
        <v>7967</v>
      </c>
      <c r="K9554">
        <v>48574</v>
      </c>
      <c r="L9554">
        <v>31300</v>
      </c>
      <c r="M9554" t="s">
        <v>2043</v>
      </c>
      <c r="N9554" t="s">
        <v>2043</v>
      </c>
      <c r="O9554" t="s">
        <v>2043</v>
      </c>
    </row>
    <row r="9555" spans="1:15" x14ac:dyDescent="0.2">
      <c r="A9555" t="s">
        <v>2117</v>
      </c>
      <c r="B9555">
        <v>114</v>
      </c>
      <c r="C9555">
        <v>2015</v>
      </c>
      <c r="D9555" t="s">
        <v>1103</v>
      </c>
      <c r="E9555" t="s">
        <v>2118</v>
      </c>
      <c r="F9555" t="s">
        <v>113</v>
      </c>
      <c r="G9555" t="s">
        <v>1449</v>
      </c>
      <c r="H9555">
        <v>23464</v>
      </c>
      <c r="I9555">
        <v>26221</v>
      </c>
      <c r="J9555">
        <v>555</v>
      </c>
      <c r="K9555">
        <v>28684</v>
      </c>
      <c r="L9555">
        <v>58000</v>
      </c>
      <c r="M9555" t="s">
        <v>2043</v>
      </c>
      <c r="N9555" t="s">
        <v>2043</v>
      </c>
      <c r="O9555" t="s">
        <v>2043</v>
      </c>
    </row>
    <row r="9556" spans="1:15" x14ac:dyDescent="0.2">
      <c r="A9556" t="s">
        <v>2119</v>
      </c>
      <c r="B9556">
        <v>115</v>
      </c>
      <c r="C9556">
        <v>2015</v>
      </c>
      <c r="D9556" t="s">
        <v>488</v>
      </c>
      <c r="E9556" t="s">
        <v>920</v>
      </c>
      <c r="F9556" t="s">
        <v>22</v>
      </c>
      <c r="G9556" t="s">
        <v>1403</v>
      </c>
      <c r="H9556">
        <v>56250</v>
      </c>
      <c r="I9556">
        <v>25898</v>
      </c>
      <c r="J9556">
        <v>616</v>
      </c>
      <c r="K9556">
        <v>56259</v>
      </c>
      <c r="L9556">
        <v>11700</v>
      </c>
      <c r="M9556" t="s">
        <v>2043</v>
      </c>
      <c r="N9556" t="s">
        <v>2043</v>
      </c>
      <c r="O9556" t="s">
        <v>2043</v>
      </c>
    </row>
    <row r="9557" spans="1:15" x14ac:dyDescent="0.2">
      <c r="A9557" t="s">
        <v>1241</v>
      </c>
      <c r="B9557">
        <v>116</v>
      </c>
      <c r="C9557">
        <v>2015</v>
      </c>
      <c r="D9557" t="s">
        <v>214</v>
      </c>
      <c r="E9557" t="s">
        <v>920</v>
      </c>
      <c r="F9557" t="s">
        <v>125</v>
      </c>
      <c r="G9557" t="s">
        <v>1407</v>
      </c>
      <c r="H9557">
        <v>54362</v>
      </c>
      <c r="I9557">
        <v>25673</v>
      </c>
      <c r="J9557">
        <v>1883</v>
      </c>
      <c r="K9557">
        <v>120709</v>
      </c>
      <c r="L9557">
        <v>28344</v>
      </c>
      <c r="M9557" t="s">
        <v>2043</v>
      </c>
      <c r="N9557" t="s">
        <v>2046</v>
      </c>
      <c r="O9557" t="s">
        <v>2043</v>
      </c>
    </row>
    <row r="9558" spans="1:15" x14ac:dyDescent="0.2">
      <c r="A9558" t="s">
        <v>2120</v>
      </c>
      <c r="B9558">
        <v>117</v>
      </c>
      <c r="C9558">
        <v>2015</v>
      </c>
      <c r="D9558" t="s">
        <v>70</v>
      </c>
      <c r="E9558" t="s">
        <v>70</v>
      </c>
      <c r="F9558" t="s">
        <v>98</v>
      </c>
      <c r="G9558" t="s">
        <v>1493</v>
      </c>
      <c r="H9558">
        <v>8532</v>
      </c>
      <c r="I9558">
        <v>25526</v>
      </c>
      <c r="J9558">
        <v>249</v>
      </c>
      <c r="K9558">
        <v>6945</v>
      </c>
      <c r="L9558">
        <v>69420</v>
      </c>
      <c r="M9558" t="s">
        <v>2043</v>
      </c>
      <c r="N9558" t="s">
        <v>2043</v>
      </c>
      <c r="O9558" t="s">
        <v>2043</v>
      </c>
    </row>
    <row r="9559" spans="1:15" x14ac:dyDescent="0.2">
      <c r="A9559" t="s">
        <v>2121</v>
      </c>
      <c r="B9559">
        <v>118</v>
      </c>
      <c r="C9559">
        <v>2015</v>
      </c>
      <c r="D9559" t="s">
        <v>100</v>
      </c>
      <c r="E9559" t="s">
        <v>112</v>
      </c>
      <c r="F9559" t="s">
        <v>55</v>
      </c>
      <c r="G9559" t="s">
        <v>1751</v>
      </c>
      <c r="H9559">
        <v>145533</v>
      </c>
      <c r="I9559">
        <v>24890</v>
      </c>
      <c r="J9559">
        <v>12101</v>
      </c>
      <c r="K9559">
        <v>34664</v>
      </c>
      <c r="L9559">
        <v>7000</v>
      </c>
      <c r="M9559" t="s">
        <v>2043</v>
      </c>
      <c r="N9559" t="s">
        <v>2043</v>
      </c>
      <c r="O9559" t="s">
        <v>2043</v>
      </c>
    </row>
    <row r="9560" spans="1:15" x14ac:dyDescent="0.2">
      <c r="A9560" t="s">
        <v>2122</v>
      </c>
      <c r="B9560">
        <v>119</v>
      </c>
      <c r="C9560">
        <v>2015</v>
      </c>
      <c r="D9560" t="s">
        <v>1095</v>
      </c>
      <c r="E9560" t="s">
        <v>920</v>
      </c>
      <c r="F9560" t="s">
        <v>22</v>
      </c>
      <c r="G9560" t="s">
        <v>1403</v>
      </c>
      <c r="H9560">
        <v>27627</v>
      </c>
      <c r="I9560">
        <v>24551</v>
      </c>
      <c r="J9560">
        <v>1719</v>
      </c>
      <c r="K9560">
        <v>28827</v>
      </c>
      <c r="L9560">
        <v>62000</v>
      </c>
      <c r="M9560" t="s">
        <v>2043</v>
      </c>
      <c r="N9560" t="s">
        <v>2043</v>
      </c>
      <c r="O9560" t="s">
        <v>2043</v>
      </c>
    </row>
    <row r="9561" spans="1:15" x14ac:dyDescent="0.2">
      <c r="A9561" t="s">
        <v>2123</v>
      </c>
      <c r="B9561">
        <v>120</v>
      </c>
      <c r="C9561">
        <v>2015</v>
      </c>
      <c r="D9561" t="s">
        <v>32</v>
      </c>
      <c r="E9561" t="s">
        <v>2064</v>
      </c>
      <c r="F9561" t="s">
        <v>142</v>
      </c>
      <c r="G9561" t="s">
        <v>1480</v>
      </c>
      <c r="H9561">
        <v>38796</v>
      </c>
      <c r="I9561">
        <v>24537</v>
      </c>
      <c r="J9561">
        <v>2147</v>
      </c>
      <c r="K9561">
        <v>24177</v>
      </c>
      <c r="L9561">
        <v>115100</v>
      </c>
      <c r="M9561" t="s">
        <v>2043</v>
      </c>
      <c r="N9561" t="s">
        <v>2043</v>
      </c>
      <c r="O9561" t="s">
        <v>2043</v>
      </c>
    </row>
    <row r="9562" spans="1:15" x14ac:dyDescent="0.2">
      <c r="A9562" t="s">
        <v>2124</v>
      </c>
      <c r="B9562">
        <v>121</v>
      </c>
      <c r="C9562">
        <v>2015</v>
      </c>
      <c r="D9562" t="s">
        <v>637</v>
      </c>
      <c r="E9562" t="s">
        <v>2045</v>
      </c>
      <c r="F9562" t="s">
        <v>146</v>
      </c>
      <c r="G9562" t="s">
        <v>1535</v>
      </c>
      <c r="H9562">
        <v>50816</v>
      </c>
      <c r="I9562">
        <v>24440</v>
      </c>
      <c r="J9562">
        <v>2714</v>
      </c>
      <c r="K9562">
        <v>45885</v>
      </c>
      <c r="L9562">
        <v>70000</v>
      </c>
      <c r="M9562" t="s">
        <v>2043</v>
      </c>
      <c r="N9562" t="s">
        <v>2043</v>
      </c>
      <c r="O9562" t="s">
        <v>2043</v>
      </c>
    </row>
    <row r="9563" spans="1:15" x14ac:dyDescent="0.2">
      <c r="A9563" t="s">
        <v>2125</v>
      </c>
      <c r="B9563">
        <v>122</v>
      </c>
      <c r="C9563">
        <v>2015</v>
      </c>
      <c r="D9563" t="s">
        <v>65</v>
      </c>
      <c r="E9563" t="s">
        <v>2044</v>
      </c>
      <c r="F9563" t="s">
        <v>22</v>
      </c>
      <c r="G9563" t="s">
        <v>1411</v>
      </c>
      <c r="I9563">
        <v>24033</v>
      </c>
      <c r="J9563">
        <v>3410</v>
      </c>
      <c r="K9563">
        <v>130253</v>
      </c>
      <c r="L9563">
        <v>27635</v>
      </c>
      <c r="M9563" t="s">
        <v>2043</v>
      </c>
      <c r="N9563" t="s">
        <v>2043</v>
      </c>
      <c r="O9563" t="s">
        <v>2043</v>
      </c>
    </row>
    <row r="9564" spans="1:15" x14ac:dyDescent="0.2">
      <c r="A9564" t="s">
        <v>742</v>
      </c>
      <c r="B9564">
        <v>123</v>
      </c>
      <c r="C9564">
        <v>2015</v>
      </c>
      <c r="D9564" t="s">
        <v>201</v>
      </c>
      <c r="E9564" t="s">
        <v>2061</v>
      </c>
      <c r="F9564" t="s">
        <v>68</v>
      </c>
      <c r="G9564" t="s">
        <v>1408</v>
      </c>
      <c r="H9564">
        <v>95452</v>
      </c>
      <c r="I9564">
        <v>23988</v>
      </c>
      <c r="J9564">
        <v>5180</v>
      </c>
      <c r="K9564">
        <v>52716</v>
      </c>
      <c r="L9564">
        <v>47201</v>
      </c>
      <c r="M9564" t="s">
        <v>2043</v>
      </c>
      <c r="N9564" t="s">
        <v>2043</v>
      </c>
      <c r="O9564" t="s">
        <v>2043</v>
      </c>
    </row>
    <row r="9565" spans="1:15" x14ac:dyDescent="0.2">
      <c r="A9565" t="s">
        <v>2126</v>
      </c>
      <c r="B9565">
        <v>124</v>
      </c>
      <c r="C9565">
        <v>2015</v>
      </c>
      <c r="D9565" t="s">
        <v>74</v>
      </c>
      <c r="E9565" t="s">
        <v>74</v>
      </c>
      <c r="F9565" t="s">
        <v>35</v>
      </c>
      <c r="G9565" t="s">
        <v>1464</v>
      </c>
      <c r="H9565">
        <v>31935</v>
      </c>
      <c r="I9565">
        <v>23979</v>
      </c>
      <c r="J9565">
        <v>2069</v>
      </c>
      <c r="K9565">
        <v>26572</v>
      </c>
      <c r="L9565">
        <v>64300</v>
      </c>
      <c r="M9565" t="s">
        <v>2043</v>
      </c>
      <c r="N9565" t="s">
        <v>2043</v>
      </c>
      <c r="O9565" t="s">
        <v>2043</v>
      </c>
    </row>
    <row r="9566" spans="1:15" x14ac:dyDescent="0.2">
      <c r="A9566" t="s">
        <v>165</v>
      </c>
      <c r="B9566">
        <v>125</v>
      </c>
      <c r="C9566">
        <v>2015</v>
      </c>
      <c r="D9566" t="s">
        <v>166</v>
      </c>
      <c r="E9566" t="s">
        <v>2118</v>
      </c>
      <c r="F9566" t="s">
        <v>28</v>
      </c>
      <c r="G9566" t="s">
        <v>1406</v>
      </c>
      <c r="H9566">
        <v>15791</v>
      </c>
      <c r="I9566">
        <v>23906</v>
      </c>
      <c r="J9566">
        <v>268</v>
      </c>
      <c r="K9566">
        <v>37399</v>
      </c>
      <c r="L9566">
        <v>59000</v>
      </c>
      <c r="M9566" t="s">
        <v>2043</v>
      </c>
      <c r="N9566" t="s">
        <v>2043</v>
      </c>
      <c r="O9566" t="s">
        <v>2043</v>
      </c>
    </row>
    <row r="9567" spans="1:15" x14ac:dyDescent="0.2">
      <c r="A9567" t="s">
        <v>2127</v>
      </c>
      <c r="B9567">
        <v>126</v>
      </c>
      <c r="C9567">
        <v>2015</v>
      </c>
      <c r="D9567" t="s">
        <v>57</v>
      </c>
      <c r="E9567" t="s">
        <v>2044</v>
      </c>
      <c r="F9567" t="s">
        <v>35</v>
      </c>
      <c r="G9567" t="s">
        <v>1431</v>
      </c>
      <c r="H9567">
        <v>43308</v>
      </c>
      <c r="I9567">
        <v>23877</v>
      </c>
      <c r="J9567">
        <v>4428</v>
      </c>
      <c r="K9567">
        <v>308854</v>
      </c>
      <c r="L9567">
        <v>46000</v>
      </c>
      <c r="M9567" t="s">
        <v>2046</v>
      </c>
      <c r="N9567" t="s">
        <v>2043</v>
      </c>
      <c r="O9567" t="s">
        <v>2043</v>
      </c>
    </row>
    <row r="9568" spans="1:15" x14ac:dyDescent="0.2">
      <c r="A9568" t="s">
        <v>2128</v>
      </c>
      <c r="B9568">
        <v>127</v>
      </c>
      <c r="C9568">
        <v>2015</v>
      </c>
      <c r="D9568" t="s">
        <v>1095</v>
      </c>
      <c r="E9568" t="s">
        <v>920</v>
      </c>
      <c r="F9568" t="s">
        <v>22</v>
      </c>
      <c r="G9568" t="s">
        <v>1403</v>
      </c>
      <c r="H9568">
        <v>20493</v>
      </c>
      <c r="I9568">
        <v>23141</v>
      </c>
      <c r="J9568">
        <v>2502</v>
      </c>
      <c r="K9568">
        <v>33562</v>
      </c>
      <c r="L9568">
        <v>59091</v>
      </c>
      <c r="M9568" t="s">
        <v>2043</v>
      </c>
      <c r="N9568" t="s">
        <v>2043</v>
      </c>
      <c r="O9568" t="s">
        <v>2043</v>
      </c>
    </row>
    <row r="9569" spans="1:15" x14ac:dyDescent="0.2">
      <c r="A9569" t="s">
        <v>2129</v>
      </c>
      <c r="B9569">
        <v>128</v>
      </c>
      <c r="C9569">
        <v>2015</v>
      </c>
      <c r="D9569" t="s">
        <v>985</v>
      </c>
      <c r="E9569" t="s">
        <v>115</v>
      </c>
      <c r="F9569" t="s">
        <v>44</v>
      </c>
      <c r="G9569" t="s">
        <v>2130</v>
      </c>
      <c r="I9569">
        <v>23020</v>
      </c>
      <c r="J9569">
        <v>-73</v>
      </c>
      <c r="K9569">
        <v>9057</v>
      </c>
      <c r="L9569">
        <v>25000</v>
      </c>
      <c r="M9569" t="s">
        <v>2043</v>
      </c>
      <c r="N9569" t="s">
        <v>2043</v>
      </c>
      <c r="O9569" t="s">
        <v>2043</v>
      </c>
    </row>
    <row r="9570" spans="1:15" x14ac:dyDescent="0.2">
      <c r="A9570" t="s">
        <v>2131</v>
      </c>
      <c r="B9570">
        <v>129</v>
      </c>
      <c r="C9570">
        <v>2015</v>
      </c>
      <c r="D9570" t="s">
        <v>74</v>
      </c>
      <c r="E9570" t="s">
        <v>74</v>
      </c>
      <c r="F9570" t="s">
        <v>146</v>
      </c>
      <c r="G9570" t="s">
        <v>1466</v>
      </c>
      <c r="H9570">
        <v>33575</v>
      </c>
      <c r="I9570">
        <v>22826</v>
      </c>
      <c r="J9570">
        <v>2244</v>
      </c>
      <c r="K9570">
        <v>27900</v>
      </c>
      <c r="L9570">
        <v>61000</v>
      </c>
      <c r="M9570" t="s">
        <v>2043</v>
      </c>
      <c r="N9570" t="s">
        <v>2043</v>
      </c>
      <c r="O9570" t="s">
        <v>2043</v>
      </c>
    </row>
    <row r="9571" spans="1:15" x14ac:dyDescent="0.2">
      <c r="A9571" t="s">
        <v>2132</v>
      </c>
      <c r="B9571">
        <v>130</v>
      </c>
      <c r="C9571">
        <v>2015</v>
      </c>
      <c r="D9571" t="s">
        <v>27</v>
      </c>
      <c r="E9571" t="s">
        <v>27</v>
      </c>
      <c r="F9571" t="s">
        <v>28</v>
      </c>
      <c r="G9571" t="s">
        <v>1406</v>
      </c>
      <c r="H9571">
        <v>42101</v>
      </c>
      <c r="I9571">
        <v>22812</v>
      </c>
      <c r="J9571">
        <v>2031</v>
      </c>
      <c r="K9571">
        <v>48501</v>
      </c>
      <c r="L9571">
        <v>54615</v>
      </c>
      <c r="M9571" t="s">
        <v>2043</v>
      </c>
      <c r="N9571" t="s">
        <v>2043</v>
      </c>
      <c r="O9571" t="s">
        <v>2043</v>
      </c>
    </row>
    <row r="9572" spans="1:15" x14ac:dyDescent="0.2">
      <c r="A9572" t="s">
        <v>308</v>
      </c>
      <c r="B9572">
        <v>131</v>
      </c>
      <c r="C9572">
        <v>2015</v>
      </c>
      <c r="D9572" t="s">
        <v>976</v>
      </c>
      <c r="E9572" t="s">
        <v>115</v>
      </c>
      <c r="F9572" t="s">
        <v>181</v>
      </c>
      <c r="G9572" t="s">
        <v>2133</v>
      </c>
      <c r="H9572">
        <v>5849</v>
      </c>
      <c r="I9572">
        <v>22769</v>
      </c>
      <c r="J9572">
        <v>498</v>
      </c>
      <c r="K9572">
        <v>12443</v>
      </c>
      <c r="L9572">
        <v>17000</v>
      </c>
      <c r="M9572" t="s">
        <v>2043</v>
      </c>
      <c r="N9572" t="s">
        <v>2043</v>
      </c>
      <c r="O9572" t="s">
        <v>2043</v>
      </c>
    </row>
    <row r="9573" spans="1:15" x14ac:dyDescent="0.2">
      <c r="A9573" t="s">
        <v>2134</v>
      </c>
      <c r="B9573">
        <v>132</v>
      </c>
      <c r="C9573">
        <v>2015</v>
      </c>
      <c r="D9573" t="s">
        <v>97</v>
      </c>
      <c r="E9573" t="s">
        <v>2044</v>
      </c>
      <c r="F9573" t="s">
        <v>86</v>
      </c>
      <c r="G9573" t="s">
        <v>1471</v>
      </c>
      <c r="H9573">
        <v>28062</v>
      </c>
      <c r="I9573">
        <v>22728</v>
      </c>
      <c r="J9573">
        <v>2951</v>
      </c>
      <c r="K9573">
        <v>119767</v>
      </c>
      <c r="L9573">
        <v>9525</v>
      </c>
      <c r="M9573" t="s">
        <v>2043</v>
      </c>
      <c r="N9573" t="s">
        <v>2043</v>
      </c>
      <c r="O9573" t="s">
        <v>2043</v>
      </c>
    </row>
    <row r="9574" spans="1:15" x14ac:dyDescent="0.2">
      <c r="A9574" t="s">
        <v>2135</v>
      </c>
      <c r="B9574">
        <v>133</v>
      </c>
      <c r="C9574">
        <v>2015</v>
      </c>
      <c r="D9574" t="s">
        <v>1830</v>
      </c>
      <c r="E9574" t="s">
        <v>2042</v>
      </c>
      <c r="F9574" t="s">
        <v>146</v>
      </c>
      <c r="G9574" t="s">
        <v>1489</v>
      </c>
      <c r="H9574">
        <v>10430</v>
      </c>
      <c r="I9574">
        <v>22492</v>
      </c>
      <c r="J9574">
        <v>135</v>
      </c>
      <c r="K9574">
        <v>10314</v>
      </c>
      <c r="L9574">
        <v>61738</v>
      </c>
      <c r="M9574" t="s">
        <v>2043</v>
      </c>
      <c r="N9574" t="s">
        <v>2043</v>
      </c>
      <c r="O9574" t="s">
        <v>2043</v>
      </c>
    </row>
    <row r="9575" spans="1:15" x14ac:dyDescent="0.2">
      <c r="A9575" t="s">
        <v>208</v>
      </c>
      <c r="B9575">
        <v>134</v>
      </c>
      <c r="C9575">
        <v>2015</v>
      </c>
      <c r="D9575" t="s">
        <v>824</v>
      </c>
      <c r="E9575" t="s">
        <v>112</v>
      </c>
      <c r="F9575" t="s">
        <v>44</v>
      </c>
      <c r="G9575" t="s">
        <v>1470</v>
      </c>
      <c r="H9575">
        <v>69911</v>
      </c>
      <c r="I9575">
        <v>22323</v>
      </c>
      <c r="J9575">
        <v>2284</v>
      </c>
      <c r="K9575">
        <v>41275</v>
      </c>
      <c r="L9575">
        <v>77000</v>
      </c>
      <c r="M9575" t="s">
        <v>2043</v>
      </c>
      <c r="N9575" t="s">
        <v>2043</v>
      </c>
      <c r="O9575" t="s">
        <v>2043</v>
      </c>
    </row>
    <row r="9576" spans="1:15" x14ac:dyDescent="0.2">
      <c r="A9576" t="s">
        <v>2136</v>
      </c>
      <c r="B9576">
        <v>135</v>
      </c>
      <c r="C9576">
        <v>2015</v>
      </c>
      <c r="D9576" t="s">
        <v>1294</v>
      </c>
      <c r="E9576" t="s">
        <v>112</v>
      </c>
      <c r="F9576" t="s">
        <v>113</v>
      </c>
      <c r="G9576" t="s">
        <v>1664</v>
      </c>
      <c r="H9576">
        <v>6104</v>
      </c>
      <c r="I9576">
        <v>21987</v>
      </c>
      <c r="J9576">
        <v>92</v>
      </c>
      <c r="K9576">
        <v>27421</v>
      </c>
      <c r="L9576">
        <v>119000</v>
      </c>
      <c r="M9576" t="s">
        <v>2043</v>
      </c>
      <c r="N9576" t="s">
        <v>2043</v>
      </c>
      <c r="O9576" t="s">
        <v>2043</v>
      </c>
    </row>
    <row r="9577" spans="1:15" x14ac:dyDescent="0.2">
      <c r="A9577" t="s">
        <v>1250</v>
      </c>
      <c r="B9577">
        <v>136</v>
      </c>
      <c r="C9577">
        <v>2015</v>
      </c>
      <c r="D9577" t="s">
        <v>221</v>
      </c>
      <c r="E9577" t="s">
        <v>221</v>
      </c>
      <c r="F9577" t="s">
        <v>22</v>
      </c>
      <c r="G9577" t="s">
        <v>1400</v>
      </c>
      <c r="H9577">
        <v>8427</v>
      </c>
      <c r="I9577">
        <v>21532</v>
      </c>
      <c r="J9577">
        <v>511</v>
      </c>
      <c r="K9577">
        <v>8194</v>
      </c>
      <c r="L9577">
        <v>37508</v>
      </c>
      <c r="M9577" t="s">
        <v>2043</v>
      </c>
      <c r="N9577" t="s">
        <v>2043</v>
      </c>
      <c r="O9577" t="s">
        <v>2043</v>
      </c>
    </row>
    <row r="9578" spans="1:15" x14ac:dyDescent="0.2">
      <c r="A9578" t="s">
        <v>2137</v>
      </c>
      <c r="B9578">
        <v>137</v>
      </c>
      <c r="C9578">
        <v>2015</v>
      </c>
      <c r="D9578" t="s">
        <v>488</v>
      </c>
      <c r="E9578" t="s">
        <v>920</v>
      </c>
      <c r="F9578" t="s">
        <v>398</v>
      </c>
      <c r="G9578" t="s">
        <v>1512</v>
      </c>
      <c r="H9578">
        <v>19705</v>
      </c>
      <c r="I9578">
        <v>21438</v>
      </c>
      <c r="J9578">
        <v>-1308</v>
      </c>
      <c r="K9578">
        <v>58795</v>
      </c>
      <c r="L9578">
        <v>35000</v>
      </c>
      <c r="M9578" t="s">
        <v>2043</v>
      </c>
      <c r="N9578" t="s">
        <v>2043</v>
      </c>
      <c r="O9578" t="s">
        <v>2043</v>
      </c>
    </row>
    <row r="9579" spans="1:15" x14ac:dyDescent="0.2">
      <c r="A9579" t="s">
        <v>531</v>
      </c>
      <c r="B9579">
        <v>138</v>
      </c>
      <c r="C9579">
        <v>2015</v>
      </c>
      <c r="D9579" t="s">
        <v>57</v>
      </c>
      <c r="E9579" t="s">
        <v>2044</v>
      </c>
      <c r="F9579" t="s">
        <v>72</v>
      </c>
      <c r="G9579" t="s">
        <v>1421</v>
      </c>
      <c r="H9579">
        <v>77851</v>
      </c>
      <c r="I9579">
        <v>21392</v>
      </c>
      <c r="J9579">
        <v>5851</v>
      </c>
      <c r="K9579">
        <v>402529</v>
      </c>
      <c r="L9579">
        <v>66750</v>
      </c>
      <c r="M9579" t="s">
        <v>2043</v>
      </c>
      <c r="N9579" t="s">
        <v>2043</v>
      </c>
      <c r="O9579" t="s">
        <v>2043</v>
      </c>
    </row>
    <row r="9580" spans="1:15" x14ac:dyDescent="0.2">
      <c r="A9580" t="s">
        <v>1199</v>
      </c>
      <c r="B9580">
        <v>139</v>
      </c>
      <c r="C9580">
        <v>2015</v>
      </c>
      <c r="D9580" t="s">
        <v>166</v>
      </c>
      <c r="E9580" t="s">
        <v>2118</v>
      </c>
      <c r="F9580" t="s">
        <v>125</v>
      </c>
      <c r="G9580" t="s">
        <v>1407</v>
      </c>
      <c r="H9580">
        <v>15164</v>
      </c>
      <c r="I9580">
        <v>21105</v>
      </c>
      <c r="J9580">
        <v>714</v>
      </c>
      <c r="K9580">
        <v>15616</v>
      </c>
      <c r="L9580">
        <v>23600</v>
      </c>
      <c r="M9580" t="s">
        <v>2043</v>
      </c>
      <c r="N9580" t="s">
        <v>2043</v>
      </c>
      <c r="O9580" t="s">
        <v>2043</v>
      </c>
    </row>
    <row r="9581" spans="1:15" x14ac:dyDescent="0.2">
      <c r="A9581" t="s">
        <v>2138</v>
      </c>
      <c r="B9581">
        <v>140</v>
      </c>
      <c r="C9581">
        <v>2015</v>
      </c>
      <c r="D9581" t="s">
        <v>1077</v>
      </c>
      <c r="E9581" t="s">
        <v>2054</v>
      </c>
      <c r="F9581" t="s">
        <v>22</v>
      </c>
      <c r="G9581" t="s">
        <v>1400</v>
      </c>
      <c r="H9581">
        <v>39117</v>
      </c>
      <c r="I9581">
        <v>21044</v>
      </c>
      <c r="J9581">
        <v>1526</v>
      </c>
      <c r="K9581">
        <v>15526</v>
      </c>
      <c r="L9581">
        <v>43000</v>
      </c>
      <c r="M9581" t="s">
        <v>2043</v>
      </c>
      <c r="N9581" t="s">
        <v>2043</v>
      </c>
      <c r="O9581" t="s">
        <v>2043</v>
      </c>
    </row>
    <row r="9582" spans="1:15" x14ac:dyDescent="0.2">
      <c r="A9582" t="s">
        <v>2139</v>
      </c>
      <c r="B9582">
        <v>141</v>
      </c>
      <c r="C9582">
        <v>2015</v>
      </c>
      <c r="D9582" t="s">
        <v>21</v>
      </c>
      <c r="E9582" t="s">
        <v>920</v>
      </c>
      <c r="F9582" t="s">
        <v>28</v>
      </c>
      <c r="G9582" t="s">
        <v>1406</v>
      </c>
      <c r="H9582">
        <v>19400</v>
      </c>
      <c r="I9582">
        <v>21015</v>
      </c>
      <c r="J9582">
        <v>2317</v>
      </c>
      <c r="K9582">
        <v>38578</v>
      </c>
      <c r="L9582">
        <v>3045</v>
      </c>
      <c r="M9582" t="s">
        <v>2043</v>
      </c>
      <c r="N9582" t="s">
        <v>2043</v>
      </c>
      <c r="O9582" t="s">
        <v>2043</v>
      </c>
    </row>
    <row r="9583" spans="1:15" x14ac:dyDescent="0.2">
      <c r="A9583" t="s">
        <v>2140</v>
      </c>
      <c r="B9583">
        <v>142</v>
      </c>
      <c r="C9583">
        <v>2015</v>
      </c>
      <c r="D9583" t="s">
        <v>488</v>
      </c>
      <c r="E9583" t="s">
        <v>920</v>
      </c>
      <c r="F9583" t="s">
        <v>116</v>
      </c>
      <c r="G9583" t="s">
        <v>1542</v>
      </c>
      <c r="H9583">
        <v>9417</v>
      </c>
      <c r="I9583">
        <v>20951</v>
      </c>
      <c r="J9583">
        <v>1917</v>
      </c>
      <c r="K9583">
        <v>40751</v>
      </c>
      <c r="L9583">
        <v>5500</v>
      </c>
      <c r="M9583" t="s">
        <v>2043</v>
      </c>
      <c r="N9583" t="s">
        <v>2043</v>
      </c>
      <c r="O9583" t="s">
        <v>2043</v>
      </c>
    </row>
    <row r="9584" spans="1:15" x14ac:dyDescent="0.2">
      <c r="A9584" t="s">
        <v>2141</v>
      </c>
      <c r="B9584">
        <v>143</v>
      </c>
      <c r="C9584">
        <v>2015</v>
      </c>
      <c r="D9584" t="s">
        <v>1353</v>
      </c>
      <c r="E9584" t="s">
        <v>2045</v>
      </c>
      <c r="F9584" t="s">
        <v>33</v>
      </c>
      <c r="G9584" t="s">
        <v>1642</v>
      </c>
      <c r="H9584">
        <v>14292</v>
      </c>
      <c r="I9584">
        <v>20905</v>
      </c>
      <c r="J9584">
        <v>969</v>
      </c>
      <c r="K9584">
        <v>27658</v>
      </c>
      <c r="L9584">
        <v>147500</v>
      </c>
      <c r="M9584" t="s">
        <v>2043</v>
      </c>
      <c r="N9584" t="s">
        <v>2046</v>
      </c>
      <c r="O9584" t="s">
        <v>2043</v>
      </c>
    </row>
    <row r="9585" spans="1:15" x14ac:dyDescent="0.2">
      <c r="A9585" t="s">
        <v>2142</v>
      </c>
      <c r="B9585">
        <v>144</v>
      </c>
      <c r="C9585">
        <v>2015</v>
      </c>
      <c r="D9585" t="s">
        <v>330</v>
      </c>
      <c r="E9585" t="s">
        <v>2143</v>
      </c>
      <c r="F9585" t="s">
        <v>187</v>
      </c>
      <c r="G9585" t="s">
        <v>1448</v>
      </c>
      <c r="H9585">
        <v>6746</v>
      </c>
      <c r="I9585">
        <v>20763</v>
      </c>
      <c r="J9585">
        <v>428</v>
      </c>
      <c r="K9585">
        <v>7183</v>
      </c>
      <c r="L9585">
        <v>26000</v>
      </c>
      <c r="M9585" t="s">
        <v>2043</v>
      </c>
      <c r="N9585" t="s">
        <v>2043</v>
      </c>
      <c r="O9585" t="s">
        <v>2043</v>
      </c>
    </row>
    <row r="9586" spans="1:15" x14ac:dyDescent="0.2">
      <c r="A9586" t="s">
        <v>1131</v>
      </c>
      <c r="B9586">
        <v>145</v>
      </c>
      <c r="C9586">
        <v>2015</v>
      </c>
      <c r="D9586" t="s">
        <v>100</v>
      </c>
      <c r="E9586" t="s">
        <v>112</v>
      </c>
      <c r="F9586" t="s">
        <v>55</v>
      </c>
      <c r="G9586" t="s">
        <v>1511</v>
      </c>
      <c r="H9586">
        <v>121304</v>
      </c>
      <c r="I9586">
        <v>20063</v>
      </c>
      <c r="J9586">
        <v>5158</v>
      </c>
      <c r="K9586">
        <v>69009</v>
      </c>
      <c r="L9586">
        <v>17900</v>
      </c>
      <c r="M9586" t="s">
        <v>2043</v>
      </c>
      <c r="N9586" t="s">
        <v>2043</v>
      </c>
      <c r="O9586" t="s">
        <v>2043</v>
      </c>
    </row>
    <row r="9587" spans="1:15" x14ac:dyDescent="0.2">
      <c r="A9587" t="s">
        <v>2144</v>
      </c>
      <c r="B9587">
        <v>146</v>
      </c>
      <c r="C9587">
        <v>2015</v>
      </c>
      <c r="D9587" t="s">
        <v>100</v>
      </c>
      <c r="E9587" t="s">
        <v>112</v>
      </c>
      <c r="F9587" t="s">
        <v>44</v>
      </c>
      <c r="G9587" t="s">
        <v>2145</v>
      </c>
      <c r="H9587">
        <v>93204</v>
      </c>
      <c r="I9587">
        <v>19960</v>
      </c>
      <c r="J9587">
        <v>1774</v>
      </c>
      <c r="K9587">
        <v>27547</v>
      </c>
      <c r="L9587">
        <v>26000</v>
      </c>
      <c r="M9587" t="s">
        <v>2043</v>
      </c>
      <c r="N9587" t="s">
        <v>2043</v>
      </c>
      <c r="O9587" t="s">
        <v>2043</v>
      </c>
    </row>
    <row r="9588" spans="1:15" x14ac:dyDescent="0.2">
      <c r="A9588" t="s">
        <v>1259</v>
      </c>
      <c r="B9588">
        <v>147</v>
      </c>
      <c r="C9588">
        <v>2015</v>
      </c>
      <c r="D9588" t="s">
        <v>95</v>
      </c>
      <c r="E9588" t="s">
        <v>2045</v>
      </c>
      <c r="F9588" t="s">
        <v>80</v>
      </c>
      <c r="G9588" t="s">
        <v>1553</v>
      </c>
      <c r="H9588">
        <v>60034</v>
      </c>
      <c r="I9588">
        <v>19914</v>
      </c>
      <c r="J9588">
        <v>2598</v>
      </c>
      <c r="K9588">
        <v>36992</v>
      </c>
      <c r="L9588">
        <v>71000</v>
      </c>
      <c r="M9588" t="s">
        <v>2043</v>
      </c>
      <c r="N9588" t="s">
        <v>2043</v>
      </c>
      <c r="O9588" t="s">
        <v>2043</v>
      </c>
    </row>
    <row r="9589" spans="1:15" x14ac:dyDescent="0.2">
      <c r="A9589" t="s">
        <v>2146</v>
      </c>
      <c r="B9589">
        <v>148</v>
      </c>
      <c r="C9589">
        <v>2015</v>
      </c>
      <c r="D9589" t="s">
        <v>32</v>
      </c>
      <c r="E9589" t="s">
        <v>2064</v>
      </c>
      <c r="F9589" t="s">
        <v>18</v>
      </c>
      <c r="G9589" t="s">
        <v>1490</v>
      </c>
      <c r="H9589">
        <v>15781</v>
      </c>
      <c r="I9589">
        <v>19872</v>
      </c>
      <c r="J9589">
        <v>650</v>
      </c>
      <c r="K9589">
        <v>20002</v>
      </c>
      <c r="L9589" s="1">
        <v>100000</v>
      </c>
      <c r="M9589" t="s">
        <v>2043</v>
      </c>
      <c r="N9589" t="s">
        <v>2043</v>
      </c>
      <c r="O9589" t="s">
        <v>2043</v>
      </c>
    </row>
    <row r="9590" spans="1:15" x14ac:dyDescent="0.2">
      <c r="A9590" t="s">
        <v>2147</v>
      </c>
      <c r="B9590">
        <v>149</v>
      </c>
      <c r="C9590">
        <v>2015</v>
      </c>
      <c r="D9590" t="s">
        <v>21</v>
      </c>
      <c r="E9590" t="s">
        <v>920</v>
      </c>
      <c r="F9590" t="s">
        <v>41</v>
      </c>
      <c r="G9590" t="s">
        <v>1594</v>
      </c>
      <c r="H9590">
        <v>3092</v>
      </c>
      <c r="I9590">
        <v>19828</v>
      </c>
      <c r="J9590">
        <v>-38</v>
      </c>
      <c r="K9590">
        <v>5196</v>
      </c>
      <c r="L9590">
        <v>1714</v>
      </c>
      <c r="M9590" t="s">
        <v>2043</v>
      </c>
      <c r="N9590" t="s">
        <v>2043</v>
      </c>
      <c r="O9590" t="s">
        <v>2043</v>
      </c>
    </row>
    <row r="9591" spans="1:15" x14ac:dyDescent="0.2">
      <c r="A9591" t="s">
        <v>2148</v>
      </c>
      <c r="B9591">
        <v>150</v>
      </c>
      <c r="C9591">
        <v>2015</v>
      </c>
      <c r="D9591" t="s">
        <v>21</v>
      </c>
      <c r="E9591" t="s">
        <v>920</v>
      </c>
      <c r="F9591" t="s">
        <v>22</v>
      </c>
      <c r="G9591" t="s">
        <v>1502</v>
      </c>
      <c r="H9591">
        <v>7879</v>
      </c>
      <c r="I9591">
        <v>19764</v>
      </c>
      <c r="J9591">
        <v>281</v>
      </c>
      <c r="K9591">
        <v>9231</v>
      </c>
      <c r="L9591">
        <v>2686</v>
      </c>
      <c r="M9591" t="s">
        <v>2043</v>
      </c>
      <c r="N9591" t="s">
        <v>2043</v>
      </c>
      <c r="O9591" t="s">
        <v>2043</v>
      </c>
    </row>
    <row r="9592" spans="1:15" x14ac:dyDescent="0.2">
      <c r="A9592" t="s">
        <v>2149</v>
      </c>
      <c r="B9592">
        <v>151</v>
      </c>
      <c r="C9592">
        <v>2015</v>
      </c>
      <c r="D9592" t="s">
        <v>100</v>
      </c>
      <c r="E9592" t="s">
        <v>112</v>
      </c>
      <c r="F9592" t="s">
        <v>255</v>
      </c>
      <c r="G9592" t="s">
        <v>1423</v>
      </c>
      <c r="H9592">
        <v>80722</v>
      </c>
      <c r="I9592">
        <v>19616</v>
      </c>
      <c r="J9592">
        <v>2391</v>
      </c>
      <c r="K9592">
        <v>37178</v>
      </c>
      <c r="L9592">
        <v>39135</v>
      </c>
      <c r="M9592" t="s">
        <v>2043</v>
      </c>
      <c r="N9592" t="s">
        <v>2043</v>
      </c>
      <c r="O9592" t="s">
        <v>2043</v>
      </c>
    </row>
    <row r="9593" spans="1:15" x14ac:dyDescent="0.2">
      <c r="A9593" t="s">
        <v>2150</v>
      </c>
      <c r="B9593">
        <v>152</v>
      </c>
      <c r="C9593">
        <v>2015</v>
      </c>
      <c r="D9593" t="s">
        <v>488</v>
      </c>
      <c r="E9593" t="s">
        <v>920</v>
      </c>
      <c r="F9593" t="s">
        <v>116</v>
      </c>
      <c r="G9593" t="s">
        <v>1542</v>
      </c>
      <c r="H9593">
        <v>24793</v>
      </c>
      <c r="I9593">
        <v>19566</v>
      </c>
      <c r="J9593">
        <v>1607</v>
      </c>
      <c r="K9593">
        <v>50637</v>
      </c>
      <c r="L9593">
        <v>5437</v>
      </c>
      <c r="M9593" t="s">
        <v>2043</v>
      </c>
      <c r="N9593" t="s">
        <v>2043</v>
      </c>
      <c r="O9593" t="s">
        <v>2043</v>
      </c>
    </row>
    <row r="9594" spans="1:15" x14ac:dyDescent="0.2">
      <c r="A9594" t="s">
        <v>2151</v>
      </c>
      <c r="B9594">
        <v>153</v>
      </c>
      <c r="C9594">
        <v>2015</v>
      </c>
      <c r="D9594" t="s">
        <v>65</v>
      </c>
      <c r="E9594" t="s">
        <v>2044</v>
      </c>
      <c r="F9594" t="s">
        <v>53</v>
      </c>
      <c r="G9594" t="s">
        <v>1505</v>
      </c>
      <c r="H9594">
        <v>15982</v>
      </c>
      <c r="I9594">
        <v>19391</v>
      </c>
      <c r="J9594">
        <v>1281</v>
      </c>
      <c r="K9594">
        <v>25788</v>
      </c>
      <c r="L9594">
        <v>26501</v>
      </c>
      <c r="M9594" t="s">
        <v>2043</v>
      </c>
      <c r="N9594" t="s">
        <v>2043</v>
      </c>
      <c r="O9594" t="s">
        <v>2043</v>
      </c>
    </row>
    <row r="9595" spans="1:15" x14ac:dyDescent="0.2">
      <c r="A9595" t="s">
        <v>1116</v>
      </c>
      <c r="B9595">
        <v>154</v>
      </c>
      <c r="C9595">
        <v>2015</v>
      </c>
      <c r="D9595" t="s">
        <v>1722</v>
      </c>
      <c r="E9595" t="s">
        <v>2064</v>
      </c>
      <c r="F9595" t="s">
        <v>255</v>
      </c>
      <c r="G9595" t="s">
        <v>1471</v>
      </c>
      <c r="H9595">
        <v>25136</v>
      </c>
      <c r="I9595">
        <v>19221</v>
      </c>
      <c r="J9595">
        <v>1651</v>
      </c>
      <c r="K9595">
        <v>15776</v>
      </c>
      <c r="L9595">
        <v>54600</v>
      </c>
      <c r="M9595" t="s">
        <v>2043</v>
      </c>
      <c r="N9595" t="s">
        <v>2043</v>
      </c>
      <c r="O9595" t="s">
        <v>2043</v>
      </c>
    </row>
    <row r="9596" spans="1:15" x14ac:dyDescent="0.2">
      <c r="A9596" t="s">
        <v>2152</v>
      </c>
      <c r="B9596">
        <v>155</v>
      </c>
      <c r="C9596">
        <v>2015</v>
      </c>
      <c r="D9596" t="s">
        <v>21</v>
      </c>
      <c r="E9596" t="s">
        <v>920</v>
      </c>
      <c r="F9596" t="s">
        <v>28</v>
      </c>
      <c r="G9596" t="s">
        <v>1406</v>
      </c>
      <c r="H9596">
        <v>11038</v>
      </c>
      <c r="I9596">
        <v>19157</v>
      </c>
      <c r="J9596">
        <v>-373</v>
      </c>
      <c r="K9596">
        <v>35780</v>
      </c>
      <c r="L9596">
        <v>65577</v>
      </c>
      <c r="M9596" t="s">
        <v>2043</v>
      </c>
      <c r="N9596" t="s">
        <v>2043</v>
      </c>
      <c r="O9596" t="s">
        <v>2043</v>
      </c>
    </row>
    <row r="9597" spans="1:15" x14ac:dyDescent="0.2">
      <c r="A9597" t="s">
        <v>2153</v>
      </c>
      <c r="B9597">
        <v>156</v>
      </c>
      <c r="C9597">
        <v>2015</v>
      </c>
      <c r="D9597" t="s">
        <v>350</v>
      </c>
      <c r="E9597" t="s">
        <v>2042</v>
      </c>
      <c r="F9597" t="s">
        <v>177</v>
      </c>
      <c r="G9597" t="s">
        <v>1487</v>
      </c>
      <c r="H9597">
        <v>7307</v>
      </c>
      <c r="I9597">
        <v>19109</v>
      </c>
      <c r="J9597">
        <v>419</v>
      </c>
      <c r="K9597">
        <v>8400</v>
      </c>
      <c r="L9597">
        <v>24000</v>
      </c>
      <c r="M9597" t="s">
        <v>2043</v>
      </c>
      <c r="N9597" t="s">
        <v>2043</v>
      </c>
      <c r="O9597" t="s">
        <v>2043</v>
      </c>
    </row>
    <row r="9598" spans="1:15" x14ac:dyDescent="0.2">
      <c r="A9598" t="s">
        <v>2154</v>
      </c>
      <c r="B9598">
        <v>157</v>
      </c>
      <c r="C9598">
        <v>2015</v>
      </c>
      <c r="D9598" t="s">
        <v>24</v>
      </c>
      <c r="E9598" t="s">
        <v>2042</v>
      </c>
      <c r="F9598" t="s">
        <v>187</v>
      </c>
      <c r="G9598" t="s">
        <v>1501</v>
      </c>
      <c r="H9598">
        <v>15869</v>
      </c>
      <c r="I9598">
        <v>19023</v>
      </c>
      <c r="J9598">
        <v>867</v>
      </c>
      <c r="K9598">
        <v>14431</v>
      </c>
      <c r="L9598">
        <v>84500</v>
      </c>
      <c r="M9598" t="s">
        <v>2043</v>
      </c>
      <c r="N9598" t="s">
        <v>2043</v>
      </c>
      <c r="O9598" t="s">
        <v>2043</v>
      </c>
    </row>
    <row r="9599" spans="1:15" x14ac:dyDescent="0.2">
      <c r="A9599" t="s">
        <v>2155</v>
      </c>
      <c r="B9599">
        <v>158</v>
      </c>
      <c r="C9599">
        <v>2015</v>
      </c>
      <c r="D9599" t="s">
        <v>17</v>
      </c>
      <c r="E9599" t="s">
        <v>17</v>
      </c>
      <c r="F9599" t="s">
        <v>93</v>
      </c>
      <c r="G9599" t="s">
        <v>1496</v>
      </c>
      <c r="H9599">
        <v>22384</v>
      </c>
      <c r="I9599">
        <v>18997</v>
      </c>
      <c r="J9599">
        <v>1359</v>
      </c>
      <c r="K9599">
        <v>20619</v>
      </c>
      <c r="L9599">
        <v>23300</v>
      </c>
      <c r="M9599" t="s">
        <v>2043</v>
      </c>
      <c r="N9599" t="s">
        <v>2043</v>
      </c>
      <c r="O9599" t="s">
        <v>2043</v>
      </c>
    </row>
    <row r="9600" spans="1:15" x14ac:dyDescent="0.2">
      <c r="A9600" t="s">
        <v>2156</v>
      </c>
      <c r="B9600">
        <v>159</v>
      </c>
      <c r="C9600">
        <v>2015</v>
      </c>
      <c r="D9600" t="s">
        <v>24</v>
      </c>
      <c r="E9600" t="s">
        <v>2042</v>
      </c>
      <c r="F9600" t="s">
        <v>113</v>
      </c>
      <c r="G9600" t="s">
        <v>1560</v>
      </c>
      <c r="H9600">
        <v>22872</v>
      </c>
      <c r="I9600">
        <v>18910</v>
      </c>
      <c r="J9600">
        <v>1065</v>
      </c>
      <c r="K9600">
        <v>11224</v>
      </c>
      <c r="L9600">
        <v>105500</v>
      </c>
      <c r="M9600" t="s">
        <v>2043</v>
      </c>
      <c r="N9600" t="s">
        <v>2043</v>
      </c>
      <c r="O9600" t="s">
        <v>2043</v>
      </c>
    </row>
    <row r="9601" spans="1:15" x14ac:dyDescent="0.2">
      <c r="A9601" t="s">
        <v>2157</v>
      </c>
      <c r="B9601">
        <v>160</v>
      </c>
      <c r="C9601">
        <v>2015</v>
      </c>
      <c r="D9601" t="s">
        <v>65</v>
      </c>
      <c r="E9601" t="s">
        <v>2044</v>
      </c>
      <c r="F9601" t="s">
        <v>33</v>
      </c>
      <c r="G9601" t="s">
        <v>1427</v>
      </c>
      <c r="H9601">
        <v>17604</v>
      </c>
      <c r="I9601">
        <v>18847</v>
      </c>
      <c r="J9601">
        <v>798</v>
      </c>
      <c r="K9601">
        <v>245013</v>
      </c>
      <c r="L9601">
        <v>17500</v>
      </c>
      <c r="M9601" t="s">
        <v>2043</v>
      </c>
      <c r="N9601" t="s">
        <v>2043</v>
      </c>
      <c r="O9601" t="s">
        <v>2043</v>
      </c>
    </row>
    <row r="9602" spans="1:15" x14ac:dyDescent="0.2">
      <c r="A9602" t="s">
        <v>2158</v>
      </c>
      <c r="B9602">
        <v>161</v>
      </c>
      <c r="C9602">
        <v>2015</v>
      </c>
      <c r="D9602" t="s">
        <v>118</v>
      </c>
      <c r="E9602" t="s">
        <v>2061</v>
      </c>
      <c r="F9602" t="s">
        <v>22</v>
      </c>
      <c r="G9602" t="s">
        <v>1502</v>
      </c>
      <c r="H9602">
        <v>29947</v>
      </c>
      <c r="I9602">
        <v>18605</v>
      </c>
      <c r="J9602">
        <v>1136</v>
      </c>
      <c r="K9602">
        <v>20200</v>
      </c>
      <c r="L9602">
        <v>46278</v>
      </c>
      <c r="M9602" t="s">
        <v>2043</v>
      </c>
      <c r="N9602" t="s">
        <v>2043</v>
      </c>
      <c r="O9602" t="s">
        <v>2043</v>
      </c>
    </row>
    <row r="9603" spans="1:15" x14ac:dyDescent="0.2">
      <c r="A9603" t="s">
        <v>2159</v>
      </c>
      <c r="B9603">
        <v>162</v>
      </c>
      <c r="C9603">
        <v>2015</v>
      </c>
      <c r="D9603" t="s">
        <v>488</v>
      </c>
      <c r="E9603" t="s">
        <v>920</v>
      </c>
      <c r="F9603" t="s">
        <v>22</v>
      </c>
      <c r="G9603" t="s">
        <v>1538</v>
      </c>
      <c r="H9603">
        <v>42687</v>
      </c>
      <c r="I9603">
        <v>18470</v>
      </c>
      <c r="J9603">
        <v>-1750</v>
      </c>
      <c r="K9603">
        <v>61689</v>
      </c>
      <c r="L9603">
        <v>6100</v>
      </c>
      <c r="M9603" t="s">
        <v>2043</v>
      </c>
      <c r="N9603" t="s">
        <v>2043</v>
      </c>
      <c r="O9603" t="s">
        <v>2043</v>
      </c>
    </row>
    <row r="9604" spans="1:15" x14ac:dyDescent="0.2">
      <c r="A9604" t="s">
        <v>2160</v>
      </c>
      <c r="B9604">
        <v>163</v>
      </c>
      <c r="C9604">
        <v>2015</v>
      </c>
      <c r="D9604" t="s">
        <v>214</v>
      </c>
      <c r="E9604" t="s">
        <v>920</v>
      </c>
      <c r="F9604" t="s">
        <v>86</v>
      </c>
      <c r="G9604" t="s">
        <v>1412</v>
      </c>
      <c r="H9604">
        <v>40289</v>
      </c>
      <c r="I9604">
        <v>18467</v>
      </c>
      <c r="J9604">
        <v>1963</v>
      </c>
      <c r="K9604">
        <v>70923</v>
      </c>
      <c r="L9604">
        <v>26369</v>
      </c>
      <c r="M9604" t="s">
        <v>2043</v>
      </c>
      <c r="N9604" t="s">
        <v>2043</v>
      </c>
      <c r="O9604" t="s">
        <v>2043</v>
      </c>
    </row>
    <row r="9605" spans="1:15" x14ac:dyDescent="0.2">
      <c r="A9605" t="s">
        <v>2161</v>
      </c>
      <c r="B9605">
        <v>164</v>
      </c>
      <c r="C9605">
        <v>2015</v>
      </c>
      <c r="D9605" t="s">
        <v>70</v>
      </c>
      <c r="E9605" t="s">
        <v>70</v>
      </c>
      <c r="F9605" t="s">
        <v>72</v>
      </c>
      <c r="G9605" t="s">
        <v>1481</v>
      </c>
      <c r="H9605">
        <v>3039</v>
      </c>
      <c r="I9605">
        <v>18390</v>
      </c>
      <c r="J9605">
        <v>182</v>
      </c>
      <c r="K9605">
        <v>4374</v>
      </c>
      <c r="L9605">
        <v>35800</v>
      </c>
      <c r="M9605" t="s">
        <v>2043</v>
      </c>
      <c r="N9605" t="s">
        <v>2043</v>
      </c>
      <c r="O9605" t="s">
        <v>2043</v>
      </c>
    </row>
    <row r="9606" spans="1:15" x14ac:dyDescent="0.2">
      <c r="A9606" t="s">
        <v>2162</v>
      </c>
      <c r="B9606">
        <v>165</v>
      </c>
      <c r="C9606">
        <v>2015</v>
      </c>
      <c r="D9606" t="s">
        <v>980</v>
      </c>
      <c r="E9606" t="s">
        <v>2055</v>
      </c>
      <c r="F9606" t="s">
        <v>44</v>
      </c>
      <c r="G9606" t="s">
        <v>1671</v>
      </c>
      <c r="H9606">
        <v>51223</v>
      </c>
      <c r="I9606">
        <v>18205</v>
      </c>
      <c r="J9606">
        <v>1043</v>
      </c>
      <c r="K9606">
        <v>22947</v>
      </c>
      <c r="L9606">
        <v>22100</v>
      </c>
      <c r="M9606" t="s">
        <v>2043</v>
      </c>
      <c r="N9606" t="s">
        <v>2043</v>
      </c>
      <c r="O9606" t="s">
        <v>2043</v>
      </c>
    </row>
    <row r="9607" spans="1:15" x14ac:dyDescent="0.2">
      <c r="A9607" t="s">
        <v>1178</v>
      </c>
      <c r="B9607">
        <v>166</v>
      </c>
      <c r="C9607">
        <v>2015</v>
      </c>
      <c r="D9607" t="s">
        <v>17</v>
      </c>
      <c r="E9607" t="s">
        <v>17</v>
      </c>
      <c r="F9607" t="s">
        <v>53</v>
      </c>
      <c r="G9607" t="s">
        <v>1479</v>
      </c>
      <c r="H9607">
        <v>7305</v>
      </c>
      <c r="I9607">
        <v>18138</v>
      </c>
      <c r="J9607">
        <v>2452</v>
      </c>
      <c r="K9607">
        <v>18109</v>
      </c>
      <c r="L9607">
        <v>67000</v>
      </c>
      <c r="M9607" t="s">
        <v>2043</v>
      </c>
      <c r="N9607" t="s">
        <v>2043</v>
      </c>
      <c r="O9607" t="s">
        <v>2043</v>
      </c>
    </row>
    <row r="9608" spans="1:15" x14ac:dyDescent="0.2">
      <c r="A9608" t="s">
        <v>2163</v>
      </c>
      <c r="B9608">
        <v>167</v>
      </c>
      <c r="C9608">
        <v>2015</v>
      </c>
      <c r="D9608" t="s">
        <v>488</v>
      </c>
      <c r="E9608" t="s">
        <v>920</v>
      </c>
      <c r="F9608" t="s">
        <v>22</v>
      </c>
      <c r="G9608" t="s">
        <v>1403</v>
      </c>
      <c r="H9608">
        <v>50287</v>
      </c>
      <c r="I9608">
        <v>18035</v>
      </c>
      <c r="J9608">
        <v>2916</v>
      </c>
      <c r="K9608">
        <v>34763</v>
      </c>
      <c r="L9608">
        <v>3000</v>
      </c>
      <c r="M9608" t="s">
        <v>2043</v>
      </c>
      <c r="N9608" t="s">
        <v>2043</v>
      </c>
      <c r="O9608" t="s">
        <v>2043</v>
      </c>
    </row>
    <row r="9609" spans="1:15" x14ac:dyDescent="0.2">
      <c r="A9609" t="s">
        <v>2164</v>
      </c>
      <c r="B9609">
        <v>168</v>
      </c>
      <c r="C9609">
        <v>2015</v>
      </c>
      <c r="D9609" t="s">
        <v>27</v>
      </c>
      <c r="E9609" t="s">
        <v>27</v>
      </c>
      <c r="F9609" t="s">
        <v>297</v>
      </c>
      <c r="G9609" t="s">
        <v>1801</v>
      </c>
      <c r="H9609">
        <v>19572</v>
      </c>
      <c r="I9609">
        <v>18031</v>
      </c>
      <c r="J9609">
        <v>772</v>
      </c>
      <c r="K9609">
        <v>50147</v>
      </c>
      <c r="L9609">
        <v>45000</v>
      </c>
      <c r="M9609" t="s">
        <v>2043</v>
      </c>
      <c r="N9609" t="s">
        <v>2043</v>
      </c>
      <c r="O9609" t="s">
        <v>2043</v>
      </c>
    </row>
    <row r="9610" spans="1:15" x14ac:dyDescent="0.2">
      <c r="A9610" t="s">
        <v>2165</v>
      </c>
      <c r="B9610">
        <v>169</v>
      </c>
      <c r="C9610">
        <v>2015</v>
      </c>
      <c r="D9610" t="s">
        <v>38</v>
      </c>
      <c r="E9610" t="s">
        <v>2055</v>
      </c>
      <c r="F9610" t="s">
        <v>35</v>
      </c>
      <c r="G9610" t="s">
        <v>1494</v>
      </c>
      <c r="H9610">
        <v>98505</v>
      </c>
      <c r="I9610">
        <v>17945</v>
      </c>
      <c r="J9610">
        <v>5070</v>
      </c>
      <c r="K9610">
        <v>34475</v>
      </c>
      <c r="L9610">
        <v>9000</v>
      </c>
      <c r="M9610" t="s">
        <v>2043</v>
      </c>
      <c r="N9610" t="s">
        <v>2043</v>
      </c>
      <c r="O9610" t="s">
        <v>2043</v>
      </c>
    </row>
    <row r="9611" spans="1:15" x14ac:dyDescent="0.2">
      <c r="A9611" t="s">
        <v>2166</v>
      </c>
      <c r="B9611">
        <v>170</v>
      </c>
      <c r="C9611">
        <v>2015</v>
      </c>
      <c r="D9611" t="s">
        <v>1294</v>
      </c>
      <c r="E9611" t="s">
        <v>112</v>
      </c>
      <c r="F9611" t="s">
        <v>22</v>
      </c>
      <c r="G9611" t="s">
        <v>1502</v>
      </c>
      <c r="H9611">
        <v>4909</v>
      </c>
      <c r="I9611">
        <v>17924</v>
      </c>
      <c r="J9611">
        <v>12</v>
      </c>
      <c r="K9611">
        <v>18141</v>
      </c>
      <c r="L9611">
        <v>96456</v>
      </c>
      <c r="M9611" t="s">
        <v>2043</v>
      </c>
      <c r="N9611" t="s">
        <v>2043</v>
      </c>
      <c r="O9611" t="s">
        <v>2043</v>
      </c>
    </row>
    <row r="9612" spans="1:15" x14ac:dyDescent="0.2">
      <c r="A9612" t="s">
        <v>2167</v>
      </c>
      <c r="B9612">
        <v>171</v>
      </c>
      <c r="C9612">
        <v>2015</v>
      </c>
      <c r="D9612" t="s">
        <v>980</v>
      </c>
      <c r="E9612" t="s">
        <v>2055</v>
      </c>
      <c r="F9612" t="s">
        <v>72</v>
      </c>
      <c r="G9612" t="s">
        <v>1421</v>
      </c>
      <c r="H9612">
        <v>33739</v>
      </c>
      <c r="I9612">
        <v>17910</v>
      </c>
      <c r="J9612">
        <v>1824</v>
      </c>
      <c r="K9612">
        <v>23146</v>
      </c>
      <c r="L9612">
        <v>43000</v>
      </c>
      <c r="M9612" t="s">
        <v>2043</v>
      </c>
      <c r="N9612" t="s">
        <v>2043</v>
      </c>
      <c r="O9612" t="s">
        <v>2043</v>
      </c>
    </row>
    <row r="9613" spans="1:15" x14ac:dyDescent="0.2">
      <c r="A9613" t="s">
        <v>2168</v>
      </c>
      <c r="B9613">
        <v>172</v>
      </c>
      <c r="C9613">
        <v>2015</v>
      </c>
      <c r="D9613" t="s">
        <v>1363</v>
      </c>
      <c r="E9613" t="s">
        <v>2045</v>
      </c>
      <c r="F9613" t="s">
        <v>55</v>
      </c>
      <c r="G9613" t="s">
        <v>1456</v>
      </c>
      <c r="H9613">
        <v>69946</v>
      </c>
      <c r="I9613">
        <v>17902</v>
      </c>
      <c r="J9613">
        <v>46</v>
      </c>
      <c r="K9613">
        <v>45132</v>
      </c>
      <c r="L9613">
        <v>35550</v>
      </c>
      <c r="M9613" t="s">
        <v>2043</v>
      </c>
      <c r="N9613" t="s">
        <v>2043</v>
      </c>
      <c r="O9613" t="s">
        <v>2043</v>
      </c>
    </row>
    <row r="9614" spans="1:15" x14ac:dyDescent="0.2">
      <c r="A9614" t="s">
        <v>2169</v>
      </c>
      <c r="B9614">
        <v>173</v>
      </c>
      <c r="C9614">
        <v>2015</v>
      </c>
      <c r="D9614" t="s">
        <v>980</v>
      </c>
      <c r="E9614" t="s">
        <v>2055</v>
      </c>
      <c r="F9614" t="s">
        <v>68</v>
      </c>
      <c r="G9614" t="s">
        <v>1408</v>
      </c>
      <c r="H9614">
        <v>15600</v>
      </c>
      <c r="I9614">
        <v>17773</v>
      </c>
      <c r="J9614">
        <v>303</v>
      </c>
      <c r="K9614">
        <v>19366</v>
      </c>
      <c r="L9614">
        <v>32800</v>
      </c>
      <c r="M9614" t="s">
        <v>2043</v>
      </c>
      <c r="N9614" t="s">
        <v>2043</v>
      </c>
      <c r="O9614" t="s">
        <v>2043</v>
      </c>
    </row>
    <row r="9615" spans="1:15" x14ac:dyDescent="0.2">
      <c r="A9615" t="s">
        <v>2170</v>
      </c>
      <c r="B9615">
        <v>174</v>
      </c>
      <c r="C9615">
        <v>2015</v>
      </c>
      <c r="D9615" t="s">
        <v>17</v>
      </c>
      <c r="E9615" t="s">
        <v>17</v>
      </c>
      <c r="F9615" t="s">
        <v>18</v>
      </c>
      <c r="G9615" t="s">
        <v>1491</v>
      </c>
      <c r="H9615">
        <v>8554</v>
      </c>
      <c r="I9615">
        <v>17727</v>
      </c>
      <c r="J9615">
        <v>672</v>
      </c>
      <c r="K9615">
        <v>9150</v>
      </c>
      <c r="L9615">
        <v>125200</v>
      </c>
      <c r="M9615" t="s">
        <v>2043</v>
      </c>
      <c r="N9615" t="s">
        <v>2043</v>
      </c>
      <c r="O9615" t="s">
        <v>2043</v>
      </c>
    </row>
    <row r="9616" spans="1:15" x14ac:dyDescent="0.2">
      <c r="A9616" t="s">
        <v>2171</v>
      </c>
      <c r="B9616">
        <v>175</v>
      </c>
      <c r="C9616">
        <v>2015</v>
      </c>
      <c r="D9616" t="s">
        <v>17</v>
      </c>
      <c r="E9616" t="s">
        <v>17</v>
      </c>
      <c r="F9616" t="s">
        <v>18</v>
      </c>
      <c r="G9616" t="s">
        <v>1520</v>
      </c>
      <c r="H9616">
        <v>12055</v>
      </c>
      <c r="I9616">
        <v>17539</v>
      </c>
      <c r="J9616">
        <v>293</v>
      </c>
      <c r="K9616">
        <v>11294</v>
      </c>
      <c r="L9616">
        <v>72900</v>
      </c>
      <c r="M9616" t="s">
        <v>2043</v>
      </c>
      <c r="N9616" t="s">
        <v>2043</v>
      </c>
      <c r="O9616" t="s">
        <v>2043</v>
      </c>
    </row>
    <row r="9617" spans="1:15" x14ac:dyDescent="0.2">
      <c r="A9617" t="s">
        <v>2172</v>
      </c>
      <c r="B9617">
        <v>176</v>
      </c>
      <c r="C9617">
        <v>2015</v>
      </c>
      <c r="D9617" t="s">
        <v>166</v>
      </c>
      <c r="E9617" t="s">
        <v>2118</v>
      </c>
      <c r="F9617" t="s">
        <v>98</v>
      </c>
      <c r="G9617" t="s">
        <v>1499</v>
      </c>
      <c r="H9617">
        <v>3554</v>
      </c>
      <c r="I9617">
        <v>17507</v>
      </c>
      <c r="J9617">
        <v>102</v>
      </c>
      <c r="K9617">
        <v>12314</v>
      </c>
      <c r="L9617">
        <v>35500</v>
      </c>
      <c r="M9617" t="s">
        <v>2043</v>
      </c>
      <c r="N9617" t="s">
        <v>2043</v>
      </c>
      <c r="O9617" t="s">
        <v>2043</v>
      </c>
    </row>
    <row r="9618" spans="1:15" x14ac:dyDescent="0.2">
      <c r="A9618" t="s">
        <v>2173</v>
      </c>
      <c r="B9618">
        <v>177</v>
      </c>
      <c r="C9618">
        <v>2015</v>
      </c>
      <c r="D9618" t="s">
        <v>350</v>
      </c>
      <c r="E9618" t="s">
        <v>2042</v>
      </c>
      <c r="F9618" t="s">
        <v>18</v>
      </c>
      <c r="G9618" t="s">
        <v>1510</v>
      </c>
      <c r="H9618">
        <v>4651</v>
      </c>
      <c r="I9618">
        <v>17439</v>
      </c>
      <c r="J9618">
        <v>287</v>
      </c>
      <c r="K9618">
        <v>7228</v>
      </c>
      <c r="L9618">
        <v>22100</v>
      </c>
      <c r="M9618" t="s">
        <v>2046</v>
      </c>
      <c r="N9618" t="s">
        <v>2043</v>
      </c>
      <c r="O9618" t="s">
        <v>2043</v>
      </c>
    </row>
    <row r="9619" spans="1:15" x14ac:dyDescent="0.2">
      <c r="A9619" t="s">
        <v>2174</v>
      </c>
      <c r="B9619">
        <v>178</v>
      </c>
      <c r="C9619">
        <v>2015</v>
      </c>
      <c r="D9619" t="s">
        <v>214</v>
      </c>
      <c r="E9619" t="s">
        <v>920</v>
      </c>
      <c r="F9619" t="s">
        <v>35</v>
      </c>
      <c r="G9619" t="s">
        <v>1678</v>
      </c>
      <c r="H9619">
        <v>9036</v>
      </c>
      <c r="I9619">
        <v>17378</v>
      </c>
      <c r="J9619">
        <v>769</v>
      </c>
      <c r="K9619">
        <v>38966</v>
      </c>
      <c r="L9619">
        <v>18500</v>
      </c>
      <c r="M9619" t="s">
        <v>2043</v>
      </c>
      <c r="N9619" t="s">
        <v>2043</v>
      </c>
      <c r="O9619" t="s">
        <v>2043</v>
      </c>
    </row>
    <row r="9620" spans="1:15" x14ac:dyDescent="0.2">
      <c r="A9620" t="s">
        <v>2175</v>
      </c>
      <c r="B9620">
        <v>179</v>
      </c>
      <c r="C9620">
        <v>2015</v>
      </c>
      <c r="D9620" t="s">
        <v>1077</v>
      </c>
      <c r="E9620" t="s">
        <v>2054</v>
      </c>
      <c r="F9620" t="s">
        <v>28</v>
      </c>
      <c r="G9620" t="s">
        <v>1406</v>
      </c>
      <c r="H9620">
        <v>62897</v>
      </c>
      <c r="I9620">
        <v>17277</v>
      </c>
      <c r="J9620">
        <v>2180</v>
      </c>
      <c r="K9620">
        <v>13459</v>
      </c>
      <c r="L9620">
        <v>37700</v>
      </c>
      <c r="M9620" t="s">
        <v>2043</v>
      </c>
      <c r="N9620" t="s">
        <v>2043</v>
      </c>
      <c r="O9620" t="s">
        <v>2043</v>
      </c>
    </row>
    <row r="9621" spans="1:15" x14ac:dyDescent="0.2">
      <c r="A9621" t="s">
        <v>2176</v>
      </c>
      <c r="B9621">
        <v>180</v>
      </c>
      <c r="C9621">
        <v>2015</v>
      </c>
      <c r="D9621" t="s">
        <v>998</v>
      </c>
      <c r="E9621" t="s">
        <v>115</v>
      </c>
      <c r="F9621" t="s">
        <v>146</v>
      </c>
      <c r="G9621" t="s">
        <v>1466</v>
      </c>
      <c r="H9621">
        <v>1079</v>
      </c>
      <c r="I9621">
        <v>17270</v>
      </c>
      <c r="J9621">
        <v>115</v>
      </c>
      <c r="K9621">
        <v>2040</v>
      </c>
      <c r="L9621">
        <v>1154</v>
      </c>
      <c r="M9621" t="s">
        <v>2043</v>
      </c>
      <c r="N9621" t="s">
        <v>2043</v>
      </c>
      <c r="O9621" t="s">
        <v>2043</v>
      </c>
    </row>
    <row r="9622" spans="1:15" x14ac:dyDescent="0.2">
      <c r="A9622" t="s">
        <v>2177</v>
      </c>
      <c r="B9622">
        <v>181</v>
      </c>
      <c r="C9622">
        <v>2015</v>
      </c>
      <c r="D9622" t="s">
        <v>95</v>
      </c>
      <c r="E9622" t="s">
        <v>2045</v>
      </c>
      <c r="F9622" t="s">
        <v>146</v>
      </c>
      <c r="G9622" t="s">
        <v>1466</v>
      </c>
      <c r="H9622">
        <v>53304</v>
      </c>
      <c r="I9622">
        <v>17100</v>
      </c>
      <c r="J9622">
        <v>1894</v>
      </c>
      <c r="K9622">
        <v>42852</v>
      </c>
      <c r="L9622">
        <v>51000</v>
      </c>
      <c r="M9622" t="s">
        <v>2043</v>
      </c>
      <c r="N9622" t="s">
        <v>2043</v>
      </c>
      <c r="O9622" t="s">
        <v>2043</v>
      </c>
    </row>
    <row r="9623" spans="1:15" x14ac:dyDescent="0.2">
      <c r="A9623" t="s">
        <v>633</v>
      </c>
      <c r="B9623">
        <v>182</v>
      </c>
      <c r="C9623">
        <v>2015</v>
      </c>
      <c r="D9623" t="s">
        <v>214</v>
      </c>
      <c r="E9623" t="s">
        <v>920</v>
      </c>
      <c r="F9623" t="s">
        <v>55</v>
      </c>
      <c r="G9623" t="s">
        <v>1413</v>
      </c>
      <c r="H9623">
        <v>25371</v>
      </c>
      <c r="I9623">
        <v>17090</v>
      </c>
      <c r="J9623">
        <v>1436</v>
      </c>
      <c r="K9623">
        <v>60127</v>
      </c>
      <c r="L9623">
        <v>22581</v>
      </c>
      <c r="M9623" t="s">
        <v>2043</v>
      </c>
      <c r="N9623" t="s">
        <v>2043</v>
      </c>
      <c r="O9623" t="s">
        <v>2043</v>
      </c>
    </row>
    <row r="9624" spans="1:15" x14ac:dyDescent="0.2">
      <c r="A9624" t="s">
        <v>2178</v>
      </c>
      <c r="B9624">
        <v>183</v>
      </c>
      <c r="C9624">
        <v>2015</v>
      </c>
      <c r="D9624" t="s">
        <v>214</v>
      </c>
      <c r="E9624" t="s">
        <v>920</v>
      </c>
      <c r="F9624" t="s">
        <v>177</v>
      </c>
      <c r="G9624" t="s">
        <v>1500</v>
      </c>
      <c r="H9624">
        <v>46211</v>
      </c>
      <c r="I9624">
        <v>17021</v>
      </c>
      <c r="J9624">
        <v>2465</v>
      </c>
      <c r="K9624">
        <v>74929</v>
      </c>
      <c r="L9624">
        <v>13800</v>
      </c>
      <c r="M9624" t="s">
        <v>2043</v>
      </c>
      <c r="N9624" t="s">
        <v>2043</v>
      </c>
      <c r="O9624" t="s">
        <v>2043</v>
      </c>
    </row>
    <row r="9625" spans="1:15" x14ac:dyDescent="0.2">
      <c r="A9625" t="s">
        <v>2179</v>
      </c>
      <c r="B9625">
        <v>184</v>
      </c>
      <c r="C9625">
        <v>2015</v>
      </c>
      <c r="D9625" t="s">
        <v>214</v>
      </c>
      <c r="E9625" t="s">
        <v>920</v>
      </c>
      <c r="F9625" t="s">
        <v>53</v>
      </c>
      <c r="G9625" t="s">
        <v>1471</v>
      </c>
      <c r="H9625">
        <v>27529</v>
      </c>
      <c r="I9625">
        <v>17020</v>
      </c>
      <c r="J9625">
        <v>1634</v>
      </c>
      <c r="K9625">
        <v>59633</v>
      </c>
      <c r="L9625">
        <v>18529</v>
      </c>
      <c r="M9625" t="s">
        <v>2043</v>
      </c>
      <c r="N9625" t="s">
        <v>2043</v>
      </c>
      <c r="O9625" t="s">
        <v>2043</v>
      </c>
    </row>
    <row r="9626" spans="1:15" x14ac:dyDescent="0.2">
      <c r="A9626" t="s">
        <v>1249</v>
      </c>
      <c r="B9626">
        <v>185</v>
      </c>
      <c r="C9626">
        <v>2015</v>
      </c>
      <c r="D9626" t="s">
        <v>824</v>
      </c>
      <c r="E9626" t="s">
        <v>112</v>
      </c>
      <c r="F9626" t="s">
        <v>44</v>
      </c>
      <c r="G9626" t="s">
        <v>1428</v>
      </c>
      <c r="H9626">
        <v>37232</v>
      </c>
      <c r="I9626">
        <v>16972</v>
      </c>
      <c r="J9626">
        <v>2497</v>
      </c>
      <c r="K9626">
        <v>25917</v>
      </c>
      <c r="L9626">
        <v>65500</v>
      </c>
      <c r="M9626" t="s">
        <v>2043</v>
      </c>
      <c r="N9626" t="s">
        <v>2043</v>
      </c>
      <c r="O9626" t="s">
        <v>2043</v>
      </c>
    </row>
    <row r="9627" spans="1:15" x14ac:dyDescent="0.2">
      <c r="A9627" t="s">
        <v>2180</v>
      </c>
      <c r="B9627">
        <v>186</v>
      </c>
      <c r="C9627">
        <v>2015</v>
      </c>
      <c r="D9627" t="s">
        <v>1288</v>
      </c>
      <c r="E9627" t="s">
        <v>112</v>
      </c>
      <c r="F9627" t="s">
        <v>142</v>
      </c>
      <c r="G9627" t="s">
        <v>1480</v>
      </c>
      <c r="H9627">
        <v>8399</v>
      </c>
      <c r="I9627">
        <v>16588</v>
      </c>
      <c r="J9627">
        <v>271</v>
      </c>
      <c r="K9627">
        <v>5838</v>
      </c>
      <c r="L9627">
        <v>13400</v>
      </c>
      <c r="M9627" t="s">
        <v>2043</v>
      </c>
      <c r="N9627" t="s">
        <v>2043</v>
      </c>
      <c r="O9627" t="s">
        <v>2043</v>
      </c>
    </row>
    <row r="9628" spans="1:15" x14ac:dyDescent="0.2">
      <c r="A9628" t="s">
        <v>2181</v>
      </c>
      <c r="B9628">
        <v>187</v>
      </c>
      <c r="C9628">
        <v>2015</v>
      </c>
      <c r="D9628" t="s">
        <v>60</v>
      </c>
      <c r="E9628" t="s">
        <v>2114</v>
      </c>
      <c r="F9628" t="s">
        <v>93</v>
      </c>
      <c r="G9628" t="s">
        <v>1457</v>
      </c>
      <c r="H9628">
        <v>71006</v>
      </c>
      <c r="I9628">
        <v>16448</v>
      </c>
      <c r="J9628">
        <v>2068</v>
      </c>
      <c r="K9628">
        <v>10753</v>
      </c>
      <c r="L9628">
        <v>191000</v>
      </c>
      <c r="M9628" t="s">
        <v>2043</v>
      </c>
      <c r="N9628" t="s">
        <v>2043</v>
      </c>
      <c r="O9628" t="s">
        <v>2043</v>
      </c>
    </row>
    <row r="9629" spans="1:15" x14ac:dyDescent="0.2">
      <c r="A9629" t="s">
        <v>2182</v>
      </c>
      <c r="B9629">
        <v>188</v>
      </c>
      <c r="C9629">
        <v>2015</v>
      </c>
      <c r="D9629" t="s">
        <v>1838</v>
      </c>
      <c r="E9629" t="s">
        <v>2042</v>
      </c>
      <c r="F9629" t="s">
        <v>55</v>
      </c>
      <c r="G9629" t="s">
        <v>1413</v>
      </c>
      <c r="H9629">
        <v>18145</v>
      </c>
      <c r="I9629">
        <v>16435</v>
      </c>
      <c r="J9629">
        <v>1262</v>
      </c>
      <c r="K9629">
        <v>7690</v>
      </c>
      <c r="L9629">
        <v>141000</v>
      </c>
      <c r="M9629" t="s">
        <v>2043</v>
      </c>
      <c r="N9629" t="s">
        <v>2043</v>
      </c>
      <c r="O9629" t="s">
        <v>2043</v>
      </c>
    </row>
    <row r="9630" spans="1:15" x14ac:dyDescent="0.2">
      <c r="A9630" t="s">
        <v>2183</v>
      </c>
      <c r="B9630">
        <v>189</v>
      </c>
      <c r="C9630">
        <v>2015</v>
      </c>
      <c r="D9630" t="s">
        <v>57</v>
      </c>
      <c r="E9630" t="s">
        <v>2044</v>
      </c>
      <c r="F9630" t="s">
        <v>28</v>
      </c>
      <c r="G9630" t="s">
        <v>1406</v>
      </c>
      <c r="H9630">
        <v>44853</v>
      </c>
      <c r="I9630">
        <v>16386</v>
      </c>
      <c r="J9630">
        <v>2567</v>
      </c>
      <c r="K9630">
        <v>385303</v>
      </c>
      <c r="L9630">
        <v>50300</v>
      </c>
      <c r="M9630" t="s">
        <v>2043</v>
      </c>
      <c r="N9630" t="s">
        <v>2043</v>
      </c>
      <c r="O9630" t="s">
        <v>2043</v>
      </c>
    </row>
    <row r="9631" spans="1:15" x14ac:dyDescent="0.2">
      <c r="A9631" t="s">
        <v>2184</v>
      </c>
      <c r="B9631">
        <v>190</v>
      </c>
      <c r="C9631">
        <v>2015</v>
      </c>
      <c r="D9631" t="s">
        <v>974</v>
      </c>
      <c r="E9631" t="s">
        <v>2045</v>
      </c>
      <c r="F9631" t="s">
        <v>168</v>
      </c>
      <c r="G9631" t="s">
        <v>1614</v>
      </c>
      <c r="H9631">
        <v>29228</v>
      </c>
      <c r="I9631">
        <v>16358</v>
      </c>
      <c r="J9631">
        <v>3045</v>
      </c>
      <c r="K9631">
        <v>22498</v>
      </c>
      <c r="L9631">
        <v>30400</v>
      </c>
      <c r="M9631" t="s">
        <v>2043</v>
      </c>
      <c r="N9631" t="s">
        <v>2043</v>
      </c>
      <c r="O9631" t="s">
        <v>2043</v>
      </c>
    </row>
    <row r="9632" spans="1:15" x14ac:dyDescent="0.2">
      <c r="A9632" t="s">
        <v>2185</v>
      </c>
      <c r="B9632">
        <v>191</v>
      </c>
      <c r="C9632">
        <v>2015</v>
      </c>
      <c r="D9632" t="s">
        <v>974</v>
      </c>
      <c r="E9632" t="s">
        <v>2045</v>
      </c>
      <c r="F9632" t="s">
        <v>177</v>
      </c>
      <c r="G9632" t="s">
        <v>1680</v>
      </c>
      <c r="H9632">
        <v>4518</v>
      </c>
      <c r="I9632">
        <v>16349</v>
      </c>
      <c r="J9632">
        <v>241</v>
      </c>
      <c r="K9632">
        <v>8480</v>
      </c>
      <c r="L9632">
        <v>142000</v>
      </c>
      <c r="M9632" t="s">
        <v>2043</v>
      </c>
      <c r="N9632" t="s">
        <v>2043</v>
      </c>
      <c r="O9632" t="s">
        <v>2043</v>
      </c>
    </row>
    <row r="9633" spans="1:15" x14ac:dyDescent="0.2">
      <c r="A9633" t="s">
        <v>897</v>
      </c>
      <c r="B9633">
        <v>192</v>
      </c>
      <c r="C9633">
        <v>2015</v>
      </c>
      <c r="D9633" t="s">
        <v>57</v>
      </c>
      <c r="E9633" t="s">
        <v>2044</v>
      </c>
      <c r="F9633" t="s">
        <v>98</v>
      </c>
      <c r="G9633" t="s">
        <v>1499</v>
      </c>
      <c r="H9633">
        <v>48549</v>
      </c>
      <c r="I9633">
        <v>16281</v>
      </c>
      <c r="J9633">
        <v>4184</v>
      </c>
      <c r="K9633">
        <v>345072</v>
      </c>
      <c r="L9633">
        <v>51666</v>
      </c>
      <c r="M9633" t="s">
        <v>2043</v>
      </c>
      <c r="N9633" t="s">
        <v>2043</v>
      </c>
      <c r="O9633" t="s">
        <v>2043</v>
      </c>
    </row>
    <row r="9634" spans="1:15" x14ac:dyDescent="0.2">
      <c r="A9634" t="s">
        <v>2186</v>
      </c>
      <c r="B9634">
        <v>193</v>
      </c>
      <c r="C9634">
        <v>2015</v>
      </c>
      <c r="D9634" t="s">
        <v>223</v>
      </c>
      <c r="E9634" t="s">
        <v>920</v>
      </c>
      <c r="F9634" t="s">
        <v>22</v>
      </c>
      <c r="G9634" t="s">
        <v>1403</v>
      </c>
      <c r="H9634">
        <v>90623</v>
      </c>
      <c r="I9634">
        <v>16226</v>
      </c>
      <c r="J9634">
        <v>1026</v>
      </c>
      <c r="K9634">
        <v>83198</v>
      </c>
      <c r="L9634">
        <v>11535</v>
      </c>
      <c r="M9634" t="s">
        <v>2043</v>
      </c>
      <c r="N9634" t="s">
        <v>2043</v>
      </c>
      <c r="O9634" t="s">
        <v>2043</v>
      </c>
    </row>
    <row r="9635" spans="1:15" x14ac:dyDescent="0.2">
      <c r="A9635" t="s">
        <v>2187</v>
      </c>
      <c r="B9635">
        <v>194</v>
      </c>
      <c r="C9635">
        <v>2015</v>
      </c>
      <c r="D9635" t="s">
        <v>1830</v>
      </c>
      <c r="E9635" t="s">
        <v>2042</v>
      </c>
      <c r="F9635" t="s">
        <v>177</v>
      </c>
      <c r="G9635" t="s">
        <v>1729</v>
      </c>
      <c r="H9635">
        <v>5004</v>
      </c>
      <c r="I9635">
        <v>16096</v>
      </c>
      <c r="J9635">
        <v>-354</v>
      </c>
      <c r="K9635">
        <v>6844</v>
      </c>
      <c r="L9635">
        <v>56000</v>
      </c>
      <c r="M9635" t="s">
        <v>2043</v>
      </c>
      <c r="N9635" t="s">
        <v>2043</v>
      </c>
      <c r="O9635" t="s">
        <v>2043</v>
      </c>
    </row>
    <row r="9636" spans="1:15" x14ac:dyDescent="0.2">
      <c r="A9636" t="s">
        <v>2188</v>
      </c>
      <c r="B9636">
        <v>195</v>
      </c>
      <c r="C9636">
        <v>2015</v>
      </c>
      <c r="D9636" t="s">
        <v>100</v>
      </c>
      <c r="E9636" t="s">
        <v>112</v>
      </c>
      <c r="F9636" t="s">
        <v>28</v>
      </c>
      <c r="G9636" t="s">
        <v>1406</v>
      </c>
      <c r="H9636">
        <v>107500</v>
      </c>
      <c r="I9636">
        <v>15879</v>
      </c>
      <c r="J9636">
        <v>2004</v>
      </c>
      <c r="K9636">
        <v>33749</v>
      </c>
      <c r="L9636">
        <v>25000</v>
      </c>
      <c r="M9636" t="s">
        <v>2043</v>
      </c>
      <c r="N9636" t="s">
        <v>2043</v>
      </c>
      <c r="O9636" t="s">
        <v>2043</v>
      </c>
    </row>
    <row r="9637" spans="1:15" x14ac:dyDescent="0.2">
      <c r="A9637" t="s">
        <v>2189</v>
      </c>
      <c r="B9637">
        <v>196</v>
      </c>
      <c r="C9637">
        <v>2015</v>
      </c>
      <c r="D9637" t="s">
        <v>920</v>
      </c>
      <c r="E9637" t="s">
        <v>920</v>
      </c>
      <c r="F9637" t="s">
        <v>41</v>
      </c>
      <c r="G9637" t="s">
        <v>1611</v>
      </c>
      <c r="H9637">
        <v>8493</v>
      </c>
      <c r="I9637">
        <v>15868</v>
      </c>
      <c r="J9637">
        <v>134</v>
      </c>
      <c r="K9637">
        <v>40665</v>
      </c>
      <c r="L9637">
        <v>9806</v>
      </c>
      <c r="M9637" t="s">
        <v>2043</v>
      </c>
      <c r="N9637" t="s">
        <v>2043</v>
      </c>
      <c r="O9637" t="s">
        <v>2043</v>
      </c>
    </row>
    <row r="9638" spans="1:15" x14ac:dyDescent="0.2">
      <c r="A9638" t="s">
        <v>2190</v>
      </c>
      <c r="B9638">
        <v>197</v>
      </c>
      <c r="C9638">
        <v>2015</v>
      </c>
      <c r="D9638" t="s">
        <v>46</v>
      </c>
      <c r="E9638" t="s">
        <v>46</v>
      </c>
      <c r="F9638" t="s">
        <v>142</v>
      </c>
      <c r="G9638" t="s">
        <v>1480</v>
      </c>
      <c r="H9638">
        <v>54389</v>
      </c>
      <c r="I9638">
        <v>15855</v>
      </c>
      <c r="J9638">
        <v>2740</v>
      </c>
      <c r="K9638">
        <v>21981</v>
      </c>
      <c r="L9638">
        <v>24700</v>
      </c>
      <c r="M9638" t="s">
        <v>2043</v>
      </c>
      <c r="N9638" t="s">
        <v>2043</v>
      </c>
      <c r="O9638" t="s">
        <v>2043</v>
      </c>
    </row>
    <row r="9639" spans="1:15" x14ac:dyDescent="0.2">
      <c r="A9639" t="s">
        <v>2191</v>
      </c>
      <c r="B9639">
        <v>198</v>
      </c>
      <c r="C9639">
        <v>2015</v>
      </c>
      <c r="D9639" t="s">
        <v>46</v>
      </c>
      <c r="E9639" t="s">
        <v>46</v>
      </c>
      <c r="F9639" t="s">
        <v>98</v>
      </c>
      <c r="G9639" t="s">
        <v>1499</v>
      </c>
      <c r="H9639">
        <v>30763</v>
      </c>
      <c r="I9639">
        <v>15607</v>
      </c>
      <c r="J9639">
        <v>2102</v>
      </c>
      <c r="K9639">
        <v>17583</v>
      </c>
      <c r="L9639">
        <v>44400</v>
      </c>
      <c r="M9639" t="s">
        <v>2043</v>
      </c>
      <c r="N9639" t="s">
        <v>2043</v>
      </c>
      <c r="O9639" t="s">
        <v>2043</v>
      </c>
    </row>
    <row r="9640" spans="1:15" x14ac:dyDescent="0.2">
      <c r="A9640" t="s">
        <v>2192</v>
      </c>
      <c r="B9640">
        <v>199</v>
      </c>
      <c r="C9640">
        <v>2015</v>
      </c>
      <c r="D9640" t="s">
        <v>998</v>
      </c>
      <c r="E9640" t="s">
        <v>115</v>
      </c>
      <c r="F9640" t="s">
        <v>86</v>
      </c>
      <c r="G9640" t="s">
        <v>1412</v>
      </c>
      <c r="H9640">
        <v>14230</v>
      </c>
      <c r="I9640">
        <v>15342</v>
      </c>
      <c r="J9640">
        <v>711</v>
      </c>
      <c r="K9640">
        <v>8246</v>
      </c>
      <c r="L9640">
        <v>39000</v>
      </c>
      <c r="M9640" t="s">
        <v>2043</v>
      </c>
      <c r="N9640" t="s">
        <v>2043</v>
      </c>
      <c r="O9640" t="s">
        <v>2043</v>
      </c>
    </row>
    <row r="9641" spans="1:15" x14ac:dyDescent="0.2">
      <c r="A9641" t="s">
        <v>2193</v>
      </c>
      <c r="B9641">
        <v>200</v>
      </c>
      <c r="C9641">
        <v>2015</v>
      </c>
      <c r="D9641" t="s">
        <v>715</v>
      </c>
      <c r="E9641" t="s">
        <v>2143</v>
      </c>
      <c r="F9641" t="s">
        <v>28</v>
      </c>
      <c r="G9641" t="s">
        <v>1406</v>
      </c>
      <c r="H9641">
        <v>19239</v>
      </c>
      <c r="I9641">
        <v>15318</v>
      </c>
      <c r="J9641">
        <v>1104</v>
      </c>
      <c r="K9641">
        <v>21560</v>
      </c>
      <c r="L9641">
        <v>74000</v>
      </c>
      <c r="M9641" t="s">
        <v>2043</v>
      </c>
      <c r="N9641" t="s">
        <v>2043</v>
      </c>
      <c r="O9641" t="s">
        <v>2043</v>
      </c>
    </row>
    <row r="9642" spans="1:15" x14ac:dyDescent="0.2">
      <c r="A9642" t="s">
        <v>2194</v>
      </c>
      <c r="B9642">
        <v>201</v>
      </c>
      <c r="C9642">
        <v>2015</v>
      </c>
      <c r="D9642" t="s">
        <v>1727</v>
      </c>
      <c r="E9642" t="s">
        <v>2064</v>
      </c>
      <c r="F9642" t="s">
        <v>44</v>
      </c>
      <c r="G9642" t="s">
        <v>1513</v>
      </c>
      <c r="H9642">
        <v>36265</v>
      </c>
      <c r="I9642">
        <v>15282</v>
      </c>
      <c r="J9642">
        <v>2946</v>
      </c>
      <c r="K9642">
        <v>17678</v>
      </c>
      <c r="L9642">
        <v>49000</v>
      </c>
      <c r="M9642" t="s">
        <v>2043</v>
      </c>
      <c r="N9642" t="s">
        <v>2043</v>
      </c>
      <c r="O9642" t="s">
        <v>2043</v>
      </c>
    </row>
    <row r="9643" spans="1:15" x14ac:dyDescent="0.2">
      <c r="A9643" t="s">
        <v>2195</v>
      </c>
      <c r="B9643">
        <v>202</v>
      </c>
      <c r="C9643">
        <v>2015</v>
      </c>
      <c r="D9643" t="s">
        <v>1830</v>
      </c>
      <c r="E9643" t="s">
        <v>2042</v>
      </c>
      <c r="F9643" t="s">
        <v>25</v>
      </c>
      <c r="G9643" t="s">
        <v>1509</v>
      </c>
      <c r="H9643">
        <v>3296</v>
      </c>
      <c r="I9643">
        <v>15279</v>
      </c>
      <c r="J9643">
        <v>244</v>
      </c>
      <c r="K9643">
        <v>1934</v>
      </c>
      <c r="L9643">
        <v>5725</v>
      </c>
      <c r="M9643" t="s">
        <v>2043</v>
      </c>
      <c r="N9643" t="s">
        <v>2043</v>
      </c>
      <c r="O9643" t="s">
        <v>2043</v>
      </c>
    </row>
    <row r="9644" spans="1:15" x14ac:dyDescent="0.2">
      <c r="A9644" t="s">
        <v>2196</v>
      </c>
      <c r="B9644">
        <v>203</v>
      </c>
      <c r="C9644">
        <v>2015</v>
      </c>
      <c r="D9644" t="s">
        <v>980</v>
      </c>
      <c r="E9644" t="s">
        <v>2055</v>
      </c>
      <c r="F9644" t="s">
        <v>72</v>
      </c>
      <c r="G9644" t="s">
        <v>1583</v>
      </c>
      <c r="I9644">
        <v>15199</v>
      </c>
      <c r="J9644">
        <v>267</v>
      </c>
      <c r="K9644">
        <v>6992</v>
      </c>
      <c r="L9644">
        <v>10000</v>
      </c>
      <c r="M9644" t="s">
        <v>2043</v>
      </c>
      <c r="N9644" t="s">
        <v>2043</v>
      </c>
      <c r="O9644" t="s">
        <v>2043</v>
      </c>
    </row>
    <row r="9645" spans="1:15" x14ac:dyDescent="0.2">
      <c r="A9645" t="s">
        <v>2197</v>
      </c>
      <c r="B9645">
        <v>204</v>
      </c>
      <c r="C9645">
        <v>2015</v>
      </c>
      <c r="D9645" t="s">
        <v>21</v>
      </c>
      <c r="E9645" t="s">
        <v>920</v>
      </c>
      <c r="F9645" t="s">
        <v>22</v>
      </c>
      <c r="G9645" t="s">
        <v>1690</v>
      </c>
      <c r="H9645">
        <v>4715</v>
      </c>
      <c r="I9645">
        <v>15154</v>
      </c>
      <c r="J9645">
        <v>560</v>
      </c>
      <c r="K9645">
        <v>5683</v>
      </c>
      <c r="L9645">
        <v>5700</v>
      </c>
      <c r="M9645" t="s">
        <v>2043</v>
      </c>
      <c r="N9645" t="s">
        <v>2043</v>
      </c>
      <c r="O9645" t="s">
        <v>2043</v>
      </c>
    </row>
    <row r="9646" spans="1:15" x14ac:dyDescent="0.2">
      <c r="A9646" t="s">
        <v>2198</v>
      </c>
      <c r="B9646">
        <v>205</v>
      </c>
      <c r="C9646">
        <v>2015</v>
      </c>
      <c r="D9646" t="s">
        <v>637</v>
      </c>
      <c r="E9646" t="s">
        <v>2045</v>
      </c>
      <c r="F9646" t="s">
        <v>55</v>
      </c>
      <c r="G9646" t="s">
        <v>1777</v>
      </c>
      <c r="H9646">
        <v>21026</v>
      </c>
      <c r="I9646">
        <v>15130</v>
      </c>
      <c r="J9646">
        <v>1617</v>
      </c>
      <c r="K9646">
        <v>15499</v>
      </c>
      <c r="L9646">
        <v>84072</v>
      </c>
      <c r="M9646" t="s">
        <v>2043</v>
      </c>
      <c r="N9646" t="s">
        <v>2043</v>
      </c>
      <c r="O9646" t="s">
        <v>2043</v>
      </c>
    </row>
    <row r="9647" spans="1:15" x14ac:dyDescent="0.2">
      <c r="A9647" t="s">
        <v>2199</v>
      </c>
      <c r="B9647">
        <v>206</v>
      </c>
      <c r="C9647">
        <v>2015</v>
      </c>
      <c r="D9647" t="s">
        <v>214</v>
      </c>
      <c r="E9647" t="s">
        <v>920</v>
      </c>
      <c r="F9647" t="s">
        <v>53</v>
      </c>
      <c r="G9647" t="s">
        <v>1479</v>
      </c>
      <c r="H9647">
        <v>14767</v>
      </c>
      <c r="I9647">
        <v>15054</v>
      </c>
      <c r="J9647">
        <v>299</v>
      </c>
      <c r="K9647">
        <v>52166</v>
      </c>
      <c r="L9647">
        <v>15557</v>
      </c>
      <c r="M9647" t="s">
        <v>2043</v>
      </c>
      <c r="N9647" t="s">
        <v>2043</v>
      </c>
      <c r="O9647" t="s">
        <v>2043</v>
      </c>
    </row>
    <row r="9648" spans="1:15" x14ac:dyDescent="0.2">
      <c r="A9648" t="s">
        <v>2200</v>
      </c>
      <c r="B9648">
        <v>207</v>
      </c>
      <c r="C9648">
        <v>2015</v>
      </c>
      <c r="D9648" t="s">
        <v>757</v>
      </c>
      <c r="E9648" t="s">
        <v>2143</v>
      </c>
      <c r="F9648" t="s">
        <v>98</v>
      </c>
      <c r="G9648" t="s">
        <v>1442</v>
      </c>
      <c r="H9648">
        <v>7496</v>
      </c>
      <c r="I9648">
        <v>14833</v>
      </c>
      <c r="J9648">
        <v>149</v>
      </c>
      <c r="K9648">
        <v>10456</v>
      </c>
      <c r="L9648">
        <v>216000</v>
      </c>
      <c r="M9648" t="s">
        <v>2043</v>
      </c>
      <c r="N9648" t="s">
        <v>2043</v>
      </c>
      <c r="O9648" t="s">
        <v>2043</v>
      </c>
    </row>
    <row r="9649" spans="1:15" x14ac:dyDescent="0.2">
      <c r="A9649" t="s">
        <v>2201</v>
      </c>
      <c r="B9649">
        <v>208</v>
      </c>
      <c r="C9649">
        <v>2015</v>
      </c>
      <c r="D9649" t="s">
        <v>27</v>
      </c>
      <c r="E9649" t="s">
        <v>27</v>
      </c>
      <c r="F9649" t="s">
        <v>181</v>
      </c>
      <c r="G9649" t="s">
        <v>1549</v>
      </c>
      <c r="H9649">
        <v>32356</v>
      </c>
      <c r="I9649">
        <v>14643</v>
      </c>
      <c r="J9649">
        <v>945</v>
      </c>
      <c r="K9649">
        <v>22108</v>
      </c>
      <c r="L9649">
        <v>19000</v>
      </c>
      <c r="M9649" t="s">
        <v>2046</v>
      </c>
      <c r="N9649" t="s">
        <v>2043</v>
      </c>
      <c r="O9649" t="s">
        <v>2043</v>
      </c>
    </row>
    <row r="9650" spans="1:15" x14ac:dyDescent="0.2">
      <c r="A9650" t="s">
        <v>2202</v>
      </c>
      <c r="B9650">
        <v>209</v>
      </c>
      <c r="C9650">
        <v>2015</v>
      </c>
      <c r="D9650" t="s">
        <v>230</v>
      </c>
      <c r="E9650" t="s">
        <v>2114</v>
      </c>
      <c r="F9650" t="s">
        <v>954</v>
      </c>
      <c r="G9650" t="s">
        <v>1550</v>
      </c>
      <c r="H9650">
        <v>43950</v>
      </c>
      <c r="I9650">
        <v>14584</v>
      </c>
      <c r="J9650">
        <v>2841</v>
      </c>
      <c r="K9650">
        <v>22362</v>
      </c>
      <c r="L9650">
        <v>48500</v>
      </c>
      <c r="M9650" t="s">
        <v>2043</v>
      </c>
      <c r="N9650" t="s">
        <v>2043</v>
      </c>
      <c r="O9650" t="s">
        <v>2043</v>
      </c>
    </row>
    <row r="9651" spans="1:15" x14ac:dyDescent="0.2">
      <c r="A9651" t="s">
        <v>2203</v>
      </c>
      <c r="B9651">
        <v>210</v>
      </c>
      <c r="C9651">
        <v>2015</v>
      </c>
      <c r="D9651" t="s">
        <v>980</v>
      </c>
      <c r="E9651" t="s">
        <v>2055</v>
      </c>
      <c r="F9651" t="s">
        <v>18</v>
      </c>
      <c r="G9651" t="s">
        <v>1537</v>
      </c>
      <c r="H9651">
        <v>23491</v>
      </c>
      <c r="I9651">
        <v>14580</v>
      </c>
      <c r="J9651">
        <v>632</v>
      </c>
      <c r="K9651">
        <v>15153</v>
      </c>
      <c r="L9651">
        <v>29790</v>
      </c>
      <c r="M9651" t="s">
        <v>2043</v>
      </c>
      <c r="N9651" t="s">
        <v>2043</v>
      </c>
      <c r="O9651" t="s">
        <v>2043</v>
      </c>
    </row>
    <row r="9652" spans="1:15" x14ac:dyDescent="0.2">
      <c r="A9652" t="s">
        <v>2204</v>
      </c>
      <c r="B9652">
        <v>211</v>
      </c>
      <c r="C9652">
        <v>2015</v>
      </c>
      <c r="D9652" t="s">
        <v>65</v>
      </c>
      <c r="E9652" t="s">
        <v>2044</v>
      </c>
      <c r="F9652" t="s">
        <v>28</v>
      </c>
      <c r="G9652" t="s">
        <v>1406</v>
      </c>
      <c r="H9652">
        <v>15237</v>
      </c>
      <c r="I9652">
        <v>14572</v>
      </c>
      <c r="J9652">
        <v>591</v>
      </c>
      <c r="K9652">
        <v>78367</v>
      </c>
      <c r="L9652">
        <v>17510</v>
      </c>
      <c r="M9652" t="s">
        <v>2043</v>
      </c>
      <c r="N9652" t="s">
        <v>2043</v>
      </c>
      <c r="O9652" t="s">
        <v>2043</v>
      </c>
    </row>
    <row r="9653" spans="1:15" x14ac:dyDescent="0.2">
      <c r="A9653" t="s">
        <v>2205</v>
      </c>
      <c r="B9653">
        <v>212</v>
      </c>
      <c r="C9653">
        <v>2015</v>
      </c>
      <c r="D9653" t="s">
        <v>175</v>
      </c>
      <c r="E9653" t="s">
        <v>2067</v>
      </c>
      <c r="F9653" t="s">
        <v>28</v>
      </c>
      <c r="G9653" t="s">
        <v>1406</v>
      </c>
      <c r="H9653">
        <v>30150</v>
      </c>
      <c r="I9653">
        <v>14483</v>
      </c>
      <c r="J9653">
        <v>2959</v>
      </c>
      <c r="K9653">
        <v>24072</v>
      </c>
      <c r="L9653">
        <v>20125</v>
      </c>
      <c r="M9653" t="s">
        <v>2043</v>
      </c>
      <c r="N9653" t="s">
        <v>2043</v>
      </c>
      <c r="O9653" t="s">
        <v>2043</v>
      </c>
    </row>
    <row r="9654" spans="1:15" x14ac:dyDescent="0.2">
      <c r="A9654" t="s">
        <v>2206</v>
      </c>
      <c r="B9654">
        <v>213</v>
      </c>
      <c r="C9654">
        <v>2015</v>
      </c>
      <c r="D9654" t="s">
        <v>46</v>
      </c>
      <c r="E9654" t="s">
        <v>46</v>
      </c>
      <c r="F9654" t="s">
        <v>72</v>
      </c>
      <c r="G9654" t="s">
        <v>1461</v>
      </c>
      <c r="H9654">
        <v>34011</v>
      </c>
      <c r="I9654">
        <v>14281</v>
      </c>
      <c r="J9654">
        <v>1203</v>
      </c>
      <c r="K9654">
        <v>19467</v>
      </c>
      <c r="L9654">
        <v>47430</v>
      </c>
      <c r="M9654" t="s">
        <v>2043</v>
      </c>
      <c r="N9654" t="s">
        <v>2043</v>
      </c>
      <c r="O9654" t="s">
        <v>2043</v>
      </c>
    </row>
    <row r="9655" spans="1:15" x14ac:dyDescent="0.2">
      <c r="A9655" t="s">
        <v>2207</v>
      </c>
      <c r="B9655">
        <v>214</v>
      </c>
      <c r="C9655">
        <v>2015</v>
      </c>
      <c r="D9655" t="s">
        <v>70</v>
      </c>
      <c r="E9655" t="s">
        <v>70</v>
      </c>
      <c r="F9655" t="s">
        <v>22</v>
      </c>
      <c r="G9655" t="s">
        <v>1617</v>
      </c>
      <c r="H9655">
        <v>18789</v>
      </c>
      <c r="I9655">
        <v>14194</v>
      </c>
      <c r="J9655">
        <v>579</v>
      </c>
      <c r="K9655">
        <v>5744</v>
      </c>
      <c r="L9655">
        <v>72650</v>
      </c>
      <c r="M9655" t="s">
        <v>2046</v>
      </c>
      <c r="N9655" t="s">
        <v>2043</v>
      </c>
      <c r="O9655" t="s">
        <v>2043</v>
      </c>
    </row>
    <row r="9656" spans="1:15" x14ac:dyDescent="0.2">
      <c r="A9656" t="s">
        <v>2208</v>
      </c>
      <c r="B9656">
        <v>215</v>
      </c>
      <c r="C9656">
        <v>2015</v>
      </c>
      <c r="D9656" t="s">
        <v>65</v>
      </c>
      <c r="E9656" t="s">
        <v>2044</v>
      </c>
      <c r="F9656" t="s">
        <v>41</v>
      </c>
      <c r="G9656" t="s">
        <v>1514</v>
      </c>
      <c r="H9656">
        <v>23306</v>
      </c>
      <c r="I9656">
        <v>14098</v>
      </c>
      <c r="J9656">
        <v>2100</v>
      </c>
      <c r="K9656">
        <v>51286</v>
      </c>
      <c r="L9656">
        <v>10200</v>
      </c>
      <c r="M9656" t="s">
        <v>2043</v>
      </c>
      <c r="N9656" t="s">
        <v>2043</v>
      </c>
      <c r="O9656" t="s">
        <v>2043</v>
      </c>
    </row>
    <row r="9657" spans="1:15" x14ac:dyDescent="0.2">
      <c r="A9657" t="s">
        <v>2209</v>
      </c>
      <c r="B9657">
        <v>216</v>
      </c>
      <c r="C9657">
        <v>2015</v>
      </c>
      <c r="D9657" t="s">
        <v>1288</v>
      </c>
      <c r="E9657" t="s">
        <v>112</v>
      </c>
      <c r="F9657" t="s">
        <v>55</v>
      </c>
      <c r="G9657" t="s">
        <v>1522</v>
      </c>
      <c r="H9657">
        <v>4652</v>
      </c>
      <c r="I9657">
        <v>14009</v>
      </c>
      <c r="J9657">
        <v>146</v>
      </c>
      <c r="K9657">
        <v>5396</v>
      </c>
      <c r="L9657">
        <v>7968</v>
      </c>
      <c r="M9657" t="s">
        <v>2043</v>
      </c>
      <c r="N9657" t="s">
        <v>2043</v>
      </c>
      <c r="O9657" t="s">
        <v>2043</v>
      </c>
    </row>
    <row r="9658" spans="1:15" x14ac:dyDescent="0.2">
      <c r="A9658" t="s">
        <v>193</v>
      </c>
      <c r="B9658">
        <v>217</v>
      </c>
      <c r="C9658">
        <v>2015</v>
      </c>
      <c r="D9658" t="s">
        <v>193</v>
      </c>
      <c r="E9658" t="s">
        <v>2143</v>
      </c>
      <c r="F9658" t="s">
        <v>22</v>
      </c>
      <c r="G9658" t="s">
        <v>1403</v>
      </c>
      <c r="H9658">
        <v>24815</v>
      </c>
      <c r="I9658">
        <v>13996</v>
      </c>
      <c r="J9658">
        <v>1298</v>
      </c>
      <c r="K9658">
        <v>21412</v>
      </c>
      <c r="L9658">
        <v>39800</v>
      </c>
      <c r="M9658" t="s">
        <v>2043</v>
      </c>
      <c r="N9658" t="s">
        <v>2043</v>
      </c>
      <c r="O9658" t="s">
        <v>2043</v>
      </c>
    </row>
    <row r="9659" spans="1:15" x14ac:dyDescent="0.2">
      <c r="A9659" t="s">
        <v>2210</v>
      </c>
      <c r="B9659">
        <v>218</v>
      </c>
      <c r="C9659">
        <v>2015</v>
      </c>
      <c r="D9659" t="s">
        <v>488</v>
      </c>
      <c r="E9659" t="s">
        <v>920</v>
      </c>
      <c r="F9659" t="s">
        <v>22</v>
      </c>
      <c r="G9659" t="s">
        <v>1403</v>
      </c>
      <c r="H9659">
        <v>22734</v>
      </c>
      <c r="I9659">
        <v>13938</v>
      </c>
      <c r="J9659">
        <v>-5403</v>
      </c>
      <c r="K9659">
        <v>55952</v>
      </c>
      <c r="L9659">
        <v>4950</v>
      </c>
      <c r="M9659" t="s">
        <v>2043</v>
      </c>
      <c r="N9659" t="s">
        <v>2043</v>
      </c>
      <c r="O9659" t="s">
        <v>2043</v>
      </c>
    </row>
    <row r="9660" spans="1:15" x14ac:dyDescent="0.2">
      <c r="A9660" t="s">
        <v>2211</v>
      </c>
      <c r="B9660">
        <v>219</v>
      </c>
      <c r="C9660">
        <v>2015</v>
      </c>
      <c r="D9660" t="s">
        <v>74</v>
      </c>
      <c r="E9660" t="s">
        <v>74</v>
      </c>
      <c r="F9660" t="s">
        <v>210</v>
      </c>
      <c r="G9660" t="s">
        <v>1526</v>
      </c>
      <c r="H9660">
        <v>12280</v>
      </c>
      <c r="I9660">
        <v>13878</v>
      </c>
      <c r="J9660">
        <v>600</v>
      </c>
      <c r="K9660">
        <v>14605</v>
      </c>
      <c r="L9660">
        <v>34000</v>
      </c>
      <c r="M9660" t="s">
        <v>2043</v>
      </c>
      <c r="N9660" t="s">
        <v>2043</v>
      </c>
      <c r="O9660" t="s">
        <v>2043</v>
      </c>
    </row>
    <row r="9661" spans="1:15" x14ac:dyDescent="0.2">
      <c r="A9661" t="s">
        <v>2212</v>
      </c>
      <c r="B9661">
        <v>220</v>
      </c>
      <c r="C9661">
        <v>2015</v>
      </c>
      <c r="D9661" t="s">
        <v>976</v>
      </c>
      <c r="E9661" t="s">
        <v>115</v>
      </c>
      <c r="F9661" t="s">
        <v>55</v>
      </c>
      <c r="G9661" t="s">
        <v>1599</v>
      </c>
      <c r="H9661">
        <v>3052</v>
      </c>
      <c r="I9661">
        <v>13840</v>
      </c>
      <c r="J9661">
        <v>180</v>
      </c>
      <c r="K9661">
        <v>4713</v>
      </c>
      <c r="L9661">
        <v>64000</v>
      </c>
      <c r="M9661" t="s">
        <v>2043</v>
      </c>
      <c r="N9661" t="s">
        <v>2043</v>
      </c>
      <c r="O9661" t="s">
        <v>2043</v>
      </c>
    </row>
    <row r="9662" spans="1:15" x14ac:dyDescent="0.2">
      <c r="A9662" t="s">
        <v>229</v>
      </c>
      <c r="B9662">
        <v>221</v>
      </c>
      <c r="C9662">
        <v>2015</v>
      </c>
      <c r="D9662" t="s">
        <v>230</v>
      </c>
      <c r="E9662" t="s">
        <v>2114</v>
      </c>
      <c r="F9662" t="s">
        <v>75</v>
      </c>
      <c r="G9662" t="s">
        <v>1439</v>
      </c>
      <c r="H9662">
        <v>22212</v>
      </c>
      <c r="I9662">
        <v>13796</v>
      </c>
      <c r="J9662">
        <v>753</v>
      </c>
      <c r="K9662">
        <v>6865</v>
      </c>
      <c r="L9662">
        <v>123500</v>
      </c>
      <c r="M9662" t="s">
        <v>2043</v>
      </c>
      <c r="N9662" t="s">
        <v>2043</v>
      </c>
      <c r="O9662" t="s">
        <v>2043</v>
      </c>
    </row>
    <row r="9663" spans="1:15" x14ac:dyDescent="0.2">
      <c r="A9663" t="s">
        <v>2213</v>
      </c>
      <c r="B9663">
        <v>222</v>
      </c>
      <c r="C9663">
        <v>2015</v>
      </c>
      <c r="D9663" t="s">
        <v>175</v>
      </c>
      <c r="E9663" t="s">
        <v>2067</v>
      </c>
      <c r="F9663" t="s">
        <v>28</v>
      </c>
      <c r="G9663" t="s">
        <v>1406</v>
      </c>
      <c r="H9663">
        <v>27714</v>
      </c>
      <c r="I9663">
        <v>13783</v>
      </c>
      <c r="J9663">
        <v>2391</v>
      </c>
      <c r="K9663">
        <v>23117</v>
      </c>
      <c r="L9663">
        <v>10140</v>
      </c>
      <c r="M9663" t="s">
        <v>2043</v>
      </c>
      <c r="N9663" t="s">
        <v>2043</v>
      </c>
      <c r="O9663" t="s">
        <v>2043</v>
      </c>
    </row>
    <row r="9664" spans="1:15" x14ac:dyDescent="0.2">
      <c r="A9664" t="s">
        <v>2214</v>
      </c>
      <c r="B9664">
        <v>223</v>
      </c>
      <c r="C9664">
        <v>2015</v>
      </c>
      <c r="D9664" t="s">
        <v>97</v>
      </c>
      <c r="E9664" t="s">
        <v>2044</v>
      </c>
      <c r="F9664" t="s">
        <v>98</v>
      </c>
      <c r="G9664" t="s">
        <v>1684</v>
      </c>
      <c r="H9664">
        <v>14732</v>
      </c>
      <c r="I9664">
        <v>13554</v>
      </c>
      <c r="J9664">
        <v>1515</v>
      </c>
      <c r="K9664">
        <v>253377</v>
      </c>
      <c r="L9664">
        <v>9627</v>
      </c>
      <c r="M9664" t="s">
        <v>2043</v>
      </c>
      <c r="N9664" t="s">
        <v>2043</v>
      </c>
      <c r="O9664" t="s">
        <v>2043</v>
      </c>
    </row>
    <row r="9665" spans="1:15" x14ac:dyDescent="0.2">
      <c r="A9665" t="s">
        <v>2215</v>
      </c>
      <c r="B9665">
        <v>224</v>
      </c>
      <c r="C9665">
        <v>2015</v>
      </c>
      <c r="D9665" t="s">
        <v>24</v>
      </c>
      <c r="E9665" t="s">
        <v>2042</v>
      </c>
      <c r="F9665" t="s">
        <v>93</v>
      </c>
      <c r="G9665" t="s">
        <v>1457</v>
      </c>
      <c r="H9665">
        <v>15293</v>
      </c>
      <c r="I9665">
        <v>13506</v>
      </c>
      <c r="J9665">
        <v>720</v>
      </c>
      <c r="K9665">
        <v>9245</v>
      </c>
      <c r="L9665">
        <v>67000</v>
      </c>
      <c r="M9665" t="s">
        <v>2043</v>
      </c>
      <c r="N9665" t="s">
        <v>2043</v>
      </c>
      <c r="O9665" t="s">
        <v>2043</v>
      </c>
    </row>
    <row r="9666" spans="1:15" x14ac:dyDescent="0.2">
      <c r="A9666" t="s">
        <v>2216</v>
      </c>
      <c r="B9666">
        <v>225</v>
      </c>
      <c r="C9666">
        <v>2015</v>
      </c>
      <c r="D9666" t="s">
        <v>1164</v>
      </c>
      <c r="E9666" t="s">
        <v>2061</v>
      </c>
      <c r="F9666" t="s">
        <v>72</v>
      </c>
      <c r="G9666" t="s">
        <v>1481</v>
      </c>
      <c r="H9666">
        <v>10826</v>
      </c>
      <c r="I9666">
        <v>13470</v>
      </c>
      <c r="J9666">
        <v>450</v>
      </c>
      <c r="K9666">
        <v>3214</v>
      </c>
      <c r="L9666">
        <v>11521</v>
      </c>
      <c r="M9666" t="s">
        <v>2043</v>
      </c>
      <c r="N9666" t="s">
        <v>2043</v>
      </c>
      <c r="O9666" t="s">
        <v>2043</v>
      </c>
    </row>
    <row r="9667" spans="1:15" x14ac:dyDescent="0.2">
      <c r="A9667" t="s">
        <v>238</v>
      </c>
      <c r="B9667">
        <v>226</v>
      </c>
      <c r="C9667">
        <v>2015</v>
      </c>
      <c r="D9667" t="s">
        <v>214</v>
      </c>
      <c r="E9667" t="s">
        <v>920</v>
      </c>
      <c r="F9667" t="s">
        <v>55</v>
      </c>
      <c r="G9667" t="s">
        <v>1525</v>
      </c>
      <c r="H9667">
        <v>20353</v>
      </c>
      <c r="I9667">
        <v>13413</v>
      </c>
      <c r="J9667">
        <v>1612</v>
      </c>
      <c r="K9667">
        <v>50186</v>
      </c>
      <c r="L9667">
        <v>13690</v>
      </c>
      <c r="M9667" t="s">
        <v>2043</v>
      </c>
      <c r="N9667" t="s">
        <v>2043</v>
      </c>
      <c r="O9667" t="s">
        <v>2043</v>
      </c>
    </row>
    <row r="9668" spans="1:15" x14ac:dyDescent="0.2">
      <c r="A9668" t="s">
        <v>2217</v>
      </c>
      <c r="B9668">
        <v>227</v>
      </c>
      <c r="C9668">
        <v>2015</v>
      </c>
      <c r="D9668" t="s">
        <v>488</v>
      </c>
      <c r="E9668" t="s">
        <v>920</v>
      </c>
      <c r="F9668" t="s">
        <v>22</v>
      </c>
      <c r="G9668" t="s">
        <v>1403</v>
      </c>
      <c r="H9668">
        <v>17623</v>
      </c>
      <c r="I9668">
        <v>13297</v>
      </c>
      <c r="J9668">
        <v>3046</v>
      </c>
      <c r="K9668">
        <v>36011</v>
      </c>
      <c r="L9668">
        <v>3330</v>
      </c>
      <c r="M9668" t="s">
        <v>2043</v>
      </c>
      <c r="N9668" t="s">
        <v>2043</v>
      </c>
      <c r="O9668" t="s">
        <v>2043</v>
      </c>
    </row>
    <row r="9669" spans="1:15" x14ac:dyDescent="0.2">
      <c r="A9669" t="s">
        <v>2218</v>
      </c>
      <c r="B9669">
        <v>228</v>
      </c>
      <c r="C9669">
        <v>2015</v>
      </c>
      <c r="D9669" t="s">
        <v>60</v>
      </c>
      <c r="E9669" t="s">
        <v>2114</v>
      </c>
      <c r="F9669" t="s">
        <v>190</v>
      </c>
      <c r="G9669" t="s">
        <v>1476</v>
      </c>
      <c r="H9669">
        <v>34117</v>
      </c>
      <c r="I9669">
        <v>13279</v>
      </c>
      <c r="J9669">
        <v>1051</v>
      </c>
      <c r="K9669">
        <v>8345</v>
      </c>
      <c r="L9669">
        <v>303405</v>
      </c>
      <c r="M9669" t="s">
        <v>2043</v>
      </c>
      <c r="N9669" t="s">
        <v>2043</v>
      </c>
      <c r="O9669" t="s">
        <v>2043</v>
      </c>
    </row>
    <row r="9670" spans="1:15" x14ac:dyDescent="0.2">
      <c r="A9670" t="s">
        <v>2219</v>
      </c>
      <c r="B9670">
        <v>229</v>
      </c>
      <c r="C9670">
        <v>2015</v>
      </c>
      <c r="D9670" t="s">
        <v>1353</v>
      </c>
      <c r="E9670" t="s">
        <v>2045</v>
      </c>
      <c r="F9670" t="s">
        <v>35</v>
      </c>
      <c r="G9670" t="s">
        <v>1464</v>
      </c>
      <c r="H9670">
        <v>9208</v>
      </c>
      <c r="I9670">
        <v>13233</v>
      </c>
      <c r="J9670">
        <v>674</v>
      </c>
      <c r="K9670">
        <v>11389</v>
      </c>
      <c r="L9670">
        <v>79000</v>
      </c>
      <c r="M9670" t="s">
        <v>2043</v>
      </c>
      <c r="N9670" t="s">
        <v>2043</v>
      </c>
      <c r="O9670" t="s">
        <v>2043</v>
      </c>
    </row>
    <row r="9671" spans="1:15" x14ac:dyDescent="0.2">
      <c r="A9671" t="s">
        <v>2220</v>
      </c>
      <c r="B9671">
        <v>230</v>
      </c>
      <c r="C9671">
        <v>2015</v>
      </c>
      <c r="D9671" t="s">
        <v>1727</v>
      </c>
      <c r="E9671" t="s">
        <v>2064</v>
      </c>
      <c r="F9671" t="s">
        <v>53</v>
      </c>
      <c r="G9671" t="s">
        <v>1521</v>
      </c>
      <c r="H9671">
        <v>16921</v>
      </c>
      <c r="I9671">
        <v>13216</v>
      </c>
      <c r="J9671">
        <v>1041</v>
      </c>
      <c r="K9671">
        <v>13274</v>
      </c>
      <c r="L9671">
        <v>57450</v>
      </c>
      <c r="M9671" t="s">
        <v>2043</v>
      </c>
      <c r="N9671" t="s">
        <v>2043</v>
      </c>
      <c r="O9671" t="s">
        <v>2043</v>
      </c>
    </row>
    <row r="9672" spans="1:15" x14ac:dyDescent="0.2">
      <c r="A9672" t="s">
        <v>2221</v>
      </c>
      <c r="B9672">
        <v>231</v>
      </c>
      <c r="C9672">
        <v>2015</v>
      </c>
      <c r="D9672" t="s">
        <v>1294</v>
      </c>
      <c r="E9672" t="s">
        <v>112</v>
      </c>
      <c r="F9672" t="s">
        <v>181</v>
      </c>
      <c r="G9672" t="s">
        <v>1516</v>
      </c>
      <c r="H9672">
        <v>17540</v>
      </c>
      <c r="I9672">
        <v>13162</v>
      </c>
      <c r="J9672">
        <v>723</v>
      </c>
      <c r="K9672">
        <v>17943</v>
      </c>
      <c r="L9672">
        <v>57900</v>
      </c>
      <c r="M9672" t="s">
        <v>2043</v>
      </c>
      <c r="N9672" t="s">
        <v>2043</v>
      </c>
      <c r="O9672" t="s">
        <v>2043</v>
      </c>
    </row>
    <row r="9673" spans="1:15" x14ac:dyDescent="0.2">
      <c r="A9673" t="s">
        <v>2222</v>
      </c>
      <c r="B9673">
        <v>232</v>
      </c>
      <c r="C9673">
        <v>2015</v>
      </c>
      <c r="D9673" t="s">
        <v>350</v>
      </c>
      <c r="E9673" t="s">
        <v>2042</v>
      </c>
      <c r="F9673" t="s">
        <v>35</v>
      </c>
      <c r="G9673" t="s">
        <v>1494</v>
      </c>
      <c r="H9673">
        <v>14493</v>
      </c>
      <c r="I9673">
        <v>13122</v>
      </c>
      <c r="J9673">
        <v>493</v>
      </c>
      <c r="K9673">
        <v>11707</v>
      </c>
      <c r="L9673">
        <v>20171</v>
      </c>
      <c r="M9673" t="s">
        <v>2043</v>
      </c>
      <c r="N9673" t="s">
        <v>2043</v>
      </c>
      <c r="O9673" t="s">
        <v>2043</v>
      </c>
    </row>
    <row r="9674" spans="1:15" x14ac:dyDescent="0.2">
      <c r="A9674" t="s">
        <v>2223</v>
      </c>
      <c r="B9674">
        <v>233</v>
      </c>
      <c r="C9674">
        <v>2015</v>
      </c>
      <c r="D9674" t="s">
        <v>974</v>
      </c>
      <c r="E9674" t="s">
        <v>2045</v>
      </c>
      <c r="F9674" t="s">
        <v>22</v>
      </c>
      <c r="G9674" t="s">
        <v>1502</v>
      </c>
      <c r="H9674">
        <v>59881</v>
      </c>
      <c r="I9674">
        <v>13045</v>
      </c>
      <c r="J9674">
        <v>2821</v>
      </c>
      <c r="K9674">
        <v>17722</v>
      </c>
      <c r="L9674">
        <v>31003</v>
      </c>
      <c r="M9674" t="s">
        <v>2043</v>
      </c>
      <c r="N9674" t="s">
        <v>2043</v>
      </c>
      <c r="O9674" t="s">
        <v>2043</v>
      </c>
    </row>
    <row r="9675" spans="1:15" x14ac:dyDescent="0.2">
      <c r="A9675" t="s">
        <v>2224</v>
      </c>
      <c r="B9675">
        <v>234</v>
      </c>
      <c r="C9675">
        <v>2015</v>
      </c>
      <c r="D9675" t="s">
        <v>1288</v>
      </c>
      <c r="E9675" t="s">
        <v>112</v>
      </c>
      <c r="F9675" t="s">
        <v>177</v>
      </c>
      <c r="G9675" t="s">
        <v>1741</v>
      </c>
      <c r="H9675">
        <v>4020</v>
      </c>
      <c r="I9675">
        <v>12960</v>
      </c>
      <c r="J9675">
        <v>64</v>
      </c>
      <c r="K9675">
        <v>4495</v>
      </c>
      <c r="L9675">
        <v>6700</v>
      </c>
      <c r="M9675" t="s">
        <v>2043</v>
      </c>
      <c r="N9675" t="s">
        <v>2043</v>
      </c>
      <c r="O9675" t="s">
        <v>2043</v>
      </c>
    </row>
    <row r="9676" spans="1:15" x14ac:dyDescent="0.2">
      <c r="A9676" t="s">
        <v>2225</v>
      </c>
      <c r="B9676">
        <v>235</v>
      </c>
      <c r="C9676">
        <v>2015</v>
      </c>
      <c r="D9676" t="s">
        <v>79</v>
      </c>
      <c r="E9676" t="s">
        <v>2044</v>
      </c>
      <c r="F9676" t="s">
        <v>28</v>
      </c>
      <c r="G9676" t="s">
        <v>1406</v>
      </c>
      <c r="H9676">
        <v>30199</v>
      </c>
      <c r="I9676">
        <v>12951</v>
      </c>
      <c r="J9676">
        <v>1465</v>
      </c>
      <c r="K9676">
        <v>17840</v>
      </c>
      <c r="L9676">
        <v>57000</v>
      </c>
      <c r="M9676" t="s">
        <v>2043</v>
      </c>
      <c r="N9676" t="s">
        <v>2043</v>
      </c>
      <c r="O9676" t="s">
        <v>2043</v>
      </c>
    </row>
    <row r="9677" spans="1:15" x14ac:dyDescent="0.2">
      <c r="A9677" t="s">
        <v>2226</v>
      </c>
      <c r="B9677">
        <v>236</v>
      </c>
      <c r="C9677">
        <v>2015</v>
      </c>
      <c r="D9677" t="s">
        <v>214</v>
      </c>
      <c r="E9677" t="s">
        <v>920</v>
      </c>
      <c r="F9677" t="s">
        <v>28</v>
      </c>
      <c r="G9677" t="s">
        <v>1406</v>
      </c>
      <c r="H9677">
        <v>17866</v>
      </c>
      <c r="I9677">
        <v>12919</v>
      </c>
      <c r="J9677">
        <v>1092</v>
      </c>
      <c r="K9677">
        <v>44308</v>
      </c>
      <c r="L9677">
        <v>14601</v>
      </c>
      <c r="M9677" t="s">
        <v>2043</v>
      </c>
      <c r="N9677" t="s">
        <v>2043</v>
      </c>
      <c r="O9677" t="s">
        <v>2043</v>
      </c>
    </row>
    <row r="9678" spans="1:15" x14ac:dyDescent="0.2">
      <c r="A9678" t="s">
        <v>2227</v>
      </c>
      <c r="B9678">
        <v>237</v>
      </c>
      <c r="C9678">
        <v>2015</v>
      </c>
      <c r="D9678" t="s">
        <v>223</v>
      </c>
      <c r="E9678" t="s">
        <v>920</v>
      </c>
      <c r="F9678" t="s">
        <v>116</v>
      </c>
      <c r="G9678" t="s">
        <v>1529</v>
      </c>
      <c r="H9678">
        <v>10053</v>
      </c>
      <c r="I9678">
        <v>12836</v>
      </c>
      <c r="J9678">
        <v>314</v>
      </c>
      <c r="K9678">
        <v>15305</v>
      </c>
      <c r="L9678">
        <v>2269</v>
      </c>
      <c r="M9678" t="s">
        <v>2043</v>
      </c>
      <c r="N9678" t="s">
        <v>2043</v>
      </c>
      <c r="O9678" t="s">
        <v>2043</v>
      </c>
    </row>
    <row r="9679" spans="1:15" x14ac:dyDescent="0.2">
      <c r="A9679" t="s">
        <v>2228</v>
      </c>
      <c r="B9679">
        <v>238</v>
      </c>
      <c r="C9679">
        <v>2015</v>
      </c>
      <c r="D9679" t="s">
        <v>1359</v>
      </c>
      <c r="E9679" t="s">
        <v>2143</v>
      </c>
      <c r="F9679" t="s">
        <v>55</v>
      </c>
      <c r="G9679" t="s">
        <v>1751</v>
      </c>
      <c r="H9679">
        <v>160621</v>
      </c>
      <c r="I9679">
        <v>12702</v>
      </c>
      <c r="J9679">
        <v>5438</v>
      </c>
      <c r="K9679">
        <v>38569</v>
      </c>
      <c r="L9679">
        <v>9500</v>
      </c>
      <c r="M9679" t="s">
        <v>2043</v>
      </c>
      <c r="N9679" t="s">
        <v>2043</v>
      </c>
      <c r="O9679" t="s">
        <v>2043</v>
      </c>
    </row>
    <row r="9680" spans="1:15" x14ac:dyDescent="0.2">
      <c r="A9680" t="s">
        <v>2229</v>
      </c>
      <c r="B9680">
        <v>239</v>
      </c>
      <c r="C9680">
        <v>2015</v>
      </c>
      <c r="D9680" t="s">
        <v>221</v>
      </c>
      <c r="E9680" t="s">
        <v>221</v>
      </c>
      <c r="F9680" t="s">
        <v>55</v>
      </c>
      <c r="G9680" t="s">
        <v>1581</v>
      </c>
      <c r="H9680">
        <v>5794</v>
      </c>
      <c r="I9680">
        <v>12695</v>
      </c>
      <c r="J9680">
        <v>328</v>
      </c>
      <c r="K9680">
        <v>8454</v>
      </c>
      <c r="L9680">
        <v>59900</v>
      </c>
      <c r="M9680" t="s">
        <v>2043</v>
      </c>
      <c r="N9680" t="s">
        <v>2043</v>
      </c>
      <c r="O9680" t="s">
        <v>2043</v>
      </c>
    </row>
    <row r="9681" spans="1:15" x14ac:dyDescent="0.2">
      <c r="A9681" t="s">
        <v>1105</v>
      </c>
      <c r="B9681">
        <v>240</v>
      </c>
      <c r="C9681">
        <v>2015</v>
      </c>
      <c r="D9681" t="s">
        <v>201</v>
      </c>
      <c r="E9681" t="s">
        <v>2061</v>
      </c>
      <c r="F9681" t="s">
        <v>177</v>
      </c>
      <c r="G9681" t="s">
        <v>1554</v>
      </c>
      <c r="H9681">
        <v>32842</v>
      </c>
      <c r="I9681">
        <v>12669</v>
      </c>
      <c r="J9681">
        <v>1927</v>
      </c>
      <c r="K9681">
        <v>33053</v>
      </c>
      <c r="L9681">
        <v>31511</v>
      </c>
      <c r="M9681" t="s">
        <v>2043</v>
      </c>
      <c r="N9681" t="s">
        <v>2043</v>
      </c>
      <c r="O9681" t="s">
        <v>2043</v>
      </c>
    </row>
    <row r="9682" spans="1:15" x14ac:dyDescent="0.2">
      <c r="A9682" t="s">
        <v>2230</v>
      </c>
      <c r="B9682">
        <v>241</v>
      </c>
      <c r="C9682">
        <v>2015</v>
      </c>
      <c r="D9682" t="s">
        <v>214</v>
      </c>
      <c r="E9682" t="s">
        <v>920</v>
      </c>
      <c r="F9682" t="s">
        <v>297</v>
      </c>
      <c r="G9682" t="s">
        <v>1536</v>
      </c>
      <c r="H9682">
        <v>13988</v>
      </c>
      <c r="I9682">
        <v>12495</v>
      </c>
      <c r="J9682">
        <v>941</v>
      </c>
      <c r="K9682">
        <v>46528</v>
      </c>
      <c r="L9682">
        <v>13393</v>
      </c>
      <c r="M9682" t="s">
        <v>2043</v>
      </c>
      <c r="N9682" t="s">
        <v>2043</v>
      </c>
      <c r="O9682" t="s">
        <v>2043</v>
      </c>
    </row>
    <row r="9683" spans="1:15" x14ac:dyDescent="0.2">
      <c r="A9683" t="s">
        <v>2231</v>
      </c>
      <c r="B9683">
        <v>242</v>
      </c>
      <c r="C9683">
        <v>2015</v>
      </c>
      <c r="D9683" t="s">
        <v>1363</v>
      </c>
      <c r="E9683" t="s">
        <v>2045</v>
      </c>
      <c r="F9683" t="s">
        <v>55</v>
      </c>
      <c r="G9683" t="s">
        <v>1718</v>
      </c>
      <c r="H9683">
        <v>230121</v>
      </c>
      <c r="I9683">
        <v>12466</v>
      </c>
      <c r="J9683">
        <v>2940</v>
      </c>
      <c r="K9683">
        <v>40184</v>
      </c>
      <c r="L9683">
        <v>9199</v>
      </c>
      <c r="M9683" t="s">
        <v>2046</v>
      </c>
      <c r="N9683" t="s">
        <v>2043</v>
      </c>
      <c r="O9683" t="s">
        <v>2043</v>
      </c>
    </row>
    <row r="9684" spans="1:15" x14ac:dyDescent="0.2">
      <c r="A9684" t="s">
        <v>2232</v>
      </c>
      <c r="B9684">
        <v>243</v>
      </c>
      <c r="C9684">
        <v>2015</v>
      </c>
      <c r="D9684" t="s">
        <v>214</v>
      </c>
      <c r="E9684" t="s">
        <v>920</v>
      </c>
      <c r="F9684" t="s">
        <v>35</v>
      </c>
      <c r="G9684" t="s">
        <v>1494</v>
      </c>
      <c r="H9684">
        <v>41681</v>
      </c>
      <c r="I9684">
        <v>12436</v>
      </c>
      <c r="J9684">
        <v>1310</v>
      </c>
      <c r="K9684">
        <v>54327</v>
      </c>
      <c r="L9684">
        <v>14400</v>
      </c>
      <c r="M9684" t="s">
        <v>2043</v>
      </c>
      <c r="N9684" t="s">
        <v>2043</v>
      </c>
      <c r="O9684" t="s">
        <v>2043</v>
      </c>
    </row>
    <row r="9685" spans="1:15" x14ac:dyDescent="0.2">
      <c r="A9685" t="s">
        <v>2233</v>
      </c>
      <c r="B9685">
        <v>244</v>
      </c>
      <c r="C9685">
        <v>2015</v>
      </c>
      <c r="D9685" t="s">
        <v>987</v>
      </c>
      <c r="E9685" t="s">
        <v>2055</v>
      </c>
      <c r="F9685" t="s">
        <v>28</v>
      </c>
      <c r="G9685" t="s">
        <v>1406</v>
      </c>
      <c r="H9685">
        <v>8173</v>
      </c>
      <c r="I9685">
        <v>12407</v>
      </c>
      <c r="J9685">
        <v>208</v>
      </c>
      <c r="K9685">
        <v>52624</v>
      </c>
      <c r="L9685">
        <v>13082</v>
      </c>
      <c r="M9685" t="s">
        <v>2043</v>
      </c>
      <c r="N9685" t="s">
        <v>2043</v>
      </c>
      <c r="O9685" t="s">
        <v>2043</v>
      </c>
    </row>
    <row r="9686" spans="1:15" x14ac:dyDescent="0.2">
      <c r="A9686" t="s">
        <v>2234</v>
      </c>
      <c r="B9686">
        <v>245</v>
      </c>
      <c r="C9686">
        <v>2015</v>
      </c>
      <c r="D9686" t="s">
        <v>1830</v>
      </c>
      <c r="E9686" t="s">
        <v>2042</v>
      </c>
      <c r="F9686" t="s">
        <v>41</v>
      </c>
      <c r="G9686" t="s">
        <v>1528</v>
      </c>
      <c r="I9686">
        <v>12361</v>
      </c>
      <c r="J9686">
        <v>-292</v>
      </c>
      <c r="K9686">
        <v>7115</v>
      </c>
      <c r="L9686">
        <v>66000</v>
      </c>
      <c r="M9686" t="s">
        <v>2043</v>
      </c>
      <c r="N9686" t="s">
        <v>2043</v>
      </c>
      <c r="O9686" t="s">
        <v>2043</v>
      </c>
    </row>
    <row r="9687" spans="1:15" x14ac:dyDescent="0.2">
      <c r="A9687" t="s">
        <v>2235</v>
      </c>
      <c r="B9687">
        <v>246</v>
      </c>
      <c r="C9687">
        <v>2015</v>
      </c>
      <c r="D9687" t="s">
        <v>214</v>
      </c>
      <c r="E9687" t="s">
        <v>920</v>
      </c>
      <c r="F9687" t="s">
        <v>18</v>
      </c>
      <c r="G9687" t="s">
        <v>1401</v>
      </c>
      <c r="H9687">
        <v>14466</v>
      </c>
      <c r="I9687">
        <v>12301</v>
      </c>
      <c r="J9687">
        <v>905</v>
      </c>
      <c r="K9687">
        <v>27974</v>
      </c>
      <c r="L9687">
        <v>10000</v>
      </c>
      <c r="M9687" t="s">
        <v>2043</v>
      </c>
      <c r="N9687" t="s">
        <v>2043</v>
      </c>
      <c r="O9687" t="s">
        <v>2043</v>
      </c>
    </row>
    <row r="9688" spans="1:15" x14ac:dyDescent="0.2">
      <c r="A9688" t="s">
        <v>2236</v>
      </c>
      <c r="B9688">
        <v>247</v>
      </c>
      <c r="C9688">
        <v>2015</v>
      </c>
      <c r="D9688" t="s">
        <v>79</v>
      </c>
      <c r="E9688" t="s">
        <v>2044</v>
      </c>
      <c r="F9688" t="s">
        <v>72</v>
      </c>
      <c r="G9688" t="s">
        <v>1421</v>
      </c>
      <c r="H9688">
        <v>23854</v>
      </c>
      <c r="I9688">
        <v>12296</v>
      </c>
      <c r="J9688">
        <v>1619</v>
      </c>
      <c r="K9688">
        <v>148810</v>
      </c>
      <c r="L9688">
        <v>12209</v>
      </c>
      <c r="M9688" t="s">
        <v>2043</v>
      </c>
      <c r="N9688" t="s">
        <v>2043</v>
      </c>
      <c r="O9688" t="s">
        <v>2043</v>
      </c>
    </row>
    <row r="9689" spans="1:15" x14ac:dyDescent="0.2">
      <c r="A9689" t="s">
        <v>2237</v>
      </c>
      <c r="B9689">
        <v>248</v>
      </c>
      <c r="C9689">
        <v>2015</v>
      </c>
      <c r="D9689" t="s">
        <v>283</v>
      </c>
      <c r="E9689" t="s">
        <v>283</v>
      </c>
      <c r="F9689" t="s">
        <v>125</v>
      </c>
      <c r="G9689" t="s">
        <v>1585</v>
      </c>
      <c r="H9689">
        <v>32044</v>
      </c>
      <c r="I9689">
        <v>12282</v>
      </c>
      <c r="J9689">
        <v>1048</v>
      </c>
      <c r="K9689">
        <v>9980</v>
      </c>
      <c r="L9689">
        <v>59697</v>
      </c>
      <c r="M9689" t="s">
        <v>2043</v>
      </c>
      <c r="N9689" t="s">
        <v>2043</v>
      </c>
      <c r="O9689" t="s">
        <v>2043</v>
      </c>
    </row>
    <row r="9690" spans="1:15" x14ac:dyDescent="0.2">
      <c r="A9690" t="s">
        <v>2238</v>
      </c>
      <c r="B9690">
        <v>249</v>
      </c>
      <c r="C9690">
        <v>2015</v>
      </c>
      <c r="D9690" t="s">
        <v>46</v>
      </c>
      <c r="E9690" t="s">
        <v>46</v>
      </c>
      <c r="F9690" t="s">
        <v>33</v>
      </c>
      <c r="G9690" t="s">
        <v>1565</v>
      </c>
      <c r="H9690">
        <v>34847</v>
      </c>
      <c r="I9690">
        <v>12273</v>
      </c>
      <c r="J9690">
        <v>1694</v>
      </c>
      <c r="K9690">
        <v>19802</v>
      </c>
      <c r="L9690">
        <v>27780</v>
      </c>
      <c r="M9690" t="s">
        <v>2043</v>
      </c>
      <c r="N9690" t="s">
        <v>2043</v>
      </c>
      <c r="O9690" t="s">
        <v>2043</v>
      </c>
    </row>
    <row r="9691" spans="1:15" x14ac:dyDescent="0.2">
      <c r="A9691" t="s">
        <v>2239</v>
      </c>
      <c r="B9691">
        <v>250</v>
      </c>
      <c r="C9691">
        <v>2015</v>
      </c>
      <c r="D9691" t="s">
        <v>24</v>
      </c>
      <c r="E9691" t="s">
        <v>2042</v>
      </c>
      <c r="F9691" t="s">
        <v>22</v>
      </c>
      <c r="G9691" t="s">
        <v>1477</v>
      </c>
      <c r="H9691">
        <v>2566</v>
      </c>
      <c r="I9691">
        <v>12257</v>
      </c>
      <c r="J9691">
        <v>-771</v>
      </c>
      <c r="K9691">
        <v>10404</v>
      </c>
      <c r="L9691">
        <v>114000</v>
      </c>
      <c r="M9691" t="s">
        <v>2043</v>
      </c>
      <c r="N9691" t="s">
        <v>2043</v>
      </c>
      <c r="O9691" t="s">
        <v>2043</v>
      </c>
    </row>
    <row r="9692" spans="1:15" x14ac:dyDescent="0.2">
      <c r="A9692" t="s">
        <v>2240</v>
      </c>
      <c r="B9692">
        <v>251</v>
      </c>
      <c r="C9692">
        <v>2015</v>
      </c>
      <c r="D9692" t="s">
        <v>757</v>
      </c>
      <c r="E9692" t="s">
        <v>2143</v>
      </c>
      <c r="F9692" t="s">
        <v>41</v>
      </c>
      <c r="G9692" t="s">
        <v>1559</v>
      </c>
      <c r="H9692">
        <v>40692</v>
      </c>
      <c r="I9692">
        <v>12220</v>
      </c>
      <c r="J9692">
        <v>1516</v>
      </c>
      <c r="K9692">
        <v>32052</v>
      </c>
      <c r="L9692">
        <v>61000</v>
      </c>
      <c r="M9692" t="s">
        <v>2043</v>
      </c>
      <c r="N9692" t="s">
        <v>2043</v>
      </c>
      <c r="O9692" t="s">
        <v>2043</v>
      </c>
    </row>
    <row r="9693" spans="1:15" x14ac:dyDescent="0.2">
      <c r="A9693" t="s">
        <v>2241</v>
      </c>
      <c r="B9693">
        <v>252</v>
      </c>
      <c r="C9693">
        <v>2015</v>
      </c>
      <c r="D9693" t="s">
        <v>74</v>
      </c>
      <c r="E9693" t="s">
        <v>74</v>
      </c>
      <c r="F9693" t="s">
        <v>28</v>
      </c>
      <c r="G9693" t="s">
        <v>1406</v>
      </c>
      <c r="H9693">
        <v>10415</v>
      </c>
      <c r="I9693">
        <v>12124</v>
      </c>
      <c r="J9693">
        <v>664</v>
      </c>
      <c r="K9693">
        <v>13836</v>
      </c>
      <c r="L9693">
        <v>45000</v>
      </c>
      <c r="M9693" t="s">
        <v>2043</v>
      </c>
      <c r="N9693" t="s">
        <v>2043</v>
      </c>
      <c r="O9693" t="s">
        <v>2043</v>
      </c>
    </row>
    <row r="9694" spans="1:15" x14ac:dyDescent="0.2">
      <c r="A9694" t="s">
        <v>2242</v>
      </c>
      <c r="B9694">
        <v>253</v>
      </c>
      <c r="C9694">
        <v>2015</v>
      </c>
      <c r="D9694" t="s">
        <v>1353</v>
      </c>
      <c r="E9694" t="s">
        <v>2045</v>
      </c>
      <c r="F9694" t="s">
        <v>44</v>
      </c>
      <c r="G9694" t="s">
        <v>1589</v>
      </c>
      <c r="H9694">
        <v>6425</v>
      </c>
      <c r="I9694">
        <v>12075</v>
      </c>
      <c r="J9694">
        <v>245</v>
      </c>
      <c r="K9694">
        <v>6100</v>
      </c>
      <c r="L9694">
        <v>7211</v>
      </c>
      <c r="M9694" t="s">
        <v>2043</v>
      </c>
      <c r="N9694" t="s">
        <v>2043</v>
      </c>
      <c r="O9694" t="s">
        <v>2043</v>
      </c>
    </row>
    <row r="9695" spans="1:15" x14ac:dyDescent="0.2">
      <c r="A9695" t="s">
        <v>1311</v>
      </c>
      <c r="B9695">
        <v>254</v>
      </c>
      <c r="C9695">
        <v>2015</v>
      </c>
      <c r="D9695" t="s">
        <v>40</v>
      </c>
      <c r="E9695" t="s">
        <v>2044</v>
      </c>
      <c r="F9695" t="s">
        <v>28</v>
      </c>
      <c r="G9695" t="s">
        <v>1406</v>
      </c>
      <c r="I9695">
        <v>11909</v>
      </c>
      <c r="J9695">
        <v>445</v>
      </c>
      <c r="K9695">
        <v>62059</v>
      </c>
      <c r="L9695">
        <v>5000</v>
      </c>
      <c r="M9695" t="s">
        <v>2043</v>
      </c>
      <c r="N9695" t="s">
        <v>2046</v>
      </c>
      <c r="O9695" t="s">
        <v>2043</v>
      </c>
    </row>
    <row r="9696" spans="1:15" x14ac:dyDescent="0.2">
      <c r="A9696" t="s">
        <v>2243</v>
      </c>
      <c r="B9696">
        <v>255</v>
      </c>
      <c r="C9696">
        <v>2015</v>
      </c>
      <c r="D9696" t="s">
        <v>214</v>
      </c>
      <c r="E9696" t="s">
        <v>920</v>
      </c>
      <c r="F9696" t="s">
        <v>72</v>
      </c>
      <c r="G9696" t="s">
        <v>1421</v>
      </c>
      <c r="H9696">
        <v>17613</v>
      </c>
      <c r="I9696">
        <v>11686</v>
      </c>
      <c r="J9696">
        <v>1021</v>
      </c>
      <c r="K9696">
        <v>36958</v>
      </c>
      <c r="L9696">
        <v>11640</v>
      </c>
      <c r="M9696" t="s">
        <v>2043</v>
      </c>
      <c r="N9696" t="s">
        <v>2043</v>
      </c>
      <c r="O9696" t="s">
        <v>2043</v>
      </c>
    </row>
    <row r="9697" spans="1:15" x14ac:dyDescent="0.2">
      <c r="A9697" t="s">
        <v>2244</v>
      </c>
      <c r="B9697">
        <v>256</v>
      </c>
      <c r="C9697">
        <v>2015</v>
      </c>
      <c r="D9697" t="s">
        <v>201</v>
      </c>
      <c r="E9697" t="s">
        <v>2061</v>
      </c>
      <c r="F9697" t="s">
        <v>35</v>
      </c>
      <c r="G9697" t="s">
        <v>1556</v>
      </c>
      <c r="H9697">
        <v>31527</v>
      </c>
      <c r="I9697">
        <v>11624</v>
      </c>
      <c r="J9697">
        <v>2000</v>
      </c>
      <c r="K9697">
        <v>33241</v>
      </c>
      <c r="L9697">
        <v>29482</v>
      </c>
      <c r="M9697" t="s">
        <v>2043</v>
      </c>
      <c r="N9697" t="s">
        <v>2043</v>
      </c>
      <c r="O9697" t="s">
        <v>2043</v>
      </c>
    </row>
    <row r="9698" spans="1:15" x14ac:dyDescent="0.2">
      <c r="A9698" t="s">
        <v>2245</v>
      </c>
      <c r="B9698">
        <v>257</v>
      </c>
      <c r="C9698">
        <v>2015</v>
      </c>
      <c r="D9698" t="s">
        <v>214</v>
      </c>
      <c r="E9698" t="s">
        <v>920</v>
      </c>
      <c r="F9698" t="s">
        <v>98</v>
      </c>
      <c r="G9698" t="s">
        <v>1561</v>
      </c>
      <c r="H9698">
        <v>22461</v>
      </c>
      <c r="I9698">
        <v>11616</v>
      </c>
      <c r="J9698">
        <v>1737</v>
      </c>
      <c r="K9698">
        <v>48864</v>
      </c>
      <c r="L9698">
        <v>17391</v>
      </c>
      <c r="M9698" t="s">
        <v>2043</v>
      </c>
      <c r="N9698" t="s">
        <v>2043</v>
      </c>
      <c r="O9698" t="s">
        <v>2043</v>
      </c>
    </row>
    <row r="9699" spans="1:15" x14ac:dyDescent="0.2">
      <c r="A9699" t="s">
        <v>286</v>
      </c>
      <c r="B9699">
        <v>258</v>
      </c>
      <c r="C9699">
        <v>2015</v>
      </c>
      <c r="D9699" t="s">
        <v>287</v>
      </c>
      <c r="E9699" t="s">
        <v>2067</v>
      </c>
      <c r="F9699" t="s">
        <v>44</v>
      </c>
      <c r="G9699" t="s">
        <v>1417</v>
      </c>
      <c r="H9699">
        <v>3834</v>
      </c>
      <c r="I9699">
        <v>11603</v>
      </c>
      <c r="J9699">
        <v>117</v>
      </c>
      <c r="K9699">
        <v>7639</v>
      </c>
      <c r="L9699">
        <v>68000</v>
      </c>
      <c r="M9699" t="s">
        <v>2043</v>
      </c>
      <c r="N9699" t="s">
        <v>2043</v>
      </c>
      <c r="O9699" t="s">
        <v>2043</v>
      </c>
    </row>
    <row r="9700" spans="1:15" x14ac:dyDescent="0.2">
      <c r="A9700" t="s">
        <v>2246</v>
      </c>
      <c r="B9700">
        <v>259</v>
      </c>
      <c r="C9700">
        <v>2015</v>
      </c>
      <c r="D9700" t="s">
        <v>46</v>
      </c>
      <c r="E9700" t="s">
        <v>46</v>
      </c>
      <c r="F9700" t="s">
        <v>103</v>
      </c>
      <c r="G9700" t="s">
        <v>1519</v>
      </c>
      <c r="H9700">
        <v>5440</v>
      </c>
      <c r="I9700">
        <v>11578</v>
      </c>
      <c r="J9700">
        <v>323</v>
      </c>
      <c r="K9700">
        <v>11002</v>
      </c>
      <c r="L9700">
        <v>16000</v>
      </c>
      <c r="M9700" t="s">
        <v>2043</v>
      </c>
      <c r="N9700" t="s">
        <v>2043</v>
      </c>
      <c r="O9700" t="s">
        <v>2043</v>
      </c>
    </row>
    <row r="9701" spans="1:15" x14ac:dyDescent="0.2">
      <c r="A9701" t="s">
        <v>2247</v>
      </c>
      <c r="B9701">
        <v>260</v>
      </c>
      <c r="C9701">
        <v>2015</v>
      </c>
      <c r="D9701" t="s">
        <v>1830</v>
      </c>
      <c r="E9701" t="s">
        <v>2042</v>
      </c>
      <c r="F9701" t="s">
        <v>41</v>
      </c>
      <c r="G9701" t="s">
        <v>1612</v>
      </c>
      <c r="H9701">
        <v>14250</v>
      </c>
      <c r="I9701">
        <v>11504</v>
      </c>
      <c r="J9701">
        <v>1022</v>
      </c>
      <c r="K9701">
        <v>6356</v>
      </c>
      <c r="L9701">
        <v>58000</v>
      </c>
      <c r="M9701" t="s">
        <v>2043</v>
      </c>
      <c r="N9701" t="s">
        <v>2043</v>
      </c>
      <c r="O9701" t="s">
        <v>2043</v>
      </c>
    </row>
    <row r="9702" spans="1:15" x14ac:dyDescent="0.2">
      <c r="A9702" t="s">
        <v>1849</v>
      </c>
      <c r="B9702">
        <v>261</v>
      </c>
      <c r="C9702">
        <v>2015</v>
      </c>
      <c r="D9702" t="s">
        <v>1104</v>
      </c>
      <c r="E9702" t="s">
        <v>2054</v>
      </c>
      <c r="F9702" t="s">
        <v>33</v>
      </c>
      <c r="G9702" t="s">
        <v>1850</v>
      </c>
      <c r="H9702">
        <v>14615</v>
      </c>
      <c r="I9702">
        <v>11457</v>
      </c>
      <c r="J9702">
        <v>761</v>
      </c>
      <c r="K9702">
        <v>15849</v>
      </c>
      <c r="L9702">
        <v>50400</v>
      </c>
      <c r="M9702" t="s">
        <v>2043</v>
      </c>
      <c r="N9702" t="s">
        <v>2043</v>
      </c>
      <c r="O9702" t="s">
        <v>2043</v>
      </c>
    </row>
    <row r="9703" spans="1:15" x14ac:dyDescent="0.2">
      <c r="A9703" t="s">
        <v>2248</v>
      </c>
      <c r="B9703">
        <v>262</v>
      </c>
      <c r="C9703">
        <v>2015</v>
      </c>
      <c r="D9703" t="s">
        <v>1838</v>
      </c>
      <c r="E9703" t="s">
        <v>2042</v>
      </c>
      <c r="F9703" t="s">
        <v>53</v>
      </c>
      <c r="G9703" t="s">
        <v>1471</v>
      </c>
      <c r="H9703">
        <v>27570</v>
      </c>
      <c r="I9703">
        <v>11454</v>
      </c>
      <c r="J9703">
        <v>1042</v>
      </c>
      <c r="K9703">
        <v>7544</v>
      </c>
      <c r="L9703">
        <v>50150</v>
      </c>
      <c r="M9703" t="s">
        <v>2046</v>
      </c>
      <c r="N9703" t="s">
        <v>2043</v>
      </c>
      <c r="O9703" t="s">
        <v>2043</v>
      </c>
    </row>
    <row r="9704" spans="1:15" x14ac:dyDescent="0.2">
      <c r="A9704" t="s">
        <v>2249</v>
      </c>
      <c r="B9704">
        <v>263</v>
      </c>
      <c r="C9704">
        <v>2015</v>
      </c>
      <c r="D9704" t="s">
        <v>1363</v>
      </c>
      <c r="E9704" t="s">
        <v>2045</v>
      </c>
      <c r="F9704" t="s">
        <v>181</v>
      </c>
      <c r="G9704" t="s">
        <v>1549</v>
      </c>
      <c r="H9704">
        <v>13848</v>
      </c>
      <c r="I9704">
        <v>11382</v>
      </c>
      <c r="J9704">
        <v>537</v>
      </c>
      <c r="K9704">
        <v>18641</v>
      </c>
      <c r="L9704">
        <v>20078</v>
      </c>
      <c r="M9704" t="s">
        <v>2043</v>
      </c>
      <c r="N9704" t="s">
        <v>2043</v>
      </c>
      <c r="O9704" t="s">
        <v>2043</v>
      </c>
    </row>
    <row r="9705" spans="1:15" x14ac:dyDescent="0.2">
      <c r="A9705" t="s">
        <v>2250</v>
      </c>
      <c r="B9705">
        <v>264</v>
      </c>
      <c r="C9705">
        <v>2015</v>
      </c>
      <c r="D9705" t="s">
        <v>43</v>
      </c>
      <c r="E9705" t="s">
        <v>2044</v>
      </c>
      <c r="F9705" t="s">
        <v>55</v>
      </c>
      <c r="G9705" t="s">
        <v>1522</v>
      </c>
      <c r="I9705">
        <v>11318</v>
      </c>
      <c r="J9705">
        <v>3</v>
      </c>
      <c r="K9705">
        <v>15591</v>
      </c>
      <c r="L9705">
        <v>13530</v>
      </c>
      <c r="M9705" t="s">
        <v>2043</v>
      </c>
      <c r="N9705" t="s">
        <v>2043</v>
      </c>
      <c r="O9705" t="s">
        <v>2046</v>
      </c>
    </row>
    <row r="9706" spans="1:15" x14ac:dyDescent="0.2">
      <c r="A9706" t="s">
        <v>2251</v>
      </c>
      <c r="B9706">
        <v>265</v>
      </c>
      <c r="C9706">
        <v>2015</v>
      </c>
      <c r="D9706" t="s">
        <v>1359</v>
      </c>
      <c r="E9706" t="s">
        <v>2143</v>
      </c>
      <c r="F9706" t="s">
        <v>86</v>
      </c>
      <c r="G9706" t="s">
        <v>1412</v>
      </c>
      <c r="I9706">
        <v>11152</v>
      </c>
      <c r="J9706">
        <v>-458</v>
      </c>
      <c r="K9706">
        <v>34269</v>
      </c>
      <c r="L9706">
        <v>22655</v>
      </c>
      <c r="M9706" t="s">
        <v>2043</v>
      </c>
      <c r="N9706" t="s">
        <v>2043</v>
      </c>
      <c r="O9706" t="s">
        <v>2043</v>
      </c>
    </row>
    <row r="9707" spans="1:15" x14ac:dyDescent="0.2">
      <c r="A9707" t="s">
        <v>2252</v>
      </c>
      <c r="B9707">
        <v>266</v>
      </c>
      <c r="C9707">
        <v>2015</v>
      </c>
      <c r="D9707" t="s">
        <v>46</v>
      </c>
      <c r="E9707" t="s">
        <v>46</v>
      </c>
      <c r="F9707" t="s">
        <v>53</v>
      </c>
      <c r="G9707" t="s">
        <v>1521</v>
      </c>
      <c r="H9707">
        <v>27047</v>
      </c>
      <c r="I9707">
        <v>11130</v>
      </c>
      <c r="J9707">
        <v>866</v>
      </c>
      <c r="K9707">
        <v>5706</v>
      </c>
      <c r="L9707">
        <v>39674</v>
      </c>
      <c r="M9707" t="s">
        <v>2043</v>
      </c>
      <c r="N9707" t="s">
        <v>2043</v>
      </c>
      <c r="O9707" t="s">
        <v>2043</v>
      </c>
    </row>
    <row r="9708" spans="1:15" x14ac:dyDescent="0.2">
      <c r="A9708" t="s">
        <v>2253</v>
      </c>
      <c r="B9708">
        <v>267</v>
      </c>
      <c r="C9708">
        <v>2015</v>
      </c>
      <c r="D9708" t="s">
        <v>609</v>
      </c>
      <c r="E9708" t="s">
        <v>2044</v>
      </c>
      <c r="F9708" t="s">
        <v>28</v>
      </c>
      <c r="G9708" t="s">
        <v>1406</v>
      </c>
      <c r="H9708">
        <v>60512</v>
      </c>
      <c r="I9708">
        <v>11081</v>
      </c>
      <c r="J9708">
        <v>3294</v>
      </c>
      <c r="K9708">
        <v>239808</v>
      </c>
      <c r="L9708">
        <v>12200</v>
      </c>
      <c r="M9708" t="s">
        <v>2046</v>
      </c>
      <c r="N9708" t="s">
        <v>2043</v>
      </c>
      <c r="O9708" t="s">
        <v>2043</v>
      </c>
    </row>
    <row r="9709" spans="1:15" x14ac:dyDescent="0.2">
      <c r="A9709" t="s">
        <v>2254</v>
      </c>
      <c r="B9709">
        <v>268</v>
      </c>
      <c r="C9709">
        <v>2015</v>
      </c>
      <c r="D9709" t="s">
        <v>97</v>
      </c>
      <c r="E9709" t="s">
        <v>2044</v>
      </c>
      <c r="F9709" t="s">
        <v>28</v>
      </c>
      <c r="G9709" t="s">
        <v>1406</v>
      </c>
      <c r="H9709">
        <v>9842</v>
      </c>
      <c r="I9709">
        <v>11071</v>
      </c>
      <c r="J9709">
        <v>2300</v>
      </c>
      <c r="K9709">
        <v>226951</v>
      </c>
      <c r="L9709">
        <v>6500</v>
      </c>
      <c r="M9709" t="s">
        <v>2043</v>
      </c>
      <c r="N9709" t="s">
        <v>2043</v>
      </c>
      <c r="O9709" t="s">
        <v>2046</v>
      </c>
    </row>
    <row r="9710" spans="1:15" x14ac:dyDescent="0.2">
      <c r="A9710" t="s">
        <v>2255</v>
      </c>
      <c r="B9710">
        <v>269</v>
      </c>
      <c r="C9710">
        <v>2015</v>
      </c>
      <c r="D9710" t="s">
        <v>1838</v>
      </c>
      <c r="E9710" t="s">
        <v>2042</v>
      </c>
      <c r="F9710" t="s">
        <v>55</v>
      </c>
      <c r="G9710" t="s">
        <v>1414</v>
      </c>
      <c r="H9710">
        <v>21861</v>
      </c>
      <c r="I9710">
        <v>11042</v>
      </c>
      <c r="J9710">
        <v>925</v>
      </c>
      <c r="K9710">
        <v>4703</v>
      </c>
      <c r="L9710">
        <v>71400</v>
      </c>
      <c r="M9710" t="s">
        <v>2043</v>
      </c>
      <c r="N9710" t="s">
        <v>2046</v>
      </c>
      <c r="O9710" t="s">
        <v>2043</v>
      </c>
    </row>
    <row r="9711" spans="1:15" x14ac:dyDescent="0.2">
      <c r="A9711" t="s">
        <v>830</v>
      </c>
      <c r="B9711">
        <v>270</v>
      </c>
      <c r="C9711">
        <v>2015</v>
      </c>
      <c r="D9711" t="s">
        <v>214</v>
      </c>
      <c r="E9711" t="s">
        <v>920</v>
      </c>
      <c r="F9711" t="s">
        <v>55</v>
      </c>
      <c r="G9711" t="s">
        <v>1530</v>
      </c>
      <c r="H9711">
        <v>26961</v>
      </c>
      <c r="I9711">
        <v>11035</v>
      </c>
      <c r="J9711">
        <v>1161</v>
      </c>
      <c r="K9711">
        <v>39732</v>
      </c>
      <c r="L9711">
        <v>17046</v>
      </c>
      <c r="M9711" t="s">
        <v>2043</v>
      </c>
      <c r="N9711" t="s">
        <v>2046</v>
      </c>
      <c r="O9711" t="s">
        <v>2043</v>
      </c>
    </row>
    <row r="9712" spans="1:15" x14ac:dyDescent="0.2">
      <c r="A9712" t="s">
        <v>1788</v>
      </c>
      <c r="B9712">
        <v>271</v>
      </c>
      <c r="C9712">
        <v>2015</v>
      </c>
      <c r="D9712" t="s">
        <v>1077</v>
      </c>
      <c r="E9712" t="s">
        <v>2054</v>
      </c>
      <c r="F9712" t="s">
        <v>28</v>
      </c>
      <c r="G9712" t="s">
        <v>1406</v>
      </c>
      <c r="H9712">
        <v>31440</v>
      </c>
      <c r="I9712">
        <v>10969</v>
      </c>
      <c r="J9712">
        <v>1204</v>
      </c>
      <c r="K9712">
        <v>7869</v>
      </c>
      <c r="L9712">
        <v>42400</v>
      </c>
      <c r="M9712" t="s">
        <v>2043</v>
      </c>
      <c r="N9712" t="s">
        <v>2043</v>
      </c>
      <c r="O9712" t="s">
        <v>2043</v>
      </c>
    </row>
    <row r="9713" spans="1:15" x14ac:dyDescent="0.2">
      <c r="A9713" t="s">
        <v>2256</v>
      </c>
      <c r="B9713">
        <v>272</v>
      </c>
      <c r="C9713">
        <v>2015</v>
      </c>
      <c r="D9713" t="s">
        <v>980</v>
      </c>
      <c r="E9713" t="s">
        <v>2055</v>
      </c>
      <c r="F9713" t="s">
        <v>98</v>
      </c>
      <c r="G9713" t="s">
        <v>1499</v>
      </c>
      <c r="I9713">
        <v>10922</v>
      </c>
      <c r="J9713">
        <v>657</v>
      </c>
      <c r="K9713">
        <v>36763</v>
      </c>
      <c r="L9713">
        <v>24500</v>
      </c>
      <c r="M9713" t="s">
        <v>2043</v>
      </c>
      <c r="N9713" t="s">
        <v>2043</v>
      </c>
      <c r="O9713" t="s">
        <v>2043</v>
      </c>
    </row>
    <row r="9714" spans="1:15" x14ac:dyDescent="0.2">
      <c r="A9714" t="s">
        <v>2257</v>
      </c>
      <c r="B9714">
        <v>273</v>
      </c>
      <c r="C9714">
        <v>2015</v>
      </c>
      <c r="D9714" t="s">
        <v>97</v>
      </c>
      <c r="E9714" t="s">
        <v>2044</v>
      </c>
      <c r="F9714" t="s">
        <v>142</v>
      </c>
      <c r="G9714" t="s">
        <v>1790</v>
      </c>
      <c r="H9714">
        <v>6410</v>
      </c>
      <c r="I9714">
        <v>10904</v>
      </c>
      <c r="J9714">
        <v>684</v>
      </c>
      <c r="K9714">
        <v>44680</v>
      </c>
      <c r="L9714">
        <v>2070</v>
      </c>
      <c r="M9714" t="s">
        <v>2043</v>
      </c>
      <c r="N9714" t="s">
        <v>2043</v>
      </c>
      <c r="O9714" t="s">
        <v>2043</v>
      </c>
    </row>
    <row r="9715" spans="1:15" x14ac:dyDescent="0.2">
      <c r="A9715" t="s">
        <v>2258</v>
      </c>
      <c r="B9715">
        <v>274</v>
      </c>
      <c r="C9715">
        <v>2015</v>
      </c>
      <c r="D9715" t="s">
        <v>214</v>
      </c>
      <c r="E9715" t="s">
        <v>920</v>
      </c>
      <c r="F9715" t="s">
        <v>41</v>
      </c>
      <c r="G9715" t="s">
        <v>1447</v>
      </c>
      <c r="H9715">
        <v>21219</v>
      </c>
      <c r="I9715">
        <v>10886</v>
      </c>
      <c r="J9715">
        <v>1518</v>
      </c>
      <c r="K9715">
        <v>35333</v>
      </c>
      <c r="L9715">
        <v>12689</v>
      </c>
      <c r="M9715" t="s">
        <v>2043</v>
      </c>
      <c r="N9715" t="s">
        <v>2043</v>
      </c>
      <c r="O9715" t="s">
        <v>2043</v>
      </c>
    </row>
    <row r="9716" spans="1:15" x14ac:dyDescent="0.2">
      <c r="A9716" t="s">
        <v>2259</v>
      </c>
      <c r="B9716">
        <v>275</v>
      </c>
      <c r="C9716">
        <v>2015</v>
      </c>
      <c r="D9716" t="s">
        <v>1095</v>
      </c>
      <c r="E9716" t="s">
        <v>920</v>
      </c>
      <c r="F9716" t="s">
        <v>22</v>
      </c>
      <c r="G9716" t="s">
        <v>1403</v>
      </c>
      <c r="H9716">
        <v>8702</v>
      </c>
      <c r="I9716">
        <v>10809</v>
      </c>
      <c r="J9716">
        <v>811</v>
      </c>
      <c r="K9716">
        <v>12892</v>
      </c>
      <c r="L9716">
        <v>28000</v>
      </c>
      <c r="M9716" t="s">
        <v>2043</v>
      </c>
      <c r="N9716" t="s">
        <v>2043</v>
      </c>
      <c r="O9716" t="s">
        <v>2043</v>
      </c>
    </row>
    <row r="9717" spans="1:15" x14ac:dyDescent="0.2">
      <c r="A9717" t="s">
        <v>2260</v>
      </c>
      <c r="B9717">
        <v>276</v>
      </c>
      <c r="C9717">
        <v>2015</v>
      </c>
      <c r="D9717" t="s">
        <v>17</v>
      </c>
      <c r="E9717" t="s">
        <v>17</v>
      </c>
      <c r="F9717" t="s">
        <v>44</v>
      </c>
      <c r="G9717" t="s">
        <v>1898</v>
      </c>
      <c r="H9717">
        <v>2404</v>
      </c>
      <c r="I9717">
        <v>10806</v>
      </c>
      <c r="J9717">
        <v>-619</v>
      </c>
      <c r="K9717">
        <v>7443</v>
      </c>
      <c r="L9717">
        <v>14800</v>
      </c>
      <c r="M9717" t="s">
        <v>2043</v>
      </c>
      <c r="N9717" t="s">
        <v>2043</v>
      </c>
      <c r="O9717" t="s">
        <v>2043</v>
      </c>
    </row>
    <row r="9718" spans="1:15" x14ac:dyDescent="0.2">
      <c r="A9718" t="s">
        <v>2261</v>
      </c>
      <c r="B9718">
        <v>277</v>
      </c>
      <c r="C9718">
        <v>2015</v>
      </c>
      <c r="D9718" t="s">
        <v>1830</v>
      </c>
      <c r="E9718" t="s">
        <v>2042</v>
      </c>
      <c r="F9718" t="s">
        <v>22</v>
      </c>
      <c r="G9718" t="s">
        <v>1411</v>
      </c>
      <c r="H9718">
        <v>3381</v>
      </c>
      <c r="I9718">
        <v>10777</v>
      </c>
      <c r="J9718">
        <v>200</v>
      </c>
      <c r="K9718">
        <v>3641</v>
      </c>
      <c r="L9718">
        <v>11099</v>
      </c>
      <c r="M9718" t="s">
        <v>2043</v>
      </c>
      <c r="N9718" t="s">
        <v>2046</v>
      </c>
      <c r="O9718" t="s">
        <v>2043</v>
      </c>
    </row>
    <row r="9719" spans="1:15" x14ac:dyDescent="0.2">
      <c r="A9719" t="s">
        <v>705</v>
      </c>
      <c r="B9719">
        <v>278</v>
      </c>
      <c r="C9719">
        <v>2015</v>
      </c>
      <c r="D9719" t="s">
        <v>57</v>
      </c>
      <c r="E9719" t="s">
        <v>2044</v>
      </c>
      <c r="F9719" t="s">
        <v>146</v>
      </c>
      <c r="G9719" t="s">
        <v>1465</v>
      </c>
      <c r="H9719">
        <v>30315</v>
      </c>
      <c r="I9719">
        <v>10687</v>
      </c>
      <c r="J9719">
        <v>2037</v>
      </c>
      <c r="K9719">
        <v>274119</v>
      </c>
      <c r="L9719">
        <v>29970</v>
      </c>
      <c r="M9719" t="s">
        <v>2043</v>
      </c>
      <c r="N9719" t="s">
        <v>2043</v>
      </c>
      <c r="O9719" t="s">
        <v>2043</v>
      </c>
    </row>
    <row r="9720" spans="1:15" x14ac:dyDescent="0.2">
      <c r="A9720" t="s">
        <v>1539</v>
      </c>
      <c r="B9720">
        <v>279</v>
      </c>
      <c r="C9720">
        <v>2015</v>
      </c>
      <c r="D9720" t="s">
        <v>97</v>
      </c>
      <c r="E9720" t="s">
        <v>2044</v>
      </c>
      <c r="F9720" t="s">
        <v>113</v>
      </c>
      <c r="G9720" t="s">
        <v>1540</v>
      </c>
      <c r="H9720">
        <v>8481</v>
      </c>
      <c r="I9720">
        <v>10510</v>
      </c>
      <c r="J9720">
        <v>413</v>
      </c>
      <c r="K9720">
        <v>62497</v>
      </c>
      <c r="L9720">
        <v>9500</v>
      </c>
      <c r="M9720" t="s">
        <v>2043</v>
      </c>
      <c r="N9720" t="s">
        <v>2043</v>
      </c>
      <c r="O9720" t="s">
        <v>2043</v>
      </c>
    </row>
    <row r="9721" spans="1:15" x14ac:dyDescent="0.2">
      <c r="A9721" t="s">
        <v>2262</v>
      </c>
      <c r="B9721">
        <v>280</v>
      </c>
      <c r="C9721">
        <v>2015</v>
      </c>
      <c r="D9721" t="s">
        <v>230</v>
      </c>
      <c r="E9721" t="s">
        <v>2114</v>
      </c>
      <c r="F9721" t="s">
        <v>35</v>
      </c>
      <c r="G9721" t="s">
        <v>1431</v>
      </c>
      <c r="H9721">
        <v>29248</v>
      </c>
      <c r="I9721">
        <v>10502</v>
      </c>
      <c r="J9721">
        <v>673</v>
      </c>
      <c r="K9721">
        <v>26125</v>
      </c>
      <c r="L9721">
        <v>157000</v>
      </c>
      <c r="M9721" t="s">
        <v>2043</v>
      </c>
      <c r="N9721" t="s">
        <v>2043</v>
      </c>
      <c r="O9721" t="s">
        <v>2043</v>
      </c>
    </row>
    <row r="9722" spans="1:15" x14ac:dyDescent="0.2">
      <c r="A9722" t="s">
        <v>2263</v>
      </c>
      <c r="B9722">
        <v>281</v>
      </c>
      <c r="C9722">
        <v>2015</v>
      </c>
      <c r="D9722" t="s">
        <v>24</v>
      </c>
      <c r="E9722" t="s">
        <v>2042</v>
      </c>
      <c r="F9722" t="s">
        <v>125</v>
      </c>
      <c r="G9722" t="s">
        <v>1597</v>
      </c>
      <c r="H9722">
        <v>9069</v>
      </c>
      <c r="I9722">
        <v>10489</v>
      </c>
      <c r="J9722">
        <v>285</v>
      </c>
      <c r="K9722">
        <v>3857</v>
      </c>
      <c r="L9722">
        <v>47500</v>
      </c>
      <c r="M9722" t="s">
        <v>2043</v>
      </c>
      <c r="N9722" t="s">
        <v>2043</v>
      </c>
      <c r="O9722" t="s">
        <v>2043</v>
      </c>
    </row>
    <row r="9723" spans="1:15" x14ac:dyDescent="0.2">
      <c r="A9723" t="s">
        <v>2264</v>
      </c>
      <c r="B9723">
        <v>282</v>
      </c>
      <c r="C9723">
        <v>2015</v>
      </c>
      <c r="D9723" t="s">
        <v>97</v>
      </c>
      <c r="E9723" t="s">
        <v>2044</v>
      </c>
      <c r="F9723" t="s">
        <v>199</v>
      </c>
      <c r="G9723" t="s">
        <v>1548</v>
      </c>
      <c r="H9723">
        <v>15108</v>
      </c>
      <c r="I9723">
        <v>10478</v>
      </c>
      <c r="J9723">
        <v>1144</v>
      </c>
      <c r="K9723">
        <v>219087</v>
      </c>
      <c r="L9723">
        <v>14873</v>
      </c>
      <c r="M9723" t="s">
        <v>2043</v>
      </c>
      <c r="N9723" t="s">
        <v>2043</v>
      </c>
      <c r="O9723" t="s">
        <v>2043</v>
      </c>
    </row>
    <row r="9724" spans="1:15" x14ac:dyDescent="0.2">
      <c r="A9724" t="s">
        <v>2265</v>
      </c>
      <c r="B9724">
        <v>283</v>
      </c>
      <c r="C9724">
        <v>2015</v>
      </c>
      <c r="D9724" t="s">
        <v>166</v>
      </c>
      <c r="E9724" t="s">
        <v>2118</v>
      </c>
      <c r="F9724" t="s">
        <v>55</v>
      </c>
      <c r="G9724" t="s">
        <v>1453</v>
      </c>
      <c r="H9724">
        <v>4737</v>
      </c>
      <c r="I9724">
        <v>10452</v>
      </c>
      <c r="J9724">
        <v>372</v>
      </c>
      <c r="K9724">
        <v>7837</v>
      </c>
      <c r="L9724">
        <v>14900</v>
      </c>
      <c r="M9724" t="s">
        <v>2043</v>
      </c>
      <c r="N9724" t="s">
        <v>2043</v>
      </c>
      <c r="O9724" t="s">
        <v>2043</v>
      </c>
    </row>
    <row r="9725" spans="1:15" x14ac:dyDescent="0.2">
      <c r="A9725" t="s">
        <v>762</v>
      </c>
      <c r="B9725">
        <v>284</v>
      </c>
      <c r="C9725">
        <v>2015</v>
      </c>
      <c r="D9725" t="s">
        <v>46</v>
      </c>
      <c r="E9725" t="s">
        <v>46</v>
      </c>
      <c r="F9725" t="s">
        <v>98</v>
      </c>
      <c r="G9725" t="s">
        <v>1561</v>
      </c>
      <c r="H9725">
        <v>32415</v>
      </c>
      <c r="I9725">
        <v>10448</v>
      </c>
      <c r="J9725">
        <v>992</v>
      </c>
      <c r="K9725">
        <v>17779</v>
      </c>
      <c r="L9725">
        <v>21050</v>
      </c>
      <c r="M9725" t="s">
        <v>2043</v>
      </c>
      <c r="N9725" t="s">
        <v>2043</v>
      </c>
      <c r="O9725" t="s">
        <v>2043</v>
      </c>
    </row>
    <row r="9726" spans="1:15" x14ac:dyDescent="0.2">
      <c r="A9726" t="s">
        <v>2266</v>
      </c>
      <c r="B9726">
        <v>285</v>
      </c>
      <c r="C9726">
        <v>2015</v>
      </c>
      <c r="D9726" t="s">
        <v>65</v>
      </c>
      <c r="E9726" t="s">
        <v>2044</v>
      </c>
      <c r="F9726" t="s">
        <v>28</v>
      </c>
      <c r="G9726" t="s">
        <v>1406</v>
      </c>
      <c r="H9726">
        <v>4209</v>
      </c>
      <c r="I9726">
        <v>10382</v>
      </c>
      <c r="J9726">
        <v>471</v>
      </c>
      <c r="K9726">
        <v>31563</v>
      </c>
      <c r="L9726">
        <v>17379</v>
      </c>
      <c r="M9726" t="s">
        <v>2043</v>
      </c>
      <c r="N9726" t="s">
        <v>2043</v>
      </c>
      <c r="O9726" t="s">
        <v>2043</v>
      </c>
    </row>
    <row r="9727" spans="1:15" x14ac:dyDescent="0.2">
      <c r="A9727" t="s">
        <v>2267</v>
      </c>
      <c r="B9727">
        <v>286</v>
      </c>
      <c r="C9727">
        <v>2015</v>
      </c>
      <c r="D9727" t="s">
        <v>221</v>
      </c>
      <c r="E9727" t="s">
        <v>221</v>
      </c>
      <c r="F9727" t="s">
        <v>68</v>
      </c>
      <c r="G9727" t="s">
        <v>1408</v>
      </c>
      <c r="I9727">
        <v>10380</v>
      </c>
      <c r="J9727">
        <v>350</v>
      </c>
      <c r="K9727">
        <v>6759</v>
      </c>
      <c r="L9727">
        <v>25700</v>
      </c>
      <c r="M9727" t="s">
        <v>2043</v>
      </c>
      <c r="N9727" t="s">
        <v>2043</v>
      </c>
      <c r="O9727" t="s">
        <v>2043</v>
      </c>
    </row>
    <row r="9728" spans="1:15" x14ac:dyDescent="0.2">
      <c r="A9728" t="s">
        <v>2268</v>
      </c>
      <c r="B9728">
        <v>287</v>
      </c>
      <c r="C9728">
        <v>2015</v>
      </c>
      <c r="D9728" t="s">
        <v>972</v>
      </c>
      <c r="E9728" t="s">
        <v>115</v>
      </c>
      <c r="F9728" t="s">
        <v>28</v>
      </c>
      <c r="G9728" t="s">
        <v>1517</v>
      </c>
      <c r="H9728">
        <v>11700</v>
      </c>
      <c r="I9728">
        <v>10371</v>
      </c>
      <c r="J9728">
        <v>466</v>
      </c>
      <c r="K9728">
        <v>6139</v>
      </c>
      <c r="L9728">
        <v>17500</v>
      </c>
      <c r="M9728" t="s">
        <v>2043</v>
      </c>
      <c r="N9728" t="s">
        <v>2043</v>
      </c>
      <c r="O9728" t="s">
        <v>2043</v>
      </c>
    </row>
    <row r="9729" spans="1:15" x14ac:dyDescent="0.2">
      <c r="A9729" t="s">
        <v>2269</v>
      </c>
      <c r="B9729">
        <v>288</v>
      </c>
      <c r="C9729">
        <v>2015</v>
      </c>
      <c r="D9729" t="s">
        <v>1353</v>
      </c>
      <c r="E9729" t="s">
        <v>2045</v>
      </c>
      <c r="F9729" t="s">
        <v>41</v>
      </c>
      <c r="G9729" t="s">
        <v>1880</v>
      </c>
      <c r="H9729">
        <v>38034</v>
      </c>
      <c r="I9729">
        <v>10263</v>
      </c>
      <c r="J9729">
        <v>1439</v>
      </c>
      <c r="K9729">
        <v>11719</v>
      </c>
      <c r="L9729">
        <v>211500</v>
      </c>
      <c r="M9729" t="s">
        <v>2046</v>
      </c>
      <c r="N9729" t="s">
        <v>2043</v>
      </c>
      <c r="O9729" t="s">
        <v>2043</v>
      </c>
    </row>
    <row r="9730" spans="1:15" x14ac:dyDescent="0.2">
      <c r="A9730" t="s">
        <v>1856</v>
      </c>
      <c r="B9730">
        <v>289</v>
      </c>
      <c r="C9730">
        <v>2015</v>
      </c>
      <c r="D9730" t="s">
        <v>230</v>
      </c>
      <c r="E9730" t="s">
        <v>2114</v>
      </c>
      <c r="F9730" t="s">
        <v>954</v>
      </c>
      <c r="G9730" t="s">
        <v>1550</v>
      </c>
      <c r="H9730">
        <v>10332</v>
      </c>
      <c r="I9730">
        <v>10082</v>
      </c>
      <c r="J9730">
        <v>-150</v>
      </c>
      <c r="K9730">
        <v>26703</v>
      </c>
      <c r="L9730">
        <v>60100</v>
      </c>
      <c r="M9730" t="s">
        <v>2043</v>
      </c>
      <c r="N9730" t="s">
        <v>2043</v>
      </c>
      <c r="O9730" t="s">
        <v>2043</v>
      </c>
    </row>
    <row r="9731" spans="1:15" x14ac:dyDescent="0.2">
      <c r="A9731" t="s">
        <v>2270</v>
      </c>
      <c r="B9731">
        <v>290</v>
      </c>
      <c r="C9731">
        <v>2015</v>
      </c>
      <c r="D9731" t="s">
        <v>998</v>
      </c>
      <c r="E9731" t="s">
        <v>115</v>
      </c>
      <c r="F9731" t="s">
        <v>44</v>
      </c>
      <c r="G9731" t="s">
        <v>1608</v>
      </c>
      <c r="H9731">
        <v>15835</v>
      </c>
      <c r="I9731">
        <v>9965</v>
      </c>
      <c r="J9731">
        <v>802</v>
      </c>
      <c r="K9731">
        <v>5284</v>
      </c>
      <c r="L9731">
        <v>22950</v>
      </c>
      <c r="M9731" t="s">
        <v>2043</v>
      </c>
      <c r="N9731" t="s">
        <v>2043</v>
      </c>
      <c r="O9731" t="s">
        <v>2043</v>
      </c>
    </row>
    <row r="9732" spans="1:15" x14ac:dyDescent="0.2">
      <c r="A9732" t="s">
        <v>2271</v>
      </c>
      <c r="B9732">
        <v>291</v>
      </c>
      <c r="C9732">
        <v>2015</v>
      </c>
      <c r="D9732" t="s">
        <v>350</v>
      </c>
      <c r="E9732" t="s">
        <v>2042</v>
      </c>
      <c r="F9732" t="s">
        <v>22</v>
      </c>
      <c r="G9732" t="s">
        <v>1403</v>
      </c>
      <c r="H9732">
        <v>2093</v>
      </c>
      <c r="I9732">
        <v>9938</v>
      </c>
      <c r="J9732">
        <v>93</v>
      </c>
      <c r="K9732">
        <v>4142</v>
      </c>
      <c r="L9732">
        <v>11978</v>
      </c>
      <c r="M9732" t="s">
        <v>2043</v>
      </c>
      <c r="N9732" t="s">
        <v>2043</v>
      </c>
      <c r="O9732" t="s">
        <v>2043</v>
      </c>
    </row>
    <row r="9733" spans="1:15" x14ac:dyDescent="0.2">
      <c r="A9733" t="s">
        <v>1112</v>
      </c>
      <c r="B9733">
        <v>292</v>
      </c>
      <c r="C9733">
        <v>2015</v>
      </c>
      <c r="D9733" t="s">
        <v>57</v>
      </c>
      <c r="E9733" t="s">
        <v>2044</v>
      </c>
      <c r="F9733" t="s">
        <v>125</v>
      </c>
      <c r="G9733" t="s">
        <v>1555</v>
      </c>
      <c r="H9733">
        <v>28104</v>
      </c>
      <c r="I9733">
        <v>9926</v>
      </c>
      <c r="J9733">
        <v>2151</v>
      </c>
      <c r="K9733">
        <v>186814</v>
      </c>
      <c r="L9733">
        <v>33400</v>
      </c>
      <c r="M9733" t="s">
        <v>2043</v>
      </c>
      <c r="N9733" t="s">
        <v>2043</v>
      </c>
      <c r="O9733" t="s">
        <v>2043</v>
      </c>
    </row>
    <row r="9734" spans="1:15" x14ac:dyDescent="0.2">
      <c r="A9734" t="s">
        <v>2272</v>
      </c>
      <c r="B9734">
        <v>293</v>
      </c>
      <c r="C9734">
        <v>2015</v>
      </c>
      <c r="D9734" t="s">
        <v>1103</v>
      </c>
      <c r="E9734" t="s">
        <v>2118</v>
      </c>
      <c r="F9734" t="s">
        <v>86</v>
      </c>
      <c r="G9734" t="s">
        <v>1918</v>
      </c>
      <c r="H9734">
        <v>9025</v>
      </c>
      <c r="I9734">
        <v>9895</v>
      </c>
      <c r="J9734">
        <v>480</v>
      </c>
      <c r="K9734">
        <v>11040</v>
      </c>
      <c r="L9734">
        <v>26600</v>
      </c>
      <c r="M9734" t="s">
        <v>2043</v>
      </c>
      <c r="N9734" t="s">
        <v>2043</v>
      </c>
      <c r="O9734" t="s">
        <v>2043</v>
      </c>
    </row>
    <row r="9735" spans="1:15" x14ac:dyDescent="0.2">
      <c r="A9735" t="s">
        <v>2273</v>
      </c>
      <c r="B9735">
        <v>294</v>
      </c>
      <c r="C9735">
        <v>2015</v>
      </c>
      <c r="D9735" t="s">
        <v>1830</v>
      </c>
      <c r="E9735" t="s">
        <v>2042</v>
      </c>
      <c r="F9735" t="s">
        <v>35</v>
      </c>
      <c r="G9735" t="s">
        <v>1654</v>
      </c>
      <c r="H9735">
        <v>10948</v>
      </c>
      <c r="I9735">
        <v>9844</v>
      </c>
      <c r="J9735">
        <v>494</v>
      </c>
      <c r="K9735">
        <v>7962</v>
      </c>
      <c r="L9735">
        <v>57300</v>
      </c>
      <c r="M9735" t="s">
        <v>2043</v>
      </c>
      <c r="N9735" t="s">
        <v>2043</v>
      </c>
      <c r="O9735" t="s">
        <v>2043</v>
      </c>
    </row>
    <row r="9736" spans="1:15" x14ac:dyDescent="0.2">
      <c r="A9736" t="s">
        <v>2274</v>
      </c>
      <c r="B9736">
        <v>295</v>
      </c>
      <c r="C9736">
        <v>2015</v>
      </c>
      <c r="D9736" t="s">
        <v>57</v>
      </c>
      <c r="E9736" t="s">
        <v>2044</v>
      </c>
      <c r="F9736" t="s">
        <v>18</v>
      </c>
      <c r="G9736" t="s">
        <v>1401</v>
      </c>
      <c r="H9736">
        <v>10102</v>
      </c>
      <c r="I9736">
        <v>9790</v>
      </c>
      <c r="J9736">
        <v>1150</v>
      </c>
      <c r="K9736">
        <v>151828</v>
      </c>
      <c r="L9736">
        <v>6900</v>
      </c>
      <c r="M9736" t="s">
        <v>2043</v>
      </c>
      <c r="N9736" t="s">
        <v>2043</v>
      </c>
      <c r="O9736" t="s">
        <v>2043</v>
      </c>
    </row>
    <row r="9737" spans="1:15" x14ac:dyDescent="0.2">
      <c r="A9737" t="s">
        <v>2275</v>
      </c>
      <c r="B9737">
        <v>296</v>
      </c>
      <c r="C9737">
        <v>2015</v>
      </c>
      <c r="D9737" t="s">
        <v>1722</v>
      </c>
      <c r="E9737" t="s">
        <v>2064</v>
      </c>
      <c r="F9737" t="s">
        <v>86</v>
      </c>
      <c r="G9737" t="s">
        <v>1622</v>
      </c>
      <c r="H9737">
        <v>4212</v>
      </c>
      <c r="I9737">
        <v>9724</v>
      </c>
      <c r="J9737">
        <v>410</v>
      </c>
      <c r="K9737">
        <v>7396</v>
      </c>
      <c r="L9737">
        <v>20828</v>
      </c>
      <c r="M9737" t="s">
        <v>2043</v>
      </c>
      <c r="N9737" t="s">
        <v>2043</v>
      </c>
      <c r="O9737" t="s">
        <v>2043</v>
      </c>
    </row>
    <row r="9738" spans="1:15" x14ac:dyDescent="0.2">
      <c r="A9738" t="s">
        <v>1636</v>
      </c>
      <c r="B9738">
        <v>297</v>
      </c>
      <c r="C9738">
        <v>2015</v>
      </c>
      <c r="D9738" t="s">
        <v>970</v>
      </c>
      <c r="E9738" t="s">
        <v>2045</v>
      </c>
      <c r="F9738" t="s">
        <v>28</v>
      </c>
      <c r="G9738" t="s">
        <v>1636</v>
      </c>
      <c r="H9738">
        <v>28776</v>
      </c>
      <c r="I9738">
        <v>9715</v>
      </c>
      <c r="J9738">
        <v>2472</v>
      </c>
      <c r="K9738">
        <v>30063</v>
      </c>
      <c r="L9738">
        <v>34600</v>
      </c>
      <c r="M9738" t="s">
        <v>2043</v>
      </c>
      <c r="N9738" t="s">
        <v>2043</v>
      </c>
      <c r="O9738" t="s">
        <v>2043</v>
      </c>
    </row>
    <row r="9739" spans="1:15" x14ac:dyDescent="0.2">
      <c r="A9739" t="s">
        <v>2276</v>
      </c>
      <c r="B9739">
        <v>298</v>
      </c>
      <c r="C9739">
        <v>2015</v>
      </c>
      <c r="D9739" t="s">
        <v>100</v>
      </c>
      <c r="E9739" t="s">
        <v>112</v>
      </c>
      <c r="F9739" t="s">
        <v>146</v>
      </c>
      <c r="G9739" t="s">
        <v>1813</v>
      </c>
      <c r="H9739">
        <v>99064</v>
      </c>
      <c r="I9739">
        <v>9703</v>
      </c>
      <c r="J9739">
        <v>2935</v>
      </c>
      <c r="K9739">
        <v>14317</v>
      </c>
      <c r="L9739">
        <v>7550</v>
      </c>
      <c r="M9739" t="s">
        <v>2043</v>
      </c>
      <c r="N9739" t="s">
        <v>2043</v>
      </c>
      <c r="O9739" t="s">
        <v>2043</v>
      </c>
    </row>
    <row r="9740" spans="1:15" x14ac:dyDescent="0.2">
      <c r="A9740" t="s">
        <v>2277</v>
      </c>
      <c r="B9740">
        <v>299</v>
      </c>
      <c r="C9740">
        <v>2015</v>
      </c>
      <c r="D9740" t="s">
        <v>998</v>
      </c>
      <c r="E9740" t="s">
        <v>115</v>
      </c>
      <c r="F9740" t="s">
        <v>116</v>
      </c>
      <c r="G9740" t="s">
        <v>1529</v>
      </c>
      <c r="H9740">
        <v>2748</v>
      </c>
      <c r="I9740">
        <v>9699</v>
      </c>
      <c r="J9740">
        <v>48</v>
      </c>
      <c r="K9740">
        <v>4167</v>
      </c>
      <c r="L9740">
        <v>2500</v>
      </c>
      <c r="M9740" t="s">
        <v>2043</v>
      </c>
      <c r="N9740" t="s">
        <v>2043</v>
      </c>
      <c r="O9740" t="s">
        <v>2046</v>
      </c>
    </row>
    <row r="9741" spans="1:15" x14ac:dyDescent="0.2">
      <c r="A9741" t="s">
        <v>2278</v>
      </c>
      <c r="B9741">
        <v>300</v>
      </c>
      <c r="C9741">
        <v>2015</v>
      </c>
      <c r="D9741" t="s">
        <v>824</v>
      </c>
      <c r="E9741" t="s">
        <v>112</v>
      </c>
      <c r="F9741" t="s">
        <v>18</v>
      </c>
      <c r="G9741" t="s">
        <v>1623</v>
      </c>
      <c r="H9741">
        <v>34961</v>
      </c>
      <c r="I9741">
        <v>9675</v>
      </c>
      <c r="J9741">
        <v>515</v>
      </c>
      <c r="K9741">
        <v>17713</v>
      </c>
      <c r="L9741">
        <v>26000</v>
      </c>
      <c r="M9741" t="s">
        <v>2043</v>
      </c>
      <c r="N9741" t="s">
        <v>2043</v>
      </c>
      <c r="O9741" t="s">
        <v>2043</v>
      </c>
    </row>
    <row r="9742" spans="1:15" x14ac:dyDescent="0.2">
      <c r="A9742" t="s">
        <v>2279</v>
      </c>
      <c r="B9742">
        <v>301</v>
      </c>
      <c r="C9742">
        <v>2015</v>
      </c>
      <c r="D9742" t="s">
        <v>1288</v>
      </c>
      <c r="E9742" t="s">
        <v>112</v>
      </c>
      <c r="F9742" t="s">
        <v>55</v>
      </c>
      <c r="G9742" t="s">
        <v>1936</v>
      </c>
      <c r="H9742">
        <v>3359</v>
      </c>
      <c r="I9742">
        <v>9667</v>
      </c>
      <c r="J9742">
        <v>62</v>
      </c>
      <c r="K9742">
        <v>4477</v>
      </c>
      <c r="L9742">
        <v>10500</v>
      </c>
      <c r="M9742" t="s">
        <v>2043</v>
      </c>
      <c r="N9742" t="s">
        <v>2043</v>
      </c>
      <c r="O9742" t="s">
        <v>2043</v>
      </c>
    </row>
    <row r="9743" spans="1:15" x14ac:dyDescent="0.2">
      <c r="A9743" t="s">
        <v>2280</v>
      </c>
      <c r="B9743">
        <v>302</v>
      </c>
      <c r="C9743">
        <v>2015</v>
      </c>
      <c r="D9743" t="s">
        <v>74</v>
      </c>
      <c r="E9743" t="s">
        <v>74</v>
      </c>
      <c r="F9743" t="s">
        <v>370</v>
      </c>
      <c r="G9743" t="s">
        <v>1704</v>
      </c>
      <c r="H9743">
        <v>29771</v>
      </c>
      <c r="I9743">
        <v>9640</v>
      </c>
      <c r="J9743">
        <v>1777</v>
      </c>
      <c r="K9743">
        <v>18586</v>
      </c>
      <c r="L9743">
        <v>29085</v>
      </c>
      <c r="M9743" t="s">
        <v>2043</v>
      </c>
      <c r="N9743" t="s">
        <v>2043</v>
      </c>
      <c r="O9743" t="s">
        <v>2043</v>
      </c>
    </row>
    <row r="9744" spans="1:15" x14ac:dyDescent="0.2">
      <c r="A9744" t="s">
        <v>1735</v>
      </c>
      <c r="B9744">
        <v>303</v>
      </c>
      <c r="C9744">
        <v>2015</v>
      </c>
      <c r="D9744" t="s">
        <v>57</v>
      </c>
      <c r="E9744" t="s">
        <v>2044</v>
      </c>
      <c r="F9744" t="s">
        <v>44</v>
      </c>
      <c r="G9744" t="s">
        <v>1736</v>
      </c>
      <c r="H9744">
        <v>25140</v>
      </c>
      <c r="I9744">
        <v>9611</v>
      </c>
      <c r="J9744">
        <v>2323</v>
      </c>
      <c r="K9744">
        <v>83126</v>
      </c>
      <c r="L9744">
        <v>14676</v>
      </c>
      <c r="M9744" t="s">
        <v>2043</v>
      </c>
      <c r="N9744" t="s">
        <v>2043</v>
      </c>
      <c r="O9744" t="s">
        <v>2043</v>
      </c>
    </row>
    <row r="9745" spans="1:15" x14ac:dyDescent="0.2">
      <c r="A9745" t="s">
        <v>2281</v>
      </c>
      <c r="B9745">
        <v>304</v>
      </c>
      <c r="C9745">
        <v>2015</v>
      </c>
      <c r="D9745" t="s">
        <v>97</v>
      </c>
      <c r="E9745" t="s">
        <v>2044</v>
      </c>
      <c r="F9745" t="s">
        <v>35</v>
      </c>
      <c r="G9745" t="s">
        <v>1494</v>
      </c>
      <c r="H9745">
        <v>3633</v>
      </c>
      <c r="I9745">
        <v>9565</v>
      </c>
      <c r="J9745">
        <v>-1244</v>
      </c>
      <c r="K9745">
        <v>111358</v>
      </c>
      <c r="L9745">
        <v>5300</v>
      </c>
      <c r="M9745" t="s">
        <v>2043</v>
      </c>
      <c r="N9745" t="s">
        <v>2043</v>
      </c>
      <c r="O9745" t="s">
        <v>2043</v>
      </c>
    </row>
    <row r="9746" spans="1:15" x14ac:dyDescent="0.2">
      <c r="A9746" t="s">
        <v>1195</v>
      </c>
      <c r="B9746">
        <v>305</v>
      </c>
      <c r="C9746">
        <v>2015</v>
      </c>
      <c r="D9746" t="s">
        <v>46</v>
      </c>
      <c r="E9746" t="s">
        <v>46</v>
      </c>
      <c r="F9746" t="s">
        <v>113</v>
      </c>
      <c r="G9746" t="s">
        <v>1580</v>
      </c>
      <c r="H9746">
        <v>10318</v>
      </c>
      <c r="I9746">
        <v>9527</v>
      </c>
      <c r="J9746">
        <v>751</v>
      </c>
      <c r="K9746">
        <v>16072</v>
      </c>
      <c r="L9746">
        <v>15000</v>
      </c>
      <c r="M9746" t="s">
        <v>2043</v>
      </c>
      <c r="N9746" t="s">
        <v>2043</v>
      </c>
      <c r="O9746" t="s">
        <v>2043</v>
      </c>
    </row>
    <row r="9747" spans="1:15" x14ac:dyDescent="0.2">
      <c r="A9747" t="s">
        <v>2282</v>
      </c>
      <c r="B9747">
        <v>306</v>
      </c>
      <c r="C9747">
        <v>2015</v>
      </c>
      <c r="D9747" t="s">
        <v>980</v>
      </c>
      <c r="E9747" t="s">
        <v>2055</v>
      </c>
      <c r="F9747" t="s">
        <v>22</v>
      </c>
      <c r="G9747" t="s">
        <v>1502</v>
      </c>
      <c r="H9747">
        <v>1556</v>
      </c>
      <c r="I9747">
        <v>9503</v>
      </c>
      <c r="J9747">
        <v>-20</v>
      </c>
      <c r="K9747">
        <v>2770</v>
      </c>
      <c r="L9747">
        <v>17246</v>
      </c>
      <c r="M9747" t="s">
        <v>2043</v>
      </c>
      <c r="N9747" t="s">
        <v>2043</v>
      </c>
      <c r="O9747" t="s">
        <v>2043</v>
      </c>
    </row>
    <row r="9748" spans="1:15" x14ac:dyDescent="0.2">
      <c r="A9748" t="s">
        <v>2283</v>
      </c>
      <c r="B9748">
        <v>307</v>
      </c>
      <c r="C9748">
        <v>2015</v>
      </c>
      <c r="D9748" t="s">
        <v>1830</v>
      </c>
      <c r="E9748" t="s">
        <v>2042</v>
      </c>
      <c r="F9748" t="s">
        <v>113</v>
      </c>
      <c r="G9748" t="s">
        <v>1449</v>
      </c>
      <c r="H9748">
        <v>21640</v>
      </c>
      <c r="I9748">
        <v>9475</v>
      </c>
      <c r="J9748">
        <v>1070</v>
      </c>
      <c r="K9748">
        <v>7518</v>
      </c>
      <c r="L9748">
        <v>59660</v>
      </c>
      <c r="M9748" t="s">
        <v>2043</v>
      </c>
      <c r="N9748" t="s">
        <v>2043</v>
      </c>
      <c r="O9748" t="s">
        <v>2043</v>
      </c>
    </row>
    <row r="9749" spans="1:15" x14ac:dyDescent="0.2">
      <c r="A9749" t="s">
        <v>2284</v>
      </c>
      <c r="B9749">
        <v>308</v>
      </c>
      <c r="C9749">
        <v>2015</v>
      </c>
      <c r="D9749" t="s">
        <v>1359</v>
      </c>
      <c r="E9749" t="s">
        <v>2143</v>
      </c>
      <c r="F9749" t="s">
        <v>28</v>
      </c>
      <c r="G9749" t="s">
        <v>1445</v>
      </c>
      <c r="H9749">
        <v>99215</v>
      </c>
      <c r="I9749">
        <v>9473</v>
      </c>
      <c r="J9749">
        <v>3617</v>
      </c>
      <c r="K9749">
        <v>15329</v>
      </c>
      <c r="L9749">
        <v>10300</v>
      </c>
      <c r="M9749" t="s">
        <v>2043</v>
      </c>
      <c r="N9749" t="s">
        <v>2043</v>
      </c>
      <c r="O9749" t="s">
        <v>2043</v>
      </c>
    </row>
    <row r="9750" spans="1:15" x14ac:dyDescent="0.2">
      <c r="A9750" t="s">
        <v>2285</v>
      </c>
      <c r="B9750">
        <v>309</v>
      </c>
      <c r="C9750">
        <v>2015</v>
      </c>
      <c r="D9750" t="s">
        <v>972</v>
      </c>
      <c r="E9750" t="s">
        <v>115</v>
      </c>
      <c r="F9750" t="s">
        <v>35</v>
      </c>
      <c r="G9750" t="s">
        <v>1620</v>
      </c>
      <c r="H9750">
        <v>2137</v>
      </c>
      <c r="I9750">
        <v>9440</v>
      </c>
      <c r="J9750">
        <v>67</v>
      </c>
      <c r="K9750">
        <v>2735</v>
      </c>
      <c r="L9750">
        <v>7800</v>
      </c>
      <c r="M9750" t="s">
        <v>2043</v>
      </c>
      <c r="N9750" t="s">
        <v>2043</v>
      </c>
      <c r="O9750" t="s">
        <v>2043</v>
      </c>
    </row>
    <row r="9751" spans="1:15" x14ac:dyDescent="0.2">
      <c r="A9751" t="s">
        <v>2286</v>
      </c>
      <c r="B9751">
        <v>310</v>
      </c>
      <c r="C9751">
        <v>2015</v>
      </c>
      <c r="D9751" t="s">
        <v>980</v>
      </c>
      <c r="E9751" t="s">
        <v>2055</v>
      </c>
      <c r="F9751" t="s">
        <v>72</v>
      </c>
      <c r="G9751" t="s">
        <v>1617</v>
      </c>
      <c r="H9751">
        <v>15012</v>
      </c>
      <c r="I9751">
        <v>9316</v>
      </c>
      <c r="J9751">
        <v>603</v>
      </c>
      <c r="K9751">
        <v>5456</v>
      </c>
      <c r="L9751">
        <v>20400</v>
      </c>
      <c r="M9751" t="s">
        <v>2043</v>
      </c>
      <c r="N9751" t="s">
        <v>2043</v>
      </c>
      <c r="O9751" t="s">
        <v>2043</v>
      </c>
    </row>
    <row r="9752" spans="1:15" x14ac:dyDescent="0.2">
      <c r="A9752" t="s">
        <v>2287</v>
      </c>
      <c r="B9752">
        <v>311</v>
      </c>
      <c r="C9752">
        <v>2015</v>
      </c>
      <c r="D9752" t="s">
        <v>1830</v>
      </c>
      <c r="E9752" t="s">
        <v>2042</v>
      </c>
      <c r="F9752" t="s">
        <v>22</v>
      </c>
      <c r="G9752" t="s">
        <v>1626</v>
      </c>
      <c r="H9752">
        <v>4091</v>
      </c>
      <c r="I9752">
        <v>9296</v>
      </c>
      <c r="J9752">
        <v>393</v>
      </c>
      <c r="K9752">
        <v>4246</v>
      </c>
      <c r="L9752">
        <v>36000</v>
      </c>
      <c r="M9752" t="s">
        <v>2043</v>
      </c>
      <c r="N9752" t="s">
        <v>2043</v>
      </c>
      <c r="O9752" t="s">
        <v>2043</v>
      </c>
    </row>
    <row r="9753" spans="1:15" x14ac:dyDescent="0.2">
      <c r="A9753" t="s">
        <v>2288</v>
      </c>
      <c r="B9753">
        <v>312</v>
      </c>
      <c r="C9753">
        <v>2015</v>
      </c>
      <c r="D9753" t="s">
        <v>17</v>
      </c>
      <c r="E9753" t="s">
        <v>17</v>
      </c>
      <c r="F9753" t="s">
        <v>18</v>
      </c>
      <c r="G9753" t="s">
        <v>1605</v>
      </c>
      <c r="H9753">
        <v>10400</v>
      </c>
      <c r="I9753">
        <v>9241</v>
      </c>
      <c r="J9753">
        <v>468</v>
      </c>
      <c r="K9753">
        <v>7443</v>
      </c>
      <c r="L9753">
        <v>55400</v>
      </c>
      <c r="M9753" t="s">
        <v>2043</v>
      </c>
      <c r="N9753" t="s">
        <v>2043</v>
      </c>
      <c r="O9753" t="s">
        <v>2043</v>
      </c>
    </row>
    <row r="9754" spans="1:15" x14ac:dyDescent="0.2">
      <c r="A9754" t="s">
        <v>2289</v>
      </c>
      <c r="B9754">
        <v>313</v>
      </c>
      <c r="C9754">
        <v>2015</v>
      </c>
      <c r="D9754" t="s">
        <v>214</v>
      </c>
      <c r="E9754" t="s">
        <v>920</v>
      </c>
      <c r="F9754" t="s">
        <v>22</v>
      </c>
      <c r="G9754" t="s">
        <v>1403</v>
      </c>
      <c r="H9754">
        <v>8772</v>
      </c>
      <c r="I9754">
        <v>9226</v>
      </c>
      <c r="J9754">
        <v>611</v>
      </c>
      <c r="K9754">
        <v>23200</v>
      </c>
      <c r="L9754">
        <v>8540</v>
      </c>
      <c r="M9754" t="s">
        <v>2043</v>
      </c>
      <c r="N9754" t="s">
        <v>2043</v>
      </c>
      <c r="O9754" t="s">
        <v>2043</v>
      </c>
    </row>
    <row r="9755" spans="1:15" x14ac:dyDescent="0.2">
      <c r="A9755" t="s">
        <v>2290</v>
      </c>
      <c r="B9755">
        <v>314</v>
      </c>
      <c r="C9755">
        <v>2015</v>
      </c>
      <c r="D9755" t="s">
        <v>65</v>
      </c>
      <c r="E9755" t="s">
        <v>2044</v>
      </c>
      <c r="F9755" t="s">
        <v>177</v>
      </c>
      <c r="G9755" t="s">
        <v>1554</v>
      </c>
      <c r="H9755">
        <v>10290</v>
      </c>
      <c r="I9755">
        <v>9199</v>
      </c>
      <c r="J9755">
        <v>583</v>
      </c>
      <c r="K9755">
        <v>13868</v>
      </c>
      <c r="L9755">
        <v>56883</v>
      </c>
      <c r="M9755" t="s">
        <v>2043</v>
      </c>
      <c r="N9755" t="s">
        <v>2043</v>
      </c>
      <c r="O9755" t="s">
        <v>2043</v>
      </c>
    </row>
    <row r="9756" spans="1:15" x14ac:dyDescent="0.2">
      <c r="A9756" t="s">
        <v>1251</v>
      </c>
      <c r="B9756">
        <v>315</v>
      </c>
      <c r="C9756">
        <v>2015</v>
      </c>
      <c r="D9756" t="s">
        <v>350</v>
      </c>
      <c r="E9756" t="s">
        <v>2042</v>
      </c>
      <c r="F9756" t="s">
        <v>125</v>
      </c>
      <c r="G9756" t="s">
        <v>1407</v>
      </c>
      <c r="H9756">
        <v>1268</v>
      </c>
      <c r="I9756">
        <v>9197</v>
      </c>
      <c r="J9756">
        <v>97</v>
      </c>
      <c r="K9756">
        <v>3183</v>
      </c>
      <c r="L9756">
        <v>9300</v>
      </c>
      <c r="M9756" t="s">
        <v>2046</v>
      </c>
      <c r="N9756" t="s">
        <v>2043</v>
      </c>
      <c r="O9756" t="s">
        <v>2043</v>
      </c>
    </row>
    <row r="9757" spans="1:15" x14ac:dyDescent="0.2">
      <c r="A9757" t="s">
        <v>2291</v>
      </c>
      <c r="B9757">
        <v>316</v>
      </c>
      <c r="C9757">
        <v>2015</v>
      </c>
      <c r="D9757" t="s">
        <v>998</v>
      </c>
      <c r="E9757" t="s">
        <v>115</v>
      </c>
      <c r="F9757" t="s">
        <v>86</v>
      </c>
      <c r="G9757" t="s">
        <v>1412</v>
      </c>
      <c r="H9757">
        <v>6146</v>
      </c>
      <c r="I9757">
        <v>9167</v>
      </c>
      <c r="J9757">
        <v>3</v>
      </c>
      <c r="K9757">
        <v>6060</v>
      </c>
      <c r="L9757">
        <v>15000</v>
      </c>
      <c r="M9757" t="s">
        <v>2043</v>
      </c>
      <c r="N9757" t="s">
        <v>2043</v>
      </c>
      <c r="O9757" t="s">
        <v>2043</v>
      </c>
    </row>
    <row r="9758" spans="1:15" x14ac:dyDescent="0.2">
      <c r="A9758" t="s">
        <v>2292</v>
      </c>
      <c r="B9758">
        <v>317</v>
      </c>
      <c r="C9758">
        <v>2015</v>
      </c>
      <c r="D9758" t="s">
        <v>27</v>
      </c>
      <c r="E9758" t="s">
        <v>27</v>
      </c>
      <c r="F9758" t="s">
        <v>33</v>
      </c>
      <c r="G9758" t="s">
        <v>1498</v>
      </c>
      <c r="H9758">
        <v>21647</v>
      </c>
      <c r="I9758">
        <v>9108</v>
      </c>
      <c r="J9758">
        <v>-183</v>
      </c>
      <c r="K9758">
        <v>24550</v>
      </c>
      <c r="L9758">
        <v>23200</v>
      </c>
      <c r="M9758" t="s">
        <v>2043</v>
      </c>
      <c r="N9758" t="s">
        <v>2043</v>
      </c>
      <c r="O9758" t="s">
        <v>2043</v>
      </c>
    </row>
    <row r="9759" spans="1:15" x14ac:dyDescent="0.2">
      <c r="A9759" t="s">
        <v>2293</v>
      </c>
      <c r="B9759">
        <v>318</v>
      </c>
      <c r="C9759">
        <v>2015</v>
      </c>
      <c r="D9759" t="s">
        <v>1103</v>
      </c>
      <c r="E9759" t="s">
        <v>2118</v>
      </c>
      <c r="F9759" t="s">
        <v>98</v>
      </c>
      <c r="G9759" t="s">
        <v>1442</v>
      </c>
      <c r="H9759">
        <v>7516</v>
      </c>
      <c r="I9759">
        <v>9097</v>
      </c>
      <c r="J9759">
        <v>387</v>
      </c>
      <c r="K9759">
        <v>9708</v>
      </c>
      <c r="L9759">
        <v>23000</v>
      </c>
      <c r="M9759" t="s">
        <v>2043</v>
      </c>
      <c r="N9759" t="s">
        <v>2043</v>
      </c>
      <c r="O9759" t="s">
        <v>2043</v>
      </c>
    </row>
    <row r="9760" spans="1:15" x14ac:dyDescent="0.2">
      <c r="A9760" t="s">
        <v>2294</v>
      </c>
      <c r="B9760">
        <v>319</v>
      </c>
      <c r="C9760">
        <v>2015</v>
      </c>
      <c r="D9760" t="s">
        <v>974</v>
      </c>
      <c r="E9760" t="s">
        <v>2045</v>
      </c>
      <c r="F9760" t="s">
        <v>55</v>
      </c>
      <c r="G9760" t="s">
        <v>1444</v>
      </c>
      <c r="H9760">
        <v>27719</v>
      </c>
      <c r="I9760">
        <v>9072</v>
      </c>
      <c r="J9760">
        <v>1072</v>
      </c>
      <c r="K9760">
        <v>13174</v>
      </c>
      <c r="L9760">
        <v>14475</v>
      </c>
      <c r="M9760" t="s">
        <v>2043</v>
      </c>
      <c r="N9760" t="s">
        <v>2043</v>
      </c>
      <c r="O9760" t="s">
        <v>2043</v>
      </c>
    </row>
    <row r="9761" spans="1:15" x14ac:dyDescent="0.2">
      <c r="A9761" t="s">
        <v>2295</v>
      </c>
      <c r="B9761">
        <v>320</v>
      </c>
      <c r="C9761">
        <v>2015</v>
      </c>
      <c r="D9761" t="s">
        <v>46</v>
      </c>
      <c r="E9761" t="s">
        <v>46</v>
      </c>
      <c r="F9761" t="s">
        <v>72</v>
      </c>
      <c r="G9761" t="s">
        <v>1627</v>
      </c>
      <c r="H9761">
        <v>17285</v>
      </c>
      <c r="I9761">
        <v>9056</v>
      </c>
      <c r="J9761">
        <v>1029</v>
      </c>
      <c r="K9761">
        <v>18283</v>
      </c>
      <c r="L9761">
        <v>9100</v>
      </c>
      <c r="M9761" t="s">
        <v>2043</v>
      </c>
      <c r="N9761" t="s">
        <v>2043</v>
      </c>
      <c r="O9761" t="s">
        <v>2043</v>
      </c>
    </row>
    <row r="9762" spans="1:15" x14ac:dyDescent="0.2">
      <c r="A9762" t="s">
        <v>2296</v>
      </c>
      <c r="B9762">
        <v>321</v>
      </c>
      <c r="C9762">
        <v>2015</v>
      </c>
      <c r="D9762" t="s">
        <v>1138</v>
      </c>
      <c r="E9762" t="s">
        <v>2044</v>
      </c>
      <c r="F9762" t="s">
        <v>55</v>
      </c>
      <c r="G9762" t="s">
        <v>1453</v>
      </c>
      <c r="H9762">
        <v>12891</v>
      </c>
      <c r="I9762">
        <v>9050</v>
      </c>
      <c r="J9762">
        <v>485</v>
      </c>
      <c r="K9762">
        <v>7647</v>
      </c>
      <c r="L9762">
        <v>52000</v>
      </c>
      <c r="M9762" t="s">
        <v>2043</v>
      </c>
      <c r="N9762" t="s">
        <v>2043</v>
      </c>
      <c r="O9762" t="s">
        <v>2043</v>
      </c>
    </row>
    <row r="9763" spans="1:15" x14ac:dyDescent="0.2">
      <c r="A9763" t="s">
        <v>2297</v>
      </c>
      <c r="B9763">
        <v>322</v>
      </c>
      <c r="C9763">
        <v>2015</v>
      </c>
      <c r="D9763" t="s">
        <v>1077</v>
      </c>
      <c r="E9763" t="s">
        <v>2054</v>
      </c>
      <c r="F9763" t="s">
        <v>28</v>
      </c>
      <c r="G9763" t="s">
        <v>1406</v>
      </c>
      <c r="H9763">
        <v>3472</v>
      </c>
      <c r="I9763">
        <v>8851</v>
      </c>
      <c r="J9763">
        <v>-389</v>
      </c>
      <c r="K9763">
        <v>5497</v>
      </c>
      <c r="L9763">
        <v>33200</v>
      </c>
      <c r="M9763" t="s">
        <v>2043</v>
      </c>
      <c r="N9763" t="s">
        <v>2046</v>
      </c>
      <c r="O9763" t="s">
        <v>2043</v>
      </c>
    </row>
    <row r="9764" spans="1:15" x14ac:dyDescent="0.2">
      <c r="A9764" t="s">
        <v>2298</v>
      </c>
      <c r="B9764">
        <v>323</v>
      </c>
      <c r="C9764">
        <v>2015</v>
      </c>
      <c r="D9764" t="s">
        <v>193</v>
      </c>
      <c r="E9764" t="s">
        <v>2143</v>
      </c>
      <c r="F9764" t="s">
        <v>398</v>
      </c>
      <c r="G9764" t="s">
        <v>1512</v>
      </c>
      <c r="H9764">
        <v>14320</v>
      </c>
      <c r="I9764">
        <v>8788</v>
      </c>
      <c r="J9764">
        <v>548</v>
      </c>
      <c r="K9764">
        <v>20094</v>
      </c>
      <c r="L9764">
        <v>31000</v>
      </c>
      <c r="M9764" t="s">
        <v>2043</v>
      </c>
      <c r="N9764" t="s">
        <v>2043</v>
      </c>
      <c r="O9764" t="s">
        <v>2043</v>
      </c>
    </row>
    <row r="9765" spans="1:15" x14ac:dyDescent="0.2">
      <c r="A9765" t="s">
        <v>2299</v>
      </c>
      <c r="B9765">
        <v>324</v>
      </c>
      <c r="C9765">
        <v>2015</v>
      </c>
      <c r="D9765" t="s">
        <v>1294</v>
      </c>
      <c r="E9765" t="s">
        <v>112</v>
      </c>
      <c r="F9765" t="s">
        <v>98</v>
      </c>
      <c r="G9765" t="s">
        <v>1631</v>
      </c>
      <c r="H9765">
        <v>11647</v>
      </c>
      <c r="I9765">
        <v>8764</v>
      </c>
      <c r="J9765">
        <v>545</v>
      </c>
      <c r="K9765">
        <v>8974</v>
      </c>
      <c r="L9765">
        <v>58700</v>
      </c>
      <c r="M9765" t="s">
        <v>2046</v>
      </c>
      <c r="N9765" t="s">
        <v>2043</v>
      </c>
      <c r="O9765" t="s">
        <v>2043</v>
      </c>
    </row>
    <row r="9766" spans="1:15" x14ac:dyDescent="0.2">
      <c r="A9766" t="s">
        <v>854</v>
      </c>
      <c r="B9766">
        <v>325</v>
      </c>
      <c r="C9766">
        <v>2015</v>
      </c>
      <c r="D9766" t="s">
        <v>60</v>
      </c>
      <c r="E9766" t="s">
        <v>2114</v>
      </c>
      <c r="F9766" t="s">
        <v>177</v>
      </c>
      <c r="G9766" t="s">
        <v>1618</v>
      </c>
      <c r="H9766">
        <v>8722</v>
      </c>
      <c r="I9766">
        <v>8758</v>
      </c>
      <c r="J9766">
        <v>286</v>
      </c>
      <c r="K9766">
        <v>7101</v>
      </c>
      <c r="L9766">
        <v>206489</v>
      </c>
      <c r="M9766" t="s">
        <v>2043</v>
      </c>
      <c r="N9766" t="s">
        <v>2043</v>
      </c>
      <c r="O9766" t="s">
        <v>2043</v>
      </c>
    </row>
    <row r="9767" spans="1:15" x14ac:dyDescent="0.2">
      <c r="A9767" t="s">
        <v>2300</v>
      </c>
      <c r="B9767">
        <v>326</v>
      </c>
      <c r="C9767">
        <v>2015</v>
      </c>
      <c r="D9767" t="s">
        <v>166</v>
      </c>
      <c r="E9767" t="s">
        <v>2118</v>
      </c>
      <c r="F9767" t="s">
        <v>255</v>
      </c>
      <c r="G9767" t="s">
        <v>1733</v>
      </c>
      <c r="H9767">
        <v>4857</v>
      </c>
      <c r="I9767">
        <v>8756</v>
      </c>
      <c r="J9767">
        <v>157</v>
      </c>
      <c r="K9767">
        <v>7311</v>
      </c>
      <c r="L9767">
        <v>7780</v>
      </c>
      <c r="M9767" t="s">
        <v>2046</v>
      </c>
      <c r="N9767" t="s">
        <v>2043</v>
      </c>
      <c r="O9767" t="s">
        <v>2043</v>
      </c>
    </row>
    <row r="9768" spans="1:15" x14ac:dyDescent="0.2">
      <c r="A9768" t="s">
        <v>2301</v>
      </c>
      <c r="B9768">
        <v>327</v>
      </c>
      <c r="C9768">
        <v>2015</v>
      </c>
      <c r="D9768" t="s">
        <v>57</v>
      </c>
      <c r="E9768" t="s">
        <v>2044</v>
      </c>
      <c r="F9768" t="s">
        <v>86</v>
      </c>
      <c r="G9768" t="s">
        <v>1412</v>
      </c>
      <c r="H9768">
        <v>21564</v>
      </c>
      <c r="I9768">
        <v>8707</v>
      </c>
      <c r="J9768">
        <v>1774</v>
      </c>
      <c r="K9768">
        <v>190328</v>
      </c>
      <c r="L9768">
        <v>24638</v>
      </c>
      <c r="M9768" t="s">
        <v>2043</v>
      </c>
      <c r="N9768" t="s">
        <v>2043</v>
      </c>
      <c r="O9768" t="s">
        <v>2043</v>
      </c>
    </row>
    <row r="9769" spans="1:15" x14ac:dyDescent="0.2">
      <c r="A9769" t="s">
        <v>1260</v>
      </c>
      <c r="B9769">
        <v>328</v>
      </c>
      <c r="C9769">
        <v>2015</v>
      </c>
      <c r="D9769" t="s">
        <v>230</v>
      </c>
      <c r="E9769" t="s">
        <v>2114</v>
      </c>
      <c r="F9769" t="s">
        <v>954</v>
      </c>
      <c r="G9769" t="s">
        <v>1550</v>
      </c>
      <c r="H9769">
        <v>1524</v>
      </c>
      <c r="I9769">
        <v>8679</v>
      </c>
      <c r="J9769">
        <v>-2783</v>
      </c>
      <c r="K9769">
        <v>23535</v>
      </c>
      <c r="L9769">
        <v>68000</v>
      </c>
      <c r="M9769" t="s">
        <v>2043</v>
      </c>
      <c r="N9769" t="s">
        <v>2043</v>
      </c>
      <c r="O9769" t="s">
        <v>2043</v>
      </c>
    </row>
    <row r="9770" spans="1:15" x14ac:dyDescent="0.2">
      <c r="A9770" t="s">
        <v>2302</v>
      </c>
      <c r="B9770">
        <v>329</v>
      </c>
      <c r="C9770">
        <v>2015</v>
      </c>
      <c r="D9770" t="s">
        <v>223</v>
      </c>
      <c r="E9770" t="s">
        <v>920</v>
      </c>
      <c r="F9770" t="s">
        <v>22</v>
      </c>
      <c r="G9770" t="s">
        <v>1403</v>
      </c>
      <c r="H9770">
        <v>5365</v>
      </c>
      <c r="I9770">
        <v>8617</v>
      </c>
      <c r="J9770">
        <v>102</v>
      </c>
      <c r="K9770">
        <v>6454</v>
      </c>
      <c r="L9770">
        <v>1350</v>
      </c>
      <c r="M9770" t="s">
        <v>2043</v>
      </c>
      <c r="N9770" t="s">
        <v>2043</v>
      </c>
      <c r="O9770" t="s">
        <v>2043</v>
      </c>
    </row>
    <row r="9771" spans="1:15" x14ac:dyDescent="0.2">
      <c r="A9771" t="s">
        <v>2303</v>
      </c>
      <c r="B9771">
        <v>330</v>
      </c>
      <c r="C9771">
        <v>2015</v>
      </c>
      <c r="D9771" t="s">
        <v>1830</v>
      </c>
      <c r="E9771" t="s">
        <v>2042</v>
      </c>
      <c r="F9771" t="s">
        <v>35</v>
      </c>
      <c r="G9771" t="s">
        <v>1781</v>
      </c>
      <c r="H9771">
        <v>16696</v>
      </c>
      <c r="I9771">
        <v>8602</v>
      </c>
      <c r="J9771">
        <v>599</v>
      </c>
      <c r="K9771">
        <v>3567</v>
      </c>
      <c r="L9771">
        <v>54050</v>
      </c>
      <c r="M9771" t="s">
        <v>2043</v>
      </c>
      <c r="N9771" t="s">
        <v>2043</v>
      </c>
      <c r="O9771" t="s">
        <v>2043</v>
      </c>
    </row>
    <row r="9772" spans="1:15" x14ac:dyDescent="0.2">
      <c r="A9772" t="s">
        <v>2304</v>
      </c>
      <c r="B9772">
        <v>331</v>
      </c>
      <c r="C9772">
        <v>2015</v>
      </c>
      <c r="D9772" t="s">
        <v>287</v>
      </c>
      <c r="E9772" t="s">
        <v>2067</v>
      </c>
      <c r="F9772" t="s">
        <v>28</v>
      </c>
      <c r="G9772" t="s">
        <v>1406</v>
      </c>
      <c r="H9772">
        <v>9297</v>
      </c>
      <c r="I9772">
        <v>8574</v>
      </c>
      <c r="J9772">
        <v>239</v>
      </c>
      <c r="K9772">
        <v>16489</v>
      </c>
      <c r="L9772">
        <v>22000</v>
      </c>
      <c r="M9772" t="s">
        <v>2043</v>
      </c>
      <c r="N9772" t="s">
        <v>2043</v>
      </c>
      <c r="O9772" t="s">
        <v>2046</v>
      </c>
    </row>
    <row r="9773" spans="1:15" x14ac:dyDescent="0.2">
      <c r="A9773" t="s">
        <v>2305</v>
      </c>
      <c r="B9773">
        <v>332</v>
      </c>
      <c r="C9773">
        <v>2015</v>
      </c>
      <c r="D9773" t="s">
        <v>1103</v>
      </c>
      <c r="E9773" t="s">
        <v>2118</v>
      </c>
      <c r="F9773" t="s">
        <v>181</v>
      </c>
      <c r="G9773" t="s">
        <v>1591</v>
      </c>
      <c r="H9773">
        <v>9713</v>
      </c>
      <c r="I9773">
        <v>8570</v>
      </c>
      <c r="J9773">
        <v>470</v>
      </c>
      <c r="K9773">
        <v>7571</v>
      </c>
      <c r="L9773">
        <v>14500</v>
      </c>
      <c r="M9773" t="s">
        <v>2043</v>
      </c>
      <c r="N9773" t="s">
        <v>2043</v>
      </c>
      <c r="O9773" t="s">
        <v>2043</v>
      </c>
    </row>
    <row r="9774" spans="1:15" x14ac:dyDescent="0.2">
      <c r="A9774" t="s">
        <v>1191</v>
      </c>
      <c r="B9774">
        <v>333</v>
      </c>
      <c r="C9774">
        <v>2015</v>
      </c>
      <c r="D9774" t="s">
        <v>40</v>
      </c>
      <c r="E9774" t="s">
        <v>2044</v>
      </c>
      <c r="F9774" t="s">
        <v>72</v>
      </c>
      <c r="G9774" t="s">
        <v>1421</v>
      </c>
      <c r="I9774">
        <v>8521</v>
      </c>
      <c r="J9774">
        <v>753</v>
      </c>
      <c r="K9774">
        <v>80376</v>
      </c>
      <c r="L9774">
        <v>3062</v>
      </c>
      <c r="M9774" t="s">
        <v>2043</v>
      </c>
      <c r="N9774" t="s">
        <v>2043</v>
      </c>
      <c r="O9774" t="s">
        <v>2043</v>
      </c>
    </row>
    <row r="9775" spans="1:15" x14ac:dyDescent="0.2">
      <c r="A9775" t="s">
        <v>368</v>
      </c>
      <c r="B9775">
        <v>334</v>
      </c>
      <c r="C9775">
        <v>2015</v>
      </c>
      <c r="D9775" t="s">
        <v>1104</v>
      </c>
      <c r="E9775" t="s">
        <v>2054</v>
      </c>
      <c r="F9775" t="s">
        <v>18</v>
      </c>
      <c r="G9775" t="s">
        <v>1523</v>
      </c>
      <c r="H9775">
        <v>9333</v>
      </c>
      <c r="I9775">
        <v>8521</v>
      </c>
      <c r="J9775">
        <v>856</v>
      </c>
      <c r="K9775">
        <v>7167</v>
      </c>
      <c r="L9775">
        <v>32000</v>
      </c>
      <c r="M9775" t="s">
        <v>2043</v>
      </c>
      <c r="N9775" t="s">
        <v>2043</v>
      </c>
      <c r="O9775" t="s">
        <v>2043</v>
      </c>
    </row>
    <row r="9776" spans="1:15" x14ac:dyDescent="0.2">
      <c r="A9776" t="s">
        <v>2306</v>
      </c>
      <c r="B9776">
        <v>335</v>
      </c>
      <c r="C9776">
        <v>2015</v>
      </c>
      <c r="D9776" t="s">
        <v>609</v>
      </c>
      <c r="E9776" t="s">
        <v>2044</v>
      </c>
      <c r="F9776" t="s">
        <v>55</v>
      </c>
      <c r="G9776" t="s">
        <v>1641</v>
      </c>
      <c r="H9776">
        <v>31912</v>
      </c>
      <c r="I9776">
        <v>8491</v>
      </c>
      <c r="J9776">
        <v>2384</v>
      </c>
      <c r="K9776">
        <v>16357</v>
      </c>
      <c r="L9776">
        <v>9266</v>
      </c>
      <c r="M9776" t="s">
        <v>2043</v>
      </c>
      <c r="N9776" t="s">
        <v>2043</v>
      </c>
      <c r="O9776" t="s">
        <v>2043</v>
      </c>
    </row>
    <row r="9777" spans="1:15" x14ac:dyDescent="0.2">
      <c r="A9777" t="s">
        <v>2307</v>
      </c>
      <c r="B9777">
        <v>336</v>
      </c>
      <c r="C9777">
        <v>2015</v>
      </c>
      <c r="D9777" t="s">
        <v>350</v>
      </c>
      <c r="E9777" t="s">
        <v>2042</v>
      </c>
      <c r="F9777" t="s">
        <v>41</v>
      </c>
      <c r="G9777" t="s">
        <v>1594</v>
      </c>
      <c r="H9777">
        <v>6264</v>
      </c>
      <c r="I9777">
        <v>8485</v>
      </c>
      <c r="J9777">
        <v>245</v>
      </c>
      <c r="K9777">
        <v>16969</v>
      </c>
      <c r="L9777">
        <v>26250</v>
      </c>
      <c r="M9777" t="s">
        <v>2043</v>
      </c>
      <c r="N9777" t="s">
        <v>2043</v>
      </c>
      <c r="O9777" t="s">
        <v>2043</v>
      </c>
    </row>
    <row r="9778" spans="1:15" x14ac:dyDescent="0.2">
      <c r="A9778" t="s">
        <v>2308</v>
      </c>
      <c r="B9778">
        <v>337</v>
      </c>
      <c r="C9778">
        <v>2015</v>
      </c>
      <c r="D9778" t="s">
        <v>38</v>
      </c>
      <c r="E9778" t="s">
        <v>2055</v>
      </c>
      <c r="F9778" t="s">
        <v>125</v>
      </c>
      <c r="G9778" t="s">
        <v>1555</v>
      </c>
      <c r="H9778">
        <v>36661</v>
      </c>
      <c r="I9778">
        <v>8471</v>
      </c>
      <c r="J9778">
        <v>1470</v>
      </c>
      <c r="K9778">
        <v>15196</v>
      </c>
      <c r="L9778">
        <v>5350</v>
      </c>
      <c r="M9778" t="s">
        <v>2043</v>
      </c>
      <c r="N9778" t="s">
        <v>2046</v>
      </c>
      <c r="O9778" t="s">
        <v>2043</v>
      </c>
    </row>
    <row r="9779" spans="1:15" x14ac:dyDescent="0.2">
      <c r="A9779" t="s">
        <v>2309</v>
      </c>
      <c r="B9779">
        <v>338</v>
      </c>
      <c r="C9779">
        <v>2015</v>
      </c>
      <c r="D9779" t="s">
        <v>824</v>
      </c>
      <c r="E9779" t="s">
        <v>112</v>
      </c>
      <c r="F9779" t="s">
        <v>41</v>
      </c>
      <c r="G9779" t="s">
        <v>1436</v>
      </c>
      <c r="H9779">
        <v>29983</v>
      </c>
      <c r="I9779">
        <v>8446</v>
      </c>
      <c r="J9779">
        <v>1185</v>
      </c>
      <c r="K9779">
        <v>12447</v>
      </c>
      <c r="L9779">
        <v>30619</v>
      </c>
      <c r="M9779" t="s">
        <v>2043</v>
      </c>
      <c r="N9779" t="s">
        <v>2043</v>
      </c>
      <c r="O9779" t="s">
        <v>2043</v>
      </c>
    </row>
    <row r="9780" spans="1:15" x14ac:dyDescent="0.2">
      <c r="A9780" t="s">
        <v>2310</v>
      </c>
      <c r="B9780">
        <v>339</v>
      </c>
      <c r="C9780">
        <v>2015</v>
      </c>
      <c r="D9780" t="s">
        <v>1363</v>
      </c>
      <c r="E9780" t="s">
        <v>2045</v>
      </c>
      <c r="F9780" t="s">
        <v>33</v>
      </c>
      <c r="G9780" t="s">
        <v>1642</v>
      </c>
      <c r="H9780">
        <v>60465</v>
      </c>
      <c r="I9780">
        <v>8442</v>
      </c>
      <c r="J9780">
        <v>2422</v>
      </c>
      <c r="K9780">
        <v>14941</v>
      </c>
      <c r="L9780">
        <v>12700</v>
      </c>
      <c r="M9780" t="s">
        <v>2043</v>
      </c>
      <c r="N9780" t="s">
        <v>2043</v>
      </c>
      <c r="O9780" t="s">
        <v>2043</v>
      </c>
    </row>
    <row r="9781" spans="1:15" x14ac:dyDescent="0.2">
      <c r="A9781" t="s">
        <v>2311</v>
      </c>
      <c r="B9781">
        <v>340</v>
      </c>
      <c r="C9781">
        <v>2015</v>
      </c>
      <c r="D9781" t="s">
        <v>974</v>
      </c>
      <c r="E9781" t="s">
        <v>2045</v>
      </c>
      <c r="F9781" t="s">
        <v>55</v>
      </c>
      <c r="G9781" t="s">
        <v>1777</v>
      </c>
      <c r="H9781">
        <v>25953</v>
      </c>
      <c r="I9781">
        <v>8428</v>
      </c>
      <c r="J9781">
        <v>652</v>
      </c>
      <c r="K9781">
        <v>12471</v>
      </c>
      <c r="L9781">
        <v>10650</v>
      </c>
      <c r="M9781" t="s">
        <v>2043</v>
      </c>
      <c r="N9781" t="s">
        <v>2043</v>
      </c>
      <c r="O9781" t="s">
        <v>2043</v>
      </c>
    </row>
    <row r="9782" spans="1:15" x14ac:dyDescent="0.2">
      <c r="A9782" t="s">
        <v>2312</v>
      </c>
      <c r="B9782">
        <v>341</v>
      </c>
      <c r="C9782">
        <v>2015</v>
      </c>
      <c r="D9782" t="s">
        <v>17</v>
      </c>
      <c r="E9782" t="s">
        <v>17</v>
      </c>
      <c r="F9782" t="s">
        <v>44</v>
      </c>
      <c r="G9782" t="s">
        <v>1608</v>
      </c>
      <c r="H9782">
        <v>3519</v>
      </c>
      <c r="I9782">
        <v>8420</v>
      </c>
      <c r="J9782">
        <v>226</v>
      </c>
      <c r="K9782">
        <v>4010</v>
      </c>
      <c r="L9782">
        <v>29000</v>
      </c>
      <c r="M9782" t="s">
        <v>2043</v>
      </c>
      <c r="N9782" t="s">
        <v>2043</v>
      </c>
      <c r="O9782" t="s">
        <v>2043</v>
      </c>
    </row>
    <row r="9783" spans="1:15" x14ac:dyDescent="0.2">
      <c r="A9783" t="s">
        <v>2313</v>
      </c>
      <c r="B9783">
        <v>342</v>
      </c>
      <c r="C9783">
        <v>2015</v>
      </c>
      <c r="D9783" t="s">
        <v>980</v>
      </c>
      <c r="E9783" t="s">
        <v>2055</v>
      </c>
      <c r="F9783" t="s">
        <v>41</v>
      </c>
      <c r="G9783" t="s">
        <v>1574</v>
      </c>
      <c r="H9783">
        <v>14514</v>
      </c>
      <c r="I9783">
        <v>8405</v>
      </c>
      <c r="J9783">
        <v>818</v>
      </c>
      <c r="K9783">
        <v>8113</v>
      </c>
      <c r="L9783">
        <v>19400</v>
      </c>
      <c r="M9783" t="s">
        <v>2043</v>
      </c>
      <c r="N9783" t="s">
        <v>2046</v>
      </c>
      <c r="O9783" t="s">
        <v>2043</v>
      </c>
    </row>
    <row r="9784" spans="1:15" x14ac:dyDescent="0.2">
      <c r="A9784" t="s">
        <v>2314</v>
      </c>
      <c r="B9784">
        <v>343</v>
      </c>
      <c r="C9784">
        <v>2015</v>
      </c>
      <c r="D9784" t="s">
        <v>221</v>
      </c>
      <c r="E9784" t="s">
        <v>221</v>
      </c>
      <c r="F9784" t="s">
        <v>55</v>
      </c>
      <c r="G9784" t="s">
        <v>1453</v>
      </c>
      <c r="H9784">
        <v>4792</v>
      </c>
      <c r="I9784">
        <v>8357</v>
      </c>
      <c r="J9784">
        <v>230</v>
      </c>
      <c r="K9784">
        <v>6123</v>
      </c>
      <c r="L9784">
        <v>43300</v>
      </c>
      <c r="M9784" t="s">
        <v>2043</v>
      </c>
      <c r="N9784" t="s">
        <v>2043</v>
      </c>
      <c r="O9784" t="s">
        <v>2043</v>
      </c>
    </row>
    <row r="9785" spans="1:15" x14ac:dyDescent="0.2">
      <c r="A9785" t="s">
        <v>2315</v>
      </c>
      <c r="B9785">
        <v>344</v>
      </c>
      <c r="C9785">
        <v>2015</v>
      </c>
      <c r="D9785" t="s">
        <v>17</v>
      </c>
      <c r="E9785" t="s">
        <v>17</v>
      </c>
      <c r="F9785" t="s">
        <v>18</v>
      </c>
      <c r="G9785" t="s">
        <v>1533</v>
      </c>
      <c r="H9785">
        <v>4284</v>
      </c>
      <c r="I9785">
        <v>8343</v>
      </c>
      <c r="J9785">
        <v>-295</v>
      </c>
      <c r="K9785">
        <v>5323</v>
      </c>
      <c r="L9785">
        <v>25500</v>
      </c>
      <c r="M9785" t="s">
        <v>2043</v>
      </c>
      <c r="N9785" t="s">
        <v>2043</v>
      </c>
      <c r="O9785" t="s">
        <v>2043</v>
      </c>
    </row>
    <row r="9786" spans="1:15" x14ac:dyDescent="0.2">
      <c r="A9786" t="s">
        <v>2316</v>
      </c>
      <c r="B9786">
        <v>345</v>
      </c>
      <c r="C9786">
        <v>2015</v>
      </c>
      <c r="D9786" t="s">
        <v>21</v>
      </c>
      <c r="E9786" t="s">
        <v>920</v>
      </c>
      <c r="F9786" t="s">
        <v>113</v>
      </c>
      <c r="G9786" t="s">
        <v>2317</v>
      </c>
      <c r="H9786">
        <v>2277</v>
      </c>
      <c r="I9786">
        <v>8324</v>
      </c>
      <c r="J9786">
        <v>199</v>
      </c>
      <c r="K9786">
        <v>2891</v>
      </c>
      <c r="L9786">
        <v>4361</v>
      </c>
      <c r="M9786" t="s">
        <v>2043</v>
      </c>
      <c r="N9786" t="s">
        <v>2043</v>
      </c>
      <c r="O9786" t="s">
        <v>2046</v>
      </c>
    </row>
    <row r="9787" spans="1:15" x14ac:dyDescent="0.2">
      <c r="A9787" t="s">
        <v>2318</v>
      </c>
      <c r="B9787">
        <v>346</v>
      </c>
      <c r="C9787">
        <v>2015</v>
      </c>
      <c r="D9787" t="s">
        <v>1727</v>
      </c>
      <c r="E9787" t="s">
        <v>2064</v>
      </c>
      <c r="F9787" t="s">
        <v>44</v>
      </c>
      <c r="G9787" t="s">
        <v>1488</v>
      </c>
      <c r="H9787">
        <v>11083</v>
      </c>
      <c r="I9787">
        <v>8322</v>
      </c>
      <c r="J9787">
        <v>775</v>
      </c>
      <c r="K9787">
        <v>9090</v>
      </c>
      <c r="L9787">
        <v>26740</v>
      </c>
      <c r="M9787" t="s">
        <v>2043</v>
      </c>
      <c r="N9787" t="s">
        <v>2043</v>
      </c>
      <c r="O9787" t="s">
        <v>2043</v>
      </c>
    </row>
    <row r="9788" spans="1:15" x14ac:dyDescent="0.2">
      <c r="A9788" t="s">
        <v>2319</v>
      </c>
      <c r="B9788">
        <v>347</v>
      </c>
      <c r="C9788">
        <v>2015</v>
      </c>
      <c r="D9788" t="s">
        <v>17</v>
      </c>
      <c r="E9788" t="s">
        <v>17</v>
      </c>
      <c r="F9788" t="s">
        <v>18</v>
      </c>
      <c r="G9788" t="s">
        <v>1605</v>
      </c>
      <c r="H9788">
        <v>13727</v>
      </c>
      <c r="I9788">
        <v>8305</v>
      </c>
      <c r="J9788">
        <v>656</v>
      </c>
      <c r="K9788">
        <v>7228</v>
      </c>
      <c r="L9788">
        <v>22000</v>
      </c>
      <c r="M9788" t="s">
        <v>2043</v>
      </c>
      <c r="N9788" t="s">
        <v>2043</v>
      </c>
      <c r="O9788" t="s">
        <v>2043</v>
      </c>
    </row>
    <row r="9789" spans="1:15" x14ac:dyDescent="0.2">
      <c r="A9789" t="s">
        <v>2320</v>
      </c>
      <c r="B9789">
        <v>348</v>
      </c>
      <c r="C9789">
        <v>2015</v>
      </c>
      <c r="D9789" t="s">
        <v>1104</v>
      </c>
      <c r="E9789" t="s">
        <v>2054</v>
      </c>
      <c r="F9789" t="s">
        <v>177</v>
      </c>
      <c r="G9789" t="s">
        <v>1729</v>
      </c>
      <c r="H9789">
        <v>10205</v>
      </c>
      <c r="I9789">
        <v>8287</v>
      </c>
      <c r="J9789">
        <v>243</v>
      </c>
      <c r="K9789">
        <v>10799</v>
      </c>
      <c r="L9789">
        <v>33000</v>
      </c>
      <c r="M9789" t="s">
        <v>2043</v>
      </c>
      <c r="N9789" t="s">
        <v>2043</v>
      </c>
      <c r="O9789" t="s">
        <v>2043</v>
      </c>
    </row>
    <row r="9790" spans="1:15" x14ac:dyDescent="0.2">
      <c r="A9790" t="s">
        <v>2321</v>
      </c>
      <c r="B9790">
        <v>349</v>
      </c>
      <c r="C9790">
        <v>2015</v>
      </c>
      <c r="D9790" t="s">
        <v>920</v>
      </c>
      <c r="E9790" t="s">
        <v>920</v>
      </c>
      <c r="F9790" t="s">
        <v>98</v>
      </c>
      <c r="G9790" t="s">
        <v>1631</v>
      </c>
      <c r="H9790">
        <v>5631</v>
      </c>
      <c r="I9790">
        <v>8277</v>
      </c>
      <c r="J9790">
        <v>337</v>
      </c>
      <c r="K9790">
        <v>10093</v>
      </c>
      <c r="L9790">
        <v>12800</v>
      </c>
      <c r="M9790" t="s">
        <v>2043</v>
      </c>
      <c r="N9790" t="s">
        <v>2043</v>
      </c>
      <c r="O9790" t="s">
        <v>2043</v>
      </c>
    </row>
    <row r="9791" spans="1:15" x14ac:dyDescent="0.2">
      <c r="A9791" t="s">
        <v>2322</v>
      </c>
      <c r="B9791">
        <v>350</v>
      </c>
      <c r="C9791">
        <v>2015</v>
      </c>
      <c r="D9791" t="s">
        <v>488</v>
      </c>
      <c r="E9791" t="s">
        <v>920</v>
      </c>
      <c r="F9791" t="s">
        <v>25</v>
      </c>
      <c r="G9791" t="s">
        <v>1509</v>
      </c>
      <c r="H9791">
        <v>8293</v>
      </c>
      <c r="I9791">
        <v>8263</v>
      </c>
      <c r="J9791">
        <v>906</v>
      </c>
      <c r="K9791">
        <v>16742</v>
      </c>
      <c r="L9791">
        <v>1712</v>
      </c>
      <c r="M9791" t="s">
        <v>2043</v>
      </c>
      <c r="N9791" t="s">
        <v>2043</v>
      </c>
      <c r="O9791" t="s">
        <v>2043</v>
      </c>
    </row>
    <row r="9792" spans="1:15" x14ac:dyDescent="0.2">
      <c r="A9792" t="s">
        <v>2323</v>
      </c>
      <c r="B9792">
        <v>351</v>
      </c>
      <c r="C9792">
        <v>2015</v>
      </c>
      <c r="D9792" t="s">
        <v>283</v>
      </c>
      <c r="E9792" t="s">
        <v>283</v>
      </c>
      <c r="F9792" t="s">
        <v>28</v>
      </c>
      <c r="G9792" t="s">
        <v>1406</v>
      </c>
      <c r="H9792">
        <v>8794</v>
      </c>
      <c r="I9792">
        <v>8241</v>
      </c>
      <c r="J9792">
        <v>439</v>
      </c>
      <c r="K9792">
        <v>10932</v>
      </c>
      <c r="L9792">
        <v>25850</v>
      </c>
      <c r="M9792" t="s">
        <v>2043</v>
      </c>
      <c r="N9792" t="s">
        <v>2043</v>
      </c>
      <c r="O9792" t="s">
        <v>2043</v>
      </c>
    </row>
    <row r="9793" spans="1:15" x14ac:dyDescent="0.2">
      <c r="A9793" t="s">
        <v>2324</v>
      </c>
      <c r="B9793">
        <v>352</v>
      </c>
      <c r="C9793">
        <v>2015</v>
      </c>
      <c r="D9793" t="s">
        <v>985</v>
      </c>
      <c r="E9793" t="s">
        <v>115</v>
      </c>
      <c r="F9793" t="s">
        <v>55</v>
      </c>
      <c r="G9793" t="s">
        <v>1799</v>
      </c>
      <c r="H9793">
        <v>1490</v>
      </c>
      <c r="I9793">
        <v>8170</v>
      </c>
      <c r="J9793">
        <v>43</v>
      </c>
      <c r="K9793">
        <v>1030</v>
      </c>
      <c r="L9793">
        <v>5933</v>
      </c>
      <c r="M9793" t="s">
        <v>2043</v>
      </c>
      <c r="N9793" t="s">
        <v>2043</v>
      </c>
      <c r="O9793" t="s">
        <v>2043</v>
      </c>
    </row>
    <row r="9794" spans="1:15" x14ac:dyDescent="0.2">
      <c r="A9794" t="s">
        <v>2325</v>
      </c>
      <c r="B9794">
        <v>353</v>
      </c>
      <c r="C9794">
        <v>2015</v>
      </c>
      <c r="D9794" t="s">
        <v>920</v>
      </c>
      <c r="E9794" t="s">
        <v>920</v>
      </c>
      <c r="F9794" t="s">
        <v>22</v>
      </c>
      <c r="G9794" t="s">
        <v>1403</v>
      </c>
      <c r="H9794">
        <v>8583</v>
      </c>
      <c r="I9794">
        <v>8030</v>
      </c>
      <c r="J9794">
        <v>946</v>
      </c>
      <c r="K9794">
        <v>18378</v>
      </c>
      <c r="L9794">
        <v>2052</v>
      </c>
      <c r="M9794" t="s">
        <v>2043</v>
      </c>
      <c r="N9794" t="s">
        <v>2043</v>
      </c>
      <c r="O9794" t="s">
        <v>2043</v>
      </c>
    </row>
    <row r="9795" spans="1:15" x14ac:dyDescent="0.2">
      <c r="A9795" t="s">
        <v>958</v>
      </c>
      <c r="B9795">
        <v>354</v>
      </c>
      <c r="C9795">
        <v>2015</v>
      </c>
      <c r="D9795" t="s">
        <v>1111</v>
      </c>
      <c r="E9795" t="s">
        <v>221</v>
      </c>
      <c r="F9795" t="s">
        <v>22</v>
      </c>
      <c r="G9795" t="s">
        <v>1469</v>
      </c>
      <c r="H9795">
        <v>10407</v>
      </c>
      <c r="I9795">
        <v>8025</v>
      </c>
      <c r="J9795">
        <v>534</v>
      </c>
      <c r="K9795">
        <v>10203</v>
      </c>
      <c r="L9795">
        <v>5621</v>
      </c>
      <c r="M9795" t="s">
        <v>2043</v>
      </c>
      <c r="N9795" t="s">
        <v>2043</v>
      </c>
      <c r="O9795" t="s">
        <v>2043</v>
      </c>
    </row>
    <row r="9796" spans="1:15" x14ac:dyDescent="0.2">
      <c r="A9796" t="s">
        <v>2326</v>
      </c>
      <c r="B9796">
        <v>355</v>
      </c>
      <c r="C9796">
        <v>2015</v>
      </c>
      <c r="D9796" t="s">
        <v>91</v>
      </c>
      <c r="E9796" t="s">
        <v>2118</v>
      </c>
      <c r="F9796" t="s">
        <v>93</v>
      </c>
      <c r="G9796" t="s">
        <v>1472</v>
      </c>
      <c r="H9796">
        <v>17404</v>
      </c>
      <c r="I9796">
        <v>7976</v>
      </c>
      <c r="J9796">
        <v>1826</v>
      </c>
      <c r="K9796">
        <v>13457</v>
      </c>
      <c r="L9796">
        <v>12800</v>
      </c>
      <c r="M9796" t="s">
        <v>2043</v>
      </c>
      <c r="N9796" t="s">
        <v>2043</v>
      </c>
      <c r="O9796" t="s">
        <v>2043</v>
      </c>
    </row>
    <row r="9797" spans="1:15" x14ac:dyDescent="0.2">
      <c r="A9797" t="s">
        <v>2327</v>
      </c>
      <c r="B9797">
        <v>356</v>
      </c>
      <c r="C9797">
        <v>2015</v>
      </c>
      <c r="D9797" t="s">
        <v>609</v>
      </c>
      <c r="E9797" t="s">
        <v>2044</v>
      </c>
      <c r="F9797" t="s">
        <v>28</v>
      </c>
      <c r="G9797" t="s">
        <v>1406</v>
      </c>
      <c r="H9797">
        <v>9889</v>
      </c>
      <c r="I9797">
        <v>7972</v>
      </c>
      <c r="J9797">
        <v>478</v>
      </c>
      <c r="K9797">
        <v>65873</v>
      </c>
      <c r="L9797">
        <v>1209</v>
      </c>
      <c r="M9797" t="s">
        <v>2046</v>
      </c>
      <c r="N9797" t="s">
        <v>2043</v>
      </c>
      <c r="O9797" t="s">
        <v>2043</v>
      </c>
    </row>
    <row r="9798" spans="1:15" x14ac:dyDescent="0.2">
      <c r="A9798" t="s">
        <v>2328</v>
      </c>
      <c r="B9798">
        <v>357</v>
      </c>
      <c r="C9798">
        <v>2015</v>
      </c>
      <c r="D9798" t="s">
        <v>1095</v>
      </c>
      <c r="E9798" t="s">
        <v>920</v>
      </c>
      <c r="F9798" t="s">
        <v>22</v>
      </c>
      <c r="G9798" t="s">
        <v>1403</v>
      </c>
      <c r="H9798">
        <v>8566</v>
      </c>
      <c r="I9798">
        <v>7943</v>
      </c>
      <c r="J9798">
        <v>700</v>
      </c>
      <c r="K9798">
        <v>7176</v>
      </c>
      <c r="L9798">
        <v>20300</v>
      </c>
      <c r="M9798" t="s">
        <v>2043</v>
      </c>
      <c r="N9798" t="s">
        <v>2043</v>
      </c>
      <c r="O9798" t="s">
        <v>2043</v>
      </c>
    </row>
    <row r="9799" spans="1:15" x14ac:dyDescent="0.2">
      <c r="A9799" t="s">
        <v>681</v>
      </c>
      <c r="B9799">
        <v>358</v>
      </c>
      <c r="C9799">
        <v>2015</v>
      </c>
      <c r="D9799" t="s">
        <v>65</v>
      </c>
      <c r="E9799" t="s">
        <v>2044</v>
      </c>
      <c r="F9799" t="s">
        <v>187</v>
      </c>
      <c r="G9799" t="s">
        <v>1478</v>
      </c>
      <c r="I9799">
        <v>7933</v>
      </c>
      <c r="J9799">
        <v>515</v>
      </c>
      <c r="K9799">
        <v>20550</v>
      </c>
      <c r="L9799">
        <v>9205</v>
      </c>
      <c r="M9799" t="s">
        <v>2043</v>
      </c>
      <c r="N9799" t="s">
        <v>2043</v>
      </c>
      <c r="O9799" t="s">
        <v>2043</v>
      </c>
    </row>
    <row r="9800" spans="1:15" x14ac:dyDescent="0.2">
      <c r="A9800" t="s">
        <v>2329</v>
      </c>
      <c r="B9800">
        <v>359</v>
      </c>
      <c r="C9800">
        <v>2015</v>
      </c>
      <c r="D9800" t="s">
        <v>985</v>
      </c>
      <c r="E9800" t="s">
        <v>115</v>
      </c>
      <c r="F9800" t="s">
        <v>18</v>
      </c>
      <c r="G9800" t="s">
        <v>2330</v>
      </c>
      <c r="H9800">
        <v>1194</v>
      </c>
      <c r="I9800">
        <v>7916</v>
      </c>
      <c r="J9800">
        <v>59</v>
      </c>
      <c r="K9800">
        <v>1932</v>
      </c>
      <c r="L9800">
        <v>12300</v>
      </c>
      <c r="M9800" t="s">
        <v>2043</v>
      </c>
      <c r="N9800" t="s">
        <v>2043</v>
      </c>
      <c r="O9800" t="s">
        <v>2046</v>
      </c>
    </row>
    <row r="9801" spans="1:15" x14ac:dyDescent="0.2">
      <c r="A9801" t="s">
        <v>2331</v>
      </c>
      <c r="B9801">
        <v>360</v>
      </c>
      <c r="C9801">
        <v>2015</v>
      </c>
      <c r="D9801" t="s">
        <v>998</v>
      </c>
      <c r="E9801" t="s">
        <v>115</v>
      </c>
      <c r="F9801" t="s">
        <v>98</v>
      </c>
      <c r="G9801" t="s">
        <v>1499</v>
      </c>
      <c r="H9801">
        <v>3115</v>
      </c>
      <c r="I9801">
        <v>7890</v>
      </c>
      <c r="J9801">
        <v>276</v>
      </c>
      <c r="K9801">
        <v>4754</v>
      </c>
      <c r="L9801">
        <v>9400</v>
      </c>
      <c r="M9801" t="s">
        <v>2043</v>
      </c>
      <c r="N9801" t="s">
        <v>2043</v>
      </c>
      <c r="O9801" t="s">
        <v>2043</v>
      </c>
    </row>
    <row r="9802" spans="1:15" x14ac:dyDescent="0.2">
      <c r="A9802" t="s">
        <v>2332</v>
      </c>
      <c r="B9802">
        <v>361</v>
      </c>
      <c r="C9802">
        <v>2015</v>
      </c>
      <c r="D9802" t="s">
        <v>221</v>
      </c>
      <c r="E9802" t="s">
        <v>221</v>
      </c>
      <c r="F9802" t="s">
        <v>22</v>
      </c>
      <c r="G9802" t="s">
        <v>1403</v>
      </c>
      <c r="H9802">
        <v>5824</v>
      </c>
      <c r="I9802">
        <v>7851</v>
      </c>
      <c r="J9802">
        <v>297</v>
      </c>
      <c r="K9802">
        <v>6312</v>
      </c>
      <c r="L9802">
        <v>24600</v>
      </c>
      <c r="M9802" t="s">
        <v>2043</v>
      </c>
      <c r="N9802" t="s">
        <v>2043</v>
      </c>
      <c r="O9802" t="s">
        <v>2043</v>
      </c>
    </row>
    <row r="9803" spans="1:15" x14ac:dyDescent="0.2">
      <c r="A9803" t="s">
        <v>2333</v>
      </c>
      <c r="B9803">
        <v>362</v>
      </c>
      <c r="C9803">
        <v>2015</v>
      </c>
      <c r="D9803" t="s">
        <v>490</v>
      </c>
      <c r="E9803" t="s">
        <v>2054</v>
      </c>
      <c r="F9803" t="s">
        <v>86</v>
      </c>
      <c r="G9803" t="s">
        <v>1572</v>
      </c>
      <c r="H9803">
        <v>13562</v>
      </c>
      <c r="I9803">
        <v>7803</v>
      </c>
      <c r="J9803">
        <v>532</v>
      </c>
      <c r="K9803">
        <v>8286</v>
      </c>
      <c r="L9803">
        <v>32300</v>
      </c>
      <c r="M9803" t="s">
        <v>2043</v>
      </c>
      <c r="N9803" t="s">
        <v>2043</v>
      </c>
      <c r="O9803" t="s">
        <v>2043</v>
      </c>
    </row>
    <row r="9804" spans="1:15" x14ac:dyDescent="0.2">
      <c r="A9804" t="s">
        <v>2334</v>
      </c>
      <c r="B9804">
        <v>363</v>
      </c>
      <c r="C9804">
        <v>2015</v>
      </c>
      <c r="D9804" t="s">
        <v>970</v>
      </c>
      <c r="E9804" t="s">
        <v>2045</v>
      </c>
      <c r="F9804" t="s">
        <v>44</v>
      </c>
      <c r="G9804" t="s">
        <v>1434</v>
      </c>
      <c r="H9804">
        <v>14086</v>
      </c>
      <c r="I9804">
        <v>7785</v>
      </c>
      <c r="J9804">
        <v>1299</v>
      </c>
      <c r="K9804">
        <v>10423</v>
      </c>
      <c r="L9804">
        <v>15000</v>
      </c>
      <c r="M9804" t="s">
        <v>2043</v>
      </c>
      <c r="N9804" t="s">
        <v>2043</v>
      </c>
      <c r="O9804" t="s">
        <v>2043</v>
      </c>
    </row>
    <row r="9805" spans="1:15" x14ac:dyDescent="0.2">
      <c r="A9805" t="s">
        <v>2335</v>
      </c>
      <c r="B9805">
        <v>364</v>
      </c>
      <c r="C9805">
        <v>2015</v>
      </c>
      <c r="D9805" t="s">
        <v>1111</v>
      </c>
      <c r="E9805" t="s">
        <v>221</v>
      </c>
      <c r="F9805" t="s">
        <v>177</v>
      </c>
      <c r="G9805" t="s">
        <v>1497</v>
      </c>
      <c r="H9805">
        <v>10632</v>
      </c>
      <c r="I9805">
        <v>7780</v>
      </c>
      <c r="J9805">
        <v>639</v>
      </c>
      <c r="K9805">
        <v>12958</v>
      </c>
      <c r="L9805">
        <v>6825</v>
      </c>
      <c r="M9805" t="s">
        <v>2043</v>
      </c>
      <c r="N9805" t="s">
        <v>2043</v>
      </c>
      <c r="O9805" t="s">
        <v>2043</v>
      </c>
    </row>
    <row r="9806" spans="1:15" x14ac:dyDescent="0.2">
      <c r="A9806" t="s">
        <v>2336</v>
      </c>
      <c r="B9806">
        <v>365</v>
      </c>
      <c r="C9806">
        <v>2015</v>
      </c>
      <c r="D9806" t="s">
        <v>1830</v>
      </c>
      <c r="E9806" t="s">
        <v>2042</v>
      </c>
      <c r="F9806" t="s">
        <v>53</v>
      </c>
      <c r="G9806" t="s">
        <v>1700</v>
      </c>
      <c r="H9806">
        <v>669</v>
      </c>
      <c r="I9806">
        <v>7779</v>
      </c>
      <c r="J9806">
        <v>61</v>
      </c>
      <c r="K9806">
        <v>1425</v>
      </c>
      <c r="L9806">
        <v>16330</v>
      </c>
      <c r="M9806" t="s">
        <v>2043</v>
      </c>
      <c r="N9806" t="s">
        <v>2043</v>
      </c>
      <c r="O9806" t="s">
        <v>2043</v>
      </c>
    </row>
    <row r="9807" spans="1:15" x14ac:dyDescent="0.2">
      <c r="A9807" t="s">
        <v>2337</v>
      </c>
      <c r="B9807">
        <v>366</v>
      </c>
      <c r="C9807">
        <v>2015</v>
      </c>
      <c r="D9807" t="s">
        <v>1103</v>
      </c>
      <c r="E9807" t="s">
        <v>2118</v>
      </c>
      <c r="F9807" t="s">
        <v>125</v>
      </c>
      <c r="G9807" t="s">
        <v>1407</v>
      </c>
      <c r="H9807">
        <v>9575</v>
      </c>
      <c r="I9807">
        <v>7751</v>
      </c>
      <c r="J9807">
        <v>258</v>
      </c>
      <c r="K9807">
        <v>8042</v>
      </c>
      <c r="L9807">
        <v>24000</v>
      </c>
      <c r="M9807" t="s">
        <v>2043</v>
      </c>
      <c r="N9807" t="s">
        <v>2043</v>
      </c>
      <c r="O9807" t="s">
        <v>2043</v>
      </c>
    </row>
    <row r="9808" spans="1:15" x14ac:dyDescent="0.2">
      <c r="A9808" t="s">
        <v>2338</v>
      </c>
      <c r="B9808">
        <v>367</v>
      </c>
      <c r="C9808">
        <v>2015</v>
      </c>
      <c r="D9808" t="s">
        <v>214</v>
      </c>
      <c r="E9808" t="s">
        <v>920</v>
      </c>
      <c r="F9808" t="s">
        <v>146</v>
      </c>
      <c r="G9808" t="s">
        <v>1462</v>
      </c>
      <c r="H9808">
        <v>16035</v>
      </c>
      <c r="I9808">
        <v>7742</v>
      </c>
      <c r="J9808">
        <v>820</v>
      </c>
      <c r="K9808">
        <v>29778</v>
      </c>
      <c r="L9808">
        <v>8248</v>
      </c>
      <c r="M9808" t="s">
        <v>2043</v>
      </c>
      <c r="N9808" t="s">
        <v>2043</v>
      </c>
      <c r="O9808" t="s">
        <v>2043</v>
      </c>
    </row>
    <row r="9809" spans="1:15" x14ac:dyDescent="0.2">
      <c r="A9809" t="s">
        <v>2339</v>
      </c>
      <c r="B9809">
        <v>368</v>
      </c>
      <c r="C9809">
        <v>2015</v>
      </c>
      <c r="D9809" t="s">
        <v>108</v>
      </c>
      <c r="E9809" t="s">
        <v>2055</v>
      </c>
      <c r="F9809" t="s">
        <v>86</v>
      </c>
      <c r="G9809" t="s">
        <v>1412</v>
      </c>
      <c r="H9809">
        <v>10297</v>
      </c>
      <c r="I9809">
        <v>7680</v>
      </c>
      <c r="J9809">
        <v>663</v>
      </c>
      <c r="K9809">
        <v>8543</v>
      </c>
      <c r="L9809">
        <v>11650</v>
      </c>
      <c r="M9809" t="s">
        <v>2043</v>
      </c>
      <c r="N9809" t="s">
        <v>2043</v>
      </c>
      <c r="O9809" t="s">
        <v>2043</v>
      </c>
    </row>
    <row r="9810" spans="1:15" x14ac:dyDescent="0.2">
      <c r="A9810" t="s">
        <v>2340</v>
      </c>
      <c r="B9810">
        <v>369</v>
      </c>
      <c r="C9810">
        <v>2015</v>
      </c>
      <c r="D9810" t="s">
        <v>100</v>
      </c>
      <c r="E9810" t="s">
        <v>112</v>
      </c>
      <c r="F9810" t="s">
        <v>41</v>
      </c>
      <c r="G9810" t="s">
        <v>1932</v>
      </c>
      <c r="H9810">
        <v>92292</v>
      </c>
      <c r="I9810">
        <v>7670</v>
      </c>
      <c r="J9810">
        <v>2000</v>
      </c>
      <c r="K9810">
        <v>17340</v>
      </c>
      <c r="L9810">
        <v>6012</v>
      </c>
      <c r="M9810" t="s">
        <v>2043</v>
      </c>
      <c r="N9810" t="s">
        <v>2043</v>
      </c>
      <c r="O9810" t="s">
        <v>2043</v>
      </c>
    </row>
    <row r="9811" spans="1:15" x14ac:dyDescent="0.2">
      <c r="A9811" t="s">
        <v>2341</v>
      </c>
      <c r="B9811">
        <v>370</v>
      </c>
      <c r="C9811">
        <v>2015</v>
      </c>
      <c r="D9811" t="s">
        <v>920</v>
      </c>
      <c r="E9811" t="s">
        <v>920</v>
      </c>
      <c r="F9811" t="s">
        <v>116</v>
      </c>
      <c r="G9811" t="s">
        <v>1529</v>
      </c>
      <c r="H9811">
        <v>37836</v>
      </c>
      <c r="I9811">
        <v>7637</v>
      </c>
      <c r="J9811">
        <v>2114</v>
      </c>
      <c r="K9811">
        <v>50563</v>
      </c>
      <c r="L9811">
        <v>6742</v>
      </c>
      <c r="M9811" t="s">
        <v>2043</v>
      </c>
      <c r="N9811" t="s">
        <v>2043</v>
      </c>
      <c r="O9811" t="s">
        <v>2043</v>
      </c>
    </row>
    <row r="9812" spans="1:15" x14ac:dyDescent="0.2">
      <c r="A9812" t="s">
        <v>2342</v>
      </c>
      <c r="B9812">
        <v>371</v>
      </c>
      <c r="C9812">
        <v>2015</v>
      </c>
      <c r="D9812" t="s">
        <v>46</v>
      </c>
      <c r="E9812" t="s">
        <v>46</v>
      </c>
      <c r="F9812" t="s">
        <v>190</v>
      </c>
      <c r="G9812" t="s">
        <v>1546</v>
      </c>
      <c r="H9812">
        <v>8818</v>
      </c>
      <c r="I9812">
        <v>7621</v>
      </c>
      <c r="J9812">
        <v>233</v>
      </c>
      <c r="K9812">
        <v>10951</v>
      </c>
      <c r="L9812">
        <v>11000</v>
      </c>
      <c r="M9812" t="s">
        <v>2043</v>
      </c>
      <c r="N9812" t="s">
        <v>2043</v>
      </c>
      <c r="O9812" t="s">
        <v>2043</v>
      </c>
    </row>
    <row r="9813" spans="1:15" x14ac:dyDescent="0.2">
      <c r="A9813" t="s">
        <v>790</v>
      </c>
      <c r="B9813">
        <v>372</v>
      </c>
      <c r="C9813">
        <v>2015</v>
      </c>
      <c r="D9813" t="s">
        <v>715</v>
      </c>
      <c r="E9813" t="s">
        <v>2143</v>
      </c>
      <c r="F9813" t="s">
        <v>28</v>
      </c>
      <c r="G9813" t="s">
        <v>1406</v>
      </c>
      <c r="H9813">
        <v>9121</v>
      </c>
      <c r="I9813">
        <v>7537</v>
      </c>
      <c r="J9813">
        <v>477</v>
      </c>
      <c r="K9813">
        <v>12747</v>
      </c>
      <c r="L9813">
        <v>47400</v>
      </c>
      <c r="M9813" t="s">
        <v>2043</v>
      </c>
      <c r="N9813" t="s">
        <v>2043</v>
      </c>
      <c r="O9813" t="s">
        <v>2043</v>
      </c>
    </row>
    <row r="9814" spans="1:15" x14ac:dyDescent="0.2">
      <c r="A9814" t="s">
        <v>2343</v>
      </c>
      <c r="B9814">
        <v>373</v>
      </c>
      <c r="C9814">
        <v>2015</v>
      </c>
      <c r="D9814" t="s">
        <v>79</v>
      </c>
      <c r="E9814" t="s">
        <v>2044</v>
      </c>
      <c r="F9814" t="s">
        <v>28</v>
      </c>
      <c r="G9814" t="s">
        <v>1406</v>
      </c>
      <c r="H9814">
        <v>23426</v>
      </c>
      <c r="I9814">
        <v>7485</v>
      </c>
      <c r="J9814">
        <v>1585</v>
      </c>
      <c r="K9814">
        <v>31511</v>
      </c>
      <c r="L9814">
        <v>2190</v>
      </c>
      <c r="M9814" t="s">
        <v>2046</v>
      </c>
      <c r="N9814" t="s">
        <v>2043</v>
      </c>
      <c r="O9814" t="s">
        <v>2043</v>
      </c>
    </row>
    <row r="9815" spans="1:15" x14ac:dyDescent="0.2">
      <c r="A9815" t="s">
        <v>2344</v>
      </c>
      <c r="B9815">
        <v>374</v>
      </c>
      <c r="C9815">
        <v>2015</v>
      </c>
      <c r="D9815" t="s">
        <v>283</v>
      </c>
      <c r="E9815" t="s">
        <v>283</v>
      </c>
      <c r="F9815" t="s">
        <v>28</v>
      </c>
      <c r="G9815" t="s">
        <v>1406</v>
      </c>
      <c r="H9815">
        <v>11482</v>
      </c>
      <c r="I9815">
        <v>7450</v>
      </c>
      <c r="J9815">
        <v>776</v>
      </c>
      <c r="K9815">
        <v>6090</v>
      </c>
      <c r="L9815">
        <v>18500</v>
      </c>
      <c r="M9815" t="s">
        <v>2043</v>
      </c>
      <c r="N9815" t="s">
        <v>2043</v>
      </c>
      <c r="O9815" t="s">
        <v>2043</v>
      </c>
    </row>
    <row r="9816" spans="1:15" x14ac:dyDescent="0.2">
      <c r="A9816" t="s">
        <v>2345</v>
      </c>
      <c r="B9816">
        <v>375</v>
      </c>
      <c r="C9816">
        <v>2015</v>
      </c>
      <c r="D9816" t="s">
        <v>1291</v>
      </c>
      <c r="E9816" t="s">
        <v>112</v>
      </c>
      <c r="F9816" t="s">
        <v>41</v>
      </c>
      <c r="G9816" t="s">
        <v>1478</v>
      </c>
      <c r="H9816">
        <v>11090</v>
      </c>
      <c r="I9816">
        <v>7435</v>
      </c>
      <c r="J9816">
        <v>556</v>
      </c>
      <c r="K9816">
        <v>9877</v>
      </c>
      <c r="L9816">
        <v>45000</v>
      </c>
      <c r="M9816" t="s">
        <v>2043</v>
      </c>
      <c r="N9816" t="s">
        <v>2043</v>
      </c>
      <c r="O9816" t="s">
        <v>2043</v>
      </c>
    </row>
    <row r="9817" spans="1:15" x14ac:dyDescent="0.2">
      <c r="A9817" t="s">
        <v>1644</v>
      </c>
      <c r="B9817">
        <v>376</v>
      </c>
      <c r="C9817">
        <v>2015</v>
      </c>
      <c r="D9817" t="s">
        <v>980</v>
      </c>
      <c r="E9817" t="s">
        <v>2055</v>
      </c>
      <c r="F9817" t="s">
        <v>98</v>
      </c>
      <c r="G9817" t="s">
        <v>1644</v>
      </c>
      <c r="H9817">
        <v>22133</v>
      </c>
      <c r="I9817">
        <v>7422</v>
      </c>
      <c r="J9817">
        <v>847</v>
      </c>
      <c r="K9817">
        <v>5630</v>
      </c>
      <c r="L9817">
        <v>21625</v>
      </c>
      <c r="M9817" t="s">
        <v>2043</v>
      </c>
      <c r="N9817" t="s">
        <v>2043</v>
      </c>
      <c r="O9817" t="s">
        <v>2043</v>
      </c>
    </row>
    <row r="9818" spans="1:15" x14ac:dyDescent="0.2">
      <c r="A9818" t="s">
        <v>2346</v>
      </c>
      <c r="B9818">
        <v>377</v>
      </c>
      <c r="C9818">
        <v>2015</v>
      </c>
      <c r="D9818" t="s">
        <v>1722</v>
      </c>
      <c r="E9818" t="s">
        <v>2064</v>
      </c>
      <c r="F9818" t="s">
        <v>33</v>
      </c>
      <c r="G9818" t="s">
        <v>1576</v>
      </c>
      <c r="H9818">
        <v>2824</v>
      </c>
      <c r="I9818">
        <v>7404</v>
      </c>
      <c r="J9818">
        <v>319</v>
      </c>
      <c r="K9818">
        <v>5928</v>
      </c>
      <c r="L9818">
        <v>20400</v>
      </c>
      <c r="M9818" t="s">
        <v>2043</v>
      </c>
      <c r="N9818" t="s">
        <v>2043</v>
      </c>
      <c r="O9818" t="s">
        <v>2043</v>
      </c>
    </row>
    <row r="9819" spans="1:15" x14ac:dyDescent="0.2">
      <c r="A9819" t="s">
        <v>2347</v>
      </c>
      <c r="B9819">
        <v>378</v>
      </c>
      <c r="C9819">
        <v>2015</v>
      </c>
      <c r="D9819" t="s">
        <v>824</v>
      </c>
      <c r="E9819" t="s">
        <v>112</v>
      </c>
      <c r="F9819" t="s">
        <v>146</v>
      </c>
      <c r="G9819" t="s">
        <v>2348</v>
      </c>
      <c r="H9819">
        <v>23771</v>
      </c>
      <c r="I9819">
        <v>7380</v>
      </c>
      <c r="J9819">
        <v>-119</v>
      </c>
      <c r="K9819">
        <v>17042</v>
      </c>
      <c r="L9819">
        <v>24000</v>
      </c>
      <c r="M9819" t="s">
        <v>2043</v>
      </c>
      <c r="N9819" t="s">
        <v>2043</v>
      </c>
      <c r="O9819" t="s">
        <v>2043</v>
      </c>
    </row>
    <row r="9820" spans="1:15" x14ac:dyDescent="0.2">
      <c r="A9820" t="s">
        <v>2349</v>
      </c>
      <c r="B9820">
        <v>379</v>
      </c>
      <c r="C9820">
        <v>2015</v>
      </c>
      <c r="D9820" t="s">
        <v>488</v>
      </c>
      <c r="E9820" t="s">
        <v>920</v>
      </c>
      <c r="F9820" t="s">
        <v>181</v>
      </c>
      <c r="G9820" t="s">
        <v>1584</v>
      </c>
      <c r="H9820">
        <v>10830</v>
      </c>
      <c r="I9820">
        <v>7292</v>
      </c>
      <c r="J9820">
        <v>508</v>
      </c>
      <c r="K9820">
        <v>24916</v>
      </c>
      <c r="L9820">
        <v>13720</v>
      </c>
      <c r="M9820" t="s">
        <v>2043</v>
      </c>
      <c r="N9820" t="s">
        <v>2043</v>
      </c>
      <c r="O9820" t="s">
        <v>2043</v>
      </c>
    </row>
    <row r="9821" spans="1:15" x14ac:dyDescent="0.2">
      <c r="A9821" t="s">
        <v>2350</v>
      </c>
      <c r="B9821">
        <v>380</v>
      </c>
      <c r="C9821">
        <v>2015</v>
      </c>
      <c r="D9821" t="s">
        <v>100</v>
      </c>
      <c r="E9821" t="s">
        <v>112</v>
      </c>
      <c r="F9821" t="s">
        <v>55</v>
      </c>
      <c r="G9821" t="s">
        <v>1777</v>
      </c>
      <c r="I9821">
        <v>7238</v>
      </c>
      <c r="J9821">
        <v>1524</v>
      </c>
      <c r="K9821">
        <v>12416</v>
      </c>
      <c r="L9821">
        <v>10500</v>
      </c>
      <c r="M9821" t="s">
        <v>2043</v>
      </c>
      <c r="N9821" t="s">
        <v>2043</v>
      </c>
      <c r="O9821" t="s">
        <v>2043</v>
      </c>
    </row>
    <row r="9822" spans="1:15" x14ac:dyDescent="0.2">
      <c r="A9822" t="s">
        <v>2351</v>
      </c>
      <c r="B9822">
        <v>381</v>
      </c>
      <c r="C9822">
        <v>2015</v>
      </c>
      <c r="D9822" t="s">
        <v>1830</v>
      </c>
      <c r="E9822" t="s">
        <v>2042</v>
      </c>
      <c r="F9822" t="s">
        <v>142</v>
      </c>
      <c r="G9822" t="s">
        <v>1462</v>
      </c>
      <c r="H9822">
        <v>22014</v>
      </c>
      <c r="I9822">
        <v>7216</v>
      </c>
      <c r="J9822">
        <v>778</v>
      </c>
      <c r="K9822">
        <v>6540</v>
      </c>
      <c r="L9822">
        <v>50853</v>
      </c>
      <c r="M9822" t="s">
        <v>2043</v>
      </c>
      <c r="N9822" t="s">
        <v>2043</v>
      </c>
      <c r="O9822" t="s">
        <v>2043</v>
      </c>
    </row>
    <row r="9823" spans="1:15" x14ac:dyDescent="0.2">
      <c r="A9823" t="s">
        <v>2352</v>
      </c>
      <c r="B9823">
        <v>382</v>
      </c>
      <c r="C9823">
        <v>2015</v>
      </c>
      <c r="D9823" t="s">
        <v>1830</v>
      </c>
      <c r="E9823" t="s">
        <v>2042</v>
      </c>
      <c r="F9823" t="s">
        <v>199</v>
      </c>
      <c r="G9823" t="s">
        <v>1825</v>
      </c>
      <c r="H9823">
        <v>3501</v>
      </c>
      <c r="I9823">
        <v>7194</v>
      </c>
      <c r="J9823">
        <v>127</v>
      </c>
      <c r="K9823">
        <v>2305</v>
      </c>
      <c r="L9823">
        <v>20924</v>
      </c>
      <c r="M9823" t="s">
        <v>2043</v>
      </c>
      <c r="N9823" t="s">
        <v>2043</v>
      </c>
      <c r="O9823" t="s">
        <v>2043</v>
      </c>
    </row>
    <row r="9824" spans="1:15" x14ac:dyDescent="0.2">
      <c r="A9824" t="s">
        <v>2353</v>
      </c>
      <c r="B9824">
        <v>383</v>
      </c>
      <c r="C9824">
        <v>2015</v>
      </c>
      <c r="D9824" t="s">
        <v>214</v>
      </c>
      <c r="E9824" t="s">
        <v>920</v>
      </c>
      <c r="F9824" t="s">
        <v>18</v>
      </c>
      <c r="G9824" t="s">
        <v>1588</v>
      </c>
      <c r="H9824">
        <v>9644</v>
      </c>
      <c r="I9824">
        <v>7179</v>
      </c>
      <c r="J9824">
        <v>477</v>
      </c>
      <c r="K9824">
        <v>19185</v>
      </c>
      <c r="L9824">
        <v>7726</v>
      </c>
      <c r="M9824" t="s">
        <v>2043</v>
      </c>
      <c r="N9824" t="s">
        <v>2043</v>
      </c>
      <c r="O9824" t="s">
        <v>2043</v>
      </c>
    </row>
    <row r="9825" spans="1:15" x14ac:dyDescent="0.2">
      <c r="A9825" t="s">
        <v>2354</v>
      </c>
      <c r="B9825">
        <v>384</v>
      </c>
      <c r="C9825">
        <v>2015</v>
      </c>
      <c r="D9825" t="s">
        <v>1838</v>
      </c>
      <c r="E9825" t="s">
        <v>2042</v>
      </c>
      <c r="F9825" t="s">
        <v>28</v>
      </c>
      <c r="G9825" t="s">
        <v>1406</v>
      </c>
      <c r="H9825">
        <v>8798</v>
      </c>
      <c r="I9825">
        <v>7151</v>
      </c>
      <c r="J9825">
        <v>520</v>
      </c>
      <c r="K9825">
        <v>3577</v>
      </c>
      <c r="L9825">
        <v>29568</v>
      </c>
      <c r="M9825" t="s">
        <v>2043</v>
      </c>
      <c r="N9825" t="s">
        <v>2043</v>
      </c>
      <c r="O9825" t="s">
        <v>2043</v>
      </c>
    </row>
    <row r="9826" spans="1:15" x14ac:dyDescent="0.2">
      <c r="A9826" t="s">
        <v>2355</v>
      </c>
      <c r="B9826">
        <v>385</v>
      </c>
      <c r="C9826">
        <v>2015</v>
      </c>
      <c r="D9826" t="s">
        <v>65</v>
      </c>
      <c r="E9826" t="s">
        <v>2044</v>
      </c>
      <c r="F9826" t="s">
        <v>33</v>
      </c>
      <c r="G9826" t="s">
        <v>1624</v>
      </c>
      <c r="H9826">
        <v>6355</v>
      </c>
      <c r="I9826">
        <v>7129</v>
      </c>
      <c r="J9826">
        <v>649</v>
      </c>
      <c r="K9826">
        <v>21717</v>
      </c>
      <c r="L9826">
        <v>7521</v>
      </c>
      <c r="M9826" t="s">
        <v>2043</v>
      </c>
      <c r="N9826" t="s">
        <v>2043</v>
      </c>
      <c r="O9826" t="s">
        <v>2043</v>
      </c>
    </row>
    <row r="9827" spans="1:15" x14ac:dyDescent="0.2">
      <c r="A9827" t="s">
        <v>2356</v>
      </c>
      <c r="B9827">
        <v>386</v>
      </c>
      <c r="C9827">
        <v>2015</v>
      </c>
      <c r="D9827" t="s">
        <v>1830</v>
      </c>
      <c r="E9827" t="s">
        <v>2042</v>
      </c>
      <c r="F9827" t="s">
        <v>398</v>
      </c>
      <c r="G9827" t="s">
        <v>1512</v>
      </c>
      <c r="I9827">
        <v>7112</v>
      </c>
      <c r="J9827">
        <v>426</v>
      </c>
      <c r="K9827">
        <v>2827</v>
      </c>
      <c r="L9827">
        <v>39500</v>
      </c>
      <c r="M9827" t="s">
        <v>2043</v>
      </c>
      <c r="N9827" t="s">
        <v>2043</v>
      </c>
      <c r="O9827" t="s">
        <v>2043</v>
      </c>
    </row>
    <row r="9828" spans="1:15" x14ac:dyDescent="0.2">
      <c r="A9828" t="s">
        <v>1379</v>
      </c>
      <c r="B9828">
        <v>387</v>
      </c>
      <c r="C9828">
        <v>2015</v>
      </c>
      <c r="D9828" t="s">
        <v>97</v>
      </c>
      <c r="E9828" t="s">
        <v>2044</v>
      </c>
      <c r="F9828" t="s">
        <v>55</v>
      </c>
      <c r="G9828" t="s">
        <v>1634</v>
      </c>
      <c r="I9828">
        <v>7073</v>
      </c>
      <c r="J9828">
        <v>540</v>
      </c>
      <c r="K9828">
        <v>137048</v>
      </c>
      <c r="L9828">
        <v>3095</v>
      </c>
      <c r="M9828" t="s">
        <v>2043</v>
      </c>
      <c r="N9828" t="s">
        <v>2043</v>
      </c>
      <c r="O9828" t="s">
        <v>2043</v>
      </c>
    </row>
    <row r="9829" spans="1:15" x14ac:dyDescent="0.2">
      <c r="A9829" t="s">
        <v>2357</v>
      </c>
      <c r="B9829">
        <v>388</v>
      </c>
      <c r="C9829">
        <v>2015</v>
      </c>
      <c r="D9829" t="s">
        <v>166</v>
      </c>
      <c r="E9829" t="s">
        <v>2118</v>
      </c>
      <c r="F9829" t="s">
        <v>22</v>
      </c>
      <c r="G9829" t="s">
        <v>1400</v>
      </c>
      <c r="H9829">
        <v>1874</v>
      </c>
      <c r="I9829">
        <v>7057</v>
      </c>
      <c r="J9829">
        <v>116</v>
      </c>
      <c r="K9829">
        <v>3689</v>
      </c>
      <c r="L9829">
        <v>9293</v>
      </c>
      <c r="M9829" t="s">
        <v>2043</v>
      </c>
      <c r="N9829" t="s">
        <v>2043</v>
      </c>
      <c r="O9829" t="s">
        <v>2043</v>
      </c>
    </row>
    <row r="9830" spans="1:15" x14ac:dyDescent="0.2">
      <c r="A9830" t="s">
        <v>2358</v>
      </c>
      <c r="B9830">
        <v>389</v>
      </c>
      <c r="C9830">
        <v>2015</v>
      </c>
      <c r="D9830" t="s">
        <v>95</v>
      </c>
      <c r="E9830" t="s">
        <v>2045</v>
      </c>
      <c r="F9830" t="s">
        <v>55</v>
      </c>
      <c r="G9830" t="s">
        <v>1444</v>
      </c>
      <c r="H9830">
        <v>13953</v>
      </c>
      <c r="I9830">
        <v>6981</v>
      </c>
      <c r="J9830">
        <v>504</v>
      </c>
      <c r="K9830">
        <v>10831</v>
      </c>
      <c r="L9830">
        <v>21400</v>
      </c>
      <c r="M9830" t="s">
        <v>2043</v>
      </c>
      <c r="N9830" t="s">
        <v>2043</v>
      </c>
      <c r="O9830" t="s">
        <v>2043</v>
      </c>
    </row>
    <row r="9831" spans="1:15" x14ac:dyDescent="0.2">
      <c r="A9831" t="s">
        <v>2359</v>
      </c>
      <c r="B9831">
        <v>390</v>
      </c>
      <c r="C9831">
        <v>2015</v>
      </c>
      <c r="D9831" t="s">
        <v>74</v>
      </c>
      <c r="E9831" t="s">
        <v>74</v>
      </c>
      <c r="F9831" t="s">
        <v>35</v>
      </c>
      <c r="G9831" t="s">
        <v>2360</v>
      </c>
      <c r="H9831">
        <v>6845</v>
      </c>
      <c r="I9831">
        <v>6957</v>
      </c>
      <c r="J9831">
        <v>338</v>
      </c>
      <c r="K9831">
        <v>6269</v>
      </c>
      <c r="L9831">
        <v>38441</v>
      </c>
      <c r="M9831" t="s">
        <v>2043</v>
      </c>
      <c r="N9831" t="s">
        <v>2043</v>
      </c>
      <c r="O9831" t="s">
        <v>2043</v>
      </c>
    </row>
    <row r="9832" spans="1:15" x14ac:dyDescent="0.2">
      <c r="A9832" t="s">
        <v>2361</v>
      </c>
      <c r="B9832">
        <v>391</v>
      </c>
      <c r="C9832">
        <v>2015</v>
      </c>
      <c r="D9832" t="s">
        <v>97</v>
      </c>
      <c r="E9832" t="s">
        <v>2044</v>
      </c>
      <c r="F9832" t="s">
        <v>68</v>
      </c>
      <c r="G9832" t="s">
        <v>1408</v>
      </c>
      <c r="I9832">
        <v>6878</v>
      </c>
      <c r="J9832">
        <v>292</v>
      </c>
      <c r="K9832">
        <v>34481</v>
      </c>
      <c r="L9832">
        <v>5276</v>
      </c>
      <c r="M9832" t="s">
        <v>2043</v>
      </c>
      <c r="N9832" t="s">
        <v>2043</v>
      </c>
      <c r="O9832" t="s">
        <v>2043</v>
      </c>
    </row>
    <row r="9833" spans="1:15" x14ac:dyDescent="0.2">
      <c r="A9833" t="s">
        <v>2362</v>
      </c>
      <c r="B9833">
        <v>392</v>
      </c>
      <c r="C9833">
        <v>2015</v>
      </c>
      <c r="D9833" t="s">
        <v>175</v>
      </c>
      <c r="E9833" t="s">
        <v>2067</v>
      </c>
      <c r="F9833" t="s">
        <v>55</v>
      </c>
      <c r="G9833" t="s">
        <v>1567</v>
      </c>
      <c r="H9833">
        <v>5084</v>
      </c>
      <c r="I9833">
        <v>6867</v>
      </c>
      <c r="J9833">
        <v>-91</v>
      </c>
      <c r="K9833">
        <v>5988</v>
      </c>
      <c r="L9833">
        <v>10950</v>
      </c>
      <c r="M9833" t="s">
        <v>2043</v>
      </c>
      <c r="N9833" t="s">
        <v>2043</v>
      </c>
      <c r="O9833" t="s">
        <v>2043</v>
      </c>
    </row>
    <row r="9834" spans="1:15" x14ac:dyDescent="0.2">
      <c r="A9834" t="s">
        <v>2363</v>
      </c>
      <c r="B9834">
        <v>393</v>
      </c>
      <c r="C9834">
        <v>2015</v>
      </c>
      <c r="D9834" t="s">
        <v>1830</v>
      </c>
      <c r="E9834" t="s">
        <v>2042</v>
      </c>
      <c r="F9834" t="s">
        <v>98</v>
      </c>
      <c r="G9834" t="s">
        <v>1816</v>
      </c>
      <c r="H9834">
        <v>6770</v>
      </c>
      <c r="I9834">
        <v>6815</v>
      </c>
      <c r="J9834">
        <v>344</v>
      </c>
      <c r="K9834">
        <v>3436</v>
      </c>
      <c r="L9834">
        <v>24800</v>
      </c>
      <c r="M9834" t="s">
        <v>2043</v>
      </c>
      <c r="N9834" t="s">
        <v>2043</v>
      </c>
      <c r="O9834" t="s">
        <v>2043</v>
      </c>
    </row>
    <row r="9835" spans="1:15" x14ac:dyDescent="0.2">
      <c r="A9835" t="s">
        <v>1697</v>
      </c>
      <c r="B9835">
        <v>394</v>
      </c>
      <c r="C9835">
        <v>2015</v>
      </c>
      <c r="D9835" t="s">
        <v>17</v>
      </c>
      <c r="E9835" t="s">
        <v>17</v>
      </c>
      <c r="F9835" t="s">
        <v>187</v>
      </c>
      <c r="G9835" t="s">
        <v>1697</v>
      </c>
      <c r="H9835">
        <v>3813</v>
      </c>
      <c r="I9835">
        <v>6808</v>
      </c>
      <c r="J9835">
        <v>309</v>
      </c>
      <c r="K9835">
        <v>4587</v>
      </c>
      <c r="L9835">
        <v>12000</v>
      </c>
      <c r="M9835" t="s">
        <v>2043</v>
      </c>
      <c r="N9835" t="s">
        <v>2043</v>
      </c>
      <c r="O9835" t="s">
        <v>2043</v>
      </c>
    </row>
    <row r="9836" spans="1:15" x14ac:dyDescent="0.2">
      <c r="A9836" t="s">
        <v>2364</v>
      </c>
      <c r="B9836">
        <v>395</v>
      </c>
      <c r="C9836">
        <v>2015</v>
      </c>
      <c r="D9836" t="s">
        <v>46</v>
      </c>
      <c r="E9836" t="s">
        <v>46</v>
      </c>
      <c r="F9836" t="s">
        <v>22</v>
      </c>
      <c r="G9836" t="s">
        <v>1400</v>
      </c>
      <c r="H9836">
        <v>8692</v>
      </c>
      <c r="I9836">
        <v>6802</v>
      </c>
      <c r="J9836">
        <v>624</v>
      </c>
      <c r="K9836">
        <v>8818</v>
      </c>
      <c r="L9836">
        <v>7468</v>
      </c>
      <c r="M9836" t="s">
        <v>2043</v>
      </c>
      <c r="N9836" t="s">
        <v>2043</v>
      </c>
      <c r="O9836" t="s">
        <v>2043</v>
      </c>
    </row>
    <row r="9837" spans="1:15" x14ac:dyDescent="0.2">
      <c r="A9837" t="s">
        <v>2365</v>
      </c>
      <c r="B9837">
        <v>396</v>
      </c>
      <c r="C9837">
        <v>2015</v>
      </c>
      <c r="D9837" t="s">
        <v>74</v>
      </c>
      <c r="E9837" t="s">
        <v>74</v>
      </c>
      <c r="F9837" t="s">
        <v>150</v>
      </c>
      <c r="G9837" t="s">
        <v>2366</v>
      </c>
      <c r="H9837">
        <v>7251</v>
      </c>
      <c r="I9837">
        <v>6799</v>
      </c>
      <c r="J9837">
        <v>359</v>
      </c>
      <c r="K9837">
        <v>5163</v>
      </c>
      <c r="L9837">
        <v>15250</v>
      </c>
      <c r="M9837" t="s">
        <v>2043</v>
      </c>
      <c r="N9837" t="s">
        <v>2043</v>
      </c>
      <c r="O9837" t="s">
        <v>2046</v>
      </c>
    </row>
    <row r="9838" spans="1:15" x14ac:dyDescent="0.2">
      <c r="A9838" t="s">
        <v>2367</v>
      </c>
      <c r="B9838">
        <v>397</v>
      </c>
      <c r="C9838">
        <v>2015</v>
      </c>
      <c r="D9838" t="s">
        <v>985</v>
      </c>
      <c r="E9838" t="s">
        <v>115</v>
      </c>
      <c r="F9838" t="s">
        <v>210</v>
      </c>
      <c r="G9838" t="s">
        <v>1526</v>
      </c>
      <c r="H9838">
        <v>3858</v>
      </c>
      <c r="I9838">
        <v>6794</v>
      </c>
      <c r="J9838">
        <v>126</v>
      </c>
      <c r="K9838">
        <v>2297</v>
      </c>
      <c r="L9838">
        <v>8700</v>
      </c>
      <c r="M9838" t="s">
        <v>2043</v>
      </c>
      <c r="N9838" t="s">
        <v>2043</v>
      </c>
      <c r="O9838" t="s">
        <v>2043</v>
      </c>
    </row>
    <row r="9839" spans="1:15" x14ac:dyDescent="0.2">
      <c r="A9839" t="s">
        <v>2368</v>
      </c>
      <c r="B9839">
        <v>398</v>
      </c>
      <c r="C9839">
        <v>2015</v>
      </c>
      <c r="D9839" t="s">
        <v>488</v>
      </c>
      <c r="E9839" t="s">
        <v>920</v>
      </c>
      <c r="F9839" t="s">
        <v>142</v>
      </c>
      <c r="G9839" t="s">
        <v>1480</v>
      </c>
      <c r="H9839">
        <v>1367</v>
      </c>
      <c r="I9839">
        <v>6792</v>
      </c>
      <c r="J9839">
        <v>-787</v>
      </c>
      <c r="K9839">
        <v>13191</v>
      </c>
      <c r="L9839">
        <v>8300</v>
      </c>
      <c r="M9839" t="s">
        <v>2043</v>
      </c>
      <c r="N9839" t="s">
        <v>2043</v>
      </c>
      <c r="O9839" t="s">
        <v>2043</v>
      </c>
    </row>
    <row r="9840" spans="1:15" x14ac:dyDescent="0.2">
      <c r="A9840" t="s">
        <v>1315</v>
      </c>
      <c r="B9840">
        <v>399</v>
      </c>
      <c r="C9840">
        <v>2015</v>
      </c>
      <c r="D9840" t="s">
        <v>1103</v>
      </c>
      <c r="E9840" t="s">
        <v>2118</v>
      </c>
      <c r="F9840" t="s">
        <v>53</v>
      </c>
      <c r="G9840" t="s">
        <v>1578</v>
      </c>
      <c r="H9840">
        <v>3830</v>
      </c>
      <c r="I9840">
        <v>6784</v>
      </c>
      <c r="J9840">
        <v>75</v>
      </c>
      <c r="K9840">
        <v>7858</v>
      </c>
      <c r="L9840">
        <v>21100</v>
      </c>
      <c r="M9840" t="s">
        <v>2043</v>
      </c>
      <c r="N9840" t="s">
        <v>2043</v>
      </c>
      <c r="O9840" t="s">
        <v>2043</v>
      </c>
    </row>
    <row r="9841" spans="1:15" x14ac:dyDescent="0.2">
      <c r="A9841" t="s">
        <v>2369</v>
      </c>
      <c r="B9841">
        <v>400</v>
      </c>
      <c r="C9841">
        <v>2015</v>
      </c>
      <c r="D9841" t="s">
        <v>24</v>
      </c>
      <c r="E9841" t="s">
        <v>2042</v>
      </c>
      <c r="F9841" t="s">
        <v>25</v>
      </c>
      <c r="G9841" t="s">
        <v>1552</v>
      </c>
      <c r="H9841">
        <v>5624</v>
      </c>
      <c r="I9841">
        <v>6780</v>
      </c>
      <c r="J9841">
        <v>332</v>
      </c>
      <c r="K9841">
        <v>4170</v>
      </c>
      <c r="L9841">
        <v>30800</v>
      </c>
      <c r="M9841" t="s">
        <v>2043</v>
      </c>
      <c r="N9841" t="s">
        <v>2043</v>
      </c>
      <c r="O9841" t="s">
        <v>2043</v>
      </c>
    </row>
    <row r="9842" spans="1:15" x14ac:dyDescent="0.2">
      <c r="A9842" t="s">
        <v>2370</v>
      </c>
      <c r="B9842">
        <v>401</v>
      </c>
      <c r="C9842">
        <v>2015</v>
      </c>
      <c r="D9842" t="s">
        <v>27</v>
      </c>
      <c r="E9842" t="s">
        <v>27</v>
      </c>
      <c r="F9842" t="s">
        <v>181</v>
      </c>
      <c r="G9842" t="s">
        <v>1591</v>
      </c>
      <c r="H9842">
        <v>18604</v>
      </c>
      <c r="I9842">
        <v>6777</v>
      </c>
      <c r="J9842">
        <v>314</v>
      </c>
      <c r="K9842">
        <v>20947</v>
      </c>
      <c r="L9842">
        <v>13500</v>
      </c>
      <c r="M9842" t="s">
        <v>2043</v>
      </c>
      <c r="N9842" t="s">
        <v>2043</v>
      </c>
      <c r="O9842" t="s">
        <v>2043</v>
      </c>
    </row>
    <row r="9843" spans="1:15" x14ac:dyDescent="0.2">
      <c r="A9843" t="s">
        <v>2371</v>
      </c>
      <c r="B9843">
        <v>402</v>
      </c>
      <c r="C9843">
        <v>2015</v>
      </c>
      <c r="D9843" t="s">
        <v>1830</v>
      </c>
      <c r="E9843" t="s">
        <v>2042</v>
      </c>
      <c r="F9843" t="s">
        <v>125</v>
      </c>
      <c r="G9843" t="s">
        <v>1792</v>
      </c>
      <c r="I9843">
        <v>6765</v>
      </c>
      <c r="J9843">
        <v>13</v>
      </c>
      <c r="K9843">
        <v>1734</v>
      </c>
      <c r="L9843">
        <v>10591</v>
      </c>
      <c r="M9843" t="s">
        <v>2043</v>
      </c>
      <c r="N9843" t="s">
        <v>2043</v>
      </c>
      <c r="O9843" t="s">
        <v>2043</v>
      </c>
    </row>
    <row r="9844" spans="1:15" x14ac:dyDescent="0.2">
      <c r="A9844" t="s">
        <v>2372</v>
      </c>
      <c r="B9844">
        <v>403</v>
      </c>
      <c r="C9844">
        <v>2015</v>
      </c>
      <c r="D9844" t="s">
        <v>998</v>
      </c>
      <c r="E9844" t="s">
        <v>115</v>
      </c>
      <c r="F9844" t="s">
        <v>44</v>
      </c>
      <c r="G9844" t="s">
        <v>1417</v>
      </c>
      <c r="H9844">
        <v>7772</v>
      </c>
      <c r="I9844">
        <v>6740</v>
      </c>
      <c r="J9844">
        <v>382</v>
      </c>
      <c r="K9844">
        <v>5574</v>
      </c>
      <c r="L9844">
        <v>29500</v>
      </c>
      <c r="M9844" t="s">
        <v>2043</v>
      </c>
      <c r="N9844" t="s">
        <v>2043</v>
      </c>
      <c r="O9844" t="s">
        <v>2043</v>
      </c>
    </row>
    <row r="9845" spans="1:15" x14ac:dyDescent="0.2">
      <c r="A9845" t="s">
        <v>2373</v>
      </c>
      <c r="B9845">
        <v>404</v>
      </c>
      <c r="C9845">
        <v>2015</v>
      </c>
      <c r="D9845" t="s">
        <v>214</v>
      </c>
      <c r="E9845" t="s">
        <v>920</v>
      </c>
      <c r="F9845" t="s">
        <v>44</v>
      </c>
      <c r="G9845" t="s">
        <v>1417</v>
      </c>
      <c r="H9845">
        <v>5759</v>
      </c>
      <c r="I9845">
        <v>6731</v>
      </c>
      <c r="J9845">
        <v>277</v>
      </c>
      <c r="K9845">
        <v>11282</v>
      </c>
      <c r="L9845">
        <v>4524</v>
      </c>
      <c r="M9845" t="s">
        <v>2043</v>
      </c>
      <c r="N9845" t="s">
        <v>2043</v>
      </c>
      <c r="O9845" t="s">
        <v>2043</v>
      </c>
    </row>
    <row r="9846" spans="1:15" x14ac:dyDescent="0.2">
      <c r="A9846" t="s">
        <v>2374</v>
      </c>
      <c r="B9846">
        <v>405</v>
      </c>
      <c r="C9846">
        <v>2015</v>
      </c>
      <c r="D9846" t="s">
        <v>636</v>
      </c>
      <c r="E9846" t="s">
        <v>2045</v>
      </c>
      <c r="F9846" t="s">
        <v>55</v>
      </c>
      <c r="G9846" t="s">
        <v>1543</v>
      </c>
      <c r="H9846">
        <v>15944</v>
      </c>
      <c r="I9846">
        <v>6676</v>
      </c>
      <c r="J9846">
        <v>898</v>
      </c>
      <c r="K9846">
        <v>13539</v>
      </c>
      <c r="L9846">
        <v>20800</v>
      </c>
      <c r="M9846" t="s">
        <v>2043</v>
      </c>
      <c r="N9846" t="s">
        <v>2043</v>
      </c>
      <c r="O9846" t="s">
        <v>2043</v>
      </c>
    </row>
    <row r="9847" spans="1:15" x14ac:dyDescent="0.2">
      <c r="A9847" t="s">
        <v>2375</v>
      </c>
      <c r="B9847">
        <v>406</v>
      </c>
      <c r="C9847">
        <v>2015</v>
      </c>
      <c r="D9847" t="s">
        <v>223</v>
      </c>
      <c r="E9847" t="s">
        <v>920</v>
      </c>
      <c r="F9847" t="s">
        <v>22</v>
      </c>
      <c r="G9847" t="s">
        <v>1403</v>
      </c>
      <c r="H9847">
        <v>9609</v>
      </c>
      <c r="I9847">
        <v>6646</v>
      </c>
      <c r="J9847">
        <v>273</v>
      </c>
      <c r="K9847">
        <v>8086</v>
      </c>
      <c r="L9847">
        <v>1720</v>
      </c>
      <c r="M9847" t="s">
        <v>2043</v>
      </c>
      <c r="N9847" t="s">
        <v>2043</v>
      </c>
      <c r="O9847" t="s">
        <v>2043</v>
      </c>
    </row>
    <row r="9848" spans="1:15" x14ac:dyDescent="0.2">
      <c r="A9848" t="s">
        <v>349</v>
      </c>
      <c r="B9848">
        <v>407</v>
      </c>
      <c r="C9848">
        <v>2015</v>
      </c>
      <c r="D9848" t="s">
        <v>1010</v>
      </c>
      <c r="E9848" t="s">
        <v>2061</v>
      </c>
      <c r="F9848" t="s">
        <v>177</v>
      </c>
      <c r="G9848" t="s">
        <v>1497</v>
      </c>
      <c r="H9848">
        <v>5055</v>
      </c>
      <c r="I9848">
        <v>6639</v>
      </c>
      <c r="J9848">
        <v>219</v>
      </c>
      <c r="K9848">
        <v>9676</v>
      </c>
      <c r="L9848">
        <v>30600</v>
      </c>
      <c r="M9848" t="s">
        <v>2043</v>
      </c>
      <c r="N9848" t="s">
        <v>2043</v>
      </c>
      <c r="O9848" t="s">
        <v>2043</v>
      </c>
    </row>
    <row r="9849" spans="1:15" x14ac:dyDescent="0.2">
      <c r="A9849" t="s">
        <v>2376</v>
      </c>
      <c r="B9849">
        <v>408</v>
      </c>
      <c r="C9849">
        <v>2015</v>
      </c>
      <c r="D9849" t="s">
        <v>974</v>
      </c>
      <c r="E9849" t="s">
        <v>2045</v>
      </c>
      <c r="F9849" t="s">
        <v>55</v>
      </c>
      <c r="G9849" t="s">
        <v>1545</v>
      </c>
      <c r="H9849">
        <v>13552</v>
      </c>
      <c r="I9849">
        <v>6628</v>
      </c>
      <c r="J9849">
        <v>1007</v>
      </c>
      <c r="K9849">
        <v>10290</v>
      </c>
      <c r="L9849">
        <v>8696</v>
      </c>
      <c r="M9849" t="s">
        <v>2046</v>
      </c>
      <c r="N9849" t="s">
        <v>2043</v>
      </c>
      <c r="O9849" t="s">
        <v>2043</v>
      </c>
    </row>
    <row r="9850" spans="1:15" x14ac:dyDescent="0.2">
      <c r="A9850" t="s">
        <v>2377</v>
      </c>
      <c r="B9850">
        <v>409</v>
      </c>
      <c r="C9850">
        <v>2015</v>
      </c>
      <c r="D9850" t="s">
        <v>32</v>
      </c>
      <c r="E9850" t="s">
        <v>2064</v>
      </c>
      <c r="F9850" t="s">
        <v>187</v>
      </c>
      <c r="G9850" t="s">
        <v>1448</v>
      </c>
      <c r="H9850">
        <v>15710</v>
      </c>
      <c r="I9850">
        <v>6624</v>
      </c>
      <c r="J9850">
        <v>827</v>
      </c>
      <c r="K9850">
        <v>6230</v>
      </c>
      <c r="L9850">
        <v>22500</v>
      </c>
      <c r="M9850" t="s">
        <v>2043</v>
      </c>
      <c r="N9850" t="s">
        <v>2043</v>
      </c>
      <c r="O9850" t="s">
        <v>2043</v>
      </c>
    </row>
    <row r="9851" spans="1:15" x14ac:dyDescent="0.2">
      <c r="A9851" t="s">
        <v>2378</v>
      </c>
      <c r="B9851">
        <v>410</v>
      </c>
      <c r="C9851">
        <v>2015</v>
      </c>
      <c r="D9851" t="s">
        <v>17</v>
      </c>
      <c r="E9851" t="s">
        <v>17</v>
      </c>
      <c r="F9851" t="s">
        <v>53</v>
      </c>
      <c r="G9851" t="s">
        <v>1793</v>
      </c>
      <c r="H9851">
        <v>3479</v>
      </c>
      <c r="I9851">
        <v>6617</v>
      </c>
      <c r="J9851">
        <v>319</v>
      </c>
      <c r="K9851">
        <v>4930</v>
      </c>
      <c r="L9851">
        <v>22600</v>
      </c>
      <c r="M9851" t="s">
        <v>2043</v>
      </c>
      <c r="N9851" t="s">
        <v>2043</v>
      </c>
      <c r="O9851" t="s">
        <v>2043</v>
      </c>
    </row>
    <row r="9852" spans="1:15" x14ac:dyDescent="0.2">
      <c r="A9852" t="s">
        <v>2379</v>
      </c>
      <c r="B9852">
        <v>411</v>
      </c>
      <c r="C9852">
        <v>2015</v>
      </c>
      <c r="D9852" t="s">
        <v>998</v>
      </c>
      <c r="E9852" t="s">
        <v>115</v>
      </c>
      <c r="F9852" t="s">
        <v>150</v>
      </c>
      <c r="G9852" t="s">
        <v>1547</v>
      </c>
      <c r="I9852">
        <v>6614</v>
      </c>
      <c r="J9852">
        <v>58</v>
      </c>
      <c r="K9852">
        <v>1284</v>
      </c>
      <c r="L9852">
        <v>300</v>
      </c>
      <c r="M9852" t="s">
        <v>2043</v>
      </c>
      <c r="N9852" t="s">
        <v>2043</v>
      </c>
      <c r="O9852" t="s">
        <v>2046</v>
      </c>
    </row>
    <row r="9853" spans="1:15" x14ac:dyDescent="0.2">
      <c r="A9853" t="s">
        <v>2380</v>
      </c>
      <c r="B9853">
        <v>412</v>
      </c>
      <c r="C9853">
        <v>2015</v>
      </c>
      <c r="D9853" t="s">
        <v>30</v>
      </c>
      <c r="E9853" t="s">
        <v>2045</v>
      </c>
      <c r="F9853" t="s">
        <v>86</v>
      </c>
      <c r="G9853" t="s">
        <v>1622</v>
      </c>
      <c r="H9853">
        <v>4978</v>
      </c>
      <c r="I9853">
        <v>6591</v>
      </c>
      <c r="J9853">
        <v>191</v>
      </c>
      <c r="K9853">
        <v>8607</v>
      </c>
      <c r="L9853">
        <v>30200</v>
      </c>
      <c r="M9853" t="s">
        <v>2043</v>
      </c>
      <c r="N9853" t="s">
        <v>2043</v>
      </c>
      <c r="O9853" t="s">
        <v>2043</v>
      </c>
    </row>
    <row r="9854" spans="1:15" x14ac:dyDescent="0.2">
      <c r="A9854" t="s">
        <v>2381</v>
      </c>
      <c r="B9854">
        <v>413</v>
      </c>
      <c r="C9854">
        <v>2015</v>
      </c>
      <c r="D9854" t="s">
        <v>1164</v>
      </c>
      <c r="E9854" t="s">
        <v>2061</v>
      </c>
      <c r="F9854" t="s">
        <v>93</v>
      </c>
      <c r="G9854" t="s">
        <v>1457</v>
      </c>
      <c r="H9854">
        <v>9239</v>
      </c>
      <c r="I9854">
        <v>6565</v>
      </c>
      <c r="J9854">
        <v>377</v>
      </c>
      <c r="K9854">
        <v>2891</v>
      </c>
      <c r="L9854">
        <v>14659</v>
      </c>
      <c r="M9854" t="s">
        <v>2043</v>
      </c>
      <c r="N9854" t="s">
        <v>2043</v>
      </c>
      <c r="O9854" t="s">
        <v>2043</v>
      </c>
    </row>
    <row r="9855" spans="1:15" x14ac:dyDescent="0.2">
      <c r="A9855" t="s">
        <v>2382</v>
      </c>
      <c r="B9855">
        <v>414</v>
      </c>
      <c r="C9855">
        <v>2015</v>
      </c>
      <c r="D9855" t="s">
        <v>1291</v>
      </c>
      <c r="E9855" t="s">
        <v>112</v>
      </c>
      <c r="F9855" t="s">
        <v>53</v>
      </c>
      <c r="G9855" t="s">
        <v>1416</v>
      </c>
      <c r="H9855">
        <v>7484</v>
      </c>
      <c r="I9855">
        <v>6551</v>
      </c>
      <c r="J9855">
        <v>145</v>
      </c>
      <c r="K9855">
        <v>6108</v>
      </c>
      <c r="L9855">
        <v>12089</v>
      </c>
      <c r="M9855" t="s">
        <v>2043</v>
      </c>
      <c r="N9855" t="s">
        <v>2043</v>
      </c>
      <c r="O9855" t="s">
        <v>2043</v>
      </c>
    </row>
    <row r="9856" spans="1:15" x14ac:dyDescent="0.2">
      <c r="A9856" t="s">
        <v>921</v>
      </c>
      <c r="B9856">
        <v>415</v>
      </c>
      <c r="C9856">
        <v>2015</v>
      </c>
      <c r="D9856" t="s">
        <v>166</v>
      </c>
      <c r="E9856" t="s">
        <v>2118</v>
      </c>
      <c r="F9856" t="s">
        <v>53</v>
      </c>
      <c r="G9856" t="s">
        <v>1692</v>
      </c>
      <c r="H9856">
        <v>795</v>
      </c>
      <c r="I9856">
        <v>6506</v>
      </c>
      <c r="J9856">
        <v>-97</v>
      </c>
      <c r="K9856">
        <v>4859</v>
      </c>
      <c r="L9856">
        <v>8313</v>
      </c>
      <c r="M9856" t="s">
        <v>2043</v>
      </c>
      <c r="N9856" t="s">
        <v>2043</v>
      </c>
      <c r="O9856" t="s">
        <v>2043</v>
      </c>
    </row>
    <row r="9857" spans="1:15" x14ac:dyDescent="0.2">
      <c r="A9857" t="s">
        <v>938</v>
      </c>
      <c r="B9857">
        <v>416</v>
      </c>
      <c r="C9857">
        <v>2015</v>
      </c>
      <c r="D9857" t="s">
        <v>57</v>
      </c>
      <c r="E9857" t="s">
        <v>2044</v>
      </c>
      <c r="F9857" t="s">
        <v>53</v>
      </c>
      <c r="G9857" t="s">
        <v>1416</v>
      </c>
      <c r="H9857">
        <v>15367</v>
      </c>
      <c r="I9857">
        <v>6503</v>
      </c>
      <c r="J9857">
        <v>1481</v>
      </c>
      <c r="K9857">
        <v>138706</v>
      </c>
      <c r="L9857">
        <v>18351</v>
      </c>
      <c r="M9857" t="s">
        <v>2043</v>
      </c>
      <c r="N9857" t="s">
        <v>2043</v>
      </c>
      <c r="O9857" t="s">
        <v>2043</v>
      </c>
    </row>
    <row r="9858" spans="1:15" x14ac:dyDescent="0.2">
      <c r="A9858" t="s">
        <v>2383</v>
      </c>
      <c r="B9858">
        <v>417</v>
      </c>
      <c r="C9858">
        <v>2015</v>
      </c>
      <c r="D9858" t="s">
        <v>987</v>
      </c>
      <c r="E9858" t="s">
        <v>2055</v>
      </c>
      <c r="F9858" t="s">
        <v>150</v>
      </c>
      <c r="G9858" t="s">
        <v>1884</v>
      </c>
      <c r="H9858">
        <v>4837</v>
      </c>
      <c r="I9858">
        <v>6473</v>
      </c>
      <c r="J9858">
        <v>365</v>
      </c>
      <c r="K9858">
        <v>3677</v>
      </c>
      <c r="L9858">
        <v>10778</v>
      </c>
      <c r="M9858" t="s">
        <v>2043</v>
      </c>
      <c r="N9858" t="s">
        <v>2043</v>
      </c>
      <c r="O9858" t="s">
        <v>2043</v>
      </c>
    </row>
    <row r="9859" spans="1:15" x14ac:dyDescent="0.2">
      <c r="A9859" t="s">
        <v>2384</v>
      </c>
      <c r="B9859">
        <v>418</v>
      </c>
      <c r="C9859">
        <v>2015</v>
      </c>
      <c r="D9859" t="s">
        <v>214</v>
      </c>
      <c r="E9859" t="s">
        <v>920</v>
      </c>
      <c r="F9859" t="s">
        <v>255</v>
      </c>
      <c r="G9859" t="s">
        <v>1579</v>
      </c>
      <c r="H9859">
        <v>13964</v>
      </c>
      <c r="I9859">
        <v>6471</v>
      </c>
      <c r="J9859">
        <v>530</v>
      </c>
      <c r="K9859">
        <v>24866</v>
      </c>
      <c r="L9859">
        <v>8982</v>
      </c>
      <c r="M9859" t="s">
        <v>2043</v>
      </c>
      <c r="N9859" t="s">
        <v>2043</v>
      </c>
      <c r="O9859" t="s">
        <v>2043</v>
      </c>
    </row>
    <row r="9860" spans="1:15" x14ac:dyDescent="0.2">
      <c r="A9860" t="s">
        <v>1265</v>
      </c>
      <c r="B9860">
        <v>419</v>
      </c>
      <c r="C9860">
        <v>2015</v>
      </c>
      <c r="D9860" t="s">
        <v>27</v>
      </c>
      <c r="E9860" t="s">
        <v>27</v>
      </c>
      <c r="F9860" t="s">
        <v>28</v>
      </c>
      <c r="G9860" t="s">
        <v>1607</v>
      </c>
      <c r="H9860">
        <v>5018</v>
      </c>
      <c r="I9860">
        <v>6461</v>
      </c>
      <c r="J9860">
        <v>311</v>
      </c>
      <c r="K9860">
        <v>6765</v>
      </c>
      <c r="L9860">
        <v>14312</v>
      </c>
      <c r="M9860" t="s">
        <v>2043</v>
      </c>
      <c r="N9860" t="s">
        <v>2043</v>
      </c>
      <c r="O9860" t="s">
        <v>2043</v>
      </c>
    </row>
    <row r="9861" spans="1:15" x14ac:dyDescent="0.2">
      <c r="A9861" t="s">
        <v>2385</v>
      </c>
      <c r="B9861">
        <v>420</v>
      </c>
      <c r="C9861">
        <v>2015</v>
      </c>
      <c r="D9861" t="s">
        <v>998</v>
      </c>
      <c r="E9861" t="s">
        <v>115</v>
      </c>
      <c r="F9861" t="s">
        <v>44</v>
      </c>
      <c r="G9861" t="s">
        <v>1513</v>
      </c>
      <c r="H9861">
        <v>2502</v>
      </c>
      <c r="I9861">
        <v>6446</v>
      </c>
      <c r="J9861">
        <v>195</v>
      </c>
      <c r="K9861">
        <v>3587</v>
      </c>
      <c r="L9861">
        <v>9100</v>
      </c>
      <c r="M9861" t="s">
        <v>2043</v>
      </c>
      <c r="N9861" t="s">
        <v>2043</v>
      </c>
      <c r="O9861" t="s">
        <v>2043</v>
      </c>
    </row>
    <row r="9862" spans="1:15" x14ac:dyDescent="0.2">
      <c r="A9862" t="s">
        <v>2386</v>
      </c>
      <c r="B9862">
        <v>421</v>
      </c>
      <c r="C9862">
        <v>2015</v>
      </c>
      <c r="D9862" t="s">
        <v>221</v>
      </c>
      <c r="E9862" t="s">
        <v>221</v>
      </c>
      <c r="F9862" t="s">
        <v>33</v>
      </c>
      <c r="G9862" t="s">
        <v>1642</v>
      </c>
      <c r="H9862">
        <v>2927</v>
      </c>
      <c r="I9862">
        <v>6444</v>
      </c>
      <c r="J9862">
        <v>169</v>
      </c>
      <c r="K9862">
        <v>3389</v>
      </c>
      <c r="L9862">
        <v>27000</v>
      </c>
      <c r="M9862" t="s">
        <v>2043</v>
      </c>
      <c r="N9862" t="s">
        <v>2043</v>
      </c>
      <c r="O9862" t="s">
        <v>2043</v>
      </c>
    </row>
    <row r="9863" spans="1:15" x14ac:dyDescent="0.2">
      <c r="A9863" t="s">
        <v>2387</v>
      </c>
      <c r="B9863">
        <v>422</v>
      </c>
      <c r="C9863">
        <v>2015</v>
      </c>
      <c r="D9863" t="s">
        <v>1359</v>
      </c>
      <c r="E9863" t="s">
        <v>2143</v>
      </c>
      <c r="F9863" t="s">
        <v>177</v>
      </c>
      <c r="G9863" t="s">
        <v>1554</v>
      </c>
      <c r="H9863">
        <v>19402</v>
      </c>
      <c r="I9863">
        <v>6417</v>
      </c>
      <c r="J9863">
        <v>679</v>
      </c>
      <c r="K9863">
        <v>14521</v>
      </c>
      <c r="L9863">
        <v>40000</v>
      </c>
      <c r="M9863" t="s">
        <v>2043</v>
      </c>
      <c r="N9863" t="s">
        <v>2043</v>
      </c>
      <c r="O9863" t="s">
        <v>2043</v>
      </c>
    </row>
    <row r="9864" spans="1:15" x14ac:dyDescent="0.2">
      <c r="A9864" t="s">
        <v>2388</v>
      </c>
      <c r="B9864">
        <v>423</v>
      </c>
      <c r="C9864">
        <v>2015</v>
      </c>
      <c r="D9864" t="s">
        <v>1830</v>
      </c>
      <c r="E9864" t="s">
        <v>2042</v>
      </c>
      <c r="F9864" t="s">
        <v>28</v>
      </c>
      <c r="G9864" t="s">
        <v>1406</v>
      </c>
      <c r="H9864">
        <v>1518</v>
      </c>
      <c r="I9864">
        <v>6381</v>
      </c>
      <c r="J9864">
        <v>-47</v>
      </c>
      <c r="K9864">
        <v>3537</v>
      </c>
      <c r="L9864">
        <v>37500</v>
      </c>
      <c r="M9864" t="s">
        <v>2043</v>
      </c>
      <c r="N9864" t="s">
        <v>2043</v>
      </c>
      <c r="O9864" t="s">
        <v>2043</v>
      </c>
    </row>
    <row r="9865" spans="1:15" x14ac:dyDescent="0.2">
      <c r="A9865" t="s">
        <v>2389</v>
      </c>
      <c r="B9865">
        <v>424</v>
      </c>
      <c r="C9865">
        <v>2015</v>
      </c>
      <c r="D9865" t="s">
        <v>221</v>
      </c>
      <c r="E9865" t="s">
        <v>221</v>
      </c>
      <c r="F9865" t="s">
        <v>22</v>
      </c>
      <c r="G9865" t="s">
        <v>1403</v>
      </c>
      <c r="H9865">
        <v>2088</v>
      </c>
      <c r="I9865">
        <v>6366</v>
      </c>
      <c r="J9865">
        <v>-1262</v>
      </c>
      <c r="K9865">
        <v>4199</v>
      </c>
      <c r="L9865">
        <v>25000</v>
      </c>
      <c r="M9865" t="s">
        <v>2043</v>
      </c>
      <c r="N9865" t="s">
        <v>2043</v>
      </c>
      <c r="O9865" t="s">
        <v>2043</v>
      </c>
    </row>
    <row r="9866" spans="1:15" x14ac:dyDescent="0.2">
      <c r="A9866" t="s">
        <v>2390</v>
      </c>
      <c r="B9866">
        <v>425</v>
      </c>
      <c r="C9866">
        <v>2015</v>
      </c>
      <c r="D9866" t="s">
        <v>43</v>
      </c>
      <c r="E9866" t="s">
        <v>2044</v>
      </c>
      <c r="F9866" t="s">
        <v>18</v>
      </c>
      <c r="G9866" t="s">
        <v>1640</v>
      </c>
      <c r="I9866">
        <v>6337</v>
      </c>
      <c r="J9866">
        <v>564</v>
      </c>
      <c r="K9866">
        <v>19220</v>
      </c>
      <c r="L9866">
        <v>4377</v>
      </c>
      <c r="M9866" t="s">
        <v>2043</v>
      </c>
      <c r="N9866" t="s">
        <v>2043</v>
      </c>
      <c r="O9866" t="s">
        <v>2043</v>
      </c>
    </row>
    <row r="9867" spans="1:15" x14ac:dyDescent="0.2">
      <c r="A9867" t="s">
        <v>2391</v>
      </c>
      <c r="B9867">
        <v>426</v>
      </c>
      <c r="C9867">
        <v>2015</v>
      </c>
      <c r="D9867" t="s">
        <v>609</v>
      </c>
      <c r="E9867" t="s">
        <v>2044</v>
      </c>
      <c r="F9867" t="s">
        <v>142</v>
      </c>
      <c r="G9867" t="s">
        <v>2392</v>
      </c>
      <c r="I9867">
        <v>6333</v>
      </c>
      <c r="J9867">
        <v>770</v>
      </c>
      <c r="K9867">
        <v>14770</v>
      </c>
      <c r="L9867">
        <v>40000</v>
      </c>
      <c r="M9867" t="s">
        <v>2043</v>
      </c>
      <c r="N9867" t="s">
        <v>2043</v>
      </c>
      <c r="O9867" t="s">
        <v>2043</v>
      </c>
    </row>
    <row r="9868" spans="1:15" x14ac:dyDescent="0.2">
      <c r="A9868" t="s">
        <v>2393</v>
      </c>
      <c r="B9868">
        <v>427</v>
      </c>
      <c r="C9868">
        <v>2015</v>
      </c>
      <c r="D9868" t="s">
        <v>46</v>
      </c>
      <c r="E9868" t="s">
        <v>46</v>
      </c>
      <c r="F9868" t="s">
        <v>55</v>
      </c>
      <c r="G9868" t="s">
        <v>2394</v>
      </c>
      <c r="H9868">
        <v>4788</v>
      </c>
      <c r="I9868">
        <v>6330</v>
      </c>
      <c r="J9868">
        <v>249</v>
      </c>
      <c r="K9868">
        <v>4360</v>
      </c>
      <c r="L9868">
        <v>25000</v>
      </c>
      <c r="M9868" t="s">
        <v>2043</v>
      </c>
      <c r="N9868" t="s">
        <v>2043</v>
      </c>
      <c r="O9868" t="s">
        <v>2043</v>
      </c>
    </row>
    <row r="9869" spans="1:15" x14ac:dyDescent="0.2">
      <c r="A9869" t="s">
        <v>2395</v>
      </c>
      <c r="B9869">
        <v>428</v>
      </c>
      <c r="C9869">
        <v>2015</v>
      </c>
      <c r="D9869" t="s">
        <v>637</v>
      </c>
      <c r="E9869" t="s">
        <v>2045</v>
      </c>
      <c r="F9869" t="s">
        <v>55</v>
      </c>
      <c r="G9869" t="s">
        <v>1596</v>
      </c>
      <c r="H9869">
        <v>11055</v>
      </c>
      <c r="I9869">
        <v>6325</v>
      </c>
      <c r="J9869">
        <v>638</v>
      </c>
      <c r="K9869">
        <v>9219</v>
      </c>
      <c r="L9869">
        <v>12490</v>
      </c>
      <c r="M9869" t="s">
        <v>2043</v>
      </c>
      <c r="N9869" t="s">
        <v>2043</v>
      </c>
      <c r="O9869" t="s">
        <v>2043</v>
      </c>
    </row>
    <row r="9870" spans="1:15" x14ac:dyDescent="0.2">
      <c r="A9870" t="s">
        <v>2396</v>
      </c>
      <c r="B9870">
        <v>429</v>
      </c>
      <c r="C9870">
        <v>2015</v>
      </c>
      <c r="D9870" t="s">
        <v>175</v>
      </c>
      <c r="E9870" t="s">
        <v>2067</v>
      </c>
      <c r="F9870" t="s">
        <v>22</v>
      </c>
      <c r="G9870" t="s">
        <v>1411</v>
      </c>
      <c r="H9870">
        <v>422</v>
      </c>
      <c r="I9870">
        <v>6319</v>
      </c>
      <c r="J9870">
        <v>-794</v>
      </c>
      <c r="K9870">
        <v>14040</v>
      </c>
      <c r="L9870">
        <v>19200</v>
      </c>
      <c r="M9870" t="s">
        <v>2043</v>
      </c>
      <c r="N9870" t="s">
        <v>2043</v>
      </c>
      <c r="O9870" t="s">
        <v>2043</v>
      </c>
    </row>
    <row r="9871" spans="1:15" x14ac:dyDescent="0.2">
      <c r="A9871" t="s">
        <v>2397</v>
      </c>
      <c r="B9871">
        <v>430</v>
      </c>
      <c r="C9871">
        <v>2015</v>
      </c>
      <c r="D9871" t="s">
        <v>175</v>
      </c>
      <c r="E9871" t="s">
        <v>2067</v>
      </c>
      <c r="F9871" t="s">
        <v>75</v>
      </c>
      <c r="G9871" t="s">
        <v>2398</v>
      </c>
      <c r="H9871">
        <v>13382</v>
      </c>
      <c r="I9871">
        <v>6265</v>
      </c>
      <c r="J9871">
        <v>1139</v>
      </c>
      <c r="K9871">
        <v>16014</v>
      </c>
      <c r="L9871">
        <v>6800</v>
      </c>
      <c r="M9871" t="s">
        <v>2043</v>
      </c>
      <c r="N9871" t="s">
        <v>2043</v>
      </c>
      <c r="O9871" t="s">
        <v>2043</v>
      </c>
    </row>
    <row r="9872" spans="1:15" x14ac:dyDescent="0.2">
      <c r="A9872" t="s">
        <v>2399</v>
      </c>
      <c r="B9872">
        <v>431</v>
      </c>
      <c r="C9872">
        <v>2015</v>
      </c>
      <c r="D9872" t="s">
        <v>686</v>
      </c>
      <c r="E9872" t="s">
        <v>2061</v>
      </c>
      <c r="F9872" t="s">
        <v>187</v>
      </c>
      <c r="G9872" t="s">
        <v>1448</v>
      </c>
      <c r="H9872">
        <v>12816</v>
      </c>
      <c r="I9872">
        <v>6229</v>
      </c>
      <c r="J9872">
        <v>845</v>
      </c>
      <c r="K9872">
        <v>9528</v>
      </c>
      <c r="L9872">
        <v>6500</v>
      </c>
      <c r="M9872" t="s">
        <v>2043</v>
      </c>
      <c r="N9872" t="s">
        <v>2043</v>
      </c>
      <c r="O9872" t="s">
        <v>2043</v>
      </c>
    </row>
    <row r="9873" spans="1:15" x14ac:dyDescent="0.2">
      <c r="A9873" t="s">
        <v>1954</v>
      </c>
      <c r="B9873">
        <v>432</v>
      </c>
      <c r="C9873">
        <v>2015</v>
      </c>
      <c r="D9873" t="s">
        <v>974</v>
      </c>
      <c r="E9873" t="s">
        <v>2045</v>
      </c>
      <c r="F9873" t="s">
        <v>55</v>
      </c>
      <c r="G9873" t="s">
        <v>1456</v>
      </c>
      <c r="H9873">
        <v>2012</v>
      </c>
      <c r="I9873">
        <v>6215</v>
      </c>
      <c r="J9873">
        <v>197</v>
      </c>
      <c r="K9873">
        <v>3313</v>
      </c>
      <c r="L9873">
        <v>38417</v>
      </c>
      <c r="M9873" t="s">
        <v>2046</v>
      </c>
      <c r="N9873" t="s">
        <v>2043</v>
      </c>
      <c r="O9873" t="s">
        <v>2043</v>
      </c>
    </row>
    <row r="9874" spans="1:15" x14ac:dyDescent="0.2">
      <c r="A9874" t="s">
        <v>2400</v>
      </c>
      <c r="B9874">
        <v>433</v>
      </c>
      <c r="C9874">
        <v>2015</v>
      </c>
      <c r="D9874" t="s">
        <v>686</v>
      </c>
      <c r="E9874" t="s">
        <v>2061</v>
      </c>
      <c r="F9874" t="s">
        <v>22</v>
      </c>
      <c r="G9874" t="s">
        <v>1502</v>
      </c>
      <c r="H9874">
        <v>5528</v>
      </c>
      <c r="I9874">
        <v>6170</v>
      </c>
      <c r="J9874">
        <v>678</v>
      </c>
      <c r="K9874">
        <v>8734</v>
      </c>
      <c r="L9874">
        <v>22070</v>
      </c>
      <c r="M9874" t="s">
        <v>2043</v>
      </c>
      <c r="N9874" t="s">
        <v>2043</v>
      </c>
      <c r="O9874" t="s">
        <v>2046</v>
      </c>
    </row>
    <row r="9875" spans="1:15" x14ac:dyDescent="0.2">
      <c r="A9875" t="s">
        <v>2401</v>
      </c>
      <c r="B9875">
        <v>434</v>
      </c>
      <c r="C9875">
        <v>2015</v>
      </c>
      <c r="D9875" t="s">
        <v>1010</v>
      </c>
      <c r="E9875" t="s">
        <v>2061</v>
      </c>
      <c r="F9875" t="s">
        <v>25</v>
      </c>
      <c r="G9875" t="s">
        <v>2402</v>
      </c>
      <c r="H9875">
        <v>9950</v>
      </c>
      <c r="I9875">
        <v>6165</v>
      </c>
      <c r="J9875">
        <v>375</v>
      </c>
      <c r="K9875">
        <v>3397</v>
      </c>
      <c r="L9875">
        <v>20158</v>
      </c>
      <c r="M9875" t="s">
        <v>2043</v>
      </c>
      <c r="N9875" t="s">
        <v>2043</v>
      </c>
      <c r="O9875" t="s">
        <v>2043</v>
      </c>
    </row>
    <row r="9876" spans="1:15" x14ac:dyDescent="0.2">
      <c r="A9876" t="s">
        <v>2403</v>
      </c>
      <c r="B9876">
        <v>435</v>
      </c>
      <c r="C9876">
        <v>2015</v>
      </c>
      <c r="D9876" t="s">
        <v>609</v>
      </c>
      <c r="E9876" t="s">
        <v>2044</v>
      </c>
      <c r="F9876" t="s">
        <v>55</v>
      </c>
      <c r="G9876" t="s">
        <v>1413</v>
      </c>
      <c r="H9876">
        <v>39968</v>
      </c>
      <c r="I9876">
        <v>6156</v>
      </c>
      <c r="J9876">
        <v>1321</v>
      </c>
      <c r="K9876">
        <v>154642</v>
      </c>
      <c r="L9876">
        <v>14600</v>
      </c>
      <c r="M9876" t="s">
        <v>2043</v>
      </c>
      <c r="N9876" t="s">
        <v>2043</v>
      </c>
      <c r="O9876" t="s">
        <v>2043</v>
      </c>
    </row>
    <row r="9877" spans="1:15" x14ac:dyDescent="0.2">
      <c r="A9877" t="s">
        <v>1216</v>
      </c>
      <c r="B9877">
        <v>436</v>
      </c>
      <c r="C9877">
        <v>2015</v>
      </c>
      <c r="D9877" t="s">
        <v>65</v>
      </c>
      <c r="E9877" t="s">
        <v>2044</v>
      </c>
      <c r="F9877" t="s">
        <v>98</v>
      </c>
      <c r="G9877" t="s">
        <v>1648</v>
      </c>
      <c r="I9877">
        <v>6124</v>
      </c>
      <c r="J9877">
        <v>168</v>
      </c>
      <c r="K9877">
        <v>17758</v>
      </c>
      <c r="L9877">
        <v>4700</v>
      </c>
      <c r="M9877" t="s">
        <v>2043</v>
      </c>
      <c r="N9877" t="s">
        <v>2043</v>
      </c>
      <c r="O9877" t="s">
        <v>2043</v>
      </c>
    </row>
    <row r="9878" spans="1:15" x14ac:dyDescent="0.2">
      <c r="A9878" t="s">
        <v>2404</v>
      </c>
      <c r="B9878">
        <v>437</v>
      </c>
      <c r="C9878">
        <v>2015</v>
      </c>
      <c r="D9878" t="s">
        <v>108</v>
      </c>
      <c r="E9878" t="s">
        <v>2055</v>
      </c>
      <c r="F9878" t="s">
        <v>22</v>
      </c>
      <c r="G9878" t="s">
        <v>1477</v>
      </c>
      <c r="H9878">
        <v>15125</v>
      </c>
      <c r="I9878">
        <v>6121</v>
      </c>
      <c r="J9878">
        <v>703</v>
      </c>
      <c r="K9878">
        <v>8273</v>
      </c>
      <c r="L9878">
        <v>19000</v>
      </c>
      <c r="M9878" t="s">
        <v>2043</v>
      </c>
      <c r="N9878" t="s">
        <v>2043</v>
      </c>
      <c r="O9878" t="s">
        <v>2043</v>
      </c>
    </row>
    <row r="9879" spans="1:15" x14ac:dyDescent="0.2">
      <c r="A9879" t="s">
        <v>2405</v>
      </c>
      <c r="B9879">
        <v>438</v>
      </c>
      <c r="C9879">
        <v>2015</v>
      </c>
      <c r="D9879" t="s">
        <v>214</v>
      </c>
      <c r="E9879" t="s">
        <v>920</v>
      </c>
      <c r="F9879" t="s">
        <v>142</v>
      </c>
      <c r="G9879" t="s">
        <v>1480</v>
      </c>
      <c r="H9879">
        <v>10239</v>
      </c>
      <c r="I9879">
        <v>6054</v>
      </c>
      <c r="J9879">
        <v>586</v>
      </c>
      <c r="K9879">
        <v>22676</v>
      </c>
      <c r="L9879">
        <v>8527</v>
      </c>
      <c r="M9879" t="s">
        <v>2043</v>
      </c>
      <c r="N9879" t="s">
        <v>2043</v>
      </c>
      <c r="O9879" t="s">
        <v>2043</v>
      </c>
    </row>
    <row r="9880" spans="1:15" x14ac:dyDescent="0.2">
      <c r="A9880" t="s">
        <v>2406</v>
      </c>
      <c r="B9880">
        <v>439</v>
      </c>
      <c r="C9880">
        <v>2015</v>
      </c>
      <c r="D9880" t="s">
        <v>442</v>
      </c>
      <c r="E9880" t="s">
        <v>2054</v>
      </c>
      <c r="F9880" t="s">
        <v>55</v>
      </c>
      <c r="G9880" t="s">
        <v>1506</v>
      </c>
      <c r="H9880">
        <v>7729</v>
      </c>
      <c r="I9880">
        <v>6024</v>
      </c>
      <c r="J9880">
        <v>499</v>
      </c>
      <c r="K9880">
        <v>6722</v>
      </c>
      <c r="L9880">
        <v>31000</v>
      </c>
      <c r="M9880" t="s">
        <v>2043</v>
      </c>
      <c r="N9880" t="s">
        <v>2043</v>
      </c>
      <c r="O9880" t="s">
        <v>2043</v>
      </c>
    </row>
    <row r="9881" spans="1:15" x14ac:dyDescent="0.2">
      <c r="A9881" t="s">
        <v>2407</v>
      </c>
      <c r="B9881">
        <v>440</v>
      </c>
      <c r="C9881">
        <v>2015</v>
      </c>
      <c r="D9881" t="s">
        <v>1291</v>
      </c>
      <c r="E9881" t="s">
        <v>112</v>
      </c>
      <c r="F9881" t="s">
        <v>125</v>
      </c>
      <c r="G9881" t="s">
        <v>1804</v>
      </c>
      <c r="H9881">
        <v>12647</v>
      </c>
      <c r="I9881">
        <v>6012</v>
      </c>
      <c r="J9881">
        <v>511</v>
      </c>
      <c r="K9881">
        <v>7302</v>
      </c>
      <c r="L9881">
        <v>36000</v>
      </c>
      <c r="M9881" t="s">
        <v>2043</v>
      </c>
      <c r="N9881" t="s">
        <v>2043</v>
      </c>
      <c r="O9881" t="s">
        <v>2043</v>
      </c>
    </row>
    <row r="9882" spans="1:15" x14ac:dyDescent="0.2">
      <c r="A9882" t="s">
        <v>2408</v>
      </c>
      <c r="B9882">
        <v>441</v>
      </c>
      <c r="C9882">
        <v>2015</v>
      </c>
      <c r="D9882" t="s">
        <v>287</v>
      </c>
      <c r="E9882" t="s">
        <v>2067</v>
      </c>
      <c r="F9882" t="s">
        <v>35</v>
      </c>
      <c r="G9882" t="s">
        <v>1431</v>
      </c>
      <c r="H9882">
        <v>8447</v>
      </c>
      <c r="I9882">
        <v>6008</v>
      </c>
      <c r="J9882">
        <v>1062</v>
      </c>
      <c r="K9882">
        <v>11206</v>
      </c>
      <c r="L9882">
        <v>31250</v>
      </c>
      <c r="M9882" t="s">
        <v>2043</v>
      </c>
      <c r="N9882" t="s">
        <v>2046</v>
      </c>
      <c r="O9882" t="s">
        <v>2043</v>
      </c>
    </row>
    <row r="9883" spans="1:15" x14ac:dyDescent="0.2">
      <c r="A9883" t="s">
        <v>2409</v>
      </c>
      <c r="B9883">
        <v>442</v>
      </c>
      <c r="C9883">
        <v>2015</v>
      </c>
      <c r="D9883" t="s">
        <v>230</v>
      </c>
      <c r="E9883" t="s">
        <v>2114</v>
      </c>
      <c r="F9883" t="s">
        <v>33</v>
      </c>
      <c r="G9883" t="s">
        <v>1498</v>
      </c>
      <c r="H9883">
        <v>14336</v>
      </c>
      <c r="I9883">
        <v>5983</v>
      </c>
      <c r="J9883">
        <v>633</v>
      </c>
      <c r="K9883">
        <v>8659</v>
      </c>
      <c r="L9883">
        <v>180400</v>
      </c>
      <c r="M9883" t="s">
        <v>2043</v>
      </c>
      <c r="N9883" t="s">
        <v>2043</v>
      </c>
      <c r="O9883" t="s">
        <v>2043</v>
      </c>
    </row>
    <row r="9884" spans="1:15" x14ac:dyDescent="0.2">
      <c r="A9884" t="s">
        <v>2410</v>
      </c>
      <c r="B9884">
        <v>443</v>
      </c>
      <c r="C9884">
        <v>2015</v>
      </c>
      <c r="D9884" t="s">
        <v>32</v>
      </c>
      <c r="E9884" t="s">
        <v>2064</v>
      </c>
      <c r="F9884" t="s">
        <v>190</v>
      </c>
      <c r="G9884" t="s">
        <v>1746</v>
      </c>
      <c r="H9884">
        <v>845</v>
      </c>
      <c r="I9884">
        <v>5980</v>
      </c>
      <c r="J9884">
        <v>-628</v>
      </c>
      <c r="K9884">
        <v>3367</v>
      </c>
      <c r="L9884">
        <v>13000</v>
      </c>
      <c r="M9884" t="s">
        <v>2043</v>
      </c>
      <c r="N9884" t="s">
        <v>2043</v>
      </c>
      <c r="O9884" t="s">
        <v>2043</v>
      </c>
    </row>
    <row r="9885" spans="1:15" x14ac:dyDescent="0.2">
      <c r="A9885" t="s">
        <v>2411</v>
      </c>
      <c r="B9885">
        <v>444</v>
      </c>
      <c r="C9885">
        <v>2015</v>
      </c>
      <c r="D9885" t="s">
        <v>490</v>
      </c>
      <c r="E9885" t="s">
        <v>2118</v>
      </c>
      <c r="F9885" t="s">
        <v>55</v>
      </c>
      <c r="G9885" t="s">
        <v>2412</v>
      </c>
      <c r="H9885">
        <v>74</v>
      </c>
      <c r="I9885">
        <v>5979</v>
      </c>
      <c r="J9885">
        <v>8</v>
      </c>
      <c r="K9885">
        <v>305</v>
      </c>
      <c r="L9885">
        <v>55</v>
      </c>
      <c r="M9885" t="s">
        <v>2043</v>
      </c>
      <c r="N9885" t="s">
        <v>2043</v>
      </c>
      <c r="O9885" t="s">
        <v>2046</v>
      </c>
    </row>
    <row r="9886" spans="1:15" x14ac:dyDescent="0.2">
      <c r="A9886" t="s">
        <v>2413</v>
      </c>
      <c r="B9886">
        <v>445</v>
      </c>
      <c r="C9886">
        <v>2015</v>
      </c>
      <c r="D9886" t="s">
        <v>998</v>
      </c>
      <c r="E9886" t="s">
        <v>115</v>
      </c>
      <c r="F9886" t="s">
        <v>142</v>
      </c>
      <c r="G9886" t="s">
        <v>1480</v>
      </c>
      <c r="I9886">
        <v>5979</v>
      </c>
      <c r="J9886">
        <v>87</v>
      </c>
      <c r="K9886">
        <v>1939</v>
      </c>
      <c r="L9886">
        <v>8250</v>
      </c>
      <c r="M9886" t="s">
        <v>2043</v>
      </c>
      <c r="N9886" t="s">
        <v>2046</v>
      </c>
      <c r="O9886" t="s">
        <v>2043</v>
      </c>
    </row>
    <row r="9887" spans="1:15" x14ac:dyDescent="0.2">
      <c r="A9887" t="s">
        <v>2414</v>
      </c>
      <c r="B9887">
        <v>446</v>
      </c>
      <c r="C9887">
        <v>2015</v>
      </c>
      <c r="D9887" t="s">
        <v>920</v>
      </c>
      <c r="E9887" t="s">
        <v>920</v>
      </c>
      <c r="F9887" t="s">
        <v>22</v>
      </c>
      <c r="G9887" t="s">
        <v>1502</v>
      </c>
      <c r="I9887">
        <v>5978</v>
      </c>
      <c r="J9887">
        <v>-6406</v>
      </c>
      <c r="K9887">
        <v>29248</v>
      </c>
      <c r="L9887">
        <v>8920</v>
      </c>
      <c r="M9887" t="s">
        <v>2043</v>
      </c>
      <c r="N9887" t="s">
        <v>2043</v>
      </c>
      <c r="O9887" t="s">
        <v>2043</v>
      </c>
    </row>
    <row r="9888" spans="1:15" x14ac:dyDescent="0.2">
      <c r="A9888" t="s">
        <v>2415</v>
      </c>
      <c r="B9888">
        <v>447</v>
      </c>
      <c r="C9888">
        <v>2015</v>
      </c>
      <c r="D9888" t="s">
        <v>1077</v>
      </c>
      <c r="E9888" t="s">
        <v>2054</v>
      </c>
      <c r="F9888" t="s">
        <v>28</v>
      </c>
      <c r="G9888" t="s">
        <v>1406</v>
      </c>
      <c r="H9888">
        <v>2515</v>
      </c>
      <c r="I9888">
        <v>5963</v>
      </c>
      <c r="J9888">
        <v>-10</v>
      </c>
      <c r="K9888">
        <v>30100</v>
      </c>
      <c r="L9888">
        <v>14427</v>
      </c>
      <c r="M9888" t="s">
        <v>2043</v>
      </c>
      <c r="N9888" t="s">
        <v>2043</v>
      </c>
      <c r="O9888" t="s">
        <v>2043</v>
      </c>
    </row>
    <row r="9889" spans="1:15" x14ac:dyDescent="0.2">
      <c r="A9889" t="s">
        <v>2416</v>
      </c>
      <c r="B9889">
        <v>448</v>
      </c>
      <c r="C9889">
        <v>2015</v>
      </c>
      <c r="D9889" t="s">
        <v>1095</v>
      </c>
      <c r="E9889" t="s">
        <v>920</v>
      </c>
      <c r="F9889" t="s">
        <v>22</v>
      </c>
      <c r="G9889" t="s">
        <v>1403</v>
      </c>
      <c r="H9889">
        <v>1213</v>
      </c>
      <c r="I9889">
        <v>5933</v>
      </c>
      <c r="J9889">
        <v>144</v>
      </c>
      <c r="K9889">
        <v>3874</v>
      </c>
      <c r="L9889">
        <v>4900</v>
      </c>
      <c r="M9889" t="s">
        <v>2043</v>
      </c>
      <c r="N9889" t="s">
        <v>2043</v>
      </c>
      <c r="O9889" t="s">
        <v>2043</v>
      </c>
    </row>
    <row r="9890" spans="1:15" x14ac:dyDescent="0.2">
      <c r="A9890" t="s">
        <v>2417</v>
      </c>
      <c r="B9890">
        <v>449</v>
      </c>
      <c r="C9890">
        <v>2015</v>
      </c>
      <c r="D9890" t="s">
        <v>223</v>
      </c>
      <c r="E9890" t="s">
        <v>920</v>
      </c>
      <c r="F9890" t="s">
        <v>22</v>
      </c>
      <c r="G9890" t="s">
        <v>1403</v>
      </c>
      <c r="H9890">
        <v>24273</v>
      </c>
      <c r="I9890">
        <v>5903</v>
      </c>
      <c r="J9890">
        <v>1082</v>
      </c>
      <c r="K9890">
        <v>34040</v>
      </c>
      <c r="L9890">
        <v>5900</v>
      </c>
      <c r="M9890" t="s">
        <v>2043</v>
      </c>
      <c r="N9890" t="s">
        <v>2043</v>
      </c>
      <c r="O9890" t="s">
        <v>2043</v>
      </c>
    </row>
    <row r="9891" spans="1:15" x14ac:dyDescent="0.2">
      <c r="A9891" t="s">
        <v>2418</v>
      </c>
      <c r="B9891">
        <v>450</v>
      </c>
      <c r="C9891">
        <v>2015</v>
      </c>
      <c r="D9891" t="s">
        <v>350</v>
      </c>
      <c r="E9891" t="s">
        <v>2042</v>
      </c>
      <c r="F9891" t="s">
        <v>86</v>
      </c>
      <c r="G9891" t="s">
        <v>1622</v>
      </c>
      <c r="H9891">
        <v>2375</v>
      </c>
      <c r="I9891">
        <v>5868</v>
      </c>
      <c r="J9891">
        <v>112</v>
      </c>
      <c r="K9891">
        <v>2192</v>
      </c>
      <c r="L9891">
        <v>8300</v>
      </c>
      <c r="M9891" t="s">
        <v>2043</v>
      </c>
      <c r="N9891" t="s">
        <v>2043</v>
      </c>
      <c r="O9891" t="s">
        <v>2043</v>
      </c>
    </row>
    <row r="9892" spans="1:15" x14ac:dyDescent="0.2">
      <c r="A9892" t="s">
        <v>2419</v>
      </c>
      <c r="B9892">
        <v>451</v>
      </c>
      <c r="C9892">
        <v>2015</v>
      </c>
      <c r="D9892" t="s">
        <v>1103</v>
      </c>
      <c r="E9892" t="s">
        <v>2118</v>
      </c>
      <c r="F9892" t="s">
        <v>44</v>
      </c>
      <c r="G9892" t="s">
        <v>1608</v>
      </c>
      <c r="H9892">
        <v>7691</v>
      </c>
      <c r="I9892">
        <v>5853</v>
      </c>
      <c r="J9892">
        <v>393</v>
      </c>
      <c r="K9892">
        <v>5349</v>
      </c>
      <c r="L9892">
        <v>14000</v>
      </c>
      <c r="M9892" t="s">
        <v>2043</v>
      </c>
      <c r="N9892" t="s">
        <v>2043</v>
      </c>
      <c r="O9892" t="s">
        <v>2046</v>
      </c>
    </row>
    <row r="9893" spans="1:15" x14ac:dyDescent="0.2">
      <c r="A9893" t="s">
        <v>2420</v>
      </c>
      <c r="B9893">
        <v>452</v>
      </c>
      <c r="C9893">
        <v>2015</v>
      </c>
      <c r="D9893" t="s">
        <v>27</v>
      </c>
      <c r="E9893" t="s">
        <v>27</v>
      </c>
      <c r="F9893" t="s">
        <v>25</v>
      </c>
      <c r="G9893" t="s">
        <v>1552</v>
      </c>
      <c r="H9893">
        <v>4477</v>
      </c>
      <c r="I9893">
        <v>5830</v>
      </c>
      <c r="J9893">
        <v>-40</v>
      </c>
      <c r="K9893">
        <v>12713</v>
      </c>
      <c r="L9893">
        <v>12626</v>
      </c>
      <c r="M9893" t="s">
        <v>2043</v>
      </c>
      <c r="N9893" t="s">
        <v>2043</v>
      </c>
      <c r="O9893" t="s">
        <v>2043</v>
      </c>
    </row>
    <row r="9894" spans="1:15" x14ac:dyDescent="0.2">
      <c r="A9894" t="s">
        <v>2421</v>
      </c>
      <c r="B9894">
        <v>453</v>
      </c>
      <c r="C9894">
        <v>2015</v>
      </c>
      <c r="D9894" t="s">
        <v>1111</v>
      </c>
      <c r="E9894" t="s">
        <v>221</v>
      </c>
      <c r="F9894" t="s">
        <v>86</v>
      </c>
      <c r="G9894" t="s">
        <v>1412</v>
      </c>
      <c r="H9894">
        <v>8144</v>
      </c>
      <c r="I9894">
        <v>5822</v>
      </c>
      <c r="J9894">
        <v>474</v>
      </c>
      <c r="K9894">
        <v>8569</v>
      </c>
      <c r="L9894">
        <v>4149</v>
      </c>
      <c r="M9894" t="s">
        <v>2043</v>
      </c>
      <c r="N9894" t="s">
        <v>2043</v>
      </c>
      <c r="O9894" t="s">
        <v>2043</v>
      </c>
    </row>
    <row r="9895" spans="1:15" x14ac:dyDescent="0.2">
      <c r="A9895" t="s">
        <v>2422</v>
      </c>
      <c r="B9895">
        <v>454</v>
      </c>
      <c r="C9895">
        <v>2015</v>
      </c>
      <c r="D9895" t="s">
        <v>118</v>
      </c>
      <c r="E9895" t="s">
        <v>2061</v>
      </c>
      <c r="F9895" t="s">
        <v>28</v>
      </c>
      <c r="G9895" t="s">
        <v>2423</v>
      </c>
      <c r="H9895">
        <v>5984</v>
      </c>
      <c r="I9895">
        <v>5817</v>
      </c>
      <c r="J9895">
        <v>401</v>
      </c>
      <c r="K9895">
        <v>7839</v>
      </c>
      <c r="L9895">
        <v>13343</v>
      </c>
      <c r="M9895" t="s">
        <v>2043</v>
      </c>
      <c r="N9895" t="s">
        <v>2043</v>
      </c>
      <c r="O9895" t="s">
        <v>2043</v>
      </c>
    </row>
    <row r="9896" spans="1:15" x14ac:dyDescent="0.2">
      <c r="A9896" t="s">
        <v>2424</v>
      </c>
      <c r="B9896">
        <v>455</v>
      </c>
      <c r="C9896">
        <v>2015</v>
      </c>
      <c r="D9896" t="s">
        <v>1104</v>
      </c>
      <c r="E9896" t="s">
        <v>2054</v>
      </c>
      <c r="F9896" t="s">
        <v>86</v>
      </c>
      <c r="G9896" t="s">
        <v>1412</v>
      </c>
      <c r="H9896">
        <v>10490</v>
      </c>
      <c r="I9896">
        <v>5810</v>
      </c>
      <c r="J9896">
        <v>378</v>
      </c>
      <c r="K9896">
        <v>6681</v>
      </c>
      <c r="L9896">
        <v>17400</v>
      </c>
      <c r="M9896" t="s">
        <v>2043</v>
      </c>
      <c r="N9896" t="s">
        <v>2043</v>
      </c>
      <c r="O9896" t="s">
        <v>2043</v>
      </c>
    </row>
    <row r="9897" spans="1:15" x14ac:dyDescent="0.2">
      <c r="A9897" t="s">
        <v>2425</v>
      </c>
      <c r="B9897">
        <v>456</v>
      </c>
      <c r="C9897">
        <v>2015</v>
      </c>
      <c r="D9897" t="s">
        <v>1164</v>
      </c>
      <c r="E9897" t="s">
        <v>2061</v>
      </c>
      <c r="F9897" t="s">
        <v>18</v>
      </c>
      <c r="G9897" t="s">
        <v>1868</v>
      </c>
      <c r="H9897">
        <v>2546</v>
      </c>
      <c r="I9897">
        <v>5806</v>
      </c>
      <c r="J9897">
        <v>137</v>
      </c>
      <c r="K9897">
        <v>3336</v>
      </c>
      <c r="L9897">
        <v>30100</v>
      </c>
      <c r="M9897" t="s">
        <v>2043</v>
      </c>
      <c r="N9897" t="s">
        <v>2043</v>
      </c>
      <c r="O9897" t="s">
        <v>2043</v>
      </c>
    </row>
    <row r="9898" spans="1:15" x14ac:dyDescent="0.2">
      <c r="A9898" t="s">
        <v>2426</v>
      </c>
      <c r="B9898">
        <v>457</v>
      </c>
      <c r="C9898">
        <v>2015</v>
      </c>
      <c r="D9898" t="s">
        <v>21</v>
      </c>
      <c r="E9898" t="s">
        <v>920</v>
      </c>
      <c r="F9898" t="s">
        <v>255</v>
      </c>
      <c r="G9898" t="s">
        <v>1423</v>
      </c>
      <c r="H9898">
        <v>1822</v>
      </c>
      <c r="I9898">
        <v>5791</v>
      </c>
      <c r="J9898">
        <v>-112</v>
      </c>
      <c r="K9898">
        <v>3120</v>
      </c>
      <c r="L9898">
        <v>2200</v>
      </c>
      <c r="M9898" t="s">
        <v>2043</v>
      </c>
      <c r="N9898" t="s">
        <v>2043</v>
      </c>
      <c r="O9898" t="s">
        <v>2043</v>
      </c>
    </row>
    <row r="9899" spans="1:15" x14ac:dyDescent="0.2">
      <c r="A9899" t="s">
        <v>2427</v>
      </c>
      <c r="B9899">
        <v>458</v>
      </c>
      <c r="C9899">
        <v>2015</v>
      </c>
      <c r="D9899" t="s">
        <v>1363</v>
      </c>
      <c r="E9899" t="s">
        <v>2045</v>
      </c>
      <c r="F9899" t="s">
        <v>93</v>
      </c>
      <c r="G9899" t="s">
        <v>1496</v>
      </c>
      <c r="H9899">
        <v>11928</v>
      </c>
      <c r="I9899">
        <v>5764</v>
      </c>
      <c r="J9899">
        <v>398</v>
      </c>
      <c r="K9899">
        <v>9021</v>
      </c>
      <c r="L9899">
        <v>18210</v>
      </c>
      <c r="M9899" t="s">
        <v>2043</v>
      </c>
      <c r="N9899" t="s">
        <v>2043</v>
      </c>
      <c r="O9899" t="s">
        <v>2046</v>
      </c>
    </row>
    <row r="9900" spans="1:15" x14ac:dyDescent="0.2">
      <c r="A9900" t="s">
        <v>444</v>
      </c>
      <c r="B9900">
        <v>459</v>
      </c>
      <c r="C9900">
        <v>2015</v>
      </c>
      <c r="D9900" t="s">
        <v>65</v>
      </c>
      <c r="E9900" t="s">
        <v>2044</v>
      </c>
      <c r="F9900" t="s">
        <v>53</v>
      </c>
      <c r="G9900" t="s">
        <v>1416</v>
      </c>
      <c r="H9900">
        <v>5633</v>
      </c>
      <c r="I9900">
        <v>5713</v>
      </c>
      <c r="J9900">
        <v>452</v>
      </c>
      <c r="K9900">
        <v>47535</v>
      </c>
      <c r="L9900">
        <v>7800</v>
      </c>
      <c r="M9900" t="s">
        <v>2043</v>
      </c>
      <c r="N9900" t="s">
        <v>2043</v>
      </c>
      <c r="O9900" t="s">
        <v>2043</v>
      </c>
    </row>
    <row r="9901" spans="1:15" x14ac:dyDescent="0.2">
      <c r="A9901" t="s">
        <v>2428</v>
      </c>
      <c r="B9901">
        <v>460</v>
      </c>
      <c r="C9901">
        <v>2015</v>
      </c>
      <c r="D9901" t="s">
        <v>1830</v>
      </c>
      <c r="E9901" t="s">
        <v>2042</v>
      </c>
      <c r="F9901" t="s">
        <v>113</v>
      </c>
      <c r="G9901" t="s">
        <v>2317</v>
      </c>
      <c r="H9901">
        <v>11609</v>
      </c>
      <c r="I9901">
        <v>5712</v>
      </c>
      <c r="J9901">
        <v>371</v>
      </c>
      <c r="K9901">
        <v>2035</v>
      </c>
      <c r="L9901">
        <v>16050</v>
      </c>
      <c r="M9901" t="s">
        <v>2043</v>
      </c>
      <c r="N9901" t="s">
        <v>2043</v>
      </c>
      <c r="O9901" t="s">
        <v>2043</v>
      </c>
    </row>
    <row r="9902" spans="1:15" x14ac:dyDescent="0.2">
      <c r="A9902" t="s">
        <v>2429</v>
      </c>
      <c r="B9902">
        <v>461</v>
      </c>
      <c r="C9902">
        <v>2015</v>
      </c>
      <c r="D9902" t="s">
        <v>2430</v>
      </c>
      <c r="E9902" t="s">
        <v>2143</v>
      </c>
      <c r="F9902" t="s">
        <v>33</v>
      </c>
      <c r="G9902" t="s">
        <v>1498</v>
      </c>
      <c r="H9902">
        <v>8835</v>
      </c>
      <c r="I9902">
        <v>5685</v>
      </c>
      <c r="J9902">
        <v>540</v>
      </c>
      <c r="K9902">
        <v>12467</v>
      </c>
      <c r="L9902">
        <v>12500</v>
      </c>
      <c r="M9902" t="s">
        <v>2043</v>
      </c>
      <c r="N9902" t="s">
        <v>2043</v>
      </c>
      <c r="O9902" t="s">
        <v>2043</v>
      </c>
    </row>
    <row r="9903" spans="1:15" x14ac:dyDescent="0.2">
      <c r="A9903" t="s">
        <v>2431</v>
      </c>
      <c r="B9903">
        <v>462</v>
      </c>
      <c r="C9903">
        <v>2015</v>
      </c>
      <c r="D9903" t="s">
        <v>987</v>
      </c>
      <c r="E9903" t="s">
        <v>2055</v>
      </c>
      <c r="F9903" t="s">
        <v>44</v>
      </c>
      <c r="G9903" t="s">
        <v>1910</v>
      </c>
      <c r="H9903">
        <v>5565</v>
      </c>
      <c r="I9903">
        <v>5668</v>
      </c>
      <c r="J9903">
        <v>355</v>
      </c>
      <c r="K9903">
        <v>5091</v>
      </c>
      <c r="L9903">
        <v>10850</v>
      </c>
      <c r="M9903" t="s">
        <v>2043</v>
      </c>
      <c r="N9903" t="s">
        <v>2046</v>
      </c>
      <c r="O9903" t="s">
        <v>2043</v>
      </c>
    </row>
    <row r="9904" spans="1:15" x14ac:dyDescent="0.2">
      <c r="A9904" t="s">
        <v>2432</v>
      </c>
      <c r="B9904">
        <v>463</v>
      </c>
      <c r="C9904">
        <v>2015</v>
      </c>
      <c r="D9904" t="s">
        <v>79</v>
      </c>
      <c r="E9904" t="s">
        <v>2044</v>
      </c>
      <c r="F9904" t="s">
        <v>47</v>
      </c>
      <c r="G9904" t="s">
        <v>1454</v>
      </c>
      <c r="H9904">
        <v>8162</v>
      </c>
      <c r="I9904">
        <v>5637</v>
      </c>
      <c r="J9904">
        <v>1149</v>
      </c>
      <c r="K9904">
        <v>146352</v>
      </c>
      <c r="L9904">
        <v>6200</v>
      </c>
      <c r="M9904" t="s">
        <v>2043</v>
      </c>
      <c r="N9904" t="s">
        <v>2043</v>
      </c>
      <c r="O9904" t="s">
        <v>2046</v>
      </c>
    </row>
    <row r="9905" spans="1:15" x14ac:dyDescent="0.2">
      <c r="A9905" t="s">
        <v>2433</v>
      </c>
      <c r="B9905">
        <v>464</v>
      </c>
      <c r="C9905">
        <v>2015</v>
      </c>
      <c r="D9905" t="s">
        <v>1103</v>
      </c>
      <c r="E9905" t="s">
        <v>2118</v>
      </c>
      <c r="F9905" t="s">
        <v>35</v>
      </c>
      <c r="G9905" t="s">
        <v>1494</v>
      </c>
      <c r="H9905">
        <v>8350</v>
      </c>
      <c r="I9905">
        <v>5631</v>
      </c>
      <c r="J9905">
        <v>263</v>
      </c>
      <c r="K9905">
        <v>9364</v>
      </c>
      <c r="L9905">
        <v>15000</v>
      </c>
      <c r="M9905" t="s">
        <v>2043</v>
      </c>
      <c r="N9905" t="s">
        <v>2043</v>
      </c>
      <c r="O9905" t="s">
        <v>2043</v>
      </c>
    </row>
    <row r="9906" spans="1:15" x14ac:dyDescent="0.2">
      <c r="A9906" t="s">
        <v>2434</v>
      </c>
      <c r="B9906">
        <v>465</v>
      </c>
      <c r="C9906">
        <v>2015</v>
      </c>
      <c r="D9906" t="s">
        <v>214</v>
      </c>
      <c r="E9906" t="s">
        <v>920</v>
      </c>
      <c r="F9906" t="s">
        <v>86</v>
      </c>
      <c r="G9906" t="s">
        <v>1412</v>
      </c>
      <c r="H9906">
        <v>5948</v>
      </c>
      <c r="I9906">
        <v>5628</v>
      </c>
      <c r="J9906">
        <v>482</v>
      </c>
      <c r="K9906">
        <v>14909</v>
      </c>
      <c r="L9906">
        <v>5165</v>
      </c>
      <c r="M9906" t="s">
        <v>2043</v>
      </c>
      <c r="N9906" t="s">
        <v>2043</v>
      </c>
      <c r="O9906" t="s">
        <v>2046</v>
      </c>
    </row>
    <row r="9907" spans="1:15" x14ac:dyDescent="0.2">
      <c r="A9907" t="s">
        <v>2435</v>
      </c>
      <c r="B9907">
        <v>466</v>
      </c>
      <c r="C9907">
        <v>2015</v>
      </c>
      <c r="D9907" t="s">
        <v>824</v>
      </c>
      <c r="E9907" t="s">
        <v>112</v>
      </c>
      <c r="F9907" t="s">
        <v>72</v>
      </c>
      <c r="G9907" t="s">
        <v>1461</v>
      </c>
      <c r="H9907">
        <v>18320</v>
      </c>
      <c r="I9907">
        <v>5622</v>
      </c>
      <c r="J9907">
        <v>1002</v>
      </c>
      <c r="K9907">
        <v>10207</v>
      </c>
      <c r="L9907">
        <v>16000</v>
      </c>
      <c r="M9907" t="s">
        <v>2043</v>
      </c>
      <c r="N9907" t="s">
        <v>2043</v>
      </c>
      <c r="O9907" t="s">
        <v>2043</v>
      </c>
    </row>
    <row r="9908" spans="1:15" x14ac:dyDescent="0.2">
      <c r="A9908" t="s">
        <v>2436</v>
      </c>
      <c r="B9908">
        <v>467</v>
      </c>
      <c r="C9908">
        <v>2015</v>
      </c>
      <c r="D9908" t="s">
        <v>980</v>
      </c>
      <c r="E9908" t="s">
        <v>2055</v>
      </c>
      <c r="F9908" t="s">
        <v>53</v>
      </c>
      <c r="G9908" t="s">
        <v>1878</v>
      </c>
      <c r="H9908">
        <v>13849</v>
      </c>
      <c r="I9908">
        <v>5611</v>
      </c>
      <c r="J9908">
        <v>565</v>
      </c>
      <c r="K9908">
        <v>9072</v>
      </c>
      <c r="L9908">
        <v>4775</v>
      </c>
      <c r="M9908" t="s">
        <v>2043</v>
      </c>
      <c r="N9908" t="s">
        <v>2043</v>
      </c>
      <c r="O9908" t="s">
        <v>2043</v>
      </c>
    </row>
    <row r="9909" spans="1:15" x14ac:dyDescent="0.2">
      <c r="A9909" t="s">
        <v>2437</v>
      </c>
      <c r="B9909">
        <v>468</v>
      </c>
      <c r="C9909">
        <v>2015</v>
      </c>
      <c r="D9909" t="s">
        <v>1359</v>
      </c>
      <c r="E9909" t="s">
        <v>2143</v>
      </c>
      <c r="F9909" t="s">
        <v>181</v>
      </c>
      <c r="G9909" t="s">
        <v>1549</v>
      </c>
      <c r="H9909">
        <v>10851</v>
      </c>
      <c r="I9909">
        <v>5607</v>
      </c>
      <c r="J9909">
        <v>852</v>
      </c>
      <c r="K9909">
        <v>9890</v>
      </c>
      <c r="L9909">
        <v>10000</v>
      </c>
      <c r="M9909" t="s">
        <v>2043</v>
      </c>
      <c r="N9909" t="s">
        <v>2043</v>
      </c>
      <c r="O9909" t="s">
        <v>2043</v>
      </c>
    </row>
    <row r="9910" spans="1:15" x14ac:dyDescent="0.2">
      <c r="A9910" t="s">
        <v>2438</v>
      </c>
      <c r="B9910">
        <v>469</v>
      </c>
      <c r="C9910">
        <v>2015</v>
      </c>
      <c r="D9910" t="s">
        <v>1077</v>
      </c>
      <c r="E9910" t="s">
        <v>2054</v>
      </c>
      <c r="F9910" t="s">
        <v>55</v>
      </c>
      <c r="G9910" t="s">
        <v>1652</v>
      </c>
      <c r="H9910">
        <v>14481</v>
      </c>
      <c r="I9910">
        <v>5591</v>
      </c>
      <c r="J9910">
        <v>558</v>
      </c>
      <c r="K9910">
        <v>4258</v>
      </c>
      <c r="L9910">
        <v>8200</v>
      </c>
      <c r="M9910" t="s">
        <v>2043</v>
      </c>
      <c r="N9910" t="s">
        <v>2043</v>
      </c>
      <c r="O9910" t="s">
        <v>2043</v>
      </c>
    </row>
    <row r="9911" spans="1:15" x14ac:dyDescent="0.2">
      <c r="A9911" t="s">
        <v>2439</v>
      </c>
      <c r="B9911">
        <v>470</v>
      </c>
      <c r="C9911">
        <v>2015</v>
      </c>
      <c r="D9911" t="s">
        <v>91</v>
      </c>
      <c r="E9911" t="s">
        <v>2118</v>
      </c>
      <c r="F9911" t="s">
        <v>535</v>
      </c>
      <c r="G9911" t="s">
        <v>1743</v>
      </c>
      <c r="H9911">
        <v>2947</v>
      </c>
      <c r="I9911">
        <v>5563</v>
      </c>
      <c r="J9911">
        <v>431</v>
      </c>
      <c r="K9911">
        <v>6185</v>
      </c>
      <c r="L9911">
        <v>9800</v>
      </c>
      <c r="M9911" t="s">
        <v>2043</v>
      </c>
      <c r="N9911" t="s">
        <v>2043</v>
      </c>
      <c r="O9911" t="s">
        <v>2043</v>
      </c>
    </row>
    <row r="9912" spans="1:15" x14ac:dyDescent="0.2">
      <c r="A9912" t="s">
        <v>2440</v>
      </c>
      <c r="B9912">
        <v>471</v>
      </c>
      <c r="C9912">
        <v>2015</v>
      </c>
      <c r="D9912" t="s">
        <v>330</v>
      </c>
      <c r="E9912" t="s">
        <v>2143</v>
      </c>
      <c r="F9912" t="s">
        <v>18</v>
      </c>
      <c r="G9912" t="s">
        <v>1458</v>
      </c>
      <c r="H9912">
        <v>658</v>
      </c>
      <c r="I9912">
        <v>5563</v>
      </c>
      <c r="J9912">
        <v>24</v>
      </c>
      <c r="K9912">
        <v>1918</v>
      </c>
      <c r="L9912">
        <v>8300</v>
      </c>
      <c r="M9912" t="s">
        <v>2043</v>
      </c>
      <c r="N9912" t="s">
        <v>2043</v>
      </c>
      <c r="O9912" t="s">
        <v>2043</v>
      </c>
    </row>
    <row r="9913" spans="1:15" x14ac:dyDescent="0.2">
      <c r="A9913" t="s">
        <v>2441</v>
      </c>
      <c r="B9913">
        <v>472</v>
      </c>
      <c r="C9913">
        <v>2015</v>
      </c>
      <c r="D9913" t="s">
        <v>65</v>
      </c>
      <c r="E9913" t="s">
        <v>2044</v>
      </c>
      <c r="F9913" t="s">
        <v>44</v>
      </c>
      <c r="G9913" t="s">
        <v>1417</v>
      </c>
      <c r="H9913">
        <v>3899</v>
      </c>
      <c r="I9913">
        <v>5531</v>
      </c>
      <c r="J9913">
        <v>410</v>
      </c>
      <c r="K9913">
        <v>16988</v>
      </c>
      <c r="L9913">
        <v>8000</v>
      </c>
      <c r="M9913" t="s">
        <v>2043</v>
      </c>
      <c r="N9913" t="s">
        <v>2043</v>
      </c>
      <c r="O9913" t="s">
        <v>2043</v>
      </c>
    </row>
    <row r="9914" spans="1:15" x14ac:dyDescent="0.2">
      <c r="A9914" t="s">
        <v>2442</v>
      </c>
      <c r="B9914">
        <v>473</v>
      </c>
      <c r="C9914">
        <v>2015</v>
      </c>
      <c r="D9914" t="s">
        <v>974</v>
      </c>
      <c r="E9914" t="s">
        <v>2045</v>
      </c>
      <c r="F9914" t="s">
        <v>55</v>
      </c>
      <c r="G9914" t="s">
        <v>1596</v>
      </c>
      <c r="H9914">
        <v>2084</v>
      </c>
      <c r="I9914">
        <v>5506</v>
      </c>
      <c r="J9914">
        <v>-403</v>
      </c>
      <c r="K9914">
        <v>3767</v>
      </c>
      <c r="L9914">
        <v>9687</v>
      </c>
      <c r="M9914" t="s">
        <v>2043</v>
      </c>
      <c r="N9914" t="s">
        <v>2046</v>
      </c>
      <c r="O9914" t="s">
        <v>2043</v>
      </c>
    </row>
    <row r="9915" spans="1:15" x14ac:dyDescent="0.2">
      <c r="A9915" t="s">
        <v>2443</v>
      </c>
      <c r="B9915">
        <v>474</v>
      </c>
      <c r="C9915">
        <v>2015</v>
      </c>
      <c r="D9915" t="s">
        <v>1830</v>
      </c>
      <c r="E9915" t="s">
        <v>2042</v>
      </c>
      <c r="F9915" t="s">
        <v>55</v>
      </c>
      <c r="G9915" t="s">
        <v>2444</v>
      </c>
      <c r="H9915">
        <v>25209</v>
      </c>
      <c r="I9915">
        <v>5505</v>
      </c>
      <c r="J9915">
        <v>267</v>
      </c>
      <c r="K9915">
        <v>7057</v>
      </c>
      <c r="L9915">
        <v>2320</v>
      </c>
      <c r="M9915" t="s">
        <v>2046</v>
      </c>
      <c r="N9915" t="s">
        <v>2043</v>
      </c>
      <c r="O9915" t="s">
        <v>2046</v>
      </c>
    </row>
    <row r="9916" spans="1:15" x14ac:dyDescent="0.2">
      <c r="A9916" t="s">
        <v>2445</v>
      </c>
      <c r="B9916">
        <v>475</v>
      </c>
      <c r="C9916">
        <v>2015</v>
      </c>
      <c r="D9916" t="s">
        <v>1353</v>
      </c>
      <c r="E9916" t="s">
        <v>2045</v>
      </c>
      <c r="F9916" t="s">
        <v>35</v>
      </c>
      <c r="G9916" t="s">
        <v>1431</v>
      </c>
      <c r="H9916">
        <v>4334</v>
      </c>
      <c r="I9916">
        <v>5479</v>
      </c>
      <c r="J9916">
        <v>232</v>
      </c>
      <c r="K9916">
        <v>2941</v>
      </c>
      <c r="L9916">
        <v>22700</v>
      </c>
      <c r="M9916" t="s">
        <v>2043</v>
      </c>
      <c r="N9916" t="s">
        <v>2043</v>
      </c>
      <c r="O9916" t="s">
        <v>2043</v>
      </c>
    </row>
    <row r="9917" spans="1:15" x14ac:dyDescent="0.2">
      <c r="A9917" t="s">
        <v>2446</v>
      </c>
      <c r="B9917">
        <v>476</v>
      </c>
      <c r="C9917">
        <v>2015</v>
      </c>
      <c r="D9917" t="s">
        <v>1291</v>
      </c>
      <c r="E9917" t="s">
        <v>112</v>
      </c>
      <c r="F9917" t="s">
        <v>125</v>
      </c>
      <c r="G9917" t="s">
        <v>2447</v>
      </c>
      <c r="H9917">
        <v>8358</v>
      </c>
      <c r="I9917">
        <v>5460</v>
      </c>
      <c r="J9917">
        <v>356</v>
      </c>
      <c r="K9917">
        <v>3306</v>
      </c>
      <c r="L9917">
        <v>32600</v>
      </c>
      <c r="M9917" t="s">
        <v>2043</v>
      </c>
      <c r="N9917" t="s">
        <v>2043</v>
      </c>
      <c r="O9917" t="s">
        <v>2043</v>
      </c>
    </row>
    <row r="9918" spans="1:15" x14ac:dyDescent="0.2">
      <c r="A9918" t="s">
        <v>2448</v>
      </c>
      <c r="B9918">
        <v>477</v>
      </c>
      <c r="C9918">
        <v>2015</v>
      </c>
      <c r="D9918" t="s">
        <v>230</v>
      </c>
      <c r="E9918" t="s">
        <v>2114</v>
      </c>
      <c r="F9918" t="s">
        <v>954</v>
      </c>
      <c r="G9918" t="s">
        <v>1550</v>
      </c>
      <c r="H9918">
        <v>12780</v>
      </c>
      <c r="I9918">
        <v>5434</v>
      </c>
      <c r="J9918">
        <v>732</v>
      </c>
      <c r="K9918">
        <v>9063</v>
      </c>
      <c r="L9918">
        <v>16800</v>
      </c>
      <c r="M9918" t="s">
        <v>2046</v>
      </c>
      <c r="N9918" t="s">
        <v>2043</v>
      </c>
      <c r="O9918" t="s">
        <v>2043</v>
      </c>
    </row>
    <row r="9919" spans="1:15" x14ac:dyDescent="0.2">
      <c r="A9919" t="s">
        <v>2449</v>
      </c>
      <c r="B9919">
        <v>478</v>
      </c>
      <c r="C9919">
        <v>2015</v>
      </c>
      <c r="D9919" t="s">
        <v>1138</v>
      </c>
      <c r="E9919" t="s">
        <v>2044</v>
      </c>
      <c r="F9919" t="s">
        <v>44</v>
      </c>
      <c r="G9919" t="s">
        <v>1417</v>
      </c>
      <c r="H9919">
        <v>7640</v>
      </c>
      <c r="I9919">
        <v>5430</v>
      </c>
      <c r="J9919">
        <v>386</v>
      </c>
      <c r="K9919">
        <v>5075</v>
      </c>
      <c r="L9919">
        <v>58100</v>
      </c>
      <c r="M9919" t="s">
        <v>2043</v>
      </c>
      <c r="N9919" t="s">
        <v>2043</v>
      </c>
      <c r="O9919" t="s">
        <v>2046</v>
      </c>
    </row>
    <row r="9920" spans="1:15" x14ac:dyDescent="0.2">
      <c r="A9920" t="s">
        <v>861</v>
      </c>
      <c r="B9920">
        <v>479</v>
      </c>
      <c r="C9920">
        <v>2015</v>
      </c>
      <c r="D9920" t="s">
        <v>57</v>
      </c>
      <c r="E9920" t="s">
        <v>2044</v>
      </c>
      <c r="F9920" t="s">
        <v>542</v>
      </c>
      <c r="G9920" t="s">
        <v>1575</v>
      </c>
      <c r="H9920">
        <v>12690</v>
      </c>
      <c r="I9920">
        <v>5428</v>
      </c>
      <c r="J9920">
        <v>1155</v>
      </c>
      <c r="K9920">
        <v>119679</v>
      </c>
      <c r="L9920">
        <v>23723</v>
      </c>
      <c r="M9920" t="s">
        <v>2043</v>
      </c>
      <c r="N9920" t="s">
        <v>2043</v>
      </c>
      <c r="O9920" t="s">
        <v>2043</v>
      </c>
    </row>
    <row r="9921" spans="1:15" x14ac:dyDescent="0.2">
      <c r="A9921" t="s">
        <v>2450</v>
      </c>
      <c r="B9921">
        <v>480</v>
      </c>
      <c r="C9921">
        <v>2015</v>
      </c>
      <c r="D9921" t="s">
        <v>221</v>
      </c>
      <c r="E9921" t="s">
        <v>221</v>
      </c>
      <c r="F9921" t="s">
        <v>181</v>
      </c>
      <c r="G9921" t="s">
        <v>1549</v>
      </c>
      <c r="I9921">
        <v>5414</v>
      </c>
      <c r="J9921">
        <v>-182</v>
      </c>
      <c r="K9921">
        <v>2941</v>
      </c>
      <c r="L9921">
        <v>25000</v>
      </c>
      <c r="M9921" t="s">
        <v>2043</v>
      </c>
      <c r="N9921" t="s">
        <v>2046</v>
      </c>
      <c r="O9921" t="s">
        <v>2043</v>
      </c>
    </row>
    <row r="9922" spans="1:15" x14ac:dyDescent="0.2">
      <c r="A9922" t="s">
        <v>2451</v>
      </c>
      <c r="B9922">
        <v>481</v>
      </c>
      <c r="C9922">
        <v>2015</v>
      </c>
      <c r="D9922" t="s">
        <v>40</v>
      </c>
      <c r="E9922" t="s">
        <v>2044</v>
      </c>
      <c r="F9922" t="s">
        <v>53</v>
      </c>
      <c r="G9922" t="s">
        <v>1416</v>
      </c>
      <c r="I9922">
        <v>5404</v>
      </c>
      <c r="J9922">
        <v>790</v>
      </c>
      <c r="K9922">
        <v>41354</v>
      </c>
      <c r="L9922">
        <v>2146</v>
      </c>
      <c r="M9922" t="s">
        <v>2043</v>
      </c>
      <c r="N9922" t="s">
        <v>2043</v>
      </c>
      <c r="O9922" t="s">
        <v>2046</v>
      </c>
    </row>
    <row r="9923" spans="1:15" x14ac:dyDescent="0.2">
      <c r="A9923" t="s">
        <v>2452</v>
      </c>
      <c r="B9923">
        <v>482</v>
      </c>
      <c r="C9923">
        <v>2015</v>
      </c>
      <c r="D9923" t="s">
        <v>350</v>
      </c>
      <c r="E9923" t="s">
        <v>2042</v>
      </c>
      <c r="F9923" t="s">
        <v>370</v>
      </c>
      <c r="G9923" t="s">
        <v>2453</v>
      </c>
      <c r="H9923">
        <v>2610</v>
      </c>
      <c r="I9923">
        <v>5403</v>
      </c>
      <c r="J9923">
        <v>139</v>
      </c>
      <c r="K9923">
        <v>2881</v>
      </c>
      <c r="L9923">
        <v>8827</v>
      </c>
      <c r="M9923" t="s">
        <v>2043</v>
      </c>
      <c r="N9923" t="s">
        <v>2043</v>
      </c>
      <c r="O9923" t="s">
        <v>2046</v>
      </c>
    </row>
    <row r="9924" spans="1:15" x14ac:dyDescent="0.2">
      <c r="A9924" t="s">
        <v>2454</v>
      </c>
      <c r="B9924">
        <v>483</v>
      </c>
      <c r="C9924">
        <v>2015</v>
      </c>
      <c r="D9924" t="s">
        <v>636</v>
      </c>
      <c r="E9924" t="s">
        <v>2045</v>
      </c>
      <c r="F9924" t="s">
        <v>55</v>
      </c>
      <c r="G9924" t="s">
        <v>1413</v>
      </c>
      <c r="H9924">
        <v>43467</v>
      </c>
      <c r="I9924">
        <v>5374</v>
      </c>
      <c r="J9924">
        <v>-263</v>
      </c>
      <c r="K9924">
        <v>10693</v>
      </c>
      <c r="L9924">
        <v>16200</v>
      </c>
      <c r="M9924" t="s">
        <v>2046</v>
      </c>
      <c r="N9924" t="s">
        <v>2043</v>
      </c>
      <c r="O9924" t="s">
        <v>2046</v>
      </c>
    </row>
    <row r="9925" spans="1:15" x14ac:dyDescent="0.2">
      <c r="A9925" t="s">
        <v>2455</v>
      </c>
      <c r="B9925">
        <v>484</v>
      </c>
      <c r="C9925">
        <v>2015</v>
      </c>
      <c r="D9925" t="s">
        <v>118</v>
      </c>
      <c r="E9925" t="s">
        <v>2061</v>
      </c>
      <c r="F9925" t="s">
        <v>93</v>
      </c>
      <c r="G9925" t="s">
        <v>1457</v>
      </c>
      <c r="H9925">
        <v>8661</v>
      </c>
      <c r="I9925">
        <v>5368</v>
      </c>
      <c r="J9925">
        <v>605</v>
      </c>
      <c r="K9925">
        <v>6181</v>
      </c>
      <c r="L9925">
        <v>13952</v>
      </c>
      <c r="M9925" t="s">
        <v>2043</v>
      </c>
      <c r="N9925" t="s">
        <v>2043</v>
      </c>
      <c r="O9925" t="s">
        <v>2043</v>
      </c>
    </row>
    <row r="9926" spans="1:15" x14ac:dyDescent="0.2">
      <c r="A9926" t="s">
        <v>2456</v>
      </c>
      <c r="B9926">
        <v>485</v>
      </c>
      <c r="C9926">
        <v>2015</v>
      </c>
      <c r="D9926" t="s">
        <v>1138</v>
      </c>
      <c r="E9926" t="s">
        <v>2044</v>
      </c>
      <c r="F9926" t="s">
        <v>75</v>
      </c>
      <c r="G9926" t="s">
        <v>1439</v>
      </c>
      <c r="H9926">
        <v>15287</v>
      </c>
      <c r="I9926">
        <v>5354</v>
      </c>
      <c r="J9926">
        <v>732</v>
      </c>
      <c r="K9926">
        <v>12207</v>
      </c>
      <c r="L9926">
        <v>251</v>
      </c>
      <c r="M9926" t="s">
        <v>2043</v>
      </c>
      <c r="N9926" t="s">
        <v>2043</v>
      </c>
      <c r="O9926" t="s">
        <v>2043</v>
      </c>
    </row>
    <row r="9927" spans="1:15" x14ac:dyDescent="0.2">
      <c r="A9927" t="s">
        <v>2457</v>
      </c>
      <c r="B9927">
        <v>486</v>
      </c>
      <c r="C9927">
        <v>2015</v>
      </c>
      <c r="D9927" t="s">
        <v>32</v>
      </c>
      <c r="E9927" t="s">
        <v>2064</v>
      </c>
      <c r="F9927" t="s">
        <v>33</v>
      </c>
      <c r="G9927" t="s">
        <v>1498</v>
      </c>
      <c r="H9927">
        <v>9171</v>
      </c>
      <c r="I9927">
        <v>5349</v>
      </c>
      <c r="J9927">
        <v>235</v>
      </c>
      <c r="K9927">
        <v>4126</v>
      </c>
      <c r="L9927">
        <v>14202</v>
      </c>
      <c r="M9927" t="s">
        <v>2043</v>
      </c>
      <c r="N9927" t="s">
        <v>2043</v>
      </c>
      <c r="O9927" t="s">
        <v>2046</v>
      </c>
    </row>
    <row r="9928" spans="1:15" x14ac:dyDescent="0.2">
      <c r="A9928" t="s">
        <v>2458</v>
      </c>
      <c r="B9928">
        <v>487</v>
      </c>
      <c r="C9928">
        <v>2015</v>
      </c>
      <c r="D9928" t="s">
        <v>970</v>
      </c>
      <c r="E9928" t="s">
        <v>2045</v>
      </c>
      <c r="F9928" t="s">
        <v>33</v>
      </c>
      <c r="G9928" t="s">
        <v>2459</v>
      </c>
      <c r="H9928">
        <v>18280</v>
      </c>
      <c r="I9928">
        <v>5346</v>
      </c>
      <c r="J9928">
        <v>709</v>
      </c>
      <c r="K9928">
        <v>7027</v>
      </c>
      <c r="L9928">
        <v>50700</v>
      </c>
      <c r="M9928" t="s">
        <v>2043</v>
      </c>
      <c r="N9928" t="s">
        <v>2043</v>
      </c>
      <c r="O9928" t="s">
        <v>2046</v>
      </c>
    </row>
    <row r="9929" spans="1:15" x14ac:dyDescent="0.2">
      <c r="A9929" t="s">
        <v>2460</v>
      </c>
      <c r="B9929">
        <v>488</v>
      </c>
      <c r="C9929">
        <v>2015</v>
      </c>
      <c r="D9929" t="s">
        <v>1138</v>
      </c>
      <c r="E9929" t="s">
        <v>2044</v>
      </c>
      <c r="F9929" t="s">
        <v>41</v>
      </c>
      <c r="G9929" t="s">
        <v>1478</v>
      </c>
      <c r="H9929">
        <v>6664</v>
      </c>
      <c r="I9929">
        <v>5328</v>
      </c>
      <c r="J9929">
        <v>143</v>
      </c>
      <c r="K9929">
        <v>7538</v>
      </c>
      <c r="L9929">
        <v>10700</v>
      </c>
      <c r="M9929" t="s">
        <v>2043</v>
      </c>
      <c r="N9929" t="s">
        <v>2043</v>
      </c>
      <c r="O9929" t="s">
        <v>2043</v>
      </c>
    </row>
    <row r="9930" spans="1:15" x14ac:dyDescent="0.2">
      <c r="A9930" t="s">
        <v>2461</v>
      </c>
      <c r="B9930">
        <v>489</v>
      </c>
      <c r="C9930">
        <v>2015</v>
      </c>
      <c r="D9930" t="s">
        <v>976</v>
      </c>
      <c r="E9930" t="s">
        <v>115</v>
      </c>
      <c r="F9930" t="s">
        <v>44</v>
      </c>
      <c r="G9930" t="s">
        <v>1428</v>
      </c>
      <c r="H9930">
        <v>1581</v>
      </c>
      <c r="I9930">
        <v>5327</v>
      </c>
      <c r="J9930">
        <v>119</v>
      </c>
      <c r="K9930">
        <v>2370</v>
      </c>
      <c r="L9930">
        <v>6500</v>
      </c>
      <c r="M9930" t="s">
        <v>2043</v>
      </c>
      <c r="N9930" t="s">
        <v>2043</v>
      </c>
      <c r="O9930" t="s">
        <v>2043</v>
      </c>
    </row>
    <row r="9931" spans="1:15" x14ac:dyDescent="0.2">
      <c r="A9931" t="s">
        <v>2462</v>
      </c>
      <c r="B9931">
        <v>490</v>
      </c>
      <c r="C9931">
        <v>2015</v>
      </c>
      <c r="D9931" t="s">
        <v>283</v>
      </c>
      <c r="E9931" t="s">
        <v>283</v>
      </c>
      <c r="F9931" t="s">
        <v>125</v>
      </c>
      <c r="G9931" t="s">
        <v>1555</v>
      </c>
      <c r="H9931">
        <v>13431</v>
      </c>
      <c r="I9931">
        <v>5325</v>
      </c>
      <c r="J9931">
        <v>405</v>
      </c>
      <c r="K9931">
        <v>5222</v>
      </c>
      <c r="L9931">
        <v>59500</v>
      </c>
      <c r="M9931" t="s">
        <v>2043</v>
      </c>
      <c r="N9931" t="s">
        <v>2043</v>
      </c>
      <c r="O9931" t="s">
        <v>2046</v>
      </c>
    </row>
    <row r="9932" spans="1:15" x14ac:dyDescent="0.2">
      <c r="A9932" t="s">
        <v>2463</v>
      </c>
      <c r="B9932">
        <v>491</v>
      </c>
      <c r="C9932">
        <v>2015</v>
      </c>
      <c r="D9932" t="s">
        <v>1294</v>
      </c>
      <c r="E9932" t="s">
        <v>112</v>
      </c>
      <c r="F9932" t="s">
        <v>190</v>
      </c>
      <c r="G9932" t="s">
        <v>1476</v>
      </c>
      <c r="H9932">
        <v>1885</v>
      </c>
      <c r="I9932">
        <v>5325</v>
      </c>
      <c r="J9932">
        <v>-80</v>
      </c>
      <c r="K9932">
        <v>5653</v>
      </c>
      <c r="L9932">
        <v>50100</v>
      </c>
      <c r="M9932" t="s">
        <v>2043</v>
      </c>
      <c r="N9932" t="s">
        <v>2043</v>
      </c>
      <c r="O9932" t="s">
        <v>2043</v>
      </c>
    </row>
    <row r="9933" spans="1:15" x14ac:dyDescent="0.2">
      <c r="A9933" t="s">
        <v>2464</v>
      </c>
      <c r="B9933">
        <v>492</v>
      </c>
      <c r="C9933">
        <v>2015</v>
      </c>
      <c r="D9933" t="s">
        <v>970</v>
      </c>
      <c r="E9933" t="s">
        <v>2045</v>
      </c>
      <c r="F9933" t="s">
        <v>86</v>
      </c>
      <c r="G9933" t="s">
        <v>2465</v>
      </c>
      <c r="H9933">
        <v>4194</v>
      </c>
      <c r="I9933">
        <v>5323</v>
      </c>
      <c r="J9933">
        <v>327</v>
      </c>
      <c r="K9933">
        <v>4366</v>
      </c>
      <c r="L9933">
        <v>6660</v>
      </c>
      <c r="M9933" t="s">
        <v>2043</v>
      </c>
      <c r="N9933" t="s">
        <v>2043</v>
      </c>
      <c r="O9933" t="s">
        <v>2046</v>
      </c>
    </row>
    <row r="9934" spans="1:15" x14ac:dyDescent="0.2">
      <c r="A9934" t="s">
        <v>2466</v>
      </c>
      <c r="B9934">
        <v>493</v>
      </c>
      <c r="C9934">
        <v>2015</v>
      </c>
      <c r="D9934" t="s">
        <v>976</v>
      </c>
      <c r="E9934" t="s">
        <v>115</v>
      </c>
      <c r="F9934" t="s">
        <v>398</v>
      </c>
      <c r="G9934" t="s">
        <v>1531</v>
      </c>
      <c r="H9934">
        <v>1134</v>
      </c>
      <c r="I9934">
        <v>5316</v>
      </c>
      <c r="J9934">
        <v>76</v>
      </c>
      <c r="K9934">
        <v>1948</v>
      </c>
      <c r="L9934">
        <v>5406</v>
      </c>
      <c r="M9934" t="s">
        <v>2043</v>
      </c>
      <c r="N9934" t="s">
        <v>2043</v>
      </c>
      <c r="O9934" t="s">
        <v>2043</v>
      </c>
    </row>
    <row r="9935" spans="1:15" x14ac:dyDescent="0.2">
      <c r="A9935" t="s">
        <v>2467</v>
      </c>
      <c r="B9935">
        <v>494</v>
      </c>
      <c r="C9935">
        <v>2015</v>
      </c>
      <c r="D9935" t="s">
        <v>1359</v>
      </c>
      <c r="E9935" t="s">
        <v>2143</v>
      </c>
      <c r="F9935" t="s">
        <v>22</v>
      </c>
      <c r="G9935" t="s">
        <v>1477</v>
      </c>
      <c r="H9935">
        <v>18606</v>
      </c>
      <c r="I9935">
        <v>5303</v>
      </c>
      <c r="J9935">
        <v>506</v>
      </c>
      <c r="K9935">
        <v>20264</v>
      </c>
      <c r="L9935">
        <v>15000</v>
      </c>
      <c r="M9935" t="s">
        <v>2043</v>
      </c>
      <c r="N9935" t="s">
        <v>2043</v>
      </c>
      <c r="O9935" t="s">
        <v>2046</v>
      </c>
    </row>
    <row r="9936" spans="1:15" x14ac:dyDescent="0.2">
      <c r="A9936" t="s">
        <v>2468</v>
      </c>
      <c r="B9936">
        <v>495</v>
      </c>
      <c r="C9936">
        <v>2015</v>
      </c>
      <c r="D9936" t="s">
        <v>1294</v>
      </c>
      <c r="E9936" t="s">
        <v>112</v>
      </c>
      <c r="F9936" t="s">
        <v>113</v>
      </c>
      <c r="G9936" t="s">
        <v>2317</v>
      </c>
      <c r="H9936">
        <v>3246</v>
      </c>
      <c r="I9936">
        <v>5301</v>
      </c>
      <c r="J9936">
        <v>126</v>
      </c>
      <c r="K9936">
        <v>5457</v>
      </c>
      <c r="L9936">
        <v>38000</v>
      </c>
      <c r="M9936" t="s">
        <v>2046</v>
      </c>
      <c r="N9936" t="s">
        <v>2043</v>
      </c>
      <c r="O9936" t="s">
        <v>2046</v>
      </c>
    </row>
    <row r="9937" spans="1:16" x14ac:dyDescent="0.2">
      <c r="A9937" t="s">
        <v>2469</v>
      </c>
      <c r="B9937">
        <v>496</v>
      </c>
      <c r="C9937">
        <v>2015</v>
      </c>
      <c r="D9937" t="s">
        <v>488</v>
      </c>
      <c r="E9937" t="s">
        <v>920</v>
      </c>
      <c r="F9937" t="s">
        <v>22</v>
      </c>
      <c r="G9937" t="s">
        <v>1400</v>
      </c>
      <c r="H9937">
        <v>24357</v>
      </c>
      <c r="I9937">
        <v>5293</v>
      </c>
      <c r="J9937">
        <v>930</v>
      </c>
      <c r="K9937">
        <v>14926</v>
      </c>
      <c r="L9937">
        <v>4075</v>
      </c>
      <c r="M9937" t="s">
        <v>2043</v>
      </c>
      <c r="N9937" t="s">
        <v>2043</v>
      </c>
      <c r="O9937" t="s">
        <v>2046</v>
      </c>
    </row>
    <row r="9938" spans="1:16" x14ac:dyDescent="0.2">
      <c r="A9938" t="s">
        <v>2470</v>
      </c>
      <c r="B9938">
        <v>497</v>
      </c>
      <c r="C9938">
        <v>2015</v>
      </c>
      <c r="D9938" t="s">
        <v>230</v>
      </c>
      <c r="E9938" t="s">
        <v>2114</v>
      </c>
      <c r="F9938" t="s">
        <v>41</v>
      </c>
      <c r="G9938" t="s">
        <v>1594</v>
      </c>
      <c r="H9938">
        <v>10907</v>
      </c>
      <c r="I9938">
        <v>5281</v>
      </c>
      <c r="J9938">
        <v>529</v>
      </c>
      <c r="K9938">
        <v>9679</v>
      </c>
      <c r="L9938">
        <v>34400</v>
      </c>
      <c r="M9938" t="s">
        <v>2043</v>
      </c>
      <c r="N9938" t="s">
        <v>2043</v>
      </c>
      <c r="O9938" t="s">
        <v>2043</v>
      </c>
    </row>
    <row r="9939" spans="1:16" x14ac:dyDescent="0.2">
      <c r="A9939" t="s">
        <v>763</v>
      </c>
      <c r="B9939">
        <v>498</v>
      </c>
      <c r="C9939">
        <v>2015</v>
      </c>
      <c r="D9939" t="s">
        <v>336</v>
      </c>
      <c r="E9939" t="s">
        <v>2118</v>
      </c>
      <c r="F9939" t="s">
        <v>53</v>
      </c>
      <c r="G9939" t="s">
        <v>1551</v>
      </c>
      <c r="H9939">
        <v>5132</v>
      </c>
      <c r="I9939">
        <v>5276</v>
      </c>
      <c r="J9939">
        <v>226</v>
      </c>
      <c r="K9939">
        <v>7555</v>
      </c>
      <c r="L9939">
        <v>14000</v>
      </c>
      <c r="M9939" t="s">
        <v>2043</v>
      </c>
      <c r="N9939" t="s">
        <v>2043</v>
      </c>
      <c r="O9939" t="s">
        <v>2043</v>
      </c>
    </row>
    <row r="9940" spans="1:16" x14ac:dyDescent="0.2">
      <c r="A9940" t="s">
        <v>2471</v>
      </c>
      <c r="B9940">
        <v>499</v>
      </c>
      <c r="C9940">
        <v>2015</v>
      </c>
      <c r="D9940" t="s">
        <v>65</v>
      </c>
      <c r="E9940" t="s">
        <v>2044</v>
      </c>
      <c r="F9940" t="s">
        <v>28</v>
      </c>
      <c r="G9940" t="s">
        <v>1406</v>
      </c>
      <c r="H9940">
        <v>7794</v>
      </c>
      <c r="I9940">
        <v>5232</v>
      </c>
      <c r="J9940">
        <v>679</v>
      </c>
      <c r="K9940">
        <v>23489</v>
      </c>
      <c r="L9940">
        <v>2067</v>
      </c>
      <c r="M9940" t="s">
        <v>2043</v>
      </c>
      <c r="N9940" t="s">
        <v>2043</v>
      </c>
      <c r="O9940" t="s">
        <v>2043</v>
      </c>
    </row>
    <row r="9941" spans="1:16" x14ac:dyDescent="0.2">
      <c r="A9941" t="s">
        <v>2472</v>
      </c>
      <c r="B9941">
        <v>500</v>
      </c>
      <c r="C9941">
        <v>2015</v>
      </c>
      <c r="D9941" t="s">
        <v>1359</v>
      </c>
      <c r="E9941" t="s">
        <v>2143</v>
      </c>
      <c r="F9941" t="s">
        <v>28</v>
      </c>
      <c r="G9941" t="s">
        <v>1406</v>
      </c>
      <c r="H9941">
        <v>28340</v>
      </c>
      <c r="I9941">
        <v>5190</v>
      </c>
      <c r="J9941">
        <v>-115</v>
      </c>
      <c r="K9941">
        <v>6771</v>
      </c>
      <c r="L9941">
        <v>17000</v>
      </c>
      <c r="M9941" t="s">
        <v>2043</v>
      </c>
      <c r="N9941" t="s">
        <v>2043</v>
      </c>
      <c r="O9941" t="s">
        <v>2043</v>
      </c>
    </row>
    <row r="9942" spans="1:16" x14ac:dyDescent="0.2">
      <c r="A9942" t="s">
        <v>2041</v>
      </c>
      <c r="B9942">
        <v>1</v>
      </c>
      <c r="C9942">
        <v>2016</v>
      </c>
      <c r="D9942" t="s">
        <v>24</v>
      </c>
      <c r="E9942" t="s">
        <v>2042</v>
      </c>
      <c r="F9942" t="s">
        <v>25</v>
      </c>
      <c r="G9942" t="s">
        <v>1399</v>
      </c>
      <c r="H9942">
        <v>215356</v>
      </c>
      <c r="I9942">
        <v>482130</v>
      </c>
      <c r="J9942">
        <v>14694</v>
      </c>
      <c r="K9942">
        <v>199581</v>
      </c>
      <c r="L9942">
        <v>2300000</v>
      </c>
      <c r="M9942" t="s">
        <v>2043</v>
      </c>
      <c r="N9942" t="s">
        <v>2043</v>
      </c>
      <c r="O9942" t="s">
        <v>2043</v>
      </c>
      <c r="P9942" t="s">
        <v>2046</v>
      </c>
    </row>
    <row r="9943" spans="1:16" x14ac:dyDescent="0.2">
      <c r="A9943" t="s">
        <v>1967</v>
      </c>
      <c r="B9943">
        <v>2</v>
      </c>
      <c r="C9943">
        <v>2016</v>
      </c>
      <c r="D9943" t="s">
        <v>21</v>
      </c>
      <c r="E9943" t="s">
        <v>920</v>
      </c>
      <c r="F9943" t="s">
        <v>22</v>
      </c>
      <c r="G9943" t="s">
        <v>1400</v>
      </c>
      <c r="H9943">
        <v>347129</v>
      </c>
      <c r="I9943">
        <v>246204</v>
      </c>
      <c r="J9943">
        <v>16150</v>
      </c>
      <c r="K9943">
        <v>336758</v>
      </c>
      <c r="L9943">
        <v>75600</v>
      </c>
      <c r="M9943" t="s">
        <v>2043</v>
      </c>
      <c r="N9943" t="s">
        <v>2043</v>
      </c>
      <c r="O9943" t="s">
        <v>2043</v>
      </c>
      <c r="P9943" t="s">
        <v>2046</v>
      </c>
    </row>
    <row r="9944" spans="1:16" x14ac:dyDescent="0.2">
      <c r="A9944" t="s">
        <v>1970</v>
      </c>
      <c r="B9944">
        <v>3</v>
      </c>
      <c r="C9944">
        <v>2016</v>
      </c>
      <c r="D9944" t="s">
        <v>30</v>
      </c>
      <c r="E9944" t="s">
        <v>2045</v>
      </c>
      <c r="F9944" t="s">
        <v>55</v>
      </c>
      <c r="G9944" t="s">
        <v>1486</v>
      </c>
      <c r="H9944">
        <v>604304</v>
      </c>
      <c r="I9944">
        <v>233715</v>
      </c>
      <c r="J9944">
        <v>53394</v>
      </c>
      <c r="K9944">
        <v>290479</v>
      </c>
      <c r="L9944">
        <v>110000</v>
      </c>
      <c r="M9944" t="s">
        <v>2043</v>
      </c>
      <c r="N9944" t="s">
        <v>2043</v>
      </c>
      <c r="O9944" t="s">
        <v>2043</v>
      </c>
      <c r="P9944" t="s">
        <v>2046</v>
      </c>
    </row>
    <row r="9945" spans="1:16" x14ac:dyDescent="0.2">
      <c r="A9945" t="s">
        <v>1969</v>
      </c>
      <c r="B9945">
        <v>4</v>
      </c>
      <c r="C9945">
        <v>2016</v>
      </c>
      <c r="D9945" t="s">
        <v>65</v>
      </c>
      <c r="E9945" t="s">
        <v>2044</v>
      </c>
      <c r="F9945" t="s">
        <v>68</v>
      </c>
      <c r="G9945" t="s">
        <v>1408</v>
      </c>
      <c r="H9945">
        <v>350279</v>
      </c>
      <c r="I9945">
        <v>210821</v>
      </c>
      <c r="J9945">
        <v>24083</v>
      </c>
      <c r="K9945">
        <v>552257</v>
      </c>
      <c r="L9945">
        <v>331000</v>
      </c>
      <c r="M9945" t="s">
        <v>2043</v>
      </c>
      <c r="N9945" t="s">
        <v>2043</v>
      </c>
      <c r="O9945" t="s">
        <v>2043</v>
      </c>
      <c r="P9945" t="s">
        <v>2046</v>
      </c>
    </row>
    <row r="9946" spans="1:16" x14ac:dyDescent="0.2">
      <c r="A9946" t="s">
        <v>1977</v>
      </c>
      <c r="B9946">
        <v>5</v>
      </c>
      <c r="C9946">
        <v>2016</v>
      </c>
      <c r="D9946" t="s">
        <v>972</v>
      </c>
      <c r="E9946" t="s">
        <v>112</v>
      </c>
      <c r="F9946" t="s">
        <v>55</v>
      </c>
      <c r="G9946" t="s">
        <v>1413</v>
      </c>
      <c r="H9946">
        <v>35945</v>
      </c>
      <c r="I9946">
        <v>181241</v>
      </c>
      <c r="J9946">
        <v>1476</v>
      </c>
      <c r="K9946">
        <v>53870</v>
      </c>
      <c r="L9946">
        <v>70400</v>
      </c>
      <c r="M9946" t="s">
        <v>2043</v>
      </c>
      <c r="N9946" t="s">
        <v>2043</v>
      </c>
      <c r="O9946" t="s">
        <v>2043</v>
      </c>
      <c r="P9946" t="s">
        <v>2046</v>
      </c>
    </row>
    <row r="9947" spans="1:16" x14ac:dyDescent="0.2">
      <c r="A9947" t="s">
        <v>1976</v>
      </c>
      <c r="B9947">
        <v>6</v>
      </c>
      <c r="C9947">
        <v>2016</v>
      </c>
      <c r="D9947" t="s">
        <v>1288</v>
      </c>
      <c r="E9947" t="s">
        <v>112</v>
      </c>
      <c r="F9947" t="s">
        <v>72</v>
      </c>
      <c r="G9947" t="s">
        <v>1415</v>
      </c>
      <c r="H9947">
        <v>122542</v>
      </c>
      <c r="I9947">
        <v>157107</v>
      </c>
      <c r="J9947">
        <v>5813</v>
      </c>
      <c r="K9947">
        <v>111383</v>
      </c>
      <c r="L9947" s="1">
        <v>200000</v>
      </c>
      <c r="M9947" t="s">
        <v>2043</v>
      </c>
      <c r="N9947" t="s">
        <v>2043</v>
      </c>
      <c r="O9947" t="s">
        <v>2043</v>
      </c>
      <c r="P9947" t="s">
        <v>2046</v>
      </c>
    </row>
    <row r="9948" spans="1:16" x14ac:dyDescent="0.2">
      <c r="A9948" t="s">
        <v>2047</v>
      </c>
      <c r="B9948">
        <v>7</v>
      </c>
      <c r="C9948">
        <v>2016</v>
      </c>
      <c r="D9948" t="s">
        <v>70</v>
      </c>
      <c r="E9948" t="s">
        <v>70</v>
      </c>
      <c r="F9948" t="s">
        <v>210</v>
      </c>
      <c r="G9948" t="s">
        <v>1433</v>
      </c>
      <c r="H9948">
        <v>113947</v>
      </c>
      <c r="I9948">
        <v>153290</v>
      </c>
      <c r="J9948">
        <v>5237</v>
      </c>
      <c r="K9948">
        <v>93657</v>
      </c>
      <c r="L9948">
        <v>199000</v>
      </c>
      <c r="M9948" t="s">
        <v>2043</v>
      </c>
      <c r="N9948" t="s">
        <v>2043</v>
      </c>
      <c r="O9948" t="s">
        <v>2043</v>
      </c>
      <c r="P9948" t="s">
        <v>2046</v>
      </c>
    </row>
    <row r="9949" spans="1:16" x14ac:dyDescent="0.2">
      <c r="A9949" t="s">
        <v>1971</v>
      </c>
      <c r="B9949">
        <v>8</v>
      </c>
      <c r="C9949">
        <v>2016</v>
      </c>
      <c r="D9949" t="s">
        <v>17</v>
      </c>
      <c r="E9949" t="s">
        <v>17</v>
      </c>
      <c r="F9949" t="s">
        <v>18</v>
      </c>
      <c r="G9949" t="s">
        <v>1401</v>
      </c>
      <c r="H9949">
        <v>48543</v>
      </c>
      <c r="I9949">
        <v>152356</v>
      </c>
      <c r="J9949">
        <v>9687</v>
      </c>
      <c r="K9949">
        <v>194520</v>
      </c>
      <c r="L9949">
        <v>215000</v>
      </c>
      <c r="M9949" t="s">
        <v>2043</v>
      </c>
      <c r="N9949" t="s">
        <v>2046</v>
      </c>
      <c r="O9949" t="s">
        <v>2043</v>
      </c>
      <c r="P9949" t="s">
        <v>2046</v>
      </c>
    </row>
    <row r="9950" spans="1:16" x14ac:dyDescent="0.2">
      <c r="A9950" t="s">
        <v>1972</v>
      </c>
      <c r="B9950">
        <v>9</v>
      </c>
      <c r="C9950">
        <v>2016</v>
      </c>
      <c r="D9950" t="s">
        <v>17</v>
      </c>
      <c r="E9950" t="s">
        <v>17</v>
      </c>
      <c r="F9950" t="s">
        <v>18</v>
      </c>
      <c r="G9950" t="s">
        <v>1405</v>
      </c>
      <c r="H9950">
        <v>53758</v>
      </c>
      <c r="I9950">
        <v>149558</v>
      </c>
      <c r="J9950">
        <v>7373</v>
      </c>
      <c r="K9950">
        <v>224925</v>
      </c>
      <c r="L9950">
        <v>199000</v>
      </c>
      <c r="M9950" t="s">
        <v>2043</v>
      </c>
      <c r="N9950" t="s">
        <v>2043</v>
      </c>
      <c r="O9950" t="s">
        <v>2043</v>
      </c>
      <c r="P9950" t="s">
        <v>2046</v>
      </c>
    </row>
    <row r="9951" spans="1:16" x14ac:dyDescent="0.2">
      <c r="A9951" t="s">
        <v>1170</v>
      </c>
      <c r="B9951">
        <v>10</v>
      </c>
      <c r="C9951">
        <v>2016</v>
      </c>
      <c r="D9951" t="s">
        <v>27</v>
      </c>
      <c r="E9951" t="s">
        <v>27</v>
      </c>
      <c r="F9951" t="s">
        <v>22</v>
      </c>
      <c r="G9951" t="s">
        <v>1502</v>
      </c>
      <c r="H9951">
        <v>240943</v>
      </c>
      <c r="I9951">
        <v>146801</v>
      </c>
      <c r="J9951">
        <v>13345</v>
      </c>
      <c r="K9951">
        <v>402672</v>
      </c>
      <c r="L9951">
        <v>281450</v>
      </c>
      <c r="M9951" t="s">
        <v>2043</v>
      </c>
      <c r="N9951" t="s">
        <v>2043</v>
      </c>
      <c r="O9951" t="s">
        <v>2043</v>
      </c>
      <c r="P9951" t="s">
        <v>2046</v>
      </c>
    </row>
    <row r="9952" spans="1:16" x14ac:dyDescent="0.2">
      <c r="A9952" t="s">
        <v>1973</v>
      </c>
      <c r="B9952">
        <v>11</v>
      </c>
      <c r="C9952">
        <v>2016</v>
      </c>
      <c r="D9952" t="s">
        <v>1727</v>
      </c>
      <c r="E9952" t="s">
        <v>2064</v>
      </c>
      <c r="F9952" t="s">
        <v>33</v>
      </c>
      <c r="G9952" t="s">
        <v>1404</v>
      </c>
      <c r="H9952">
        <v>295174</v>
      </c>
      <c r="I9952">
        <v>140389</v>
      </c>
      <c r="J9952">
        <v>6126</v>
      </c>
      <c r="K9952">
        <v>492692</v>
      </c>
      <c r="L9952">
        <v>333000</v>
      </c>
      <c r="M9952" t="s">
        <v>2043</v>
      </c>
      <c r="N9952" t="s">
        <v>2043</v>
      </c>
      <c r="O9952" t="s">
        <v>2043</v>
      </c>
      <c r="P9952" t="s">
        <v>2046</v>
      </c>
    </row>
    <row r="9953" spans="1:16" x14ac:dyDescent="0.2">
      <c r="A9953" t="s">
        <v>1989</v>
      </c>
      <c r="B9953">
        <v>12</v>
      </c>
      <c r="C9953">
        <v>2016</v>
      </c>
      <c r="D9953" t="s">
        <v>972</v>
      </c>
      <c r="E9953" t="s">
        <v>112</v>
      </c>
      <c r="F9953" t="s">
        <v>98</v>
      </c>
      <c r="G9953" t="s">
        <v>1418</v>
      </c>
      <c r="H9953">
        <v>19511</v>
      </c>
      <c r="I9953">
        <v>135962</v>
      </c>
      <c r="J9953">
        <v>135</v>
      </c>
      <c r="K9953">
        <v>27736</v>
      </c>
      <c r="L9953">
        <v>17000</v>
      </c>
      <c r="M9953" t="s">
        <v>2043</v>
      </c>
      <c r="N9953" t="s">
        <v>2043</v>
      </c>
      <c r="O9953" t="s">
        <v>2043</v>
      </c>
      <c r="P9953" t="s">
        <v>2046</v>
      </c>
    </row>
    <row r="9954" spans="1:16" x14ac:dyDescent="0.2">
      <c r="A9954" t="s">
        <v>2048</v>
      </c>
      <c r="B9954">
        <v>13</v>
      </c>
      <c r="C9954">
        <v>2016</v>
      </c>
      <c r="D9954" t="s">
        <v>27</v>
      </c>
      <c r="E9954" t="s">
        <v>27</v>
      </c>
      <c r="F9954" t="s">
        <v>28</v>
      </c>
      <c r="G9954" t="s">
        <v>1406</v>
      </c>
      <c r="H9954">
        <v>220646</v>
      </c>
      <c r="I9954">
        <v>131620</v>
      </c>
      <c r="J9954">
        <v>17879</v>
      </c>
      <c r="K9954">
        <v>244640</v>
      </c>
      <c r="L9954">
        <v>177700</v>
      </c>
      <c r="M9954" t="s">
        <v>2043</v>
      </c>
      <c r="N9954" t="s">
        <v>2043</v>
      </c>
      <c r="O9954" t="s">
        <v>2043</v>
      </c>
      <c r="P9954" t="s">
        <v>2046</v>
      </c>
    </row>
    <row r="9955" spans="1:16" x14ac:dyDescent="0.2">
      <c r="A9955" t="s">
        <v>1968</v>
      </c>
      <c r="B9955">
        <v>14</v>
      </c>
      <c r="C9955">
        <v>2016</v>
      </c>
      <c r="D9955" t="s">
        <v>21</v>
      </c>
      <c r="E9955" t="s">
        <v>920</v>
      </c>
      <c r="F9955" t="s">
        <v>55</v>
      </c>
      <c r="G9955" t="s">
        <v>1402</v>
      </c>
      <c r="H9955">
        <v>179653</v>
      </c>
      <c r="I9955">
        <v>131118</v>
      </c>
      <c r="J9955">
        <v>4587</v>
      </c>
      <c r="K9955">
        <v>266103</v>
      </c>
      <c r="L9955">
        <v>61500</v>
      </c>
      <c r="M9955" t="s">
        <v>2043</v>
      </c>
      <c r="N9955" t="s">
        <v>2043</v>
      </c>
      <c r="O9955" t="s">
        <v>2043</v>
      </c>
      <c r="P9955" t="s">
        <v>2046</v>
      </c>
    </row>
    <row r="9956" spans="1:16" x14ac:dyDescent="0.2">
      <c r="A9956" t="s">
        <v>2049</v>
      </c>
      <c r="B9956">
        <v>15</v>
      </c>
      <c r="C9956">
        <v>2016</v>
      </c>
      <c r="D9956" t="s">
        <v>1830</v>
      </c>
      <c r="E9956" t="s">
        <v>2042</v>
      </c>
      <c r="F9956" t="s">
        <v>93</v>
      </c>
      <c r="G9956" t="s">
        <v>1420</v>
      </c>
      <c r="H9956">
        <v>69183</v>
      </c>
      <c r="I9956">
        <v>116199</v>
      </c>
      <c r="J9956">
        <v>2377</v>
      </c>
      <c r="K9956">
        <v>33440</v>
      </c>
      <c r="L9956">
        <v>161000</v>
      </c>
      <c r="M9956" t="s">
        <v>2043</v>
      </c>
      <c r="N9956" t="s">
        <v>2043</v>
      </c>
      <c r="O9956" t="s">
        <v>2043</v>
      </c>
      <c r="P9956" t="s">
        <v>2046</v>
      </c>
    </row>
    <row r="9957" spans="1:16" x14ac:dyDescent="0.2">
      <c r="A9957" t="s">
        <v>607</v>
      </c>
      <c r="B9957">
        <v>16</v>
      </c>
      <c r="C9957">
        <v>2016</v>
      </c>
      <c r="D9957" t="s">
        <v>79</v>
      </c>
      <c r="E9957" t="s">
        <v>2044</v>
      </c>
      <c r="F9957" t="s">
        <v>80</v>
      </c>
      <c r="G9957" t="s">
        <v>1553</v>
      </c>
      <c r="H9957">
        <v>1621</v>
      </c>
      <c r="I9957">
        <v>110359</v>
      </c>
      <c r="J9957">
        <v>10954</v>
      </c>
      <c r="K9957">
        <v>3221917</v>
      </c>
      <c r="L9957">
        <v>7300</v>
      </c>
      <c r="M9957" t="s">
        <v>2043</v>
      </c>
      <c r="N9957" t="s">
        <v>2043</v>
      </c>
      <c r="O9957" t="s">
        <v>2043</v>
      </c>
      <c r="P9957" t="s">
        <v>2046</v>
      </c>
    </row>
    <row r="9958" spans="1:16" x14ac:dyDescent="0.2">
      <c r="A9958" t="s">
        <v>1985</v>
      </c>
      <c r="B9958">
        <v>17</v>
      </c>
      <c r="C9958">
        <v>2016</v>
      </c>
      <c r="D9958" t="s">
        <v>70</v>
      </c>
      <c r="E9958" t="s">
        <v>70</v>
      </c>
      <c r="F9958" t="s">
        <v>53</v>
      </c>
      <c r="G9958" t="s">
        <v>1416</v>
      </c>
      <c r="H9958">
        <v>36815</v>
      </c>
      <c r="I9958">
        <v>109830</v>
      </c>
      <c r="J9958">
        <v>2039</v>
      </c>
      <c r="K9958">
        <v>33897</v>
      </c>
      <c r="L9958">
        <v>431000</v>
      </c>
      <c r="M9958" t="s">
        <v>2043</v>
      </c>
      <c r="N9958" t="s">
        <v>2043</v>
      </c>
      <c r="O9958" t="s">
        <v>2043</v>
      </c>
      <c r="P9958" t="s">
        <v>2046</v>
      </c>
    </row>
    <row r="9959" spans="1:16" x14ac:dyDescent="0.2">
      <c r="A9959" t="s">
        <v>1993</v>
      </c>
      <c r="B9959">
        <v>18</v>
      </c>
      <c r="C9959">
        <v>2016</v>
      </c>
      <c r="D9959" t="s">
        <v>1363</v>
      </c>
      <c r="E9959" t="s">
        <v>2045</v>
      </c>
      <c r="F9959" t="s">
        <v>93</v>
      </c>
      <c r="G9959" t="s">
        <v>1457</v>
      </c>
      <c r="H9959">
        <v>279511</v>
      </c>
      <c r="I9959">
        <v>107006</v>
      </c>
      <c r="J9959">
        <v>596</v>
      </c>
      <c r="K9959">
        <v>65444</v>
      </c>
      <c r="L9959">
        <v>230800</v>
      </c>
      <c r="M9959" t="s">
        <v>2046</v>
      </c>
      <c r="N9959" t="s">
        <v>2043</v>
      </c>
      <c r="O9959" t="s">
        <v>2043</v>
      </c>
      <c r="P9959" t="s">
        <v>2046</v>
      </c>
    </row>
    <row r="9960" spans="1:16" x14ac:dyDescent="0.2">
      <c r="A9960" t="s">
        <v>2473</v>
      </c>
      <c r="B9960">
        <v>19</v>
      </c>
      <c r="C9960">
        <v>2016</v>
      </c>
      <c r="D9960" t="s">
        <v>70</v>
      </c>
      <c r="E9960" t="s">
        <v>70</v>
      </c>
      <c r="F9960" t="s">
        <v>44</v>
      </c>
      <c r="G9960" t="s">
        <v>1428</v>
      </c>
      <c r="H9960">
        <v>90874</v>
      </c>
      <c r="I9960">
        <v>103444</v>
      </c>
      <c r="J9960">
        <v>4220</v>
      </c>
      <c r="K9960">
        <v>68782</v>
      </c>
      <c r="L9960">
        <v>302500</v>
      </c>
      <c r="M9960" t="s">
        <v>2043</v>
      </c>
      <c r="N9960" t="s">
        <v>2043</v>
      </c>
      <c r="O9960" t="s">
        <v>2043</v>
      </c>
      <c r="P9960" t="s">
        <v>2046</v>
      </c>
    </row>
    <row r="9961" spans="1:16" x14ac:dyDescent="0.2">
      <c r="A9961" t="s">
        <v>2050</v>
      </c>
      <c r="B9961">
        <v>20</v>
      </c>
      <c r="C9961">
        <v>2016</v>
      </c>
      <c r="D9961" t="s">
        <v>30</v>
      </c>
      <c r="E9961" t="s">
        <v>2045</v>
      </c>
      <c r="F9961" t="s">
        <v>55</v>
      </c>
      <c r="G9961" t="s">
        <v>1409</v>
      </c>
      <c r="H9961">
        <v>21272</v>
      </c>
      <c r="I9961">
        <v>103355</v>
      </c>
      <c r="J9961">
        <v>4554</v>
      </c>
      <c r="K9961">
        <v>106882</v>
      </c>
      <c r="L9961">
        <v>287000</v>
      </c>
      <c r="M9961" t="s">
        <v>2043</v>
      </c>
      <c r="N9961" t="s">
        <v>2043</v>
      </c>
      <c r="O9961" t="s">
        <v>2043</v>
      </c>
      <c r="P9961" t="s">
        <v>2046</v>
      </c>
    </row>
    <row r="9962" spans="1:16" x14ac:dyDescent="0.2">
      <c r="A9962" t="s">
        <v>1983</v>
      </c>
      <c r="B9962">
        <v>21</v>
      </c>
      <c r="C9962">
        <v>2016</v>
      </c>
      <c r="D9962" t="s">
        <v>972</v>
      </c>
      <c r="E9962" t="s">
        <v>112</v>
      </c>
      <c r="F9962" t="s">
        <v>53</v>
      </c>
      <c r="G9962" t="s">
        <v>1414</v>
      </c>
      <c r="H9962">
        <v>26989</v>
      </c>
      <c r="I9962">
        <v>102531</v>
      </c>
      <c r="J9962">
        <v>1215</v>
      </c>
      <c r="K9962">
        <v>30142</v>
      </c>
      <c r="L9962">
        <v>34500</v>
      </c>
      <c r="M9962" t="s">
        <v>2043</v>
      </c>
      <c r="N9962" t="s">
        <v>2043</v>
      </c>
      <c r="O9962" t="s">
        <v>2043</v>
      </c>
      <c r="P9962" t="s">
        <v>2046</v>
      </c>
    </row>
    <row r="9963" spans="1:16" x14ac:dyDescent="0.2">
      <c r="A9963" t="s">
        <v>1981</v>
      </c>
      <c r="B9963">
        <v>22</v>
      </c>
      <c r="C9963">
        <v>2016</v>
      </c>
      <c r="D9963" t="s">
        <v>1291</v>
      </c>
      <c r="E9963" t="s">
        <v>112</v>
      </c>
      <c r="F9963" t="s">
        <v>142</v>
      </c>
      <c r="G9963" t="s">
        <v>1480</v>
      </c>
      <c r="H9963">
        <v>43467</v>
      </c>
      <c r="I9963">
        <v>101752</v>
      </c>
      <c r="J9963">
        <v>2476</v>
      </c>
      <c r="K9963">
        <v>53243</v>
      </c>
      <c r="L9963">
        <v>25900</v>
      </c>
      <c r="M9963" t="s">
        <v>2043</v>
      </c>
      <c r="N9963" t="s">
        <v>2043</v>
      </c>
      <c r="O9963" t="s">
        <v>2043</v>
      </c>
      <c r="P9963" t="s">
        <v>2046</v>
      </c>
    </row>
    <row r="9964" spans="1:16" x14ac:dyDescent="0.2">
      <c r="A9964" t="s">
        <v>2474</v>
      </c>
      <c r="B9964">
        <v>23</v>
      </c>
      <c r="C9964">
        <v>2016</v>
      </c>
      <c r="D9964" t="s">
        <v>57</v>
      </c>
      <c r="E9964" t="s">
        <v>2044</v>
      </c>
      <c r="F9964" t="s">
        <v>28</v>
      </c>
      <c r="G9964" t="s">
        <v>1406</v>
      </c>
      <c r="H9964">
        <v>217353</v>
      </c>
      <c r="I9964">
        <v>101006</v>
      </c>
      <c r="J9964">
        <v>24442</v>
      </c>
      <c r="K9964">
        <v>2351698</v>
      </c>
      <c r="L9964">
        <v>234598</v>
      </c>
      <c r="M9964" t="s">
        <v>2043</v>
      </c>
      <c r="N9964" t="s">
        <v>2043</v>
      </c>
      <c r="O9964" t="s">
        <v>2043</v>
      </c>
      <c r="P9964" t="s">
        <v>2046</v>
      </c>
    </row>
    <row r="9965" spans="1:16" x14ac:dyDescent="0.2">
      <c r="A9965" t="s">
        <v>1285</v>
      </c>
      <c r="B9965">
        <v>24</v>
      </c>
      <c r="C9965">
        <v>2016</v>
      </c>
      <c r="D9965" t="s">
        <v>74</v>
      </c>
      <c r="E9965" t="s">
        <v>74</v>
      </c>
      <c r="F9965" t="s">
        <v>44</v>
      </c>
      <c r="G9965" t="s">
        <v>1417</v>
      </c>
      <c r="H9965">
        <v>82645</v>
      </c>
      <c r="I9965">
        <v>96114</v>
      </c>
      <c r="J9965">
        <v>5176</v>
      </c>
      <c r="K9965">
        <v>94408</v>
      </c>
      <c r="L9965">
        <v>161400</v>
      </c>
      <c r="M9965" t="s">
        <v>2043</v>
      </c>
      <c r="N9965" t="s">
        <v>2043</v>
      </c>
      <c r="O9965" t="s">
        <v>2043</v>
      </c>
      <c r="P9965" t="s">
        <v>2046</v>
      </c>
    </row>
    <row r="9966" spans="1:16" x14ac:dyDescent="0.2">
      <c r="A9966" t="s">
        <v>1992</v>
      </c>
      <c r="B9966">
        <v>25</v>
      </c>
      <c r="C9966">
        <v>2016</v>
      </c>
      <c r="D9966" t="s">
        <v>636</v>
      </c>
      <c r="E9966" t="s">
        <v>2045</v>
      </c>
      <c r="F9966" t="s">
        <v>93</v>
      </c>
      <c r="G9966" t="s">
        <v>1430</v>
      </c>
      <c r="H9966">
        <v>436831</v>
      </c>
      <c r="I9966">
        <v>93580</v>
      </c>
      <c r="J9966">
        <v>12193</v>
      </c>
      <c r="K9966">
        <v>176223</v>
      </c>
      <c r="L9966">
        <v>118000</v>
      </c>
      <c r="M9966" t="s">
        <v>2043</v>
      </c>
      <c r="N9966" t="s">
        <v>2043</v>
      </c>
      <c r="O9966" t="s">
        <v>2043</v>
      </c>
      <c r="P9966" t="s">
        <v>2046</v>
      </c>
    </row>
    <row r="9967" spans="1:16" x14ac:dyDescent="0.2">
      <c r="A9967" t="s">
        <v>2052</v>
      </c>
      <c r="B9967">
        <v>26</v>
      </c>
      <c r="C9967">
        <v>2016</v>
      </c>
      <c r="D9967" t="s">
        <v>57</v>
      </c>
      <c r="E9967" t="s">
        <v>2044</v>
      </c>
      <c r="F9967" t="s">
        <v>125</v>
      </c>
      <c r="G9967" t="s">
        <v>1407</v>
      </c>
      <c r="H9967">
        <v>139603</v>
      </c>
      <c r="I9967">
        <v>93056</v>
      </c>
      <c r="J9967">
        <v>15888</v>
      </c>
      <c r="K9967">
        <v>2144316</v>
      </c>
      <c r="L9967">
        <v>213280</v>
      </c>
      <c r="M9967" t="s">
        <v>2043</v>
      </c>
      <c r="N9967" t="s">
        <v>2043</v>
      </c>
      <c r="O9967" t="s">
        <v>2043</v>
      </c>
      <c r="P9967" t="s">
        <v>2046</v>
      </c>
    </row>
    <row r="9968" spans="1:16" x14ac:dyDescent="0.2">
      <c r="A9968" t="s">
        <v>1238</v>
      </c>
      <c r="B9968">
        <v>27</v>
      </c>
      <c r="C9968">
        <v>2016</v>
      </c>
      <c r="D9968" t="s">
        <v>57</v>
      </c>
      <c r="E9968" t="s">
        <v>2044</v>
      </c>
      <c r="F9968" t="s">
        <v>55</v>
      </c>
      <c r="G9968" t="s">
        <v>1413</v>
      </c>
      <c r="H9968">
        <v>244568</v>
      </c>
      <c r="I9968">
        <v>90033</v>
      </c>
      <c r="J9968">
        <v>22894</v>
      </c>
      <c r="K9968">
        <v>1787632</v>
      </c>
      <c r="L9968">
        <v>264700</v>
      </c>
      <c r="M9968" t="s">
        <v>2043</v>
      </c>
      <c r="N9968" t="s">
        <v>2043</v>
      </c>
      <c r="O9968" t="s">
        <v>2043</v>
      </c>
      <c r="P9968" t="s">
        <v>2046</v>
      </c>
    </row>
    <row r="9969" spans="1:16" x14ac:dyDescent="0.2">
      <c r="A9969" t="s">
        <v>1991</v>
      </c>
      <c r="B9969">
        <v>28</v>
      </c>
      <c r="C9969">
        <v>2016</v>
      </c>
      <c r="D9969" t="s">
        <v>1830</v>
      </c>
      <c r="E9969" t="s">
        <v>2042</v>
      </c>
      <c r="F9969" t="s">
        <v>86</v>
      </c>
      <c r="G9969" t="s">
        <v>1412</v>
      </c>
      <c r="H9969">
        <v>167181</v>
      </c>
      <c r="I9969">
        <v>88519</v>
      </c>
      <c r="J9969">
        <v>7009</v>
      </c>
      <c r="K9969">
        <v>42549</v>
      </c>
      <c r="L9969">
        <v>385000</v>
      </c>
      <c r="M9969" t="s">
        <v>2043</v>
      </c>
      <c r="N9969" t="s">
        <v>2043</v>
      </c>
      <c r="O9969" t="s">
        <v>2043</v>
      </c>
      <c r="P9969" t="s">
        <v>2046</v>
      </c>
    </row>
    <row r="9970" spans="1:16" x14ac:dyDescent="0.2">
      <c r="A9970" t="s">
        <v>1987</v>
      </c>
      <c r="B9970">
        <v>29</v>
      </c>
      <c r="C9970">
        <v>2016</v>
      </c>
      <c r="D9970" t="s">
        <v>57</v>
      </c>
      <c r="E9970" t="s">
        <v>2044</v>
      </c>
      <c r="F9970" t="s">
        <v>28</v>
      </c>
      <c r="G9970" t="s">
        <v>1406</v>
      </c>
      <c r="H9970">
        <v>122796</v>
      </c>
      <c r="I9970">
        <v>88275</v>
      </c>
      <c r="J9970">
        <v>17242</v>
      </c>
      <c r="K9970">
        <v>1731210</v>
      </c>
      <c r="L9970">
        <v>231000</v>
      </c>
      <c r="M9970" t="s">
        <v>2043</v>
      </c>
      <c r="N9970" t="s">
        <v>2043</v>
      </c>
      <c r="O9970" t="s">
        <v>2043</v>
      </c>
      <c r="P9970" t="s">
        <v>2046</v>
      </c>
    </row>
    <row r="9971" spans="1:16" x14ac:dyDescent="0.2">
      <c r="A9971" t="s">
        <v>1937</v>
      </c>
      <c r="B9971">
        <v>30</v>
      </c>
      <c r="C9971">
        <v>2016</v>
      </c>
      <c r="D9971" t="s">
        <v>21</v>
      </c>
      <c r="E9971" t="s">
        <v>920</v>
      </c>
      <c r="F9971" t="s">
        <v>22</v>
      </c>
      <c r="G9971" t="s">
        <v>1403</v>
      </c>
      <c r="H9971">
        <v>45566</v>
      </c>
      <c r="I9971">
        <v>87169</v>
      </c>
      <c r="J9971">
        <v>4227</v>
      </c>
      <c r="K9971">
        <v>48580</v>
      </c>
      <c r="L9971">
        <v>14000</v>
      </c>
      <c r="M9971" t="s">
        <v>2043</v>
      </c>
      <c r="N9971" t="s">
        <v>2043</v>
      </c>
      <c r="O9971" t="s">
        <v>2043</v>
      </c>
      <c r="P9971" t="s">
        <v>2046</v>
      </c>
    </row>
    <row r="9972" spans="1:16" x14ac:dyDescent="0.2">
      <c r="A9972" t="s">
        <v>2053</v>
      </c>
      <c r="B9972">
        <v>31</v>
      </c>
      <c r="C9972">
        <v>2016</v>
      </c>
      <c r="D9972" t="s">
        <v>1353</v>
      </c>
      <c r="E9972" t="s">
        <v>2045</v>
      </c>
      <c r="F9972" t="s">
        <v>28</v>
      </c>
      <c r="G9972" t="s">
        <v>1410</v>
      </c>
      <c r="H9972">
        <v>145525</v>
      </c>
      <c r="I9972">
        <v>82461</v>
      </c>
      <c r="J9972">
        <v>13190</v>
      </c>
      <c r="K9972">
        <v>110495</v>
      </c>
      <c r="L9972">
        <v>411798</v>
      </c>
      <c r="M9972" t="s">
        <v>2043</v>
      </c>
      <c r="N9972" t="s">
        <v>2046</v>
      </c>
      <c r="O9972" t="s">
        <v>2043</v>
      </c>
      <c r="P9972" t="s">
        <v>2046</v>
      </c>
    </row>
    <row r="9973" spans="1:16" x14ac:dyDescent="0.2">
      <c r="A9973" t="s">
        <v>1974</v>
      </c>
      <c r="B9973">
        <v>32</v>
      </c>
      <c r="C9973">
        <v>2016</v>
      </c>
      <c r="D9973" t="s">
        <v>21</v>
      </c>
      <c r="E9973" t="s">
        <v>920</v>
      </c>
      <c r="F9973" t="s">
        <v>22</v>
      </c>
      <c r="G9973" t="s">
        <v>1411</v>
      </c>
      <c r="H9973">
        <v>30132</v>
      </c>
      <c r="I9973">
        <v>81824</v>
      </c>
      <c r="J9973">
        <v>3990</v>
      </c>
      <c r="K9973">
        <v>44343</v>
      </c>
      <c r="L9973">
        <v>10103</v>
      </c>
      <c r="M9973" t="s">
        <v>2043</v>
      </c>
      <c r="N9973" t="s">
        <v>2043</v>
      </c>
      <c r="O9973" t="s">
        <v>2043</v>
      </c>
      <c r="P9973" t="s">
        <v>2046</v>
      </c>
    </row>
    <row r="9974" spans="1:16" x14ac:dyDescent="0.2">
      <c r="A9974" t="s">
        <v>2057</v>
      </c>
      <c r="B9974">
        <v>33</v>
      </c>
      <c r="C9974">
        <v>2016</v>
      </c>
      <c r="D9974" t="s">
        <v>1288</v>
      </c>
      <c r="E9974" t="s">
        <v>112</v>
      </c>
      <c r="F9974" t="s">
        <v>255</v>
      </c>
      <c r="G9974" t="s">
        <v>1423</v>
      </c>
      <c r="H9974">
        <v>36325</v>
      </c>
      <c r="I9974">
        <v>79157</v>
      </c>
      <c r="J9974">
        <v>2560</v>
      </c>
      <c r="K9974">
        <v>61718</v>
      </c>
      <c r="L9974">
        <v>53000</v>
      </c>
      <c r="M9974" t="s">
        <v>2043</v>
      </c>
      <c r="N9974" t="s">
        <v>2043</v>
      </c>
      <c r="O9974" t="s">
        <v>2043</v>
      </c>
      <c r="P9974" t="s">
        <v>2046</v>
      </c>
    </row>
    <row r="9975" spans="1:16" x14ac:dyDescent="0.2">
      <c r="A9975" t="s">
        <v>1990</v>
      </c>
      <c r="B9975">
        <v>34</v>
      </c>
      <c r="C9975">
        <v>2016</v>
      </c>
      <c r="D9975" t="s">
        <v>1077</v>
      </c>
      <c r="E9975" t="s">
        <v>2054</v>
      </c>
      <c r="F9975" t="s">
        <v>53</v>
      </c>
      <c r="G9975" t="s">
        <v>1416</v>
      </c>
      <c r="H9975">
        <v>222613</v>
      </c>
      <c r="I9975">
        <v>78756</v>
      </c>
      <c r="J9975">
        <v>7036</v>
      </c>
      <c r="K9975">
        <v>129495</v>
      </c>
      <c r="L9975">
        <v>110000</v>
      </c>
      <c r="M9975" t="s">
        <v>2043</v>
      </c>
      <c r="N9975" t="s">
        <v>2043</v>
      </c>
      <c r="O9975" t="s">
        <v>2043</v>
      </c>
      <c r="P9975" t="s">
        <v>2046</v>
      </c>
    </row>
    <row r="9976" spans="1:16" x14ac:dyDescent="0.2">
      <c r="A9976" t="s">
        <v>968</v>
      </c>
      <c r="B9976">
        <v>35</v>
      </c>
      <c r="C9976">
        <v>2016</v>
      </c>
      <c r="D9976" t="s">
        <v>43</v>
      </c>
      <c r="E9976" t="s">
        <v>2044</v>
      </c>
      <c r="F9976" t="s">
        <v>44</v>
      </c>
      <c r="G9976" t="s">
        <v>1419</v>
      </c>
      <c r="I9976">
        <v>75697</v>
      </c>
      <c r="J9976">
        <v>6229</v>
      </c>
      <c r="K9976">
        <v>241183</v>
      </c>
      <c r="L9976">
        <v>70425</v>
      </c>
      <c r="M9976" t="s">
        <v>2043</v>
      </c>
      <c r="N9976" t="s">
        <v>2043</v>
      </c>
      <c r="O9976" t="s">
        <v>2043</v>
      </c>
      <c r="P9976" t="s">
        <v>2046</v>
      </c>
    </row>
    <row r="9977" spans="1:16" x14ac:dyDescent="0.2">
      <c r="A9977" t="s">
        <v>2058</v>
      </c>
      <c r="B9977">
        <v>36</v>
      </c>
      <c r="C9977">
        <v>2016</v>
      </c>
      <c r="D9977" t="s">
        <v>1363</v>
      </c>
      <c r="E9977" t="s">
        <v>2045</v>
      </c>
      <c r="F9977" t="s">
        <v>55</v>
      </c>
      <c r="G9977" t="s">
        <v>1543</v>
      </c>
      <c r="H9977">
        <v>525119</v>
      </c>
      <c r="I9977">
        <v>74989</v>
      </c>
      <c r="J9977">
        <v>16348</v>
      </c>
      <c r="K9977">
        <v>147461</v>
      </c>
      <c r="L9977">
        <v>61814</v>
      </c>
      <c r="M9977" t="s">
        <v>2046</v>
      </c>
      <c r="N9977" t="s">
        <v>2043</v>
      </c>
      <c r="O9977" t="s">
        <v>2043</v>
      </c>
      <c r="P9977" t="s">
        <v>2046</v>
      </c>
    </row>
    <row r="9978" spans="1:16" x14ac:dyDescent="0.2">
      <c r="A9978" t="s">
        <v>1998</v>
      </c>
      <c r="B9978">
        <v>37</v>
      </c>
      <c r="C9978">
        <v>2016</v>
      </c>
      <c r="D9978" t="s">
        <v>27</v>
      </c>
      <c r="E9978" t="s">
        <v>27</v>
      </c>
      <c r="F9978" t="s">
        <v>98</v>
      </c>
      <c r="G9978" t="s">
        <v>1442</v>
      </c>
      <c r="H9978">
        <v>149182</v>
      </c>
      <c r="I9978">
        <v>74510</v>
      </c>
      <c r="J9978">
        <v>8163</v>
      </c>
      <c r="K9978">
        <v>166574</v>
      </c>
      <c r="L9978">
        <v>153000</v>
      </c>
      <c r="M9978" t="s">
        <v>2043</v>
      </c>
      <c r="N9978" t="s">
        <v>2043</v>
      </c>
      <c r="O9978" t="s">
        <v>2043</v>
      </c>
      <c r="P9978" t="s">
        <v>2046</v>
      </c>
    </row>
    <row r="9979" spans="1:16" x14ac:dyDescent="0.2">
      <c r="A9979" t="s">
        <v>877</v>
      </c>
      <c r="B9979">
        <v>38</v>
      </c>
      <c r="C9979">
        <v>2016</v>
      </c>
      <c r="D9979" t="s">
        <v>24</v>
      </c>
      <c r="E9979" t="s">
        <v>2042</v>
      </c>
      <c r="F9979" t="s">
        <v>72</v>
      </c>
      <c r="G9979" t="s">
        <v>1421</v>
      </c>
      <c r="H9979">
        <v>49367</v>
      </c>
      <c r="I9979">
        <v>73785</v>
      </c>
      <c r="J9979">
        <v>3363</v>
      </c>
      <c r="K9979">
        <v>40262</v>
      </c>
      <c r="L9979">
        <v>341000</v>
      </c>
      <c r="M9979" t="s">
        <v>2043</v>
      </c>
      <c r="N9979" t="s">
        <v>2043</v>
      </c>
      <c r="O9979" t="s">
        <v>2043</v>
      </c>
      <c r="P9979" t="s">
        <v>2046</v>
      </c>
    </row>
    <row r="9980" spans="1:16" x14ac:dyDescent="0.2">
      <c r="A9980" t="s">
        <v>99</v>
      </c>
      <c r="B9980">
        <v>39</v>
      </c>
      <c r="C9980">
        <v>2016</v>
      </c>
      <c r="D9980" t="s">
        <v>100</v>
      </c>
      <c r="E9980" t="s">
        <v>112</v>
      </c>
      <c r="F9980" t="s">
        <v>41</v>
      </c>
      <c r="G9980" t="s">
        <v>1424</v>
      </c>
      <c r="H9980">
        <v>298563</v>
      </c>
      <c r="I9980">
        <v>70074</v>
      </c>
      <c r="J9980">
        <v>15409</v>
      </c>
      <c r="K9980">
        <v>133411</v>
      </c>
      <c r="L9980">
        <v>127100</v>
      </c>
      <c r="M9980" t="s">
        <v>2043</v>
      </c>
      <c r="N9980" t="s">
        <v>2043</v>
      </c>
      <c r="O9980" t="s">
        <v>2043</v>
      </c>
      <c r="P9980" t="s">
        <v>2046</v>
      </c>
    </row>
    <row r="9981" spans="1:16" x14ac:dyDescent="0.2">
      <c r="A9981" t="s">
        <v>1996</v>
      </c>
      <c r="B9981">
        <v>40</v>
      </c>
      <c r="C9981">
        <v>2016</v>
      </c>
      <c r="D9981" t="s">
        <v>97</v>
      </c>
      <c r="E9981" t="s">
        <v>2044</v>
      </c>
      <c r="F9981" t="s">
        <v>28</v>
      </c>
      <c r="G9981" t="s">
        <v>1406</v>
      </c>
      <c r="H9981">
        <v>48188</v>
      </c>
      <c r="I9981">
        <v>69951</v>
      </c>
      <c r="J9981">
        <v>5310</v>
      </c>
      <c r="K9981">
        <v>877933</v>
      </c>
      <c r="L9981">
        <v>69000</v>
      </c>
      <c r="M9981" t="s">
        <v>2043</v>
      </c>
      <c r="N9981" t="s">
        <v>2043</v>
      </c>
      <c r="O9981" t="s">
        <v>2043</v>
      </c>
      <c r="P9981" t="s">
        <v>2046</v>
      </c>
    </row>
    <row r="9982" spans="1:16" x14ac:dyDescent="0.2">
      <c r="A9982" t="s">
        <v>1988</v>
      </c>
      <c r="B9982">
        <v>41</v>
      </c>
      <c r="C9982">
        <v>2016</v>
      </c>
      <c r="D9982" t="s">
        <v>987</v>
      </c>
      <c r="E9982" t="s">
        <v>2055</v>
      </c>
      <c r="F9982" t="s">
        <v>44</v>
      </c>
      <c r="G9982" t="s">
        <v>1417</v>
      </c>
      <c r="H9982">
        <v>21320</v>
      </c>
      <c r="I9982">
        <v>67702</v>
      </c>
      <c r="J9982">
        <v>1849</v>
      </c>
      <c r="K9982">
        <v>40157</v>
      </c>
      <c r="L9982">
        <v>32300</v>
      </c>
      <c r="M9982" t="s">
        <v>2043</v>
      </c>
      <c r="N9982" t="s">
        <v>2043</v>
      </c>
      <c r="O9982" t="s">
        <v>2043</v>
      </c>
      <c r="P9982" t="s">
        <v>2046</v>
      </c>
    </row>
    <row r="9983" spans="1:16" x14ac:dyDescent="0.2">
      <c r="A9983" t="s">
        <v>1986</v>
      </c>
      <c r="B9983">
        <v>42</v>
      </c>
      <c r="C9983">
        <v>2016</v>
      </c>
      <c r="D9983" t="s">
        <v>21</v>
      </c>
      <c r="E9983" t="s">
        <v>920</v>
      </c>
      <c r="F9983" t="s">
        <v>53</v>
      </c>
      <c r="G9983" t="s">
        <v>1888</v>
      </c>
      <c r="H9983">
        <v>19677</v>
      </c>
      <c r="I9983">
        <v>64566</v>
      </c>
      <c r="J9983">
        <v>2852</v>
      </c>
      <c r="K9983">
        <v>43115</v>
      </c>
      <c r="L9983">
        <v>45440</v>
      </c>
      <c r="M9983" t="s">
        <v>2043</v>
      </c>
      <c r="N9983" t="s">
        <v>2043</v>
      </c>
      <c r="O9983" t="s">
        <v>2043</v>
      </c>
      <c r="P9983" t="s">
        <v>2046</v>
      </c>
    </row>
    <row r="9984" spans="1:16" x14ac:dyDescent="0.2">
      <c r="A9984" t="s">
        <v>808</v>
      </c>
      <c r="B9984">
        <v>43</v>
      </c>
      <c r="C9984">
        <v>2016</v>
      </c>
      <c r="D9984" t="s">
        <v>79</v>
      </c>
      <c r="E9984" t="s">
        <v>2044</v>
      </c>
      <c r="F9984" t="s">
        <v>35</v>
      </c>
      <c r="G9984" t="s">
        <v>1431</v>
      </c>
      <c r="H9984">
        <v>871</v>
      </c>
      <c r="I9984">
        <v>63491</v>
      </c>
      <c r="J9984">
        <v>6376</v>
      </c>
      <c r="K9984">
        <v>1986050</v>
      </c>
      <c r="L9984">
        <v>5439</v>
      </c>
      <c r="M9984" t="s">
        <v>2043</v>
      </c>
      <c r="N9984" t="s">
        <v>2043</v>
      </c>
      <c r="O9984" t="s">
        <v>2043</v>
      </c>
      <c r="P9984" t="s">
        <v>2046</v>
      </c>
    </row>
    <row r="9985" spans="1:16" x14ac:dyDescent="0.2">
      <c r="A9985" t="s">
        <v>1997</v>
      </c>
      <c r="B9985">
        <v>44</v>
      </c>
      <c r="C9985">
        <v>2016</v>
      </c>
      <c r="D9985" t="s">
        <v>980</v>
      </c>
      <c r="E9985" t="s">
        <v>2055</v>
      </c>
      <c r="F9985" t="s">
        <v>28</v>
      </c>
      <c r="G9985" t="s">
        <v>1445</v>
      </c>
      <c r="H9985">
        <v>149753</v>
      </c>
      <c r="I9985">
        <v>63056</v>
      </c>
      <c r="J9985">
        <v>5452</v>
      </c>
      <c r="K9985">
        <v>69667</v>
      </c>
      <c r="L9985">
        <v>263000</v>
      </c>
      <c r="M9985" t="s">
        <v>2043</v>
      </c>
      <c r="N9985" t="s">
        <v>2046</v>
      </c>
      <c r="O9985" t="s">
        <v>2043</v>
      </c>
      <c r="P9985" t="s">
        <v>2046</v>
      </c>
    </row>
    <row r="9986" spans="1:16" x14ac:dyDescent="0.2">
      <c r="A9986" t="s">
        <v>1999</v>
      </c>
      <c r="B9986">
        <v>45</v>
      </c>
      <c r="C9986">
        <v>2016</v>
      </c>
      <c r="D9986" t="s">
        <v>74</v>
      </c>
      <c r="E9986" t="s">
        <v>74</v>
      </c>
      <c r="F9986" t="s">
        <v>33</v>
      </c>
      <c r="G9986" t="s">
        <v>2475</v>
      </c>
      <c r="H9986">
        <v>83727</v>
      </c>
      <c r="I9986">
        <v>61047</v>
      </c>
      <c r="J9986">
        <v>7608</v>
      </c>
      <c r="K9986">
        <v>87484</v>
      </c>
      <c r="L9986">
        <v>197200</v>
      </c>
      <c r="M9986" t="s">
        <v>2043</v>
      </c>
      <c r="N9986" t="s">
        <v>2043</v>
      </c>
      <c r="O9986" t="s">
        <v>2043</v>
      </c>
      <c r="P9986" t="s">
        <v>2046</v>
      </c>
    </row>
    <row r="9987" spans="1:16" x14ac:dyDescent="0.2">
      <c r="A9987" t="s">
        <v>978</v>
      </c>
      <c r="B9987">
        <v>46</v>
      </c>
      <c r="C9987">
        <v>2016</v>
      </c>
      <c r="D9987" t="s">
        <v>1288</v>
      </c>
      <c r="E9987" t="s">
        <v>112</v>
      </c>
      <c r="F9987" t="s">
        <v>33</v>
      </c>
      <c r="G9987" t="s">
        <v>1427</v>
      </c>
      <c r="H9987">
        <v>39278</v>
      </c>
      <c r="I9987">
        <v>60337</v>
      </c>
      <c r="J9987">
        <v>2390</v>
      </c>
      <c r="K9987">
        <v>53424</v>
      </c>
      <c r="L9987">
        <v>50100</v>
      </c>
      <c r="M9987" t="s">
        <v>2043</v>
      </c>
      <c r="N9987" t="s">
        <v>2043</v>
      </c>
      <c r="O9987" t="s">
        <v>2043</v>
      </c>
      <c r="P9987" t="s">
        <v>2046</v>
      </c>
    </row>
    <row r="9988" spans="1:16" x14ac:dyDescent="0.2">
      <c r="A9988" t="s">
        <v>2062</v>
      </c>
      <c r="B9988">
        <v>47</v>
      </c>
      <c r="C9988">
        <v>2016</v>
      </c>
      <c r="D9988" t="s">
        <v>1830</v>
      </c>
      <c r="E9988" t="s">
        <v>2042</v>
      </c>
      <c r="F9988" t="s">
        <v>125</v>
      </c>
      <c r="G9988" t="s">
        <v>1429</v>
      </c>
      <c r="H9988">
        <v>67981</v>
      </c>
      <c r="I9988">
        <v>59074</v>
      </c>
      <c r="J9988">
        <v>2546</v>
      </c>
      <c r="K9988">
        <v>31266</v>
      </c>
      <c r="L9988">
        <v>225000</v>
      </c>
      <c r="M9988" t="s">
        <v>2043</v>
      </c>
      <c r="N9988" t="s">
        <v>2043</v>
      </c>
      <c r="O9988" t="s">
        <v>2043</v>
      </c>
      <c r="P9988" t="s">
        <v>2046</v>
      </c>
    </row>
    <row r="9989" spans="1:16" x14ac:dyDescent="0.2">
      <c r="A9989" t="s">
        <v>2060</v>
      </c>
      <c r="B9989">
        <v>48</v>
      </c>
      <c r="C9989">
        <v>2016</v>
      </c>
      <c r="D9989" t="s">
        <v>85</v>
      </c>
      <c r="E9989" t="s">
        <v>2061</v>
      </c>
      <c r="F9989" t="s">
        <v>86</v>
      </c>
      <c r="G9989" t="s">
        <v>1412</v>
      </c>
      <c r="H9989">
        <v>93277</v>
      </c>
      <c r="I9989">
        <v>58363</v>
      </c>
      <c r="J9989">
        <v>4844</v>
      </c>
      <c r="K9989">
        <v>38311</v>
      </c>
      <c r="L9989">
        <v>341240</v>
      </c>
      <c r="M9989" t="s">
        <v>2043</v>
      </c>
      <c r="N9989" t="s">
        <v>2043</v>
      </c>
      <c r="O9989" t="s">
        <v>2043</v>
      </c>
      <c r="P9989" t="s">
        <v>2046</v>
      </c>
    </row>
    <row r="9990" spans="1:16" x14ac:dyDescent="0.2">
      <c r="A9990" t="s">
        <v>2059</v>
      </c>
      <c r="B9990">
        <v>49</v>
      </c>
      <c r="C9990">
        <v>2016</v>
      </c>
      <c r="D9990" t="s">
        <v>65</v>
      </c>
      <c r="E9990" t="s">
        <v>2044</v>
      </c>
      <c r="F9990" t="s">
        <v>28</v>
      </c>
      <c r="G9990" t="s">
        <v>1406</v>
      </c>
      <c r="H9990">
        <v>61283</v>
      </c>
      <c r="I9990">
        <v>58327</v>
      </c>
      <c r="J9990">
        <v>2196</v>
      </c>
      <c r="K9990">
        <v>496943</v>
      </c>
      <c r="L9990">
        <v>66400</v>
      </c>
      <c r="M9990" t="s">
        <v>2043</v>
      </c>
      <c r="N9990" t="s">
        <v>2043</v>
      </c>
      <c r="O9990" t="s">
        <v>2043</v>
      </c>
      <c r="P9990" t="s">
        <v>2046</v>
      </c>
    </row>
    <row r="9991" spans="1:16" x14ac:dyDescent="0.2">
      <c r="A9991" t="s">
        <v>2065</v>
      </c>
      <c r="B9991">
        <v>50</v>
      </c>
      <c r="C9991">
        <v>2016</v>
      </c>
      <c r="D9991" t="s">
        <v>97</v>
      </c>
      <c r="E9991" t="s">
        <v>2044</v>
      </c>
      <c r="F9991" t="s">
        <v>41</v>
      </c>
      <c r="G9991" t="s">
        <v>1447</v>
      </c>
      <c r="H9991">
        <v>32086</v>
      </c>
      <c r="I9991">
        <v>57119</v>
      </c>
      <c r="J9991">
        <v>5642</v>
      </c>
      <c r="K9991">
        <v>757388</v>
      </c>
      <c r="L9991">
        <v>49384</v>
      </c>
      <c r="M9991" t="s">
        <v>2043</v>
      </c>
      <c r="N9991" t="s">
        <v>2043</v>
      </c>
      <c r="O9991" t="s">
        <v>2043</v>
      </c>
      <c r="P9991" t="s">
        <v>2046</v>
      </c>
    </row>
    <row r="9992" spans="1:16" x14ac:dyDescent="0.2">
      <c r="A9992" t="s">
        <v>1084</v>
      </c>
      <c r="B9992">
        <v>51</v>
      </c>
      <c r="C9992">
        <v>2016</v>
      </c>
      <c r="D9992" t="s">
        <v>974</v>
      </c>
      <c r="E9992" t="s">
        <v>2045</v>
      </c>
      <c r="F9992" t="s">
        <v>55</v>
      </c>
      <c r="G9992" t="s">
        <v>1444</v>
      </c>
      <c r="H9992">
        <v>152821</v>
      </c>
      <c r="I9992">
        <v>55355</v>
      </c>
      <c r="J9992">
        <v>11420</v>
      </c>
      <c r="K9992">
        <v>103065</v>
      </c>
      <c r="L9992">
        <v>107300</v>
      </c>
      <c r="M9992" t="s">
        <v>2043</v>
      </c>
      <c r="N9992" t="s">
        <v>2043</v>
      </c>
      <c r="O9992" t="s">
        <v>2043</v>
      </c>
      <c r="P9992" t="s">
        <v>2046</v>
      </c>
    </row>
    <row r="9993" spans="1:16" x14ac:dyDescent="0.2">
      <c r="A9993" t="s">
        <v>2068</v>
      </c>
      <c r="B9993">
        <v>52</v>
      </c>
      <c r="C9993">
        <v>2016</v>
      </c>
      <c r="D9993" t="s">
        <v>1288</v>
      </c>
      <c r="E9993" t="s">
        <v>112</v>
      </c>
      <c r="F9993" t="s">
        <v>190</v>
      </c>
      <c r="G9993" t="s">
        <v>1476</v>
      </c>
      <c r="H9993">
        <v>27263</v>
      </c>
      <c r="I9993">
        <v>54289</v>
      </c>
      <c r="J9993">
        <v>1276</v>
      </c>
      <c r="K9993">
        <v>24705</v>
      </c>
      <c r="L9993">
        <v>50100</v>
      </c>
      <c r="M9993" t="s">
        <v>2043</v>
      </c>
      <c r="N9993" t="s">
        <v>2043</v>
      </c>
      <c r="O9993" t="s">
        <v>2043</v>
      </c>
      <c r="P9993" t="s">
        <v>2046</v>
      </c>
    </row>
    <row r="9994" spans="1:16" x14ac:dyDescent="0.2">
      <c r="A9994" t="s">
        <v>2476</v>
      </c>
      <c r="B9994">
        <v>53</v>
      </c>
      <c r="C9994">
        <v>2016</v>
      </c>
      <c r="D9994" t="s">
        <v>175</v>
      </c>
      <c r="E9994" t="s">
        <v>2067</v>
      </c>
      <c r="F9994" t="s">
        <v>55</v>
      </c>
      <c r="G9994" t="s">
        <v>1446</v>
      </c>
      <c r="H9994">
        <v>162031</v>
      </c>
      <c r="I9994">
        <v>52465</v>
      </c>
      <c r="J9994">
        <v>8382</v>
      </c>
      <c r="K9994">
        <v>88182</v>
      </c>
      <c r="L9994">
        <v>185000</v>
      </c>
      <c r="M9994" t="s">
        <v>2043</v>
      </c>
      <c r="N9994" t="s">
        <v>2043</v>
      </c>
      <c r="O9994" t="s">
        <v>2043</v>
      </c>
      <c r="P9994" t="s">
        <v>2046</v>
      </c>
    </row>
    <row r="9995" spans="1:16" x14ac:dyDescent="0.2">
      <c r="A9995" t="s">
        <v>2070</v>
      </c>
      <c r="B9995">
        <v>54</v>
      </c>
      <c r="C9995">
        <v>2016</v>
      </c>
      <c r="D9995" t="s">
        <v>970</v>
      </c>
      <c r="E9995" t="s">
        <v>2045</v>
      </c>
      <c r="F9995" t="s">
        <v>55</v>
      </c>
      <c r="G9995" t="s">
        <v>1456</v>
      </c>
      <c r="H9995">
        <v>143265</v>
      </c>
      <c r="I9995">
        <v>49161</v>
      </c>
      <c r="J9995">
        <v>8981</v>
      </c>
      <c r="K9995">
        <v>113481</v>
      </c>
      <c r="L9995">
        <v>71833</v>
      </c>
      <c r="M9995" t="s">
        <v>2043</v>
      </c>
      <c r="N9995" t="s">
        <v>2043</v>
      </c>
      <c r="O9995" t="s">
        <v>2043</v>
      </c>
      <c r="P9995" t="s">
        <v>2046</v>
      </c>
    </row>
    <row r="9996" spans="1:16" x14ac:dyDescent="0.2">
      <c r="A9996" t="s">
        <v>2003</v>
      </c>
      <c r="B9996">
        <v>55</v>
      </c>
      <c r="C9996">
        <v>2016</v>
      </c>
      <c r="D9996" t="s">
        <v>100</v>
      </c>
      <c r="E9996" t="s">
        <v>112</v>
      </c>
      <c r="F9996" t="s">
        <v>28</v>
      </c>
      <c r="G9996" t="s">
        <v>1406</v>
      </c>
      <c r="H9996">
        <v>183298</v>
      </c>
      <c r="I9996">
        <v>48851</v>
      </c>
      <c r="J9996">
        <v>6960</v>
      </c>
      <c r="K9996">
        <v>167460</v>
      </c>
      <c r="L9996">
        <v>97900</v>
      </c>
      <c r="M9996" t="s">
        <v>2043</v>
      </c>
      <c r="N9996" t="s">
        <v>2043</v>
      </c>
      <c r="O9996" t="s">
        <v>2043</v>
      </c>
      <c r="P9996" t="s">
        <v>2046</v>
      </c>
    </row>
    <row r="9997" spans="1:16" x14ac:dyDescent="0.2">
      <c r="A9997" t="s">
        <v>981</v>
      </c>
      <c r="B9997">
        <v>56</v>
      </c>
      <c r="C9997">
        <v>2016</v>
      </c>
      <c r="D9997" t="s">
        <v>46</v>
      </c>
      <c r="E9997" t="s">
        <v>46</v>
      </c>
      <c r="F9997" t="s">
        <v>18</v>
      </c>
      <c r="G9997" t="s">
        <v>1426</v>
      </c>
      <c r="H9997">
        <v>56816</v>
      </c>
      <c r="I9997">
        <v>48778</v>
      </c>
      <c r="J9997">
        <v>7685</v>
      </c>
      <c r="K9997">
        <v>68026</v>
      </c>
      <c r="L9997">
        <v>49495</v>
      </c>
      <c r="M9997" t="s">
        <v>2043</v>
      </c>
      <c r="N9997" t="s">
        <v>2043</v>
      </c>
      <c r="O9997" t="s">
        <v>2043</v>
      </c>
      <c r="P9997" t="s">
        <v>2046</v>
      </c>
    </row>
    <row r="9998" spans="1:16" x14ac:dyDescent="0.2">
      <c r="A9998" t="s">
        <v>2071</v>
      </c>
      <c r="B9998">
        <v>57</v>
      </c>
      <c r="C9998">
        <v>2016</v>
      </c>
      <c r="D9998" t="s">
        <v>985</v>
      </c>
      <c r="E9998" t="s">
        <v>115</v>
      </c>
      <c r="F9998" t="s">
        <v>22</v>
      </c>
      <c r="G9998" t="s">
        <v>1403</v>
      </c>
      <c r="H9998">
        <v>26384</v>
      </c>
      <c r="I9998">
        <v>48681</v>
      </c>
      <c r="J9998">
        <v>687</v>
      </c>
      <c r="K9998">
        <v>17989</v>
      </c>
      <c r="L9998">
        <v>51700</v>
      </c>
      <c r="M9998" t="s">
        <v>2043</v>
      </c>
      <c r="N9998" t="s">
        <v>2043</v>
      </c>
      <c r="O9998" t="s">
        <v>2043</v>
      </c>
      <c r="P9998" t="s">
        <v>2046</v>
      </c>
    </row>
    <row r="9999" spans="1:16" x14ac:dyDescent="0.2">
      <c r="A9999" t="s">
        <v>2075</v>
      </c>
      <c r="B9999">
        <v>58</v>
      </c>
      <c r="C9999">
        <v>2016</v>
      </c>
      <c r="D9999" t="s">
        <v>85</v>
      </c>
      <c r="E9999" t="s">
        <v>2061</v>
      </c>
      <c r="F9999" t="s">
        <v>113</v>
      </c>
      <c r="G9999" t="s">
        <v>1449</v>
      </c>
      <c r="H9999">
        <v>43678</v>
      </c>
      <c r="I9999">
        <v>47453</v>
      </c>
      <c r="J9999">
        <v>1050</v>
      </c>
      <c r="K9999">
        <v>37069</v>
      </c>
      <c r="L9999">
        <v>323035</v>
      </c>
      <c r="M9999" t="s">
        <v>2046</v>
      </c>
      <c r="N9999" t="s">
        <v>2043</v>
      </c>
      <c r="O9999" t="s">
        <v>2043</v>
      </c>
      <c r="P9999" t="s">
        <v>2046</v>
      </c>
    </row>
    <row r="10000" spans="1:16" x14ac:dyDescent="0.2">
      <c r="A10000" t="s">
        <v>2001</v>
      </c>
      <c r="B10000">
        <v>59</v>
      </c>
      <c r="C10000">
        <v>2016</v>
      </c>
      <c r="D10000" t="s">
        <v>1722</v>
      </c>
      <c r="E10000" t="s">
        <v>2064</v>
      </c>
      <c r="F10000" t="s">
        <v>44</v>
      </c>
      <c r="G10000" t="s">
        <v>1437</v>
      </c>
      <c r="H10000">
        <v>44571</v>
      </c>
      <c r="I10000">
        <v>47011</v>
      </c>
      <c r="J10000">
        <v>2102</v>
      </c>
      <c r="K10000">
        <v>78497</v>
      </c>
      <c r="L10000">
        <v>112200</v>
      </c>
      <c r="M10000" t="s">
        <v>2043</v>
      </c>
      <c r="N10000" t="s">
        <v>2043</v>
      </c>
      <c r="O10000" t="s">
        <v>2043</v>
      </c>
      <c r="P10000" t="s">
        <v>2046</v>
      </c>
    </row>
    <row r="10001" spans="1:16" x14ac:dyDescent="0.2">
      <c r="A10001" t="s">
        <v>2074</v>
      </c>
      <c r="B10001">
        <v>60</v>
      </c>
      <c r="C10001">
        <v>2016</v>
      </c>
      <c r="D10001" t="s">
        <v>74</v>
      </c>
      <c r="E10001" t="s">
        <v>74</v>
      </c>
      <c r="F10001" t="s">
        <v>75</v>
      </c>
      <c r="G10001" t="s">
        <v>1439</v>
      </c>
      <c r="H10001">
        <v>67508</v>
      </c>
      <c r="I10001">
        <v>46132</v>
      </c>
      <c r="J10001">
        <v>3605</v>
      </c>
      <c r="K10001">
        <v>49128</v>
      </c>
      <c r="L10001">
        <v>126000</v>
      </c>
      <c r="M10001" t="s">
        <v>2043</v>
      </c>
      <c r="N10001" t="s">
        <v>2046</v>
      </c>
      <c r="O10001" t="s">
        <v>2043</v>
      </c>
      <c r="P10001" t="s">
        <v>2046</v>
      </c>
    </row>
    <row r="10002" spans="1:16" x14ac:dyDescent="0.2">
      <c r="A10002" t="s">
        <v>2089</v>
      </c>
      <c r="B10002">
        <v>61</v>
      </c>
      <c r="C10002">
        <v>2016</v>
      </c>
      <c r="D10002" t="s">
        <v>40</v>
      </c>
      <c r="E10002" t="s">
        <v>2044</v>
      </c>
      <c r="F10002" t="s">
        <v>28</v>
      </c>
      <c r="G10002" t="s">
        <v>1406</v>
      </c>
      <c r="I10002">
        <v>45891</v>
      </c>
      <c r="J10002">
        <v>257</v>
      </c>
      <c r="K10002">
        <v>271668</v>
      </c>
      <c r="L10002">
        <v>11463</v>
      </c>
      <c r="M10002" t="s">
        <v>2043</v>
      </c>
      <c r="N10002" t="s">
        <v>2043</v>
      </c>
      <c r="O10002" t="s">
        <v>2043</v>
      </c>
      <c r="P10002" t="s">
        <v>2046</v>
      </c>
    </row>
    <row r="10003" spans="1:16" x14ac:dyDescent="0.2">
      <c r="A10003" t="s">
        <v>2073</v>
      </c>
      <c r="B10003">
        <v>62</v>
      </c>
      <c r="C10003">
        <v>2016</v>
      </c>
      <c r="D10003" t="s">
        <v>108</v>
      </c>
      <c r="E10003" t="s">
        <v>2055</v>
      </c>
      <c r="F10003" t="s">
        <v>86</v>
      </c>
      <c r="G10003" t="s">
        <v>1412</v>
      </c>
      <c r="H10003">
        <v>200845</v>
      </c>
      <c r="I10003">
        <v>44294</v>
      </c>
      <c r="J10003">
        <v>7351</v>
      </c>
      <c r="K10003">
        <v>90093</v>
      </c>
      <c r="L10003">
        <v>123200</v>
      </c>
      <c r="M10003" t="s">
        <v>2043</v>
      </c>
      <c r="N10003" t="s">
        <v>2043</v>
      </c>
      <c r="O10003" t="s">
        <v>2043</v>
      </c>
      <c r="P10003" t="s">
        <v>2046</v>
      </c>
    </row>
    <row r="10004" spans="1:16" x14ac:dyDescent="0.2">
      <c r="A10004" t="s">
        <v>2085</v>
      </c>
      <c r="B10004">
        <v>63</v>
      </c>
      <c r="C10004">
        <v>2016</v>
      </c>
      <c r="D10004" t="s">
        <v>1294</v>
      </c>
      <c r="E10004" t="s">
        <v>112</v>
      </c>
      <c r="F10004" t="s">
        <v>113</v>
      </c>
      <c r="G10004" t="s">
        <v>1440</v>
      </c>
      <c r="H10004">
        <v>30890</v>
      </c>
      <c r="I10004">
        <v>43591</v>
      </c>
      <c r="J10004">
        <v>2129</v>
      </c>
      <c r="K10004">
        <v>32744</v>
      </c>
      <c r="L10004">
        <v>203500</v>
      </c>
      <c r="M10004" t="s">
        <v>2043</v>
      </c>
      <c r="N10004" t="s">
        <v>2043</v>
      </c>
      <c r="O10004" t="s">
        <v>2043</v>
      </c>
      <c r="P10004" t="s">
        <v>2046</v>
      </c>
    </row>
    <row r="10005" spans="1:16" x14ac:dyDescent="0.2">
      <c r="A10005" t="s">
        <v>2072</v>
      </c>
      <c r="B10005">
        <v>64</v>
      </c>
      <c r="C10005">
        <v>2016</v>
      </c>
      <c r="D10005" t="s">
        <v>976</v>
      </c>
      <c r="E10005" t="s">
        <v>115</v>
      </c>
      <c r="F10005" t="s">
        <v>55</v>
      </c>
      <c r="G10005" t="s">
        <v>1777</v>
      </c>
      <c r="H10005">
        <v>5328</v>
      </c>
      <c r="I10005">
        <v>43026</v>
      </c>
      <c r="J10005">
        <v>215</v>
      </c>
      <c r="K10005">
        <v>12307</v>
      </c>
      <c r="L10005">
        <v>27700</v>
      </c>
      <c r="M10005" t="s">
        <v>2043</v>
      </c>
      <c r="N10005" t="s">
        <v>2043</v>
      </c>
      <c r="O10005" t="s">
        <v>2043</v>
      </c>
      <c r="P10005" t="s">
        <v>2046</v>
      </c>
    </row>
    <row r="10006" spans="1:16" x14ac:dyDescent="0.2">
      <c r="A10006" t="s">
        <v>2063</v>
      </c>
      <c r="B10006">
        <v>65</v>
      </c>
      <c r="C10006">
        <v>2016</v>
      </c>
      <c r="D10006" t="s">
        <v>223</v>
      </c>
      <c r="E10006" t="s">
        <v>920</v>
      </c>
      <c r="F10006" t="s">
        <v>22</v>
      </c>
      <c r="G10006" t="s">
        <v>1502</v>
      </c>
      <c r="H10006">
        <v>7449</v>
      </c>
      <c r="I10006">
        <v>42126</v>
      </c>
      <c r="J10006">
        <v>1189</v>
      </c>
      <c r="K10006">
        <v>71189</v>
      </c>
      <c r="L10006">
        <v>30078</v>
      </c>
      <c r="M10006" t="s">
        <v>2043</v>
      </c>
      <c r="N10006" t="s">
        <v>2043</v>
      </c>
      <c r="O10006" t="s">
        <v>2043</v>
      </c>
      <c r="P10006" t="s">
        <v>2046</v>
      </c>
    </row>
    <row r="10007" spans="1:16" x14ac:dyDescent="0.2">
      <c r="A10007" t="s">
        <v>2091</v>
      </c>
      <c r="B10007">
        <v>66</v>
      </c>
      <c r="C10007">
        <v>2016</v>
      </c>
      <c r="D10007" t="s">
        <v>987</v>
      </c>
      <c r="E10007" t="s">
        <v>2055</v>
      </c>
      <c r="F10007" t="s">
        <v>25</v>
      </c>
      <c r="G10007" t="s">
        <v>1459</v>
      </c>
      <c r="H10007">
        <v>26331</v>
      </c>
      <c r="I10007">
        <v>41373</v>
      </c>
      <c r="J10007">
        <v>1220</v>
      </c>
      <c r="K10007">
        <v>23004</v>
      </c>
      <c r="L10007">
        <v>113000</v>
      </c>
      <c r="M10007" t="s">
        <v>2043</v>
      </c>
      <c r="N10007" t="s">
        <v>2043</v>
      </c>
      <c r="O10007" t="s">
        <v>2043</v>
      </c>
      <c r="P10007" t="s">
        <v>2046</v>
      </c>
    </row>
    <row r="10008" spans="1:16" x14ac:dyDescent="0.2">
      <c r="A10008" t="s">
        <v>2080</v>
      </c>
      <c r="B10008">
        <v>67</v>
      </c>
      <c r="C10008">
        <v>2016</v>
      </c>
      <c r="D10008" t="s">
        <v>118</v>
      </c>
      <c r="E10008" t="s">
        <v>2061</v>
      </c>
      <c r="F10008" t="s">
        <v>22</v>
      </c>
      <c r="G10008" t="s">
        <v>1469</v>
      </c>
      <c r="H10008">
        <v>24730</v>
      </c>
      <c r="I10008">
        <v>40990</v>
      </c>
      <c r="J10008">
        <v>7610</v>
      </c>
      <c r="K10008">
        <v>48415</v>
      </c>
      <c r="L10008">
        <v>118500</v>
      </c>
      <c r="M10008" t="s">
        <v>2043</v>
      </c>
      <c r="N10008" t="s">
        <v>2043</v>
      </c>
      <c r="O10008" t="s">
        <v>2043</v>
      </c>
      <c r="P10008" t="s">
        <v>2046</v>
      </c>
    </row>
    <row r="10009" spans="1:16" x14ac:dyDescent="0.2">
      <c r="A10009" t="s">
        <v>2083</v>
      </c>
      <c r="B10009">
        <v>68</v>
      </c>
      <c r="C10009">
        <v>2016</v>
      </c>
      <c r="D10009" t="s">
        <v>118</v>
      </c>
      <c r="E10009" t="s">
        <v>2061</v>
      </c>
      <c r="F10009" t="s">
        <v>86</v>
      </c>
      <c r="G10009" t="s">
        <v>1412</v>
      </c>
      <c r="H10009">
        <v>37898</v>
      </c>
      <c r="I10009">
        <v>40704</v>
      </c>
      <c r="J10009">
        <v>4526</v>
      </c>
      <c r="K10009">
        <v>53134</v>
      </c>
      <c r="L10009">
        <v>82949</v>
      </c>
      <c r="M10009" t="s">
        <v>2043</v>
      </c>
      <c r="N10009" t="s">
        <v>2043</v>
      </c>
      <c r="O10009" t="s">
        <v>2043</v>
      </c>
      <c r="P10009" t="s">
        <v>2046</v>
      </c>
    </row>
    <row r="10010" spans="1:16" x14ac:dyDescent="0.2">
      <c r="A10010" t="s">
        <v>2093</v>
      </c>
      <c r="B10010">
        <v>69</v>
      </c>
      <c r="C10010">
        <v>2016</v>
      </c>
      <c r="D10010" t="s">
        <v>43</v>
      </c>
      <c r="E10010" t="s">
        <v>2044</v>
      </c>
      <c r="F10010" t="s">
        <v>53</v>
      </c>
      <c r="G10010" t="s">
        <v>1471</v>
      </c>
      <c r="I10010">
        <v>40222</v>
      </c>
      <c r="J10010">
        <v>581</v>
      </c>
      <c r="K10010">
        <v>185306</v>
      </c>
      <c r="L10010">
        <v>34032</v>
      </c>
      <c r="M10010" t="s">
        <v>2043</v>
      </c>
      <c r="N10010" t="s">
        <v>2043</v>
      </c>
      <c r="O10010" t="s">
        <v>2043</v>
      </c>
      <c r="P10010" t="s">
        <v>2046</v>
      </c>
    </row>
    <row r="10011" spans="1:16" x14ac:dyDescent="0.2">
      <c r="A10011" t="s">
        <v>2076</v>
      </c>
      <c r="B10011">
        <v>70</v>
      </c>
      <c r="C10011">
        <v>2016</v>
      </c>
      <c r="D10011" t="s">
        <v>17</v>
      </c>
      <c r="E10011" t="s">
        <v>17</v>
      </c>
      <c r="F10011" t="s">
        <v>187</v>
      </c>
      <c r="G10011" t="s">
        <v>1448</v>
      </c>
      <c r="H10011">
        <v>25262</v>
      </c>
      <c r="I10011">
        <v>40204</v>
      </c>
      <c r="J10011">
        <v>1563</v>
      </c>
      <c r="K10011">
        <v>29673</v>
      </c>
      <c r="L10011">
        <v>139000</v>
      </c>
      <c r="M10011" t="s">
        <v>2043</v>
      </c>
      <c r="N10011" t="s">
        <v>2043</v>
      </c>
      <c r="O10011" t="s">
        <v>2043</v>
      </c>
      <c r="P10011" t="s">
        <v>2046</v>
      </c>
    </row>
    <row r="10012" spans="1:16" x14ac:dyDescent="0.2">
      <c r="A10012" t="s">
        <v>2082</v>
      </c>
      <c r="B10012">
        <v>71</v>
      </c>
      <c r="C10012">
        <v>2016</v>
      </c>
      <c r="D10012" t="s">
        <v>1830</v>
      </c>
      <c r="E10012" t="s">
        <v>2042</v>
      </c>
      <c r="F10012" t="s">
        <v>72</v>
      </c>
      <c r="G10012" t="s">
        <v>1452</v>
      </c>
      <c r="H10012">
        <v>10489</v>
      </c>
      <c r="I10012">
        <v>39745</v>
      </c>
      <c r="J10012">
        <v>897</v>
      </c>
      <c r="K10012">
        <v>13519</v>
      </c>
      <c r="L10012">
        <v>125000</v>
      </c>
      <c r="M10012" t="s">
        <v>2043</v>
      </c>
      <c r="N10012" t="s">
        <v>2043</v>
      </c>
      <c r="O10012" t="s">
        <v>2043</v>
      </c>
      <c r="P10012" t="s">
        <v>2046</v>
      </c>
    </row>
    <row r="10013" spans="1:16" x14ac:dyDescent="0.2">
      <c r="A10013" t="s">
        <v>2081</v>
      </c>
      <c r="B10013">
        <v>72</v>
      </c>
      <c r="C10013">
        <v>2016</v>
      </c>
      <c r="D10013" t="s">
        <v>100</v>
      </c>
      <c r="E10013" t="s">
        <v>112</v>
      </c>
      <c r="F10013" t="s">
        <v>41</v>
      </c>
      <c r="G10013" t="s">
        <v>1544</v>
      </c>
      <c r="H10013">
        <v>146839</v>
      </c>
      <c r="I10013">
        <v>39498</v>
      </c>
      <c r="J10013">
        <v>4442</v>
      </c>
      <c r="K10013">
        <v>101779</v>
      </c>
      <c r="L10013">
        <v>68000</v>
      </c>
      <c r="M10013" t="s">
        <v>2043</v>
      </c>
      <c r="N10013" t="s">
        <v>2043</v>
      </c>
      <c r="O10013" t="s">
        <v>2043</v>
      </c>
      <c r="P10013" t="s">
        <v>2046</v>
      </c>
    </row>
    <row r="10014" spans="1:16" x14ac:dyDescent="0.2">
      <c r="A10014" t="s">
        <v>219</v>
      </c>
      <c r="B10014">
        <v>73</v>
      </c>
      <c r="C10014">
        <v>2016</v>
      </c>
      <c r="D10014" t="s">
        <v>65</v>
      </c>
      <c r="E10014" t="s">
        <v>2044</v>
      </c>
      <c r="F10014" t="s">
        <v>146</v>
      </c>
      <c r="G10014" t="s">
        <v>1465</v>
      </c>
      <c r="I10014">
        <v>39450</v>
      </c>
      <c r="J10014">
        <v>514</v>
      </c>
      <c r="K10014">
        <v>121707</v>
      </c>
      <c r="L10014">
        <v>50000</v>
      </c>
      <c r="M10014" t="s">
        <v>2043</v>
      </c>
      <c r="N10014" t="s">
        <v>2043</v>
      </c>
      <c r="O10014" t="s">
        <v>2043</v>
      </c>
      <c r="P10014" t="s">
        <v>2046</v>
      </c>
    </row>
    <row r="10015" spans="1:16" x14ac:dyDescent="0.2">
      <c r="A10015" t="s">
        <v>2086</v>
      </c>
      <c r="B10015">
        <v>74</v>
      </c>
      <c r="C10015">
        <v>2016</v>
      </c>
      <c r="D10015" t="s">
        <v>57</v>
      </c>
      <c r="E10015" t="s">
        <v>2044</v>
      </c>
      <c r="F10015" t="s">
        <v>28</v>
      </c>
      <c r="G10015" t="s">
        <v>1406</v>
      </c>
      <c r="H10015">
        <v>69253</v>
      </c>
      <c r="I10015">
        <v>39208</v>
      </c>
      <c r="J10015">
        <v>6083</v>
      </c>
      <c r="K10015">
        <v>861395</v>
      </c>
      <c r="L10015">
        <v>36800</v>
      </c>
      <c r="M10015" t="s">
        <v>2043</v>
      </c>
      <c r="N10015" t="s">
        <v>2043</v>
      </c>
      <c r="O10015" t="s">
        <v>2043</v>
      </c>
      <c r="P10015" t="s">
        <v>2046</v>
      </c>
    </row>
    <row r="10016" spans="1:16" x14ac:dyDescent="0.2">
      <c r="A10016" t="s">
        <v>2084</v>
      </c>
      <c r="B10016">
        <v>75</v>
      </c>
      <c r="C10016">
        <v>2016</v>
      </c>
      <c r="D10016" t="s">
        <v>32</v>
      </c>
      <c r="E10016" t="s">
        <v>2064</v>
      </c>
      <c r="F10016" t="s">
        <v>41</v>
      </c>
      <c r="G10016" t="s">
        <v>2477</v>
      </c>
      <c r="H10016">
        <v>85308</v>
      </c>
      <c r="I10016">
        <v>38581</v>
      </c>
      <c r="J10016">
        <v>4768</v>
      </c>
      <c r="K10016">
        <v>49316</v>
      </c>
      <c r="L10016">
        <v>129000</v>
      </c>
      <c r="M10016" t="s">
        <v>2043</v>
      </c>
      <c r="N10016" t="s">
        <v>2043</v>
      </c>
      <c r="O10016" t="s">
        <v>2043</v>
      </c>
      <c r="P10016" t="s">
        <v>2046</v>
      </c>
    </row>
    <row r="10017" spans="1:16" x14ac:dyDescent="0.2">
      <c r="A10017" t="s">
        <v>276</v>
      </c>
      <c r="B10017">
        <v>76</v>
      </c>
      <c r="C10017">
        <v>2016</v>
      </c>
      <c r="D10017" t="s">
        <v>40</v>
      </c>
      <c r="E10017" t="s">
        <v>2044</v>
      </c>
      <c r="F10017" t="s">
        <v>146</v>
      </c>
      <c r="G10017" t="s">
        <v>1462</v>
      </c>
      <c r="I10017">
        <v>38243</v>
      </c>
      <c r="J10017">
        <v>1425</v>
      </c>
      <c r="K10017">
        <v>266550</v>
      </c>
      <c r="L10017">
        <v>11593</v>
      </c>
      <c r="M10017" t="s">
        <v>2043</v>
      </c>
      <c r="N10017" t="s">
        <v>2043</v>
      </c>
      <c r="O10017" t="s">
        <v>2043</v>
      </c>
      <c r="P10017" t="s">
        <v>2046</v>
      </c>
    </row>
    <row r="10018" spans="1:16" x14ac:dyDescent="0.2">
      <c r="A10018" t="s">
        <v>2090</v>
      </c>
      <c r="B10018">
        <v>77</v>
      </c>
      <c r="C10018">
        <v>2016</v>
      </c>
      <c r="D10018" t="s">
        <v>636</v>
      </c>
      <c r="E10018" t="s">
        <v>2045</v>
      </c>
      <c r="F10018" t="s">
        <v>55</v>
      </c>
      <c r="G10018" t="s">
        <v>1508</v>
      </c>
      <c r="H10018">
        <v>169771</v>
      </c>
      <c r="I10018">
        <v>38226</v>
      </c>
      <c r="J10018">
        <v>9938</v>
      </c>
      <c r="K10018">
        <v>110903</v>
      </c>
      <c r="L10018">
        <v>132000</v>
      </c>
      <c r="M10018" t="s">
        <v>2043</v>
      </c>
      <c r="N10018" t="s">
        <v>2046</v>
      </c>
      <c r="O10018" t="s">
        <v>2043</v>
      </c>
      <c r="P10018" t="s">
        <v>2046</v>
      </c>
    </row>
    <row r="10019" spans="1:16" x14ac:dyDescent="0.2">
      <c r="A10019" t="s">
        <v>1173</v>
      </c>
      <c r="B10019">
        <v>78</v>
      </c>
      <c r="C10019">
        <v>2016</v>
      </c>
      <c r="D10019" t="s">
        <v>57</v>
      </c>
      <c r="E10019" t="s">
        <v>2044</v>
      </c>
      <c r="F10019" t="s">
        <v>28</v>
      </c>
      <c r="G10019" t="s">
        <v>1406</v>
      </c>
      <c r="H10019">
        <v>48984</v>
      </c>
      <c r="I10019">
        <v>37897</v>
      </c>
      <c r="J10019">
        <v>6127</v>
      </c>
      <c r="K10019">
        <v>787465</v>
      </c>
      <c r="L10019">
        <v>56218</v>
      </c>
      <c r="M10019" t="s">
        <v>2043</v>
      </c>
      <c r="N10019" t="s">
        <v>2043</v>
      </c>
      <c r="O10019" t="s">
        <v>2043</v>
      </c>
      <c r="P10019" t="s">
        <v>2046</v>
      </c>
    </row>
    <row r="10020" spans="1:16" x14ac:dyDescent="0.2">
      <c r="A10020" t="s">
        <v>2098</v>
      </c>
      <c r="B10020">
        <v>79</v>
      </c>
      <c r="C10020">
        <v>2016</v>
      </c>
      <c r="D10020" t="s">
        <v>1288</v>
      </c>
      <c r="E10020" t="s">
        <v>112</v>
      </c>
      <c r="F10020" t="s">
        <v>33</v>
      </c>
      <c r="G10020" t="s">
        <v>1895</v>
      </c>
      <c r="H10020">
        <v>35101</v>
      </c>
      <c r="I10020">
        <v>37876</v>
      </c>
      <c r="J10020">
        <v>2094</v>
      </c>
      <c r="K10020">
        <v>57088</v>
      </c>
      <c r="L10020">
        <v>39300</v>
      </c>
      <c r="M10020" t="s">
        <v>2043</v>
      </c>
      <c r="N10020" t="s">
        <v>2043</v>
      </c>
      <c r="O10020" t="s">
        <v>2043</v>
      </c>
      <c r="P10020" t="s">
        <v>2046</v>
      </c>
    </row>
    <row r="10021" spans="1:16" x14ac:dyDescent="0.2">
      <c r="A10021" t="s">
        <v>2088</v>
      </c>
      <c r="B10021">
        <v>80</v>
      </c>
      <c r="C10021">
        <v>2016</v>
      </c>
      <c r="D10021" t="s">
        <v>118</v>
      </c>
      <c r="E10021" t="s">
        <v>2061</v>
      </c>
      <c r="F10021" t="s">
        <v>44</v>
      </c>
      <c r="G10021" t="s">
        <v>1417</v>
      </c>
      <c r="H10021">
        <v>21519</v>
      </c>
      <c r="I10021">
        <v>37864</v>
      </c>
      <c r="J10021">
        <v>7340</v>
      </c>
      <c r="K10021">
        <v>40861</v>
      </c>
      <c r="L10021">
        <v>84000</v>
      </c>
      <c r="M10021" t="s">
        <v>2043</v>
      </c>
      <c r="N10021" t="s">
        <v>2043</v>
      </c>
      <c r="O10021" t="s">
        <v>2043</v>
      </c>
      <c r="P10021" t="s">
        <v>2046</v>
      </c>
    </row>
    <row r="10022" spans="1:16" x14ac:dyDescent="0.2">
      <c r="A10022" t="s">
        <v>2097</v>
      </c>
      <c r="B10022">
        <v>81</v>
      </c>
      <c r="C10022">
        <v>2016</v>
      </c>
      <c r="D10022" t="s">
        <v>65</v>
      </c>
      <c r="E10022" t="s">
        <v>2044</v>
      </c>
      <c r="F10022" t="s">
        <v>44</v>
      </c>
      <c r="G10022" t="s">
        <v>1443</v>
      </c>
      <c r="H10022">
        <v>25486</v>
      </c>
      <c r="I10022">
        <v>35653</v>
      </c>
      <c r="J10022">
        <v>2171</v>
      </c>
      <c r="K10022">
        <v>104656</v>
      </c>
      <c r="L10022">
        <v>41350</v>
      </c>
      <c r="M10022" t="s">
        <v>2043</v>
      </c>
      <c r="N10022" t="s">
        <v>2043</v>
      </c>
      <c r="O10022" t="s">
        <v>2043</v>
      </c>
      <c r="P10022" t="s">
        <v>2046</v>
      </c>
    </row>
    <row r="10023" spans="1:16" x14ac:dyDescent="0.2">
      <c r="A10023" t="s">
        <v>2478</v>
      </c>
      <c r="B10023">
        <v>82</v>
      </c>
      <c r="C10023">
        <v>2016</v>
      </c>
      <c r="D10023" t="s">
        <v>40</v>
      </c>
      <c r="E10023" t="s">
        <v>2044</v>
      </c>
      <c r="F10023" t="s">
        <v>28</v>
      </c>
      <c r="G10023" t="s">
        <v>1406</v>
      </c>
      <c r="I10023">
        <v>35181</v>
      </c>
      <c r="J10023">
        <v>1214</v>
      </c>
      <c r="K10023">
        <v>517963</v>
      </c>
      <c r="L10023">
        <v>12735</v>
      </c>
      <c r="M10023" t="s">
        <v>2043</v>
      </c>
      <c r="N10023" t="s">
        <v>2043</v>
      </c>
      <c r="O10023" t="s">
        <v>2043</v>
      </c>
      <c r="P10023" t="s">
        <v>2046</v>
      </c>
    </row>
    <row r="10024" spans="1:16" x14ac:dyDescent="0.2">
      <c r="A10024" t="s">
        <v>2100</v>
      </c>
      <c r="B10024">
        <v>83</v>
      </c>
      <c r="C10024">
        <v>2016</v>
      </c>
      <c r="D10024" t="s">
        <v>79</v>
      </c>
      <c r="E10024" t="s">
        <v>2044</v>
      </c>
      <c r="F10024" t="s">
        <v>28</v>
      </c>
      <c r="G10024" t="s">
        <v>1406</v>
      </c>
      <c r="H10024">
        <v>503</v>
      </c>
      <c r="I10024">
        <v>34693</v>
      </c>
      <c r="J10024">
        <v>56</v>
      </c>
      <c r="K10024">
        <v>5070</v>
      </c>
      <c r="L10024">
        <v>1231</v>
      </c>
      <c r="M10024" t="s">
        <v>2043</v>
      </c>
      <c r="N10024" t="s">
        <v>2043</v>
      </c>
      <c r="O10024" t="s">
        <v>2043</v>
      </c>
      <c r="P10024" t="s">
        <v>2046</v>
      </c>
    </row>
    <row r="10025" spans="1:16" x14ac:dyDescent="0.2">
      <c r="A10025" t="s">
        <v>2079</v>
      </c>
      <c r="B10025">
        <v>84</v>
      </c>
      <c r="C10025">
        <v>2016</v>
      </c>
      <c r="D10025" t="s">
        <v>987</v>
      </c>
      <c r="E10025" t="s">
        <v>2055</v>
      </c>
      <c r="F10025" t="s">
        <v>72</v>
      </c>
      <c r="G10025" t="s">
        <v>1507</v>
      </c>
      <c r="I10025">
        <v>34582</v>
      </c>
      <c r="J10025">
        <v>781</v>
      </c>
      <c r="K10025">
        <v>15228</v>
      </c>
      <c r="L10025">
        <v>12511</v>
      </c>
      <c r="M10025" t="s">
        <v>2043</v>
      </c>
      <c r="N10025" t="s">
        <v>2043</v>
      </c>
      <c r="O10025" t="s">
        <v>2043</v>
      </c>
      <c r="P10025" t="s">
        <v>2046</v>
      </c>
    </row>
    <row r="10026" spans="1:16" x14ac:dyDescent="0.2">
      <c r="A10026" t="s">
        <v>2096</v>
      </c>
      <c r="B10026">
        <v>85</v>
      </c>
      <c r="C10026">
        <v>2016</v>
      </c>
      <c r="D10026" t="s">
        <v>79</v>
      </c>
      <c r="E10026" t="s">
        <v>2044</v>
      </c>
      <c r="F10026" t="s">
        <v>28</v>
      </c>
      <c r="G10026" t="s">
        <v>1406</v>
      </c>
      <c r="H10026">
        <v>58842</v>
      </c>
      <c r="I10026">
        <v>34441</v>
      </c>
      <c r="J10026">
        <v>5163</v>
      </c>
      <c r="K10026">
        <v>161184</v>
      </c>
      <c r="L10026">
        <v>54800</v>
      </c>
      <c r="M10026" t="s">
        <v>2043</v>
      </c>
      <c r="N10026" t="s">
        <v>2043</v>
      </c>
      <c r="O10026" t="s">
        <v>2043</v>
      </c>
      <c r="P10026" t="s">
        <v>2046</v>
      </c>
    </row>
    <row r="10027" spans="1:16" x14ac:dyDescent="0.2">
      <c r="A10027" t="s">
        <v>2121</v>
      </c>
      <c r="B10027">
        <v>86</v>
      </c>
      <c r="C10027">
        <v>2016</v>
      </c>
      <c r="D10027" t="s">
        <v>100</v>
      </c>
      <c r="E10027" t="s">
        <v>112</v>
      </c>
      <c r="F10027" t="s">
        <v>55</v>
      </c>
      <c r="G10027" t="s">
        <v>1751</v>
      </c>
      <c r="H10027">
        <v>124437</v>
      </c>
      <c r="I10027">
        <v>32639</v>
      </c>
      <c r="J10027">
        <v>18108</v>
      </c>
      <c r="K10027">
        <v>51839</v>
      </c>
      <c r="L10027">
        <v>8000</v>
      </c>
      <c r="M10027" t="s">
        <v>2043</v>
      </c>
      <c r="N10027" t="s">
        <v>2043</v>
      </c>
      <c r="O10027" t="s">
        <v>2043</v>
      </c>
      <c r="P10027" t="s">
        <v>2046</v>
      </c>
    </row>
    <row r="10028" spans="1:16" x14ac:dyDescent="0.2">
      <c r="A10028" t="s">
        <v>2105</v>
      </c>
      <c r="B10028">
        <v>87</v>
      </c>
      <c r="C10028">
        <v>2016</v>
      </c>
      <c r="D10028" t="s">
        <v>70</v>
      </c>
      <c r="E10028" t="s">
        <v>70</v>
      </c>
      <c r="F10028" t="s">
        <v>177</v>
      </c>
      <c r="G10028" t="s">
        <v>1473</v>
      </c>
      <c r="I10028">
        <v>32619</v>
      </c>
      <c r="J10028">
        <v>1965</v>
      </c>
      <c r="K10028">
        <v>16359</v>
      </c>
      <c r="L10028">
        <v>180000</v>
      </c>
      <c r="M10028" t="s">
        <v>2043</v>
      </c>
      <c r="N10028" t="s">
        <v>2043</v>
      </c>
      <c r="O10028" t="s">
        <v>2043</v>
      </c>
      <c r="P10028" t="s">
        <v>2046</v>
      </c>
    </row>
    <row r="10029" spans="1:16" x14ac:dyDescent="0.2">
      <c r="A10029" t="s">
        <v>2104</v>
      </c>
      <c r="B10029">
        <v>88</v>
      </c>
      <c r="C10029">
        <v>2016</v>
      </c>
      <c r="D10029" t="s">
        <v>74</v>
      </c>
      <c r="E10029" t="s">
        <v>74</v>
      </c>
      <c r="F10029" t="s">
        <v>35</v>
      </c>
      <c r="G10029" t="s">
        <v>1464</v>
      </c>
      <c r="H10029">
        <v>40286</v>
      </c>
      <c r="I10029">
        <v>31469</v>
      </c>
      <c r="J10029">
        <v>2965</v>
      </c>
      <c r="K10029">
        <v>31997</v>
      </c>
      <c r="L10029">
        <v>99900</v>
      </c>
      <c r="M10029" t="s">
        <v>2043</v>
      </c>
      <c r="N10029" t="s">
        <v>2046</v>
      </c>
      <c r="O10029" t="s">
        <v>2043</v>
      </c>
      <c r="P10029" t="s">
        <v>2046</v>
      </c>
    </row>
    <row r="10030" spans="1:16" x14ac:dyDescent="0.2">
      <c r="A10030" t="s">
        <v>2107</v>
      </c>
      <c r="B10030">
        <v>89</v>
      </c>
      <c r="C10030">
        <v>2016</v>
      </c>
      <c r="D10030" t="s">
        <v>1838</v>
      </c>
      <c r="E10030" t="s">
        <v>2042</v>
      </c>
      <c r="F10030" t="s">
        <v>146</v>
      </c>
      <c r="G10030" t="s">
        <v>1489</v>
      </c>
      <c r="H10030">
        <v>51914</v>
      </c>
      <c r="I10030">
        <v>30945</v>
      </c>
      <c r="J10030">
        <v>2278</v>
      </c>
      <c r="K10030">
        <v>11500</v>
      </c>
      <c r="L10030">
        <v>216000</v>
      </c>
      <c r="M10030" t="s">
        <v>2043</v>
      </c>
      <c r="N10030" t="s">
        <v>2043</v>
      </c>
      <c r="O10030" t="s">
        <v>2043</v>
      </c>
      <c r="P10030" t="s">
        <v>2046</v>
      </c>
    </row>
    <row r="10031" spans="1:16" x14ac:dyDescent="0.2">
      <c r="A10031" t="s">
        <v>1169</v>
      </c>
      <c r="B10031">
        <v>90</v>
      </c>
      <c r="C10031">
        <v>2016</v>
      </c>
      <c r="D10031" t="s">
        <v>488</v>
      </c>
      <c r="E10031" t="s">
        <v>920</v>
      </c>
      <c r="F10031" t="s">
        <v>22</v>
      </c>
      <c r="G10031" t="s">
        <v>1403</v>
      </c>
      <c r="H10031">
        <v>49869</v>
      </c>
      <c r="I10031">
        <v>30935</v>
      </c>
      <c r="J10031">
        <v>4428</v>
      </c>
      <c r="K10031">
        <v>97484</v>
      </c>
      <c r="L10031">
        <v>15900</v>
      </c>
      <c r="M10031" t="s">
        <v>2043</v>
      </c>
      <c r="N10031" t="s">
        <v>2043</v>
      </c>
      <c r="O10031" t="s">
        <v>2043</v>
      </c>
      <c r="P10031" t="s">
        <v>2046</v>
      </c>
    </row>
    <row r="10032" spans="1:16" x14ac:dyDescent="0.2">
      <c r="A10032" t="s">
        <v>2110</v>
      </c>
      <c r="B10032">
        <v>91</v>
      </c>
      <c r="C10032">
        <v>2016</v>
      </c>
      <c r="D10032" t="s">
        <v>283</v>
      </c>
      <c r="E10032" t="s">
        <v>283</v>
      </c>
      <c r="F10032" t="s">
        <v>370</v>
      </c>
      <c r="G10032" t="s">
        <v>1504</v>
      </c>
      <c r="H10032">
        <v>104693</v>
      </c>
      <c r="I10032">
        <v>30601</v>
      </c>
      <c r="J10032">
        <v>3273</v>
      </c>
      <c r="K10032">
        <v>21600</v>
      </c>
      <c r="L10032">
        <v>62600</v>
      </c>
      <c r="M10032" t="s">
        <v>2043</v>
      </c>
      <c r="N10032" t="s">
        <v>2043</v>
      </c>
      <c r="O10032" t="s">
        <v>2043</v>
      </c>
      <c r="P10032" t="s">
        <v>2046</v>
      </c>
    </row>
    <row r="10033" spans="1:16" x14ac:dyDescent="0.2">
      <c r="A10033" t="s">
        <v>2078</v>
      </c>
      <c r="B10033">
        <v>92</v>
      </c>
      <c r="C10033">
        <v>2016</v>
      </c>
      <c r="D10033" t="s">
        <v>998</v>
      </c>
      <c r="E10033" t="s">
        <v>115</v>
      </c>
      <c r="F10033" t="s">
        <v>177</v>
      </c>
      <c r="G10033" t="s">
        <v>1497</v>
      </c>
      <c r="H10033">
        <v>3440</v>
      </c>
      <c r="I10033">
        <v>30380</v>
      </c>
      <c r="J10033">
        <v>187</v>
      </c>
      <c r="K10033">
        <v>4549</v>
      </c>
      <c r="L10033">
        <v>4700</v>
      </c>
      <c r="M10033" t="s">
        <v>2043</v>
      </c>
      <c r="N10033" t="s">
        <v>2043</v>
      </c>
      <c r="O10033" t="s">
        <v>2043</v>
      </c>
      <c r="P10033" t="s">
        <v>2046</v>
      </c>
    </row>
    <row r="10034" spans="1:16" x14ac:dyDescent="0.2">
      <c r="A10034" t="s">
        <v>1243</v>
      </c>
      <c r="B10034">
        <v>93</v>
      </c>
      <c r="C10034">
        <v>2016</v>
      </c>
      <c r="D10034" t="s">
        <v>2430</v>
      </c>
      <c r="E10034" t="s">
        <v>2064</v>
      </c>
      <c r="F10034" t="s">
        <v>72</v>
      </c>
      <c r="G10034" t="s">
        <v>1461</v>
      </c>
      <c r="H10034">
        <v>100946</v>
      </c>
      <c r="I10034">
        <v>30274</v>
      </c>
      <c r="J10034">
        <v>4833</v>
      </c>
      <c r="K10034">
        <v>32718</v>
      </c>
      <c r="L10034">
        <v>89446</v>
      </c>
      <c r="M10034" t="s">
        <v>2043</v>
      </c>
      <c r="N10034" t="s">
        <v>2043</v>
      </c>
      <c r="O10034" t="s">
        <v>2043</v>
      </c>
      <c r="P10034" t="s">
        <v>2046</v>
      </c>
    </row>
    <row r="10035" spans="1:16" x14ac:dyDescent="0.2">
      <c r="A10035" t="s">
        <v>2099</v>
      </c>
      <c r="B10035">
        <v>94</v>
      </c>
      <c r="C10035">
        <v>2016</v>
      </c>
      <c r="D10035" t="s">
        <v>980</v>
      </c>
      <c r="E10035" t="s">
        <v>2055</v>
      </c>
      <c r="F10035" t="s">
        <v>44</v>
      </c>
      <c r="G10035" t="s">
        <v>1428</v>
      </c>
      <c r="H10035">
        <v>62472</v>
      </c>
      <c r="I10035">
        <v>29636</v>
      </c>
      <c r="J10035">
        <v>7267</v>
      </c>
      <c r="K10035">
        <v>62843</v>
      </c>
      <c r="L10035">
        <v>99000</v>
      </c>
      <c r="M10035" t="s">
        <v>2043</v>
      </c>
      <c r="N10035" t="s">
        <v>2046</v>
      </c>
      <c r="O10035" t="s">
        <v>2043</v>
      </c>
      <c r="P10035" t="s">
        <v>2046</v>
      </c>
    </row>
    <row r="10036" spans="1:16" x14ac:dyDescent="0.2">
      <c r="A10036" t="s">
        <v>2115</v>
      </c>
      <c r="B10036">
        <v>95</v>
      </c>
      <c r="C10036">
        <v>2016</v>
      </c>
      <c r="D10036" t="s">
        <v>214</v>
      </c>
      <c r="E10036" t="s">
        <v>920</v>
      </c>
      <c r="F10036" t="s">
        <v>44</v>
      </c>
      <c r="G10036" t="s">
        <v>1417</v>
      </c>
      <c r="H10036">
        <v>33052</v>
      </c>
      <c r="I10036">
        <v>29447</v>
      </c>
      <c r="J10036">
        <v>2269</v>
      </c>
      <c r="K10036">
        <v>95384</v>
      </c>
      <c r="L10036">
        <v>29762</v>
      </c>
      <c r="M10036" t="s">
        <v>2043</v>
      </c>
      <c r="N10036" t="s">
        <v>2043</v>
      </c>
      <c r="O10036" t="s">
        <v>2043</v>
      </c>
      <c r="P10036" t="s">
        <v>2046</v>
      </c>
    </row>
    <row r="10037" spans="1:16" x14ac:dyDescent="0.2">
      <c r="A10037" t="s">
        <v>2102</v>
      </c>
      <c r="B10037">
        <v>96</v>
      </c>
      <c r="C10037">
        <v>2016</v>
      </c>
      <c r="D10037" t="s">
        <v>175</v>
      </c>
      <c r="E10037" t="s">
        <v>2067</v>
      </c>
      <c r="F10037" t="s">
        <v>28</v>
      </c>
      <c r="G10037" t="s">
        <v>1406</v>
      </c>
      <c r="H10037">
        <v>53473</v>
      </c>
      <c r="I10037">
        <v>28987</v>
      </c>
      <c r="J10037">
        <v>8306</v>
      </c>
      <c r="K10037">
        <v>50051</v>
      </c>
      <c r="L10037">
        <v>20500</v>
      </c>
      <c r="M10037" t="s">
        <v>2043</v>
      </c>
      <c r="N10037" t="s">
        <v>2043</v>
      </c>
      <c r="O10037" t="s">
        <v>2043</v>
      </c>
      <c r="P10037" t="s">
        <v>2046</v>
      </c>
    </row>
    <row r="10038" spans="1:16" x14ac:dyDescent="0.2">
      <c r="A10038" t="s">
        <v>2094</v>
      </c>
      <c r="B10038">
        <v>97</v>
      </c>
      <c r="C10038">
        <v>2016</v>
      </c>
      <c r="D10038" t="s">
        <v>1722</v>
      </c>
      <c r="E10038" t="s">
        <v>2064</v>
      </c>
      <c r="F10038" t="s">
        <v>44</v>
      </c>
      <c r="G10038" t="s">
        <v>1467</v>
      </c>
      <c r="H10038">
        <v>24277</v>
      </c>
      <c r="I10038">
        <v>28863</v>
      </c>
      <c r="J10038">
        <v>1940</v>
      </c>
      <c r="K10038">
        <v>57948</v>
      </c>
      <c r="L10038">
        <v>57180</v>
      </c>
      <c r="M10038" t="s">
        <v>2043</v>
      </c>
      <c r="N10038" t="s">
        <v>2043</v>
      </c>
      <c r="O10038" t="s">
        <v>2043</v>
      </c>
      <c r="P10038" t="s">
        <v>2046</v>
      </c>
    </row>
    <row r="10039" spans="1:16" x14ac:dyDescent="0.2">
      <c r="A10039" t="s">
        <v>2087</v>
      </c>
      <c r="B10039">
        <v>98</v>
      </c>
      <c r="C10039">
        <v>2016</v>
      </c>
      <c r="D10039" t="s">
        <v>21</v>
      </c>
      <c r="E10039" t="s">
        <v>920</v>
      </c>
      <c r="F10039" t="s">
        <v>22</v>
      </c>
      <c r="G10039" t="s">
        <v>1411</v>
      </c>
      <c r="H10039">
        <v>10311</v>
      </c>
      <c r="I10039">
        <v>28150</v>
      </c>
      <c r="J10039">
        <v>1540</v>
      </c>
      <c r="K10039">
        <v>16332</v>
      </c>
      <c r="L10039">
        <v>6016</v>
      </c>
      <c r="M10039" t="s">
        <v>2043</v>
      </c>
      <c r="N10039" t="s">
        <v>2043</v>
      </c>
      <c r="O10039" t="s">
        <v>2043</v>
      </c>
      <c r="P10039" t="s">
        <v>2046</v>
      </c>
    </row>
    <row r="10040" spans="1:16" x14ac:dyDescent="0.2">
      <c r="A10040" t="s">
        <v>2108</v>
      </c>
      <c r="B10040">
        <v>99</v>
      </c>
      <c r="C10040">
        <v>2016</v>
      </c>
      <c r="D10040" t="s">
        <v>175</v>
      </c>
      <c r="E10040" t="s">
        <v>2067</v>
      </c>
      <c r="F10040" t="s">
        <v>28</v>
      </c>
      <c r="G10040" t="s">
        <v>1406</v>
      </c>
      <c r="H10040">
        <v>57326</v>
      </c>
      <c r="I10040">
        <v>28118</v>
      </c>
      <c r="J10040">
        <v>3833</v>
      </c>
      <c r="K10040">
        <v>63848</v>
      </c>
      <c r="L10040">
        <v>24800</v>
      </c>
      <c r="M10040" t="s">
        <v>2043</v>
      </c>
      <c r="N10040" t="s">
        <v>2043</v>
      </c>
      <c r="O10040" t="s">
        <v>2043</v>
      </c>
      <c r="P10040" t="s">
        <v>2046</v>
      </c>
    </row>
    <row r="10041" spans="1:16" x14ac:dyDescent="0.2">
      <c r="A10041" t="s">
        <v>2112</v>
      </c>
      <c r="B10041">
        <v>100</v>
      </c>
      <c r="C10041">
        <v>2016</v>
      </c>
      <c r="D10041" t="s">
        <v>40</v>
      </c>
      <c r="E10041" t="s">
        <v>2044</v>
      </c>
      <c r="F10041" t="s">
        <v>187</v>
      </c>
      <c r="G10041" t="s">
        <v>1448</v>
      </c>
      <c r="I10041">
        <v>28111</v>
      </c>
      <c r="J10041">
        <v>815</v>
      </c>
      <c r="K10041">
        <v>238472</v>
      </c>
      <c r="L10041">
        <v>5530</v>
      </c>
      <c r="M10041" t="s">
        <v>2043</v>
      </c>
      <c r="N10041" t="s">
        <v>2043</v>
      </c>
      <c r="O10041" t="s">
        <v>2043</v>
      </c>
      <c r="P10041" t="s">
        <v>2046</v>
      </c>
    </row>
    <row r="10042" spans="1:16" x14ac:dyDescent="0.2">
      <c r="A10042" t="s">
        <v>2095</v>
      </c>
      <c r="B10042">
        <v>101</v>
      </c>
      <c r="C10042">
        <v>2016</v>
      </c>
      <c r="D10042" t="s">
        <v>46</v>
      </c>
      <c r="E10042" t="s">
        <v>46</v>
      </c>
      <c r="F10042" t="s">
        <v>47</v>
      </c>
      <c r="G10042" t="s">
        <v>1454</v>
      </c>
      <c r="H10042">
        <v>55289</v>
      </c>
      <c r="I10042">
        <v>27940</v>
      </c>
      <c r="J10042">
        <v>1953</v>
      </c>
      <c r="K10042">
        <v>41166</v>
      </c>
      <c r="L10042">
        <v>52000</v>
      </c>
      <c r="M10042" t="s">
        <v>2043</v>
      </c>
      <c r="N10042" t="s">
        <v>2043</v>
      </c>
      <c r="O10042" t="s">
        <v>2043</v>
      </c>
      <c r="P10042" t="s">
        <v>2046</v>
      </c>
    </row>
    <row r="10043" spans="1:16" x14ac:dyDescent="0.2">
      <c r="A10043" t="s">
        <v>393</v>
      </c>
      <c r="B10043">
        <v>102</v>
      </c>
      <c r="C10043">
        <v>2016</v>
      </c>
      <c r="D10043" t="s">
        <v>976</v>
      </c>
      <c r="E10043" t="s">
        <v>115</v>
      </c>
      <c r="F10043" t="s">
        <v>398</v>
      </c>
      <c r="G10043" t="s">
        <v>1512</v>
      </c>
      <c r="H10043">
        <v>5815</v>
      </c>
      <c r="I10043">
        <v>27925</v>
      </c>
      <c r="J10043">
        <v>572</v>
      </c>
      <c r="K10043">
        <v>10800</v>
      </c>
      <c r="L10043">
        <v>18800</v>
      </c>
      <c r="M10043" t="s">
        <v>2043</v>
      </c>
      <c r="N10043" t="s">
        <v>2043</v>
      </c>
      <c r="O10043" t="s">
        <v>2043</v>
      </c>
      <c r="P10043" t="s">
        <v>2046</v>
      </c>
    </row>
    <row r="10044" spans="1:16" x14ac:dyDescent="0.2">
      <c r="A10044" t="s">
        <v>2109</v>
      </c>
      <c r="B10044">
        <v>103</v>
      </c>
      <c r="C10044">
        <v>2016</v>
      </c>
      <c r="D10044" t="s">
        <v>24</v>
      </c>
      <c r="E10044" t="s">
        <v>2042</v>
      </c>
      <c r="F10044" t="s">
        <v>53</v>
      </c>
      <c r="G10044" t="s">
        <v>1416</v>
      </c>
      <c r="H10044">
        <v>13746</v>
      </c>
      <c r="I10044">
        <v>27079</v>
      </c>
      <c r="J10044">
        <v>1072</v>
      </c>
      <c r="K10044">
        <v>20576</v>
      </c>
      <c r="L10044">
        <v>157500</v>
      </c>
      <c r="M10044" t="s">
        <v>2043</v>
      </c>
      <c r="N10044" t="s">
        <v>2043</v>
      </c>
      <c r="O10044" t="s">
        <v>2043</v>
      </c>
      <c r="P10044" t="s">
        <v>2046</v>
      </c>
    </row>
    <row r="10045" spans="1:16" x14ac:dyDescent="0.2">
      <c r="A10045" t="s">
        <v>2069</v>
      </c>
      <c r="B10045">
        <v>104</v>
      </c>
      <c r="C10045">
        <v>2016</v>
      </c>
      <c r="D10045" t="s">
        <v>223</v>
      </c>
      <c r="E10045" t="s">
        <v>920</v>
      </c>
      <c r="F10045" t="s">
        <v>22</v>
      </c>
      <c r="G10045" t="s">
        <v>1403</v>
      </c>
      <c r="H10045">
        <v>49764</v>
      </c>
      <c r="I10045">
        <v>27028</v>
      </c>
      <c r="J10045">
        <v>2521</v>
      </c>
      <c r="K10045">
        <v>48952</v>
      </c>
      <c r="L10045">
        <v>6800</v>
      </c>
      <c r="M10045" t="s">
        <v>2043</v>
      </c>
      <c r="N10045" t="s">
        <v>2043</v>
      </c>
      <c r="O10045" t="s">
        <v>2043</v>
      </c>
      <c r="P10045" t="s">
        <v>2046</v>
      </c>
    </row>
    <row r="10046" spans="1:16" x14ac:dyDescent="0.2">
      <c r="A10046" t="s">
        <v>2116</v>
      </c>
      <c r="B10046">
        <v>105</v>
      </c>
      <c r="C10046">
        <v>2016</v>
      </c>
      <c r="D10046" t="s">
        <v>65</v>
      </c>
      <c r="E10046" t="s">
        <v>2044</v>
      </c>
      <c r="F10046" t="s">
        <v>28</v>
      </c>
      <c r="G10046" t="s">
        <v>1406</v>
      </c>
      <c r="H10046">
        <v>34427</v>
      </c>
      <c r="I10046">
        <v>26800</v>
      </c>
      <c r="J10046">
        <v>3439</v>
      </c>
      <c r="K10046">
        <v>100184</v>
      </c>
      <c r="L10046">
        <v>30900</v>
      </c>
      <c r="M10046" t="s">
        <v>2043</v>
      </c>
      <c r="N10046" t="s">
        <v>2043</v>
      </c>
      <c r="O10046" t="s">
        <v>2043</v>
      </c>
      <c r="P10046" t="s">
        <v>2046</v>
      </c>
    </row>
    <row r="10047" spans="1:16" x14ac:dyDescent="0.2">
      <c r="A10047" t="s">
        <v>2106</v>
      </c>
      <c r="B10047">
        <v>106</v>
      </c>
      <c r="C10047">
        <v>2016</v>
      </c>
      <c r="D10047" t="s">
        <v>38</v>
      </c>
      <c r="E10047" t="s">
        <v>2055</v>
      </c>
      <c r="F10047" t="s">
        <v>28</v>
      </c>
      <c r="G10047" t="s">
        <v>1406</v>
      </c>
      <c r="H10047">
        <v>152193</v>
      </c>
      <c r="I10047">
        <v>26794</v>
      </c>
      <c r="J10047">
        <v>6873</v>
      </c>
      <c r="K10047">
        <v>33956</v>
      </c>
      <c r="L10047">
        <v>80200</v>
      </c>
      <c r="M10047" t="s">
        <v>2043</v>
      </c>
      <c r="N10047" t="s">
        <v>2043</v>
      </c>
      <c r="O10047" t="s">
        <v>2043</v>
      </c>
      <c r="P10047" t="s">
        <v>2046</v>
      </c>
    </row>
    <row r="10048" spans="1:16" x14ac:dyDescent="0.2">
      <c r="A10048" t="s">
        <v>2120</v>
      </c>
      <c r="B10048">
        <v>107</v>
      </c>
      <c r="C10048">
        <v>2016</v>
      </c>
      <c r="D10048" t="s">
        <v>70</v>
      </c>
      <c r="E10048" t="s">
        <v>70</v>
      </c>
      <c r="F10048" t="s">
        <v>98</v>
      </c>
      <c r="G10048" t="s">
        <v>1493</v>
      </c>
      <c r="H10048">
        <v>8529</v>
      </c>
      <c r="I10048">
        <v>26528</v>
      </c>
      <c r="J10048">
        <v>2109</v>
      </c>
      <c r="K10048">
        <v>8863</v>
      </c>
      <c r="L10048">
        <v>69865</v>
      </c>
      <c r="M10048" t="s">
        <v>2043</v>
      </c>
      <c r="N10048" t="s">
        <v>2043</v>
      </c>
      <c r="O10048" t="s">
        <v>2043</v>
      </c>
      <c r="P10048" t="s">
        <v>2046</v>
      </c>
    </row>
    <row r="10049" spans="1:16" x14ac:dyDescent="0.2">
      <c r="A10049" t="s">
        <v>2111</v>
      </c>
      <c r="B10049">
        <v>108</v>
      </c>
      <c r="C10049">
        <v>2016</v>
      </c>
      <c r="D10049" t="s">
        <v>976</v>
      </c>
      <c r="E10049" t="s">
        <v>115</v>
      </c>
      <c r="F10049" t="s">
        <v>177</v>
      </c>
      <c r="G10049" t="s">
        <v>1475</v>
      </c>
      <c r="H10049">
        <v>2694</v>
      </c>
      <c r="I10049">
        <v>26380</v>
      </c>
      <c r="J10049">
        <v>266</v>
      </c>
      <c r="K10049">
        <v>6358</v>
      </c>
      <c r="L10049">
        <v>9000</v>
      </c>
      <c r="M10049" t="s">
        <v>2043</v>
      </c>
      <c r="N10049" t="s">
        <v>2043</v>
      </c>
      <c r="O10049" t="s">
        <v>2043</v>
      </c>
      <c r="P10049" t="s">
        <v>2046</v>
      </c>
    </row>
    <row r="10050" spans="1:16" x14ac:dyDescent="0.2">
      <c r="A10050" t="s">
        <v>2113</v>
      </c>
      <c r="B10050">
        <v>109</v>
      </c>
      <c r="C10050">
        <v>2016</v>
      </c>
      <c r="D10050" t="s">
        <v>60</v>
      </c>
      <c r="E10050" t="s">
        <v>2114</v>
      </c>
      <c r="F10050" t="s">
        <v>44</v>
      </c>
      <c r="G10050" t="s">
        <v>1474</v>
      </c>
      <c r="H10050">
        <v>113314</v>
      </c>
      <c r="I10050">
        <v>25413</v>
      </c>
      <c r="J10050">
        <v>4529</v>
      </c>
      <c r="K10050">
        <v>37939</v>
      </c>
      <c r="L10050">
        <v>420000</v>
      </c>
      <c r="M10050" t="s">
        <v>2043</v>
      </c>
      <c r="N10050" t="s">
        <v>2043</v>
      </c>
      <c r="O10050" t="s">
        <v>2043</v>
      </c>
      <c r="P10050" t="s">
        <v>2046</v>
      </c>
    </row>
    <row r="10051" spans="1:16" x14ac:dyDescent="0.2">
      <c r="A10051" t="s">
        <v>852</v>
      </c>
      <c r="B10051">
        <v>110</v>
      </c>
      <c r="C10051">
        <v>2016</v>
      </c>
      <c r="D10051" t="s">
        <v>970</v>
      </c>
      <c r="E10051" t="s">
        <v>2045</v>
      </c>
      <c r="F10051" t="s">
        <v>55</v>
      </c>
      <c r="G10051" t="s">
        <v>1530</v>
      </c>
      <c r="H10051">
        <v>76449</v>
      </c>
      <c r="I10051">
        <v>25281</v>
      </c>
      <c r="J10051">
        <v>5271</v>
      </c>
      <c r="K10051">
        <v>50796</v>
      </c>
      <c r="L10051">
        <v>33000</v>
      </c>
      <c r="M10051" t="s">
        <v>2043</v>
      </c>
      <c r="N10051" t="s">
        <v>2043</v>
      </c>
      <c r="O10051" t="s">
        <v>2043</v>
      </c>
      <c r="P10051" t="s">
        <v>2046</v>
      </c>
    </row>
    <row r="10052" spans="1:16" x14ac:dyDescent="0.2">
      <c r="A10052" t="s">
        <v>2103</v>
      </c>
      <c r="B10052">
        <v>111</v>
      </c>
      <c r="C10052">
        <v>2016</v>
      </c>
      <c r="D10052" t="s">
        <v>24</v>
      </c>
      <c r="E10052" t="s">
        <v>2042</v>
      </c>
      <c r="F10052" t="s">
        <v>44</v>
      </c>
      <c r="G10052" t="s">
        <v>1425</v>
      </c>
      <c r="H10052">
        <v>1635</v>
      </c>
      <c r="I10052">
        <v>25146</v>
      </c>
      <c r="J10052">
        <v>1129</v>
      </c>
      <c r="K10052">
        <v>11337</v>
      </c>
      <c r="L10052">
        <v>178000</v>
      </c>
      <c r="M10052" t="s">
        <v>2043</v>
      </c>
      <c r="N10052" t="s">
        <v>2043</v>
      </c>
      <c r="O10052" t="s">
        <v>2043</v>
      </c>
      <c r="P10052" t="s">
        <v>2046</v>
      </c>
    </row>
    <row r="10053" spans="1:16" x14ac:dyDescent="0.2">
      <c r="A10053" t="s">
        <v>2127</v>
      </c>
      <c r="B10053">
        <v>112</v>
      </c>
      <c r="C10053">
        <v>2016</v>
      </c>
      <c r="D10053" t="s">
        <v>57</v>
      </c>
      <c r="E10053" t="s">
        <v>2044</v>
      </c>
      <c r="F10053" t="s">
        <v>35</v>
      </c>
      <c r="G10053" t="s">
        <v>1431</v>
      </c>
      <c r="H10053">
        <v>35977</v>
      </c>
      <c r="I10053">
        <v>25098</v>
      </c>
      <c r="J10053">
        <v>4050</v>
      </c>
      <c r="K10053">
        <v>334048</v>
      </c>
      <c r="L10053">
        <v>45400</v>
      </c>
      <c r="M10053" t="s">
        <v>2046</v>
      </c>
      <c r="N10053" t="s">
        <v>2043</v>
      </c>
      <c r="O10053" t="s">
        <v>2043</v>
      </c>
      <c r="P10053" t="s">
        <v>2046</v>
      </c>
    </row>
    <row r="10054" spans="1:16" x14ac:dyDescent="0.2">
      <c r="A10054" t="s">
        <v>2124</v>
      </c>
      <c r="B10054">
        <v>113</v>
      </c>
      <c r="C10054">
        <v>2016</v>
      </c>
      <c r="D10054" t="s">
        <v>637</v>
      </c>
      <c r="E10054" t="s">
        <v>2045</v>
      </c>
      <c r="F10054" t="s">
        <v>146</v>
      </c>
      <c r="G10054" t="s">
        <v>1535</v>
      </c>
      <c r="H10054">
        <v>51889</v>
      </c>
      <c r="I10054">
        <v>24704</v>
      </c>
      <c r="J10054">
        <v>1990</v>
      </c>
      <c r="K10054">
        <v>46612</v>
      </c>
      <c r="L10054">
        <v>72000</v>
      </c>
      <c r="M10054" t="s">
        <v>2043</v>
      </c>
      <c r="N10054" t="s">
        <v>2043</v>
      </c>
      <c r="O10054" t="s">
        <v>2043</v>
      </c>
      <c r="P10054" t="s">
        <v>2046</v>
      </c>
    </row>
    <row r="10055" spans="1:16" x14ac:dyDescent="0.2">
      <c r="A10055" t="s">
        <v>2125</v>
      </c>
      <c r="B10055">
        <v>114</v>
      </c>
      <c r="C10055">
        <v>2016</v>
      </c>
      <c r="D10055" t="s">
        <v>65</v>
      </c>
      <c r="E10055" t="s">
        <v>2044</v>
      </c>
      <c r="F10055" t="s">
        <v>22</v>
      </c>
      <c r="G10055" t="s">
        <v>1411</v>
      </c>
      <c r="I10055">
        <v>24361</v>
      </c>
      <c r="J10055">
        <v>2272</v>
      </c>
      <c r="K10055">
        <v>137077</v>
      </c>
      <c r="L10055">
        <v>28681</v>
      </c>
      <c r="M10055" t="s">
        <v>2043</v>
      </c>
      <c r="N10055" t="s">
        <v>2043</v>
      </c>
      <c r="O10055" t="s">
        <v>2043</v>
      </c>
      <c r="P10055" t="s">
        <v>2046</v>
      </c>
    </row>
    <row r="10056" spans="1:16" x14ac:dyDescent="0.2">
      <c r="A10056" t="s">
        <v>1241</v>
      </c>
      <c r="B10056">
        <v>115</v>
      </c>
      <c r="C10056">
        <v>2016</v>
      </c>
      <c r="D10056" t="s">
        <v>214</v>
      </c>
      <c r="E10056" t="s">
        <v>920</v>
      </c>
      <c r="F10056" t="s">
        <v>125</v>
      </c>
      <c r="G10056" t="s">
        <v>1407</v>
      </c>
      <c r="H10056">
        <v>55572</v>
      </c>
      <c r="I10056">
        <v>24002</v>
      </c>
      <c r="J10056">
        <v>2816</v>
      </c>
      <c r="K10056">
        <v>121156</v>
      </c>
      <c r="L10056">
        <v>29188</v>
      </c>
      <c r="M10056" t="s">
        <v>2043</v>
      </c>
      <c r="N10056" t="s">
        <v>2046</v>
      </c>
      <c r="O10056" t="s">
        <v>2043</v>
      </c>
      <c r="P10056" t="s">
        <v>2046</v>
      </c>
    </row>
    <row r="10057" spans="1:16" x14ac:dyDescent="0.2">
      <c r="A10057" t="s">
        <v>2132</v>
      </c>
      <c r="B10057">
        <v>116</v>
      </c>
      <c r="C10057">
        <v>2016</v>
      </c>
      <c r="D10057" t="s">
        <v>27</v>
      </c>
      <c r="E10057" t="s">
        <v>27</v>
      </c>
      <c r="F10057" t="s">
        <v>28</v>
      </c>
      <c r="G10057" t="s">
        <v>1406</v>
      </c>
      <c r="H10057">
        <v>57963</v>
      </c>
      <c r="I10057">
        <v>23697</v>
      </c>
      <c r="J10057">
        <v>1844</v>
      </c>
      <c r="K10057">
        <v>49277</v>
      </c>
      <c r="L10057">
        <v>56430</v>
      </c>
      <c r="M10057" t="s">
        <v>2043</v>
      </c>
      <c r="N10057" t="s">
        <v>2043</v>
      </c>
      <c r="O10057" t="s">
        <v>2043</v>
      </c>
      <c r="P10057" t="s">
        <v>2043</v>
      </c>
    </row>
    <row r="10058" spans="1:16" x14ac:dyDescent="0.2">
      <c r="A10058" t="s">
        <v>989</v>
      </c>
      <c r="B10058">
        <v>117</v>
      </c>
      <c r="C10058">
        <v>2016</v>
      </c>
      <c r="D10058" t="s">
        <v>1095</v>
      </c>
      <c r="E10058" t="s">
        <v>920</v>
      </c>
      <c r="F10058" t="s">
        <v>22</v>
      </c>
      <c r="G10058" t="s">
        <v>1403</v>
      </c>
      <c r="H10058">
        <v>30660</v>
      </c>
      <c r="I10058">
        <v>23633</v>
      </c>
      <c r="J10058">
        <v>671</v>
      </c>
      <c r="K10058">
        <v>36942</v>
      </c>
      <c r="L10058">
        <v>65000</v>
      </c>
      <c r="M10058" t="s">
        <v>2043</v>
      </c>
      <c r="N10058" t="s">
        <v>2043</v>
      </c>
      <c r="O10058" t="s">
        <v>2043</v>
      </c>
      <c r="P10058" t="s">
        <v>2046</v>
      </c>
    </row>
    <row r="10059" spans="1:16" x14ac:dyDescent="0.2">
      <c r="A10059" t="s">
        <v>2126</v>
      </c>
      <c r="B10059">
        <v>118</v>
      </c>
      <c r="C10059">
        <v>2016</v>
      </c>
      <c r="D10059" t="s">
        <v>74</v>
      </c>
      <c r="E10059" t="s">
        <v>74</v>
      </c>
      <c r="F10059" t="s">
        <v>35</v>
      </c>
      <c r="G10059" t="s">
        <v>1464</v>
      </c>
      <c r="H10059">
        <v>35809</v>
      </c>
      <c r="I10059">
        <v>23526</v>
      </c>
      <c r="J10059">
        <v>1990</v>
      </c>
      <c r="K10059">
        <v>24454</v>
      </c>
      <c r="L10059">
        <v>65000</v>
      </c>
      <c r="M10059" t="s">
        <v>2043</v>
      </c>
      <c r="N10059" t="s">
        <v>2043</v>
      </c>
      <c r="O10059" t="s">
        <v>2043</v>
      </c>
      <c r="P10059" t="s">
        <v>2046</v>
      </c>
    </row>
    <row r="10060" spans="1:16" x14ac:dyDescent="0.2">
      <c r="A10060" t="s">
        <v>308</v>
      </c>
      <c r="B10060">
        <v>119</v>
      </c>
      <c r="C10060">
        <v>2016</v>
      </c>
      <c r="D10060" t="s">
        <v>976</v>
      </c>
      <c r="E10060" t="s">
        <v>115</v>
      </c>
      <c r="F10060" t="s">
        <v>181</v>
      </c>
      <c r="G10060" t="s">
        <v>2133</v>
      </c>
      <c r="H10060">
        <v>5902</v>
      </c>
      <c r="I10060">
        <v>23282</v>
      </c>
      <c r="J10060">
        <v>498</v>
      </c>
      <c r="K10060">
        <v>13022</v>
      </c>
      <c r="L10060">
        <v>18500</v>
      </c>
      <c r="M10060" t="s">
        <v>2043</v>
      </c>
      <c r="N10060" t="s">
        <v>2043</v>
      </c>
      <c r="O10060" t="s">
        <v>2043</v>
      </c>
      <c r="P10060" t="s">
        <v>2046</v>
      </c>
    </row>
    <row r="10061" spans="1:16" x14ac:dyDescent="0.2">
      <c r="A10061" t="s">
        <v>2131</v>
      </c>
      <c r="B10061">
        <v>120</v>
      </c>
      <c r="C10061">
        <v>2016</v>
      </c>
      <c r="D10061" t="s">
        <v>74</v>
      </c>
      <c r="E10061" t="s">
        <v>74</v>
      </c>
      <c r="F10061" t="s">
        <v>146</v>
      </c>
      <c r="G10061" t="s">
        <v>1466</v>
      </c>
      <c r="H10061">
        <v>36666</v>
      </c>
      <c r="I10061">
        <v>23247</v>
      </c>
      <c r="J10061">
        <v>2074</v>
      </c>
      <c r="K10061">
        <v>29281</v>
      </c>
      <c r="L10061">
        <v>61000</v>
      </c>
      <c r="M10061" t="s">
        <v>2043</v>
      </c>
      <c r="N10061" t="s">
        <v>2043</v>
      </c>
      <c r="O10061" t="s">
        <v>2043</v>
      </c>
      <c r="P10061" t="s">
        <v>2046</v>
      </c>
    </row>
    <row r="10062" spans="1:16" x14ac:dyDescent="0.2">
      <c r="A10062" t="s">
        <v>2077</v>
      </c>
      <c r="B10062">
        <v>121</v>
      </c>
      <c r="C10062">
        <v>2016</v>
      </c>
      <c r="D10062" t="s">
        <v>223</v>
      </c>
      <c r="E10062" t="s">
        <v>920</v>
      </c>
      <c r="F10062" t="s">
        <v>22</v>
      </c>
      <c r="G10062" t="s">
        <v>1403</v>
      </c>
      <c r="H10062">
        <v>5423</v>
      </c>
      <c r="I10062">
        <v>23152</v>
      </c>
      <c r="J10062">
        <v>118</v>
      </c>
      <c r="K10062">
        <v>24142</v>
      </c>
      <c r="L10062">
        <v>5400</v>
      </c>
      <c r="M10062" t="s">
        <v>2043</v>
      </c>
      <c r="N10062" t="s">
        <v>2043</v>
      </c>
      <c r="O10062" t="s">
        <v>2043</v>
      </c>
      <c r="P10062" t="s">
        <v>2046</v>
      </c>
    </row>
    <row r="10063" spans="1:16" x14ac:dyDescent="0.2">
      <c r="A10063" t="s">
        <v>2479</v>
      </c>
      <c r="B10063">
        <v>122</v>
      </c>
      <c r="C10063">
        <v>2016</v>
      </c>
      <c r="D10063" t="s">
        <v>985</v>
      </c>
      <c r="E10063" t="s">
        <v>115</v>
      </c>
      <c r="F10063" t="s">
        <v>44</v>
      </c>
      <c r="G10063" t="s">
        <v>2130</v>
      </c>
      <c r="I10063">
        <v>23128</v>
      </c>
      <c r="J10063">
        <v>168</v>
      </c>
      <c r="K10063">
        <v>9239</v>
      </c>
      <c r="L10063">
        <v>25000</v>
      </c>
      <c r="M10063" t="s">
        <v>2043</v>
      </c>
      <c r="N10063" t="s">
        <v>2043</v>
      </c>
      <c r="O10063" t="s">
        <v>2043</v>
      </c>
      <c r="P10063" t="s">
        <v>2046</v>
      </c>
    </row>
    <row r="10064" spans="1:16" x14ac:dyDescent="0.2">
      <c r="A10064" t="s">
        <v>2144</v>
      </c>
      <c r="B10064">
        <v>123</v>
      </c>
      <c r="C10064">
        <v>2016</v>
      </c>
      <c r="D10064" t="s">
        <v>100</v>
      </c>
      <c r="E10064" t="s">
        <v>112</v>
      </c>
      <c r="F10064" t="s">
        <v>44</v>
      </c>
      <c r="G10064" t="s">
        <v>2145</v>
      </c>
      <c r="H10064">
        <v>92405</v>
      </c>
      <c r="I10064">
        <v>22859</v>
      </c>
      <c r="J10064">
        <v>5144</v>
      </c>
      <c r="K10064">
        <v>53050</v>
      </c>
      <c r="L10064">
        <v>28000</v>
      </c>
      <c r="M10064" t="s">
        <v>2043</v>
      </c>
      <c r="N10064" t="s">
        <v>2043</v>
      </c>
      <c r="O10064" t="s">
        <v>2043</v>
      </c>
      <c r="P10064" t="s">
        <v>2046</v>
      </c>
    </row>
    <row r="10065" spans="1:16" x14ac:dyDescent="0.2">
      <c r="A10065" t="s">
        <v>2180</v>
      </c>
      <c r="B10065">
        <v>124</v>
      </c>
      <c r="C10065">
        <v>2016</v>
      </c>
      <c r="D10065" t="s">
        <v>1288</v>
      </c>
      <c r="E10065" t="s">
        <v>112</v>
      </c>
      <c r="F10065" t="s">
        <v>142</v>
      </c>
      <c r="G10065" t="s">
        <v>1480</v>
      </c>
      <c r="H10065">
        <v>10464</v>
      </c>
      <c r="I10065">
        <v>22795</v>
      </c>
      <c r="J10065">
        <v>355</v>
      </c>
      <c r="K10065">
        <v>7339</v>
      </c>
      <c r="L10065">
        <v>18200</v>
      </c>
      <c r="M10065" t="s">
        <v>2043</v>
      </c>
      <c r="N10065" t="s">
        <v>2043</v>
      </c>
      <c r="O10065" t="s">
        <v>2043</v>
      </c>
      <c r="P10065" t="s">
        <v>2046</v>
      </c>
    </row>
    <row r="10066" spans="1:16" x14ac:dyDescent="0.2">
      <c r="A10066" t="s">
        <v>2136</v>
      </c>
      <c r="B10066">
        <v>125</v>
      </c>
      <c r="C10066">
        <v>2016</v>
      </c>
      <c r="D10066" t="s">
        <v>1294</v>
      </c>
      <c r="E10066" t="s">
        <v>112</v>
      </c>
      <c r="F10066" t="s">
        <v>113</v>
      </c>
      <c r="G10066" t="s">
        <v>1664</v>
      </c>
      <c r="H10066">
        <v>2087</v>
      </c>
      <c r="I10066">
        <v>22678</v>
      </c>
      <c r="J10066">
        <v>158</v>
      </c>
      <c r="K10066">
        <v>26861</v>
      </c>
      <c r="L10066">
        <v>123000</v>
      </c>
      <c r="M10066" t="s">
        <v>2043</v>
      </c>
      <c r="N10066" t="s">
        <v>2043</v>
      </c>
      <c r="O10066" t="s">
        <v>2043</v>
      </c>
      <c r="P10066" t="s">
        <v>2046</v>
      </c>
    </row>
    <row r="10067" spans="1:16" x14ac:dyDescent="0.2">
      <c r="A10067" t="s">
        <v>2480</v>
      </c>
      <c r="B10067">
        <v>126</v>
      </c>
      <c r="C10067">
        <v>2016</v>
      </c>
      <c r="D10067" t="s">
        <v>166</v>
      </c>
      <c r="E10067" t="s">
        <v>2118</v>
      </c>
      <c r="F10067" t="s">
        <v>28</v>
      </c>
      <c r="G10067" t="s">
        <v>1406</v>
      </c>
      <c r="H10067">
        <v>12596</v>
      </c>
      <c r="I10067">
        <v>22534</v>
      </c>
      <c r="J10067">
        <v>322</v>
      </c>
      <c r="K10067">
        <v>36528</v>
      </c>
      <c r="L10067">
        <v>60000</v>
      </c>
      <c r="M10067" t="s">
        <v>2043</v>
      </c>
      <c r="N10067" t="s">
        <v>2043</v>
      </c>
      <c r="O10067" t="s">
        <v>2043</v>
      </c>
      <c r="P10067" t="s">
        <v>2046</v>
      </c>
    </row>
    <row r="10068" spans="1:16" x14ac:dyDescent="0.2">
      <c r="A10068" t="s">
        <v>2117</v>
      </c>
      <c r="B10068">
        <v>127</v>
      </c>
      <c r="C10068">
        <v>2016</v>
      </c>
      <c r="D10068" t="s">
        <v>1103</v>
      </c>
      <c r="E10068" t="s">
        <v>2118</v>
      </c>
      <c r="F10068" t="s">
        <v>113</v>
      </c>
      <c r="G10068" t="s">
        <v>1449</v>
      </c>
      <c r="H10068">
        <v>16874</v>
      </c>
      <c r="I10068">
        <v>22365</v>
      </c>
      <c r="J10068">
        <v>938</v>
      </c>
      <c r="K10068">
        <v>30587</v>
      </c>
      <c r="L10068">
        <v>56000</v>
      </c>
      <c r="M10068" t="s">
        <v>2043</v>
      </c>
      <c r="N10068" t="s">
        <v>2043</v>
      </c>
      <c r="O10068" t="s">
        <v>2043</v>
      </c>
      <c r="P10068" t="s">
        <v>2046</v>
      </c>
    </row>
    <row r="10069" spans="1:16" x14ac:dyDescent="0.2">
      <c r="A10069" t="s">
        <v>2123</v>
      </c>
      <c r="B10069">
        <v>128</v>
      </c>
      <c r="C10069">
        <v>2016</v>
      </c>
      <c r="D10069" t="s">
        <v>32</v>
      </c>
      <c r="E10069" t="s">
        <v>2064</v>
      </c>
      <c r="F10069" t="s">
        <v>142</v>
      </c>
      <c r="G10069" t="s">
        <v>1480</v>
      </c>
      <c r="H10069">
        <v>34973</v>
      </c>
      <c r="I10069">
        <v>22304</v>
      </c>
      <c r="J10069">
        <v>2710</v>
      </c>
      <c r="K10069">
        <v>22088</v>
      </c>
      <c r="L10069">
        <v>110800</v>
      </c>
      <c r="M10069" t="s">
        <v>2043</v>
      </c>
      <c r="N10069" t="s">
        <v>2043</v>
      </c>
      <c r="O10069" t="s">
        <v>2043</v>
      </c>
      <c r="P10069" t="s">
        <v>2046</v>
      </c>
    </row>
    <row r="10070" spans="1:16" x14ac:dyDescent="0.2">
      <c r="A10070" t="s">
        <v>742</v>
      </c>
      <c r="B10070">
        <v>129</v>
      </c>
      <c r="C10070">
        <v>2016</v>
      </c>
      <c r="D10070" t="s">
        <v>201</v>
      </c>
      <c r="E10070" t="s">
        <v>2061</v>
      </c>
      <c r="F10070" t="s">
        <v>68</v>
      </c>
      <c r="G10070" t="s">
        <v>1408</v>
      </c>
      <c r="H10070">
        <v>67332</v>
      </c>
      <c r="I10070">
        <v>21813</v>
      </c>
      <c r="J10070">
        <v>4772</v>
      </c>
      <c r="K10070">
        <v>54600</v>
      </c>
      <c r="L10070">
        <v>47457</v>
      </c>
      <c r="M10070" t="s">
        <v>2043</v>
      </c>
      <c r="N10070" t="s">
        <v>2043</v>
      </c>
      <c r="O10070" t="s">
        <v>2043</v>
      </c>
      <c r="P10070" t="s">
        <v>2046</v>
      </c>
    </row>
    <row r="10071" spans="1:16" x14ac:dyDescent="0.2">
      <c r="A10071" t="s">
        <v>1131</v>
      </c>
      <c r="B10071">
        <v>130</v>
      </c>
      <c r="C10071">
        <v>2016</v>
      </c>
      <c r="D10071" t="s">
        <v>100</v>
      </c>
      <c r="E10071" t="s">
        <v>112</v>
      </c>
      <c r="F10071" t="s">
        <v>55</v>
      </c>
      <c r="G10071" t="s">
        <v>1511</v>
      </c>
      <c r="H10071">
        <v>112761</v>
      </c>
      <c r="I10071">
        <v>21662</v>
      </c>
      <c r="J10071">
        <v>6939</v>
      </c>
      <c r="K10071">
        <v>71576</v>
      </c>
      <c r="L10071">
        <v>17900</v>
      </c>
      <c r="M10071" t="s">
        <v>2043</v>
      </c>
      <c r="N10071" t="s">
        <v>2043</v>
      </c>
      <c r="O10071" t="s">
        <v>2043</v>
      </c>
      <c r="P10071" t="s">
        <v>2046</v>
      </c>
    </row>
    <row r="10072" spans="1:16" x14ac:dyDescent="0.2">
      <c r="A10072" t="s">
        <v>531</v>
      </c>
      <c r="B10072">
        <v>131</v>
      </c>
      <c r="C10072">
        <v>2016</v>
      </c>
      <c r="D10072" t="s">
        <v>57</v>
      </c>
      <c r="E10072" t="s">
        <v>2044</v>
      </c>
      <c r="F10072" t="s">
        <v>72</v>
      </c>
      <c r="G10072" t="s">
        <v>1421</v>
      </c>
      <c r="H10072">
        <v>70518</v>
      </c>
      <c r="I10072">
        <v>21494</v>
      </c>
      <c r="J10072">
        <v>5879</v>
      </c>
      <c r="K10072">
        <v>421853</v>
      </c>
      <c r="L10072">
        <v>65433</v>
      </c>
      <c r="M10072" t="s">
        <v>2043</v>
      </c>
      <c r="N10072" t="s">
        <v>2043</v>
      </c>
      <c r="O10072" t="s">
        <v>2043</v>
      </c>
      <c r="P10072" t="s">
        <v>2046</v>
      </c>
    </row>
    <row r="10073" spans="1:16" x14ac:dyDescent="0.2">
      <c r="A10073" t="s">
        <v>2135</v>
      </c>
      <c r="B10073">
        <v>132</v>
      </c>
      <c r="C10073">
        <v>2016</v>
      </c>
      <c r="D10073" t="s">
        <v>1830</v>
      </c>
      <c r="E10073" t="s">
        <v>2042</v>
      </c>
      <c r="F10073" t="s">
        <v>146</v>
      </c>
      <c r="G10073" t="s">
        <v>1489</v>
      </c>
      <c r="H10073">
        <v>7123</v>
      </c>
      <c r="I10073">
        <v>21059</v>
      </c>
      <c r="J10073">
        <v>379</v>
      </c>
      <c r="K10073">
        <v>10172</v>
      </c>
      <c r="L10073">
        <v>58963</v>
      </c>
      <c r="M10073" t="s">
        <v>2043</v>
      </c>
      <c r="N10073" t="s">
        <v>2043</v>
      </c>
      <c r="O10073" t="s">
        <v>2043</v>
      </c>
      <c r="P10073" t="s">
        <v>2046</v>
      </c>
    </row>
    <row r="10074" spans="1:16" x14ac:dyDescent="0.2">
      <c r="A10074" t="s">
        <v>1259</v>
      </c>
      <c r="B10074">
        <v>133</v>
      </c>
      <c r="C10074">
        <v>2016</v>
      </c>
      <c r="D10074" t="s">
        <v>95</v>
      </c>
      <c r="E10074" t="s">
        <v>2045</v>
      </c>
      <c r="F10074" t="s">
        <v>80</v>
      </c>
      <c r="G10074" t="s">
        <v>1553</v>
      </c>
      <c r="H10074">
        <v>65184</v>
      </c>
      <c r="I10074">
        <v>20909</v>
      </c>
      <c r="J10074">
        <v>3357</v>
      </c>
      <c r="K10074">
        <v>48222</v>
      </c>
      <c r="L10074">
        <v>81000</v>
      </c>
      <c r="M10074" t="s">
        <v>2043</v>
      </c>
      <c r="N10074" t="s">
        <v>2043</v>
      </c>
      <c r="O10074" t="s">
        <v>2043</v>
      </c>
      <c r="P10074" t="s">
        <v>2043</v>
      </c>
    </row>
    <row r="10075" spans="1:16" x14ac:dyDescent="0.2">
      <c r="A10075" t="s">
        <v>2146</v>
      </c>
      <c r="B10075">
        <v>134</v>
      </c>
      <c r="C10075">
        <v>2016</v>
      </c>
      <c r="D10075" t="s">
        <v>32</v>
      </c>
      <c r="E10075" t="s">
        <v>2064</v>
      </c>
      <c r="F10075" t="s">
        <v>18</v>
      </c>
      <c r="G10075" t="s">
        <v>1490</v>
      </c>
      <c r="H10075">
        <v>13945</v>
      </c>
      <c r="I10075">
        <v>20891</v>
      </c>
      <c r="J10075">
        <v>783</v>
      </c>
      <c r="K10075">
        <v>19010</v>
      </c>
      <c r="L10075">
        <v>97000</v>
      </c>
      <c r="M10075" t="s">
        <v>2043</v>
      </c>
      <c r="N10075" t="s">
        <v>2043</v>
      </c>
      <c r="O10075" t="s">
        <v>2043</v>
      </c>
      <c r="P10075" t="s">
        <v>2043</v>
      </c>
    </row>
    <row r="10076" spans="1:16" x14ac:dyDescent="0.2">
      <c r="A10076" t="s">
        <v>2134</v>
      </c>
      <c r="B10076">
        <v>135</v>
      </c>
      <c r="C10076">
        <v>2016</v>
      </c>
      <c r="D10076" t="s">
        <v>97</v>
      </c>
      <c r="E10076" t="s">
        <v>2044</v>
      </c>
      <c r="F10076" t="s">
        <v>86</v>
      </c>
      <c r="G10076" t="s">
        <v>1471</v>
      </c>
      <c r="H10076">
        <v>26458</v>
      </c>
      <c r="I10076">
        <v>20872</v>
      </c>
      <c r="J10076">
        <v>2533</v>
      </c>
      <c r="K10076">
        <v>118296</v>
      </c>
      <c r="L10076">
        <v>9915</v>
      </c>
      <c r="M10076" t="s">
        <v>2043</v>
      </c>
      <c r="N10076" t="s">
        <v>2043</v>
      </c>
      <c r="O10076" t="s">
        <v>2043</v>
      </c>
      <c r="P10076" t="s">
        <v>2043</v>
      </c>
    </row>
    <row r="10077" spans="1:16" x14ac:dyDescent="0.2">
      <c r="A10077" t="s">
        <v>2153</v>
      </c>
      <c r="B10077">
        <v>136</v>
      </c>
      <c r="C10077">
        <v>2016</v>
      </c>
      <c r="D10077" t="s">
        <v>350</v>
      </c>
      <c r="E10077" t="s">
        <v>2042</v>
      </c>
      <c r="F10077" t="s">
        <v>177</v>
      </c>
      <c r="G10077" t="s">
        <v>1487</v>
      </c>
      <c r="H10077">
        <v>4813</v>
      </c>
      <c r="I10077">
        <v>20862</v>
      </c>
      <c r="J10077">
        <v>443</v>
      </c>
      <c r="K10077">
        <v>9558</v>
      </c>
      <c r="L10077">
        <v>26000</v>
      </c>
      <c r="M10077" t="s">
        <v>2043</v>
      </c>
      <c r="N10077" t="s">
        <v>2043</v>
      </c>
      <c r="O10077" t="s">
        <v>2043</v>
      </c>
      <c r="P10077" t="s">
        <v>2043</v>
      </c>
    </row>
    <row r="10078" spans="1:16" x14ac:dyDescent="0.2">
      <c r="A10078" t="s">
        <v>2151</v>
      </c>
      <c r="B10078">
        <v>137</v>
      </c>
      <c r="C10078">
        <v>2016</v>
      </c>
      <c r="D10078" t="s">
        <v>65</v>
      </c>
      <c r="E10078" t="s">
        <v>2044</v>
      </c>
      <c r="F10078" t="s">
        <v>53</v>
      </c>
      <c r="G10078" t="s">
        <v>1505</v>
      </c>
      <c r="H10078">
        <v>20487</v>
      </c>
      <c r="I10078">
        <v>20854</v>
      </c>
      <c r="J10078">
        <v>1268</v>
      </c>
      <c r="K10078">
        <v>29819</v>
      </c>
      <c r="L10078">
        <v>28580</v>
      </c>
      <c r="M10078" t="s">
        <v>2043</v>
      </c>
      <c r="N10078" t="s">
        <v>2043</v>
      </c>
      <c r="O10078" t="s">
        <v>2043</v>
      </c>
      <c r="P10078" t="s">
        <v>2043</v>
      </c>
    </row>
    <row r="10079" spans="1:16" x14ac:dyDescent="0.2">
      <c r="A10079" t="s">
        <v>208</v>
      </c>
      <c r="B10079">
        <v>138</v>
      </c>
      <c r="C10079">
        <v>2016</v>
      </c>
      <c r="D10079" t="s">
        <v>824</v>
      </c>
      <c r="E10079" t="s">
        <v>112</v>
      </c>
      <c r="F10079" t="s">
        <v>44</v>
      </c>
      <c r="G10079" t="s">
        <v>1470</v>
      </c>
      <c r="H10079">
        <v>61626</v>
      </c>
      <c r="I10079">
        <v>20661</v>
      </c>
      <c r="J10079">
        <v>4423</v>
      </c>
      <c r="K10079">
        <v>41247</v>
      </c>
      <c r="L10079">
        <v>74000</v>
      </c>
      <c r="M10079" t="s">
        <v>2043</v>
      </c>
      <c r="N10079" t="s">
        <v>2043</v>
      </c>
      <c r="O10079" t="s">
        <v>2043</v>
      </c>
      <c r="P10079" t="s">
        <v>2043</v>
      </c>
    </row>
    <row r="10080" spans="1:16" x14ac:dyDescent="0.2">
      <c r="A10080" t="s">
        <v>2156</v>
      </c>
      <c r="B10080">
        <v>139</v>
      </c>
      <c r="C10080">
        <v>2016</v>
      </c>
      <c r="D10080" t="s">
        <v>24</v>
      </c>
      <c r="E10080" t="s">
        <v>2042</v>
      </c>
      <c r="F10080" t="s">
        <v>113</v>
      </c>
      <c r="G10080" t="s">
        <v>1560</v>
      </c>
      <c r="H10080">
        <v>24522</v>
      </c>
      <c r="I10080">
        <v>20369</v>
      </c>
      <c r="J10080">
        <v>1165</v>
      </c>
      <c r="K10080">
        <v>11258</v>
      </c>
      <c r="L10080">
        <v>113400</v>
      </c>
      <c r="M10080" t="s">
        <v>2043</v>
      </c>
      <c r="N10080" t="s">
        <v>2043</v>
      </c>
      <c r="O10080" t="s">
        <v>2043</v>
      </c>
      <c r="P10080" t="s">
        <v>2043</v>
      </c>
    </row>
    <row r="10081" spans="1:16" x14ac:dyDescent="0.2">
      <c r="A10081" t="s">
        <v>2166</v>
      </c>
      <c r="B10081">
        <v>140</v>
      </c>
      <c r="C10081">
        <v>2016</v>
      </c>
      <c r="D10081" t="s">
        <v>1294</v>
      </c>
      <c r="E10081" t="s">
        <v>112</v>
      </c>
      <c r="F10081" t="s">
        <v>22</v>
      </c>
      <c r="G10081" t="s">
        <v>1502</v>
      </c>
      <c r="H10081">
        <v>2871</v>
      </c>
      <c r="I10081">
        <v>20111</v>
      </c>
      <c r="J10081">
        <v>140</v>
      </c>
      <c r="K10081">
        <v>23682</v>
      </c>
      <c r="L10081">
        <v>119148</v>
      </c>
      <c r="M10081" t="s">
        <v>2043</v>
      </c>
      <c r="N10081" t="s">
        <v>2043</v>
      </c>
      <c r="O10081" t="s">
        <v>2043</v>
      </c>
      <c r="P10081" t="s">
        <v>2043</v>
      </c>
    </row>
    <row r="10082" spans="1:16" x14ac:dyDescent="0.2">
      <c r="A10082" t="s">
        <v>2149</v>
      </c>
      <c r="B10082">
        <v>141</v>
      </c>
      <c r="C10082">
        <v>2016</v>
      </c>
      <c r="D10082" t="s">
        <v>100</v>
      </c>
      <c r="E10082" t="s">
        <v>112</v>
      </c>
      <c r="F10082" t="s">
        <v>255</v>
      </c>
      <c r="G10082" t="s">
        <v>1423</v>
      </c>
      <c r="H10082">
        <v>79535</v>
      </c>
      <c r="I10082">
        <v>19959</v>
      </c>
      <c r="J10082">
        <v>2408</v>
      </c>
      <c r="K10082">
        <v>35569</v>
      </c>
      <c r="L10082">
        <v>41275</v>
      </c>
      <c r="M10082" t="s">
        <v>2043</v>
      </c>
      <c r="N10082" t="s">
        <v>2043</v>
      </c>
      <c r="O10082" t="s">
        <v>2043</v>
      </c>
      <c r="P10082" t="s">
        <v>2043</v>
      </c>
    </row>
    <row r="10083" spans="1:16" x14ac:dyDescent="0.2">
      <c r="A10083" t="s">
        <v>2158</v>
      </c>
      <c r="B10083">
        <v>142</v>
      </c>
      <c r="C10083">
        <v>2016</v>
      </c>
      <c r="D10083" t="s">
        <v>118</v>
      </c>
      <c r="E10083" t="s">
        <v>2061</v>
      </c>
      <c r="F10083" t="s">
        <v>22</v>
      </c>
      <c r="G10083" t="s">
        <v>1502</v>
      </c>
      <c r="H10083">
        <v>28586</v>
      </c>
      <c r="I10083">
        <v>19820</v>
      </c>
      <c r="J10083">
        <v>2181</v>
      </c>
      <c r="K10083">
        <v>21312</v>
      </c>
      <c r="L10083">
        <v>49583</v>
      </c>
      <c r="M10083" t="s">
        <v>2043</v>
      </c>
      <c r="N10083" t="s">
        <v>2043</v>
      </c>
      <c r="O10083" t="s">
        <v>2043</v>
      </c>
      <c r="P10083" t="s">
        <v>2043</v>
      </c>
    </row>
    <row r="10084" spans="1:16" x14ac:dyDescent="0.2">
      <c r="A10084" t="s">
        <v>2173</v>
      </c>
      <c r="B10084">
        <v>143</v>
      </c>
      <c r="C10084">
        <v>2016</v>
      </c>
      <c r="D10084" t="s">
        <v>350</v>
      </c>
      <c r="E10084" t="s">
        <v>2042</v>
      </c>
      <c r="F10084" t="s">
        <v>18</v>
      </c>
      <c r="G10084" t="s">
        <v>1510</v>
      </c>
      <c r="H10084">
        <v>3269</v>
      </c>
      <c r="I10084">
        <v>19361</v>
      </c>
      <c r="J10084">
        <v>326</v>
      </c>
      <c r="K10084">
        <v>8023</v>
      </c>
      <c r="L10084">
        <v>23000</v>
      </c>
      <c r="M10084" t="s">
        <v>2046</v>
      </c>
      <c r="N10084" t="s">
        <v>2043</v>
      </c>
      <c r="O10084" t="s">
        <v>2043</v>
      </c>
      <c r="P10084" t="s">
        <v>2043</v>
      </c>
    </row>
    <row r="10085" spans="1:16" x14ac:dyDescent="0.2">
      <c r="A10085" t="s">
        <v>2142</v>
      </c>
      <c r="B10085">
        <v>144</v>
      </c>
      <c r="C10085">
        <v>2016</v>
      </c>
      <c r="D10085" t="s">
        <v>330</v>
      </c>
      <c r="E10085" t="s">
        <v>2143</v>
      </c>
      <c r="F10085" t="s">
        <v>187</v>
      </c>
      <c r="G10085" t="s">
        <v>1448</v>
      </c>
      <c r="H10085">
        <v>5878</v>
      </c>
      <c r="I10085">
        <v>19330</v>
      </c>
      <c r="J10085">
        <v>419</v>
      </c>
      <c r="K10085">
        <v>7518</v>
      </c>
      <c r="L10085">
        <v>27000</v>
      </c>
      <c r="M10085" t="s">
        <v>2043</v>
      </c>
      <c r="N10085" t="s">
        <v>2043</v>
      </c>
      <c r="O10085" t="s">
        <v>2043</v>
      </c>
      <c r="P10085" t="s">
        <v>2043</v>
      </c>
    </row>
    <row r="10086" spans="1:16" x14ac:dyDescent="0.2">
      <c r="A10086" t="s">
        <v>2154</v>
      </c>
      <c r="B10086">
        <v>145</v>
      </c>
      <c r="C10086">
        <v>2016</v>
      </c>
      <c r="D10086" t="s">
        <v>24</v>
      </c>
      <c r="E10086" t="s">
        <v>2042</v>
      </c>
      <c r="F10086" t="s">
        <v>187</v>
      </c>
      <c r="G10086" t="s">
        <v>1501</v>
      </c>
      <c r="H10086">
        <v>8631</v>
      </c>
      <c r="I10086">
        <v>19204</v>
      </c>
      <c r="J10086">
        <v>673</v>
      </c>
      <c r="K10086">
        <v>13606</v>
      </c>
      <c r="L10086">
        <v>86000</v>
      </c>
      <c r="M10086" t="s">
        <v>2043</v>
      </c>
      <c r="N10086" t="s">
        <v>2043</v>
      </c>
      <c r="O10086" t="s">
        <v>2043</v>
      </c>
      <c r="P10086" t="s">
        <v>2043</v>
      </c>
    </row>
    <row r="10087" spans="1:16" x14ac:dyDescent="0.2">
      <c r="A10087" t="s">
        <v>2181</v>
      </c>
      <c r="B10087">
        <v>146</v>
      </c>
      <c r="C10087">
        <v>2016</v>
      </c>
      <c r="D10087" t="s">
        <v>60</v>
      </c>
      <c r="E10087" t="s">
        <v>2114</v>
      </c>
      <c r="F10087" t="s">
        <v>93</v>
      </c>
      <c r="G10087" t="s">
        <v>1457</v>
      </c>
      <c r="H10087">
        <v>88243</v>
      </c>
      <c r="I10087">
        <v>19163</v>
      </c>
      <c r="J10087">
        <v>2757</v>
      </c>
      <c r="K10087">
        <v>12446</v>
      </c>
      <c r="L10087">
        <v>238000</v>
      </c>
      <c r="M10087" t="s">
        <v>2043</v>
      </c>
      <c r="N10087" t="s">
        <v>2043</v>
      </c>
      <c r="O10087" t="s">
        <v>2043</v>
      </c>
      <c r="P10087" t="s">
        <v>2043</v>
      </c>
    </row>
    <row r="10088" spans="1:16" x14ac:dyDescent="0.2">
      <c r="A10088" t="s">
        <v>2155</v>
      </c>
      <c r="B10088">
        <v>147</v>
      </c>
      <c r="C10088">
        <v>2016</v>
      </c>
      <c r="D10088" t="s">
        <v>17</v>
      </c>
      <c r="E10088" t="s">
        <v>17</v>
      </c>
      <c r="F10088" t="s">
        <v>93</v>
      </c>
      <c r="G10088" t="s">
        <v>1496</v>
      </c>
      <c r="H10088">
        <v>19216</v>
      </c>
      <c r="I10088">
        <v>19115</v>
      </c>
      <c r="J10088">
        <v>1604</v>
      </c>
      <c r="K10088">
        <v>21110</v>
      </c>
      <c r="L10088">
        <v>23000</v>
      </c>
      <c r="M10088" t="s">
        <v>2043</v>
      </c>
      <c r="N10088" t="s">
        <v>2043</v>
      </c>
      <c r="O10088" t="s">
        <v>2043</v>
      </c>
      <c r="P10088" t="s">
        <v>2043</v>
      </c>
    </row>
    <row r="10089" spans="1:16" x14ac:dyDescent="0.2">
      <c r="A10089" t="s">
        <v>1116</v>
      </c>
      <c r="B10089">
        <v>148</v>
      </c>
      <c r="C10089">
        <v>2016</v>
      </c>
      <c r="D10089" t="s">
        <v>1722</v>
      </c>
      <c r="E10089" t="s">
        <v>2064</v>
      </c>
      <c r="F10089" t="s">
        <v>255</v>
      </c>
      <c r="G10089" t="s">
        <v>1471</v>
      </c>
      <c r="H10089">
        <v>18728</v>
      </c>
      <c r="I10089">
        <v>19110</v>
      </c>
      <c r="J10089">
        <v>1399</v>
      </c>
      <c r="K10089">
        <v>15134</v>
      </c>
      <c r="L10089">
        <v>55200</v>
      </c>
      <c r="M10089" t="s">
        <v>2043</v>
      </c>
      <c r="N10089" t="s">
        <v>2043</v>
      </c>
      <c r="O10089" t="s">
        <v>2043</v>
      </c>
      <c r="P10089" t="s">
        <v>2043</v>
      </c>
    </row>
    <row r="10090" spans="1:16" x14ac:dyDescent="0.2">
      <c r="A10090" t="s">
        <v>2165</v>
      </c>
      <c r="B10090">
        <v>149</v>
      </c>
      <c r="C10090">
        <v>2016</v>
      </c>
      <c r="D10090" t="s">
        <v>38</v>
      </c>
      <c r="E10090" t="s">
        <v>2055</v>
      </c>
      <c r="F10090" t="s">
        <v>35</v>
      </c>
      <c r="G10090" t="s">
        <v>1494</v>
      </c>
      <c r="H10090">
        <v>122684</v>
      </c>
      <c r="I10090">
        <v>18854</v>
      </c>
      <c r="J10090">
        <v>5241</v>
      </c>
      <c r="K10090">
        <v>32535</v>
      </c>
      <c r="L10090">
        <v>8800</v>
      </c>
      <c r="M10090" t="s">
        <v>2043</v>
      </c>
      <c r="N10090" t="s">
        <v>2043</v>
      </c>
      <c r="O10090" t="s">
        <v>2043</v>
      </c>
      <c r="P10090" t="s">
        <v>2043</v>
      </c>
    </row>
    <row r="10091" spans="1:16" x14ac:dyDescent="0.2">
      <c r="A10091" t="s">
        <v>2141</v>
      </c>
      <c r="B10091">
        <v>150</v>
      </c>
      <c r="C10091">
        <v>2016</v>
      </c>
      <c r="D10091" t="s">
        <v>1353</v>
      </c>
      <c r="E10091" t="s">
        <v>2045</v>
      </c>
      <c r="F10091" t="s">
        <v>33</v>
      </c>
      <c r="G10091" t="s">
        <v>1642</v>
      </c>
      <c r="H10091">
        <v>11304</v>
      </c>
      <c r="I10091">
        <v>18664</v>
      </c>
      <c r="J10091">
        <v>474</v>
      </c>
      <c r="K10091">
        <v>24817</v>
      </c>
      <c r="L10091">
        <v>143600</v>
      </c>
      <c r="M10091" t="s">
        <v>2043</v>
      </c>
      <c r="N10091" t="s">
        <v>2046</v>
      </c>
      <c r="O10091" t="s">
        <v>2043</v>
      </c>
      <c r="P10091" t="s">
        <v>2043</v>
      </c>
    </row>
    <row r="10092" spans="1:16" x14ac:dyDescent="0.2">
      <c r="A10092" t="s">
        <v>2138</v>
      </c>
      <c r="B10092">
        <v>151</v>
      </c>
      <c r="C10092">
        <v>2016</v>
      </c>
      <c r="D10092" t="s">
        <v>1077</v>
      </c>
      <c r="E10092" t="s">
        <v>2054</v>
      </c>
      <c r="F10092" t="s">
        <v>22</v>
      </c>
      <c r="G10092" t="s">
        <v>1400</v>
      </c>
      <c r="H10092">
        <v>48545</v>
      </c>
      <c r="I10092">
        <v>18591</v>
      </c>
      <c r="J10092">
        <v>1013</v>
      </c>
      <c r="K10092">
        <v>14842</v>
      </c>
      <c r="L10092">
        <v>43000</v>
      </c>
      <c r="M10092" t="s">
        <v>2043</v>
      </c>
      <c r="N10092" t="s">
        <v>2043</v>
      </c>
      <c r="O10092" t="s">
        <v>2043</v>
      </c>
      <c r="P10092" t="s">
        <v>2043</v>
      </c>
    </row>
    <row r="10093" spans="1:16" x14ac:dyDescent="0.2">
      <c r="A10093" t="s">
        <v>2157</v>
      </c>
      <c r="B10093">
        <v>152</v>
      </c>
      <c r="C10093">
        <v>2016</v>
      </c>
      <c r="D10093" t="s">
        <v>65</v>
      </c>
      <c r="E10093" t="s">
        <v>2044</v>
      </c>
      <c r="F10093" t="s">
        <v>33</v>
      </c>
      <c r="G10093" t="s">
        <v>1427</v>
      </c>
      <c r="H10093">
        <v>18279</v>
      </c>
      <c r="I10093">
        <v>18377</v>
      </c>
      <c r="J10093">
        <v>1682</v>
      </c>
      <c r="K10093">
        <v>228348</v>
      </c>
      <c r="L10093">
        <v>17400</v>
      </c>
      <c r="M10093" t="s">
        <v>2043</v>
      </c>
      <c r="N10093" t="s">
        <v>2043</v>
      </c>
      <c r="O10093" t="s">
        <v>2043</v>
      </c>
      <c r="P10093" t="s">
        <v>2043</v>
      </c>
    </row>
    <row r="10094" spans="1:16" x14ac:dyDescent="0.2">
      <c r="A10094" t="s">
        <v>2481</v>
      </c>
      <c r="B10094">
        <v>153</v>
      </c>
      <c r="C10094">
        <v>2016</v>
      </c>
      <c r="D10094" t="s">
        <v>980</v>
      </c>
      <c r="E10094" t="s">
        <v>2055</v>
      </c>
      <c r="F10094" t="s">
        <v>98</v>
      </c>
      <c r="G10094" t="s">
        <v>1499</v>
      </c>
      <c r="H10094">
        <v>95465</v>
      </c>
      <c r="I10094">
        <v>18338</v>
      </c>
      <c r="J10094">
        <v>634</v>
      </c>
      <c r="K10094">
        <v>122973</v>
      </c>
      <c r="L10094">
        <v>42000</v>
      </c>
      <c r="M10094" t="s">
        <v>2043</v>
      </c>
      <c r="N10094" t="s">
        <v>2043</v>
      </c>
      <c r="O10094" t="s">
        <v>2043</v>
      </c>
      <c r="P10094" t="s">
        <v>2043</v>
      </c>
    </row>
    <row r="10095" spans="1:16" x14ac:dyDescent="0.2">
      <c r="A10095" t="s">
        <v>2170</v>
      </c>
      <c r="B10095">
        <v>154</v>
      </c>
      <c r="C10095">
        <v>2016</v>
      </c>
      <c r="D10095" t="s">
        <v>17</v>
      </c>
      <c r="E10095" t="s">
        <v>17</v>
      </c>
      <c r="F10095" t="s">
        <v>18</v>
      </c>
      <c r="G10095" t="s">
        <v>1491</v>
      </c>
      <c r="H10095">
        <v>8157</v>
      </c>
      <c r="I10095">
        <v>18211</v>
      </c>
      <c r="J10095">
        <v>746</v>
      </c>
      <c r="K10095">
        <v>9406</v>
      </c>
      <c r="L10095">
        <v>136200</v>
      </c>
      <c r="M10095" t="s">
        <v>2043</v>
      </c>
      <c r="N10095" t="s">
        <v>2043</v>
      </c>
      <c r="O10095" t="s">
        <v>2043</v>
      </c>
      <c r="P10095" t="s">
        <v>2043</v>
      </c>
    </row>
    <row r="10096" spans="1:16" x14ac:dyDescent="0.2">
      <c r="A10096" t="s">
        <v>1250</v>
      </c>
      <c r="B10096">
        <v>155</v>
      </c>
      <c r="C10096">
        <v>2016</v>
      </c>
      <c r="D10096" t="s">
        <v>221</v>
      </c>
      <c r="E10096" t="s">
        <v>221</v>
      </c>
      <c r="F10096" t="s">
        <v>22</v>
      </c>
      <c r="G10096" t="s">
        <v>1400</v>
      </c>
      <c r="H10096">
        <v>7476</v>
      </c>
      <c r="I10096">
        <v>18114</v>
      </c>
      <c r="J10096">
        <v>413</v>
      </c>
      <c r="K10096">
        <v>7632</v>
      </c>
      <c r="L10096">
        <v>38758</v>
      </c>
      <c r="M10096" t="s">
        <v>2043</v>
      </c>
      <c r="N10096" t="s">
        <v>2043</v>
      </c>
      <c r="O10096" t="s">
        <v>2043</v>
      </c>
      <c r="P10096" t="s">
        <v>2043</v>
      </c>
    </row>
    <row r="10097" spans="1:16" x14ac:dyDescent="0.2">
      <c r="A10097" t="s">
        <v>2314</v>
      </c>
      <c r="B10097">
        <v>156</v>
      </c>
      <c r="C10097">
        <v>2016</v>
      </c>
      <c r="D10097" t="s">
        <v>221</v>
      </c>
      <c r="E10097" t="s">
        <v>221</v>
      </c>
      <c r="F10097" t="s">
        <v>55</v>
      </c>
      <c r="G10097" t="s">
        <v>1453</v>
      </c>
      <c r="H10097">
        <v>4699</v>
      </c>
      <c r="I10097">
        <v>17990</v>
      </c>
      <c r="J10097">
        <v>155</v>
      </c>
      <c r="K10097">
        <v>14014</v>
      </c>
      <c r="L10097">
        <v>92000</v>
      </c>
      <c r="M10097" t="s">
        <v>2043</v>
      </c>
      <c r="N10097" t="s">
        <v>2043</v>
      </c>
      <c r="O10097" t="s">
        <v>2043</v>
      </c>
      <c r="P10097" t="s">
        <v>2043</v>
      </c>
    </row>
    <row r="10098" spans="1:16" x14ac:dyDescent="0.2">
      <c r="A10098" t="s">
        <v>2231</v>
      </c>
      <c r="B10098">
        <v>157</v>
      </c>
      <c r="C10098">
        <v>2016</v>
      </c>
      <c r="D10098" t="s">
        <v>1363</v>
      </c>
      <c r="E10098" t="s">
        <v>2045</v>
      </c>
      <c r="F10098" t="s">
        <v>55</v>
      </c>
      <c r="G10098" t="s">
        <v>1718</v>
      </c>
      <c r="H10098">
        <v>324761</v>
      </c>
      <c r="I10098">
        <v>17928</v>
      </c>
      <c r="J10098">
        <v>3688</v>
      </c>
      <c r="K10098">
        <v>49407</v>
      </c>
      <c r="L10098">
        <v>12691</v>
      </c>
      <c r="M10098" t="s">
        <v>2046</v>
      </c>
      <c r="N10098" t="s">
        <v>2043</v>
      </c>
      <c r="O10098" t="s">
        <v>2043</v>
      </c>
      <c r="P10098" t="s">
        <v>2043</v>
      </c>
    </row>
    <row r="10099" spans="1:16" x14ac:dyDescent="0.2">
      <c r="A10099" t="s">
        <v>2185</v>
      </c>
      <c r="B10099">
        <v>158</v>
      </c>
      <c r="C10099">
        <v>2016</v>
      </c>
      <c r="D10099" t="s">
        <v>974</v>
      </c>
      <c r="E10099" t="s">
        <v>2045</v>
      </c>
      <c r="F10099" t="s">
        <v>177</v>
      </c>
      <c r="G10099" t="s">
        <v>1680</v>
      </c>
      <c r="H10099">
        <v>3672</v>
      </c>
      <c r="I10099">
        <v>17914</v>
      </c>
      <c r="J10099">
        <v>284</v>
      </c>
      <c r="K10099">
        <v>9603</v>
      </c>
      <c r="L10099">
        <v>161000</v>
      </c>
      <c r="M10099" t="s">
        <v>2043</v>
      </c>
      <c r="N10099" t="s">
        <v>2043</v>
      </c>
      <c r="O10099" t="s">
        <v>2043</v>
      </c>
      <c r="P10099" t="s">
        <v>2043</v>
      </c>
    </row>
    <row r="10100" spans="1:16" x14ac:dyDescent="0.2">
      <c r="A10100" t="s">
        <v>2164</v>
      </c>
      <c r="B10100">
        <v>159</v>
      </c>
      <c r="C10100">
        <v>2016</v>
      </c>
      <c r="D10100" t="s">
        <v>27</v>
      </c>
      <c r="E10100" t="s">
        <v>27</v>
      </c>
      <c r="F10100" t="s">
        <v>297</v>
      </c>
      <c r="G10100" t="s">
        <v>1801</v>
      </c>
      <c r="H10100">
        <v>17382</v>
      </c>
      <c r="I10100">
        <v>17900</v>
      </c>
      <c r="J10100">
        <v>878</v>
      </c>
      <c r="K10100">
        <v>47604</v>
      </c>
      <c r="L10100">
        <v>43000</v>
      </c>
      <c r="M10100" t="s">
        <v>2043</v>
      </c>
      <c r="N10100" t="s">
        <v>2043</v>
      </c>
      <c r="O10100" t="s">
        <v>2043</v>
      </c>
      <c r="P10100" t="s">
        <v>2043</v>
      </c>
    </row>
    <row r="10101" spans="1:16" x14ac:dyDescent="0.2">
      <c r="A10101" t="s">
        <v>2161</v>
      </c>
      <c r="B10101">
        <v>160</v>
      </c>
      <c r="C10101">
        <v>2016</v>
      </c>
      <c r="D10101" t="s">
        <v>70</v>
      </c>
      <c r="E10101" t="s">
        <v>70</v>
      </c>
      <c r="F10101" t="s">
        <v>72</v>
      </c>
      <c r="G10101" t="s">
        <v>1481</v>
      </c>
      <c r="H10101">
        <v>1532</v>
      </c>
      <c r="I10101">
        <v>17820</v>
      </c>
      <c r="J10101">
        <v>192</v>
      </c>
      <c r="K10101">
        <v>4485</v>
      </c>
      <c r="L10101">
        <v>38500</v>
      </c>
      <c r="M10101" t="s">
        <v>2043</v>
      </c>
      <c r="N10101" t="s">
        <v>2043</v>
      </c>
      <c r="O10101" t="s">
        <v>2043</v>
      </c>
      <c r="P10101" t="s">
        <v>2043</v>
      </c>
    </row>
    <row r="10102" spans="1:16" x14ac:dyDescent="0.2">
      <c r="A10102" t="s">
        <v>2167</v>
      </c>
      <c r="B10102">
        <v>161</v>
      </c>
      <c r="C10102">
        <v>2016</v>
      </c>
      <c r="D10102" t="s">
        <v>980</v>
      </c>
      <c r="E10102" t="s">
        <v>2055</v>
      </c>
      <c r="F10102" t="s">
        <v>72</v>
      </c>
      <c r="G10102" t="s">
        <v>1421</v>
      </c>
      <c r="H10102">
        <v>37655</v>
      </c>
      <c r="I10102">
        <v>17630</v>
      </c>
      <c r="J10102">
        <v>1221</v>
      </c>
      <c r="K10102">
        <v>21965</v>
      </c>
      <c r="L10102">
        <v>42000</v>
      </c>
      <c r="M10102" t="s">
        <v>2043</v>
      </c>
      <c r="N10102" t="s">
        <v>2043</v>
      </c>
      <c r="O10102" t="s">
        <v>2043</v>
      </c>
      <c r="P10102" t="s">
        <v>2043</v>
      </c>
    </row>
    <row r="10103" spans="1:16" x14ac:dyDescent="0.2">
      <c r="A10103" t="s">
        <v>2160</v>
      </c>
      <c r="B10103">
        <v>162</v>
      </c>
      <c r="C10103">
        <v>2016</v>
      </c>
      <c r="D10103" t="s">
        <v>214</v>
      </c>
      <c r="E10103" t="s">
        <v>920</v>
      </c>
      <c r="F10103" t="s">
        <v>86</v>
      </c>
      <c r="G10103" t="s">
        <v>1412</v>
      </c>
      <c r="H10103">
        <v>47222</v>
      </c>
      <c r="I10103">
        <v>17489</v>
      </c>
      <c r="J10103">
        <v>2367</v>
      </c>
      <c r="K10103">
        <v>78318</v>
      </c>
      <c r="L10103">
        <v>26703</v>
      </c>
      <c r="M10103" t="s">
        <v>2043</v>
      </c>
      <c r="N10103" t="s">
        <v>2043</v>
      </c>
      <c r="O10103" t="s">
        <v>2043</v>
      </c>
      <c r="P10103" t="s">
        <v>2043</v>
      </c>
    </row>
    <row r="10104" spans="1:16" x14ac:dyDescent="0.2">
      <c r="A10104" t="s">
        <v>2178</v>
      </c>
      <c r="B10104">
        <v>163</v>
      </c>
      <c r="C10104">
        <v>2016</v>
      </c>
      <c r="D10104" t="s">
        <v>214</v>
      </c>
      <c r="E10104" t="s">
        <v>920</v>
      </c>
      <c r="F10104" t="s">
        <v>177</v>
      </c>
      <c r="G10104" t="s">
        <v>1500</v>
      </c>
      <c r="H10104">
        <v>54606</v>
      </c>
      <c r="I10104">
        <v>17486</v>
      </c>
      <c r="J10104">
        <v>2752</v>
      </c>
      <c r="K10104">
        <v>82479</v>
      </c>
      <c r="L10104">
        <v>14300</v>
      </c>
      <c r="M10104" t="s">
        <v>2043</v>
      </c>
      <c r="N10104" t="s">
        <v>2043</v>
      </c>
      <c r="O10104" t="s">
        <v>2043</v>
      </c>
      <c r="P10104" t="s">
        <v>2043</v>
      </c>
    </row>
    <row r="10105" spans="1:16" x14ac:dyDescent="0.2">
      <c r="A10105" t="s">
        <v>2177</v>
      </c>
      <c r="B10105">
        <v>164</v>
      </c>
      <c r="C10105">
        <v>2016</v>
      </c>
      <c r="D10105" t="s">
        <v>95</v>
      </c>
      <c r="E10105" t="s">
        <v>2045</v>
      </c>
      <c r="F10105" t="s">
        <v>146</v>
      </c>
      <c r="G10105" t="s">
        <v>1466</v>
      </c>
      <c r="H10105">
        <v>56107</v>
      </c>
      <c r="I10105">
        <v>16965</v>
      </c>
      <c r="J10105">
        <v>1975</v>
      </c>
      <c r="K10105">
        <v>40889</v>
      </c>
      <c r="L10105">
        <v>52400</v>
      </c>
      <c r="M10105" t="s">
        <v>2043</v>
      </c>
      <c r="N10105" t="s">
        <v>2043</v>
      </c>
      <c r="O10105" t="s">
        <v>2043</v>
      </c>
      <c r="P10105" t="s">
        <v>2043</v>
      </c>
    </row>
    <row r="10106" spans="1:16" x14ac:dyDescent="0.2">
      <c r="A10106" t="s">
        <v>2179</v>
      </c>
      <c r="B10106">
        <v>165</v>
      </c>
      <c r="C10106">
        <v>2016</v>
      </c>
      <c r="D10106" t="s">
        <v>214</v>
      </c>
      <c r="E10106" t="s">
        <v>920</v>
      </c>
      <c r="F10106" t="s">
        <v>53</v>
      </c>
      <c r="G10106" t="s">
        <v>1471</v>
      </c>
      <c r="H10106">
        <v>32606</v>
      </c>
      <c r="I10106">
        <v>16900</v>
      </c>
      <c r="J10106">
        <v>2047</v>
      </c>
      <c r="K10106">
        <v>61683</v>
      </c>
      <c r="L10106">
        <v>17405</v>
      </c>
      <c r="M10106" t="s">
        <v>2043</v>
      </c>
      <c r="N10106" t="s">
        <v>2043</v>
      </c>
      <c r="O10106" t="s">
        <v>2043</v>
      </c>
      <c r="P10106" t="s">
        <v>2043</v>
      </c>
    </row>
    <row r="10107" spans="1:16" x14ac:dyDescent="0.2">
      <c r="A10107" t="s">
        <v>633</v>
      </c>
      <c r="B10107">
        <v>166</v>
      </c>
      <c r="C10107">
        <v>2016</v>
      </c>
      <c r="D10107" t="s">
        <v>214</v>
      </c>
      <c r="E10107" t="s">
        <v>920</v>
      </c>
      <c r="F10107" t="s">
        <v>55</v>
      </c>
      <c r="G10107" t="s">
        <v>1413</v>
      </c>
      <c r="H10107">
        <v>29432</v>
      </c>
      <c r="I10107">
        <v>16833</v>
      </c>
      <c r="J10107">
        <v>874</v>
      </c>
      <c r="K10107">
        <v>63339</v>
      </c>
      <c r="L10107">
        <v>23323</v>
      </c>
      <c r="M10107" t="s">
        <v>2043</v>
      </c>
      <c r="N10107" t="s">
        <v>2043</v>
      </c>
      <c r="O10107" t="s">
        <v>2043</v>
      </c>
      <c r="P10107" t="s">
        <v>2043</v>
      </c>
    </row>
    <row r="10108" spans="1:16" x14ac:dyDescent="0.2">
      <c r="A10108" t="s">
        <v>2277</v>
      </c>
      <c r="B10108">
        <v>167</v>
      </c>
      <c r="C10108">
        <v>2016</v>
      </c>
      <c r="D10108" t="s">
        <v>998</v>
      </c>
      <c r="E10108" t="s">
        <v>115</v>
      </c>
      <c r="F10108" t="s">
        <v>116</v>
      </c>
      <c r="G10108" t="s">
        <v>1529</v>
      </c>
      <c r="H10108">
        <v>805</v>
      </c>
      <c r="I10108">
        <v>16802</v>
      </c>
      <c r="J10108">
        <v>17</v>
      </c>
      <c r="K10108">
        <v>6548</v>
      </c>
      <c r="L10108">
        <v>3100</v>
      </c>
      <c r="M10108" t="s">
        <v>2043</v>
      </c>
      <c r="N10108" t="s">
        <v>2043</v>
      </c>
      <c r="O10108" t="s">
        <v>2043</v>
      </c>
      <c r="P10108" t="s">
        <v>2043</v>
      </c>
    </row>
    <row r="10109" spans="1:16" x14ac:dyDescent="0.2">
      <c r="A10109" t="s">
        <v>2188</v>
      </c>
      <c r="B10109">
        <v>168</v>
      </c>
      <c r="C10109">
        <v>2016</v>
      </c>
      <c r="D10109" t="s">
        <v>100</v>
      </c>
      <c r="E10109" t="s">
        <v>112</v>
      </c>
      <c r="F10109" t="s">
        <v>28</v>
      </c>
      <c r="G10109" t="s">
        <v>1406</v>
      </c>
      <c r="H10109">
        <v>106848</v>
      </c>
      <c r="I10109">
        <v>16560</v>
      </c>
      <c r="J10109">
        <v>1565</v>
      </c>
      <c r="K10109">
        <v>31748</v>
      </c>
      <c r="L10109">
        <v>25000</v>
      </c>
      <c r="M10109" t="s">
        <v>2043</v>
      </c>
      <c r="N10109" t="s">
        <v>2043</v>
      </c>
      <c r="O10109" t="s">
        <v>2043</v>
      </c>
      <c r="P10109" t="s">
        <v>2043</v>
      </c>
    </row>
    <row r="10110" spans="1:16" x14ac:dyDescent="0.2">
      <c r="A10110" t="s">
        <v>1178</v>
      </c>
      <c r="B10110">
        <v>169</v>
      </c>
      <c r="C10110">
        <v>2016</v>
      </c>
      <c r="D10110" t="s">
        <v>17</v>
      </c>
      <c r="E10110" t="s">
        <v>17</v>
      </c>
      <c r="F10110" t="s">
        <v>53</v>
      </c>
      <c r="G10110" t="s">
        <v>1479</v>
      </c>
      <c r="H10110">
        <v>8813</v>
      </c>
      <c r="I10110">
        <v>16443</v>
      </c>
      <c r="J10110">
        <v>307</v>
      </c>
      <c r="K10110">
        <v>16439</v>
      </c>
      <c r="L10110">
        <v>66000</v>
      </c>
      <c r="M10110" t="s">
        <v>2043</v>
      </c>
      <c r="N10110" t="s">
        <v>2043</v>
      </c>
      <c r="O10110" t="s">
        <v>2043</v>
      </c>
      <c r="P10110" t="s">
        <v>2043</v>
      </c>
    </row>
    <row r="10111" spans="1:16" x14ac:dyDescent="0.2">
      <c r="A10111" t="s">
        <v>1199</v>
      </c>
      <c r="B10111">
        <v>170</v>
      </c>
      <c r="C10111">
        <v>2016</v>
      </c>
      <c r="D10111" t="s">
        <v>166</v>
      </c>
      <c r="E10111" t="s">
        <v>2118</v>
      </c>
      <c r="F10111" t="s">
        <v>125</v>
      </c>
      <c r="G10111" t="s">
        <v>1407</v>
      </c>
      <c r="H10111">
        <v>15039</v>
      </c>
      <c r="I10111">
        <v>16439</v>
      </c>
      <c r="J10111">
        <v>358</v>
      </c>
      <c r="K10111">
        <v>14250</v>
      </c>
      <c r="L10111">
        <v>23700</v>
      </c>
      <c r="M10111" t="s">
        <v>2043</v>
      </c>
      <c r="N10111" t="s">
        <v>2043</v>
      </c>
      <c r="O10111" t="s">
        <v>2043</v>
      </c>
      <c r="P10111" t="s">
        <v>2043</v>
      </c>
    </row>
    <row r="10112" spans="1:16" x14ac:dyDescent="0.2">
      <c r="A10112" t="s">
        <v>897</v>
      </c>
      <c r="B10112">
        <v>171</v>
      </c>
      <c r="C10112">
        <v>2016</v>
      </c>
      <c r="D10112" t="s">
        <v>57</v>
      </c>
      <c r="E10112" t="s">
        <v>2044</v>
      </c>
      <c r="F10112" t="s">
        <v>98</v>
      </c>
      <c r="G10112" t="s">
        <v>1499</v>
      </c>
      <c r="H10112">
        <v>42379</v>
      </c>
      <c r="I10112">
        <v>16270</v>
      </c>
      <c r="J10112">
        <v>4106</v>
      </c>
      <c r="K10112">
        <v>358493</v>
      </c>
      <c r="L10112">
        <v>50831</v>
      </c>
      <c r="M10112" t="s">
        <v>2043</v>
      </c>
      <c r="N10112" t="s">
        <v>2043</v>
      </c>
      <c r="O10112" t="s">
        <v>2043</v>
      </c>
      <c r="P10112" t="s">
        <v>2043</v>
      </c>
    </row>
    <row r="10113" spans="1:16" x14ac:dyDescent="0.2">
      <c r="A10113" t="s">
        <v>2209</v>
      </c>
      <c r="B10113">
        <v>172</v>
      </c>
      <c r="C10113">
        <v>2016</v>
      </c>
      <c r="D10113" t="s">
        <v>1288</v>
      </c>
      <c r="E10113" t="s">
        <v>112</v>
      </c>
      <c r="F10113" t="s">
        <v>55</v>
      </c>
      <c r="G10113" t="s">
        <v>1522</v>
      </c>
      <c r="I10113">
        <v>16244</v>
      </c>
      <c r="J10113">
        <v>186</v>
      </c>
      <c r="K10113">
        <v>6398</v>
      </c>
      <c r="L10113">
        <v>8584</v>
      </c>
      <c r="M10113" t="s">
        <v>2043</v>
      </c>
      <c r="N10113" t="s">
        <v>2043</v>
      </c>
      <c r="O10113" t="s">
        <v>2043</v>
      </c>
      <c r="P10113" t="s">
        <v>2043</v>
      </c>
    </row>
    <row r="10114" spans="1:16" x14ac:dyDescent="0.2">
      <c r="A10114" t="s">
        <v>2184</v>
      </c>
      <c r="B10114">
        <v>173</v>
      </c>
      <c r="C10114">
        <v>2016</v>
      </c>
      <c r="D10114" t="s">
        <v>974</v>
      </c>
      <c r="E10114" t="s">
        <v>2045</v>
      </c>
      <c r="F10114" t="s">
        <v>168</v>
      </c>
      <c r="G10114" t="s">
        <v>1614</v>
      </c>
      <c r="H10114">
        <v>10862</v>
      </c>
      <c r="I10114">
        <v>16192</v>
      </c>
      <c r="J10114">
        <v>2899</v>
      </c>
      <c r="K10114">
        <v>24143</v>
      </c>
      <c r="L10114">
        <v>31800</v>
      </c>
      <c r="M10114" t="s">
        <v>2043</v>
      </c>
      <c r="N10114" t="s">
        <v>2043</v>
      </c>
      <c r="O10114" t="s">
        <v>2043</v>
      </c>
      <c r="P10114" t="s">
        <v>2043</v>
      </c>
    </row>
    <row r="10115" spans="1:16" x14ac:dyDescent="0.2">
      <c r="A10115" t="s">
        <v>2175</v>
      </c>
      <c r="B10115">
        <v>174</v>
      </c>
      <c r="C10115">
        <v>2016</v>
      </c>
      <c r="D10115" t="s">
        <v>1077</v>
      </c>
      <c r="E10115" t="s">
        <v>2054</v>
      </c>
      <c r="F10115" t="s">
        <v>28</v>
      </c>
      <c r="G10115" t="s">
        <v>1406</v>
      </c>
      <c r="H10115">
        <v>63072</v>
      </c>
      <c r="I10115">
        <v>16034</v>
      </c>
      <c r="J10115">
        <v>1384</v>
      </c>
      <c r="K10115">
        <v>11958</v>
      </c>
      <c r="L10115">
        <v>37900</v>
      </c>
      <c r="M10115" t="s">
        <v>2043</v>
      </c>
      <c r="N10115" t="s">
        <v>2043</v>
      </c>
      <c r="O10115" t="s">
        <v>2043</v>
      </c>
      <c r="P10115" t="s">
        <v>2043</v>
      </c>
    </row>
    <row r="10116" spans="1:16" x14ac:dyDescent="0.2">
      <c r="A10116" t="s">
        <v>2137</v>
      </c>
      <c r="B10116">
        <v>175</v>
      </c>
      <c r="C10116">
        <v>2016</v>
      </c>
      <c r="D10116" t="s">
        <v>488</v>
      </c>
      <c r="E10116" t="s">
        <v>920</v>
      </c>
      <c r="F10116" t="s">
        <v>398</v>
      </c>
      <c r="G10116" t="s">
        <v>1512</v>
      </c>
      <c r="H10116">
        <v>12944</v>
      </c>
      <c r="I10116">
        <v>15877</v>
      </c>
      <c r="J10116">
        <v>12236</v>
      </c>
      <c r="K10116">
        <v>46577</v>
      </c>
      <c r="L10116">
        <v>34500</v>
      </c>
      <c r="M10116" t="s">
        <v>2043</v>
      </c>
      <c r="N10116" t="s">
        <v>2043</v>
      </c>
      <c r="O10116" t="s">
        <v>2043</v>
      </c>
      <c r="P10116" t="s">
        <v>2043</v>
      </c>
    </row>
    <row r="10117" spans="1:16" x14ac:dyDescent="0.2">
      <c r="A10117" t="s">
        <v>2169</v>
      </c>
      <c r="B10117">
        <v>176</v>
      </c>
      <c r="C10117">
        <v>2016</v>
      </c>
      <c r="D10117" t="s">
        <v>980</v>
      </c>
      <c r="E10117" t="s">
        <v>2055</v>
      </c>
      <c r="F10117" t="s">
        <v>68</v>
      </c>
      <c r="G10117" t="s">
        <v>1408</v>
      </c>
      <c r="H10117">
        <v>19371</v>
      </c>
      <c r="I10117">
        <v>15849</v>
      </c>
      <c r="J10117">
        <v>253</v>
      </c>
      <c r="K10117">
        <v>17542</v>
      </c>
      <c r="L10117">
        <v>32900</v>
      </c>
      <c r="M10117" t="s">
        <v>2043</v>
      </c>
      <c r="N10117" t="s">
        <v>2043</v>
      </c>
      <c r="O10117" t="s">
        <v>2043</v>
      </c>
      <c r="P10117" t="s">
        <v>2043</v>
      </c>
    </row>
    <row r="10118" spans="1:16" x14ac:dyDescent="0.2">
      <c r="A10118" t="s">
        <v>2182</v>
      </c>
      <c r="B10118">
        <v>177</v>
      </c>
      <c r="C10118">
        <v>2016</v>
      </c>
      <c r="D10118" t="s">
        <v>1838</v>
      </c>
      <c r="E10118" t="s">
        <v>2042</v>
      </c>
      <c r="F10118" t="s">
        <v>55</v>
      </c>
      <c r="G10118" t="s">
        <v>1413</v>
      </c>
      <c r="H10118">
        <v>11676</v>
      </c>
      <c r="I10118">
        <v>15797</v>
      </c>
      <c r="J10118">
        <v>920</v>
      </c>
      <c r="K10118">
        <v>7473</v>
      </c>
      <c r="L10118">
        <v>141000</v>
      </c>
      <c r="M10118" t="s">
        <v>2043</v>
      </c>
      <c r="N10118" t="s">
        <v>2043</v>
      </c>
      <c r="O10118" t="s">
        <v>2043</v>
      </c>
      <c r="P10118" t="s">
        <v>2043</v>
      </c>
    </row>
    <row r="10119" spans="1:16" x14ac:dyDescent="0.2">
      <c r="A10119" t="s">
        <v>2122</v>
      </c>
      <c r="B10119">
        <v>178</v>
      </c>
      <c r="C10119">
        <v>2016</v>
      </c>
      <c r="D10119" t="s">
        <v>1095</v>
      </c>
      <c r="E10119" t="s">
        <v>920</v>
      </c>
      <c r="F10119" t="s">
        <v>22</v>
      </c>
      <c r="G10119" t="s">
        <v>1403</v>
      </c>
      <c r="H10119">
        <v>19191</v>
      </c>
      <c r="I10119">
        <v>15742</v>
      </c>
      <c r="J10119">
        <v>1967</v>
      </c>
      <c r="K10119">
        <v>24080</v>
      </c>
      <c r="L10119">
        <v>43000</v>
      </c>
      <c r="M10119" t="s">
        <v>2043</v>
      </c>
      <c r="N10119" t="s">
        <v>2043</v>
      </c>
      <c r="O10119" t="s">
        <v>2043</v>
      </c>
      <c r="P10119" t="s">
        <v>2043</v>
      </c>
    </row>
    <row r="10120" spans="1:16" x14ac:dyDescent="0.2">
      <c r="A10120" t="s">
        <v>2183</v>
      </c>
      <c r="B10120">
        <v>179</v>
      </c>
      <c r="C10120">
        <v>2016</v>
      </c>
      <c r="D10120" t="s">
        <v>57</v>
      </c>
      <c r="E10120" t="s">
        <v>2044</v>
      </c>
      <c r="F10120" t="s">
        <v>28</v>
      </c>
      <c r="G10120" t="s">
        <v>1406</v>
      </c>
      <c r="H10120">
        <v>39622</v>
      </c>
      <c r="I10120">
        <v>15523</v>
      </c>
      <c r="J10120">
        <v>3158</v>
      </c>
      <c r="K10120">
        <v>393780</v>
      </c>
      <c r="L10120">
        <v>51200</v>
      </c>
      <c r="M10120" t="s">
        <v>2043</v>
      </c>
      <c r="N10120" t="s">
        <v>2043</v>
      </c>
      <c r="O10120" t="s">
        <v>2043</v>
      </c>
      <c r="P10120" t="s">
        <v>2043</v>
      </c>
    </row>
    <row r="10121" spans="1:16" x14ac:dyDescent="0.2">
      <c r="A10121" t="s">
        <v>2303</v>
      </c>
      <c r="B10121">
        <v>180</v>
      </c>
      <c r="C10121">
        <v>2016</v>
      </c>
      <c r="D10121" t="s">
        <v>1830</v>
      </c>
      <c r="E10121" t="s">
        <v>2042</v>
      </c>
      <c r="F10121" t="s">
        <v>35</v>
      </c>
      <c r="G10121" t="s">
        <v>1781</v>
      </c>
      <c r="H10121">
        <v>19393</v>
      </c>
      <c r="I10121">
        <v>15498</v>
      </c>
      <c r="J10121">
        <v>282</v>
      </c>
      <c r="K10121">
        <v>15901</v>
      </c>
      <c r="L10121">
        <v>111550</v>
      </c>
      <c r="M10121" t="s">
        <v>2043</v>
      </c>
      <c r="N10121" t="s">
        <v>2043</v>
      </c>
      <c r="O10121" t="s">
        <v>2043</v>
      </c>
      <c r="P10121" t="s">
        <v>2043</v>
      </c>
    </row>
    <row r="10122" spans="1:16" x14ac:dyDescent="0.2">
      <c r="A10122" t="s">
        <v>2207</v>
      </c>
      <c r="B10122">
        <v>181</v>
      </c>
      <c r="C10122">
        <v>2016</v>
      </c>
      <c r="D10122" t="s">
        <v>70</v>
      </c>
      <c r="E10122" t="s">
        <v>70</v>
      </c>
      <c r="F10122" t="s">
        <v>22</v>
      </c>
      <c r="G10122" t="s">
        <v>1617</v>
      </c>
      <c r="H10122">
        <v>10099</v>
      </c>
      <c r="I10122">
        <v>15389</v>
      </c>
      <c r="J10122">
        <v>536</v>
      </c>
      <c r="K10122">
        <v>5741</v>
      </c>
      <c r="L10122">
        <v>76300</v>
      </c>
      <c r="M10122" t="s">
        <v>2046</v>
      </c>
      <c r="N10122" t="s">
        <v>2043</v>
      </c>
      <c r="O10122" t="s">
        <v>2043</v>
      </c>
      <c r="P10122" t="s">
        <v>2043</v>
      </c>
    </row>
    <row r="10123" spans="1:16" x14ac:dyDescent="0.2">
      <c r="A10123" t="s">
        <v>2191</v>
      </c>
      <c r="B10123">
        <v>182</v>
      </c>
      <c r="C10123">
        <v>2016</v>
      </c>
      <c r="D10123" t="s">
        <v>46</v>
      </c>
      <c r="E10123" t="s">
        <v>46</v>
      </c>
      <c r="F10123" t="s">
        <v>98</v>
      </c>
      <c r="G10123" t="s">
        <v>1499</v>
      </c>
      <c r="H10123">
        <v>29742</v>
      </c>
      <c r="I10123">
        <v>15330</v>
      </c>
      <c r="J10123">
        <v>1406</v>
      </c>
      <c r="K10123">
        <v>17076</v>
      </c>
      <c r="L10123">
        <v>46600</v>
      </c>
      <c r="M10123" t="s">
        <v>2043</v>
      </c>
      <c r="N10123" t="s">
        <v>2043</v>
      </c>
      <c r="O10123" t="s">
        <v>2043</v>
      </c>
      <c r="P10123" t="s">
        <v>2043</v>
      </c>
    </row>
    <row r="10124" spans="1:16" x14ac:dyDescent="0.2">
      <c r="A10124" t="s">
        <v>2192</v>
      </c>
      <c r="B10124">
        <v>183</v>
      </c>
      <c r="C10124">
        <v>2016</v>
      </c>
      <c r="D10124" t="s">
        <v>998</v>
      </c>
      <c r="E10124" t="s">
        <v>115</v>
      </c>
      <c r="F10124" t="s">
        <v>86</v>
      </c>
      <c r="G10124" t="s">
        <v>1412</v>
      </c>
      <c r="H10124">
        <v>14856</v>
      </c>
      <c r="I10124">
        <v>15280</v>
      </c>
      <c r="J10124">
        <v>706</v>
      </c>
      <c r="K10124">
        <v>8145</v>
      </c>
      <c r="L10124">
        <v>39600</v>
      </c>
      <c r="M10124" t="s">
        <v>2043</v>
      </c>
      <c r="N10124" t="s">
        <v>2043</v>
      </c>
      <c r="O10124" t="s">
        <v>2043</v>
      </c>
      <c r="P10124" t="s">
        <v>2043</v>
      </c>
    </row>
    <row r="10125" spans="1:16" x14ac:dyDescent="0.2">
      <c r="A10125" t="s">
        <v>2152</v>
      </c>
      <c r="B10125">
        <v>184</v>
      </c>
      <c r="C10125">
        <v>2016</v>
      </c>
      <c r="D10125" t="s">
        <v>79</v>
      </c>
      <c r="E10125" t="s">
        <v>2044</v>
      </c>
      <c r="F10125" t="s">
        <v>28</v>
      </c>
      <c r="G10125" t="s">
        <v>1406</v>
      </c>
      <c r="H10125">
        <v>8290</v>
      </c>
      <c r="I10125">
        <v>15272</v>
      </c>
      <c r="J10125">
        <v>1194</v>
      </c>
      <c r="K10125">
        <v>36442</v>
      </c>
      <c r="L10125">
        <v>73807</v>
      </c>
      <c r="M10125" t="s">
        <v>2043</v>
      </c>
      <c r="N10125" t="s">
        <v>2043</v>
      </c>
      <c r="O10125" t="s">
        <v>2043</v>
      </c>
      <c r="P10125" t="s">
        <v>2043</v>
      </c>
    </row>
    <row r="10126" spans="1:16" x14ac:dyDescent="0.2">
      <c r="A10126" t="s">
        <v>2482</v>
      </c>
      <c r="B10126">
        <v>185</v>
      </c>
      <c r="C10126">
        <v>2016</v>
      </c>
      <c r="D10126" t="s">
        <v>985</v>
      </c>
      <c r="E10126" t="s">
        <v>115</v>
      </c>
      <c r="F10126" t="s">
        <v>35</v>
      </c>
      <c r="G10126" t="s">
        <v>1494</v>
      </c>
      <c r="H10126">
        <v>2396</v>
      </c>
      <c r="I10126">
        <v>15270</v>
      </c>
      <c r="J10126">
        <v>57</v>
      </c>
      <c r="K10126">
        <v>3391</v>
      </c>
      <c r="L10126">
        <v>12000</v>
      </c>
      <c r="M10126" t="s">
        <v>2043</v>
      </c>
      <c r="N10126" t="s">
        <v>2043</v>
      </c>
      <c r="O10126" t="s">
        <v>2046</v>
      </c>
      <c r="P10126" t="s">
        <v>2043</v>
      </c>
    </row>
    <row r="10127" spans="1:16" x14ac:dyDescent="0.2">
      <c r="A10127" t="s">
        <v>2193</v>
      </c>
      <c r="B10127">
        <v>186</v>
      </c>
      <c r="C10127">
        <v>2016</v>
      </c>
      <c r="D10127" t="s">
        <v>715</v>
      </c>
      <c r="E10127" t="s">
        <v>2143</v>
      </c>
      <c r="F10127" t="s">
        <v>28</v>
      </c>
      <c r="G10127" t="s">
        <v>1406</v>
      </c>
      <c r="H10127">
        <v>19941</v>
      </c>
      <c r="I10127">
        <v>15134</v>
      </c>
      <c r="J10127">
        <v>1094</v>
      </c>
      <c r="K10127">
        <v>22111</v>
      </c>
      <c r="L10127">
        <v>74900</v>
      </c>
      <c r="M10127" t="s">
        <v>2043</v>
      </c>
      <c r="N10127" t="s">
        <v>2043</v>
      </c>
      <c r="O10127" t="s">
        <v>2043</v>
      </c>
      <c r="P10127" t="s">
        <v>2043</v>
      </c>
    </row>
    <row r="10128" spans="1:16" x14ac:dyDescent="0.2">
      <c r="A10128" t="s">
        <v>2201</v>
      </c>
      <c r="B10128">
        <v>187</v>
      </c>
      <c r="C10128">
        <v>2016</v>
      </c>
      <c r="D10128" t="s">
        <v>27</v>
      </c>
      <c r="E10128" t="s">
        <v>27</v>
      </c>
      <c r="F10128" t="s">
        <v>181</v>
      </c>
      <c r="G10128" t="s">
        <v>1549</v>
      </c>
      <c r="H10128">
        <v>21474</v>
      </c>
      <c r="I10128">
        <v>15069</v>
      </c>
      <c r="J10128">
        <v>747</v>
      </c>
      <c r="K10128">
        <v>22887</v>
      </c>
      <c r="L10128">
        <v>18000</v>
      </c>
      <c r="M10128" t="s">
        <v>2046</v>
      </c>
      <c r="N10128" t="s">
        <v>2043</v>
      </c>
      <c r="O10128" t="s">
        <v>2043</v>
      </c>
      <c r="P10128" t="s">
        <v>2043</v>
      </c>
    </row>
    <row r="10129" spans="1:16" x14ac:dyDescent="0.2">
      <c r="A10129" t="s">
        <v>2199</v>
      </c>
      <c r="B10129">
        <v>188</v>
      </c>
      <c r="C10129">
        <v>2016</v>
      </c>
      <c r="D10129" t="s">
        <v>214</v>
      </c>
      <c r="E10129" t="s">
        <v>920</v>
      </c>
      <c r="F10129" t="s">
        <v>53</v>
      </c>
      <c r="G10129" t="s">
        <v>1479</v>
      </c>
      <c r="H10129">
        <v>15239</v>
      </c>
      <c r="I10129">
        <v>15026</v>
      </c>
      <c r="J10129">
        <v>578</v>
      </c>
      <c r="K10129">
        <v>52187</v>
      </c>
      <c r="L10129">
        <v>15781</v>
      </c>
      <c r="M10129" t="s">
        <v>2043</v>
      </c>
      <c r="N10129" t="s">
        <v>2043</v>
      </c>
      <c r="O10129" t="s">
        <v>2043</v>
      </c>
      <c r="P10129" t="s">
        <v>2043</v>
      </c>
    </row>
    <row r="10130" spans="1:16" x14ac:dyDescent="0.2">
      <c r="A10130" t="s">
        <v>2190</v>
      </c>
      <c r="B10130">
        <v>189</v>
      </c>
      <c r="C10130">
        <v>2016</v>
      </c>
      <c r="D10130" t="s">
        <v>46</v>
      </c>
      <c r="E10130" t="s">
        <v>46</v>
      </c>
      <c r="F10130" t="s">
        <v>142</v>
      </c>
      <c r="G10130" t="s">
        <v>1480</v>
      </c>
      <c r="H10130">
        <v>38637</v>
      </c>
      <c r="I10130">
        <v>15001</v>
      </c>
      <c r="J10130">
        <v>2314</v>
      </c>
      <c r="K10130">
        <v>21920</v>
      </c>
      <c r="L10130">
        <v>24000</v>
      </c>
      <c r="M10130" t="s">
        <v>2043</v>
      </c>
      <c r="N10130" t="s">
        <v>2043</v>
      </c>
      <c r="O10130" t="s">
        <v>2043</v>
      </c>
      <c r="P10130" t="s">
        <v>2043</v>
      </c>
    </row>
    <row r="10131" spans="1:16" x14ac:dyDescent="0.2">
      <c r="A10131" t="s">
        <v>2174</v>
      </c>
      <c r="B10131">
        <v>190</v>
      </c>
      <c r="C10131">
        <v>2016</v>
      </c>
      <c r="D10131" t="s">
        <v>214</v>
      </c>
      <c r="E10131" t="s">
        <v>920</v>
      </c>
      <c r="F10131" t="s">
        <v>35</v>
      </c>
      <c r="G10131" t="s">
        <v>1678</v>
      </c>
      <c r="H10131">
        <v>7785</v>
      </c>
      <c r="I10131">
        <v>14963</v>
      </c>
      <c r="J10131">
        <v>306</v>
      </c>
      <c r="K10131">
        <v>36850</v>
      </c>
      <c r="L10131">
        <v>21000</v>
      </c>
      <c r="M10131" t="s">
        <v>2043</v>
      </c>
      <c r="N10131" t="s">
        <v>2043</v>
      </c>
      <c r="O10131" t="s">
        <v>2043</v>
      </c>
      <c r="P10131" t="s">
        <v>2043</v>
      </c>
    </row>
    <row r="10132" spans="1:16" x14ac:dyDescent="0.2">
      <c r="A10132" t="s">
        <v>2222</v>
      </c>
      <c r="B10132">
        <v>191</v>
      </c>
      <c r="C10132">
        <v>2016</v>
      </c>
      <c r="D10132" t="s">
        <v>350</v>
      </c>
      <c r="E10132" t="s">
        <v>2042</v>
      </c>
      <c r="F10132" t="s">
        <v>35</v>
      </c>
      <c r="G10132" t="s">
        <v>1494</v>
      </c>
      <c r="H10132">
        <v>10002</v>
      </c>
      <c r="I10132">
        <v>14874</v>
      </c>
      <c r="J10132">
        <v>597</v>
      </c>
      <c r="K10132">
        <v>13198</v>
      </c>
      <c r="L10132">
        <v>22064</v>
      </c>
      <c r="M10132" t="s">
        <v>2043</v>
      </c>
      <c r="N10132" t="s">
        <v>2043</v>
      </c>
      <c r="O10132" t="s">
        <v>2043</v>
      </c>
      <c r="P10132" t="s">
        <v>2043</v>
      </c>
    </row>
    <row r="10133" spans="1:16" x14ac:dyDescent="0.2">
      <c r="A10133" t="s">
        <v>2128</v>
      </c>
      <c r="B10133">
        <v>192</v>
      </c>
      <c r="C10133">
        <v>2016</v>
      </c>
      <c r="D10133" t="s">
        <v>1095</v>
      </c>
      <c r="E10133" t="s">
        <v>920</v>
      </c>
      <c r="F10133" t="s">
        <v>22</v>
      </c>
      <c r="G10133" t="s">
        <v>1403</v>
      </c>
      <c r="H10133">
        <v>11687</v>
      </c>
      <c r="I10133">
        <v>14757</v>
      </c>
      <c r="J10133">
        <v>769</v>
      </c>
      <c r="K10133">
        <v>26725</v>
      </c>
      <c r="L10133">
        <v>47262</v>
      </c>
      <c r="M10133" t="s">
        <v>2043</v>
      </c>
      <c r="N10133" t="s">
        <v>2043</v>
      </c>
      <c r="O10133" t="s">
        <v>2043</v>
      </c>
      <c r="P10133" t="s">
        <v>2043</v>
      </c>
    </row>
    <row r="10134" spans="1:16" x14ac:dyDescent="0.2">
      <c r="A10134" t="s">
        <v>2189</v>
      </c>
      <c r="B10134">
        <v>193</v>
      </c>
      <c r="C10134">
        <v>2016</v>
      </c>
      <c r="D10134" t="s">
        <v>920</v>
      </c>
      <c r="E10134" t="s">
        <v>920</v>
      </c>
      <c r="F10134" t="s">
        <v>41</v>
      </c>
      <c r="G10134" t="s">
        <v>1611</v>
      </c>
      <c r="H10134">
        <v>4110</v>
      </c>
      <c r="I10134">
        <v>14674</v>
      </c>
      <c r="J10134">
        <v>6382</v>
      </c>
      <c r="K10134">
        <v>32882</v>
      </c>
      <c r="L10134">
        <v>10468</v>
      </c>
      <c r="M10134" t="s">
        <v>2043</v>
      </c>
      <c r="N10134" t="s">
        <v>2043</v>
      </c>
      <c r="O10134" t="s">
        <v>2043</v>
      </c>
      <c r="P10134" t="s">
        <v>2043</v>
      </c>
    </row>
    <row r="10135" spans="1:16" x14ac:dyDescent="0.2">
      <c r="A10135" t="s">
        <v>2198</v>
      </c>
      <c r="B10135">
        <v>194</v>
      </c>
      <c r="C10135">
        <v>2016</v>
      </c>
      <c r="D10135" t="s">
        <v>637</v>
      </c>
      <c r="E10135" t="s">
        <v>2045</v>
      </c>
      <c r="F10135" t="s">
        <v>55</v>
      </c>
      <c r="G10135" t="s">
        <v>1777</v>
      </c>
      <c r="H10135">
        <v>10996</v>
      </c>
      <c r="I10135">
        <v>14572</v>
      </c>
      <c r="J10135">
        <v>1465</v>
      </c>
      <c r="K10135">
        <v>15181</v>
      </c>
      <c r="L10135">
        <v>76449</v>
      </c>
      <c r="M10135" t="s">
        <v>2043</v>
      </c>
      <c r="N10135" t="s">
        <v>2043</v>
      </c>
      <c r="O10135" t="s">
        <v>2043</v>
      </c>
      <c r="P10135" t="s">
        <v>2043</v>
      </c>
    </row>
    <row r="10136" spans="1:16" x14ac:dyDescent="0.2">
      <c r="A10136" t="s">
        <v>229</v>
      </c>
      <c r="B10136">
        <v>195</v>
      </c>
      <c r="C10136">
        <v>2016</v>
      </c>
      <c r="D10136" t="s">
        <v>230</v>
      </c>
      <c r="E10136" t="s">
        <v>2114</v>
      </c>
      <c r="F10136" t="s">
        <v>75</v>
      </c>
      <c r="G10136" t="s">
        <v>1439</v>
      </c>
      <c r="H10136">
        <v>18043</v>
      </c>
      <c r="I10136">
        <v>14486</v>
      </c>
      <c r="J10136">
        <v>859</v>
      </c>
      <c r="K10136">
        <v>6082</v>
      </c>
      <c r="L10136">
        <v>127500</v>
      </c>
      <c r="M10136" t="s">
        <v>2043</v>
      </c>
      <c r="N10136" t="s">
        <v>2043</v>
      </c>
      <c r="O10136" t="s">
        <v>2043</v>
      </c>
      <c r="P10136" t="s">
        <v>2043</v>
      </c>
    </row>
    <row r="10137" spans="1:16" x14ac:dyDescent="0.2">
      <c r="A10137" t="s">
        <v>2187</v>
      </c>
      <c r="B10137">
        <v>196</v>
      </c>
      <c r="C10137">
        <v>2016</v>
      </c>
      <c r="D10137" t="s">
        <v>1830</v>
      </c>
      <c r="E10137" t="s">
        <v>2042</v>
      </c>
      <c r="F10137" t="s">
        <v>177</v>
      </c>
      <c r="G10137" t="s">
        <v>1729</v>
      </c>
      <c r="H10137">
        <v>3898</v>
      </c>
      <c r="I10137">
        <v>14485</v>
      </c>
      <c r="J10137">
        <v>8</v>
      </c>
      <c r="K10137">
        <v>6442</v>
      </c>
      <c r="L10137">
        <v>49000</v>
      </c>
      <c r="M10137" t="s">
        <v>2043</v>
      </c>
      <c r="N10137" t="s">
        <v>2043</v>
      </c>
      <c r="O10137" t="s">
        <v>2043</v>
      </c>
      <c r="P10137" t="s">
        <v>2043</v>
      </c>
    </row>
    <row r="10138" spans="1:16" x14ac:dyDescent="0.2">
      <c r="A10138" t="s">
        <v>2215</v>
      </c>
      <c r="B10138">
        <v>197</v>
      </c>
      <c r="C10138">
        <v>2016</v>
      </c>
      <c r="D10138" t="s">
        <v>24</v>
      </c>
      <c r="E10138" t="s">
        <v>2042</v>
      </c>
      <c r="F10138" t="s">
        <v>93</v>
      </c>
      <c r="G10138" t="s">
        <v>1457</v>
      </c>
      <c r="H10138">
        <v>9893</v>
      </c>
      <c r="I10138">
        <v>14437</v>
      </c>
      <c r="J10138">
        <v>600</v>
      </c>
      <c r="K10138">
        <v>7698</v>
      </c>
      <c r="L10138">
        <v>72500</v>
      </c>
      <c r="M10138" t="s">
        <v>2043</v>
      </c>
      <c r="N10138" t="s">
        <v>2043</v>
      </c>
      <c r="O10138" t="s">
        <v>2043</v>
      </c>
      <c r="P10138" t="s">
        <v>2043</v>
      </c>
    </row>
    <row r="10139" spans="1:16" x14ac:dyDescent="0.2">
      <c r="A10139" t="s">
        <v>2186</v>
      </c>
      <c r="B10139">
        <v>198</v>
      </c>
      <c r="C10139">
        <v>2016</v>
      </c>
      <c r="D10139" t="s">
        <v>223</v>
      </c>
      <c r="E10139" t="s">
        <v>920</v>
      </c>
      <c r="F10139" t="s">
        <v>22</v>
      </c>
      <c r="G10139" t="s">
        <v>1403</v>
      </c>
      <c r="H10139">
        <v>39856</v>
      </c>
      <c r="I10139">
        <v>14403</v>
      </c>
      <c r="J10139">
        <v>253</v>
      </c>
      <c r="K10139">
        <v>84104</v>
      </c>
      <c r="L10139">
        <v>11290</v>
      </c>
      <c r="M10139" t="s">
        <v>2043</v>
      </c>
      <c r="N10139" t="s">
        <v>2043</v>
      </c>
      <c r="O10139" t="s">
        <v>2043</v>
      </c>
      <c r="P10139" t="s">
        <v>2043</v>
      </c>
    </row>
    <row r="10140" spans="1:16" x14ac:dyDescent="0.2">
      <c r="A10140" t="s">
        <v>2200</v>
      </c>
      <c r="B10140">
        <v>199</v>
      </c>
      <c r="C10140">
        <v>2016</v>
      </c>
      <c r="D10140" t="s">
        <v>757</v>
      </c>
      <c r="E10140" t="s">
        <v>2143</v>
      </c>
      <c r="F10140" t="s">
        <v>98</v>
      </c>
      <c r="G10140" t="s">
        <v>1442</v>
      </c>
      <c r="H10140">
        <v>8012</v>
      </c>
      <c r="I10140">
        <v>14329</v>
      </c>
      <c r="J10140">
        <v>236</v>
      </c>
      <c r="K10140">
        <v>10224</v>
      </c>
      <c r="L10140">
        <v>216500</v>
      </c>
      <c r="M10140" t="s">
        <v>2043</v>
      </c>
      <c r="N10140" t="s">
        <v>2043</v>
      </c>
      <c r="O10140" t="s">
        <v>2043</v>
      </c>
      <c r="P10140" t="s">
        <v>2043</v>
      </c>
    </row>
    <row r="10141" spans="1:16" x14ac:dyDescent="0.2">
      <c r="A10141" t="s">
        <v>1646</v>
      </c>
      <c r="B10141">
        <v>200</v>
      </c>
      <c r="C10141">
        <v>2016</v>
      </c>
      <c r="D10141" t="s">
        <v>1294</v>
      </c>
      <c r="E10141" t="s">
        <v>112</v>
      </c>
      <c r="F10141" t="s">
        <v>181</v>
      </c>
      <c r="G10141" t="s">
        <v>1516</v>
      </c>
      <c r="H10141">
        <v>15124</v>
      </c>
      <c r="I10141">
        <v>14210</v>
      </c>
      <c r="J10141">
        <v>270</v>
      </c>
      <c r="K10141">
        <v>18515</v>
      </c>
      <c r="L10141">
        <v>60400</v>
      </c>
      <c r="M10141" t="s">
        <v>2043</v>
      </c>
      <c r="N10141" t="s">
        <v>2043</v>
      </c>
      <c r="O10141" t="s">
        <v>2043</v>
      </c>
      <c r="P10141" t="s">
        <v>2043</v>
      </c>
    </row>
    <row r="10142" spans="1:16" x14ac:dyDescent="0.2">
      <c r="A10142" t="s">
        <v>2279</v>
      </c>
      <c r="B10142">
        <v>201</v>
      </c>
      <c r="C10142">
        <v>2016</v>
      </c>
      <c r="D10142" t="s">
        <v>1288</v>
      </c>
      <c r="E10142" t="s">
        <v>112</v>
      </c>
      <c r="F10142" t="s">
        <v>55</v>
      </c>
      <c r="G10142" t="s">
        <v>1936</v>
      </c>
      <c r="H10142">
        <v>3649</v>
      </c>
      <c r="I10142">
        <v>14178</v>
      </c>
      <c r="J10142">
        <v>143</v>
      </c>
      <c r="K10142">
        <v>6576</v>
      </c>
      <c r="L10142">
        <v>21000</v>
      </c>
      <c r="M10142" t="s">
        <v>2043</v>
      </c>
      <c r="N10142" t="s">
        <v>2043</v>
      </c>
      <c r="O10142" t="s">
        <v>2043</v>
      </c>
      <c r="P10142" t="s">
        <v>2043</v>
      </c>
    </row>
    <row r="10143" spans="1:16" x14ac:dyDescent="0.2">
      <c r="A10143" t="s">
        <v>2224</v>
      </c>
      <c r="B10143">
        <v>202</v>
      </c>
      <c r="C10143">
        <v>2016</v>
      </c>
      <c r="D10143" t="s">
        <v>1288</v>
      </c>
      <c r="E10143" t="s">
        <v>112</v>
      </c>
      <c r="F10143" t="s">
        <v>177</v>
      </c>
      <c r="G10143" t="s">
        <v>1741</v>
      </c>
      <c r="H10143">
        <v>4092</v>
      </c>
      <c r="I10143">
        <v>13890</v>
      </c>
      <c r="J10143">
        <v>119</v>
      </c>
      <c r="K10143">
        <v>5194</v>
      </c>
      <c r="L10143">
        <v>6900</v>
      </c>
      <c r="M10143" t="s">
        <v>2043</v>
      </c>
      <c r="N10143" t="s">
        <v>2043</v>
      </c>
      <c r="O10143" t="s">
        <v>2043</v>
      </c>
      <c r="P10143" t="s">
        <v>2043</v>
      </c>
    </row>
    <row r="10144" spans="1:16" x14ac:dyDescent="0.2">
      <c r="A10144" t="s">
        <v>2205</v>
      </c>
      <c r="B10144">
        <v>203</v>
      </c>
      <c r="C10144">
        <v>2016</v>
      </c>
      <c r="D10144" t="s">
        <v>175</v>
      </c>
      <c r="E10144" t="s">
        <v>2067</v>
      </c>
      <c r="F10144" t="s">
        <v>28</v>
      </c>
      <c r="G10144" t="s">
        <v>1406</v>
      </c>
      <c r="H10144">
        <v>25316</v>
      </c>
      <c r="I10144">
        <v>13886</v>
      </c>
      <c r="J10144">
        <v>1413</v>
      </c>
      <c r="K10144">
        <v>23765</v>
      </c>
      <c r="L10144">
        <v>19080</v>
      </c>
      <c r="M10144" t="s">
        <v>2043</v>
      </c>
      <c r="N10144" t="s">
        <v>2043</v>
      </c>
      <c r="O10144" t="s">
        <v>2043</v>
      </c>
      <c r="P10144" t="s">
        <v>2043</v>
      </c>
    </row>
    <row r="10145" spans="1:16" x14ac:dyDescent="0.2">
      <c r="A10145" t="s">
        <v>2228</v>
      </c>
      <c r="B10145">
        <v>204</v>
      </c>
      <c r="C10145">
        <v>2016</v>
      </c>
      <c r="D10145" t="s">
        <v>1359</v>
      </c>
      <c r="E10145" t="s">
        <v>2143</v>
      </c>
      <c r="F10145" t="s">
        <v>55</v>
      </c>
      <c r="G10145" t="s">
        <v>1751</v>
      </c>
      <c r="H10145">
        <v>183663</v>
      </c>
      <c r="I10145">
        <v>13880</v>
      </c>
      <c r="J10145">
        <v>6328</v>
      </c>
      <c r="K10145">
        <v>40236</v>
      </c>
      <c r="L10145">
        <v>11300</v>
      </c>
      <c r="M10145" t="s">
        <v>2043</v>
      </c>
      <c r="N10145" t="s">
        <v>2043</v>
      </c>
      <c r="O10145" t="s">
        <v>2043</v>
      </c>
      <c r="P10145" t="s">
        <v>2043</v>
      </c>
    </row>
    <row r="10146" spans="1:16" x14ac:dyDescent="0.2">
      <c r="A10146" t="s">
        <v>2214</v>
      </c>
      <c r="B10146">
        <v>205</v>
      </c>
      <c r="C10146">
        <v>2016</v>
      </c>
      <c r="D10146" t="s">
        <v>97</v>
      </c>
      <c r="E10146" t="s">
        <v>2044</v>
      </c>
      <c r="F10146" t="s">
        <v>98</v>
      </c>
      <c r="G10146" t="s">
        <v>1684</v>
      </c>
      <c r="H10146">
        <v>9446</v>
      </c>
      <c r="I10146">
        <v>13572</v>
      </c>
      <c r="J10146">
        <v>1154</v>
      </c>
      <c r="K10146">
        <v>251937</v>
      </c>
      <c r="L10146">
        <v>9312</v>
      </c>
      <c r="M10146" t="s">
        <v>2043</v>
      </c>
      <c r="N10146" t="s">
        <v>2043</v>
      </c>
      <c r="O10146" t="s">
        <v>2043</v>
      </c>
      <c r="P10146" t="s">
        <v>2043</v>
      </c>
    </row>
    <row r="10147" spans="1:16" x14ac:dyDescent="0.2">
      <c r="A10147" t="s">
        <v>2206</v>
      </c>
      <c r="B10147">
        <v>206</v>
      </c>
      <c r="C10147">
        <v>2016</v>
      </c>
      <c r="D10147" t="s">
        <v>46</v>
      </c>
      <c r="E10147" t="s">
        <v>46</v>
      </c>
      <c r="F10147" t="s">
        <v>72</v>
      </c>
      <c r="G10147" t="s">
        <v>1461</v>
      </c>
      <c r="H10147">
        <v>32746</v>
      </c>
      <c r="I10147">
        <v>13545</v>
      </c>
      <c r="J10147">
        <v>1002</v>
      </c>
      <c r="K10147">
        <v>18642</v>
      </c>
      <c r="L10147">
        <v>47145</v>
      </c>
      <c r="M10147" t="s">
        <v>2043</v>
      </c>
      <c r="N10147" t="s">
        <v>2043</v>
      </c>
      <c r="O10147" t="s">
        <v>2043</v>
      </c>
      <c r="P10147" t="s">
        <v>2043</v>
      </c>
    </row>
    <row r="10148" spans="1:16" x14ac:dyDescent="0.2">
      <c r="A10148" t="s">
        <v>2203</v>
      </c>
      <c r="B10148">
        <v>207</v>
      </c>
      <c r="C10148">
        <v>2016</v>
      </c>
      <c r="D10148" t="s">
        <v>980</v>
      </c>
      <c r="E10148" t="s">
        <v>2055</v>
      </c>
      <c r="F10148" t="s">
        <v>18</v>
      </c>
      <c r="G10148" t="s">
        <v>1537</v>
      </c>
      <c r="H10148">
        <v>26964</v>
      </c>
      <c r="I10148">
        <v>13525</v>
      </c>
      <c r="J10148">
        <v>614</v>
      </c>
      <c r="K10148">
        <v>15265</v>
      </c>
      <c r="L10148">
        <v>33577</v>
      </c>
      <c r="M10148" t="s">
        <v>2043</v>
      </c>
      <c r="N10148" t="s">
        <v>2043</v>
      </c>
      <c r="O10148" t="s">
        <v>2043</v>
      </c>
      <c r="P10148" t="s">
        <v>2043</v>
      </c>
    </row>
    <row r="10149" spans="1:16" x14ac:dyDescent="0.2">
      <c r="A10149" t="s">
        <v>2216</v>
      </c>
      <c r="B10149">
        <v>208</v>
      </c>
      <c r="C10149">
        <v>2016</v>
      </c>
      <c r="D10149" t="s">
        <v>1164</v>
      </c>
      <c r="E10149" t="s">
        <v>2061</v>
      </c>
      <c r="F10149" t="s">
        <v>72</v>
      </c>
      <c r="G10149" t="s">
        <v>1481</v>
      </c>
      <c r="H10149">
        <v>10633</v>
      </c>
      <c r="I10149">
        <v>13476</v>
      </c>
      <c r="J10149">
        <v>510</v>
      </c>
      <c r="K10149">
        <v>3184</v>
      </c>
      <c r="L10149">
        <v>13159</v>
      </c>
      <c r="M10149" t="s">
        <v>2043</v>
      </c>
      <c r="N10149" t="s">
        <v>2043</v>
      </c>
      <c r="O10149" t="s">
        <v>2043</v>
      </c>
      <c r="P10149" t="s">
        <v>2043</v>
      </c>
    </row>
    <row r="10150" spans="1:16" x14ac:dyDescent="0.2">
      <c r="A10150" t="s">
        <v>2211</v>
      </c>
      <c r="B10150">
        <v>209</v>
      </c>
      <c r="C10150">
        <v>2016</v>
      </c>
      <c r="D10150" t="s">
        <v>74</v>
      </c>
      <c r="E10150" t="s">
        <v>74</v>
      </c>
      <c r="F10150" t="s">
        <v>210</v>
      </c>
      <c r="G10150" t="s">
        <v>1526</v>
      </c>
      <c r="H10150">
        <v>9809</v>
      </c>
      <c r="I10150">
        <v>13423</v>
      </c>
      <c r="J10150">
        <v>697</v>
      </c>
      <c r="K10150">
        <v>14708</v>
      </c>
      <c r="L10150">
        <v>35000</v>
      </c>
      <c r="M10150" t="s">
        <v>2043</v>
      </c>
      <c r="N10150" t="s">
        <v>2043</v>
      </c>
      <c r="O10150" t="s">
        <v>2043</v>
      </c>
      <c r="P10150" t="s">
        <v>2043</v>
      </c>
    </row>
    <row r="10151" spans="1:16" x14ac:dyDescent="0.2">
      <c r="A10151" t="s">
        <v>2204</v>
      </c>
      <c r="B10151">
        <v>210</v>
      </c>
      <c r="C10151">
        <v>2016</v>
      </c>
      <c r="D10151" t="s">
        <v>65</v>
      </c>
      <c r="E10151" t="s">
        <v>2044</v>
      </c>
      <c r="F10151" t="s">
        <v>28</v>
      </c>
      <c r="G10151" t="s">
        <v>1406</v>
      </c>
      <c r="H10151">
        <v>12970</v>
      </c>
      <c r="I10151">
        <v>13415</v>
      </c>
      <c r="J10151">
        <v>260</v>
      </c>
      <c r="K10151">
        <v>76029</v>
      </c>
      <c r="L10151">
        <v>16700</v>
      </c>
      <c r="M10151" t="s">
        <v>2043</v>
      </c>
      <c r="N10151" t="s">
        <v>2043</v>
      </c>
      <c r="O10151" t="s">
        <v>2043</v>
      </c>
      <c r="P10151" t="s">
        <v>2043</v>
      </c>
    </row>
    <row r="10152" spans="1:16" x14ac:dyDescent="0.2">
      <c r="A10152" t="s">
        <v>2194</v>
      </c>
      <c r="B10152">
        <v>211</v>
      </c>
      <c r="C10152">
        <v>2016</v>
      </c>
      <c r="D10152" t="s">
        <v>1727</v>
      </c>
      <c r="E10152" t="s">
        <v>2064</v>
      </c>
      <c r="F10152" t="s">
        <v>44</v>
      </c>
      <c r="G10152" t="s">
        <v>1513</v>
      </c>
      <c r="H10152">
        <v>37264</v>
      </c>
      <c r="I10152">
        <v>13405</v>
      </c>
      <c r="J10152">
        <v>1899</v>
      </c>
      <c r="K10152">
        <v>15729</v>
      </c>
      <c r="L10152">
        <v>48000</v>
      </c>
      <c r="M10152" t="s">
        <v>2043</v>
      </c>
      <c r="N10152" t="s">
        <v>2043</v>
      </c>
      <c r="O10152" t="s">
        <v>2043</v>
      </c>
      <c r="P10152" t="s">
        <v>2043</v>
      </c>
    </row>
    <row r="10153" spans="1:16" x14ac:dyDescent="0.2">
      <c r="A10153" t="s">
        <v>2212</v>
      </c>
      <c r="B10153">
        <v>212</v>
      </c>
      <c r="C10153">
        <v>2016</v>
      </c>
      <c r="D10153" t="s">
        <v>976</v>
      </c>
      <c r="E10153" t="s">
        <v>115</v>
      </c>
      <c r="F10153" t="s">
        <v>55</v>
      </c>
      <c r="G10153" t="s">
        <v>1599</v>
      </c>
      <c r="H10153">
        <v>3674</v>
      </c>
      <c r="I10153">
        <v>13338</v>
      </c>
      <c r="J10153">
        <v>209</v>
      </c>
      <c r="K10153">
        <v>4444</v>
      </c>
      <c r="L10153">
        <v>78500</v>
      </c>
      <c r="M10153" t="s">
        <v>2043</v>
      </c>
      <c r="N10153" t="s">
        <v>2043</v>
      </c>
      <c r="O10153" t="s">
        <v>2043</v>
      </c>
      <c r="P10153" t="s">
        <v>2043</v>
      </c>
    </row>
    <row r="10154" spans="1:16" x14ac:dyDescent="0.2">
      <c r="A10154" t="s">
        <v>2213</v>
      </c>
      <c r="B10154">
        <v>213</v>
      </c>
      <c r="C10154">
        <v>2016</v>
      </c>
      <c r="D10154" t="s">
        <v>175</v>
      </c>
      <c r="E10154" t="s">
        <v>2067</v>
      </c>
      <c r="F10154" t="s">
        <v>28</v>
      </c>
      <c r="G10154" t="s">
        <v>1406</v>
      </c>
      <c r="H10154">
        <v>16342</v>
      </c>
      <c r="I10154">
        <v>13268</v>
      </c>
      <c r="J10154">
        <v>1922</v>
      </c>
      <c r="K10154">
        <v>22217</v>
      </c>
      <c r="L10154">
        <v>9445</v>
      </c>
      <c r="M10154" t="s">
        <v>2043</v>
      </c>
      <c r="N10154" t="s">
        <v>2043</v>
      </c>
      <c r="O10154" t="s">
        <v>2043</v>
      </c>
      <c r="P10154" t="s">
        <v>2043</v>
      </c>
    </row>
    <row r="10155" spans="1:16" x14ac:dyDescent="0.2">
      <c r="A10155" t="s">
        <v>2148</v>
      </c>
      <c r="B10155">
        <v>214</v>
      </c>
      <c r="C10155">
        <v>2016</v>
      </c>
      <c r="D10155" t="s">
        <v>21</v>
      </c>
      <c r="E10155" t="s">
        <v>920</v>
      </c>
      <c r="F10155" t="s">
        <v>22</v>
      </c>
      <c r="G10155" t="s">
        <v>1502</v>
      </c>
      <c r="H10155">
        <v>6235</v>
      </c>
      <c r="I10155">
        <v>13238</v>
      </c>
      <c r="J10155">
        <v>740</v>
      </c>
      <c r="K10155">
        <v>8388</v>
      </c>
      <c r="L10155">
        <v>2704</v>
      </c>
      <c r="M10155" t="s">
        <v>2043</v>
      </c>
      <c r="N10155" t="s">
        <v>2043</v>
      </c>
      <c r="O10155" t="s">
        <v>2043</v>
      </c>
      <c r="P10155" t="s">
        <v>2043</v>
      </c>
    </row>
    <row r="10156" spans="1:16" x14ac:dyDescent="0.2">
      <c r="A10156" t="s">
        <v>2196</v>
      </c>
      <c r="B10156">
        <v>215</v>
      </c>
      <c r="C10156">
        <v>2016</v>
      </c>
      <c r="D10156" t="s">
        <v>980</v>
      </c>
      <c r="E10156" t="s">
        <v>2055</v>
      </c>
      <c r="F10156" t="s">
        <v>72</v>
      </c>
      <c r="G10156" t="s">
        <v>1583</v>
      </c>
      <c r="I10156">
        <v>13161</v>
      </c>
      <c r="J10156">
        <v>308</v>
      </c>
      <c r="K10156">
        <v>8000</v>
      </c>
      <c r="L10156">
        <v>10000</v>
      </c>
      <c r="M10156" t="s">
        <v>2043</v>
      </c>
      <c r="N10156" t="s">
        <v>2043</v>
      </c>
      <c r="O10156" t="s">
        <v>2043</v>
      </c>
      <c r="P10156" t="s">
        <v>2043</v>
      </c>
    </row>
    <row r="10157" spans="1:16" x14ac:dyDescent="0.2">
      <c r="A10157" t="s">
        <v>2150</v>
      </c>
      <c r="B10157">
        <v>216</v>
      </c>
      <c r="C10157">
        <v>2016</v>
      </c>
      <c r="D10157" t="s">
        <v>488</v>
      </c>
      <c r="E10157" t="s">
        <v>920</v>
      </c>
      <c r="F10157" t="s">
        <v>116</v>
      </c>
      <c r="G10157" t="s">
        <v>1542</v>
      </c>
      <c r="H10157">
        <v>14376</v>
      </c>
      <c r="I10157">
        <v>13145</v>
      </c>
      <c r="J10157">
        <v>14454</v>
      </c>
      <c r="K10157">
        <v>29532</v>
      </c>
      <c r="L10157">
        <v>5167</v>
      </c>
      <c r="M10157" t="s">
        <v>2043</v>
      </c>
      <c r="N10157" t="s">
        <v>2043</v>
      </c>
      <c r="O10157" t="s">
        <v>2043</v>
      </c>
      <c r="P10157" t="s">
        <v>2043</v>
      </c>
    </row>
    <row r="10158" spans="1:16" x14ac:dyDescent="0.2">
      <c r="A10158" t="s">
        <v>2147</v>
      </c>
      <c r="B10158">
        <v>217</v>
      </c>
      <c r="C10158">
        <v>2016</v>
      </c>
      <c r="D10158" t="s">
        <v>21</v>
      </c>
      <c r="E10158" t="s">
        <v>920</v>
      </c>
      <c r="F10158" t="s">
        <v>41</v>
      </c>
      <c r="G10158" t="s">
        <v>1594</v>
      </c>
      <c r="H10158">
        <v>3412</v>
      </c>
      <c r="I10158">
        <v>13124</v>
      </c>
      <c r="J10158">
        <v>146</v>
      </c>
      <c r="K10158">
        <v>6105</v>
      </c>
      <c r="L10158">
        <v>2270</v>
      </c>
      <c r="M10158" t="s">
        <v>2043</v>
      </c>
      <c r="N10158" t="s">
        <v>2043</v>
      </c>
      <c r="O10158" t="s">
        <v>2043</v>
      </c>
      <c r="P10158" t="s">
        <v>2043</v>
      </c>
    </row>
    <row r="10159" spans="1:16" x14ac:dyDescent="0.2">
      <c r="A10159" t="s">
        <v>2218</v>
      </c>
      <c r="B10159">
        <v>218</v>
      </c>
      <c r="C10159">
        <v>2016</v>
      </c>
      <c r="D10159" t="s">
        <v>60</v>
      </c>
      <c r="E10159" t="s">
        <v>2114</v>
      </c>
      <c r="F10159" t="s">
        <v>190</v>
      </c>
      <c r="G10159" t="s">
        <v>1476</v>
      </c>
      <c r="H10159">
        <v>33453</v>
      </c>
      <c r="I10159">
        <v>13105</v>
      </c>
      <c r="J10159">
        <v>1293</v>
      </c>
      <c r="K10159">
        <v>8075</v>
      </c>
      <c r="L10159">
        <v>505000</v>
      </c>
      <c r="M10159" t="s">
        <v>2043</v>
      </c>
      <c r="N10159" t="s">
        <v>2043</v>
      </c>
      <c r="O10159" t="s">
        <v>2043</v>
      </c>
      <c r="P10159" t="s">
        <v>2043</v>
      </c>
    </row>
    <row r="10160" spans="1:16" x14ac:dyDescent="0.2">
      <c r="A10160" t="s">
        <v>2223</v>
      </c>
      <c r="B10160">
        <v>219</v>
      </c>
      <c r="C10160">
        <v>2016</v>
      </c>
      <c r="D10160" t="s">
        <v>974</v>
      </c>
      <c r="E10160" t="s">
        <v>2045</v>
      </c>
      <c r="F10160" t="s">
        <v>22</v>
      </c>
      <c r="G10160" t="s">
        <v>1502</v>
      </c>
      <c r="H10160">
        <v>57722</v>
      </c>
      <c r="I10160">
        <v>13000</v>
      </c>
      <c r="J10160">
        <v>2986</v>
      </c>
      <c r="K10160">
        <v>16230</v>
      </c>
      <c r="L10160">
        <v>29977</v>
      </c>
      <c r="M10160" t="s">
        <v>2043</v>
      </c>
      <c r="N10160" t="s">
        <v>2043</v>
      </c>
      <c r="O10160" t="s">
        <v>2043</v>
      </c>
      <c r="P10160" t="s">
        <v>2043</v>
      </c>
    </row>
    <row r="10161" spans="1:16" x14ac:dyDescent="0.2">
      <c r="A10161" t="s">
        <v>2242</v>
      </c>
      <c r="B10161">
        <v>220</v>
      </c>
      <c r="C10161">
        <v>2016</v>
      </c>
      <c r="D10161" t="s">
        <v>1353</v>
      </c>
      <c r="E10161" t="s">
        <v>2045</v>
      </c>
      <c r="F10161" t="s">
        <v>44</v>
      </c>
      <c r="G10161" t="s">
        <v>2483</v>
      </c>
      <c r="H10161">
        <v>6886</v>
      </c>
      <c r="I10161">
        <v>12989</v>
      </c>
      <c r="J10161">
        <v>403</v>
      </c>
      <c r="K10161">
        <v>6755</v>
      </c>
      <c r="L10161">
        <v>8465</v>
      </c>
      <c r="M10161" t="s">
        <v>2043</v>
      </c>
      <c r="N10161" t="s">
        <v>2043</v>
      </c>
      <c r="O10161" t="s">
        <v>2043</v>
      </c>
      <c r="P10161" t="s">
        <v>2043</v>
      </c>
    </row>
    <row r="10162" spans="1:16" x14ac:dyDescent="0.2">
      <c r="A10162" t="s">
        <v>193</v>
      </c>
      <c r="B10162">
        <v>221</v>
      </c>
      <c r="C10162">
        <v>2016</v>
      </c>
      <c r="D10162" t="s">
        <v>193</v>
      </c>
      <c r="E10162" t="s">
        <v>2143</v>
      </c>
      <c r="F10162" t="s">
        <v>22</v>
      </c>
      <c r="G10162" t="s">
        <v>1403</v>
      </c>
      <c r="H10162">
        <v>26234</v>
      </c>
      <c r="I10162">
        <v>12961</v>
      </c>
      <c r="J10162">
        <v>753</v>
      </c>
      <c r="K10162">
        <v>20419</v>
      </c>
      <c r="L10162">
        <v>40600</v>
      </c>
      <c r="M10162" t="s">
        <v>2043</v>
      </c>
      <c r="N10162" t="s">
        <v>2043</v>
      </c>
      <c r="O10162" t="s">
        <v>2043</v>
      </c>
      <c r="P10162" t="s">
        <v>2043</v>
      </c>
    </row>
    <row r="10163" spans="1:16" x14ac:dyDescent="0.2">
      <c r="A10163" t="s">
        <v>2225</v>
      </c>
      <c r="B10163">
        <v>222</v>
      </c>
      <c r="C10163">
        <v>2016</v>
      </c>
      <c r="D10163" t="s">
        <v>79</v>
      </c>
      <c r="E10163" t="s">
        <v>2044</v>
      </c>
      <c r="F10163" t="s">
        <v>28</v>
      </c>
      <c r="G10163" t="s">
        <v>1406</v>
      </c>
      <c r="H10163">
        <v>31685</v>
      </c>
      <c r="I10163">
        <v>12893</v>
      </c>
      <c r="J10163">
        <v>1599</v>
      </c>
      <c r="K10163">
        <v>18216</v>
      </c>
      <c r="L10163">
        <v>60000</v>
      </c>
      <c r="M10163" t="s">
        <v>2043</v>
      </c>
      <c r="N10163" t="s">
        <v>2043</v>
      </c>
      <c r="O10163" t="s">
        <v>2043</v>
      </c>
      <c r="P10163" t="s">
        <v>2043</v>
      </c>
    </row>
    <row r="10164" spans="1:16" x14ac:dyDescent="0.2">
      <c r="A10164" t="s">
        <v>2140</v>
      </c>
      <c r="B10164">
        <v>223</v>
      </c>
      <c r="C10164">
        <v>2016</v>
      </c>
      <c r="D10164" t="s">
        <v>488</v>
      </c>
      <c r="E10164" t="s">
        <v>920</v>
      </c>
      <c r="F10164" t="s">
        <v>116</v>
      </c>
      <c r="G10164" t="s">
        <v>1542</v>
      </c>
      <c r="H10164">
        <v>2804</v>
      </c>
      <c r="I10164">
        <v>12764</v>
      </c>
      <c r="J10164">
        <v>14685</v>
      </c>
      <c r="K10164">
        <v>17357</v>
      </c>
      <c r="L10164">
        <v>4400</v>
      </c>
      <c r="M10164" t="s">
        <v>2043</v>
      </c>
      <c r="N10164" t="s">
        <v>2043</v>
      </c>
      <c r="O10164" t="s">
        <v>2043</v>
      </c>
      <c r="P10164" t="s">
        <v>2043</v>
      </c>
    </row>
    <row r="10165" spans="1:16" x14ac:dyDescent="0.2">
      <c r="A10165" t="s">
        <v>2220</v>
      </c>
      <c r="B10165">
        <v>224</v>
      </c>
      <c r="C10165">
        <v>2016</v>
      </c>
      <c r="D10165" t="s">
        <v>1727</v>
      </c>
      <c r="E10165" t="s">
        <v>2064</v>
      </c>
      <c r="F10165" t="s">
        <v>53</v>
      </c>
      <c r="G10165" t="s">
        <v>1521</v>
      </c>
      <c r="H10165">
        <v>15007</v>
      </c>
      <c r="I10165">
        <v>12712</v>
      </c>
      <c r="J10165">
        <v>1012</v>
      </c>
      <c r="K10165">
        <v>12295</v>
      </c>
      <c r="L10165">
        <v>54750</v>
      </c>
      <c r="M10165" t="s">
        <v>2043</v>
      </c>
      <c r="N10165" t="s">
        <v>2043</v>
      </c>
      <c r="O10165" t="s">
        <v>2043</v>
      </c>
      <c r="P10165" t="s">
        <v>2043</v>
      </c>
    </row>
    <row r="10166" spans="1:16" x14ac:dyDescent="0.2">
      <c r="A10166" t="s">
        <v>2119</v>
      </c>
      <c r="B10166">
        <v>225</v>
      </c>
      <c r="C10166">
        <v>2016</v>
      </c>
      <c r="D10166" t="s">
        <v>488</v>
      </c>
      <c r="E10166" t="s">
        <v>920</v>
      </c>
      <c r="F10166" t="s">
        <v>22</v>
      </c>
      <c r="G10166" t="s">
        <v>1403</v>
      </c>
      <c r="H10166">
        <v>52270</v>
      </c>
      <c r="I10166">
        <v>12699</v>
      </c>
      <c r="J10166">
        <v>7829</v>
      </c>
      <c r="K10166">
        <v>43437</v>
      </c>
      <c r="L10166">
        <v>11100</v>
      </c>
      <c r="M10166" t="s">
        <v>2043</v>
      </c>
      <c r="N10166" t="s">
        <v>2046</v>
      </c>
      <c r="O10166" t="s">
        <v>2043</v>
      </c>
      <c r="P10166" t="s">
        <v>2043</v>
      </c>
    </row>
    <row r="10167" spans="1:16" x14ac:dyDescent="0.2">
      <c r="A10167" t="s">
        <v>1311</v>
      </c>
      <c r="B10167">
        <v>226</v>
      </c>
      <c r="C10167">
        <v>2016</v>
      </c>
      <c r="D10167" t="s">
        <v>40</v>
      </c>
      <c r="E10167" t="s">
        <v>2044</v>
      </c>
      <c r="F10167" t="s">
        <v>28</v>
      </c>
      <c r="G10167" t="s">
        <v>1406</v>
      </c>
      <c r="I10167">
        <v>12628</v>
      </c>
      <c r="J10167">
        <v>411</v>
      </c>
      <c r="K10167">
        <v>65072</v>
      </c>
      <c r="L10167">
        <v>8000</v>
      </c>
      <c r="M10167" t="s">
        <v>2043</v>
      </c>
      <c r="N10167" t="s">
        <v>2046</v>
      </c>
      <c r="O10167" t="s">
        <v>2043</v>
      </c>
      <c r="P10167" t="s">
        <v>2043</v>
      </c>
    </row>
    <row r="10168" spans="1:16" x14ac:dyDescent="0.2">
      <c r="A10168" t="s">
        <v>2250</v>
      </c>
      <c r="B10168">
        <v>227</v>
      </c>
      <c r="C10168">
        <v>2016</v>
      </c>
      <c r="D10168" t="s">
        <v>43</v>
      </c>
      <c r="E10168" t="s">
        <v>2044</v>
      </c>
      <c r="F10168" t="s">
        <v>55</v>
      </c>
      <c r="G10168" t="s">
        <v>1522</v>
      </c>
      <c r="I10168">
        <v>12626</v>
      </c>
      <c r="J10168">
        <v>114</v>
      </c>
      <c r="K10168">
        <v>15567</v>
      </c>
      <c r="L10168">
        <v>13184</v>
      </c>
      <c r="M10168" t="s">
        <v>2043</v>
      </c>
      <c r="N10168" t="s">
        <v>2043</v>
      </c>
      <c r="O10168" t="s">
        <v>2043</v>
      </c>
      <c r="P10168" t="s">
        <v>2043</v>
      </c>
    </row>
    <row r="10169" spans="1:16" x14ac:dyDescent="0.2">
      <c r="A10169" t="s">
        <v>2239</v>
      </c>
      <c r="B10169">
        <v>228</v>
      </c>
      <c r="C10169">
        <v>2016</v>
      </c>
      <c r="D10169" t="s">
        <v>24</v>
      </c>
      <c r="E10169" t="s">
        <v>2042</v>
      </c>
      <c r="F10169" t="s">
        <v>22</v>
      </c>
      <c r="G10169" t="s">
        <v>1477</v>
      </c>
      <c r="H10169">
        <v>3394</v>
      </c>
      <c r="I10169">
        <v>12625</v>
      </c>
      <c r="J10169">
        <v>513</v>
      </c>
      <c r="K10169">
        <v>9442</v>
      </c>
      <c r="L10169">
        <v>105000</v>
      </c>
      <c r="M10169" t="s">
        <v>2043</v>
      </c>
      <c r="N10169" t="s">
        <v>2043</v>
      </c>
      <c r="O10169" t="s">
        <v>2043</v>
      </c>
      <c r="P10169" t="s">
        <v>2043</v>
      </c>
    </row>
    <row r="10170" spans="1:16" x14ac:dyDescent="0.2">
      <c r="A10170" t="s">
        <v>2226</v>
      </c>
      <c r="B10170">
        <v>229</v>
      </c>
      <c r="C10170">
        <v>2016</v>
      </c>
      <c r="D10170" t="s">
        <v>214</v>
      </c>
      <c r="E10170" t="s">
        <v>920</v>
      </c>
      <c r="F10170" t="s">
        <v>28</v>
      </c>
      <c r="G10170" t="s">
        <v>1406</v>
      </c>
      <c r="H10170">
        <v>22495</v>
      </c>
      <c r="I10170">
        <v>12554</v>
      </c>
      <c r="J10170">
        <v>1193</v>
      </c>
      <c r="K10170">
        <v>45642</v>
      </c>
      <c r="L10170">
        <v>14806</v>
      </c>
      <c r="M10170" t="s">
        <v>2043</v>
      </c>
      <c r="N10170" t="s">
        <v>2043</v>
      </c>
      <c r="O10170" t="s">
        <v>2043</v>
      </c>
      <c r="P10170" t="s">
        <v>2043</v>
      </c>
    </row>
    <row r="10171" spans="1:16" x14ac:dyDescent="0.2">
      <c r="A10171" t="s">
        <v>2269</v>
      </c>
      <c r="B10171">
        <v>230</v>
      </c>
      <c r="C10171">
        <v>2016</v>
      </c>
      <c r="D10171" t="s">
        <v>1353</v>
      </c>
      <c r="E10171" t="s">
        <v>2045</v>
      </c>
      <c r="F10171" t="s">
        <v>41</v>
      </c>
      <c r="G10171" t="s">
        <v>1880</v>
      </c>
      <c r="H10171">
        <v>38192</v>
      </c>
      <c r="I10171">
        <v>12416</v>
      </c>
      <c r="J10171">
        <v>1624</v>
      </c>
      <c r="K10171">
        <v>13065</v>
      </c>
      <c r="L10171">
        <v>221700</v>
      </c>
      <c r="M10171" t="s">
        <v>2046</v>
      </c>
      <c r="N10171" t="s">
        <v>2043</v>
      </c>
      <c r="O10171" t="s">
        <v>2043</v>
      </c>
      <c r="P10171" t="s">
        <v>2043</v>
      </c>
    </row>
    <row r="10172" spans="1:16" x14ac:dyDescent="0.2">
      <c r="A10172" t="s">
        <v>2237</v>
      </c>
      <c r="B10172">
        <v>231</v>
      </c>
      <c r="C10172">
        <v>2016</v>
      </c>
      <c r="D10172" t="s">
        <v>283</v>
      </c>
      <c r="E10172" t="s">
        <v>283</v>
      </c>
      <c r="F10172" t="s">
        <v>125</v>
      </c>
      <c r="G10172" t="s">
        <v>1585</v>
      </c>
      <c r="H10172">
        <v>27422</v>
      </c>
      <c r="I10172">
        <v>12377</v>
      </c>
      <c r="J10172">
        <v>1232</v>
      </c>
      <c r="K10172">
        <v>9640</v>
      </c>
      <c r="L10172">
        <v>64000</v>
      </c>
      <c r="M10172" t="s">
        <v>2043</v>
      </c>
      <c r="N10172" t="s">
        <v>2043</v>
      </c>
      <c r="O10172" t="s">
        <v>2043</v>
      </c>
      <c r="P10172" t="s">
        <v>2043</v>
      </c>
    </row>
    <row r="10173" spans="1:16" x14ac:dyDescent="0.2">
      <c r="A10173" t="s">
        <v>2236</v>
      </c>
      <c r="B10173">
        <v>232</v>
      </c>
      <c r="C10173">
        <v>2016</v>
      </c>
      <c r="D10173" t="s">
        <v>79</v>
      </c>
      <c r="E10173" t="s">
        <v>2044</v>
      </c>
      <c r="F10173" t="s">
        <v>72</v>
      </c>
      <c r="G10173" t="s">
        <v>1421</v>
      </c>
      <c r="H10173">
        <v>15823</v>
      </c>
      <c r="I10173">
        <v>12200</v>
      </c>
      <c r="J10173">
        <v>1562</v>
      </c>
      <c r="K10173">
        <v>145342</v>
      </c>
      <c r="L10173">
        <v>13000</v>
      </c>
      <c r="M10173" t="s">
        <v>2043</v>
      </c>
      <c r="N10173" t="s">
        <v>2043</v>
      </c>
      <c r="O10173" t="s">
        <v>2043</v>
      </c>
      <c r="P10173" t="s">
        <v>2043</v>
      </c>
    </row>
    <row r="10174" spans="1:16" x14ac:dyDescent="0.2">
      <c r="A10174" t="s">
        <v>2219</v>
      </c>
      <c r="B10174">
        <v>233</v>
      </c>
      <c r="C10174">
        <v>2016</v>
      </c>
      <c r="D10174" t="s">
        <v>1353</v>
      </c>
      <c r="E10174" t="s">
        <v>2045</v>
      </c>
      <c r="F10174" t="s">
        <v>35</v>
      </c>
      <c r="G10174" t="s">
        <v>1464</v>
      </c>
      <c r="H10174">
        <v>4748</v>
      </c>
      <c r="I10174">
        <v>12183</v>
      </c>
      <c r="J10174">
        <v>8</v>
      </c>
      <c r="K10174">
        <v>10201</v>
      </c>
      <c r="L10174">
        <v>70000</v>
      </c>
      <c r="M10174" t="s">
        <v>2043</v>
      </c>
      <c r="N10174" t="s">
        <v>2043</v>
      </c>
      <c r="O10174" t="s">
        <v>2043</v>
      </c>
      <c r="P10174" t="s">
        <v>2043</v>
      </c>
    </row>
    <row r="10175" spans="1:16" x14ac:dyDescent="0.2">
      <c r="A10175" t="s">
        <v>2248</v>
      </c>
      <c r="B10175">
        <v>234</v>
      </c>
      <c r="C10175">
        <v>2016</v>
      </c>
      <c r="D10175" t="s">
        <v>1838</v>
      </c>
      <c r="E10175" t="s">
        <v>2042</v>
      </c>
      <c r="F10175" t="s">
        <v>53</v>
      </c>
      <c r="G10175" t="s">
        <v>1471</v>
      </c>
      <c r="H10175">
        <v>25209</v>
      </c>
      <c r="I10175">
        <v>12154</v>
      </c>
      <c r="J10175">
        <v>1253</v>
      </c>
      <c r="K10175">
        <v>8493</v>
      </c>
      <c r="L10175">
        <v>55400</v>
      </c>
      <c r="M10175" t="s">
        <v>2046</v>
      </c>
      <c r="N10175" t="s">
        <v>2043</v>
      </c>
      <c r="O10175" t="s">
        <v>2043</v>
      </c>
      <c r="P10175" t="s">
        <v>2043</v>
      </c>
    </row>
    <row r="10176" spans="1:16" x14ac:dyDescent="0.2">
      <c r="A10176" t="s">
        <v>2229</v>
      </c>
      <c r="B10176">
        <v>235</v>
      </c>
      <c r="C10176">
        <v>2016</v>
      </c>
      <c r="D10176" t="s">
        <v>221</v>
      </c>
      <c r="E10176" t="s">
        <v>221</v>
      </c>
      <c r="F10176" t="s">
        <v>55</v>
      </c>
      <c r="G10176" t="s">
        <v>1581</v>
      </c>
      <c r="H10176">
        <v>5337</v>
      </c>
      <c r="I10176">
        <v>12115</v>
      </c>
      <c r="J10176">
        <v>303</v>
      </c>
      <c r="K10176">
        <v>7786</v>
      </c>
      <c r="L10176">
        <v>56950</v>
      </c>
      <c r="M10176" t="s">
        <v>2043</v>
      </c>
      <c r="N10176" t="s">
        <v>2043</v>
      </c>
      <c r="O10176" t="s">
        <v>2043</v>
      </c>
      <c r="P10176" t="s">
        <v>2043</v>
      </c>
    </row>
    <row r="10177" spans="1:16" x14ac:dyDescent="0.2">
      <c r="A10177" t="s">
        <v>820</v>
      </c>
      <c r="B10177">
        <v>236</v>
      </c>
      <c r="C10177">
        <v>2016</v>
      </c>
      <c r="D10177" t="s">
        <v>97</v>
      </c>
      <c r="E10177" t="s">
        <v>2044</v>
      </c>
      <c r="F10177" t="s">
        <v>199</v>
      </c>
      <c r="G10177" t="s">
        <v>1548</v>
      </c>
      <c r="H10177">
        <v>11505</v>
      </c>
      <c r="I10177">
        <v>11964</v>
      </c>
      <c r="J10177">
        <v>1234</v>
      </c>
      <c r="K10177">
        <v>218686</v>
      </c>
      <c r="L10177">
        <v>14895</v>
      </c>
      <c r="M10177" t="s">
        <v>2043</v>
      </c>
      <c r="N10177" t="s">
        <v>2043</v>
      </c>
      <c r="O10177" t="s">
        <v>2043</v>
      </c>
      <c r="P10177" t="s">
        <v>2043</v>
      </c>
    </row>
    <row r="10178" spans="1:16" x14ac:dyDescent="0.2">
      <c r="A10178" t="s">
        <v>2255</v>
      </c>
      <c r="B10178">
        <v>237</v>
      </c>
      <c r="C10178">
        <v>2016</v>
      </c>
      <c r="D10178" t="s">
        <v>1838</v>
      </c>
      <c r="E10178" t="s">
        <v>2042</v>
      </c>
      <c r="F10178" t="s">
        <v>55</v>
      </c>
      <c r="G10178" t="s">
        <v>1414</v>
      </c>
      <c r="H10178">
        <v>23235</v>
      </c>
      <c r="I10178">
        <v>11940</v>
      </c>
      <c r="J10178">
        <v>1021</v>
      </c>
      <c r="K10178">
        <v>4869</v>
      </c>
      <c r="L10178">
        <v>77800</v>
      </c>
      <c r="M10178" t="s">
        <v>2043</v>
      </c>
      <c r="N10178" t="s">
        <v>2046</v>
      </c>
      <c r="O10178" t="s">
        <v>2043</v>
      </c>
      <c r="P10178" t="s">
        <v>2043</v>
      </c>
    </row>
    <row r="10179" spans="1:16" x14ac:dyDescent="0.2">
      <c r="A10179" t="s">
        <v>2247</v>
      </c>
      <c r="B10179">
        <v>238</v>
      </c>
      <c r="C10179">
        <v>2016</v>
      </c>
      <c r="D10179" t="s">
        <v>1830</v>
      </c>
      <c r="E10179" t="s">
        <v>2042</v>
      </c>
      <c r="F10179" t="s">
        <v>41</v>
      </c>
      <c r="G10179" t="s">
        <v>1612</v>
      </c>
      <c r="H10179">
        <v>8121</v>
      </c>
      <c r="I10179">
        <v>11881</v>
      </c>
      <c r="J10179">
        <v>958</v>
      </c>
      <c r="K10179">
        <v>6759</v>
      </c>
      <c r="L10179">
        <v>60000</v>
      </c>
      <c r="M10179" t="s">
        <v>2043</v>
      </c>
      <c r="N10179" t="s">
        <v>2043</v>
      </c>
      <c r="O10179" t="s">
        <v>2043</v>
      </c>
      <c r="P10179" t="s">
        <v>2043</v>
      </c>
    </row>
    <row r="10180" spans="1:16" x14ac:dyDescent="0.2">
      <c r="A10180" t="s">
        <v>1105</v>
      </c>
      <c r="B10180">
        <v>239</v>
      </c>
      <c r="C10180">
        <v>2016</v>
      </c>
      <c r="D10180" t="s">
        <v>201</v>
      </c>
      <c r="E10180" t="s">
        <v>2061</v>
      </c>
      <c r="F10180" t="s">
        <v>177</v>
      </c>
      <c r="G10180" t="s">
        <v>1554</v>
      </c>
      <c r="H10180">
        <v>24651</v>
      </c>
      <c r="I10180">
        <v>11811</v>
      </c>
      <c r="J10180">
        <v>1968</v>
      </c>
      <c r="K10180">
        <v>35039</v>
      </c>
      <c r="L10180">
        <v>29761</v>
      </c>
      <c r="M10180" t="s">
        <v>2043</v>
      </c>
      <c r="N10180" t="s">
        <v>2043</v>
      </c>
      <c r="O10180" t="s">
        <v>2043</v>
      </c>
      <c r="P10180" t="s">
        <v>2043</v>
      </c>
    </row>
    <row r="10181" spans="1:16" x14ac:dyDescent="0.2">
      <c r="A10181" t="s">
        <v>2234</v>
      </c>
      <c r="B10181">
        <v>240</v>
      </c>
      <c r="C10181">
        <v>2016</v>
      </c>
      <c r="D10181" t="s">
        <v>1830</v>
      </c>
      <c r="E10181" t="s">
        <v>2042</v>
      </c>
      <c r="F10181" t="s">
        <v>41</v>
      </c>
      <c r="G10181" t="s">
        <v>1528</v>
      </c>
      <c r="I10181">
        <v>11802</v>
      </c>
      <c r="J10181">
        <v>130</v>
      </c>
      <c r="K10181">
        <v>6968</v>
      </c>
      <c r="L10181">
        <v>62000</v>
      </c>
      <c r="M10181" t="s">
        <v>2043</v>
      </c>
      <c r="N10181" t="s">
        <v>2043</v>
      </c>
      <c r="O10181" t="s">
        <v>2043</v>
      </c>
      <c r="P10181" t="s">
        <v>2043</v>
      </c>
    </row>
    <row r="10182" spans="1:16" x14ac:dyDescent="0.2">
      <c r="A10182" t="s">
        <v>2202</v>
      </c>
      <c r="B10182">
        <v>241</v>
      </c>
      <c r="C10182">
        <v>2016</v>
      </c>
      <c r="D10182" t="s">
        <v>230</v>
      </c>
      <c r="E10182" t="s">
        <v>2114</v>
      </c>
      <c r="F10182" t="s">
        <v>954</v>
      </c>
      <c r="G10182" t="s">
        <v>1550</v>
      </c>
      <c r="H10182">
        <v>41070</v>
      </c>
      <c r="I10182">
        <v>11689</v>
      </c>
      <c r="J10182">
        <v>1966</v>
      </c>
      <c r="K10182">
        <v>20987</v>
      </c>
      <c r="L10182">
        <v>46500</v>
      </c>
      <c r="M10182" t="s">
        <v>2043</v>
      </c>
      <c r="N10182" t="s">
        <v>2043</v>
      </c>
      <c r="O10182" t="s">
        <v>2043</v>
      </c>
      <c r="P10182" t="s">
        <v>2043</v>
      </c>
    </row>
    <row r="10183" spans="1:16" x14ac:dyDescent="0.2">
      <c r="A10183" t="s">
        <v>2233</v>
      </c>
      <c r="B10183">
        <v>242</v>
      </c>
      <c r="C10183">
        <v>2016</v>
      </c>
      <c r="D10183" t="s">
        <v>987</v>
      </c>
      <c r="E10183" t="s">
        <v>2055</v>
      </c>
      <c r="F10183" t="s">
        <v>28</v>
      </c>
      <c r="G10183" t="s">
        <v>1406</v>
      </c>
      <c r="H10183">
        <v>5858</v>
      </c>
      <c r="I10183">
        <v>11684</v>
      </c>
      <c r="J10183">
        <v>284</v>
      </c>
      <c r="K10183">
        <v>46340</v>
      </c>
      <c r="L10183">
        <v>13300</v>
      </c>
      <c r="M10183" t="s">
        <v>2043</v>
      </c>
      <c r="N10183" t="s">
        <v>2043</v>
      </c>
      <c r="O10183" t="s">
        <v>2043</v>
      </c>
      <c r="P10183" t="s">
        <v>2043</v>
      </c>
    </row>
    <row r="10184" spans="1:16" x14ac:dyDescent="0.2">
      <c r="A10184" t="s">
        <v>2232</v>
      </c>
      <c r="B10184">
        <v>243</v>
      </c>
      <c r="C10184">
        <v>2016</v>
      </c>
      <c r="D10184" t="s">
        <v>214</v>
      </c>
      <c r="E10184" t="s">
        <v>920</v>
      </c>
      <c r="F10184" t="s">
        <v>35</v>
      </c>
      <c r="G10184" t="s">
        <v>1494</v>
      </c>
      <c r="H10184">
        <v>44826</v>
      </c>
      <c r="I10184">
        <v>11683</v>
      </c>
      <c r="J10184">
        <v>1899</v>
      </c>
      <c r="K10184">
        <v>58797</v>
      </c>
      <c r="L10184">
        <v>14700</v>
      </c>
      <c r="M10184" t="s">
        <v>2043</v>
      </c>
      <c r="N10184" t="s">
        <v>2043</v>
      </c>
      <c r="O10184" t="s">
        <v>2043</v>
      </c>
      <c r="P10184" t="s">
        <v>2043</v>
      </c>
    </row>
    <row r="10185" spans="1:16" x14ac:dyDescent="0.2">
      <c r="A10185" t="s">
        <v>2172</v>
      </c>
      <c r="B10185">
        <v>244</v>
      </c>
      <c r="C10185">
        <v>2016</v>
      </c>
      <c r="D10185" t="s">
        <v>166</v>
      </c>
      <c r="E10185" t="s">
        <v>2118</v>
      </c>
      <c r="F10185" t="s">
        <v>98</v>
      </c>
      <c r="G10185" t="s">
        <v>1499</v>
      </c>
      <c r="H10185">
        <v>2350</v>
      </c>
      <c r="I10185">
        <v>11574</v>
      </c>
      <c r="J10185">
        <v>1642</v>
      </c>
      <c r="K10185">
        <v>9190</v>
      </c>
      <c r="L10185">
        <v>33200</v>
      </c>
      <c r="M10185" t="s">
        <v>2043</v>
      </c>
      <c r="N10185" t="s">
        <v>2043</v>
      </c>
      <c r="O10185" t="s">
        <v>2043</v>
      </c>
      <c r="P10185" t="s">
        <v>2043</v>
      </c>
    </row>
    <row r="10186" spans="1:16" x14ac:dyDescent="0.2">
      <c r="A10186" t="s">
        <v>2241</v>
      </c>
      <c r="B10186">
        <v>245</v>
      </c>
      <c r="C10186">
        <v>2016</v>
      </c>
      <c r="D10186" t="s">
        <v>74</v>
      </c>
      <c r="E10186" t="s">
        <v>74</v>
      </c>
      <c r="F10186" t="s">
        <v>28</v>
      </c>
      <c r="G10186" t="s">
        <v>1406</v>
      </c>
      <c r="H10186">
        <v>9186</v>
      </c>
      <c r="I10186">
        <v>11554</v>
      </c>
      <c r="J10186">
        <v>240</v>
      </c>
      <c r="K10186">
        <v>12085</v>
      </c>
      <c r="L10186">
        <v>38000</v>
      </c>
      <c r="M10186" t="s">
        <v>2043</v>
      </c>
      <c r="N10186" t="s">
        <v>2043</v>
      </c>
      <c r="O10186" t="s">
        <v>2043</v>
      </c>
      <c r="P10186" t="s">
        <v>2043</v>
      </c>
    </row>
    <row r="10187" spans="1:16" x14ac:dyDescent="0.2">
      <c r="A10187" t="s">
        <v>238</v>
      </c>
      <c r="B10187">
        <v>246</v>
      </c>
      <c r="C10187">
        <v>2016</v>
      </c>
      <c r="D10187" t="s">
        <v>214</v>
      </c>
      <c r="E10187" t="s">
        <v>920</v>
      </c>
      <c r="F10187" t="s">
        <v>55</v>
      </c>
      <c r="G10187" t="s">
        <v>1525</v>
      </c>
      <c r="H10187">
        <v>23423</v>
      </c>
      <c r="I10187">
        <v>11524</v>
      </c>
      <c r="J10187">
        <v>1020</v>
      </c>
      <c r="K10187">
        <v>50310</v>
      </c>
      <c r="L10187">
        <v>12768</v>
      </c>
      <c r="M10187" t="s">
        <v>2043</v>
      </c>
      <c r="N10187" t="s">
        <v>2043</v>
      </c>
      <c r="O10187" t="s">
        <v>2043</v>
      </c>
      <c r="P10187" t="s">
        <v>2043</v>
      </c>
    </row>
    <row r="10188" spans="1:16" x14ac:dyDescent="0.2">
      <c r="A10188" t="s">
        <v>2230</v>
      </c>
      <c r="B10188">
        <v>247</v>
      </c>
      <c r="C10188">
        <v>2016</v>
      </c>
      <c r="D10188" t="s">
        <v>214</v>
      </c>
      <c r="E10188" t="s">
        <v>920</v>
      </c>
      <c r="F10188" t="s">
        <v>297</v>
      </c>
      <c r="G10188" t="s">
        <v>1536</v>
      </c>
      <c r="H10188">
        <v>14219</v>
      </c>
      <c r="I10188">
        <v>11513</v>
      </c>
      <c r="J10188">
        <v>177</v>
      </c>
      <c r="K10188">
        <v>44648</v>
      </c>
      <c r="L10188">
        <v>13579</v>
      </c>
      <c r="M10188" t="s">
        <v>2043</v>
      </c>
      <c r="N10188" t="s">
        <v>2043</v>
      </c>
      <c r="O10188" t="s">
        <v>2043</v>
      </c>
      <c r="P10188" t="s">
        <v>2043</v>
      </c>
    </row>
    <row r="10189" spans="1:16" x14ac:dyDescent="0.2">
      <c r="A10189" t="s">
        <v>2484</v>
      </c>
      <c r="B10189">
        <v>248</v>
      </c>
      <c r="C10189">
        <v>2016</v>
      </c>
      <c r="D10189" t="s">
        <v>757</v>
      </c>
      <c r="E10189" t="s">
        <v>2143</v>
      </c>
      <c r="F10189" t="s">
        <v>41</v>
      </c>
      <c r="G10189" t="s">
        <v>1559</v>
      </c>
      <c r="H10189">
        <v>41038</v>
      </c>
      <c r="I10189">
        <v>11477</v>
      </c>
      <c r="J10189">
        <v>1453</v>
      </c>
      <c r="K10189">
        <v>33111</v>
      </c>
      <c r="L10189">
        <v>55000</v>
      </c>
      <c r="M10189" t="s">
        <v>2043</v>
      </c>
      <c r="N10189" t="s">
        <v>2043</v>
      </c>
      <c r="O10189" t="s">
        <v>2043</v>
      </c>
      <c r="P10189" t="s">
        <v>2043</v>
      </c>
    </row>
    <row r="10190" spans="1:16" x14ac:dyDescent="0.2">
      <c r="A10190" t="s">
        <v>2251</v>
      </c>
      <c r="B10190">
        <v>249</v>
      </c>
      <c r="C10190">
        <v>2016</v>
      </c>
      <c r="D10190" t="s">
        <v>1359</v>
      </c>
      <c r="E10190" t="s">
        <v>2143</v>
      </c>
      <c r="F10190" t="s">
        <v>86</v>
      </c>
      <c r="G10190" t="s">
        <v>1412</v>
      </c>
      <c r="H10190">
        <v>11669</v>
      </c>
      <c r="I10190">
        <v>11451</v>
      </c>
      <c r="J10190">
        <v>1481</v>
      </c>
      <c r="K10190">
        <v>34362</v>
      </c>
      <c r="L10190">
        <v>24000</v>
      </c>
      <c r="M10190" t="s">
        <v>2043</v>
      </c>
      <c r="N10190" t="s">
        <v>2043</v>
      </c>
      <c r="O10190" t="s">
        <v>2043</v>
      </c>
      <c r="P10190" t="s">
        <v>2043</v>
      </c>
    </row>
    <row r="10191" spans="1:16" x14ac:dyDescent="0.2">
      <c r="A10191" t="s">
        <v>2253</v>
      </c>
      <c r="B10191">
        <v>250</v>
      </c>
      <c r="C10191">
        <v>2016</v>
      </c>
      <c r="D10191" t="s">
        <v>609</v>
      </c>
      <c r="E10191" t="s">
        <v>2044</v>
      </c>
      <c r="F10191" t="s">
        <v>28</v>
      </c>
      <c r="G10191" t="s">
        <v>1406</v>
      </c>
      <c r="H10191">
        <v>56356</v>
      </c>
      <c r="I10191">
        <v>11401</v>
      </c>
      <c r="J10191">
        <v>3345</v>
      </c>
      <c r="K10191">
        <v>225261</v>
      </c>
      <c r="L10191">
        <v>13000</v>
      </c>
      <c r="M10191" t="s">
        <v>2046</v>
      </c>
      <c r="N10191" t="s">
        <v>2043</v>
      </c>
      <c r="O10191" t="s">
        <v>2043</v>
      </c>
      <c r="P10191" t="s">
        <v>2043</v>
      </c>
    </row>
    <row r="10192" spans="1:16" x14ac:dyDescent="0.2">
      <c r="A10192" t="s">
        <v>2272</v>
      </c>
      <c r="B10192">
        <v>251</v>
      </c>
      <c r="C10192">
        <v>2016</v>
      </c>
      <c r="D10192" t="s">
        <v>1103</v>
      </c>
      <c r="E10192" t="s">
        <v>2118</v>
      </c>
      <c r="F10192" t="s">
        <v>35</v>
      </c>
      <c r="G10192" t="s">
        <v>1494</v>
      </c>
      <c r="H10192">
        <v>9908</v>
      </c>
      <c r="I10192">
        <v>11381</v>
      </c>
      <c r="J10192">
        <v>507</v>
      </c>
      <c r="K10192">
        <v>25357</v>
      </c>
      <c r="L10192">
        <v>41400</v>
      </c>
      <c r="M10192" t="s">
        <v>2043</v>
      </c>
      <c r="N10192" t="s">
        <v>2043</v>
      </c>
      <c r="O10192" t="s">
        <v>2043</v>
      </c>
      <c r="P10192" t="s">
        <v>2043</v>
      </c>
    </row>
    <row r="10193" spans="1:16" x14ac:dyDescent="0.2">
      <c r="A10193" t="s">
        <v>2254</v>
      </c>
      <c r="B10193">
        <v>252</v>
      </c>
      <c r="C10193">
        <v>2016</v>
      </c>
      <c r="D10193" t="s">
        <v>79</v>
      </c>
      <c r="E10193" t="s">
        <v>2044</v>
      </c>
      <c r="F10193" t="s">
        <v>28</v>
      </c>
      <c r="G10193" t="s">
        <v>1406</v>
      </c>
      <c r="H10193">
        <v>6200</v>
      </c>
      <c r="I10193">
        <v>11341</v>
      </c>
      <c r="J10193">
        <v>408</v>
      </c>
      <c r="K10193">
        <v>218250</v>
      </c>
      <c r="L10193">
        <v>7000</v>
      </c>
      <c r="M10193" t="s">
        <v>2043</v>
      </c>
      <c r="N10193" t="s">
        <v>2043</v>
      </c>
      <c r="O10193" t="s">
        <v>2043</v>
      </c>
      <c r="P10193" t="s">
        <v>2043</v>
      </c>
    </row>
    <row r="10194" spans="1:16" x14ac:dyDescent="0.2">
      <c r="A10194" t="s">
        <v>2252</v>
      </c>
      <c r="B10194">
        <v>253</v>
      </c>
      <c r="C10194">
        <v>2016</v>
      </c>
      <c r="D10194" t="s">
        <v>46</v>
      </c>
      <c r="E10194" t="s">
        <v>46</v>
      </c>
      <c r="F10194" t="s">
        <v>53</v>
      </c>
      <c r="G10194" t="s">
        <v>1521</v>
      </c>
      <c r="H10194">
        <v>26267</v>
      </c>
      <c r="I10194">
        <v>11339</v>
      </c>
      <c r="J10194">
        <v>1054</v>
      </c>
      <c r="K10194">
        <v>5792</v>
      </c>
      <c r="L10194">
        <v>40706</v>
      </c>
      <c r="M10194" t="s">
        <v>2043</v>
      </c>
      <c r="N10194" t="s">
        <v>2043</v>
      </c>
      <c r="O10194" t="s">
        <v>2043</v>
      </c>
      <c r="P10194" t="s">
        <v>2043</v>
      </c>
    </row>
    <row r="10195" spans="1:16" x14ac:dyDescent="0.2">
      <c r="A10195" t="s">
        <v>2262</v>
      </c>
      <c r="B10195">
        <v>254</v>
      </c>
      <c r="C10195">
        <v>2016</v>
      </c>
      <c r="D10195" t="s">
        <v>230</v>
      </c>
      <c r="E10195" t="s">
        <v>2114</v>
      </c>
      <c r="F10195" t="s">
        <v>35</v>
      </c>
      <c r="G10195" t="s">
        <v>1431</v>
      </c>
      <c r="H10195">
        <v>22289</v>
      </c>
      <c r="I10195">
        <v>11272</v>
      </c>
      <c r="J10195">
        <v>1404</v>
      </c>
      <c r="K10195">
        <v>25716</v>
      </c>
      <c r="L10195">
        <v>164000</v>
      </c>
      <c r="M10195" t="s">
        <v>2043</v>
      </c>
      <c r="N10195" t="s">
        <v>2043</v>
      </c>
      <c r="O10195" t="s">
        <v>2043</v>
      </c>
      <c r="P10195" t="s">
        <v>2043</v>
      </c>
    </row>
    <row r="10196" spans="1:16" x14ac:dyDescent="0.2">
      <c r="A10196" t="s">
        <v>286</v>
      </c>
      <c r="B10196">
        <v>255</v>
      </c>
      <c r="C10196">
        <v>2016</v>
      </c>
      <c r="D10196" t="s">
        <v>287</v>
      </c>
      <c r="E10196" t="s">
        <v>2067</v>
      </c>
      <c r="F10196" t="s">
        <v>44</v>
      </c>
      <c r="G10196" t="s">
        <v>1417</v>
      </c>
      <c r="H10196">
        <v>3424</v>
      </c>
      <c r="I10196">
        <v>11257</v>
      </c>
      <c r="J10196">
        <v>151</v>
      </c>
      <c r="K10196">
        <v>7279</v>
      </c>
      <c r="L10196">
        <v>68400</v>
      </c>
      <c r="M10196" t="s">
        <v>2043</v>
      </c>
      <c r="N10196" t="s">
        <v>2043</v>
      </c>
      <c r="O10196" t="s">
        <v>2043</v>
      </c>
      <c r="P10196" t="s">
        <v>2043</v>
      </c>
    </row>
    <row r="10197" spans="1:16" x14ac:dyDescent="0.2">
      <c r="A10197" t="s">
        <v>1849</v>
      </c>
      <c r="B10197">
        <v>256</v>
      </c>
      <c r="C10197">
        <v>2016</v>
      </c>
      <c r="D10197" t="s">
        <v>1104</v>
      </c>
      <c r="E10197" t="s">
        <v>2054</v>
      </c>
      <c r="F10197" t="s">
        <v>33</v>
      </c>
      <c r="G10197" t="s">
        <v>1850</v>
      </c>
      <c r="H10197">
        <v>15771</v>
      </c>
      <c r="I10197">
        <v>11211</v>
      </c>
      <c r="J10197">
        <v>884</v>
      </c>
      <c r="K10197">
        <v>15172</v>
      </c>
      <c r="L10197">
        <v>51250</v>
      </c>
      <c r="M10197" t="s">
        <v>2043</v>
      </c>
      <c r="N10197" t="s">
        <v>2043</v>
      </c>
      <c r="O10197" t="s">
        <v>2043</v>
      </c>
      <c r="P10197" t="s">
        <v>2043</v>
      </c>
    </row>
    <row r="10198" spans="1:16" x14ac:dyDescent="0.2">
      <c r="A10198" t="s">
        <v>2243</v>
      </c>
      <c r="B10198">
        <v>257</v>
      </c>
      <c r="C10198">
        <v>2016</v>
      </c>
      <c r="D10198" t="s">
        <v>214</v>
      </c>
      <c r="E10198" t="s">
        <v>920</v>
      </c>
      <c r="F10198" t="s">
        <v>72</v>
      </c>
      <c r="G10198" t="s">
        <v>1421</v>
      </c>
      <c r="H10198">
        <v>21226</v>
      </c>
      <c r="I10198">
        <v>11025</v>
      </c>
      <c r="J10198">
        <v>985</v>
      </c>
      <c r="K10198">
        <v>39054</v>
      </c>
      <c r="L10198">
        <v>11644</v>
      </c>
      <c r="M10198" t="s">
        <v>2043</v>
      </c>
      <c r="N10198" t="s">
        <v>2043</v>
      </c>
      <c r="O10198" t="s">
        <v>2043</v>
      </c>
      <c r="P10198" t="s">
        <v>2043</v>
      </c>
    </row>
    <row r="10199" spans="1:16" x14ac:dyDescent="0.2">
      <c r="A10199" t="s">
        <v>2195</v>
      </c>
      <c r="B10199">
        <v>258</v>
      </c>
      <c r="C10199">
        <v>2016</v>
      </c>
      <c r="D10199" t="s">
        <v>1830</v>
      </c>
      <c r="E10199" t="s">
        <v>2042</v>
      </c>
      <c r="F10199" t="s">
        <v>25</v>
      </c>
      <c r="G10199" t="s">
        <v>1509</v>
      </c>
      <c r="H10199">
        <v>2457</v>
      </c>
      <c r="I10199">
        <v>10885</v>
      </c>
      <c r="J10199">
        <v>176</v>
      </c>
      <c r="K10199">
        <v>1886</v>
      </c>
      <c r="L10199">
        <v>7100</v>
      </c>
      <c r="M10199" t="s">
        <v>2043</v>
      </c>
      <c r="N10199" t="s">
        <v>2043</v>
      </c>
      <c r="O10199" t="s">
        <v>2043</v>
      </c>
      <c r="P10199" t="s">
        <v>2043</v>
      </c>
    </row>
    <row r="10200" spans="1:16" x14ac:dyDescent="0.2">
      <c r="A10200" t="s">
        <v>2296</v>
      </c>
      <c r="B10200">
        <v>259</v>
      </c>
      <c r="C10200">
        <v>2016</v>
      </c>
      <c r="D10200" t="s">
        <v>1138</v>
      </c>
      <c r="E10200" t="s">
        <v>2044</v>
      </c>
      <c r="F10200" t="s">
        <v>55</v>
      </c>
      <c r="G10200" t="s">
        <v>1453</v>
      </c>
      <c r="H10200">
        <v>9633</v>
      </c>
      <c r="I10200">
        <v>10856</v>
      </c>
      <c r="J10200">
        <v>547</v>
      </c>
      <c r="K10200">
        <v>11018</v>
      </c>
      <c r="L10200">
        <v>70000</v>
      </c>
      <c r="M10200" t="s">
        <v>2043</v>
      </c>
      <c r="N10200" t="s">
        <v>2043</v>
      </c>
      <c r="O10200" t="s">
        <v>2043</v>
      </c>
      <c r="P10200" t="s">
        <v>2043</v>
      </c>
    </row>
    <row r="10201" spans="1:16" x14ac:dyDescent="0.2">
      <c r="A10201" t="s">
        <v>958</v>
      </c>
      <c r="B10201">
        <v>260</v>
      </c>
      <c r="C10201">
        <v>2016</v>
      </c>
      <c r="D10201" t="s">
        <v>1111</v>
      </c>
      <c r="E10201" t="s">
        <v>221</v>
      </c>
      <c r="F10201" t="s">
        <v>22</v>
      </c>
      <c r="G10201" t="s">
        <v>1469</v>
      </c>
      <c r="H10201">
        <v>11178</v>
      </c>
      <c r="I10201">
        <v>10824</v>
      </c>
      <c r="J10201">
        <v>751</v>
      </c>
      <c r="K10201">
        <v>11151</v>
      </c>
      <c r="L10201">
        <v>6230</v>
      </c>
      <c r="M10201" t="s">
        <v>2043</v>
      </c>
      <c r="N10201" t="s">
        <v>2043</v>
      </c>
      <c r="O10201" t="s">
        <v>2043</v>
      </c>
      <c r="P10201" t="s">
        <v>2043</v>
      </c>
    </row>
    <row r="10202" spans="1:16" x14ac:dyDescent="0.2">
      <c r="A10202" t="s">
        <v>1788</v>
      </c>
      <c r="B10202">
        <v>261</v>
      </c>
      <c r="C10202">
        <v>2016</v>
      </c>
      <c r="D10202" t="s">
        <v>1077</v>
      </c>
      <c r="E10202" t="s">
        <v>2054</v>
      </c>
      <c r="F10202" t="s">
        <v>28</v>
      </c>
      <c r="G10202" t="s">
        <v>1406</v>
      </c>
      <c r="H10202">
        <v>34760</v>
      </c>
      <c r="I10202">
        <v>10780</v>
      </c>
      <c r="J10202">
        <v>1089</v>
      </c>
      <c r="K10202">
        <v>8239</v>
      </c>
      <c r="L10202">
        <v>44000</v>
      </c>
      <c r="M10202" t="s">
        <v>2043</v>
      </c>
      <c r="N10202" t="s">
        <v>2043</v>
      </c>
      <c r="O10202" t="s">
        <v>2043</v>
      </c>
      <c r="P10202" t="s">
        <v>2043</v>
      </c>
    </row>
    <row r="10203" spans="1:16" x14ac:dyDescent="0.2">
      <c r="A10203" t="s">
        <v>2238</v>
      </c>
      <c r="B10203">
        <v>262</v>
      </c>
      <c r="C10203">
        <v>2016</v>
      </c>
      <c r="D10203" t="s">
        <v>46</v>
      </c>
      <c r="E10203" t="s">
        <v>46</v>
      </c>
      <c r="F10203" t="s">
        <v>33</v>
      </c>
      <c r="G10203" t="s">
        <v>1565</v>
      </c>
      <c r="H10203">
        <v>32649</v>
      </c>
      <c r="I10203">
        <v>10776</v>
      </c>
      <c r="J10203">
        <v>1547</v>
      </c>
      <c r="K10203">
        <v>18319</v>
      </c>
      <c r="L10203">
        <v>26657</v>
      </c>
      <c r="M10203" t="s">
        <v>2043</v>
      </c>
      <c r="N10203" t="s">
        <v>2043</v>
      </c>
      <c r="O10203" t="s">
        <v>2043</v>
      </c>
      <c r="P10203" t="s">
        <v>2043</v>
      </c>
    </row>
    <row r="10204" spans="1:16" x14ac:dyDescent="0.2">
      <c r="A10204" t="s">
        <v>2276</v>
      </c>
      <c r="B10204">
        <v>263</v>
      </c>
      <c r="C10204">
        <v>2016</v>
      </c>
      <c r="D10204" t="s">
        <v>100</v>
      </c>
      <c r="E10204" t="s">
        <v>112</v>
      </c>
      <c r="F10204" t="s">
        <v>146</v>
      </c>
      <c r="G10204" t="s">
        <v>1813</v>
      </c>
      <c r="H10204">
        <v>56925</v>
      </c>
      <c r="I10204">
        <v>10764</v>
      </c>
      <c r="J10204">
        <v>3547</v>
      </c>
      <c r="K10204">
        <v>19505</v>
      </c>
      <c r="L10204">
        <v>7350</v>
      </c>
      <c r="M10204" t="s">
        <v>2043</v>
      </c>
      <c r="N10204" t="s">
        <v>2043</v>
      </c>
      <c r="O10204" t="s">
        <v>2043</v>
      </c>
      <c r="P10204" t="s">
        <v>2043</v>
      </c>
    </row>
    <row r="10205" spans="1:16" x14ac:dyDescent="0.2">
      <c r="A10205" t="s">
        <v>705</v>
      </c>
      <c r="B10205">
        <v>264</v>
      </c>
      <c r="C10205">
        <v>2016</v>
      </c>
      <c r="D10205" t="s">
        <v>57</v>
      </c>
      <c r="E10205" t="s">
        <v>2044</v>
      </c>
      <c r="F10205" t="s">
        <v>146</v>
      </c>
      <c r="G10205" t="s">
        <v>1465</v>
      </c>
      <c r="H10205">
        <v>23409</v>
      </c>
      <c r="I10205">
        <v>10760</v>
      </c>
      <c r="J10205">
        <v>1980</v>
      </c>
      <c r="K10205">
        <v>245192</v>
      </c>
      <c r="L10205">
        <v>32356</v>
      </c>
      <c r="M10205" t="s">
        <v>2043</v>
      </c>
      <c r="N10205" t="s">
        <v>2043</v>
      </c>
      <c r="O10205" t="s">
        <v>2043</v>
      </c>
      <c r="P10205" t="s">
        <v>2043</v>
      </c>
    </row>
    <row r="10206" spans="1:16" x14ac:dyDescent="0.2">
      <c r="A10206" t="s">
        <v>1539</v>
      </c>
      <c r="B10206">
        <v>265</v>
      </c>
      <c r="C10206">
        <v>2016</v>
      </c>
      <c r="D10206" t="s">
        <v>97</v>
      </c>
      <c r="E10206" t="s">
        <v>2044</v>
      </c>
      <c r="F10206" t="s">
        <v>113</v>
      </c>
      <c r="G10206" t="s">
        <v>1540</v>
      </c>
      <c r="H10206">
        <v>7385</v>
      </c>
      <c r="I10206">
        <v>10731</v>
      </c>
      <c r="J10206">
        <v>867</v>
      </c>
      <c r="K10206">
        <v>60590</v>
      </c>
      <c r="L10206">
        <v>9400</v>
      </c>
      <c r="M10206" t="s">
        <v>2043</v>
      </c>
      <c r="N10206" t="s">
        <v>2043</v>
      </c>
      <c r="O10206" t="s">
        <v>2043</v>
      </c>
      <c r="P10206" t="s">
        <v>2043</v>
      </c>
    </row>
    <row r="10207" spans="1:16" x14ac:dyDescent="0.2">
      <c r="A10207" t="s">
        <v>2308</v>
      </c>
      <c r="B10207">
        <v>266</v>
      </c>
      <c r="C10207">
        <v>2016</v>
      </c>
      <c r="D10207" t="s">
        <v>38</v>
      </c>
      <c r="E10207" t="s">
        <v>2055</v>
      </c>
      <c r="F10207" t="s">
        <v>125</v>
      </c>
      <c r="G10207" t="s">
        <v>1555</v>
      </c>
      <c r="H10207">
        <v>71852</v>
      </c>
      <c r="I10207">
        <v>10675</v>
      </c>
      <c r="J10207">
        <v>3253</v>
      </c>
      <c r="K10207">
        <v>53224</v>
      </c>
      <c r="L10207">
        <v>5650</v>
      </c>
      <c r="M10207" t="s">
        <v>2043</v>
      </c>
      <c r="N10207" t="s">
        <v>2046</v>
      </c>
      <c r="O10207" t="s">
        <v>2043</v>
      </c>
      <c r="P10207" t="s">
        <v>2043</v>
      </c>
    </row>
    <row r="10208" spans="1:16" x14ac:dyDescent="0.2">
      <c r="A10208" t="s">
        <v>2271</v>
      </c>
      <c r="B10208">
        <v>267</v>
      </c>
      <c r="C10208">
        <v>2016</v>
      </c>
      <c r="D10208" t="s">
        <v>350</v>
      </c>
      <c r="E10208" t="s">
        <v>2042</v>
      </c>
      <c r="F10208" t="s">
        <v>22</v>
      </c>
      <c r="G10208" t="s">
        <v>1403</v>
      </c>
      <c r="H10208">
        <v>1375</v>
      </c>
      <c r="I10208">
        <v>10633</v>
      </c>
      <c r="J10208">
        <v>94</v>
      </c>
      <c r="K10208">
        <v>4415</v>
      </c>
      <c r="L10208">
        <v>12886</v>
      </c>
      <c r="M10208" t="s">
        <v>2043</v>
      </c>
      <c r="N10208" t="s">
        <v>2043</v>
      </c>
      <c r="O10208" t="s">
        <v>2043</v>
      </c>
      <c r="P10208" t="s">
        <v>2043</v>
      </c>
    </row>
    <row r="10209" spans="1:16" x14ac:dyDescent="0.2">
      <c r="A10209" t="s">
        <v>2268</v>
      </c>
      <c r="B10209">
        <v>268</v>
      </c>
      <c r="C10209">
        <v>2016</v>
      </c>
      <c r="D10209" t="s">
        <v>972</v>
      </c>
      <c r="E10209" t="s">
        <v>112</v>
      </c>
      <c r="F10209" t="s">
        <v>28</v>
      </c>
      <c r="G10209" t="s">
        <v>1517</v>
      </c>
      <c r="H10209">
        <v>14146</v>
      </c>
      <c r="I10209">
        <v>10630</v>
      </c>
      <c r="J10209">
        <v>479</v>
      </c>
      <c r="K10209">
        <v>6505</v>
      </c>
      <c r="L10209">
        <v>19000</v>
      </c>
      <c r="M10209" t="s">
        <v>2043</v>
      </c>
      <c r="N10209" t="s">
        <v>2043</v>
      </c>
      <c r="O10209" t="s">
        <v>2043</v>
      </c>
      <c r="P10209" t="s">
        <v>2043</v>
      </c>
    </row>
    <row r="10210" spans="1:16" x14ac:dyDescent="0.2">
      <c r="A10210" t="s">
        <v>2485</v>
      </c>
      <c r="B10210">
        <v>269</v>
      </c>
      <c r="C10210">
        <v>2016</v>
      </c>
      <c r="D10210" t="s">
        <v>350</v>
      </c>
      <c r="E10210" t="s">
        <v>2042</v>
      </c>
      <c r="F10210" t="s">
        <v>177</v>
      </c>
      <c r="G10210" t="s">
        <v>2486</v>
      </c>
      <c r="H10210">
        <v>4469</v>
      </c>
      <c r="I10210">
        <v>10535</v>
      </c>
      <c r="J10210">
        <v>273</v>
      </c>
      <c r="K10210">
        <v>23358</v>
      </c>
      <c r="L10210">
        <v>30000</v>
      </c>
      <c r="M10210" t="s">
        <v>2043</v>
      </c>
      <c r="N10210" t="s">
        <v>2046</v>
      </c>
      <c r="O10210" t="s">
        <v>2046</v>
      </c>
      <c r="P10210" t="s">
        <v>2043</v>
      </c>
    </row>
    <row r="10211" spans="1:16" x14ac:dyDescent="0.2">
      <c r="A10211" t="s">
        <v>2244</v>
      </c>
      <c r="B10211">
        <v>270</v>
      </c>
      <c r="C10211">
        <v>2016</v>
      </c>
      <c r="D10211" t="s">
        <v>201</v>
      </c>
      <c r="E10211" t="s">
        <v>2061</v>
      </c>
      <c r="F10211" t="s">
        <v>35</v>
      </c>
      <c r="G10211" t="s">
        <v>1556</v>
      </c>
      <c r="H10211">
        <v>24659</v>
      </c>
      <c r="I10211">
        <v>10511</v>
      </c>
      <c r="J10211">
        <v>1556</v>
      </c>
      <c r="K10211">
        <v>34260</v>
      </c>
      <c r="L10211">
        <v>30456</v>
      </c>
      <c r="M10211" t="s">
        <v>2043</v>
      </c>
      <c r="N10211" t="s">
        <v>2043</v>
      </c>
      <c r="O10211" t="s">
        <v>2043</v>
      </c>
      <c r="P10211" t="s">
        <v>2043</v>
      </c>
    </row>
    <row r="10212" spans="1:16" x14ac:dyDescent="0.2">
      <c r="A10212" t="s">
        <v>2257</v>
      </c>
      <c r="B10212">
        <v>271</v>
      </c>
      <c r="C10212">
        <v>2016</v>
      </c>
      <c r="D10212" t="s">
        <v>97</v>
      </c>
      <c r="E10212" t="s">
        <v>2044</v>
      </c>
      <c r="F10212" t="s">
        <v>142</v>
      </c>
      <c r="G10212" t="s">
        <v>1790</v>
      </c>
      <c r="H10212">
        <v>6277</v>
      </c>
      <c r="I10212">
        <v>10418</v>
      </c>
      <c r="J10212">
        <v>502</v>
      </c>
      <c r="K10212">
        <v>50383</v>
      </c>
      <c r="L10212">
        <v>2201</v>
      </c>
      <c r="M10212" t="s">
        <v>2043</v>
      </c>
      <c r="N10212" t="s">
        <v>2046</v>
      </c>
      <c r="O10212" t="s">
        <v>2043</v>
      </c>
      <c r="P10212" t="s">
        <v>2043</v>
      </c>
    </row>
    <row r="10213" spans="1:16" x14ac:dyDescent="0.2">
      <c r="A10213" t="s">
        <v>2258</v>
      </c>
      <c r="B10213">
        <v>272</v>
      </c>
      <c r="C10213">
        <v>2016</v>
      </c>
      <c r="D10213" t="s">
        <v>214</v>
      </c>
      <c r="E10213" t="s">
        <v>920</v>
      </c>
      <c r="F10213" t="s">
        <v>41</v>
      </c>
      <c r="G10213" t="s">
        <v>1447</v>
      </c>
      <c r="H10213">
        <v>23874</v>
      </c>
      <c r="I10213">
        <v>10415</v>
      </c>
      <c r="J10213">
        <v>1679</v>
      </c>
      <c r="K10213">
        <v>37535</v>
      </c>
      <c r="L10213">
        <v>13025</v>
      </c>
      <c r="M10213" t="s">
        <v>2043</v>
      </c>
      <c r="N10213" t="s">
        <v>2043</v>
      </c>
      <c r="O10213" t="s">
        <v>2043</v>
      </c>
      <c r="P10213" t="s">
        <v>2043</v>
      </c>
    </row>
    <row r="10214" spans="1:16" x14ac:dyDescent="0.2">
      <c r="A10214" t="s">
        <v>1112</v>
      </c>
      <c r="B10214">
        <v>273</v>
      </c>
      <c r="C10214">
        <v>2016</v>
      </c>
      <c r="D10214" t="s">
        <v>57</v>
      </c>
      <c r="E10214" t="s">
        <v>2044</v>
      </c>
      <c r="F10214" t="s">
        <v>125</v>
      </c>
      <c r="G10214" t="s">
        <v>1555</v>
      </c>
      <c r="H10214">
        <v>25966</v>
      </c>
      <c r="I10214">
        <v>10346</v>
      </c>
      <c r="J10214">
        <v>2084</v>
      </c>
      <c r="K10214">
        <v>209947</v>
      </c>
      <c r="L10214">
        <v>37200</v>
      </c>
      <c r="M10214" t="s">
        <v>2043</v>
      </c>
      <c r="N10214" t="s">
        <v>2043</v>
      </c>
      <c r="O10214" t="s">
        <v>2043</v>
      </c>
      <c r="P10214" t="s">
        <v>2043</v>
      </c>
    </row>
    <row r="10215" spans="1:16" x14ac:dyDescent="0.2">
      <c r="A10215" t="s">
        <v>2235</v>
      </c>
      <c r="B10215">
        <v>274</v>
      </c>
      <c r="C10215">
        <v>2016</v>
      </c>
      <c r="D10215" t="s">
        <v>214</v>
      </c>
      <c r="E10215" t="s">
        <v>920</v>
      </c>
      <c r="F10215" t="s">
        <v>18</v>
      </c>
      <c r="G10215" t="s">
        <v>1401</v>
      </c>
      <c r="H10215">
        <v>16271</v>
      </c>
      <c r="I10215">
        <v>10337</v>
      </c>
      <c r="J10215">
        <v>727</v>
      </c>
      <c r="K10215">
        <v>28737</v>
      </c>
      <c r="L10215">
        <v>10000</v>
      </c>
      <c r="M10215" t="s">
        <v>2043</v>
      </c>
      <c r="N10215" t="s">
        <v>2043</v>
      </c>
      <c r="O10215" t="s">
        <v>2043</v>
      </c>
      <c r="P10215" t="s">
        <v>2043</v>
      </c>
    </row>
    <row r="10216" spans="1:16" x14ac:dyDescent="0.2">
      <c r="A10216" t="s">
        <v>2266</v>
      </c>
      <c r="B10216">
        <v>275</v>
      </c>
      <c r="C10216">
        <v>2016</v>
      </c>
      <c r="D10216" t="s">
        <v>65</v>
      </c>
      <c r="E10216" t="s">
        <v>2044</v>
      </c>
      <c r="F10216" t="s">
        <v>28</v>
      </c>
      <c r="G10216" t="s">
        <v>1406</v>
      </c>
      <c r="H10216">
        <v>4900</v>
      </c>
      <c r="I10216">
        <v>10326</v>
      </c>
      <c r="J10216">
        <v>142</v>
      </c>
      <c r="K10216">
        <v>30043</v>
      </c>
      <c r="L10216">
        <v>14861</v>
      </c>
      <c r="M10216" t="s">
        <v>2043</v>
      </c>
      <c r="N10216" t="s">
        <v>2043</v>
      </c>
      <c r="O10216" t="s">
        <v>2043</v>
      </c>
      <c r="P10216" t="s">
        <v>2043</v>
      </c>
    </row>
    <row r="10217" spans="1:16" x14ac:dyDescent="0.2">
      <c r="A10217" t="s">
        <v>2176</v>
      </c>
      <c r="B10217">
        <v>276</v>
      </c>
      <c r="C10217">
        <v>2016</v>
      </c>
      <c r="D10217" t="s">
        <v>998</v>
      </c>
      <c r="E10217" t="s">
        <v>115</v>
      </c>
      <c r="F10217" t="s">
        <v>146</v>
      </c>
      <c r="G10217" t="s">
        <v>1466</v>
      </c>
      <c r="H10217">
        <v>459</v>
      </c>
      <c r="I10217">
        <v>10315</v>
      </c>
      <c r="J10217">
        <v>44</v>
      </c>
      <c r="K10217">
        <v>2664</v>
      </c>
      <c r="L10217">
        <v>1890</v>
      </c>
      <c r="M10217" t="s">
        <v>2043</v>
      </c>
      <c r="N10217" t="s">
        <v>2043</v>
      </c>
      <c r="O10217" t="s">
        <v>2043</v>
      </c>
      <c r="P10217" t="s">
        <v>2043</v>
      </c>
    </row>
    <row r="10218" spans="1:16" x14ac:dyDescent="0.2">
      <c r="A10218" t="s">
        <v>2246</v>
      </c>
      <c r="B10218">
        <v>277</v>
      </c>
      <c r="C10218">
        <v>2016</v>
      </c>
      <c r="D10218" t="s">
        <v>46</v>
      </c>
      <c r="E10218" t="s">
        <v>46</v>
      </c>
      <c r="F10218" t="s">
        <v>22</v>
      </c>
      <c r="G10218" t="s">
        <v>1538</v>
      </c>
      <c r="H10218">
        <v>3168</v>
      </c>
      <c r="I10218">
        <v>10299</v>
      </c>
      <c r="J10218">
        <v>93</v>
      </c>
      <c r="K10218">
        <v>9820</v>
      </c>
      <c r="L10218">
        <v>15000</v>
      </c>
      <c r="M10218" t="s">
        <v>2043</v>
      </c>
      <c r="N10218" t="s">
        <v>2043</v>
      </c>
      <c r="O10218" t="s">
        <v>2043</v>
      </c>
      <c r="P10218" t="s">
        <v>2043</v>
      </c>
    </row>
    <row r="10219" spans="1:16" x14ac:dyDescent="0.2">
      <c r="A10219" t="s">
        <v>2309</v>
      </c>
      <c r="B10219">
        <v>278</v>
      </c>
      <c r="C10219">
        <v>2016</v>
      </c>
      <c r="D10219" t="s">
        <v>824</v>
      </c>
      <c r="E10219" t="s">
        <v>112</v>
      </c>
      <c r="F10219" t="s">
        <v>41</v>
      </c>
      <c r="G10219" t="s">
        <v>1436</v>
      </c>
      <c r="H10219">
        <v>32158</v>
      </c>
      <c r="I10219">
        <v>10282</v>
      </c>
      <c r="J10219">
        <v>695</v>
      </c>
      <c r="K10219">
        <v>26820</v>
      </c>
      <c r="L10219">
        <v>49517</v>
      </c>
      <c r="M10219" t="s">
        <v>2043</v>
      </c>
      <c r="N10219" t="s">
        <v>2043</v>
      </c>
      <c r="O10219" t="s">
        <v>2043</v>
      </c>
      <c r="P10219" t="s">
        <v>2043</v>
      </c>
    </row>
    <row r="10220" spans="1:16" x14ac:dyDescent="0.2">
      <c r="A10220" t="s">
        <v>830</v>
      </c>
      <c r="B10220">
        <v>279</v>
      </c>
      <c r="C10220">
        <v>2016</v>
      </c>
      <c r="D10220" t="s">
        <v>214</v>
      </c>
      <c r="E10220" t="s">
        <v>920</v>
      </c>
      <c r="F10220" t="s">
        <v>55</v>
      </c>
      <c r="G10220" t="s">
        <v>1530</v>
      </c>
      <c r="H10220">
        <v>25931</v>
      </c>
      <c r="I10220">
        <v>10231</v>
      </c>
      <c r="J10220">
        <v>1349</v>
      </c>
      <c r="K10220">
        <v>41150</v>
      </c>
      <c r="L10220">
        <v>17387</v>
      </c>
      <c r="M10220" t="s">
        <v>2043</v>
      </c>
      <c r="N10220" t="s">
        <v>2046</v>
      </c>
      <c r="O10220" t="s">
        <v>2043</v>
      </c>
      <c r="P10220" t="s">
        <v>2043</v>
      </c>
    </row>
    <row r="10221" spans="1:16" x14ac:dyDescent="0.2">
      <c r="A10221" t="s">
        <v>2283</v>
      </c>
      <c r="B10221">
        <v>280</v>
      </c>
      <c r="C10221">
        <v>2016</v>
      </c>
      <c r="D10221" t="s">
        <v>1830</v>
      </c>
      <c r="E10221" t="s">
        <v>2042</v>
      </c>
      <c r="F10221" t="s">
        <v>113</v>
      </c>
      <c r="G10221" t="s">
        <v>1449</v>
      </c>
      <c r="H10221">
        <v>23788</v>
      </c>
      <c r="I10221">
        <v>10187</v>
      </c>
      <c r="J10221">
        <v>1160</v>
      </c>
      <c r="K10221">
        <v>8102</v>
      </c>
      <c r="L10221">
        <v>63990</v>
      </c>
      <c r="M10221" t="s">
        <v>2043</v>
      </c>
      <c r="N10221" t="s">
        <v>2043</v>
      </c>
      <c r="O10221" t="s">
        <v>2043</v>
      </c>
      <c r="P10221" t="s">
        <v>2043</v>
      </c>
    </row>
    <row r="10222" spans="1:16" x14ac:dyDescent="0.2">
      <c r="A10222" t="s">
        <v>2260</v>
      </c>
      <c r="B10222">
        <v>281</v>
      </c>
      <c r="C10222">
        <v>2016</v>
      </c>
      <c r="D10222" t="s">
        <v>17</v>
      </c>
      <c r="E10222" t="s">
        <v>17</v>
      </c>
      <c r="F10222" t="s">
        <v>44</v>
      </c>
      <c r="G10222" t="s">
        <v>1898</v>
      </c>
      <c r="H10222">
        <v>1022</v>
      </c>
      <c r="I10222">
        <v>10140</v>
      </c>
      <c r="J10222">
        <v>184</v>
      </c>
      <c r="K10222">
        <v>6692</v>
      </c>
      <c r="L10222">
        <v>13800</v>
      </c>
      <c r="M10222" t="s">
        <v>2043</v>
      </c>
      <c r="N10222" t="s">
        <v>2043</v>
      </c>
      <c r="O10222" t="s">
        <v>2043</v>
      </c>
      <c r="P10222" t="s">
        <v>2043</v>
      </c>
    </row>
    <row r="10223" spans="1:16" x14ac:dyDescent="0.2">
      <c r="A10223" t="s">
        <v>2280</v>
      </c>
      <c r="B10223">
        <v>282</v>
      </c>
      <c r="C10223">
        <v>2016</v>
      </c>
      <c r="D10223" t="s">
        <v>74</v>
      </c>
      <c r="E10223" t="s">
        <v>74</v>
      </c>
      <c r="F10223" t="s">
        <v>370</v>
      </c>
      <c r="G10223" t="s">
        <v>1704</v>
      </c>
      <c r="I10223">
        <v>10056</v>
      </c>
      <c r="J10223">
        <v>1530</v>
      </c>
      <c r="K10223">
        <v>19428</v>
      </c>
      <c r="L10223">
        <v>30106</v>
      </c>
      <c r="M10223" t="s">
        <v>2043</v>
      </c>
      <c r="N10223" t="s">
        <v>2043</v>
      </c>
      <c r="O10223" t="s">
        <v>2043</v>
      </c>
      <c r="P10223" t="s">
        <v>2043</v>
      </c>
    </row>
    <row r="10224" spans="1:16" x14ac:dyDescent="0.2">
      <c r="A10224" t="s">
        <v>1735</v>
      </c>
      <c r="B10224">
        <v>283</v>
      </c>
      <c r="C10224">
        <v>2016</v>
      </c>
      <c r="D10224" t="s">
        <v>57</v>
      </c>
      <c r="E10224" t="s">
        <v>2044</v>
      </c>
      <c r="F10224" t="s">
        <v>44</v>
      </c>
      <c r="G10224" t="s">
        <v>1736</v>
      </c>
      <c r="H10224">
        <v>21091</v>
      </c>
      <c r="I10224">
        <v>10002</v>
      </c>
      <c r="J10224">
        <v>2297</v>
      </c>
      <c r="K10224">
        <v>86936</v>
      </c>
      <c r="L10224">
        <v>15036</v>
      </c>
      <c r="M10224" t="s">
        <v>2043</v>
      </c>
      <c r="N10224" t="s">
        <v>2043</v>
      </c>
      <c r="O10224" t="s">
        <v>2043</v>
      </c>
      <c r="P10224" t="s">
        <v>2043</v>
      </c>
    </row>
    <row r="10225" spans="1:16" x14ac:dyDescent="0.2">
      <c r="A10225" t="s">
        <v>2249</v>
      </c>
      <c r="B10225">
        <v>284</v>
      </c>
      <c r="C10225">
        <v>2016</v>
      </c>
      <c r="D10225" t="s">
        <v>1363</v>
      </c>
      <c r="E10225" t="s">
        <v>2045</v>
      </c>
      <c r="F10225" t="s">
        <v>181</v>
      </c>
      <c r="G10225" t="s">
        <v>1549</v>
      </c>
      <c r="H10225">
        <v>12308</v>
      </c>
      <c r="I10225">
        <v>9989</v>
      </c>
      <c r="J10225">
        <v>869</v>
      </c>
      <c r="K10225">
        <v>21180</v>
      </c>
      <c r="L10225">
        <v>22080</v>
      </c>
      <c r="M10225" t="s">
        <v>2043</v>
      </c>
      <c r="N10225" t="s">
        <v>2043</v>
      </c>
      <c r="O10225" t="s">
        <v>2043</v>
      </c>
      <c r="P10225" t="s">
        <v>2043</v>
      </c>
    </row>
    <row r="10226" spans="1:16" x14ac:dyDescent="0.2">
      <c r="A10226" t="s">
        <v>2270</v>
      </c>
      <c r="B10226">
        <v>285</v>
      </c>
      <c r="C10226">
        <v>2016</v>
      </c>
      <c r="D10226" t="s">
        <v>998</v>
      </c>
      <c r="E10226" t="s">
        <v>115</v>
      </c>
      <c r="F10226" t="s">
        <v>44</v>
      </c>
      <c r="G10226" t="s">
        <v>1608</v>
      </c>
      <c r="H10226">
        <v>14373</v>
      </c>
      <c r="I10226">
        <v>9973</v>
      </c>
      <c r="J10226">
        <v>769</v>
      </c>
      <c r="K10226">
        <v>5858</v>
      </c>
      <c r="L10226">
        <v>25100</v>
      </c>
      <c r="M10226" t="s">
        <v>2043</v>
      </c>
      <c r="N10226" t="s">
        <v>2043</v>
      </c>
      <c r="O10226" t="s">
        <v>2043</v>
      </c>
      <c r="P10226" t="s">
        <v>2043</v>
      </c>
    </row>
    <row r="10227" spans="1:16" x14ac:dyDescent="0.2">
      <c r="A10227" t="s">
        <v>1249</v>
      </c>
      <c r="B10227">
        <v>286</v>
      </c>
      <c r="C10227">
        <v>2016</v>
      </c>
      <c r="D10227" t="s">
        <v>824</v>
      </c>
      <c r="E10227" t="s">
        <v>112</v>
      </c>
      <c r="F10227" t="s">
        <v>44</v>
      </c>
      <c r="G10227" t="s">
        <v>1428</v>
      </c>
      <c r="H10227">
        <v>22601</v>
      </c>
      <c r="I10227">
        <v>9968</v>
      </c>
      <c r="J10227">
        <v>968</v>
      </c>
      <c r="K10227">
        <v>20975</v>
      </c>
      <c r="L10227">
        <v>49400</v>
      </c>
      <c r="M10227" t="s">
        <v>2043</v>
      </c>
      <c r="N10227" t="s">
        <v>2043</v>
      </c>
      <c r="O10227" t="s">
        <v>2043</v>
      </c>
      <c r="P10227" t="s">
        <v>2043</v>
      </c>
    </row>
    <row r="10228" spans="1:16" x14ac:dyDescent="0.2">
      <c r="A10228" t="s">
        <v>2278</v>
      </c>
      <c r="B10228">
        <v>287</v>
      </c>
      <c r="C10228">
        <v>2016</v>
      </c>
      <c r="D10228" t="s">
        <v>824</v>
      </c>
      <c r="E10228" t="s">
        <v>112</v>
      </c>
      <c r="F10228" t="s">
        <v>18</v>
      </c>
      <c r="G10228" t="s">
        <v>1623</v>
      </c>
      <c r="H10228">
        <v>40040</v>
      </c>
      <c r="I10228">
        <v>9946</v>
      </c>
      <c r="J10228">
        <v>1439</v>
      </c>
      <c r="K10228">
        <v>16247</v>
      </c>
      <c r="L10228">
        <v>27000</v>
      </c>
      <c r="M10228" t="s">
        <v>2043</v>
      </c>
      <c r="N10228" t="s">
        <v>2043</v>
      </c>
      <c r="O10228" t="s">
        <v>2043</v>
      </c>
      <c r="P10228" t="s">
        <v>2043</v>
      </c>
    </row>
    <row r="10229" spans="1:16" x14ac:dyDescent="0.2">
      <c r="A10229" t="s">
        <v>762</v>
      </c>
      <c r="B10229">
        <v>288</v>
      </c>
      <c r="C10229">
        <v>2016</v>
      </c>
      <c r="D10229" t="s">
        <v>46</v>
      </c>
      <c r="E10229" t="s">
        <v>46</v>
      </c>
      <c r="F10229" t="s">
        <v>98</v>
      </c>
      <c r="G10229" t="s">
        <v>1561</v>
      </c>
      <c r="H10229">
        <v>31064</v>
      </c>
      <c r="I10229">
        <v>9895</v>
      </c>
      <c r="J10229">
        <v>1278</v>
      </c>
      <c r="K10229">
        <v>17438</v>
      </c>
      <c r="L10229">
        <v>19550</v>
      </c>
      <c r="M10229" t="s">
        <v>2043</v>
      </c>
      <c r="N10229" t="s">
        <v>2043</v>
      </c>
      <c r="O10229" t="s">
        <v>2043</v>
      </c>
      <c r="P10229" t="s">
        <v>2043</v>
      </c>
    </row>
    <row r="10230" spans="1:16" x14ac:dyDescent="0.2">
      <c r="A10230" t="s">
        <v>2197</v>
      </c>
      <c r="B10230">
        <v>289</v>
      </c>
      <c r="C10230">
        <v>2016</v>
      </c>
      <c r="D10230" t="s">
        <v>21</v>
      </c>
      <c r="E10230" t="s">
        <v>920</v>
      </c>
      <c r="F10230" t="s">
        <v>22</v>
      </c>
      <c r="G10230" t="s">
        <v>1690</v>
      </c>
      <c r="H10230">
        <v>2654</v>
      </c>
      <c r="I10230">
        <v>9787</v>
      </c>
      <c r="J10230">
        <v>407</v>
      </c>
      <c r="K10230">
        <v>5833</v>
      </c>
      <c r="L10230">
        <v>7347</v>
      </c>
      <c r="M10230" t="s">
        <v>2043</v>
      </c>
      <c r="N10230" t="s">
        <v>2043</v>
      </c>
      <c r="O10230" t="s">
        <v>2043</v>
      </c>
      <c r="P10230" t="s">
        <v>2043</v>
      </c>
    </row>
    <row r="10231" spans="1:16" x14ac:dyDescent="0.2">
      <c r="A10231" t="s">
        <v>2299</v>
      </c>
      <c r="B10231">
        <v>290</v>
      </c>
      <c r="C10231">
        <v>2016</v>
      </c>
      <c r="D10231" t="s">
        <v>1294</v>
      </c>
      <c r="E10231" t="s">
        <v>112</v>
      </c>
      <c r="F10231" t="s">
        <v>98</v>
      </c>
      <c r="G10231" t="s">
        <v>1631</v>
      </c>
      <c r="H10231">
        <v>12181</v>
      </c>
      <c r="I10231">
        <v>9785</v>
      </c>
      <c r="J10231">
        <v>681</v>
      </c>
      <c r="K10231">
        <v>9634</v>
      </c>
      <c r="L10231">
        <v>64500</v>
      </c>
      <c r="M10231" t="s">
        <v>2046</v>
      </c>
      <c r="N10231" t="s">
        <v>2043</v>
      </c>
      <c r="O10231" t="s">
        <v>2043</v>
      </c>
      <c r="P10231" t="s">
        <v>2043</v>
      </c>
    </row>
    <row r="10232" spans="1:16" x14ac:dyDescent="0.2">
      <c r="A10232" t="s">
        <v>2285</v>
      </c>
      <c r="B10232">
        <v>291</v>
      </c>
      <c r="C10232">
        <v>2016</v>
      </c>
      <c r="D10232" t="s">
        <v>972</v>
      </c>
      <c r="E10232" t="s">
        <v>112</v>
      </c>
      <c r="F10232" t="s">
        <v>35</v>
      </c>
      <c r="G10232" t="s">
        <v>1620</v>
      </c>
      <c r="H10232">
        <v>2540</v>
      </c>
      <c r="I10232">
        <v>9773</v>
      </c>
      <c r="J10232">
        <v>103</v>
      </c>
      <c r="K10232">
        <v>2778</v>
      </c>
      <c r="L10232">
        <v>8100</v>
      </c>
      <c r="M10232" t="s">
        <v>2043</v>
      </c>
      <c r="N10232" t="s">
        <v>2043</v>
      </c>
      <c r="O10232" t="s">
        <v>2043</v>
      </c>
      <c r="P10232" t="s">
        <v>2043</v>
      </c>
    </row>
    <row r="10233" spans="1:16" x14ac:dyDescent="0.2">
      <c r="A10233" t="s">
        <v>2292</v>
      </c>
      <c r="B10233">
        <v>292</v>
      </c>
      <c r="C10233">
        <v>2016</v>
      </c>
      <c r="D10233" t="s">
        <v>27</v>
      </c>
      <c r="E10233" t="s">
        <v>27</v>
      </c>
      <c r="F10233" t="s">
        <v>33</v>
      </c>
      <c r="G10233" t="s">
        <v>1498</v>
      </c>
      <c r="H10233">
        <v>22761</v>
      </c>
      <c r="I10233">
        <v>9754</v>
      </c>
      <c r="J10233">
        <v>271</v>
      </c>
      <c r="K10233">
        <v>39316</v>
      </c>
      <c r="L10233">
        <v>23800</v>
      </c>
      <c r="M10233" t="s">
        <v>2043</v>
      </c>
      <c r="N10233" t="s">
        <v>2043</v>
      </c>
      <c r="O10233" t="s">
        <v>2043</v>
      </c>
      <c r="P10233" t="s">
        <v>2043</v>
      </c>
    </row>
    <row r="10234" spans="1:16" x14ac:dyDescent="0.2">
      <c r="A10234" t="s">
        <v>2273</v>
      </c>
      <c r="B10234">
        <v>293</v>
      </c>
      <c r="C10234">
        <v>2016</v>
      </c>
      <c r="D10234" t="s">
        <v>1830</v>
      </c>
      <c r="E10234" t="s">
        <v>2042</v>
      </c>
      <c r="F10234" t="s">
        <v>35</v>
      </c>
      <c r="G10234" t="s">
        <v>1654</v>
      </c>
      <c r="H10234">
        <v>11757</v>
      </c>
      <c r="I10234">
        <v>9737</v>
      </c>
      <c r="J10234">
        <v>473</v>
      </c>
      <c r="K10234">
        <v>8135</v>
      </c>
      <c r="L10234">
        <v>56500</v>
      </c>
      <c r="M10234" t="s">
        <v>2043</v>
      </c>
      <c r="N10234" t="s">
        <v>2043</v>
      </c>
      <c r="O10234" t="s">
        <v>2043</v>
      </c>
      <c r="P10234" t="s">
        <v>2043</v>
      </c>
    </row>
    <row r="10235" spans="1:16" x14ac:dyDescent="0.2">
      <c r="A10235" t="s">
        <v>2284</v>
      </c>
      <c r="B10235">
        <v>294</v>
      </c>
      <c r="C10235">
        <v>2016</v>
      </c>
      <c r="D10235" t="s">
        <v>1359</v>
      </c>
      <c r="E10235" t="s">
        <v>2143</v>
      </c>
      <c r="F10235" t="s">
        <v>28</v>
      </c>
      <c r="G10235" t="s">
        <v>1445</v>
      </c>
      <c r="H10235">
        <v>104965</v>
      </c>
      <c r="I10235">
        <v>9667</v>
      </c>
      <c r="J10235">
        <v>3808</v>
      </c>
      <c r="K10235">
        <v>16269</v>
      </c>
      <c r="L10235">
        <v>11300</v>
      </c>
      <c r="M10235" t="s">
        <v>2043</v>
      </c>
      <c r="N10235" t="s">
        <v>2043</v>
      </c>
      <c r="O10235" t="s">
        <v>2043</v>
      </c>
      <c r="P10235" t="s">
        <v>2043</v>
      </c>
    </row>
    <row r="10236" spans="1:16" x14ac:dyDescent="0.2">
      <c r="A10236" t="s">
        <v>2294</v>
      </c>
      <c r="B10236">
        <v>295</v>
      </c>
      <c r="C10236">
        <v>2016</v>
      </c>
      <c r="D10236" t="s">
        <v>974</v>
      </c>
      <c r="E10236" t="s">
        <v>2045</v>
      </c>
      <c r="F10236" t="s">
        <v>55</v>
      </c>
      <c r="G10236" t="s">
        <v>1444</v>
      </c>
      <c r="H10236">
        <v>23949</v>
      </c>
      <c r="I10236">
        <v>9659</v>
      </c>
      <c r="J10236">
        <v>1377</v>
      </c>
      <c r="K10236">
        <v>15308</v>
      </c>
      <c r="L10236">
        <v>15050</v>
      </c>
      <c r="M10236" t="s">
        <v>2043</v>
      </c>
      <c r="N10236" t="s">
        <v>2043</v>
      </c>
      <c r="O10236" t="s">
        <v>2043</v>
      </c>
      <c r="P10236" t="s">
        <v>2043</v>
      </c>
    </row>
    <row r="10237" spans="1:16" x14ac:dyDescent="0.2">
      <c r="A10237" t="s">
        <v>1195</v>
      </c>
      <c r="B10237">
        <v>296</v>
      </c>
      <c r="C10237">
        <v>2016</v>
      </c>
      <c r="D10237" t="s">
        <v>46</v>
      </c>
      <c r="E10237" t="s">
        <v>46</v>
      </c>
      <c r="F10237" t="s">
        <v>113</v>
      </c>
      <c r="G10237" t="s">
        <v>1580</v>
      </c>
      <c r="H10237">
        <v>10686</v>
      </c>
      <c r="I10237">
        <v>9648</v>
      </c>
      <c r="J10237">
        <v>848</v>
      </c>
      <c r="K10237">
        <v>15611</v>
      </c>
      <c r="L10237">
        <v>15000</v>
      </c>
      <c r="M10237" t="s">
        <v>2043</v>
      </c>
      <c r="N10237" t="s">
        <v>2043</v>
      </c>
      <c r="O10237" t="s">
        <v>2043</v>
      </c>
      <c r="P10237" t="s">
        <v>2043</v>
      </c>
    </row>
    <row r="10238" spans="1:16" x14ac:dyDescent="0.2">
      <c r="A10238" t="s">
        <v>1251</v>
      </c>
      <c r="B10238">
        <v>297</v>
      </c>
      <c r="C10238">
        <v>2016</v>
      </c>
      <c r="D10238" t="s">
        <v>350</v>
      </c>
      <c r="E10238" t="s">
        <v>2042</v>
      </c>
      <c r="F10238" t="s">
        <v>125</v>
      </c>
      <c r="G10238" t="s">
        <v>1407</v>
      </c>
      <c r="H10238">
        <v>851</v>
      </c>
      <c r="I10238">
        <v>9624</v>
      </c>
      <c r="J10238">
        <v>86</v>
      </c>
      <c r="K10238">
        <v>3562</v>
      </c>
      <c r="L10238">
        <v>9800</v>
      </c>
      <c r="M10238" t="s">
        <v>2046</v>
      </c>
      <c r="N10238" t="s">
        <v>2043</v>
      </c>
      <c r="O10238" t="s">
        <v>2043</v>
      </c>
      <c r="P10238" t="s">
        <v>2043</v>
      </c>
    </row>
    <row r="10239" spans="1:16" x14ac:dyDescent="0.2">
      <c r="A10239" t="s">
        <v>2274</v>
      </c>
      <c r="B10239">
        <v>298</v>
      </c>
      <c r="C10239">
        <v>2016</v>
      </c>
      <c r="D10239" t="s">
        <v>79</v>
      </c>
      <c r="E10239" t="s">
        <v>2044</v>
      </c>
      <c r="F10239" t="s">
        <v>18</v>
      </c>
      <c r="G10239" t="s">
        <v>1401</v>
      </c>
      <c r="H10239">
        <v>9043</v>
      </c>
      <c r="I10239">
        <v>9539</v>
      </c>
      <c r="J10239">
        <v>1289</v>
      </c>
      <c r="K10239">
        <v>158581</v>
      </c>
      <c r="L10239">
        <v>7100</v>
      </c>
      <c r="M10239" t="s">
        <v>2043</v>
      </c>
      <c r="N10239" t="s">
        <v>2043</v>
      </c>
      <c r="O10239" t="s">
        <v>2043</v>
      </c>
      <c r="P10239" t="s">
        <v>2043</v>
      </c>
    </row>
    <row r="10240" spans="1:16" x14ac:dyDescent="0.2">
      <c r="A10240" t="s">
        <v>2261</v>
      </c>
      <c r="B10240">
        <v>299</v>
      </c>
      <c r="C10240">
        <v>2016</v>
      </c>
      <c r="D10240" t="s">
        <v>1830</v>
      </c>
      <c r="E10240" t="s">
        <v>2042</v>
      </c>
      <c r="F10240" t="s">
        <v>22</v>
      </c>
      <c r="G10240" t="s">
        <v>1411</v>
      </c>
      <c r="H10240">
        <v>2895</v>
      </c>
      <c r="I10240">
        <v>9499</v>
      </c>
      <c r="J10240">
        <v>149</v>
      </c>
      <c r="K10240">
        <v>3840</v>
      </c>
      <c r="L10240">
        <v>12761</v>
      </c>
      <c r="M10240" t="s">
        <v>2043</v>
      </c>
      <c r="N10240" t="s">
        <v>2046</v>
      </c>
      <c r="O10240" t="s">
        <v>2043</v>
      </c>
      <c r="P10240" t="s">
        <v>2043</v>
      </c>
    </row>
    <row r="10241" spans="1:16" x14ac:dyDescent="0.2">
      <c r="A10241" t="s">
        <v>2168</v>
      </c>
      <c r="B10241">
        <v>300</v>
      </c>
      <c r="C10241">
        <v>2016</v>
      </c>
      <c r="D10241" t="s">
        <v>1363</v>
      </c>
      <c r="E10241" t="s">
        <v>2045</v>
      </c>
      <c r="F10241" t="s">
        <v>55</v>
      </c>
      <c r="G10241" t="s">
        <v>1456</v>
      </c>
      <c r="H10241">
        <v>27263</v>
      </c>
      <c r="I10241">
        <v>9496</v>
      </c>
      <c r="J10241">
        <v>1725</v>
      </c>
      <c r="K10241">
        <v>17785</v>
      </c>
      <c r="L10241">
        <v>11600</v>
      </c>
      <c r="M10241" t="s">
        <v>2043</v>
      </c>
      <c r="N10241" t="s">
        <v>2043</v>
      </c>
      <c r="O10241" t="s">
        <v>2043</v>
      </c>
      <c r="P10241" t="s">
        <v>2043</v>
      </c>
    </row>
    <row r="10242" spans="1:16" x14ac:dyDescent="0.2">
      <c r="A10242" t="s">
        <v>2335</v>
      </c>
      <c r="B10242">
        <v>301</v>
      </c>
      <c r="C10242">
        <v>2016</v>
      </c>
      <c r="D10242" t="s">
        <v>1111</v>
      </c>
      <c r="E10242" t="s">
        <v>221</v>
      </c>
      <c r="F10242" t="s">
        <v>177</v>
      </c>
      <c r="G10242" t="s">
        <v>1497</v>
      </c>
      <c r="H10242">
        <v>10372</v>
      </c>
      <c r="I10242">
        <v>9474</v>
      </c>
      <c r="J10242">
        <v>803</v>
      </c>
      <c r="K10242">
        <v>14420</v>
      </c>
      <c r="L10242">
        <v>7749</v>
      </c>
      <c r="M10242" t="s">
        <v>2043</v>
      </c>
      <c r="N10242" t="s">
        <v>2043</v>
      </c>
      <c r="O10242" t="s">
        <v>2043</v>
      </c>
      <c r="P10242" t="s">
        <v>2043</v>
      </c>
    </row>
    <row r="10243" spans="1:16" x14ac:dyDescent="0.2">
      <c r="A10243" t="s">
        <v>2287</v>
      </c>
      <c r="B10243">
        <v>302</v>
      </c>
      <c r="C10243">
        <v>2016</v>
      </c>
      <c r="D10243" t="s">
        <v>1830</v>
      </c>
      <c r="E10243" t="s">
        <v>2042</v>
      </c>
      <c r="F10243" t="s">
        <v>22</v>
      </c>
      <c r="G10243" t="s">
        <v>1626</v>
      </c>
      <c r="H10243">
        <v>3296</v>
      </c>
      <c r="I10243">
        <v>9364</v>
      </c>
      <c r="J10243">
        <v>403</v>
      </c>
      <c r="K10243">
        <v>4335</v>
      </c>
      <c r="L10243">
        <v>40600</v>
      </c>
      <c r="M10243" t="s">
        <v>2043</v>
      </c>
      <c r="N10243" t="s">
        <v>2043</v>
      </c>
      <c r="O10243" t="s">
        <v>2043</v>
      </c>
      <c r="P10243" t="s">
        <v>2043</v>
      </c>
    </row>
    <row r="10244" spans="1:16" x14ac:dyDescent="0.2">
      <c r="A10244" t="s">
        <v>2265</v>
      </c>
      <c r="B10244">
        <v>303</v>
      </c>
      <c r="C10244">
        <v>2016</v>
      </c>
      <c r="D10244" t="s">
        <v>166</v>
      </c>
      <c r="E10244" t="s">
        <v>2118</v>
      </c>
      <c r="F10244" t="s">
        <v>55</v>
      </c>
      <c r="G10244" t="s">
        <v>1453</v>
      </c>
      <c r="H10244">
        <v>4972</v>
      </c>
      <c r="I10244">
        <v>9351</v>
      </c>
      <c r="J10244">
        <v>312</v>
      </c>
      <c r="K10244">
        <v>7122</v>
      </c>
      <c r="L10244">
        <v>13400</v>
      </c>
      <c r="M10244" t="s">
        <v>2043</v>
      </c>
      <c r="N10244" t="s">
        <v>2043</v>
      </c>
      <c r="O10244" t="s">
        <v>2043</v>
      </c>
      <c r="P10244" t="s">
        <v>2043</v>
      </c>
    </row>
    <row r="10245" spans="1:16" x14ac:dyDescent="0.2">
      <c r="A10245" t="s">
        <v>2286</v>
      </c>
      <c r="B10245">
        <v>304</v>
      </c>
      <c r="C10245">
        <v>2016</v>
      </c>
      <c r="D10245" t="s">
        <v>980</v>
      </c>
      <c r="E10245" t="s">
        <v>2055</v>
      </c>
      <c r="F10245" t="s">
        <v>72</v>
      </c>
      <c r="G10245" t="s">
        <v>1617</v>
      </c>
      <c r="H10245">
        <v>22914</v>
      </c>
      <c r="I10245">
        <v>9264</v>
      </c>
      <c r="J10245">
        <v>686</v>
      </c>
      <c r="K10245">
        <v>6140</v>
      </c>
      <c r="L10245">
        <v>20700</v>
      </c>
      <c r="M10245" t="s">
        <v>2043</v>
      </c>
      <c r="N10245" t="s">
        <v>2043</v>
      </c>
      <c r="O10245" t="s">
        <v>2043</v>
      </c>
      <c r="P10245" t="s">
        <v>2043</v>
      </c>
    </row>
    <row r="10246" spans="1:16" x14ac:dyDescent="0.2">
      <c r="A10246" t="s">
        <v>2340</v>
      </c>
      <c r="B10246">
        <v>305</v>
      </c>
      <c r="C10246">
        <v>2016</v>
      </c>
      <c r="D10246" t="s">
        <v>100</v>
      </c>
      <c r="E10246" t="s">
        <v>112</v>
      </c>
      <c r="F10246" t="s">
        <v>41</v>
      </c>
      <c r="G10246" t="s">
        <v>1932</v>
      </c>
      <c r="H10246">
        <v>78237</v>
      </c>
      <c r="I10246">
        <v>9256</v>
      </c>
      <c r="J10246">
        <v>1602</v>
      </c>
      <c r="K10246">
        <v>27053</v>
      </c>
      <c r="L10246">
        <v>6971</v>
      </c>
      <c r="M10246" t="s">
        <v>2043</v>
      </c>
      <c r="N10246" t="s">
        <v>2043</v>
      </c>
      <c r="O10246" t="s">
        <v>2043</v>
      </c>
      <c r="P10246" t="s">
        <v>2043</v>
      </c>
    </row>
    <row r="10247" spans="1:16" x14ac:dyDescent="0.2">
      <c r="A10247" t="s">
        <v>2281</v>
      </c>
      <c r="B10247">
        <v>306</v>
      </c>
      <c r="C10247">
        <v>2016</v>
      </c>
      <c r="D10247" t="s">
        <v>97</v>
      </c>
      <c r="E10247" t="s">
        <v>2044</v>
      </c>
      <c r="F10247" t="s">
        <v>35</v>
      </c>
      <c r="G10247" t="s">
        <v>1494</v>
      </c>
      <c r="H10247">
        <v>1359</v>
      </c>
      <c r="I10247">
        <v>9249</v>
      </c>
      <c r="J10247">
        <v>615</v>
      </c>
      <c r="K10247">
        <v>106431</v>
      </c>
      <c r="L10247">
        <v>4100</v>
      </c>
      <c r="M10247" t="s">
        <v>2043</v>
      </c>
      <c r="N10247" t="s">
        <v>2043</v>
      </c>
      <c r="O10247" t="s">
        <v>2043</v>
      </c>
      <c r="P10247" t="s">
        <v>2043</v>
      </c>
    </row>
    <row r="10248" spans="1:16" x14ac:dyDescent="0.2">
      <c r="A10248" t="s">
        <v>2487</v>
      </c>
      <c r="B10248">
        <v>307</v>
      </c>
      <c r="C10248">
        <v>2016</v>
      </c>
      <c r="D10248" t="s">
        <v>1359</v>
      </c>
      <c r="E10248" t="s">
        <v>2143</v>
      </c>
      <c r="F10248" t="s">
        <v>55</v>
      </c>
      <c r="G10248" t="s">
        <v>1456</v>
      </c>
      <c r="H10248">
        <v>47195</v>
      </c>
      <c r="I10248">
        <v>9248</v>
      </c>
      <c r="J10248">
        <v>1228</v>
      </c>
      <c r="K10248">
        <v>28881</v>
      </c>
      <c r="L10248">
        <v>16800</v>
      </c>
      <c r="M10248" t="s">
        <v>2043</v>
      </c>
      <c r="N10248" t="s">
        <v>2043</v>
      </c>
      <c r="O10248" t="s">
        <v>2046</v>
      </c>
      <c r="P10248" t="s">
        <v>2043</v>
      </c>
    </row>
    <row r="10249" spans="1:16" x14ac:dyDescent="0.2">
      <c r="A10249" t="s">
        <v>2310</v>
      </c>
      <c r="B10249">
        <v>308</v>
      </c>
      <c r="C10249">
        <v>2016</v>
      </c>
      <c r="D10249" t="s">
        <v>1363</v>
      </c>
      <c r="E10249" t="s">
        <v>2045</v>
      </c>
      <c r="F10249" t="s">
        <v>33</v>
      </c>
      <c r="G10249" t="s">
        <v>1642</v>
      </c>
      <c r="H10249">
        <v>63954</v>
      </c>
      <c r="I10249">
        <v>9224</v>
      </c>
      <c r="J10249">
        <v>2551</v>
      </c>
      <c r="K10249">
        <v>17421</v>
      </c>
      <c r="L10249">
        <v>15500</v>
      </c>
      <c r="M10249" t="s">
        <v>2043</v>
      </c>
      <c r="N10249" t="s">
        <v>2043</v>
      </c>
      <c r="O10249" t="s">
        <v>2043</v>
      </c>
      <c r="P10249" t="s">
        <v>2043</v>
      </c>
    </row>
    <row r="10250" spans="1:16" x14ac:dyDescent="0.2">
      <c r="A10250" t="s">
        <v>1856</v>
      </c>
      <c r="B10250">
        <v>309</v>
      </c>
      <c r="C10250">
        <v>2016</v>
      </c>
      <c r="D10250" t="s">
        <v>230</v>
      </c>
      <c r="E10250" t="s">
        <v>2114</v>
      </c>
      <c r="F10250" t="s">
        <v>954</v>
      </c>
      <c r="G10250" t="s">
        <v>1550</v>
      </c>
      <c r="H10250">
        <v>12111</v>
      </c>
      <c r="I10250">
        <v>9190</v>
      </c>
      <c r="J10250">
        <v>448</v>
      </c>
      <c r="K10250">
        <v>25215</v>
      </c>
      <c r="L10250">
        <v>57950</v>
      </c>
      <c r="M10250" t="s">
        <v>2043</v>
      </c>
      <c r="N10250" t="s">
        <v>2043</v>
      </c>
      <c r="O10250" t="s">
        <v>2043</v>
      </c>
      <c r="P10250" t="s">
        <v>2043</v>
      </c>
    </row>
    <row r="10251" spans="1:16" x14ac:dyDescent="0.2">
      <c r="A10251" t="s">
        <v>2288</v>
      </c>
      <c r="B10251">
        <v>310</v>
      </c>
      <c r="C10251">
        <v>2016</v>
      </c>
      <c r="D10251" t="s">
        <v>17</v>
      </c>
      <c r="E10251" t="s">
        <v>17</v>
      </c>
      <c r="F10251" t="s">
        <v>18</v>
      </c>
      <c r="G10251" t="s">
        <v>1605</v>
      </c>
      <c r="H10251">
        <v>10448</v>
      </c>
      <c r="I10251">
        <v>9170</v>
      </c>
      <c r="J10251">
        <v>457</v>
      </c>
      <c r="K10251">
        <v>7526</v>
      </c>
      <c r="L10251">
        <v>59350</v>
      </c>
      <c r="M10251" t="s">
        <v>2043</v>
      </c>
      <c r="N10251" t="s">
        <v>2043</v>
      </c>
      <c r="O10251" t="s">
        <v>2043</v>
      </c>
      <c r="P10251" t="s">
        <v>2043</v>
      </c>
    </row>
    <row r="10252" spans="1:16" x14ac:dyDescent="0.2">
      <c r="A10252" t="s">
        <v>2290</v>
      </c>
      <c r="B10252">
        <v>311</v>
      </c>
      <c r="C10252">
        <v>2016</v>
      </c>
      <c r="D10252" t="s">
        <v>65</v>
      </c>
      <c r="E10252" t="s">
        <v>2044</v>
      </c>
      <c r="F10252" t="s">
        <v>177</v>
      </c>
      <c r="G10252" t="s">
        <v>1554</v>
      </c>
      <c r="H10252">
        <v>9341</v>
      </c>
      <c r="I10252">
        <v>9132</v>
      </c>
      <c r="J10252">
        <v>527</v>
      </c>
      <c r="K10252">
        <v>13931</v>
      </c>
      <c r="L10252">
        <v>54091</v>
      </c>
      <c r="M10252" t="s">
        <v>2043</v>
      </c>
      <c r="N10252" t="s">
        <v>2043</v>
      </c>
      <c r="O10252" t="s">
        <v>2043</v>
      </c>
      <c r="P10252" t="s">
        <v>2043</v>
      </c>
    </row>
    <row r="10253" spans="1:16" x14ac:dyDescent="0.2">
      <c r="A10253" t="s">
        <v>2298</v>
      </c>
      <c r="B10253">
        <v>312</v>
      </c>
      <c r="C10253">
        <v>2016</v>
      </c>
      <c r="D10253" t="s">
        <v>193</v>
      </c>
      <c r="E10253" t="s">
        <v>2143</v>
      </c>
      <c r="F10253" t="s">
        <v>398</v>
      </c>
      <c r="G10253" t="s">
        <v>1512</v>
      </c>
      <c r="H10253">
        <v>16433</v>
      </c>
      <c r="I10253">
        <v>9115</v>
      </c>
      <c r="J10253">
        <v>750</v>
      </c>
      <c r="K10253">
        <v>20577</v>
      </c>
      <c r="L10253">
        <v>33000</v>
      </c>
      <c r="M10253" t="s">
        <v>2043</v>
      </c>
      <c r="N10253" t="s">
        <v>2043</v>
      </c>
      <c r="O10253" t="s">
        <v>2043</v>
      </c>
      <c r="P10253" t="s">
        <v>2043</v>
      </c>
    </row>
    <row r="10254" spans="1:16" x14ac:dyDescent="0.2">
      <c r="A10254" t="s">
        <v>1636</v>
      </c>
      <c r="B10254">
        <v>313</v>
      </c>
      <c r="C10254">
        <v>2016</v>
      </c>
      <c r="D10254" t="s">
        <v>970</v>
      </c>
      <c r="E10254" t="s">
        <v>2045</v>
      </c>
      <c r="F10254" t="s">
        <v>28</v>
      </c>
      <c r="G10254" t="s">
        <v>1636</v>
      </c>
      <c r="H10254">
        <v>22974</v>
      </c>
      <c r="I10254">
        <v>9111</v>
      </c>
      <c r="J10254">
        <v>1339</v>
      </c>
      <c r="K10254">
        <v>28547</v>
      </c>
      <c r="L10254">
        <v>35700</v>
      </c>
      <c r="M10254" t="s">
        <v>2043</v>
      </c>
      <c r="N10254" t="s">
        <v>2043</v>
      </c>
      <c r="O10254" t="s">
        <v>2043</v>
      </c>
      <c r="P10254" t="s">
        <v>2043</v>
      </c>
    </row>
    <row r="10255" spans="1:16" x14ac:dyDescent="0.2">
      <c r="A10255" t="s">
        <v>2267</v>
      </c>
      <c r="B10255">
        <v>314</v>
      </c>
      <c r="C10255">
        <v>2016</v>
      </c>
      <c r="D10255" t="s">
        <v>221</v>
      </c>
      <c r="E10255" t="s">
        <v>221</v>
      </c>
      <c r="F10255" t="s">
        <v>68</v>
      </c>
      <c r="G10255" t="s">
        <v>1408</v>
      </c>
      <c r="I10255">
        <v>8992</v>
      </c>
      <c r="J10255">
        <v>251</v>
      </c>
      <c r="K10255">
        <v>6038</v>
      </c>
      <c r="L10255">
        <v>22000</v>
      </c>
      <c r="M10255" t="s">
        <v>2043</v>
      </c>
      <c r="N10255" t="s">
        <v>2043</v>
      </c>
      <c r="O10255" t="s">
        <v>2043</v>
      </c>
      <c r="P10255" t="s">
        <v>2043</v>
      </c>
    </row>
    <row r="10256" spans="1:16" x14ac:dyDescent="0.2">
      <c r="A10256" t="s">
        <v>2488</v>
      </c>
      <c r="B10256">
        <v>315</v>
      </c>
      <c r="C10256">
        <v>2016</v>
      </c>
      <c r="D10256" t="s">
        <v>2430</v>
      </c>
      <c r="E10256" t="s">
        <v>115</v>
      </c>
      <c r="F10256" t="s">
        <v>44</v>
      </c>
      <c r="G10256" t="s">
        <v>1488</v>
      </c>
      <c r="H10256">
        <v>2370</v>
      </c>
      <c r="I10256">
        <v>8982</v>
      </c>
      <c r="J10256">
        <v>17</v>
      </c>
      <c r="K10256">
        <v>5612</v>
      </c>
      <c r="L10256">
        <v>9200</v>
      </c>
      <c r="M10256" t="s">
        <v>2043</v>
      </c>
      <c r="N10256" t="s">
        <v>2043</v>
      </c>
      <c r="O10256" t="s">
        <v>2046</v>
      </c>
      <c r="P10256" t="s">
        <v>2043</v>
      </c>
    </row>
    <row r="10257" spans="1:16" x14ac:dyDescent="0.2">
      <c r="A10257" t="s">
        <v>2295</v>
      </c>
      <c r="B10257">
        <v>316</v>
      </c>
      <c r="C10257">
        <v>2016</v>
      </c>
      <c r="D10257" t="s">
        <v>46</v>
      </c>
      <c r="E10257" t="s">
        <v>46</v>
      </c>
      <c r="F10257" t="s">
        <v>72</v>
      </c>
      <c r="G10257" t="s">
        <v>1627</v>
      </c>
      <c r="H10257">
        <v>9518</v>
      </c>
      <c r="I10257">
        <v>8895</v>
      </c>
      <c r="J10257">
        <v>1000</v>
      </c>
      <c r="K10257">
        <v>17412</v>
      </c>
      <c r="L10257">
        <v>8900</v>
      </c>
      <c r="M10257" t="s">
        <v>2043</v>
      </c>
      <c r="N10257" t="s">
        <v>2043</v>
      </c>
      <c r="O10257" t="s">
        <v>2043</v>
      </c>
      <c r="P10257" t="s">
        <v>2043</v>
      </c>
    </row>
    <row r="10258" spans="1:16" x14ac:dyDescent="0.2">
      <c r="A10258" t="s">
        <v>2324</v>
      </c>
      <c r="B10258">
        <v>317</v>
      </c>
      <c r="C10258">
        <v>2016</v>
      </c>
      <c r="D10258" t="s">
        <v>985</v>
      </c>
      <c r="E10258" t="s">
        <v>115</v>
      </c>
      <c r="F10258" t="s">
        <v>55</v>
      </c>
      <c r="G10258" t="s">
        <v>1799</v>
      </c>
      <c r="H10258">
        <v>1888</v>
      </c>
      <c r="I10258">
        <v>8858</v>
      </c>
      <c r="J10258">
        <v>52</v>
      </c>
      <c r="K10258">
        <v>1077</v>
      </c>
      <c r="L10258">
        <v>6655</v>
      </c>
      <c r="M10258" t="s">
        <v>2043</v>
      </c>
      <c r="N10258" t="s">
        <v>2043</v>
      </c>
      <c r="O10258" t="s">
        <v>2043</v>
      </c>
      <c r="P10258" t="s">
        <v>2043</v>
      </c>
    </row>
    <row r="10259" spans="1:16" x14ac:dyDescent="0.2">
      <c r="A10259" t="s">
        <v>1191</v>
      </c>
      <c r="B10259">
        <v>318</v>
      </c>
      <c r="C10259">
        <v>2016</v>
      </c>
      <c r="D10259" t="s">
        <v>40</v>
      </c>
      <c r="E10259" t="s">
        <v>2044</v>
      </c>
      <c r="F10259" t="s">
        <v>72</v>
      </c>
      <c r="G10259" t="s">
        <v>1421</v>
      </c>
      <c r="I10259">
        <v>8789</v>
      </c>
      <c r="J10259">
        <v>769</v>
      </c>
      <c r="K10259">
        <v>83532</v>
      </c>
      <c r="L10259">
        <v>3104</v>
      </c>
      <c r="M10259" t="s">
        <v>2043</v>
      </c>
      <c r="N10259" t="s">
        <v>2043</v>
      </c>
      <c r="O10259" t="s">
        <v>2043</v>
      </c>
      <c r="P10259" t="s">
        <v>2043</v>
      </c>
    </row>
    <row r="10260" spans="1:16" x14ac:dyDescent="0.2">
      <c r="A10260" t="s">
        <v>2259</v>
      </c>
      <c r="B10260">
        <v>319</v>
      </c>
      <c r="C10260">
        <v>2016</v>
      </c>
      <c r="D10260" t="s">
        <v>1095</v>
      </c>
      <c r="E10260" t="s">
        <v>920</v>
      </c>
      <c r="F10260" t="s">
        <v>22</v>
      </c>
      <c r="G10260" t="s">
        <v>1403</v>
      </c>
      <c r="H10260">
        <v>12847</v>
      </c>
      <c r="I10260">
        <v>8782</v>
      </c>
      <c r="J10260">
        <v>501</v>
      </c>
      <c r="K10260">
        <v>11500</v>
      </c>
      <c r="L10260">
        <v>23000</v>
      </c>
      <c r="M10260" t="s">
        <v>2043</v>
      </c>
      <c r="N10260" t="s">
        <v>2043</v>
      </c>
      <c r="O10260" t="s">
        <v>2043</v>
      </c>
      <c r="P10260" t="s">
        <v>2043</v>
      </c>
    </row>
    <row r="10261" spans="1:16" x14ac:dyDescent="0.2">
      <c r="A10261" t="s">
        <v>2291</v>
      </c>
      <c r="B10261">
        <v>320</v>
      </c>
      <c r="C10261">
        <v>2016</v>
      </c>
      <c r="D10261" t="s">
        <v>998</v>
      </c>
      <c r="E10261" t="s">
        <v>115</v>
      </c>
      <c r="F10261" t="s">
        <v>86</v>
      </c>
      <c r="G10261" t="s">
        <v>1412</v>
      </c>
      <c r="H10261">
        <v>6633</v>
      </c>
      <c r="I10261">
        <v>8779</v>
      </c>
      <c r="J10261">
        <v>1472</v>
      </c>
      <c r="K10261">
        <v>6016</v>
      </c>
      <c r="L10261">
        <v>14000</v>
      </c>
      <c r="M10261" t="s">
        <v>2043</v>
      </c>
      <c r="N10261" t="s">
        <v>2043</v>
      </c>
      <c r="O10261" t="s">
        <v>2043</v>
      </c>
      <c r="P10261" t="s">
        <v>2043</v>
      </c>
    </row>
    <row r="10262" spans="1:16" x14ac:dyDescent="0.2">
      <c r="A10262" t="s">
        <v>2293</v>
      </c>
      <c r="B10262">
        <v>321</v>
      </c>
      <c r="C10262">
        <v>2016</v>
      </c>
      <c r="D10262" t="s">
        <v>1103</v>
      </c>
      <c r="E10262" t="s">
        <v>2118</v>
      </c>
      <c r="F10262" t="s">
        <v>98</v>
      </c>
      <c r="G10262" t="s">
        <v>1442</v>
      </c>
      <c r="H10262">
        <v>6923</v>
      </c>
      <c r="I10262">
        <v>8762</v>
      </c>
      <c r="J10262">
        <v>393</v>
      </c>
      <c r="K10262">
        <v>10020</v>
      </c>
      <c r="L10262">
        <v>24000</v>
      </c>
      <c r="M10262" t="s">
        <v>2043</v>
      </c>
      <c r="N10262" t="s">
        <v>2043</v>
      </c>
      <c r="O10262" t="s">
        <v>2043</v>
      </c>
      <c r="P10262" t="s">
        <v>2043</v>
      </c>
    </row>
    <row r="10263" spans="1:16" x14ac:dyDescent="0.2">
      <c r="A10263" t="s">
        <v>2163</v>
      </c>
      <c r="B10263">
        <v>322</v>
      </c>
      <c r="C10263">
        <v>2016</v>
      </c>
      <c r="D10263" t="s">
        <v>488</v>
      </c>
      <c r="E10263" t="s">
        <v>920</v>
      </c>
      <c r="F10263" t="s">
        <v>22</v>
      </c>
      <c r="G10263" t="s">
        <v>1403</v>
      </c>
      <c r="H10263">
        <v>39911</v>
      </c>
      <c r="I10263">
        <v>8757</v>
      </c>
      <c r="J10263">
        <v>4525</v>
      </c>
      <c r="K10263">
        <v>26975</v>
      </c>
      <c r="L10263">
        <v>2760</v>
      </c>
      <c r="M10263" t="s">
        <v>2043</v>
      </c>
      <c r="N10263" t="s">
        <v>2043</v>
      </c>
      <c r="O10263" t="s">
        <v>2043</v>
      </c>
      <c r="P10263" t="s">
        <v>2043</v>
      </c>
    </row>
    <row r="10264" spans="1:16" x14ac:dyDescent="0.2">
      <c r="A10264" t="s">
        <v>2489</v>
      </c>
      <c r="B10264">
        <v>323</v>
      </c>
      <c r="C10264">
        <v>2016</v>
      </c>
      <c r="D10264" t="s">
        <v>998</v>
      </c>
      <c r="E10264" t="s">
        <v>115</v>
      </c>
      <c r="F10264" t="s">
        <v>86</v>
      </c>
      <c r="G10264" t="s">
        <v>1412</v>
      </c>
      <c r="H10264">
        <v>596</v>
      </c>
      <c r="I10264">
        <v>8718</v>
      </c>
      <c r="J10264">
        <v>27</v>
      </c>
      <c r="K10264">
        <v>2477</v>
      </c>
      <c r="L10264">
        <v>8800</v>
      </c>
      <c r="M10264" t="s">
        <v>2043</v>
      </c>
      <c r="N10264" t="s">
        <v>2046</v>
      </c>
      <c r="O10264" t="s">
        <v>2046</v>
      </c>
      <c r="P10264" t="s">
        <v>2043</v>
      </c>
    </row>
    <row r="10265" spans="1:16" x14ac:dyDescent="0.2">
      <c r="A10265" t="s">
        <v>2159</v>
      </c>
      <c r="B10265">
        <v>324</v>
      </c>
      <c r="C10265">
        <v>2016</v>
      </c>
      <c r="D10265" t="s">
        <v>488</v>
      </c>
      <c r="E10265" t="s">
        <v>920</v>
      </c>
      <c r="F10265" t="s">
        <v>22</v>
      </c>
      <c r="G10265" t="s">
        <v>1538</v>
      </c>
      <c r="H10265">
        <v>24029</v>
      </c>
      <c r="I10265">
        <v>8698</v>
      </c>
      <c r="J10265">
        <v>6692</v>
      </c>
      <c r="K10265">
        <v>46414</v>
      </c>
      <c r="L10265">
        <v>5800</v>
      </c>
      <c r="M10265" t="s">
        <v>2043</v>
      </c>
      <c r="N10265" t="s">
        <v>2043</v>
      </c>
      <c r="O10265" t="s">
        <v>2043</v>
      </c>
      <c r="P10265" t="s">
        <v>2043</v>
      </c>
    </row>
    <row r="10266" spans="1:16" x14ac:dyDescent="0.2">
      <c r="A10266" t="s">
        <v>2407</v>
      </c>
      <c r="B10266">
        <v>325</v>
      </c>
      <c r="C10266">
        <v>2016</v>
      </c>
      <c r="D10266" t="s">
        <v>1291</v>
      </c>
      <c r="E10266" t="s">
        <v>112</v>
      </c>
      <c r="F10266" t="s">
        <v>125</v>
      </c>
      <c r="G10266" t="s">
        <v>1804</v>
      </c>
      <c r="H10266">
        <v>11912</v>
      </c>
      <c r="I10266">
        <v>8680</v>
      </c>
      <c r="J10266">
        <v>437</v>
      </c>
      <c r="K10266">
        <v>14222</v>
      </c>
      <c r="L10266">
        <v>50000</v>
      </c>
      <c r="M10266" t="s">
        <v>2043</v>
      </c>
      <c r="N10266" t="s">
        <v>2043</v>
      </c>
      <c r="O10266" t="s">
        <v>2043</v>
      </c>
      <c r="P10266" t="s">
        <v>2043</v>
      </c>
    </row>
    <row r="10267" spans="1:16" x14ac:dyDescent="0.2">
      <c r="A10267" t="s">
        <v>1379</v>
      </c>
      <c r="B10267">
        <v>326</v>
      </c>
      <c r="C10267">
        <v>2016</v>
      </c>
      <c r="D10267" t="s">
        <v>97</v>
      </c>
      <c r="E10267" t="s">
        <v>2044</v>
      </c>
      <c r="F10267" t="s">
        <v>55</v>
      </c>
      <c r="G10267" t="s">
        <v>1634</v>
      </c>
      <c r="I10267">
        <v>8642</v>
      </c>
      <c r="J10267">
        <v>661</v>
      </c>
      <c r="K10267">
        <v>137279</v>
      </c>
      <c r="L10267">
        <v>3276</v>
      </c>
      <c r="M10267" t="s">
        <v>2043</v>
      </c>
      <c r="N10267" t="s">
        <v>2043</v>
      </c>
      <c r="O10267" t="s">
        <v>2043</v>
      </c>
      <c r="P10267" t="s">
        <v>2043</v>
      </c>
    </row>
    <row r="10268" spans="1:16" x14ac:dyDescent="0.2">
      <c r="A10268" t="s">
        <v>2304</v>
      </c>
      <c r="B10268">
        <v>327</v>
      </c>
      <c r="C10268">
        <v>2016</v>
      </c>
      <c r="D10268" t="s">
        <v>287</v>
      </c>
      <c r="E10268" t="s">
        <v>2067</v>
      </c>
      <c r="F10268" t="s">
        <v>28</v>
      </c>
      <c r="G10268" t="s">
        <v>1406</v>
      </c>
      <c r="H10268">
        <v>7412</v>
      </c>
      <c r="I10268">
        <v>8633</v>
      </c>
      <c r="J10268">
        <v>147</v>
      </c>
      <c r="K10268">
        <v>15093</v>
      </c>
      <c r="L10268">
        <v>25000</v>
      </c>
      <c r="M10268" t="s">
        <v>2043</v>
      </c>
      <c r="N10268" t="s">
        <v>2043</v>
      </c>
      <c r="O10268" t="s">
        <v>2043</v>
      </c>
      <c r="P10268" t="s">
        <v>2043</v>
      </c>
    </row>
    <row r="10269" spans="1:16" x14ac:dyDescent="0.2">
      <c r="A10269" t="s">
        <v>2320</v>
      </c>
      <c r="B10269">
        <v>328</v>
      </c>
      <c r="C10269">
        <v>2016</v>
      </c>
      <c r="D10269" t="s">
        <v>1104</v>
      </c>
      <c r="E10269" t="s">
        <v>2054</v>
      </c>
      <c r="F10269" t="s">
        <v>177</v>
      </c>
      <c r="G10269" t="s">
        <v>1729</v>
      </c>
      <c r="H10269">
        <v>12899</v>
      </c>
      <c r="I10269">
        <v>8604</v>
      </c>
      <c r="J10269">
        <v>147</v>
      </c>
      <c r="K10269">
        <v>14293</v>
      </c>
      <c r="L10269">
        <v>40000</v>
      </c>
      <c r="M10269" t="s">
        <v>2043</v>
      </c>
      <c r="N10269" t="s">
        <v>2043</v>
      </c>
      <c r="O10269" t="s">
        <v>2043</v>
      </c>
      <c r="P10269" t="s">
        <v>2043</v>
      </c>
    </row>
    <row r="10270" spans="1:16" x14ac:dyDescent="0.2">
      <c r="A10270" t="s">
        <v>2301</v>
      </c>
      <c r="B10270">
        <v>329</v>
      </c>
      <c r="C10270">
        <v>2016</v>
      </c>
      <c r="D10270" t="s">
        <v>57</v>
      </c>
      <c r="E10270" t="s">
        <v>2044</v>
      </c>
      <c r="F10270" t="s">
        <v>86</v>
      </c>
      <c r="G10270" t="s">
        <v>1412</v>
      </c>
      <c r="H10270">
        <v>18220</v>
      </c>
      <c r="I10270">
        <v>8533</v>
      </c>
      <c r="J10270">
        <v>1933</v>
      </c>
      <c r="K10270">
        <v>190817</v>
      </c>
      <c r="L10270">
        <v>24043</v>
      </c>
      <c r="M10270" t="s">
        <v>2043</v>
      </c>
      <c r="N10270" t="s">
        <v>2043</v>
      </c>
      <c r="O10270" t="s">
        <v>2043</v>
      </c>
      <c r="P10270" t="s">
        <v>2043</v>
      </c>
    </row>
    <row r="10271" spans="1:16" x14ac:dyDescent="0.2">
      <c r="A10271" t="s">
        <v>2307</v>
      </c>
      <c r="B10271">
        <v>330</v>
      </c>
      <c r="C10271">
        <v>2016</v>
      </c>
      <c r="D10271" t="s">
        <v>350</v>
      </c>
      <c r="E10271" t="s">
        <v>2042</v>
      </c>
      <c r="F10271" t="s">
        <v>41</v>
      </c>
      <c r="G10271" t="s">
        <v>1594</v>
      </c>
      <c r="H10271">
        <v>2607</v>
      </c>
      <c r="I10271">
        <v>8502</v>
      </c>
      <c r="J10271">
        <v>313</v>
      </c>
      <c r="K10271">
        <v>17634</v>
      </c>
      <c r="L10271">
        <v>26350</v>
      </c>
      <c r="M10271" t="s">
        <v>2043</v>
      </c>
      <c r="N10271" t="s">
        <v>2043</v>
      </c>
      <c r="O10271" t="s">
        <v>2043</v>
      </c>
      <c r="P10271" t="s">
        <v>2043</v>
      </c>
    </row>
    <row r="10272" spans="1:16" x14ac:dyDescent="0.2">
      <c r="A10272" t="s">
        <v>2311</v>
      </c>
      <c r="B10272">
        <v>331</v>
      </c>
      <c r="C10272">
        <v>2016</v>
      </c>
      <c r="D10272" t="s">
        <v>974</v>
      </c>
      <c r="E10272" t="s">
        <v>2045</v>
      </c>
      <c r="F10272" t="s">
        <v>55</v>
      </c>
      <c r="G10272" t="s">
        <v>1777</v>
      </c>
      <c r="I10272">
        <v>8394</v>
      </c>
      <c r="J10272">
        <v>978</v>
      </c>
      <c r="K10272">
        <v>13693</v>
      </c>
      <c r="L10272">
        <v>9950</v>
      </c>
      <c r="M10272" t="s">
        <v>2043</v>
      </c>
      <c r="N10272" t="s">
        <v>2043</v>
      </c>
      <c r="O10272" t="s">
        <v>2043</v>
      </c>
      <c r="P10272" t="s">
        <v>2043</v>
      </c>
    </row>
    <row r="10273" spans="1:16" x14ac:dyDescent="0.2">
      <c r="A10273" t="s">
        <v>681</v>
      </c>
      <c r="B10273">
        <v>332</v>
      </c>
      <c r="C10273">
        <v>2016</v>
      </c>
      <c r="D10273" t="s">
        <v>65</v>
      </c>
      <c r="E10273" t="s">
        <v>2044</v>
      </c>
      <c r="F10273" t="s">
        <v>187</v>
      </c>
      <c r="G10273" t="s">
        <v>1478</v>
      </c>
      <c r="I10273">
        <v>8286</v>
      </c>
      <c r="J10273">
        <v>694</v>
      </c>
      <c r="K10273">
        <v>21461</v>
      </c>
      <c r="L10273">
        <v>9843</v>
      </c>
      <c r="M10273" t="s">
        <v>2043</v>
      </c>
      <c r="N10273" t="s">
        <v>2043</v>
      </c>
      <c r="O10273" t="s">
        <v>2043</v>
      </c>
      <c r="P10273" t="s">
        <v>2043</v>
      </c>
    </row>
    <row r="10274" spans="1:16" x14ac:dyDescent="0.2">
      <c r="A10274" t="s">
        <v>2370</v>
      </c>
      <c r="B10274">
        <v>333</v>
      </c>
      <c r="C10274">
        <v>2016</v>
      </c>
      <c r="D10274" t="s">
        <v>27</v>
      </c>
      <c r="E10274" t="s">
        <v>27</v>
      </c>
      <c r="F10274" t="s">
        <v>181</v>
      </c>
      <c r="G10274" t="s">
        <v>1591</v>
      </c>
      <c r="H10274">
        <v>18859</v>
      </c>
      <c r="I10274">
        <v>8229</v>
      </c>
      <c r="J10274">
        <v>3433</v>
      </c>
      <c r="K10274">
        <v>24145</v>
      </c>
      <c r="L10274">
        <v>12500</v>
      </c>
      <c r="M10274" t="s">
        <v>2043</v>
      </c>
      <c r="N10274" t="s">
        <v>2043</v>
      </c>
      <c r="O10274" t="s">
        <v>2043</v>
      </c>
      <c r="P10274" t="s">
        <v>2043</v>
      </c>
    </row>
    <row r="10275" spans="1:16" x14ac:dyDescent="0.2">
      <c r="A10275" t="s">
        <v>2312</v>
      </c>
      <c r="B10275">
        <v>334</v>
      </c>
      <c r="C10275">
        <v>2016</v>
      </c>
      <c r="D10275" t="s">
        <v>17</v>
      </c>
      <c r="E10275" t="s">
        <v>17</v>
      </c>
      <c r="F10275" t="s">
        <v>44</v>
      </c>
      <c r="G10275" t="s">
        <v>1608</v>
      </c>
      <c r="H10275">
        <v>2963</v>
      </c>
      <c r="I10275">
        <v>8209</v>
      </c>
      <c r="J10275">
        <v>247</v>
      </c>
      <c r="K10275">
        <v>3967</v>
      </c>
      <c r="L10275">
        <v>30000</v>
      </c>
      <c r="M10275" t="s">
        <v>2043</v>
      </c>
      <c r="N10275" t="s">
        <v>2043</v>
      </c>
      <c r="O10275" t="s">
        <v>2043</v>
      </c>
      <c r="P10275" t="s">
        <v>2043</v>
      </c>
    </row>
    <row r="10276" spans="1:16" x14ac:dyDescent="0.2">
      <c r="A10276" t="s">
        <v>2367</v>
      </c>
      <c r="B10276">
        <v>335</v>
      </c>
      <c r="C10276">
        <v>2016</v>
      </c>
      <c r="D10276" t="s">
        <v>985</v>
      </c>
      <c r="E10276" t="s">
        <v>115</v>
      </c>
      <c r="F10276" t="s">
        <v>210</v>
      </c>
      <c r="G10276" t="s">
        <v>1526</v>
      </c>
      <c r="H10276">
        <v>2028</v>
      </c>
      <c r="I10276">
        <v>8185</v>
      </c>
      <c r="J10276">
        <v>139</v>
      </c>
      <c r="K10276">
        <v>2550</v>
      </c>
      <c r="L10276">
        <v>8700</v>
      </c>
      <c r="M10276" t="s">
        <v>2043</v>
      </c>
      <c r="N10276" t="s">
        <v>2043</v>
      </c>
      <c r="O10276" t="s">
        <v>2043</v>
      </c>
      <c r="P10276" t="s">
        <v>2043</v>
      </c>
    </row>
    <row r="10277" spans="1:16" x14ac:dyDescent="0.2">
      <c r="A10277" t="s">
        <v>2282</v>
      </c>
      <c r="B10277">
        <v>336</v>
      </c>
      <c r="C10277">
        <v>2016</v>
      </c>
      <c r="D10277" t="s">
        <v>980</v>
      </c>
      <c r="E10277" t="s">
        <v>2055</v>
      </c>
      <c r="F10277" t="s">
        <v>22</v>
      </c>
      <c r="G10277" t="s">
        <v>1502</v>
      </c>
      <c r="H10277">
        <v>1588</v>
      </c>
      <c r="I10277">
        <v>8122</v>
      </c>
      <c r="J10277">
        <v>9</v>
      </c>
      <c r="K10277">
        <v>2528</v>
      </c>
      <c r="L10277">
        <v>16960</v>
      </c>
      <c r="M10277" t="s">
        <v>2043</v>
      </c>
      <c r="N10277" t="s">
        <v>2043</v>
      </c>
      <c r="O10277" t="s">
        <v>2043</v>
      </c>
      <c r="P10277" t="s">
        <v>2043</v>
      </c>
    </row>
    <row r="10278" spans="1:16" x14ac:dyDescent="0.2">
      <c r="A10278" t="s">
        <v>2313</v>
      </c>
      <c r="B10278">
        <v>337</v>
      </c>
      <c r="C10278">
        <v>2016</v>
      </c>
      <c r="D10278" t="s">
        <v>980</v>
      </c>
      <c r="E10278" t="s">
        <v>2055</v>
      </c>
      <c r="F10278" t="s">
        <v>41</v>
      </c>
      <c r="G10278" t="s">
        <v>1574</v>
      </c>
      <c r="H10278">
        <v>19721</v>
      </c>
      <c r="I10278">
        <v>8082</v>
      </c>
      <c r="J10278">
        <v>691</v>
      </c>
      <c r="K10278">
        <v>8089</v>
      </c>
      <c r="L10278">
        <v>18600</v>
      </c>
      <c r="M10278" t="s">
        <v>2043</v>
      </c>
      <c r="N10278" t="s">
        <v>2046</v>
      </c>
      <c r="O10278" t="s">
        <v>2043</v>
      </c>
      <c r="P10278" t="s">
        <v>2043</v>
      </c>
    </row>
    <row r="10279" spans="1:16" x14ac:dyDescent="0.2">
      <c r="A10279" t="s">
        <v>2333</v>
      </c>
      <c r="B10279">
        <v>338</v>
      </c>
      <c r="C10279">
        <v>2016</v>
      </c>
      <c r="D10279" t="s">
        <v>1104</v>
      </c>
      <c r="E10279" t="s">
        <v>2054</v>
      </c>
      <c r="F10279" t="s">
        <v>86</v>
      </c>
      <c r="G10279" t="s">
        <v>1572</v>
      </c>
      <c r="H10279">
        <v>14118</v>
      </c>
      <c r="I10279">
        <v>8072</v>
      </c>
      <c r="J10279">
        <v>615</v>
      </c>
      <c r="K10279">
        <v>9942</v>
      </c>
      <c r="L10279">
        <v>34100</v>
      </c>
      <c r="M10279" t="s">
        <v>2043</v>
      </c>
      <c r="N10279" t="s">
        <v>2043</v>
      </c>
      <c r="O10279" t="s">
        <v>2043</v>
      </c>
      <c r="P10279" t="s">
        <v>2043</v>
      </c>
    </row>
    <row r="10280" spans="1:16" x14ac:dyDescent="0.2">
      <c r="A10280" t="s">
        <v>2319</v>
      </c>
      <c r="B10280">
        <v>339</v>
      </c>
      <c r="C10280">
        <v>2016</v>
      </c>
      <c r="D10280" t="s">
        <v>17</v>
      </c>
      <c r="E10280" t="s">
        <v>17</v>
      </c>
      <c r="F10280" t="s">
        <v>18</v>
      </c>
      <c r="G10280" t="s">
        <v>1605</v>
      </c>
      <c r="H10280">
        <v>8379</v>
      </c>
      <c r="I10280">
        <v>8023</v>
      </c>
      <c r="J10280">
        <v>610</v>
      </c>
      <c r="K10280">
        <v>8842</v>
      </c>
      <c r="L10280">
        <v>30000</v>
      </c>
      <c r="M10280" t="s">
        <v>2043</v>
      </c>
      <c r="N10280" t="s">
        <v>2043</v>
      </c>
      <c r="O10280" t="s">
        <v>2043</v>
      </c>
      <c r="P10280" t="s">
        <v>2043</v>
      </c>
    </row>
    <row r="10281" spans="1:16" x14ac:dyDescent="0.2">
      <c r="A10281" t="s">
        <v>2323</v>
      </c>
      <c r="B10281">
        <v>340</v>
      </c>
      <c r="C10281">
        <v>2016</v>
      </c>
      <c r="D10281" t="s">
        <v>283</v>
      </c>
      <c r="E10281" t="s">
        <v>283</v>
      </c>
      <c r="F10281" t="s">
        <v>28</v>
      </c>
      <c r="G10281" t="s">
        <v>1406</v>
      </c>
      <c r="H10281">
        <v>8051</v>
      </c>
      <c r="I10281">
        <v>8020</v>
      </c>
      <c r="J10281">
        <v>572</v>
      </c>
      <c r="K10281">
        <v>10696</v>
      </c>
      <c r="L10281">
        <v>26200</v>
      </c>
      <c r="M10281" t="s">
        <v>2043</v>
      </c>
      <c r="N10281" t="s">
        <v>2043</v>
      </c>
      <c r="O10281" t="s">
        <v>2043</v>
      </c>
      <c r="P10281" t="s">
        <v>2043</v>
      </c>
    </row>
    <row r="10282" spans="1:16" x14ac:dyDescent="0.2">
      <c r="A10282" t="s">
        <v>2305</v>
      </c>
      <c r="B10282">
        <v>341</v>
      </c>
      <c r="C10282">
        <v>2016</v>
      </c>
      <c r="D10282" t="s">
        <v>1103</v>
      </c>
      <c r="E10282" t="s">
        <v>2118</v>
      </c>
      <c r="F10282" t="s">
        <v>181</v>
      </c>
      <c r="G10282" t="s">
        <v>1591</v>
      </c>
      <c r="H10282">
        <v>10058</v>
      </c>
      <c r="I10282">
        <v>7997</v>
      </c>
      <c r="J10282">
        <v>281</v>
      </c>
      <c r="K10282">
        <v>9777</v>
      </c>
      <c r="L10282">
        <v>15200</v>
      </c>
      <c r="M10282" t="s">
        <v>2043</v>
      </c>
      <c r="N10282" t="s">
        <v>2043</v>
      </c>
      <c r="O10282" t="s">
        <v>2043</v>
      </c>
      <c r="P10282" t="s">
        <v>2043</v>
      </c>
    </row>
    <row r="10283" spans="1:16" x14ac:dyDescent="0.2">
      <c r="A10283" t="s">
        <v>2351</v>
      </c>
      <c r="B10283">
        <v>342</v>
      </c>
      <c r="C10283">
        <v>2016</v>
      </c>
      <c r="D10283" t="s">
        <v>1830</v>
      </c>
      <c r="E10283" t="s">
        <v>2042</v>
      </c>
      <c r="F10283" t="s">
        <v>142</v>
      </c>
      <c r="G10283" t="s">
        <v>1462</v>
      </c>
      <c r="H10283">
        <v>26553</v>
      </c>
      <c r="I10283">
        <v>7967</v>
      </c>
      <c r="J10283">
        <v>931</v>
      </c>
      <c r="K10283">
        <v>6677</v>
      </c>
      <c r="L10283">
        <v>54911</v>
      </c>
      <c r="M10283" t="s">
        <v>2043</v>
      </c>
      <c r="N10283" t="s">
        <v>2043</v>
      </c>
      <c r="O10283" t="s">
        <v>2043</v>
      </c>
      <c r="P10283" t="s">
        <v>2043</v>
      </c>
    </row>
    <row r="10284" spans="1:16" x14ac:dyDescent="0.2">
      <c r="A10284" t="s">
        <v>2338</v>
      </c>
      <c r="B10284">
        <v>343</v>
      </c>
      <c r="C10284">
        <v>2016</v>
      </c>
      <c r="D10284" t="s">
        <v>214</v>
      </c>
      <c r="E10284" t="s">
        <v>920</v>
      </c>
      <c r="F10284" t="s">
        <v>146</v>
      </c>
      <c r="G10284" t="s">
        <v>1462</v>
      </c>
      <c r="H10284">
        <v>18505</v>
      </c>
      <c r="I10284">
        <v>7955</v>
      </c>
      <c r="J10284">
        <v>879</v>
      </c>
      <c r="K10284">
        <v>30580</v>
      </c>
      <c r="L10284">
        <v>7943</v>
      </c>
      <c r="M10284" t="s">
        <v>2043</v>
      </c>
      <c r="N10284" t="s">
        <v>2043</v>
      </c>
      <c r="O10284" t="s">
        <v>2043</v>
      </c>
      <c r="P10284" t="s">
        <v>2043</v>
      </c>
    </row>
    <row r="10285" spans="1:16" x14ac:dyDescent="0.2">
      <c r="A10285" t="s">
        <v>2306</v>
      </c>
      <c r="B10285">
        <v>344</v>
      </c>
      <c r="C10285">
        <v>2016</v>
      </c>
      <c r="D10285" t="s">
        <v>609</v>
      </c>
      <c r="E10285" t="s">
        <v>2044</v>
      </c>
      <c r="F10285" t="s">
        <v>55</v>
      </c>
      <c r="G10285" t="s">
        <v>1641</v>
      </c>
      <c r="H10285">
        <v>23143</v>
      </c>
      <c r="I10285">
        <v>7949</v>
      </c>
      <c r="J10285">
        <v>2035</v>
      </c>
      <c r="K10285">
        <v>16336</v>
      </c>
      <c r="L10285">
        <v>9489</v>
      </c>
      <c r="M10285" t="s">
        <v>2043</v>
      </c>
      <c r="N10285" t="s">
        <v>2043</v>
      </c>
      <c r="O10285" t="s">
        <v>2043</v>
      </c>
      <c r="P10285" t="s">
        <v>2043</v>
      </c>
    </row>
    <row r="10286" spans="1:16" x14ac:dyDescent="0.2">
      <c r="A10286" t="s">
        <v>368</v>
      </c>
      <c r="B10286">
        <v>345</v>
      </c>
      <c r="C10286">
        <v>2016</v>
      </c>
      <c r="D10286" t="s">
        <v>1104</v>
      </c>
      <c r="E10286" t="s">
        <v>2054</v>
      </c>
      <c r="F10286" t="s">
        <v>18</v>
      </c>
      <c r="G10286" t="s">
        <v>1523</v>
      </c>
      <c r="H10286">
        <v>10469</v>
      </c>
      <c r="I10286">
        <v>7904</v>
      </c>
      <c r="J10286">
        <v>355</v>
      </c>
      <c r="K10286">
        <v>5680</v>
      </c>
      <c r="L10286">
        <v>25000</v>
      </c>
      <c r="M10286" t="s">
        <v>2043</v>
      </c>
      <c r="N10286" t="s">
        <v>2043</v>
      </c>
      <c r="O10286" t="s">
        <v>2043</v>
      </c>
      <c r="P10286" t="s">
        <v>2043</v>
      </c>
    </row>
    <row r="10287" spans="1:16" x14ac:dyDescent="0.2">
      <c r="A10287" t="s">
        <v>2452</v>
      </c>
      <c r="B10287">
        <v>346</v>
      </c>
      <c r="C10287">
        <v>2016</v>
      </c>
      <c r="D10287" t="s">
        <v>350</v>
      </c>
      <c r="E10287" t="s">
        <v>2042</v>
      </c>
      <c r="F10287" t="s">
        <v>370</v>
      </c>
      <c r="G10287" t="s">
        <v>2453</v>
      </c>
      <c r="H10287">
        <v>2246</v>
      </c>
      <c r="I10287">
        <v>7864</v>
      </c>
      <c r="J10287">
        <v>183</v>
      </c>
      <c r="K10287">
        <v>3227</v>
      </c>
      <c r="L10287">
        <v>9574</v>
      </c>
      <c r="M10287" t="s">
        <v>2043</v>
      </c>
      <c r="N10287" t="s">
        <v>2043</v>
      </c>
      <c r="O10287" t="s">
        <v>2043</v>
      </c>
      <c r="P10287" t="s">
        <v>2043</v>
      </c>
    </row>
    <row r="10288" spans="1:16" x14ac:dyDescent="0.2">
      <c r="A10288" t="s">
        <v>2327</v>
      </c>
      <c r="B10288">
        <v>347</v>
      </c>
      <c r="C10288">
        <v>2016</v>
      </c>
      <c r="D10288" t="s">
        <v>609</v>
      </c>
      <c r="E10288" t="s">
        <v>2044</v>
      </c>
      <c r="F10288" t="s">
        <v>28</v>
      </c>
      <c r="G10288" t="s">
        <v>1406</v>
      </c>
      <c r="H10288">
        <v>6600</v>
      </c>
      <c r="I10288">
        <v>7786</v>
      </c>
      <c r="J10288">
        <v>489</v>
      </c>
      <c r="K10288">
        <v>71058</v>
      </c>
      <c r="L10288">
        <v>1196</v>
      </c>
      <c r="M10288" t="s">
        <v>2046</v>
      </c>
      <c r="N10288" t="s">
        <v>2043</v>
      </c>
      <c r="O10288" t="s">
        <v>2043</v>
      </c>
      <c r="P10288" t="s">
        <v>2043</v>
      </c>
    </row>
    <row r="10289" spans="1:16" x14ac:dyDescent="0.2">
      <c r="A10289" t="s">
        <v>2227</v>
      </c>
      <c r="B10289">
        <v>348</v>
      </c>
      <c r="C10289">
        <v>2016</v>
      </c>
      <c r="D10289" t="s">
        <v>223</v>
      </c>
      <c r="E10289" t="s">
        <v>920</v>
      </c>
      <c r="F10289" t="s">
        <v>116</v>
      </c>
      <c r="G10289" t="s">
        <v>1529</v>
      </c>
      <c r="H10289">
        <v>6270</v>
      </c>
      <c r="I10289">
        <v>7763</v>
      </c>
      <c r="J10289">
        <v>245</v>
      </c>
      <c r="K10289">
        <v>15446</v>
      </c>
      <c r="L10289">
        <v>2364</v>
      </c>
      <c r="M10289" t="s">
        <v>2043</v>
      </c>
      <c r="N10289" t="s">
        <v>2043</v>
      </c>
      <c r="O10289" t="s">
        <v>2043</v>
      </c>
      <c r="P10289" t="s">
        <v>2043</v>
      </c>
    </row>
    <row r="10290" spans="1:16" x14ac:dyDescent="0.2">
      <c r="A10290" t="s">
        <v>2349</v>
      </c>
      <c r="B10290">
        <v>349</v>
      </c>
      <c r="C10290">
        <v>2016</v>
      </c>
      <c r="D10290" t="s">
        <v>488</v>
      </c>
      <c r="E10290" t="s">
        <v>920</v>
      </c>
      <c r="F10290" t="s">
        <v>181</v>
      </c>
      <c r="G10290" t="s">
        <v>1584</v>
      </c>
      <c r="H10290">
        <v>14065</v>
      </c>
      <c r="I10290">
        <v>7729</v>
      </c>
      <c r="J10290">
        <v>220</v>
      </c>
      <c r="K10290">
        <v>25182</v>
      </c>
      <c r="L10290">
        <v>15601</v>
      </c>
      <c r="M10290" t="s">
        <v>2043</v>
      </c>
      <c r="N10290" t="s">
        <v>2043</v>
      </c>
      <c r="O10290" t="s">
        <v>2043</v>
      </c>
      <c r="P10290" t="s">
        <v>2043</v>
      </c>
    </row>
    <row r="10291" spans="1:16" x14ac:dyDescent="0.2">
      <c r="A10291" t="s">
        <v>2245</v>
      </c>
      <c r="B10291">
        <v>350</v>
      </c>
      <c r="C10291">
        <v>2016</v>
      </c>
      <c r="D10291" t="s">
        <v>214</v>
      </c>
      <c r="E10291" t="s">
        <v>920</v>
      </c>
      <c r="F10291" t="s">
        <v>98</v>
      </c>
      <c r="G10291" t="s">
        <v>1561</v>
      </c>
      <c r="H10291">
        <v>25727</v>
      </c>
      <c r="I10291">
        <v>7669</v>
      </c>
      <c r="J10291">
        <v>682</v>
      </c>
      <c r="K10291">
        <v>39301</v>
      </c>
      <c r="L10291">
        <v>12799</v>
      </c>
      <c r="M10291" t="s">
        <v>2043</v>
      </c>
      <c r="N10291" t="s">
        <v>2043</v>
      </c>
      <c r="O10291" t="s">
        <v>2043</v>
      </c>
      <c r="P10291" t="s">
        <v>2043</v>
      </c>
    </row>
    <row r="10292" spans="1:16" x14ac:dyDescent="0.2">
      <c r="A10292" t="s">
        <v>2329</v>
      </c>
      <c r="B10292">
        <v>351</v>
      </c>
      <c r="C10292">
        <v>2016</v>
      </c>
      <c r="D10292" t="s">
        <v>985</v>
      </c>
      <c r="E10292" t="s">
        <v>115</v>
      </c>
      <c r="F10292" t="s">
        <v>18</v>
      </c>
      <c r="G10292" t="s">
        <v>2490</v>
      </c>
      <c r="H10292">
        <v>1130</v>
      </c>
      <c r="I10292">
        <v>7652</v>
      </c>
      <c r="J10292">
        <v>63</v>
      </c>
      <c r="K10292">
        <v>1925</v>
      </c>
      <c r="L10292">
        <v>11850</v>
      </c>
      <c r="M10292" t="s">
        <v>2043</v>
      </c>
      <c r="N10292" t="s">
        <v>2043</v>
      </c>
      <c r="O10292" t="s">
        <v>2043</v>
      </c>
      <c r="P10292" t="s">
        <v>2043</v>
      </c>
    </row>
    <row r="10293" spans="1:16" x14ac:dyDescent="0.2">
      <c r="A10293" t="s">
        <v>2332</v>
      </c>
      <c r="B10293">
        <v>352</v>
      </c>
      <c r="C10293">
        <v>2016</v>
      </c>
      <c r="D10293" t="s">
        <v>221</v>
      </c>
      <c r="E10293" t="s">
        <v>221</v>
      </c>
      <c r="F10293" t="s">
        <v>22</v>
      </c>
      <c r="G10293" t="s">
        <v>1403</v>
      </c>
      <c r="H10293">
        <v>3605</v>
      </c>
      <c r="I10293">
        <v>7632</v>
      </c>
      <c r="J10293">
        <v>311</v>
      </c>
      <c r="K10293">
        <v>5214</v>
      </c>
      <c r="L10293">
        <v>24500</v>
      </c>
      <c r="M10293" t="s">
        <v>2043</v>
      </c>
      <c r="N10293" t="s">
        <v>2043</v>
      </c>
      <c r="O10293" t="s">
        <v>2043</v>
      </c>
      <c r="P10293" t="s">
        <v>2043</v>
      </c>
    </row>
    <row r="10294" spans="1:16" x14ac:dyDescent="0.2">
      <c r="A10294" t="s">
        <v>2491</v>
      </c>
      <c r="B10294">
        <v>353</v>
      </c>
      <c r="C10294">
        <v>2016</v>
      </c>
      <c r="D10294" t="s">
        <v>1164</v>
      </c>
      <c r="E10294" t="s">
        <v>2061</v>
      </c>
      <c r="F10294" t="s">
        <v>33</v>
      </c>
      <c r="G10294" t="s">
        <v>1624</v>
      </c>
      <c r="H10294">
        <v>3366</v>
      </c>
      <c r="I10294">
        <v>7623</v>
      </c>
      <c r="J10294">
        <v>191</v>
      </c>
      <c r="K10294">
        <v>12643</v>
      </c>
      <c r="L10294">
        <v>89000</v>
      </c>
      <c r="M10294" t="s">
        <v>2043</v>
      </c>
      <c r="N10294" t="s">
        <v>2043</v>
      </c>
      <c r="O10294" t="s">
        <v>2046</v>
      </c>
      <c r="P10294" t="s">
        <v>2043</v>
      </c>
    </row>
    <row r="10295" spans="1:16" x14ac:dyDescent="0.2">
      <c r="A10295" t="s">
        <v>2344</v>
      </c>
      <c r="B10295">
        <v>354</v>
      </c>
      <c r="C10295">
        <v>2016</v>
      </c>
      <c r="D10295" t="s">
        <v>283</v>
      </c>
      <c r="E10295" t="s">
        <v>283</v>
      </c>
      <c r="F10295" t="s">
        <v>28</v>
      </c>
      <c r="G10295" t="s">
        <v>1406</v>
      </c>
      <c r="H10295">
        <v>8087</v>
      </c>
      <c r="I10295">
        <v>7620</v>
      </c>
      <c r="J10295">
        <v>702</v>
      </c>
      <c r="K10295">
        <v>6106</v>
      </c>
      <c r="L10295">
        <v>20000</v>
      </c>
      <c r="M10295" t="s">
        <v>2043</v>
      </c>
      <c r="N10295" t="s">
        <v>2043</v>
      </c>
      <c r="O10295" t="s">
        <v>2043</v>
      </c>
      <c r="P10295" t="s">
        <v>2043</v>
      </c>
    </row>
    <row r="10296" spans="1:16" x14ac:dyDescent="0.2">
      <c r="A10296" t="s">
        <v>790</v>
      </c>
      <c r="B10296">
        <v>355</v>
      </c>
      <c r="C10296">
        <v>2016</v>
      </c>
      <c r="D10296" t="s">
        <v>715</v>
      </c>
      <c r="E10296" t="s">
        <v>2143</v>
      </c>
      <c r="F10296" t="s">
        <v>28</v>
      </c>
      <c r="G10296" t="s">
        <v>1406</v>
      </c>
      <c r="H10296">
        <v>9229</v>
      </c>
      <c r="I10296">
        <v>7614</v>
      </c>
      <c r="J10296">
        <v>455</v>
      </c>
      <c r="K10296">
        <v>12585</v>
      </c>
      <c r="L10296">
        <v>49200</v>
      </c>
      <c r="M10296" t="s">
        <v>2043</v>
      </c>
      <c r="N10296" t="s">
        <v>2043</v>
      </c>
      <c r="O10296" t="s">
        <v>2043</v>
      </c>
      <c r="P10296" t="s">
        <v>2043</v>
      </c>
    </row>
    <row r="10297" spans="1:16" x14ac:dyDescent="0.2">
      <c r="A10297" t="s">
        <v>2300</v>
      </c>
      <c r="B10297">
        <v>356</v>
      </c>
      <c r="C10297">
        <v>2016</v>
      </c>
      <c r="D10297" t="s">
        <v>166</v>
      </c>
      <c r="E10297" t="s">
        <v>2118</v>
      </c>
      <c r="F10297" t="s">
        <v>255</v>
      </c>
      <c r="G10297" t="s">
        <v>1733</v>
      </c>
      <c r="H10297">
        <v>5480</v>
      </c>
      <c r="I10297">
        <v>7594</v>
      </c>
      <c r="J10297">
        <v>130</v>
      </c>
      <c r="K10297">
        <v>6202</v>
      </c>
      <c r="L10297">
        <v>7500</v>
      </c>
      <c r="M10297" t="s">
        <v>2046</v>
      </c>
      <c r="N10297" t="s">
        <v>2043</v>
      </c>
      <c r="O10297" t="s">
        <v>2043</v>
      </c>
      <c r="P10297" t="s">
        <v>2043</v>
      </c>
    </row>
    <row r="10298" spans="1:16" x14ac:dyDescent="0.2">
      <c r="A10298" t="s">
        <v>2331</v>
      </c>
      <c r="B10298">
        <v>357</v>
      </c>
      <c r="C10298">
        <v>2016</v>
      </c>
      <c r="D10298" t="s">
        <v>998</v>
      </c>
      <c r="E10298" t="s">
        <v>115</v>
      </c>
      <c r="F10298" t="s">
        <v>98</v>
      </c>
      <c r="G10298" t="s">
        <v>1499</v>
      </c>
      <c r="H10298">
        <v>2307</v>
      </c>
      <c r="I10298">
        <v>7519</v>
      </c>
      <c r="J10298">
        <v>211</v>
      </c>
      <c r="K10298">
        <v>4587</v>
      </c>
      <c r="L10298">
        <v>9300</v>
      </c>
      <c r="M10298" t="s">
        <v>2043</v>
      </c>
      <c r="N10298" t="s">
        <v>2043</v>
      </c>
      <c r="O10298" t="s">
        <v>2043</v>
      </c>
      <c r="P10298" t="s">
        <v>2043</v>
      </c>
    </row>
    <row r="10299" spans="1:16" x14ac:dyDescent="0.2">
      <c r="A10299" t="s">
        <v>2345</v>
      </c>
      <c r="B10299">
        <v>358</v>
      </c>
      <c r="C10299">
        <v>2016</v>
      </c>
      <c r="D10299" t="s">
        <v>1291</v>
      </c>
      <c r="E10299" t="s">
        <v>112</v>
      </c>
      <c r="F10299" t="s">
        <v>41</v>
      </c>
      <c r="G10299" t="s">
        <v>1478</v>
      </c>
      <c r="H10299">
        <v>10200</v>
      </c>
      <c r="I10299">
        <v>7493</v>
      </c>
      <c r="J10299">
        <v>709</v>
      </c>
      <c r="K10299">
        <v>9962</v>
      </c>
      <c r="L10299">
        <v>44000</v>
      </c>
      <c r="M10299" t="s">
        <v>2043</v>
      </c>
      <c r="N10299" t="s">
        <v>2043</v>
      </c>
      <c r="O10299" t="s">
        <v>2043</v>
      </c>
      <c r="P10299" t="s">
        <v>2043</v>
      </c>
    </row>
    <row r="10300" spans="1:16" x14ac:dyDescent="0.2">
      <c r="A10300" t="s">
        <v>2347</v>
      </c>
      <c r="B10300">
        <v>359</v>
      </c>
      <c r="C10300">
        <v>2016</v>
      </c>
      <c r="D10300" t="s">
        <v>824</v>
      </c>
      <c r="E10300" t="s">
        <v>112</v>
      </c>
      <c r="F10300" t="s">
        <v>146</v>
      </c>
      <c r="G10300" t="s">
        <v>2348</v>
      </c>
      <c r="H10300">
        <v>25473</v>
      </c>
      <c r="I10300">
        <v>7477</v>
      </c>
      <c r="J10300">
        <v>239</v>
      </c>
      <c r="K10300">
        <v>18133</v>
      </c>
      <c r="L10300">
        <v>25000</v>
      </c>
      <c r="M10300" t="s">
        <v>2043</v>
      </c>
      <c r="N10300" t="s">
        <v>2043</v>
      </c>
      <c r="O10300" t="s">
        <v>2043</v>
      </c>
      <c r="P10300" t="s">
        <v>2043</v>
      </c>
    </row>
    <row r="10301" spans="1:16" x14ac:dyDescent="0.2">
      <c r="A10301" t="s">
        <v>2275</v>
      </c>
      <c r="B10301">
        <v>360</v>
      </c>
      <c r="C10301">
        <v>2016</v>
      </c>
      <c r="D10301" t="s">
        <v>1722</v>
      </c>
      <c r="E10301" t="s">
        <v>2064</v>
      </c>
      <c r="F10301" t="s">
        <v>86</v>
      </c>
      <c r="G10301" t="s">
        <v>1622</v>
      </c>
      <c r="H10301">
        <v>4098</v>
      </c>
      <c r="I10301">
        <v>7467</v>
      </c>
      <c r="J10301">
        <v>266</v>
      </c>
      <c r="K10301">
        <v>6501</v>
      </c>
      <c r="L10301">
        <v>19588</v>
      </c>
      <c r="M10301" t="s">
        <v>2043</v>
      </c>
      <c r="N10301" t="s">
        <v>2043</v>
      </c>
      <c r="O10301" t="s">
        <v>2043</v>
      </c>
      <c r="P10301" t="s">
        <v>2043</v>
      </c>
    </row>
    <row r="10302" spans="1:16" x14ac:dyDescent="0.2">
      <c r="A10302" t="s">
        <v>2354</v>
      </c>
      <c r="B10302">
        <v>361</v>
      </c>
      <c r="C10302">
        <v>2016</v>
      </c>
      <c r="D10302" t="s">
        <v>1838</v>
      </c>
      <c r="E10302" t="s">
        <v>2042</v>
      </c>
      <c r="F10302" t="s">
        <v>28</v>
      </c>
      <c r="G10302" t="s">
        <v>1406</v>
      </c>
      <c r="H10302">
        <v>8778</v>
      </c>
      <c r="I10302">
        <v>7412</v>
      </c>
      <c r="J10302">
        <v>541</v>
      </c>
      <c r="K10302">
        <v>3775</v>
      </c>
      <c r="L10302">
        <v>30985</v>
      </c>
      <c r="M10302" t="s">
        <v>2043</v>
      </c>
      <c r="N10302" t="s">
        <v>2043</v>
      </c>
      <c r="O10302" t="s">
        <v>2043</v>
      </c>
      <c r="P10302" t="s">
        <v>2043</v>
      </c>
    </row>
    <row r="10303" spans="1:16" x14ac:dyDescent="0.2">
      <c r="A10303" t="s">
        <v>1644</v>
      </c>
      <c r="B10303">
        <v>362</v>
      </c>
      <c r="C10303">
        <v>2016</v>
      </c>
      <c r="D10303" t="s">
        <v>980</v>
      </c>
      <c r="E10303" t="s">
        <v>2055</v>
      </c>
      <c r="F10303" t="s">
        <v>98</v>
      </c>
      <c r="G10303" t="s">
        <v>1644</v>
      </c>
      <c r="H10303">
        <v>19797</v>
      </c>
      <c r="I10303">
        <v>7387</v>
      </c>
      <c r="J10303">
        <v>513</v>
      </c>
      <c r="K10303">
        <v>5344</v>
      </c>
      <c r="L10303">
        <v>19885</v>
      </c>
      <c r="M10303" t="s">
        <v>2043</v>
      </c>
      <c r="N10303" t="s">
        <v>2043</v>
      </c>
      <c r="O10303" t="s">
        <v>2043</v>
      </c>
      <c r="P10303" t="s">
        <v>2043</v>
      </c>
    </row>
    <row r="10304" spans="1:16" x14ac:dyDescent="0.2">
      <c r="A10304" t="s">
        <v>2289</v>
      </c>
      <c r="B10304">
        <v>363</v>
      </c>
      <c r="C10304">
        <v>2016</v>
      </c>
      <c r="D10304" t="s">
        <v>214</v>
      </c>
      <c r="E10304" t="s">
        <v>920</v>
      </c>
      <c r="F10304" t="s">
        <v>22</v>
      </c>
      <c r="G10304" t="s">
        <v>1403</v>
      </c>
      <c r="H10304">
        <v>9009</v>
      </c>
      <c r="I10304">
        <v>7386</v>
      </c>
      <c r="J10304">
        <v>692</v>
      </c>
      <c r="K10304">
        <v>21334</v>
      </c>
      <c r="L10304">
        <v>7505</v>
      </c>
      <c r="M10304" t="s">
        <v>2043</v>
      </c>
      <c r="N10304" t="s">
        <v>2043</v>
      </c>
      <c r="O10304" t="s">
        <v>2043</v>
      </c>
      <c r="P10304" t="s">
        <v>2043</v>
      </c>
    </row>
    <row r="10305" spans="1:16" x14ac:dyDescent="0.2">
      <c r="A10305" t="s">
        <v>2341</v>
      </c>
      <c r="B10305">
        <v>364</v>
      </c>
      <c r="C10305">
        <v>2016</v>
      </c>
      <c r="D10305" t="s">
        <v>920</v>
      </c>
      <c r="E10305" t="s">
        <v>920</v>
      </c>
      <c r="F10305" t="s">
        <v>116</v>
      </c>
      <c r="G10305" t="s">
        <v>1529</v>
      </c>
      <c r="H10305">
        <v>12054</v>
      </c>
      <c r="I10305">
        <v>7360</v>
      </c>
      <c r="J10305">
        <v>571</v>
      </c>
      <c r="K10305">
        <v>49020</v>
      </c>
      <c r="L10305">
        <v>6578</v>
      </c>
      <c r="M10305" t="s">
        <v>2043</v>
      </c>
      <c r="N10305" t="s">
        <v>2043</v>
      </c>
      <c r="O10305" t="s">
        <v>2043</v>
      </c>
      <c r="P10305" t="s">
        <v>2043</v>
      </c>
    </row>
    <row r="10306" spans="1:16" x14ac:dyDescent="0.2">
      <c r="A10306" t="s">
        <v>2363</v>
      </c>
      <c r="B10306">
        <v>365</v>
      </c>
      <c r="C10306">
        <v>2016</v>
      </c>
      <c r="D10306" t="s">
        <v>1830</v>
      </c>
      <c r="E10306" t="s">
        <v>2042</v>
      </c>
      <c r="F10306" t="s">
        <v>98</v>
      </c>
      <c r="G10306" t="s">
        <v>1816</v>
      </c>
      <c r="H10306">
        <v>5373</v>
      </c>
      <c r="I10306">
        <v>7271</v>
      </c>
      <c r="J10306">
        <v>330</v>
      </c>
      <c r="K10306">
        <v>3559</v>
      </c>
      <c r="L10306">
        <v>25150</v>
      </c>
      <c r="M10306" t="s">
        <v>2043</v>
      </c>
      <c r="N10306" t="s">
        <v>2043</v>
      </c>
      <c r="O10306" t="s">
        <v>2043</v>
      </c>
      <c r="P10306" t="s">
        <v>2043</v>
      </c>
    </row>
    <row r="10307" spans="1:16" x14ac:dyDescent="0.2">
      <c r="A10307" t="s">
        <v>2362</v>
      </c>
      <c r="B10307">
        <v>366</v>
      </c>
      <c r="C10307">
        <v>2016</v>
      </c>
      <c r="D10307" t="s">
        <v>175</v>
      </c>
      <c r="E10307" t="s">
        <v>2067</v>
      </c>
      <c r="F10307" t="s">
        <v>55</v>
      </c>
      <c r="G10307" t="s">
        <v>1567</v>
      </c>
      <c r="H10307">
        <v>4517</v>
      </c>
      <c r="I10307">
        <v>7246</v>
      </c>
      <c r="J10307">
        <v>33</v>
      </c>
      <c r="K10307">
        <v>6156</v>
      </c>
      <c r="L10307">
        <v>12200</v>
      </c>
      <c r="M10307" t="s">
        <v>2043</v>
      </c>
      <c r="N10307" t="s">
        <v>2043</v>
      </c>
      <c r="O10307" t="s">
        <v>2043</v>
      </c>
      <c r="P10307" t="s">
        <v>2043</v>
      </c>
    </row>
    <row r="10308" spans="1:16" x14ac:dyDescent="0.2">
      <c r="A10308" t="s">
        <v>2361</v>
      </c>
      <c r="B10308">
        <v>367</v>
      </c>
      <c r="C10308">
        <v>2016</v>
      </c>
      <c r="D10308" t="s">
        <v>97</v>
      </c>
      <c r="E10308" t="s">
        <v>2044</v>
      </c>
      <c r="F10308" t="s">
        <v>68</v>
      </c>
      <c r="G10308" t="s">
        <v>1408</v>
      </c>
      <c r="I10308">
        <v>7236</v>
      </c>
      <c r="J10308">
        <v>333</v>
      </c>
      <c r="K10308">
        <v>35629</v>
      </c>
      <c r="L10308">
        <v>5488</v>
      </c>
      <c r="M10308" t="s">
        <v>2043</v>
      </c>
      <c r="N10308" t="s">
        <v>2043</v>
      </c>
      <c r="O10308" t="s">
        <v>2043</v>
      </c>
      <c r="P10308" t="s">
        <v>2043</v>
      </c>
    </row>
    <row r="10309" spans="1:16" x14ac:dyDescent="0.2">
      <c r="A10309" t="s">
        <v>2355</v>
      </c>
      <c r="B10309">
        <v>368</v>
      </c>
      <c r="C10309">
        <v>2016</v>
      </c>
      <c r="D10309" t="s">
        <v>65</v>
      </c>
      <c r="E10309" t="s">
        <v>2044</v>
      </c>
      <c r="F10309" t="s">
        <v>33</v>
      </c>
      <c r="G10309" t="s">
        <v>1624</v>
      </c>
      <c r="H10309">
        <v>6889</v>
      </c>
      <c r="I10309">
        <v>7207</v>
      </c>
      <c r="J10309">
        <v>504</v>
      </c>
      <c r="K10309">
        <v>21731</v>
      </c>
      <c r="L10309">
        <v>7621</v>
      </c>
      <c r="M10309" t="s">
        <v>2043</v>
      </c>
      <c r="N10309" t="s">
        <v>2043</v>
      </c>
      <c r="O10309" t="s">
        <v>2043</v>
      </c>
      <c r="P10309" t="s">
        <v>2043</v>
      </c>
    </row>
    <row r="10310" spans="1:16" x14ac:dyDescent="0.2">
      <c r="A10310" t="s">
        <v>2372</v>
      </c>
      <c r="B10310">
        <v>369</v>
      </c>
      <c r="C10310">
        <v>2016</v>
      </c>
      <c r="D10310" t="s">
        <v>998</v>
      </c>
      <c r="E10310" t="s">
        <v>115</v>
      </c>
      <c r="F10310" t="s">
        <v>44</v>
      </c>
      <c r="G10310" t="s">
        <v>1417</v>
      </c>
      <c r="H10310">
        <v>9777</v>
      </c>
      <c r="I10310">
        <v>7193</v>
      </c>
      <c r="J10310">
        <v>423</v>
      </c>
      <c r="K10310">
        <v>5648</v>
      </c>
      <c r="L10310">
        <v>31100</v>
      </c>
      <c r="M10310" t="s">
        <v>2043</v>
      </c>
      <c r="N10310" t="s">
        <v>2043</v>
      </c>
      <c r="O10310" t="s">
        <v>2043</v>
      </c>
      <c r="P10310" t="s">
        <v>2043</v>
      </c>
    </row>
    <row r="10311" spans="1:16" x14ac:dyDescent="0.2">
      <c r="A10311" t="s">
        <v>2297</v>
      </c>
      <c r="B10311">
        <v>370</v>
      </c>
      <c r="C10311">
        <v>2016</v>
      </c>
      <c r="D10311" t="s">
        <v>1077</v>
      </c>
      <c r="E10311" t="s">
        <v>2054</v>
      </c>
      <c r="F10311" t="s">
        <v>28</v>
      </c>
      <c r="G10311" t="s">
        <v>1406</v>
      </c>
      <c r="H10311">
        <v>2095</v>
      </c>
      <c r="I10311">
        <v>7173</v>
      </c>
      <c r="J10311">
        <v>1149</v>
      </c>
      <c r="K10311">
        <v>3880</v>
      </c>
      <c r="L10311">
        <v>30900</v>
      </c>
      <c r="M10311" t="s">
        <v>2043</v>
      </c>
      <c r="N10311" t="s">
        <v>2046</v>
      </c>
      <c r="O10311" t="s">
        <v>2043</v>
      </c>
      <c r="P10311" t="s">
        <v>2043</v>
      </c>
    </row>
    <row r="10312" spans="1:16" x14ac:dyDescent="0.2">
      <c r="A10312" t="s">
        <v>854</v>
      </c>
      <c r="B10312">
        <v>371</v>
      </c>
      <c r="C10312">
        <v>2016</v>
      </c>
      <c r="D10312" t="s">
        <v>60</v>
      </c>
      <c r="E10312" t="s">
        <v>2114</v>
      </c>
      <c r="F10312" t="s">
        <v>177</v>
      </c>
      <c r="G10312" t="s">
        <v>1618</v>
      </c>
      <c r="H10312">
        <v>8502</v>
      </c>
      <c r="I10312">
        <v>7164</v>
      </c>
      <c r="J10312">
        <v>710</v>
      </c>
      <c r="K10312">
        <v>5995</v>
      </c>
      <c r="L10312">
        <v>148892</v>
      </c>
      <c r="M10312" t="s">
        <v>2043</v>
      </c>
      <c r="N10312" t="s">
        <v>2043</v>
      </c>
      <c r="O10312" t="s">
        <v>2043</v>
      </c>
      <c r="P10312" t="s">
        <v>2043</v>
      </c>
    </row>
    <row r="10313" spans="1:16" x14ac:dyDescent="0.2">
      <c r="A10313" t="s">
        <v>2463</v>
      </c>
      <c r="B10313">
        <v>372</v>
      </c>
      <c r="C10313">
        <v>2016</v>
      </c>
      <c r="D10313" t="s">
        <v>1294</v>
      </c>
      <c r="E10313" t="s">
        <v>112</v>
      </c>
      <c r="F10313" t="s">
        <v>190</v>
      </c>
      <c r="G10313" t="s">
        <v>1476</v>
      </c>
      <c r="H10313">
        <v>1035</v>
      </c>
      <c r="I10313">
        <v>7098</v>
      </c>
      <c r="J10313">
        <v>93</v>
      </c>
      <c r="K10313">
        <v>6519</v>
      </c>
      <c r="L10313">
        <v>77800</v>
      </c>
      <c r="M10313" t="s">
        <v>2043</v>
      </c>
      <c r="N10313" t="s">
        <v>2043</v>
      </c>
      <c r="O10313" t="s">
        <v>2043</v>
      </c>
      <c r="P10313" t="s">
        <v>2043</v>
      </c>
    </row>
    <row r="10314" spans="1:16" x14ac:dyDescent="0.2">
      <c r="A10314" t="s">
        <v>2326</v>
      </c>
      <c r="B10314">
        <v>373</v>
      </c>
      <c r="C10314">
        <v>2016</v>
      </c>
      <c r="D10314" t="s">
        <v>91</v>
      </c>
      <c r="E10314" t="s">
        <v>2118</v>
      </c>
      <c r="F10314" t="s">
        <v>93</v>
      </c>
      <c r="G10314" t="s">
        <v>1472</v>
      </c>
      <c r="H10314">
        <v>24455</v>
      </c>
      <c r="I10314">
        <v>7082</v>
      </c>
      <c r="J10314">
        <v>506</v>
      </c>
      <c r="K10314">
        <v>12486</v>
      </c>
      <c r="L10314">
        <v>12600</v>
      </c>
      <c r="M10314" t="s">
        <v>2043</v>
      </c>
      <c r="N10314" t="s">
        <v>2043</v>
      </c>
      <c r="O10314" t="s">
        <v>2043</v>
      </c>
      <c r="P10314" t="s">
        <v>2043</v>
      </c>
    </row>
    <row r="10315" spans="1:16" x14ac:dyDescent="0.2">
      <c r="A10315" t="s">
        <v>2352</v>
      </c>
      <c r="B10315">
        <v>374</v>
      </c>
      <c r="C10315">
        <v>2016</v>
      </c>
      <c r="D10315" t="s">
        <v>1830</v>
      </c>
      <c r="E10315" t="s">
        <v>2042</v>
      </c>
      <c r="F10315" t="s">
        <v>199</v>
      </c>
      <c r="G10315" t="s">
        <v>1825</v>
      </c>
      <c r="H10315">
        <v>4425</v>
      </c>
      <c r="I10315">
        <v>7052</v>
      </c>
      <c r="J10315">
        <v>181</v>
      </c>
      <c r="K10315">
        <v>2470</v>
      </c>
      <c r="L10315">
        <v>22408</v>
      </c>
      <c r="M10315" t="s">
        <v>2043</v>
      </c>
      <c r="N10315" t="s">
        <v>2043</v>
      </c>
      <c r="O10315" t="s">
        <v>2043</v>
      </c>
      <c r="P10315" t="s">
        <v>2043</v>
      </c>
    </row>
    <row r="10316" spans="1:16" x14ac:dyDescent="0.2">
      <c r="A10316" t="s">
        <v>2337</v>
      </c>
      <c r="B10316">
        <v>375</v>
      </c>
      <c r="C10316">
        <v>2016</v>
      </c>
      <c r="D10316" t="s">
        <v>1103</v>
      </c>
      <c r="E10316" t="s">
        <v>2118</v>
      </c>
      <c r="F10316" t="s">
        <v>125</v>
      </c>
      <c r="G10316" t="s">
        <v>1407</v>
      </c>
      <c r="H10316">
        <v>9410</v>
      </c>
      <c r="I10316">
        <v>7032</v>
      </c>
      <c r="J10316">
        <v>335</v>
      </c>
      <c r="K10316">
        <v>7426</v>
      </c>
      <c r="L10316">
        <v>23000</v>
      </c>
      <c r="M10316" t="s">
        <v>2043</v>
      </c>
      <c r="N10316" t="s">
        <v>2043</v>
      </c>
      <c r="O10316" t="s">
        <v>2043</v>
      </c>
      <c r="P10316" t="s">
        <v>2043</v>
      </c>
    </row>
    <row r="10317" spans="1:16" x14ac:dyDescent="0.2">
      <c r="A10317" t="s">
        <v>938</v>
      </c>
      <c r="B10317">
        <v>376</v>
      </c>
      <c r="C10317">
        <v>2016</v>
      </c>
      <c r="D10317" t="s">
        <v>57</v>
      </c>
      <c r="E10317" t="s">
        <v>2044</v>
      </c>
      <c r="F10317" t="s">
        <v>53</v>
      </c>
      <c r="G10317" t="s">
        <v>1416</v>
      </c>
      <c r="H10317">
        <v>13082</v>
      </c>
      <c r="I10317">
        <v>7031</v>
      </c>
      <c r="J10317">
        <v>1712</v>
      </c>
      <c r="K10317">
        <v>141082</v>
      </c>
      <c r="L10317">
        <v>18261</v>
      </c>
      <c r="M10317" t="s">
        <v>2043</v>
      </c>
      <c r="N10317" t="s">
        <v>2043</v>
      </c>
      <c r="O10317" t="s">
        <v>2043</v>
      </c>
      <c r="P10317" t="s">
        <v>2043</v>
      </c>
    </row>
    <row r="10318" spans="1:16" x14ac:dyDescent="0.2">
      <c r="A10318" t="s">
        <v>2318</v>
      </c>
      <c r="B10318">
        <v>377</v>
      </c>
      <c r="C10318">
        <v>2016</v>
      </c>
      <c r="D10318" t="s">
        <v>1727</v>
      </c>
      <c r="E10318" t="s">
        <v>2064</v>
      </c>
      <c r="F10318" t="s">
        <v>44</v>
      </c>
      <c r="G10318" t="s">
        <v>1488</v>
      </c>
      <c r="H10318">
        <v>9979</v>
      </c>
      <c r="I10318">
        <v>7029</v>
      </c>
      <c r="J10318">
        <v>870</v>
      </c>
      <c r="K10318">
        <v>8620</v>
      </c>
      <c r="L10318">
        <v>26000</v>
      </c>
      <c r="M10318" t="s">
        <v>2043</v>
      </c>
      <c r="N10318" t="s">
        <v>2043</v>
      </c>
      <c r="O10318" t="s">
        <v>2043</v>
      </c>
      <c r="P10318" t="s">
        <v>2043</v>
      </c>
    </row>
    <row r="10319" spans="1:16" x14ac:dyDescent="0.2">
      <c r="A10319" t="s">
        <v>2359</v>
      </c>
      <c r="B10319">
        <v>378</v>
      </c>
      <c r="C10319">
        <v>2016</v>
      </c>
      <c r="D10319" t="s">
        <v>74</v>
      </c>
      <c r="E10319" t="s">
        <v>74</v>
      </c>
      <c r="F10319" t="s">
        <v>35</v>
      </c>
      <c r="G10319" t="s">
        <v>2360</v>
      </c>
      <c r="H10319">
        <v>6471</v>
      </c>
      <c r="I10319">
        <v>7020</v>
      </c>
      <c r="J10319">
        <v>404</v>
      </c>
      <c r="K10319">
        <v>6024</v>
      </c>
      <c r="L10319">
        <v>35995</v>
      </c>
      <c r="M10319" t="s">
        <v>2043</v>
      </c>
      <c r="N10319" t="s">
        <v>2043</v>
      </c>
      <c r="O10319" t="s">
        <v>2043</v>
      </c>
      <c r="P10319" t="s">
        <v>2043</v>
      </c>
    </row>
    <row r="10320" spans="1:16" x14ac:dyDescent="0.2">
      <c r="A10320" t="s">
        <v>2443</v>
      </c>
      <c r="B10320">
        <v>379</v>
      </c>
      <c r="C10320">
        <v>2016</v>
      </c>
      <c r="D10320" t="s">
        <v>1830</v>
      </c>
      <c r="E10320" t="s">
        <v>2042</v>
      </c>
      <c r="F10320" t="s">
        <v>55</v>
      </c>
      <c r="G10320" t="s">
        <v>2444</v>
      </c>
      <c r="H10320">
        <v>43763</v>
      </c>
      <c r="I10320">
        <v>6780</v>
      </c>
      <c r="J10320">
        <v>123</v>
      </c>
      <c r="K10320">
        <v>10203</v>
      </c>
      <c r="L10320">
        <v>3700</v>
      </c>
      <c r="M10320" t="s">
        <v>2046</v>
      </c>
      <c r="N10320" t="s">
        <v>2043</v>
      </c>
      <c r="O10320" t="s">
        <v>2043</v>
      </c>
      <c r="P10320" t="s">
        <v>2043</v>
      </c>
    </row>
    <row r="10321" spans="1:16" x14ac:dyDescent="0.2">
      <c r="A10321" t="s">
        <v>2369</v>
      </c>
      <c r="B10321">
        <v>380</v>
      </c>
      <c r="C10321">
        <v>2016</v>
      </c>
      <c r="D10321" t="s">
        <v>24</v>
      </c>
      <c r="E10321" t="s">
        <v>2042</v>
      </c>
      <c r="F10321" t="s">
        <v>25</v>
      </c>
      <c r="G10321" t="s">
        <v>1552</v>
      </c>
      <c r="H10321">
        <v>3050</v>
      </c>
      <c r="I10321">
        <v>6755</v>
      </c>
      <c r="J10321">
        <v>269</v>
      </c>
      <c r="K10321">
        <v>3866</v>
      </c>
      <c r="L10321">
        <v>30600</v>
      </c>
      <c r="M10321" t="s">
        <v>2043</v>
      </c>
      <c r="N10321" t="s">
        <v>2043</v>
      </c>
      <c r="O10321" t="s">
        <v>2043</v>
      </c>
      <c r="P10321" t="s">
        <v>2043</v>
      </c>
    </row>
    <row r="10322" spans="1:16" x14ac:dyDescent="0.2">
      <c r="A10322" t="s">
        <v>2386</v>
      </c>
      <c r="B10322">
        <v>381</v>
      </c>
      <c r="C10322">
        <v>2016</v>
      </c>
      <c r="D10322" t="s">
        <v>221</v>
      </c>
      <c r="E10322" t="s">
        <v>221</v>
      </c>
      <c r="F10322" t="s">
        <v>33</v>
      </c>
      <c r="G10322" t="s">
        <v>1642</v>
      </c>
      <c r="H10322">
        <v>2948</v>
      </c>
      <c r="I10322">
        <v>6723</v>
      </c>
      <c r="J10322">
        <v>172</v>
      </c>
      <c r="K10322">
        <v>3547</v>
      </c>
      <c r="L10322">
        <v>29000</v>
      </c>
      <c r="M10322" t="s">
        <v>2043</v>
      </c>
      <c r="N10322" t="s">
        <v>2043</v>
      </c>
      <c r="O10322" t="s">
        <v>2043</v>
      </c>
      <c r="P10322" t="s">
        <v>2043</v>
      </c>
    </row>
    <row r="10323" spans="1:16" x14ac:dyDescent="0.2">
      <c r="A10323" t="s">
        <v>2391</v>
      </c>
      <c r="B10323">
        <v>382</v>
      </c>
      <c r="C10323">
        <v>2016</v>
      </c>
      <c r="D10323" t="s">
        <v>609</v>
      </c>
      <c r="E10323" t="s">
        <v>2044</v>
      </c>
      <c r="F10323" t="s">
        <v>142</v>
      </c>
      <c r="G10323" t="s">
        <v>2392</v>
      </c>
      <c r="I10323">
        <v>6694</v>
      </c>
      <c r="J10323">
        <v>838</v>
      </c>
      <c r="K10323">
        <v>16356</v>
      </c>
      <c r="L10323">
        <v>41000</v>
      </c>
      <c r="M10323" t="s">
        <v>2043</v>
      </c>
      <c r="N10323" t="s">
        <v>2043</v>
      </c>
      <c r="O10323" t="s">
        <v>2043</v>
      </c>
      <c r="P10323" t="s">
        <v>2043</v>
      </c>
    </row>
    <row r="10324" spans="1:16" x14ac:dyDescent="0.2">
      <c r="A10324" t="s">
        <v>921</v>
      </c>
      <c r="B10324">
        <v>383</v>
      </c>
      <c r="C10324">
        <v>2016</v>
      </c>
      <c r="D10324" t="s">
        <v>166</v>
      </c>
      <c r="E10324" t="s">
        <v>2118</v>
      </c>
      <c r="F10324" t="s">
        <v>53</v>
      </c>
      <c r="G10324" t="s">
        <v>1692</v>
      </c>
      <c r="H10324">
        <v>737</v>
      </c>
      <c r="I10324">
        <v>6693</v>
      </c>
      <c r="J10324">
        <v>509</v>
      </c>
      <c r="K10324">
        <v>4084</v>
      </c>
      <c r="L10324">
        <v>8500</v>
      </c>
      <c r="M10324" t="s">
        <v>2043</v>
      </c>
      <c r="N10324" t="s">
        <v>2043</v>
      </c>
      <c r="O10324" t="s">
        <v>2043</v>
      </c>
      <c r="P10324" t="s">
        <v>2043</v>
      </c>
    </row>
    <row r="10325" spans="1:16" x14ac:dyDescent="0.2">
      <c r="A10325" t="s">
        <v>2321</v>
      </c>
      <c r="B10325">
        <v>384</v>
      </c>
      <c r="C10325">
        <v>2016</v>
      </c>
      <c r="D10325" t="s">
        <v>920</v>
      </c>
      <c r="E10325" t="s">
        <v>920</v>
      </c>
      <c r="F10325" t="s">
        <v>98</v>
      </c>
      <c r="G10325" t="s">
        <v>1631</v>
      </c>
      <c r="H10325">
        <v>6926</v>
      </c>
      <c r="I10325">
        <v>6691</v>
      </c>
      <c r="J10325">
        <v>281</v>
      </c>
      <c r="K10325">
        <v>10547</v>
      </c>
      <c r="L10325">
        <v>13570</v>
      </c>
      <c r="M10325" t="s">
        <v>2043</v>
      </c>
      <c r="N10325" t="s">
        <v>2043</v>
      </c>
      <c r="O10325" t="s">
        <v>2043</v>
      </c>
      <c r="P10325" t="s">
        <v>2043</v>
      </c>
    </row>
    <row r="10326" spans="1:16" x14ac:dyDescent="0.2">
      <c r="A10326" t="s">
        <v>2427</v>
      </c>
      <c r="B10326">
        <v>385</v>
      </c>
      <c r="C10326">
        <v>2016</v>
      </c>
      <c r="D10326" t="s">
        <v>1363</v>
      </c>
      <c r="E10326" t="s">
        <v>2045</v>
      </c>
      <c r="F10326" t="s">
        <v>93</v>
      </c>
      <c r="G10326" t="s">
        <v>1496</v>
      </c>
      <c r="H10326">
        <v>16236</v>
      </c>
      <c r="I10326">
        <v>6672</v>
      </c>
      <c r="J10326">
        <v>765</v>
      </c>
      <c r="K10326">
        <v>15504</v>
      </c>
      <c r="L10326">
        <v>18730</v>
      </c>
      <c r="M10326" t="s">
        <v>2043</v>
      </c>
      <c r="N10326" t="s">
        <v>2043</v>
      </c>
      <c r="O10326" t="s">
        <v>2043</v>
      </c>
      <c r="P10326" t="s">
        <v>2043</v>
      </c>
    </row>
    <row r="10327" spans="1:16" x14ac:dyDescent="0.2">
      <c r="A10327" t="s">
        <v>2454</v>
      </c>
      <c r="B10327">
        <v>386</v>
      </c>
      <c r="C10327">
        <v>2016</v>
      </c>
      <c r="D10327" t="s">
        <v>636</v>
      </c>
      <c r="E10327" t="s">
        <v>2045</v>
      </c>
      <c r="F10327" t="s">
        <v>55</v>
      </c>
      <c r="G10327" t="s">
        <v>1413</v>
      </c>
      <c r="H10327">
        <v>49533</v>
      </c>
      <c r="I10327">
        <v>6667</v>
      </c>
      <c r="J10327">
        <v>47</v>
      </c>
      <c r="K10327">
        <v>12771</v>
      </c>
      <c r="L10327">
        <v>19742</v>
      </c>
      <c r="M10327" t="s">
        <v>2046</v>
      </c>
      <c r="N10327" t="s">
        <v>2043</v>
      </c>
      <c r="O10327" t="s">
        <v>2043</v>
      </c>
      <c r="P10327" t="s">
        <v>2043</v>
      </c>
    </row>
    <row r="10328" spans="1:16" x14ac:dyDescent="0.2">
      <c r="A10328" t="s">
        <v>2302</v>
      </c>
      <c r="B10328">
        <v>387</v>
      </c>
      <c r="C10328">
        <v>2016</v>
      </c>
      <c r="D10328" t="s">
        <v>223</v>
      </c>
      <c r="E10328" t="s">
        <v>920</v>
      </c>
      <c r="F10328" t="s">
        <v>22</v>
      </c>
      <c r="G10328" t="s">
        <v>1403</v>
      </c>
      <c r="H10328">
        <v>4795</v>
      </c>
      <c r="I10328">
        <v>6659</v>
      </c>
      <c r="J10328">
        <v>58</v>
      </c>
      <c r="K10328">
        <v>13254</v>
      </c>
      <c r="L10328">
        <v>1870</v>
      </c>
      <c r="M10328" t="s">
        <v>2043</v>
      </c>
      <c r="N10328" t="s">
        <v>2043</v>
      </c>
      <c r="O10328" t="s">
        <v>2043</v>
      </c>
      <c r="P10328" t="s">
        <v>2043</v>
      </c>
    </row>
    <row r="10329" spans="1:16" x14ac:dyDescent="0.2">
      <c r="A10329" t="s">
        <v>2210</v>
      </c>
      <c r="B10329">
        <v>388</v>
      </c>
      <c r="C10329">
        <v>2016</v>
      </c>
      <c r="D10329" t="s">
        <v>488</v>
      </c>
      <c r="E10329" t="s">
        <v>920</v>
      </c>
      <c r="F10329" t="s">
        <v>22</v>
      </c>
      <c r="G10329" t="s">
        <v>1403</v>
      </c>
      <c r="H10329">
        <v>18475</v>
      </c>
      <c r="I10329">
        <v>6654</v>
      </c>
      <c r="J10329">
        <v>23119</v>
      </c>
      <c r="K10329">
        <v>18842</v>
      </c>
      <c r="L10329">
        <v>3860</v>
      </c>
      <c r="M10329" t="s">
        <v>2043</v>
      </c>
      <c r="N10329" t="s">
        <v>2043</v>
      </c>
      <c r="O10329" t="s">
        <v>2043</v>
      </c>
      <c r="P10329" t="s">
        <v>2043</v>
      </c>
    </row>
    <row r="10330" spans="1:16" x14ac:dyDescent="0.2">
      <c r="A10330" t="s">
        <v>2365</v>
      </c>
      <c r="B10330">
        <v>389</v>
      </c>
      <c r="C10330">
        <v>2016</v>
      </c>
      <c r="D10330" t="s">
        <v>74</v>
      </c>
      <c r="E10330" t="s">
        <v>74</v>
      </c>
      <c r="F10330" t="s">
        <v>150</v>
      </c>
      <c r="G10330" t="s">
        <v>2366</v>
      </c>
      <c r="H10330">
        <v>6026</v>
      </c>
      <c r="I10330">
        <v>6644</v>
      </c>
      <c r="J10330">
        <v>789</v>
      </c>
      <c r="K10330">
        <v>5778</v>
      </c>
      <c r="L10330">
        <v>15200</v>
      </c>
      <c r="M10330" t="s">
        <v>2043</v>
      </c>
      <c r="N10330" t="s">
        <v>2043</v>
      </c>
      <c r="O10330" t="s">
        <v>2043</v>
      </c>
      <c r="P10330" t="s">
        <v>2043</v>
      </c>
    </row>
    <row r="10331" spans="1:16" x14ac:dyDescent="0.2">
      <c r="A10331" t="s">
        <v>2381</v>
      </c>
      <c r="B10331">
        <v>390</v>
      </c>
      <c r="C10331">
        <v>2016</v>
      </c>
      <c r="D10331" t="s">
        <v>1164</v>
      </c>
      <c r="E10331" t="s">
        <v>2061</v>
      </c>
      <c r="F10331" t="s">
        <v>93</v>
      </c>
      <c r="G10331" t="s">
        <v>1457</v>
      </c>
      <c r="H10331">
        <v>8911</v>
      </c>
      <c r="I10331">
        <v>6617</v>
      </c>
      <c r="J10331">
        <v>457</v>
      </c>
      <c r="K10331">
        <v>2582</v>
      </c>
      <c r="L10331">
        <v>15397</v>
      </c>
      <c r="M10331" t="s">
        <v>2043</v>
      </c>
      <c r="N10331" t="s">
        <v>2043</v>
      </c>
      <c r="O10331" t="s">
        <v>2043</v>
      </c>
      <c r="P10331" t="s">
        <v>2043</v>
      </c>
    </row>
    <row r="10332" spans="1:16" x14ac:dyDescent="0.2">
      <c r="A10332" t="s">
        <v>2385</v>
      </c>
      <c r="B10332">
        <v>391</v>
      </c>
      <c r="C10332">
        <v>2016</v>
      </c>
      <c r="D10332" t="s">
        <v>998</v>
      </c>
      <c r="E10332" t="s">
        <v>115</v>
      </c>
      <c r="F10332" t="s">
        <v>44</v>
      </c>
      <c r="G10332" t="s">
        <v>1513</v>
      </c>
      <c r="H10332">
        <v>1718</v>
      </c>
      <c r="I10332">
        <v>6596</v>
      </c>
      <c r="J10332">
        <v>128</v>
      </c>
      <c r="K10332">
        <v>4142</v>
      </c>
      <c r="L10332">
        <v>8700</v>
      </c>
      <c r="M10332" t="s">
        <v>2043</v>
      </c>
      <c r="N10332" t="s">
        <v>2043</v>
      </c>
      <c r="O10332" t="s">
        <v>2043</v>
      </c>
      <c r="P10332" t="s">
        <v>2043</v>
      </c>
    </row>
    <row r="10333" spans="1:16" x14ac:dyDescent="0.2">
      <c r="A10333" t="s">
        <v>2387</v>
      </c>
      <c r="B10333">
        <v>392</v>
      </c>
      <c r="C10333">
        <v>2016</v>
      </c>
      <c r="D10333" t="s">
        <v>1359</v>
      </c>
      <c r="E10333" t="s">
        <v>2143</v>
      </c>
      <c r="F10333" t="s">
        <v>177</v>
      </c>
      <c r="G10333" t="s">
        <v>1554</v>
      </c>
      <c r="H10333">
        <v>20564</v>
      </c>
      <c r="I10333">
        <v>6595</v>
      </c>
      <c r="J10333">
        <v>632</v>
      </c>
      <c r="K10333">
        <v>26269</v>
      </c>
      <c r="L10333">
        <v>55000</v>
      </c>
      <c r="M10333" t="s">
        <v>2043</v>
      </c>
      <c r="N10333" t="s">
        <v>2043</v>
      </c>
      <c r="O10333" t="s">
        <v>2043</v>
      </c>
      <c r="P10333" t="s">
        <v>2043</v>
      </c>
    </row>
    <row r="10334" spans="1:16" x14ac:dyDescent="0.2">
      <c r="A10334" t="s">
        <v>2418</v>
      </c>
      <c r="B10334">
        <v>393</v>
      </c>
      <c r="C10334">
        <v>2016</v>
      </c>
      <c r="D10334" t="s">
        <v>350</v>
      </c>
      <c r="E10334" t="s">
        <v>2042</v>
      </c>
      <c r="F10334" t="s">
        <v>86</v>
      </c>
      <c r="G10334" t="s">
        <v>1622</v>
      </c>
      <c r="H10334">
        <v>1494</v>
      </c>
      <c r="I10334">
        <v>6588</v>
      </c>
      <c r="J10334">
        <v>169</v>
      </c>
      <c r="K10334">
        <v>2306</v>
      </c>
      <c r="L10334">
        <v>8600</v>
      </c>
      <c r="M10334" t="s">
        <v>2043</v>
      </c>
      <c r="N10334" t="s">
        <v>2043</v>
      </c>
      <c r="O10334" t="s">
        <v>2043</v>
      </c>
      <c r="P10334" t="s">
        <v>2043</v>
      </c>
    </row>
    <row r="10335" spans="1:16" x14ac:dyDescent="0.2">
      <c r="A10335" t="s">
        <v>2139</v>
      </c>
      <c r="B10335">
        <v>394</v>
      </c>
      <c r="C10335">
        <v>2016</v>
      </c>
      <c r="D10335" t="s">
        <v>21</v>
      </c>
      <c r="E10335" t="s">
        <v>920</v>
      </c>
      <c r="F10335" t="s">
        <v>28</v>
      </c>
      <c r="G10335" t="s">
        <v>1406</v>
      </c>
      <c r="H10335">
        <v>16676</v>
      </c>
      <c r="I10335">
        <v>6575</v>
      </c>
      <c r="J10335">
        <v>3056</v>
      </c>
      <c r="K10335">
        <v>34195</v>
      </c>
      <c r="L10335">
        <v>2770</v>
      </c>
      <c r="M10335" t="s">
        <v>2043</v>
      </c>
      <c r="N10335" t="s">
        <v>2043</v>
      </c>
      <c r="O10335" t="s">
        <v>2043</v>
      </c>
      <c r="P10335" t="s">
        <v>2043</v>
      </c>
    </row>
    <row r="10336" spans="1:16" x14ac:dyDescent="0.2">
      <c r="A10336" t="s">
        <v>349</v>
      </c>
      <c r="B10336">
        <v>395</v>
      </c>
      <c r="C10336">
        <v>2016</v>
      </c>
      <c r="D10336" t="s">
        <v>1010</v>
      </c>
      <c r="E10336" t="s">
        <v>2061</v>
      </c>
      <c r="F10336" t="s">
        <v>177</v>
      </c>
      <c r="G10336" t="s">
        <v>1497</v>
      </c>
      <c r="H10336">
        <v>3478</v>
      </c>
      <c r="I10336">
        <v>6572</v>
      </c>
      <c r="J10336">
        <v>305</v>
      </c>
      <c r="K10336">
        <v>10968</v>
      </c>
      <c r="L10336">
        <v>33100</v>
      </c>
      <c r="M10336" t="s">
        <v>2043</v>
      </c>
      <c r="N10336" t="s">
        <v>2043</v>
      </c>
      <c r="O10336" t="s">
        <v>2043</v>
      </c>
      <c r="P10336" t="s">
        <v>2043</v>
      </c>
    </row>
    <row r="10337" spans="1:16" x14ac:dyDescent="0.2">
      <c r="A10337" t="s">
        <v>2346</v>
      </c>
      <c r="B10337">
        <v>396</v>
      </c>
      <c r="C10337">
        <v>2016</v>
      </c>
      <c r="D10337" t="s">
        <v>1722</v>
      </c>
      <c r="E10337" t="s">
        <v>2064</v>
      </c>
      <c r="F10337" t="s">
        <v>33</v>
      </c>
      <c r="G10337" t="s">
        <v>1576</v>
      </c>
      <c r="H10337">
        <v>2702</v>
      </c>
      <c r="I10337">
        <v>6543</v>
      </c>
      <c r="J10337">
        <v>146</v>
      </c>
      <c r="K10337">
        <v>5637</v>
      </c>
      <c r="L10337">
        <v>20400</v>
      </c>
      <c r="M10337" t="s">
        <v>2043</v>
      </c>
      <c r="N10337" t="s">
        <v>2043</v>
      </c>
      <c r="O10337" t="s">
        <v>2043</v>
      </c>
      <c r="P10337" t="s">
        <v>2043</v>
      </c>
    </row>
    <row r="10338" spans="1:16" x14ac:dyDescent="0.2">
      <c r="A10338" t="s">
        <v>2492</v>
      </c>
      <c r="B10338">
        <v>397</v>
      </c>
      <c r="C10338">
        <v>2016</v>
      </c>
      <c r="D10338" t="s">
        <v>108</v>
      </c>
      <c r="E10338" t="s">
        <v>2055</v>
      </c>
      <c r="F10338" t="s">
        <v>86</v>
      </c>
      <c r="G10338" t="s">
        <v>1412</v>
      </c>
      <c r="H10338">
        <v>11547</v>
      </c>
      <c r="I10338">
        <v>6540</v>
      </c>
      <c r="J10338">
        <v>596</v>
      </c>
      <c r="K10338">
        <v>7611</v>
      </c>
      <c r="L10338">
        <v>11500</v>
      </c>
      <c r="M10338" t="s">
        <v>2043</v>
      </c>
      <c r="N10338" t="s">
        <v>2043</v>
      </c>
      <c r="O10338" t="s">
        <v>2043</v>
      </c>
      <c r="P10338" t="s">
        <v>2043</v>
      </c>
    </row>
    <row r="10339" spans="1:16" x14ac:dyDescent="0.2">
      <c r="A10339" t="s">
        <v>2390</v>
      </c>
      <c r="B10339">
        <v>398</v>
      </c>
      <c r="C10339">
        <v>2016</v>
      </c>
      <c r="D10339" t="s">
        <v>43</v>
      </c>
      <c r="E10339" t="s">
        <v>2044</v>
      </c>
      <c r="F10339" t="s">
        <v>18</v>
      </c>
      <c r="G10339" t="s">
        <v>1640</v>
      </c>
      <c r="I10339">
        <v>6517</v>
      </c>
      <c r="J10339">
        <v>815</v>
      </c>
      <c r="K10339">
        <v>20108</v>
      </c>
      <c r="L10339">
        <v>4483</v>
      </c>
      <c r="M10339" t="s">
        <v>2043</v>
      </c>
      <c r="N10339" t="s">
        <v>2043</v>
      </c>
      <c r="O10339" t="s">
        <v>2043</v>
      </c>
      <c r="P10339" t="s">
        <v>2043</v>
      </c>
    </row>
    <row r="10340" spans="1:16" x14ac:dyDescent="0.2">
      <c r="A10340" t="s">
        <v>1265</v>
      </c>
      <c r="B10340">
        <v>399</v>
      </c>
      <c r="C10340">
        <v>2016</v>
      </c>
      <c r="D10340" t="s">
        <v>27</v>
      </c>
      <c r="E10340" t="s">
        <v>27</v>
      </c>
      <c r="F10340" t="s">
        <v>28</v>
      </c>
      <c r="G10340" t="s">
        <v>1607</v>
      </c>
      <c r="H10340">
        <v>9130</v>
      </c>
      <c r="I10340">
        <v>6510</v>
      </c>
      <c r="J10340">
        <v>175</v>
      </c>
      <c r="K10340">
        <v>6867</v>
      </c>
      <c r="L10340">
        <v>13549</v>
      </c>
      <c r="M10340" t="s">
        <v>2043</v>
      </c>
      <c r="N10340" t="s">
        <v>2043</v>
      </c>
      <c r="O10340" t="s">
        <v>2043</v>
      </c>
      <c r="P10340" t="s">
        <v>2043</v>
      </c>
    </row>
    <row r="10341" spans="1:16" x14ac:dyDescent="0.2">
      <c r="A10341" t="s">
        <v>2374</v>
      </c>
      <c r="B10341">
        <v>400</v>
      </c>
      <c r="C10341">
        <v>2016</v>
      </c>
      <c r="D10341" t="s">
        <v>636</v>
      </c>
      <c r="E10341" t="s">
        <v>2045</v>
      </c>
      <c r="F10341" t="s">
        <v>55</v>
      </c>
      <c r="G10341" t="s">
        <v>1543</v>
      </c>
      <c r="H10341">
        <v>11988</v>
      </c>
      <c r="I10341">
        <v>6508</v>
      </c>
      <c r="J10341">
        <v>878</v>
      </c>
      <c r="K10341">
        <v>13233</v>
      </c>
      <c r="L10341">
        <v>19000</v>
      </c>
      <c r="M10341" t="s">
        <v>2043</v>
      </c>
      <c r="N10341" t="s">
        <v>2043</v>
      </c>
      <c r="O10341" t="s">
        <v>2043</v>
      </c>
      <c r="P10341" t="s">
        <v>2043</v>
      </c>
    </row>
    <row r="10342" spans="1:16" x14ac:dyDescent="0.2">
      <c r="A10342" t="s">
        <v>2403</v>
      </c>
      <c r="B10342">
        <v>401</v>
      </c>
      <c r="C10342">
        <v>2016</v>
      </c>
      <c r="D10342" t="s">
        <v>609</v>
      </c>
      <c r="E10342" t="s">
        <v>2044</v>
      </c>
      <c r="F10342" t="s">
        <v>55</v>
      </c>
      <c r="G10342" t="s">
        <v>1413</v>
      </c>
      <c r="H10342">
        <v>37026</v>
      </c>
      <c r="I10342">
        <v>6501</v>
      </c>
      <c r="J10342">
        <v>1447</v>
      </c>
      <c r="K10342">
        <v>183718</v>
      </c>
      <c r="L10342">
        <v>15300</v>
      </c>
      <c r="M10342" t="s">
        <v>2043</v>
      </c>
      <c r="N10342" t="s">
        <v>2043</v>
      </c>
      <c r="O10342" t="s">
        <v>2043</v>
      </c>
      <c r="P10342" t="s">
        <v>2043</v>
      </c>
    </row>
    <row r="10343" spans="1:16" x14ac:dyDescent="0.2">
      <c r="A10343" t="s">
        <v>2325</v>
      </c>
      <c r="B10343">
        <v>402</v>
      </c>
      <c r="C10343">
        <v>2016</v>
      </c>
      <c r="D10343" t="s">
        <v>920</v>
      </c>
      <c r="E10343" t="s">
        <v>920</v>
      </c>
      <c r="F10343" t="s">
        <v>22</v>
      </c>
      <c r="G10343" t="s">
        <v>1403</v>
      </c>
      <c r="H10343">
        <v>5447</v>
      </c>
      <c r="I10343">
        <v>6472</v>
      </c>
      <c r="J10343">
        <v>235</v>
      </c>
      <c r="K10343">
        <v>18833</v>
      </c>
      <c r="L10343">
        <v>2209</v>
      </c>
      <c r="M10343" t="s">
        <v>2043</v>
      </c>
      <c r="N10343" t="s">
        <v>2043</v>
      </c>
      <c r="O10343" t="s">
        <v>2043</v>
      </c>
      <c r="P10343" t="s">
        <v>2043</v>
      </c>
    </row>
    <row r="10344" spans="1:16" x14ac:dyDescent="0.2">
      <c r="A10344" t="s">
        <v>2353</v>
      </c>
      <c r="B10344">
        <v>403</v>
      </c>
      <c r="C10344">
        <v>2016</v>
      </c>
      <c r="D10344" t="s">
        <v>214</v>
      </c>
      <c r="E10344" t="s">
        <v>920</v>
      </c>
      <c r="F10344" t="s">
        <v>18</v>
      </c>
      <c r="G10344" t="s">
        <v>1588</v>
      </c>
      <c r="H10344">
        <v>11797</v>
      </c>
      <c r="I10344">
        <v>6456</v>
      </c>
      <c r="J10344">
        <v>523</v>
      </c>
      <c r="K10344">
        <v>20340</v>
      </c>
      <c r="L10344">
        <v>7758</v>
      </c>
      <c r="M10344" t="s">
        <v>2043</v>
      </c>
      <c r="N10344" t="s">
        <v>2043</v>
      </c>
      <c r="O10344" t="s">
        <v>2043</v>
      </c>
      <c r="P10344" t="s">
        <v>2043</v>
      </c>
    </row>
    <row r="10345" spans="1:16" x14ac:dyDescent="0.2">
      <c r="A10345" t="s">
        <v>2467</v>
      </c>
      <c r="B10345">
        <v>404</v>
      </c>
      <c r="C10345">
        <v>2016</v>
      </c>
      <c r="D10345" t="s">
        <v>1359</v>
      </c>
      <c r="E10345" t="s">
        <v>2143</v>
      </c>
      <c r="F10345" t="s">
        <v>22</v>
      </c>
      <c r="G10345" t="s">
        <v>1477</v>
      </c>
      <c r="H10345">
        <v>13049</v>
      </c>
      <c r="I10345">
        <v>6440</v>
      </c>
      <c r="J10345">
        <v>597</v>
      </c>
      <c r="K10345">
        <v>22422</v>
      </c>
      <c r="L10345">
        <v>16000</v>
      </c>
      <c r="M10345" t="s">
        <v>2043</v>
      </c>
      <c r="N10345" t="s">
        <v>2043</v>
      </c>
      <c r="O10345" t="s">
        <v>2043</v>
      </c>
      <c r="P10345" t="s">
        <v>2043</v>
      </c>
    </row>
    <row r="10346" spans="1:16" x14ac:dyDescent="0.2">
      <c r="A10346" t="s">
        <v>2422</v>
      </c>
      <c r="B10346">
        <v>405</v>
      </c>
      <c r="C10346">
        <v>2016</v>
      </c>
      <c r="D10346" t="s">
        <v>118</v>
      </c>
      <c r="E10346" t="s">
        <v>2061</v>
      </c>
      <c r="F10346" t="s">
        <v>28</v>
      </c>
      <c r="G10346" t="s">
        <v>2423</v>
      </c>
      <c r="H10346">
        <v>6802</v>
      </c>
      <c r="I10346">
        <v>6416</v>
      </c>
      <c r="J10346">
        <v>677</v>
      </c>
      <c r="K10346">
        <v>8660</v>
      </c>
      <c r="L10346">
        <v>14537</v>
      </c>
      <c r="M10346" t="s">
        <v>2043</v>
      </c>
      <c r="N10346" t="s">
        <v>2043</v>
      </c>
      <c r="O10346" t="s">
        <v>2043</v>
      </c>
      <c r="P10346" t="s">
        <v>2043</v>
      </c>
    </row>
    <row r="10347" spans="1:16" x14ac:dyDescent="0.2">
      <c r="A10347" t="s">
        <v>2397</v>
      </c>
      <c r="B10347">
        <v>406</v>
      </c>
      <c r="C10347">
        <v>2016</v>
      </c>
      <c r="D10347" t="s">
        <v>175</v>
      </c>
      <c r="E10347" t="s">
        <v>2067</v>
      </c>
      <c r="F10347" t="s">
        <v>75</v>
      </c>
      <c r="G10347" t="s">
        <v>2398</v>
      </c>
      <c r="H10347">
        <v>11733</v>
      </c>
      <c r="I10347">
        <v>6394</v>
      </c>
      <c r="J10347">
        <v>1034</v>
      </c>
      <c r="K10347">
        <v>15864</v>
      </c>
      <c r="L10347">
        <v>7000</v>
      </c>
      <c r="M10347" t="s">
        <v>2043</v>
      </c>
      <c r="N10347" t="s">
        <v>2043</v>
      </c>
      <c r="O10347" t="s">
        <v>2043</v>
      </c>
      <c r="P10347" t="s">
        <v>2043</v>
      </c>
    </row>
    <row r="10348" spans="1:16" x14ac:dyDescent="0.2">
      <c r="A10348" t="s">
        <v>2400</v>
      </c>
      <c r="B10348">
        <v>407</v>
      </c>
      <c r="C10348">
        <v>2016</v>
      </c>
      <c r="D10348" t="s">
        <v>686</v>
      </c>
      <c r="E10348" t="s">
        <v>2061</v>
      </c>
      <c r="F10348" t="s">
        <v>22</v>
      </c>
      <c r="G10348" t="s">
        <v>1502</v>
      </c>
      <c r="H10348">
        <v>2799</v>
      </c>
      <c r="I10348">
        <v>6393</v>
      </c>
      <c r="J10348">
        <v>797</v>
      </c>
      <c r="K10348">
        <v>8886</v>
      </c>
      <c r="L10348">
        <v>22030</v>
      </c>
      <c r="M10348" t="s">
        <v>2043</v>
      </c>
      <c r="N10348" t="s">
        <v>2043</v>
      </c>
      <c r="O10348" t="s">
        <v>2043</v>
      </c>
      <c r="P10348" t="s">
        <v>2043</v>
      </c>
    </row>
    <row r="10349" spans="1:16" x14ac:dyDescent="0.2">
      <c r="A10349" t="s">
        <v>1954</v>
      </c>
      <c r="B10349">
        <v>408</v>
      </c>
      <c r="C10349">
        <v>2016</v>
      </c>
      <c r="D10349" t="s">
        <v>974</v>
      </c>
      <c r="E10349" t="s">
        <v>2045</v>
      </c>
      <c r="F10349" t="s">
        <v>55</v>
      </c>
      <c r="G10349" t="s">
        <v>1456</v>
      </c>
      <c r="H10349">
        <v>1805</v>
      </c>
      <c r="I10349">
        <v>6375</v>
      </c>
      <c r="J10349">
        <v>377</v>
      </c>
      <c r="K10349">
        <v>3493</v>
      </c>
      <c r="L10349">
        <v>38910</v>
      </c>
      <c r="M10349" t="s">
        <v>2046</v>
      </c>
      <c r="N10349" t="s">
        <v>2043</v>
      </c>
      <c r="O10349" t="s">
        <v>2043</v>
      </c>
      <c r="P10349" t="s">
        <v>2043</v>
      </c>
    </row>
    <row r="10350" spans="1:16" x14ac:dyDescent="0.2">
      <c r="A10350" t="s">
        <v>2380</v>
      </c>
      <c r="B10350">
        <v>409</v>
      </c>
      <c r="C10350">
        <v>2016</v>
      </c>
      <c r="D10350" t="s">
        <v>30</v>
      </c>
      <c r="E10350" t="s">
        <v>2045</v>
      </c>
      <c r="F10350" t="s">
        <v>86</v>
      </c>
      <c r="G10350" t="s">
        <v>1622</v>
      </c>
      <c r="H10350">
        <v>3984</v>
      </c>
      <c r="I10350">
        <v>6373</v>
      </c>
      <c r="J10350">
        <v>178</v>
      </c>
      <c r="K10350">
        <v>7635</v>
      </c>
      <c r="L10350">
        <v>32600</v>
      </c>
      <c r="M10350" t="s">
        <v>2043</v>
      </c>
      <c r="N10350" t="s">
        <v>2043</v>
      </c>
      <c r="O10350" t="s">
        <v>2043</v>
      </c>
      <c r="P10350" t="s">
        <v>2043</v>
      </c>
    </row>
    <row r="10351" spans="1:16" x14ac:dyDescent="0.2">
      <c r="A10351" t="s">
        <v>2328</v>
      </c>
      <c r="B10351">
        <v>410</v>
      </c>
      <c r="C10351">
        <v>2016</v>
      </c>
      <c r="D10351" t="s">
        <v>1095</v>
      </c>
      <c r="E10351" t="s">
        <v>920</v>
      </c>
      <c r="F10351" t="s">
        <v>22</v>
      </c>
      <c r="G10351" t="s">
        <v>1403</v>
      </c>
      <c r="H10351">
        <v>6208</v>
      </c>
      <c r="I10351">
        <v>6363</v>
      </c>
      <c r="J10351">
        <v>393</v>
      </c>
      <c r="K10351">
        <v>6438</v>
      </c>
      <c r="L10351">
        <v>17400</v>
      </c>
      <c r="M10351" t="s">
        <v>2043</v>
      </c>
      <c r="N10351" t="s">
        <v>2043</v>
      </c>
      <c r="O10351" t="s">
        <v>2043</v>
      </c>
      <c r="P10351" t="s">
        <v>2043</v>
      </c>
    </row>
    <row r="10352" spans="1:16" x14ac:dyDescent="0.2">
      <c r="A10352" t="s">
        <v>1216</v>
      </c>
      <c r="B10352">
        <v>411</v>
      </c>
      <c r="C10352">
        <v>2016</v>
      </c>
      <c r="D10352" t="s">
        <v>65</v>
      </c>
      <c r="E10352" t="s">
        <v>2044</v>
      </c>
      <c r="F10352" t="s">
        <v>98</v>
      </c>
      <c r="G10352" t="s">
        <v>1648</v>
      </c>
      <c r="I10352">
        <v>6351</v>
      </c>
      <c r="J10352">
        <v>175</v>
      </c>
      <c r="K10352">
        <v>18272</v>
      </c>
      <c r="L10352">
        <v>4800</v>
      </c>
      <c r="M10352" t="s">
        <v>2043</v>
      </c>
      <c r="N10352" t="s">
        <v>2043</v>
      </c>
      <c r="O10352" t="s">
        <v>2043</v>
      </c>
      <c r="P10352" t="s">
        <v>2043</v>
      </c>
    </row>
    <row r="10353" spans="1:16" x14ac:dyDescent="0.2">
      <c r="A10353" t="s">
        <v>2377</v>
      </c>
      <c r="B10353">
        <v>412</v>
      </c>
      <c r="C10353">
        <v>2016</v>
      </c>
      <c r="D10353" t="s">
        <v>32</v>
      </c>
      <c r="E10353" t="s">
        <v>2064</v>
      </c>
      <c r="F10353" t="s">
        <v>187</v>
      </c>
      <c r="G10353" t="s">
        <v>1448</v>
      </c>
      <c r="H10353">
        <v>14949</v>
      </c>
      <c r="I10353">
        <v>6308</v>
      </c>
      <c r="J10353">
        <v>828</v>
      </c>
      <c r="K10353">
        <v>6405</v>
      </c>
      <c r="L10353">
        <v>22500</v>
      </c>
      <c r="M10353" t="s">
        <v>2043</v>
      </c>
      <c r="N10353" t="s">
        <v>2043</v>
      </c>
      <c r="O10353" t="s">
        <v>2043</v>
      </c>
      <c r="P10353" t="s">
        <v>2043</v>
      </c>
    </row>
    <row r="10354" spans="1:16" x14ac:dyDescent="0.2">
      <c r="A10354" t="s">
        <v>2404</v>
      </c>
      <c r="B10354">
        <v>413</v>
      </c>
      <c r="C10354">
        <v>2016</v>
      </c>
      <c r="D10354" t="s">
        <v>108</v>
      </c>
      <c r="E10354" t="s">
        <v>2055</v>
      </c>
      <c r="F10354" t="s">
        <v>22</v>
      </c>
      <c r="G10354" t="s">
        <v>1477</v>
      </c>
      <c r="H10354">
        <v>16753</v>
      </c>
      <c r="I10354">
        <v>6282</v>
      </c>
      <c r="J10354">
        <v>764</v>
      </c>
      <c r="K10354">
        <v>8869</v>
      </c>
      <c r="L10354">
        <v>19000</v>
      </c>
      <c r="M10354" t="s">
        <v>2043</v>
      </c>
      <c r="N10354" t="s">
        <v>2043</v>
      </c>
      <c r="O10354" t="s">
        <v>2043</v>
      </c>
      <c r="P10354" t="s">
        <v>2043</v>
      </c>
    </row>
    <row r="10355" spans="1:16" x14ac:dyDescent="0.2">
      <c r="A10355" t="s">
        <v>2396</v>
      </c>
      <c r="B10355">
        <v>414</v>
      </c>
      <c r="C10355">
        <v>2016</v>
      </c>
      <c r="D10355" t="s">
        <v>175</v>
      </c>
      <c r="E10355" t="s">
        <v>2067</v>
      </c>
      <c r="F10355" t="s">
        <v>22</v>
      </c>
      <c r="G10355" t="s">
        <v>1411</v>
      </c>
      <c r="H10355">
        <v>99</v>
      </c>
      <c r="I10355">
        <v>6242</v>
      </c>
      <c r="J10355">
        <v>755</v>
      </c>
      <c r="K10355">
        <v>13821</v>
      </c>
      <c r="L10355">
        <v>18700</v>
      </c>
      <c r="M10355" t="s">
        <v>2043</v>
      </c>
      <c r="N10355" t="s">
        <v>2043</v>
      </c>
      <c r="O10355" t="s">
        <v>2043</v>
      </c>
      <c r="P10355" t="s">
        <v>2043</v>
      </c>
    </row>
    <row r="10356" spans="1:16" x14ac:dyDescent="0.2">
      <c r="A10356" t="s">
        <v>2428</v>
      </c>
      <c r="B10356">
        <v>415</v>
      </c>
      <c r="C10356">
        <v>2016</v>
      </c>
      <c r="D10356" t="s">
        <v>1830</v>
      </c>
      <c r="E10356" t="s">
        <v>2042</v>
      </c>
      <c r="F10356" t="s">
        <v>113</v>
      </c>
      <c r="G10356" t="s">
        <v>2317</v>
      </c>
      <c r="H10356">
        <v>12060</v>
      </c>
      <c r="I10356">
        <v>6227</v>
      </c>
      <c r="J10356">
        <v>410</v>
      </c>
      <c r="K10356">
        <v>2371</v>
      </c>
      <c r="L10356">
        <v>17500</v>
      </c>
      <c r="M10356" t="s">
        <v>2043</v>
      </c>
      <c r="N10356" t="s">
        <v>2043</v>
      </c>
      <c r="O10356" t="s">
        <v>2043</v>
      </c>
      <c r="P10356" t="s">
        <v>2043</v>
      </c>
    </row>
    <row r="10357" spans="1:16" x14ac:dyDescent="0.2">
      <c r="A10357" t="s">
        <v>2401</v>
      </c>
      <c r="B10357">
        <v>416</v>
      </c>
      <c r="C10357">
        <v>2016</v>
      </c>
      <c r="D10357" t="s">
        <v>1010</v>
      </c>
      <c r="E10357" t="s">
        <v>2061</v>
      </c>
      <c r="F10357" t="s">
        <v>25</v>
      </c>
      <c r="G10357" t="s">
        <v>2402</v>
      </c>
      <c r="H10357">
        <v>9500</v>
      </c>
      <c r="I10357">
        <v>6188</v>
      </c>
      <c r="J10357">
        <v>427</v>
      </c>
      <c r="K10357">
        <v>3637</v>
      </c>
      <c r="L10357">
        <v>21562</v>
      </c>
      <c r="M10357" t="s">
        <v>2043</v>
      </c>
      <c r="N10357" t="s">
        <v>2043</v>
      </c>
      <c r="O10357" t="s">
        <v>2043</v>
      </c>
      <c r="P10357" t="s">
        <v>2043</v>
      </c>
    </row>
    <row r="10358" spans="1:16" x14ac:dyDescent="0.2">
      <c r="A10358" t="s">
        <v>2357</v>
      </c>
      <c r="B10358">
        <v>417</v>
      </c>
      <c r="C10358">
        <v>2016</v>
      </c>
      <c r="D10358" t="s">
        <v>166</v>
      </c>
      <c r="E10358" t="s">
        <v>2118</v>
      </c>
      <c r="F10358" t="s">
        <v>22</v>
      </c>
      <c r="G10358" t="s">
        <v>1400</v>
      </c>
      <c r="H10358">
        <v>1944</v>
      </c>
      <c r="I10358">
        <v>6162</v>
      </c>
      <c r="J10358">
        <v>142</v>
      </c>
      <c r="K10358">
        <v>3372</v>
      </c>
      <c r="L10358">
        <v>9126</v>
      </c>
      <c r="M10358" t="s">
        <v>2043</v>
      </c>
      <c r="N10358" t="s">
        <v>2043</v>
      </c>
      <c r="O10358" t="s">
        <v>2043</v>
      </c>
      <c r="P10358" t="s">
        <v>2043</v>
      </c>
    </row>
    <row r="10359" spans="1:16" x14ac:dyDescent="0.2">
      <c r="A10359" t="s">
        <v>1315</v>
      </c>
      <c r="B10359">
        <v>418</v>
      </c>
      <c r="C10359">
        <v>2016</v>
      </c>
      <c r="D10359" t="s">
        <v>1103</v>
      </c>
      <c r="E10359" t="s">
        <v>2118</v>
      </c>
      <c r="F10359" t="s">
        <v>53</v>
      </c>
      <c r="G10359" t="s">
        <v>1578</v>
      </c>
      <c r="H10359">
        <v>2569</v>
      </c>
      <c r="I10359">
        <v>6156</v>
      </c>
      <c r="J10359">
        <v>74</v>
      </c>
      <c r="K10359">
        <v>9421</v>
      </c>
      <c r="L10359">
        <v>27000</v>
      </c>
      <c r="M10359" t="s">
        <v>2043</v>
      </c>
      <c r="N10359" t="s">
        <v>2043</v>
      </c>
      <c r="O10359" t="s">
        <v>2043</v>
      </c>
      <c r="P10359" t="s">
        <v>2043</v>
      </c>
    </row>
    <row r="10360" spans="1:16" x14ac:dyDescent="0.2">
      <c r="A10360" t="s">
        <v>2457</v>
      </c>
      <c r="B10360">
        <v>419</v>
      </c>
      <c r="C10360">
        <v>2016</v>
      </c>
      <c r="D10360" t="s">
        <v>32</v>
      </c>
      <c r="E10360" t="s">
        <v>2064</v>
      </c>
      <c r="F10360" t="s">
        <v>33</v>
      </c>
      <c r="G10360" t="s">
        <v>1498</v>
      </c>
      <c r="H10360">
        <v>6335</v>
      </c>
      <c r="I10360">
        <v>6155</v>
      </c>
      <c r="J10360">
        <v>343</v>
      </c>
      <c r="K10360">
        <v>5930</v>
      </c>
      <c r="L10360">
        <v>24197</v>
      </c>
      <c r="M10360" t="s">
        <v>2043</v>
      </c>
      <c r="N10360" t="s">
        <v>2043</v>
      </c>
      <c r="O10360" t="s">
        <v>2043</v>
      </c>
      <c r="P10360" t="s">
        <v>2043</v>
      </c>
    </row>
    <row r="10361" spans="1:16" x14ac:dyDescent="0.2">
      <c r="A10361" t="s">
        <v>2493</v>
      </c>
      <c r="B10361">
        <v>420</v>
      </c>
      <c r="C10361">
        <v>2016</v>
      </c>
      <c r="D10361" t="s">
        <v>100</v>
      </c>
      <c r="E10361" t="s">
        <v>112</v>
      </c>
      <c r="F10361" t="s">
        <v>44</v>
      </c>
      <c r="G10361" t="s">
        <v>2494</v>
      </c>
      <c r="H10361">
        <v>27522</v>
      </c>
      <c r="I10361">
        <v>6149</v>
      </c>
      <c r="J10361">
        <v>956</v>
      </c>
      <c r="K10361">
        <v>12329</v>
      </c>
      <c r="L10361">
        <v>17000</v>
      </c>
      <c r="M10361" t="s">
        <v>2043</v>
      </c>
      <c r="N10361" t="s">
        <v>2043</v>
      </c>
      <c r="O10361" t="s">
        <v>2046</v>
      </c>
      <c r="P10361" t="s">
        <v>2043</v>
      </c>
    </row>
    <row r="10362" spans="1:16" x14ac:dyDescent="0.2">
      <c r="A10362" t="s">
        <v>444</v>
      </c>
      <c r="B10362">
        <v>421</v>
      </c>
      <c r="C10362">
        <v>2016</v>
      </c>
      <c r="D10362" t="s">
        <v>65</v>
      </c>
      <c r="E10362" t="s">
        <v>2044</v>
      </c>
      <c r="F10362" t="s">
        <v>53</v>
      </c>
      <c r="G10362" t="s">
        <v>1416</v>
      </c>
      <c r="H10362">
        <v>6094</v>
      </c>
      <c r="I10362">
        <v>6145</v>
      </c>
      <c r="J10362">
        <v>352</v>
      </c>
      <c r="K10362">
        <v>49859</v>
      </c>
      <c r="L10362">
        <v>7400</v>
      </c>
      <c r="M10362" t="s">
        <v>2043</v>
      </c>
      <c r="N10362" t="s">
        <v>2043</v>
      </c>
      <c r="O10362" t="s">
        <v>2043</v>
      </c>
      <c r="P10362" t="s">
        <v>2043</v>
      </c>
    </row>
    <row r="10363" spans="1:16" x14ac:dyDescent="0.2">
      <c r="A10363" t="s">
        <v>2395</v>
      </c>
      <c r="B10363">
        <v>422</v>
      </c>
      <c r="C10363">
        <v>2016</v>
      </c>
      <c r="D10363" t="s">
        <v>637</v>
      </c>
      <c r="E10363" t="s">
        <v>2045</v>
      </c>
      <c r="F10363" t="s">
        <v>55</v>
      </c>
      <c r="G10363" t="s">
        <v>1596</v>
      </c>
      <c r="H10363">
        <v>7889</v>
      </c>
      <c r="I10363">
        <v>6123</v>
      </c>
      <c r="J10363">
        <v>560</v>
      </c>
      <c r="K10363">
        <v>9401</v>
      </c>
      <c r="L10363">
        <v>12810</v>
      </c>
      <c r="M10363" t="s">
        <v>2043</v>
      </c>
      <c r="N10363" t="s">
        <v>2043</v>
      </c>
      <c r="O10363" t="s">
        <v>2043</v>
      </c>
      <c r="P10363" t="s">
        <v>2043</v>
      </c>
    </row>
    <row r="10364" spans="1:16" x14ac:dyDescent="0.2">
      <c r="A10364" t="s">
        <v>2413</v>
      </c>
      <c r="B10364">
        <v>423</v>
      </c>
      <c r="C10364">
        <v>2016</v>
      </c>
      <c r="D10364" t="s">
        <v>998</v>
      </c>
      <c r="E10364" t="s">
        <v>115</v>
      </c>
      <c r="F10364" t="s">
        <v>142</v>
      </c>
      <c r="G10364" t="s">
        <v>1480</v>
      </c>
      <c r="I10364">
        <v>6110</v>
      </c>
      <c r="J10364">
        <v>91</v>
      </c>
      <c r="K10364">
        <v>2050</v>
      </c>
      <c r="L10364">
        <v>8300</v>
      </c>
      <c r="M10364" t="s">
        <v>2043</v>
      </c>
      <c r="N10364" t="s">
        <v>2046</v>
      </c>
      <c r="O10364" t="s">
        <v>2043</v>
      </c>
      <c r="P10364" t="s">
        <v>2043</v>
      </c>
    </row>
    <row r="10365" spans="1:16" x14ac:dyDescent="0.2">
      <c r="A10365" t="s">
        <v>1697</v>
      </c>
      <c r="B10365">
        <v>424</v>
      </c>
      <c r="C10365">
        <v>2016</v>
      </c>
      <c r="D10365" t="s">
        <v>17</v>
      </c>
      <c r="E10365" t="s">
        <v>17</v>
      </c>
      <c r="F10365" t="s">
        <v>187</v>
      </c>
      <c r="G10365" t="s">
        <v>1697</v>
      </c>
      <c r="H10365">
        <v>2988</v>
      </c>
      <c r="I10365">
        <v>6098</v>
      </c>
      <c r="J10365">
        <v>230</v>
      </c>
      <c r="K10365">
        <v>4613</v>
      </c>
      <c r="L10365">
        <v>13300</v>
      </c>
      <c r="M10365" t="s">
        <v>2043</v>
      </c>
      <c r="N10365" t="s">
        <v>2043</v>
      </c>
      <c r="O10365" t="s">
        <v>2043</v>
      </c>
      <c r="P10365" t="s">
        <v>2043</v>
      </c>
    </row>
    <row r="10366" spans="1:16" x14ac:dyDescent="0.2">
      <c r="A10366" t="s">
        <v>2405</v>
      </c>
      <c r="B10366">
        <v>425</v>
      </c>
      <c r="C10366">
        <v>2016</v>
      </c>
      <c r="D10366" t="s">
        <v>214</v>
      </c>
      <c r="E10366" t="s">
        <v>920</v>
      </c>
      <c r="F10366" t="s">
        <v>142</v>
      </c>
      <c r="G10366" t="s">
        <v>1480</v>
      </c>
      <c r="H10366">
        <v>12156</v>
      </c>
      <c r="I10366">
        <v>6098</v>
      </c>
      <c r="J10366">
        <v>630</v>
      </c>
      <c r="K10366">
        <v>23640</v>
      </c>
      <c r="L10366">
        <v>8527</v>
      </c>
      <c r="M10366" t="s">
        <v>2043</v>
      </c>
      <c r="N10366" t="s">
        <v>2043</v>
      </c>
      <c r="O10366" t="s">
        <v>2043</v>
      </c>
      <c r="P10366" t="s">
        <v>2043</v>
      </c>
    </row>
    <row r="10367" spans="1:16" x14ac:dyDescent="0.2">
      <c r="A10367" t="s">
        <v>2411</v>
      </c>
      <c r="B10367">
        <v>426</v>
      </c>
      <c r="C10367">
        <v>2016</v>
      </c>
      <c r="D10367" t="s">
        <v>2430</v>
      </c>
      <c r="E10367" t="s">
        <v>2118</v>
      </c>
      <c r="F10367" t="s">
        <v>55</v>
      </c>
      <c r="G10367" t="s">
        <v>2412</v>
      </c>
      <c r="H10367">
        <v>139</v>
      </c>
      <c r="I10367">
        <v>6070</v>
      </c>
      <c r="J10367">
        <v>7</v>
      </c>
      <c r="K10367">
        <v>326</v>
      </c>
      <c r="L10367">
        <v>52</v>
      </c>
      <c r="M10367" t="s">
        <v>2043</v>
      </c>
      <c r="N10367" t="s">
        <v>2043</v>
      </c>
      <c r="O10367" t="s">
        <v>2043</v>
      </c>
      <c r="P10367" t="s">
        <v>2043</v>
      </c>
    </row>
    <row r="10368" spans="1:16" x14ac:dyDescent="0.2">
      <c r="A10368" t="s">
        <v>2388</v>
      </c>
      <c r="B10368">
        <v>427</v>
      </c>
      <c r="C10368">
        <v>2016</v>
      </c>
      <c r="D10368" t="s">
        <v>1830</v>
      </c>
      <c r="E10368" t="s">
        <v>2042</v>
      </c>
      <c r="F10368" t="s">
        <v>28</v>
      </c>
      <c r="G10368" t="s">
        <v>1406</v>
      </c>
      <c r="H10368">
        <v>923</v>
      </c>
      <c r="I10368">
        <v>6070</v>
      </c>
      <c r="J10368">
        <v>37</v>
      </c>
      <c r="K10368">
        <v>3230</v>
      </c>
      <c r="L10368">
        <v>37000</v>
      </c>
      <c r="M10368" t="s">
        <v>2043</v>
      </c>
      <c r="N10368" t="s">
        <v>2043</v>
      </c>
      <c r="O10368" t="s">
        <v>2043</v>
      </c>
      <c r="P10368" t="s">
        <v>2043</v>
      </c>
    </row>
    <row r="10369" spans="1:16" x14ac:dyDescent="0.2">
      <c r="A10369" t="s">
        <v>2378</v>
      </c>
      <c r="B10369">
        <v>428</v>
      </c>
      <c r="C10369">
        <v>2016</v>
      </c>
      <c r="D10369" t="s">
        <v>17</v>
      </c>
      <c r="E10369" t="s">
        <v>17</v>
      </c>
      <c r="F10369" t="s">
        <v>53</v>
      </c>
      <c r="G10369" t="s">
        <v>1793</v>
      </c>
      <c r="H10369">
        <v>2097</v>
      </c>
      <c r="I10369">
        <v>6060</v>
      </c>
      <c r="J10369">
        <v>159</v>
      </c>
      <c r="K10369">
        <v>4326</v>
      </c>
      <c r="L10369">
        <v>23100</v>
      </c>
      <c r="M10369" t="s">
        <v>2043</v>
      </c>
      <c r="N10369" t="s">
        <v>2043</v>
      </c>
      <c r="O10369" t="s">
        <v>2043</v>
      </c>
      <c r="P10369" t="s">
        <v>2043</v>
      </c>
    </row>
    <row r="10370" spans="1:16" x14ac:dyDescent="0.2">
      <c r="A10370" t="s">
        <v>2495</v>
      </c>
      <c r="B10370">
        <v>429</v>
      </c>
      <c r="C10370">
        <v>2016</v>
      </c>
      <c r="D10370" t="s">
        <v>108</v>
      </c>
      <c r="E10370" t="s">
        <v>2055</v>
      </c>
      <c r="F10370" t="s">
        <v>28</v>
      </c>
      <c r="G10370" t="s">
        <v>2496</v>
      </c>
      <c r="H10370">
        <v>30103</v>
      </c>
      <c r="I10370">
        <v>6028</v>
      </c>
      <c r="J10370">
        <v>839</v>
      </c>
      <c r="K10370">
        <v>15145</v>
      </c>
      <c r="L10370">
        <v>7200</v>
      </c>
      <c r="M10370" t="s">
        <v>2043</v>
      </c>
      <c r="N10370" t="s">
        <v>2043</v>
      </c>
      <c r="O10370" t="s">
        <v>2046</v>
      </c>
      <c r="P10370" t="s">
        <v>2043</v>
      </c>
    </row>
    <row r="10371" spans="1:16" x14ac:dyDescent="0.2">
      <c r="A10371" t="s">
        <v>2468</v>
      </c>
      <c r="B10371">
        <v>430</v>
      </c>
      <c r="C10371">
        <v>2016</v>
      </c>
      <c r="D10371" t="s">
        <v>1294</v>
      </c>
      <c r="E10371" t="s">
        <v>112</v>
      </c>
      <c r="F10371" t="s">
        <v>113</v>
      </c>
      <c r="G10371" t="s">
        <v>2317</v>
      </c>
      <c r="H10371">
        <v>2987</v>
      </c>
      <c r="I10371">
        <v>6014</v>
      </c>
      <c r="J10371">
        <v>182</v>
      </c>
      <c r="K10371">
        <v>5997</v>
      </c>
      <c r="L10371">
        <v>40000</v>
      </c>
      <c r="M10371" t="s">
        <v>2046</v>
      </c>
      <c r="N10371" t="s">
        <v>2043</v>
      </c>
      <c r="O10371" t="s">
        <v>2043</v>
      </c>
      <c r="P10371" t="s">
        <v>2043</v>
      </c>
    </row>
    <row r="10372" spans="1:16" x14ac:dyDescent="0.2">
      <c r="A10372" t="s">
        <v>2497</v>
      </c>
      <c r="B10372">
        <v>431</v>
      </c>
      <c r="C10372">
        <v>2016</v>
      </c>
      <c r="D10372" t="s">
        <v>824</v>
      </c>
      <c r="E10372" t="s">
        <v>112</v>
      </c>
      <c r="F10372" t="s">
        <v>255</v>
      </c>
      <c r="G10372" t="s">
        <v>2498</v>
      </c>
      <c r="H10372">
        <v>21202</v>
      </c>
      <c r="I10372">
        <v>5998</v>
      </c>
      <c r="J10372">
        <v>147</v>
      </c>
      <c r="K10372">
        <v>27220</v>
      </c>
      <c r="L10372">
        <v>17500</v>
      </c>
      <c r="M10372" t="s">
        <v>2043</v>
      </c>
      <c r="N10372" t="s">
        <v>2043</v>
      </c>
      <c r="O10372" t="s">
        <v>2046</v>
      </c>
      <c r="P10372" t="s">
        <v>2043</v>
      </c>
    </row>
    <row r="10373" spans="1:16" x14ac:dyDescent="0.2">
      <c r="A10373" t="s">
        <v>2399</v>
      </c>
      <c r="B10373">
        <v>432</v>
      </c>
      <c r="C10373">
        <v>2016</v>
      </c>
      <c r="D10373" t="s">
        <v>686</v>
      </c>
      <c r="E10373" t="s">
        <v>2061</v>
      </c>
      <c r="F10373" t="s">
        <v>187</v>
      </c>
      <c r="G10373" t="s">
        <v>1448</v>
      </c>
      <c r="H10373">
        <v>9417</v>
      </c>
      <c r="I10373">
        <v>5995</v>
      </c>
      <c r="J10373">
        <v>752</v>
      </c>
      <c r="K10373">
        <v>9991</v>
      </c>
      <c r="L10373">
        <v>6300</v>
      </c>
      <c r="M10373" t="s">
        <v>2043</v>
      </c>
      <c r="N10373" t="s">
        <v>2043</v>
      </c>
      <c r="O10373" t="s">
        <v>2043</v>
      </c>
      <c r="P10373" t="s">
        <v>2043</v>
      </c>
    </row>
    <row r="10374" spans="1:16" x14ac:dyDescent="0.2">
      <c r="A10374" t="s">
        <v>2421</v>
      </c>
      <c r="B10374">
        <v>433</v>
      </c>
      <c r="C10374">
        <v>2016</v>
      </c>
      <c r="D10374" t="s">
        <v>1111</v>
      </c>
      <c r="E10374" t="s">
        <v>221</v>
      </c>
      <c r="F10374" t="s">
        <v>86</v>
      </c>
      <c r="G10374" t="s">
        <v>1412</v>
      </c>
      <c r="H10374">
        <v>6481</v>
      </c>
      <c r="I10374">
        <v>5982</v>
      </c>
      <c r="J10374">
        <v>494</v>
      </c>
      <c r="K10374">
        <v>8967</v>
      </c>
      <c r="L10374">
        <v>4542</v>
      </c>
      <c r="M10374" t="s">
        <v>2043</v>
      </c>
      <c r="N10374" t="s">
        <v>2043</v>
      </c>
      <c r="O10374" t="s">
        <v>2043</v>
      </c>
      <c r="P10374" t="s">
        <v>2043</v>
      </c>
    </row>
    <row r="10375" spans="1:16" x14ac:dyDescent="0.2">
      <c r="A10375" t="s">
        <v>2424</v>
      </c>
      <c r="B10375">
        <v>434</v>
      </c>
      <c r="C10375">
        <v>2016</v>
      </c>
      <c r="D10375" t="s">
        <v>1104</v>
      </c>
      <c r="E10375" t="s">
        <v>2054</v>
      </c>
      <c r="F10375" t="s">
        <v>86</v>
      </c>
      <c r="G10375" t="s">
        <v>1412</v>
      </c>
      <c r="H10375">
        <v>11873</v>
      </c>
      <c r="I10375">
        <v>5972</v>
      </c>
      <c r="J10375">
        <v>350</v>
      </c>
      <c r="K10375">
        <v>7278</v>
      </c>
      <c r="L10375">
        <v>17200</v>
      </c>
      <c r="M10375" t="s">
        <v>2043</v>
      </c>
      <c r="N10375" t="s">
        <v>2043</v>
      </c>
      <c r="O10375" t="s">
        <v>2043</v>
      </c>
      <c r="P10375" t="s">
        <v>2043</v>
      </c>
    </row>
    <row r="10376" spans="1:16" x14ac:dyDescent="0.2">
      <c r="A10376" t="s">
        <v>2393</v>
      </c>
      <c r="B10376">
        <v>435</v>
      </c>
      <c r="C10376">
        <v>2016</v>
      </c>
      <c r="D10376" t="s">
        <v>1103</v>
      </c>
      <c r="E10376" t="s">
        <v>2118</v>
      </c>
      <c r="F10376" t="s">
        <v>55</v>
      </c>
      <c r="G10376" t="s">
        <v>2394</v>
      </c>
      <c r="H10376">
        <v>6449</v>
      </c>
      <c r="I10376">
        <v>5967</v>
      </c>
      <c r="J10376">
        <v>274</v>
      </c>
      <c r="K10376">
        <v>4134</v>
      </c>
      <c r="L10376">
        <v>25000</v>
      </c>
      <c r="M10376" t="s">
        <v>2043</v>
      </c>
      <c r="N10376" t="s">
        <v>2043</v>
      </c>
      <c r="O10376" t="s">
        <v>2043</v>
      </c>
      <c r="P10376" t="s">
        <v>2043</v>
      </c>
    </row>
    <row r="10377" spans="1:16" x14ac:dyDescent="0.2">
      <c r="A10377" t="s">
        <v>2449</v>
      </c>
      <c r="B10377">
        <v>436</v>
      </c>
      <c r="C10377">
        <v>2016</v>
      </c>
      <c r="D10377" t="s">
        <v>1138</v>
      </c>
      <c r="E10377" t="s">
        <v>2044</v>
      </c>
      <c r="F10377" t="s">
        <v>44</v>
      </c>
      <c r="G10377" t="s">
        <v>1417</v>
      </c>
      <c r="H10377">
        <v>5289</v>
      </c>
      <c r="I10377">
        <v>5966</v>
      </c>
      <c r="J10377">
        <v>439</v>
      </c>
      <c r="K10377">
        <v>6205</v>
      </c>
      <c r="L10377">
        <v>61500</v>
      </c>
      <c r="M10377" t="s">
        <v>2043</v>
      </c>
      <c r="N10377" t="s">
        <v>2043</v>
      </c>
      <c r="O10377" t="s">
        <v>2043</v>
      </c>
      <c r="P10377" t="s">
        <v>2043</v>
      </c>
    </row>
    <row r="10378" spans="1:16" x14ac:dyDescent="0.2">
      <c r="A10378" t="s">
        <v>2499</v>
      </c>
      <c r="B10378">
        <v>437</v>
      </c>
      <c r="C10378">
        <v>2016</v>
      </c>
      <c r="D10378" t="s">
        <v>214</v>
      </c>
      <c r="E10378" t="s">
        <v>920</v>
      </c>
      <c r="F10378" t="s">
        <v>187</v>
      </c>
      <c r="G10378" t="s">
        <v>1448</v>
      </c>
      <c r="H10378">
        <v>18961</v>
      </c>
      <c r="I10378">
        <v>5926</v>
      </c>
      <c r="J10378">
        <v>640</v>
      </c>
      <c r="K10378">
        <v>29355</v>
      </c>
      <c r="L10378">
        <v>8211</v>
      </c>
      <c r="M10378" t="s">
        <v>2043</v>
      </c>
      <c r="N10378" t="s">
        <v>2043</v>
      </c>
      <c r="O10378" t="s">
        <v>2046</v>
      </c>
      <c r="P10378" t="s">
        <v>2043</v>
      </c>
    </row>
    <row r="10379" spans="1:16" x14ac:dyDescent="0.2">
      <c r="A10379" t="s">
        <v>2217</v>
      </c>
      <c r="B10379">
        <v>438</v>
      </c>
      <c r="C10379">
        <v>2016</v>
      </c>
      <c r="D10379" t="s">
        <v>488</v>
      </c>
      <c r="E10379" t="s">
        <v>920</v>
      </c>
      <c r="F10379" t="s">
        <v>22</v>
      </c>
      <c r="G10379" t="s">
        <v>1403</v>
      </c>
      <c r="H10379">
        <v>9399</v>
      </c>
      <c r="I10379">
        <v>5861</v>
      </c>
      <c r="J10379">
        <v>2204</v>
      </c>
      <c r="K10379">
        <v>32311</v>
      </c>
      <c r="L10379">
        <v>2611</v>
      </c>
      <c r="M10379" t="s">
        <v>2043</v>
      </c>
      <c r="N10379" t="s">
        <v>2043</v>
      </c>
      <c r="O10379" t="s">
        <v>2043</v>
      </c>
      <c r="P10379" t="s">
        <v>2043</v>
      </c>
    </row>
    <row r="10380" spans="1:16" x14ac:dyDescent="0.2">
      <c r="A10380" t="s">
        <v>2336</v>
      </c>
      <c r="B10380">
        <v>439</v>
      </c>
      <c r="C10380">
        <v>2016</v>
      </c>
      <c r="D10380" t="s">
        <v>1830</v>
      </c>
      <c r="E10380" t="s">
        <v>2042</v>
      </c>
      <c r="F10380" t="s">
        <v>53</v>
      </c>
      <c r="G10380" t="s">
        <v>1700</v>
      </c>
      <c r="H10380">
        <v>263</v>
      </c>
      <c r="I10380">
        <v>5851</v>
      </c>
      <c r="J10380">
        <v>28</v>
      </c>
      <c r="K10380">
        <v>1635</v>
      </c>
      <c r="L10380">
        <v>18450</v>
      </c>
      <c r="M10380" t="s">
        <v>2043</v>
      </c>
      <c r="N10380" t="s">
        <v>2043</v>
      </c>
      <c r="O10380" t="s">
        <v>2043</v>
      </c>
      <c r="P10380" t="s">
        <v>2043</v>
      </c>
    </row>
    <row r="10381" spans="1:16" x14ac:dyDescent="0.2">
      <c r="A10381" t="s">
        <v>2429</v>
      </c>
      <c r="B10381">
        <v>440</v>
      </c>
      <c r="C10381">
        <v>2016</v>
      </c>
      <c r="D10381" t="s">
        <v>2430</v>
      </c>
      <c r="E10381" t="s">
        <v>2143</v>
      </c>
      <c r="F10381" t="s">
        <v>33</v>
      </c>
      <c r="G10381" t="s">
        <v>1498</v>
      </c>
      <c r="H10381">
        <v>5599</v>
      </c>
      <c r="I10381">
        <v>5817</v>
      </c>
      <c r="J10381">
        <v>585</v>
      </c>
      <c r="K10381">
        <v>12083</v>
      </c>
      <c r="L10381">
        <v>12700</v>
      </c>
      <c r="M10381" t="s">
        <v>2043</v>
      </c>
      <c r="N10381" t="s">
        <v>2043</v>
      </c>
      <c r="O10381" t="s">
        <v>2043</v>
      </c>
      <c r="P10381" t="s">
        <v>2043</v>
      </c>
    </row>
    <row r="10382" spans="1:16" x14ac:dyDescent="0.2">
      <c r="A10382" t="s">
        <v>2415</v>
      </c>
      <c r="B10382">
        <v>441</v>
      </c>
      <c r="C10382">
        <v>2016</v>
      </c>
      <c r="D10382" t="s">
        <v>1077</v>
      </c>
      <c r="E10382" t="s">
        <v>2054</v>
      </c>
      <c r="F10382" t="s">
        <v>28</v>
      </c>
      <c r="G10382" t="s">
        <v>1406</v>
      </c>
      <c r="H10382">
        <v>2794</v>
      </c>
      <c r="I10382">
        <v>5816</v>
      </c>
      <c r="J10382">
        <v>557</v>
      </c>
      <c r="K10382">
        <v>32334</v>
      </c>
      <c r="L10382">
        <v>15922</v>
      </c>
      <c r="M10382" t="s">
        <v>2043</v>
      </c>
      <c r="N10382" t="s">
        <v>2043</v>
      </c>
      <c r="O10382" t="s">
        <v>2043</v>
      </c>
      <c r="P10382" t="s">
        <v>2043</v>
      </c>
    </row>
    <row r="10383" spans="1:16" x14ac:dyDescent="0.2">
      <c r="A10383" t="s">
        <v>2441</v>
      </c>
      <c r="B10383">
        <v>442</v>
      </c>
      <c r="C10383">
        <v>2016</v>
      </c>
      <c r="D10383" t="s">
        <v>65</v>
      </c>
      <c r="E10383" t="s">
        <v>2044</v>
      </c>
      <c r="F10383" t="s">
        <v>44</v>
      </c>
      <c r="G10383" t="s">
        <v>1417</v>
      </c>
      <c r="H10383">
        <v>4790</v>
      </c>
      <c r="I10383">
        <v>5766</v>
      </c>
      <c r="J10383">
        <v>422</v>
      </c>
      <c r="K10383">
        <v>17111</v>
      </c>
      <c r="L10383">
        <v>8200</v>
      </c>
      <c r="M10383" t="s">
        <v>2043</v>
      </c>
      <c r="N10383" t="s">
        <v>2043</v>
      </c>
      <c r="O10383" t="s">
        <v>2043</v>
      </c>
      <c r="P10383" t="s">
        <v>2043</v>
      </c>
    </row>
    <row r="10384" spans="1:16" x14ac:dyDescent="0.2">
      <c r="A10384" t="s">
        <v>2420</v>
      </c>
      <c r="B10384">
        <v>443</v>
      </c>
      <c r="C10384">
        <v>2016</v>
      </c>
      <c r="D10384" t="s">
        <v>27</v>
      </c>
      <c r="E10384" t="s">
        <v>27</v>
      </c>
      <c r="F10384" t="s">
        <v>25</v>
      </c>
      <c r="G10384" t="s">
        <v>1552</v>
      </c>
      <c r="H10384">
        <v>703</v>
      </c>
      <c r="I10384">
        <v>5765</v>
      </c>
      <c r="J10384">
        <v>27</v>
      </c>
      <c r="K10384">
        <v>12518</v>
      </c>
      <c r="L10384">
        <v>12326</v>
      </c>
      <c r="M10384" t="s">
        <v>2043</v>
      </c>
      <c r="N10384" t="s">
        <v>2043</v>
      </c>
      <c r="O10384" t="s">
        <v>2043</v>
      </c>
      <c r="P10384" t="s">
        <v>2043</v>
      </c>
    </row>
    <row r="10385" spans="1:16" x14ac:dyDescent="0.2">
      <c r="A10385" t="s">
        <v>2409</v>
      </c>
      <c r="B10385">
        <v>444</v>
      </c>
      <c r="C10385">
        <v>2016</v>
      </c>
      <c r="D10385" t="s">
        <v>230</v>
      </c>
      <c r="E10385" t="s">
        <v>2114</v>
      </c>
      <c r="F10385" t="s">
        <v>33</v>
      </c>
      <c r="G10385" t="s">
        <v>1498</v>
      </c>
      <c r="H10385">
        <v>14080</v>
      </c>
      <c r="I10385">
        <v>5763</v>
      </c>
      <c r="J10385">
        <v>489</v>
      </c>
      <c r="K10385">
        <v>8268</v>
      </c>
      <c r="L10385">
        <v>188000</v>
      </c>
      <c r="M10385" t="s">
        <v>2043</v>
      </c>
      <c r="N10385" t="s">
        <v>2043</v>
      </c>
      <c r="O10385" t="s">
        <v>2043</v>
      </c>
      <c r="P10385" t="s">
        <v>2043</v>
      </c>
    </row>
    <row r="10386" spans="1:16" x14ac:dyDescent="0.2">
      <c r="A10386" t="s">
        <v>2316</v>
      </c>
      <c r="B10386">
        <v>445</v>
      </c>
      <c r="C10386">
        <v>2016</v>
      </c>
      <c r="D10386" t="s">
        <v>21</v>
      </c>
      <c r="E10386" t="s">
        <v>920</v>
      </c>
      <c r="F10386" t="s">
        <v>113</v>
      </c>
      <c r="G10386" t="s">
        <v>2317</v>
      </c>
      <c r="H10386">
        <v>947</v>
      </c>
      <c r="I10386">
        <v>5762</v>
      </c>
      <c r="J10386">
        <v>19</v>
      </c>
      <c r="K10386">
        <v>3325</v>
      </c>
      <c r="L10386">
        <v>4584</v>
      </c>
      <c r="M10386" t="s">
        <v>2043</v>
      </c>
      <c r="N10386" t="s">
        <v>2043</v>
      </c>
      <c r="O10386" t="s">
        <v>2043</v>
      </c>
      <c r="P10386" t="s">
        <v>2043</v>
      </c>
    </row>
    <row r="10387" spans="1:16" x14ac:dyDescent="0.2">
      <c r="A10387" t="s">
        <v>2419</v>
      </c>
      <c r="B10387">
        <v>446</v>
      </c>
      <c r="C10387">
        <v>2016</v>
      </c>
      <c r="D10387" t="s">
        <v>1103</v>
      </c>
      <c r="E10387" t="s">
        <v>2118</v>
      </c>
      <c r="F10387" t="s">
        <v>44</v>
      </c>
      <c r="G10387" t="s">
        <v>1608</v>
      </c>
      <c r="H10387">
        <v>5693</v>
      </c>
      <c r="I10387">
        <v>5742</v>
      </c>
      <c r="J10387">
        <v>437</v>
      </c>
      <c r="K10387">
        <v>5285</v>
      </c>
      <c r="L10387">
        <v>13000</v>
      </c>
      <c r="M10387" t="s">
        <v>2043</v>
      </c>
      <c r="N10387" t="s">
        <v>2043</v>
      </c>
      <c r="O10387" t="s">
        <v>2043</v>
      </c>
      <c r="P10387" t="s">
        <v>2043</v>
      </c>
    </row>
    <row r="10388" spans="1:16" x14ac:dyDescent="0.2">
      <c r="A10388" t="s">
        <v>2500</v>
      </c>
      <c r="B10388">
        <v>447</v>
      </c>
      <c r="C10388">
        <v>2016</v>
      </c>
      <c r="D10388" t="s">
        <v>1291</v>
      </c>
      <c r="E10388" t="s">
        <v>112</v>
      </c>
      <c r="F10388" t="s">
        <v>125</v>
      </c>
      <c r="G10388" t="s">
        <v>2447</v>
      </c>
      <c r="H10388">
        <v>7780</v>
      </c>
      <c r="I10388">
        <v>5738</v>
      </c>
      <c r="J10388">
        <v>387</v>
      </c>
      <c r="K10388">
        <v>3926</v>
      </c>
      <c r="L10388">
        <v>36100</v>
      </c>
      <c r="M10388" t="s">
        <v>2043</v>
      </c>
      <c r="N10388" t="s">
        <v>2043</v>
      </c>
      <c r="O10388" t="s">
        <v>2043</v>
      </c>
      <c r="P10388" t="s">
        <v>2043</v>
      </c>
    </row>
    <row r="10389" spans="1:16" x14ac:dyDescent="0.2">
      <c r="A10389" t="s">
        <v>2462</v>
      </c>
      <c r="B10389">
        <v>448</v>
      </c>
      <c r="C10389">
        <v>2016</v>
      </c>
      <c r="D10389" t="s">
        <v>283</v>
      </c>
      <c r="E10389" t="s">
        <v>283</v>
      </c>
      <c r="F10389" t="s">
        <v>125</v>
      </c>
      <c r="G10389" t="s">
        <v>1555</v>
      </c>
      <c r="H10389">
        <v>10997</v>
      </c>
      <c r="I10389">
        <v>5732</v>
      </c>
      <c r="J10389">
        <v>429</v>
      </c>
      <c r="K10389">
        <v>5619</v>
      </c>
      <c r="L10389">
        <v>65300</v>
      </c>
      <c r="M10389" t="s">
        <v>2043</v>
      </c>
      <c r="N10389" t="s">
        <v>2043</v>
      </c>
      <c r="O10389" t="s">
        <v>2043</v>
      </c>
      <c r="P10389" t="s">
        <v>2043</v>
      </c>
    </row>
    <row r="10390" spans="1:16" x14ac:dyDescent="0.2">
      <c r="A10390" t="s">
        <v>2460</v>
      </c>
      <c r="B10390">
        <v>449</v>
      </c>
      <c r="C10390">
        <v>2016</v>
      </c>
      <c r="D10390" t="s">
        <v>1138</v>
      </c>
      <c r="E10390" t="s">
        <v>2044</v>
      </c>
      <c r="F10390" t="s">
        <v>41</v>
      </c>
      <c r="G10390" t="s">
        <v>1478</v>
      </c>
      <c r="H10390">
        <v>5308</v>
      </c>
      <c r="I10390">
        <v>5706</v>
      </c>
      <c r="J10390">
        <v>184</v>
      </c>
      <c r="K10390">
        <v>7531</v>
      </c>
      <c r="L10390">
        <v>11400</v>
      </c>
      <c r="M10390" t="s">
        <v>2043</v>
      </c>
      <c r="N10390" t="s">
        <v>2043</v>
      </c>
      <c r="O10390" t="s">
        <v>2043</v>
      </c>
      <c r="P10390" t="s">
        <v>2043</v>
      </c>
    </row>
    <row r="10391" spans="1:16" x14ac:dyDescent="0.2">
      <c r="A10391" t="s">
        <v>2406</v>
      </c>
      <c r="B10391">
        <v>450</v>
      </c>
      <c r="C10391">
        <v>2016</v>
      </c>
      <c r="D10391" t="s">
        <v>2430</v>
      </c>
      <c r="E10391" t="s">
        <v>2054</v>
      </c>
      <c r="F10391" t="s">
        <v>55</v>
      </c>
      <c r="G10391" t="s">
        <v>1506</v>
      </c>
      <c r="H10391">
        <v>11431</v>
      </c>
      <c r="I10391">
        <v>5703</v>
      </c>
      <c r="J10391">
        <v>369</v>
      </c>
      <c r="K10391">
        <v>6553</v>
      </c>
      <c r="L10391">
        <v>31000</v>
      </c>
      <c r="M10391" t="s">
        <v>2043</v>
      </c>
      <c r="N10391" t="s">
        <v>2043</v>
      </c>
      <c r="O10391" t="s">
        <v>2043</v>
      </c>
      <c r="P10391" t="s">
        <v>2043</v>
      </c>
    </row>
    <row r="10392" spans="1:16" x14ac:dyDescent="0.2">
      <c r="A10392" t="s">
        <v>2334</v>
      </c>
      <c r="B10392">
        <v>451</v>
      </c>
      <c r="C10392">
        <v>2016</v>
      </c>
      <c r="D10392" t="s">
        <v>970</v>
      </c>
      <c r="E10392" t="s">
        <v>2045</v>
      </c>
      <c r="F10392" t="s">
        <v>44</v>
      </c>
      <c r="G10392" t="s">
        <v>1434</v>
      </c>
      <c r="H10392">
        <v>13224</v>
      </c>
      <c r="I10392">
        <v>5695</v>
      </c>
      <c r="J10392">
        <v>610</v>
      </c>
      <c r="K10392">
        <v>8387</v>
      </c>
      <c r="L10392">
        <v>14000</v>
      </c>
      <c r="M10392" t="s">
        <v>2043</v>
      </c>
      <c r="N10392" t="s">
        <v>2043</v>
      </c>
      <c r="O10392" t="s">
        <v>2043</v>
      </c>
      <c r="P10392" t="s">
        <v>2043</v>
      </c>
    </row>
    <row r="10393" spans="1:16" x14ac:dyDescent="0.2">
      <c r="A10393" t="s">
        <v>2436</v>
      </c>
      <c r="B10393">
        <v>452</v>
      </c>
      <c r="C10393">
        <v>2016</v>
      </c>
      <c r="D10393" t="s">
        <v>980</v>
      </c>
      <c r="E10393" t="s">
        <v>2055</v>
      </c>
      <c r="F10393" t="s">
        <v>53</v>
      </c>
      <c r="G10393" t="s">
        <v>1878</v>
      </c>
      <c r="H10393">
        <v>15540</v>
      </c>
      <c r="I10393">
        <v>5693</v>
      </c>
      <c r="J10393">
        <v>345</v>
      </c>
      <c r="K10393">
        <v>16883</v>
      </c>
      <c r="L10393">
        <v>7370</v>
      </c>
      <c r="M10393" t="s">
        <v>2043</v>
      </c>
      <c r="N10393" t="s">
        <v>2043</v>
      </c>
      <c r="O10393" t="s">
        <v>2043</v>
      </c>
      <c r="P10393" t="s">
        <v>2043</v>
      </c>
    </row>
    <row r="10394" spans="1:16" x14ac:dyDescent="0.2">
      <c r="A10394" t="s">
        <v>861</v>
      </c>
      <c r="B10394">
        <v>453</v>
      </c>
      <c r="C10394">
        <v>2016</v>
      </c>
      <c r="D10394" t="s">
        <v>57</v>
      </c>
      <c r="E10394" t="s">
        <v>2044</v>
      </c>
      <c r="F10394" t="s">
        <v>542</v>
      </c>
      <c r="G10394" t="s">
        <v>1575</v>
      </c>
      <c r="H10394">
        <v>10025</v>
      </c>
      <c r="I10394">
        <v>5674</v>
      </c>
      <c r="J10394">
        <v>1062</v>
      </c>
      <c r="K10394">
        <v>126050</v>
      </c>
      <c r="L10394">
        <v>23916</v>
      </c>
      <c r="M10394" t="s">
        <v>2043</v>
      </c>
      <c r="N10394" t="s">
        <v>2043</v>
      </c>
      <c r="O10394" t="s">
        <v>2043</v>
      </c>
      <c r="P10394" t="s">
        <v>2043</v>
      </c>
    </row>
    <row r="10395" spans="1:16" x14ac:dyDescent="0.2">
      <c r="A10395" t="s">
        <v>2364</v>
      </c>
      <c r="B10395">
        <v>453</v>
      </c>
      <c r="C10395">
        <v>2016</v>
      </c>
      <c r="D10395" t="s">
        <v>46</v>
      </c>
      <c r="E10395" t="s">
        <v>46</v>
      </c>
      <c r="F10395" t="s">
        <v>22</v>
      </c>
      <c r="G10395" t="s">
        <v>1400</v>
      </c>
      <c r="H10395">
        <v>9655</v>
      </c>
      <c r="I10395">
        <v>5674</v>
      </c>
      <c r="J10395">
        <v>304</v>
      </c>
      <c r="K10395">
        <v>8586</v>
      </c>
      <c r="L10395">
        <v>7081</v>
      </c>
      <c r="M10395" t="s">
        <v>2043</v>
      </c>
      <c r="N10395" t="s">
        <v>2043</v>
      </c>
      <c r="O10395" t="s">
        <v>2043</v>
      </c>
      <c r="P10395" t="s">
        <v>2043</v>
      </c>
    </row>
    <row r="10396" spans="1:16" x14ac:dyDescent="0.2">
      <c r="A10396" t="s">
        <v>2438</v>
      </c>
      <c r="B10396">
        <v>455</v>
      </c>
      <c r="C10396">
        <v>2016</v>
      </c>
      <c r="D10396" t="s">
        <v>1077</v>
      </c>
      <c r="E10396" t="s">
        <v>2054</v>
      </c>
      <c r="F10396" t="s">
        <v>55</v>
      </c>
      <c r="G10396" t="s">
        <v>1652</v>
      </c>
      <c r="H10396">
        <v>16318</v>
      </c>
      <c r="I10396">
        <v>5666</v>
      </c>
      <c r="J10396">
        <v>580</v>
      </c>
      <c r="K10396">
        <v>4164</v>
      </c>
      <c r="L10396">
        <v>7700</v>
      </c>
      <c r="M10396" t="s">
        <v>2043</v>
      </c>
      <c r="N10396" t="s">
        <v>2043</v>
      </c>
      <c r="O10396" t="s">
        <v>2043</v>
      </c>
      <c r="P10396" t="s">
        <v>2043</v>
      </c>
    </row>
    <row r="10397" spans="1:16" x14ac:dyDescent="0.2">
      <c r="A10397" t="s">
        <v>2431</v>
      </c>
      <c r="B10397">
        <v>456</v>
      </c>
      <c r="C10397">
        <v>2016</v>
      </c>
      <c r="D10397" t="s">
        <v>987</v>
      </c>
      <c r="E10397" t="s">
        <v>2055</v>
      </c>
      <c r="F10397" t="s">
        <v>44</v>
      </c>
      <c r="G10397" t="s">
        <v>1910</v>
      </c>
      <c r="H10397">
        <v>7677</v>
      </c>
      <c r="I10397">
        <v>5621</v>
      </c>
      <c r="J10397">
        <v>402</v>
      </c>
      <c r="K10397">
        <v>5074</v>
      </c>
      <c r="L10397">
        <v>11500</v>
      </c>
      <c r="M10397" t="s">
        <v>2043</v>
      </c>
      <c r="N10397" t="s">
        <v>2046</v>
      </c>
      <c r="O10397" t="s">
        <v>2043</v>
      </c>
      <c r="P10397" t="s">
        <v>2043</v>
      </c>
    </row>
    <row r="10398" spans="1:16" x14ac:dyDescent="0.2">
      <c r="A10398" t="s">
        <v>2501</v>
      </c>
      <c r="B10398">
        <v>457</v>
      </c>
      <c r="C10398">
        <v>2016</v>
      </c>
      <c r="D10398" t="s">
        <v>1294</v>
      </c>
      <c r="E10398" t="s">
        <v>112</v>
      </c>
      <c r="F10398" t="s">
        <v>98</v>
      </c>
      <c r="G10398" t="s">
        <v>2502</v>
      </c>
      <c r="H10398">
        <v>356</v>
      </c>
      <c r="I10398">
        <v>5619</v>
      </c>
      <c r="J10398">
        <v>426</v>
      </c>
      <c r="K10398">
        <v>6092</v>
      </c>
      <c r="L10398">
        <v>88700</v>
      </c>
      <c r="M10398" t="s">
        <v>2043</v>
      </c>
      <c r="N10398" t="s">
        <v>2043</v>
      </c>
      <c r="O10398" t="s">
        <v>2046</v>
      </c>
      <c r="P10398" t="s">
        <v>2043</v>
      </c>
    </row>
    <row r="10399" spans="1:16" x14ac:dyDescent="0.2">
      <c r="A10399" t="s">
        <v>2368</v>
      </c>
      <c r="B10399">
        <v>458</v>
      </c>
      <c r="C10399">
        <v>2016</v>
      </c>
      <c r="D10399" t="s">
        <v>488</v>
      </c>
      <c r="E10399" t="s">
        <v>920</v>
      </c>
      <c r="F10399" t="s">
        <v>142</v>
      </c>
      <c r="G10399" t="s">
        <v>1480</v>
      </c>
      <c r="H10399">
        <v>43</v>
      </c>
      <c r="I10399">
        <v>5609</v>
      </c>
      <c r="J10399">
        <v>1996</v>
      </c>
      <c r="K10399">
        <v>11021</v>
      </c>
      <c r="L10399">
        <v>7600</v>
      </c>
      <c r="M10399" t="s">
        <v>2043</v>
      </c>
      <c r="N10399" t="s">
        <v>2043</v>
      </c>
      <c r="O10399" t="s">
        <v>2043</v>
      </c>
      <c r="P10399" t="s">
        <v>2043</v>
      </c>
    </row>
    <row r="10400" spans="1:16" x14ac:dyDescent="0.2">
      <c r="A10400" t="s">
        <v>2455</v>
      </c>
      <c r="B10400">
        <v>459</v>
      </c>
      <c r="C10400">
        <v>2016</v>
      </c>
      <c r="D10400" t="s">
        <v>118</v>
      </c>
      <c r="E10400" t="s">
        <v>2061</v>
      </c>
      <c r="F10400" t="s">
        <v>93</v>
      </c>
      <c r="G10400" t="s">
        <v>1457</v>
      </c>
      <c r="H10400">
        <v>10230</v>
      </c>
      <c r="I10400">
        <v>5598</v>
      </c>
      <c r="J10400">
        <v>848</v>
      </c>
      <c r="K10400">
        <v>6533</v>
      </c>
      <c r="L10400">
        <v>13858</v>
      </c>
      <c r="M10400" t="s">
        <v>2043</v>
      </c>
      <c r="N10400" t="s">
        <v>2043</v>
      </c>
      <c r="O10400" t="s">
        <v>2043</v>
      </c>
      <c r="P10400" t="s">
        <v>2043</v>
      </c>
    </row>
    <row r="10401" spans="1:16" x14ac:dyDescent="0.2">
      <c r="A10401" t="s">
        <v>2383</v>
      </c>
      <c r="B10401">
        <v>460</v>
      </c>
      <c r="C10401">
        <v>2016</v>
      </c>
      <c r="D10401" t="s">
        <v>987</v>
      </c>
      <c r="E10401" t="s">
        <v>2055</v>
      </c>
      <c r="F10401" t="s">
        <v>150</v>
      </c>
      <c r="G10401" t="s">
        <v>2503</v>
      </c>
      <c r="H10401">
        <v>3515</v>
      </c>
      <c r="I10401">
        <v>5594</v>
      </c>
      <c r="J10401">
        <v>171</v>
      </c>
      <c r="K10401">
        <v>4431</v>
      </c>
      <c r="L10401">
        <v>10772</v>
      </c>
      <c r="M10401" t="s">
        <v>2043</v>
      </c>
      <c r="N10401" t="s">
        <v>2043</v>
      </c>
      <c r="O10401" t="s">
        <v>2043</v>
      </c>
      <c r="P10401" t="s">
        <v>2043</v>
      </c>
    </row>
    <row r="10402" spans="1:16" x14ac:dyDescent="0.2">
      <c r="A10402" t="s">
        <v>2504</v>
      </c>
      <c r="B10402">
        <v>461</v>
      </c>
      <c r="C10402">
        <v>2016</v>
      </c>
      <c r="D10402" t="s">
        <v>27</v>
      </c>
      <c r="E10402" t="s">
        <v>27</v>
      </c>
      <c r="F10402" t="s">
        <v>33</v>
      </c>
      <c r="G10402" t="s">
        <v>1642</v>
      </c>
      <c r="H10402">
        <v>6552</v>
      </c>
      <c r="I10402">
        <v>5576</v>
      </c>
      <c r="J10402">
        <v>196</v>
      </c>
      <c r="K10402">
        <v>27084</v>
      </c>
      <c r="L10402">
        <v>19200</v>
      </c>
      <c r="M10402" t="s">
        <v>2043</v>
      </c>
      <c r="N10402" t="s">
        <v>2043</v>
      </c>
      <c r="O10402" t="s">
        <v>2046</v>
      </c>
      <c r="P10402" t="s">
        <v>2043</v>
      </c>
    </row>
    <row r="10403" spans="1:16" x14ac:dyDescent="0.2">
      <c r="A10403" t="s">
        <v>2458</v>
      </c>
      <c r="B10403">
        <v>462</v>
      </c>
      <c r="C10403">
        <v>2016</v>
      </c>
      <c r="D10403" t="s">
        <v>970</v>
      </c>
      <c r="E10403" t="s">
        <v>2045</v>
      </c>
      <c r="F10403" t="s">
        <v>33</v>
      </c>
      <c r="G10403" t="s">
        <v>2459</v>
      </c>
      <c r="H10403">
        <v>17811</v>
      </c>
      <c r="I10403">
        <v>5569</v>
      </c>
      <c r="J10403">
        <v>764</v>
      </c>
      <c r="K10403">
        <v>7458</v>
      </c>
      <c r="L10403">
        <v>50700</v>
      </c>
      <c r="M10403" t="s">
        <v>2043</v>
      </c>
      <c r="N10403" t="s">
        <v>2043</v>
      </c>
      <c r="O10403" t="s">
        <v>2043</v>
      </c>
      <c r="P10403" t="s">
        <v>2043</v>
      </c>
    </row>
    <row r="10404" spans="1:16" x14ac:dyDescent="0.2">
      <c r="A10404" t="s">
        <v>2379</v>
      </c>
      <c r="B10404">
        <v>463</v>
      </c>
      <c r="C10404">
        <v>2016</v>
      </c>
      <c r="D10404" t="s">
        <v>998</v>
      </c>
      <c r="E10404" t="s">
        <v>115</v>
      </c>
      <c r="F10404" t="s">
        <v>150</v>
      </c>
      <c r="G10404" t="s">
        <v>1547</v>
      </c>
      <c r="I10404">
        <v>5565</v>
      </c>
      <c r="J10404">
        <v>35</v>
      </c>
      <c r="K10404">
        <v>1008</v>
      </c>
      <c r="L10404">
        <v>500</v>
      </c>
      <c r="M10404" t="s">
        <v>2043</v>
      </c>
      <c r="N10404" t="s">
        <v>2043</v>
      </c>
      <c r="O10404" t="s">
        <v>2043</v>
      </c>
      <c r="P10404" t="s">
        <v>2043</v>
      </c>
    </row>
    <row r="10405" spans="1:16" x14ac:dyDescent="0.2">
      <c r="A10405" t="s">
        <v>2376</v>
      </c>
      <c r="B10405">
        <v>464</v>
      </c>
      <c r="C10405">
        <v>2016</v>
      </c>
      <c r="D10405" t="s">
        <v>974</v>
      </c>
      <c r="E10405" t="s">
        <v>2045</v>
      </c>
      <c r="F10405" t="s">
        <v>55</v>
      </c>
      <c r="G10405" t="s">
        <v>1545</v>
      </c>
      <c r="H10405">
        <v>15293</v>
      </c>
      <c r="I10405">
        <v>5565</v>
      </c>
      <c r="J10405">
        <v>389</v>
      </c>
      <c r="K10405">
        <v>9231</v>
      </c>
      <c r="L10405">
        <v>8790</v>
      </c>
      <c r="M10405" t="s">
        <v>2043</v>
      </c>
      <c r="N10405" t="s">
        <v>2043</v>
      </c>
      <c r="O10405" t="s">
        <v>2043</v>
      </c>
      <c r="P10405" t="s">
        <v>2043</v>
      </c>
    </row>
    <row r="10406" spans="1:16" x14ac:dyDescent="0.2">
      <c r="A10406" t="s">
        <v>2435</v>
      </c>
      <c r="B10406">
        <v>465</v>
      </c>
      <c r="C10406">
        <v>2016</v>
      </c>
      <c r="D10406" t="s">
        <v>824</v>
      </c>
      <c r="E10406" t="s">
        <v>112</v>
      </c>
      <c r="F10406" t="s">
        <v>72</v>
      </c>
      <c r="G10406" t="s">
        <v>1461</v>
      </c>
      <c r="H10406">
        <v>15599</v>
      </c>
      <c r="I10406">
        <v>5541</v>
      </c>
      <c r="J10406">
        <v>880</v>
      </c>
      <c r="K10406">
        <v>13064</v>
      </c>
      <c r="L10406">
        <v>18000</v>
      </c>
      <c r="M10406" t="s">
        <v>2043</v>
      </c>
      <c r="N10406" t="s">
        <v>2043</v>
      </c>
      <c r="O10406" t="s">
        <v>2043</v>
      </c>
      <c r="P10406" t="s">
        <v>2043</v>
      </c>
    </row>
    <row r="10407" spans="1:16" x14ac:dyDescent="0.2">
      <c r="A10407" t="s">
        <v>2470</v>
      </c>
      <c r="B10407">
        <v>466</v>
      </c>
      <c r="C10407">
        <v>2016</v>
      </c>
      <c r="D10407" t="s">
        <v>230</v>
      </c>
      <c r="E10407" t="s">
        <v>2114</v>
      </c>
      <c r="F10407" t="s">
        <v>41</v>
      </c>
      <c r="G10407" t="s">
        <v>1594</v>
      </c>
      <c r="H10407">
        <v>8576</v>
      </c>
      <c r="I10407">
        <v>5536</v>
      </c>
      <c r="J10407">
        <v>612</v>
      </c>
      <c r="K10407">
        <v>9716</v>
      </c>
      <c r="L10407">
        <v>37700</v>
      </c>
      <c r="M10407" t="s">
        <v>2043</v>
      </c>
      <c r="N10407" t="s">
        <v>2043</v>
      </c>
      <c r="O10407" t="s">
        <v>2043</v>
      </c>
      <c r="P10407" t="s">
        <v>2043</v>
      </c>
    </row>
    <row r="10408" spans="1:16" x14ac:dyDescent="0.2">
      <c r="A10408" t="s">
        <v>2440</v>
      </c>
      <c r="B10408">
        <v>467</v>
      </c>
      <c r="C10408">
        <v>2016</v>
      </c>
      <c r="D10408" t="s">
        <v>330</v>
      </c>
      <c r="E10408" t="s">
        <v>2143</v>
      </c>
      <c r="F10408" t="s">
        <v>18</v>
      </c>
      <c r="G10408" t="s">
        <v>1458</v>
      </c>
      <c r="H10408">
        <v>726</v>
      </c>
      <c r="I10408">
        <v>5518</v>
      </c>
      <c r="J10408">
        <v>54</v>
      </c>
      <c r="K10408">
        <v>1940</v>
      </c>
      <c r="L10408">
        <v>8100</v>
      </c>
      <c r="M10408" t="s">
        <v>2043</v>
      </c>
      <c r="N10408" t="s">
        <v>2043</v>
      </c>
      <c r="O10408" t="s">
        <v>2043</v>
      </c>
      <c r="P10408" t="s">
        <v>2043</v>
      </c>
    </row>
    <row r="10409" spans="1:16" x14ac:dyDescent="0.2">
      <c r="A10409" t="s">
        <v>2437</v>
      </c>
      <c r="B10409">
        <v>468</v>
      </c>
      <c r="C10409">
        <v>2016</v>
      </c>
      <c r="D10409" t="s">
        <v>1359</v>
      </c>
      <c r="E10409" t="s">
        <v>2143</v>
      </c>
      <c r="F10409" t="s">
        <v>181</v>
      </c>
      <c r="G10409" t="s">
        <v>1549</v>
      </c>
      <c r="H10409">
        <v>9560</v>
      </c>
      <c r="I10409">
        <v>5484</v>
      </c>
      <c r="J10409">
        <v>838</v>
      </c>
      <c r="K10409">
        <v>9459</v>
      </c>
      <c r="L10409">
        <v>10000</v>
      </c>
      <c r="M10409" t="s">
        <v>2043</v>
      </c>
      <c r="N10409" t="s">
        <v>2043</v>
      </c>
      <c r="O10409" t="s">
        <v>2043</v>
      </c>
      <c r="P10409" t="s">
        <v>2043</v>
      </c>
    </row>
    <row r="10410" spans="1:16" x14ac:dyDescent="0.2">
      <c r="A10410" t="s">
        <v>2505</v>
      </c>
      <c r="B10410">
        <v>469</v>
      </c>
      <c r="C10410">
        <v>2016</v>
      </c>
      <c r="D10410" t="s">
        <v>1291</v>
      </c>
      <c r="E10410" t="s">
        <v>112</v>
      </c>
      <c r="F10410" t="s">
        <v>181</v>
      </c>
      <c r="G10410" t="s">
        <v>1584</v>
      </c>
      <c r="H10410">
        <v>3816</v>
      </c>
      <c r="I10410">
        <v>5448</v>
      </c>
      <c r="J10410">
        <v>145</v>
      </c>
      <c r="K10410">
        <v>6388</v>
      </c>
      <c r="L10410">
        <v>40888</v>
      </c>
      <c r="M10410" t="s">
        <v>2043</v>
      </c>
      <c r="N10410" t="s">
        <v>2043</v>
      </c>
      <c r="O10410" t="s">
        <v>2046</v>
      </c>
      <c r="P10410" t="s">
        <v>2043</v>
      </c>
    </row>
    <row r="10411" spans="1:16" x14ac:dyDescent="0.2">
      <c r="A10411" t="s">
        <v>2315</v>
      </c>
      <c r="B10411">
        <v>470</v>
      </c>
      <c r="C10411">
        <v>2016</v>
      </c>
      <c r="D10411" t="s">
        <v>17</v>
      </c>
      <c r="E10411" t="s">
        <v>17</v>
      </c>
      <c r="F10411" t="s">
        <v>18</v>
      </c>
      <c r="G10411" t="s">
        <v>1533</v>
      </c>
      <c r="H10411">
        <v>3093</v>
      </c>
      <c r="I10411">
        <v>5444</v>
      </c>
      <c r="J10411">
        <v>2284</v>
      </c>
      <c r="K10411">
        <v>4682</v>
      </c>
      <c r="L10411">
        <v>11000</v>
      </c>
      <c r="M10411" t="s">
        <v>2043</v>
      </c>
      <c r="N10411" t="s">
        <v>2043</v>
      </c>
      <c r="O10411" t="s">
        <v>2043</v>
      </c>
      <c r="P10411" t="s">
        <v>2043</v>
      </c>
    </row>
    <row r="10412" spans="1:16" x14ac:dyDescent="0.2">
      <c r="A10412" t="s">
        <v>2506</v>
      </c>
      <c r="B10412">
        <v>471</v>
      </c>
      <c r="C10412">
        <v>2016</v>
      </c>
      <c r="D10412" t="s">
        <v>79</v>
      </c>
      <c r="E10412" t="s">
        <v>2044</v>
      </c>
      <c r="F10412" t="s">
        <v>44</v>
      </c>
      <c r="G10412" t="s">
        <v>2507</v>
      </c>
      <c r="H10412">
        <v>7878</v>
      </c>
      <c r="I10412">
        <v>5392</v>
      </c>
      <c r="J10412">
        <v>357</v>
      </c>
      <c r="K10412">
        <v>10914</v>
      </c>
      <c r="L10412">
        <v>21537</v>
      </c>
      <c r="M10412" t="s">
        <v>2043</v>
      </c>
      <c r="N10412" t="s">
        <v>2043</v>
      </c>
      <c r="O10412" t="s">
        <v>2046</v>
      </c>
      <c r="P10412" t="s">
        <v>2043</v>
      </c>
    </row>
    <row r="10413" spans="1:16" x14ac:dyDescent="0.2">
      <c r="A10413" t="s">
        <v>2456</v>
      </c>
      <c r="B10413">
        <v>472</v>
      </c>
      <c r="C10413">
        <v>2016</v>
      </c>
      <c r="D10413" t="s">
        <v>1138</v>
      </c>
      <c r="E10413" t="s">
        <v>2044</v>
      </c>
      <c r="F10413" t="s">
        <v>75</v>
      </c>
      <c r="G10413" t="s">
        <v>1439</v>
      </c>
      <c r="H10413">
        <v>12563</v>
      </c>
      <c r="I10413">
        <v>5387</v>
      </c>
      <c r="J10413">
        <v>558</v>
      </c>
      <c r="K10413">
        <v>11784</v>
      </c>
      <c r="L10413">
        <v>240</v>
      </c>
      <c r="M10413" t="s">
        <v>2043</v>
      </c>
      <c r="N10413" t="s">
        <v>2043</v>
      </c>
      <c r="O10413" t="s">
        <v>2043</v>
      </c>
      <c r="P10413" t="s">
        <v>2043</v>
      </c>
    </row>
    <row r="10414" spans="1:16" x14ac:dyDescent="0.2">
      <c r="A10414" t="s">
        <v>2342</v>
      </c>
      <c r="B10414">
        <v>472</v>
      </c>
      <c r="C10414">
        <v>2016</v>
      </c>
      <c r="D10414" t="s">
        <v>46</v>
      </c>
      <c r="E10414" t="s">
        <v>46</v>
      </c>
      <c r="F10414" t="s">
        <v>190</v>
      </c>
      <c r="G10414" t="s">
        <v>1546</v>
      </c>
      <c r="H10414">
        <v>6952</v>
      </c>
      <c r="I10414">
        <v>5387</v>
      </c>
      <c r="J10414">
        <v>309</v>
      </c>
      <c r="K10414">
        <v>10064</v>
      </c>
      <c r="L10414">
        <v>10500</v>
      </c>
      <c r="M10414" t="s">
        <v>2043</v>
      </c>
      <c r="N10414" t="s">
        <v>2043</v>
      </c>
      <c r="O10414" t="s">
        <v>2043</v>
      </c>
      <c r="P10414" t="s">
        <v>2043</v>
      </c>
    </row>
    <row r="10415" spans="1:16" x14ac:dyDescent="0.2">
      <c r="A10415" t="s">
        <v>2466</v>
      </c>
      <c r="B10415">
        <v>474</v>
      </c>
      <c r="C10415">
        <v>2016</v>
      </c>
      <c r="D10415" t="s">
        <v>976</v>
      </c>
      <c r="E10415" t="s">
        <v>115</v>
      </c>
      <c r="F10415" t="s">
        <v>398</v>
      </c>
      <c r="G10415" t="s">
        <v>1531</v>
      </c>
      <c r="H10415">
        <v>1063</v>
      </c>
      <c r="I10415">
        <v>5373</v>
      </c>
      <c r="J10415">
        <v>76</v>
      </c>
      <c r="K10415">
        <v>2014</v>
      </c>
      <c r="L10415">
        <v>5761</v>
      </c>
      <c r="M10415" t="s">
        <v>2043</v>
      </c>
      <c r="N10415" t="s">
        <v>2043</v>
      </c>
      <c r="O10415" t="s">
        <v>2043</v>
      </c>
      <c r="P10415" t="s">
        <v>2043</v>
      </c>
    </row>
    <row r="10416" spans="1:16" x14ac:dyDescent="0.2">
      <c r="A10416" t="s">
        <v>2414</v>
      </c>
      <c r="B10416">
        <v>475</v>
      </c>
      <c r="C10416">
        <v>2016</v>
      </c>
      <c r="D10416" t="s">
        <v>920</v>
      </c>
      <c r="E10416" t="s">
        <v>920</v>
      </c>
      <c r="F10416" t="s">
        <v>22</v>
      </c>
      <c r="G10416" t="s">
        <v>1502</v>
      </c>
      <c r="I10416">
        <v>5370</v>
      </c>
      <c r="J10416">
        <v>5342</v>
      </c>
      <c r="K10416">
        <v>23330</v>
      </c>
      <c r="L10416">
        <v>8860</v>
      </c>
      <c r="M10416" t="s">
        <v>2043</v>
      </c>
      <c r="N10416" t="s">
        <v>2043</v>
      </c>
      <c r="O10416" t="s">
        <v>2043</v>
      </c>
      <c r="P10416" t="s">
        <v>2043</v>
      </c>
    </row>
    <row r="10417" spans="1:16" x14ac:dyDescent="0.2">
      <c r="A10417" t="s">
        <v>2508</v>
      </c>
      <c r="B10417">
        <v>476</v>
      </c>
      <c r="C10417">
        <v>2016</v>
      </c>
      <c r="D10417" t="s">
        <v>65</v>
      </c>
      <c r="E10417" t="s">
        <v>2044</v>
      </c>
      <c r="F10417" t="s">
        <v>35</v>
      </c>
      <c r="G10417" t="s">
        <v>1592</v>
      </c>
      <c r="H10417">
        <v>12454</v>
      </c>
      <c r="I10417">
        <v>5370</v>
      </c>
      <c r="J10417">
        <v>583</v>
      </c>
      <c r="K10417">
        <v>24941</v>
      </c>
      <c r="L10417">
        <v>10600</v>
      </c>
      <c r="M10417" t="s">
        <v>2043</v>
      </c>
      <c r="N10417" t="s">
        <v>2043</v>
      </c>
      <c r="O10417" t="s">
        <v>2046</v>
      </c>
      <c r="P10417" t="s">
        <v>2043</v>
      </c>
    </row>
    <row r="10418" spans="1:16" x14ac:dyDescent="0.2">
      <c r="A10418" t="s">
        <v>2461</v>
      </c>
      <c r="B10418">
        <v>477</v>
      </c>
      <c r="C10418">
        <v>2016</v>
      </c>
      <c r="D10418" t="s">
        <v>976</v>
      </c>
      <c r="E10418" t="s">
        <v>115</v>
      </c>
      <c r="F10418" t="s">
        <v>44</v>
      </c>
      <c r="G10418" t="s">
        <v>1428</v>
      </c>
      <c r="H10418">
        <v>1191</v>
      </c>
      <c r="I10418">
        <v>5363</v>
      </c>
      <c r="J10418">
        <v>44</v>
      </c>
      <c r="K10418">
        <v>2263</v>
      </c>
      <c r="L10418">
        <v>6400</v>
      </c>
      <c r="M10418" t="s">
        <v>2043</v>
      </c>
      <c r="N10418" t="s">
        <v>2043</v>
      </c>
      <c r="O10418" t="s">
        <v>2043</v>
      </c>
      <c r="P10418" t="s">
        <v>2043</v>
      </c>
    </row>
    <row r="10419" spans="1:16" x14ac:dyDescent="0.2">
      <c r="A10419" t="s">
        <v>2450</v>
      </c>
      <c r="B10419">
        <v>478</v>
      </c>
      <c r="C10419">
        <v>2016</v>
      </c>
      <c r="D10419" t="s">
        <v>221</v>
      </c>
      <c r="E10419" t="s">
        <v>221</v>
      </c>
      <c r="F10419" t="s">
        <v>181</v>
      </c>
      <c r="G10419" t="s">
        <v>1549</v>
      </c>
      <c r="I10419">
        <v>5362</v>
      </c>
      <c r="J10419">
        <v>80</v>
      </c>
      <c r="K10419">
        <v>2861</v>
      </c>
      <c r="L10419">
        <v>22000</v>
      </c>
      <c r="M10419" t="s">
        <v>2043</v>
      </c>
      <c r="N10419" t="s">
        <v>2046</v>
      </c>
      <c r="O10419" t="s">
        <v>2043</v>
      </c>
      <c r="P10419" t="s">
        <v>2043</v>
      </c>
    </row>
    <row r="10420" spans="1:16" x14ac:dyDescent="0.2">
      <c r="A10420" t="s">
        <v>2451</v>
      </c>
      <c r="B10420">
        <v>479</v>
      </c>
      <c r="C10420">
        <v>2016</v>
      </c>
      <c r="D10420" t="s">
        <v>40</v>
      </c>
      <c r="E10420" t="s">
        <v>2044</v>
      </c>
      <c r="F10420" t="s">
        <v>53</v>
      </c>
      <c r="G10420" t="s">
        <v>1416</v>
      </c>
      <c r="I10420">
        <v>5356</v>
      </c>
      <c r="J10420">
        <v>457</v>
      </c>
      <c r="K10420">
        <v>41952</v>
      </c>
      <c r="L10420">
        <v>2168</v>
      </c>
      <c r="M10420" t="s">
        <v>2043</v>
      </c>
      <c r="N10420" t="s">
        <v>2043</v>
      </c>
      <c r="O10420" t="s">
        <v>2043</v>
      </c>
      <c r="P10420" t="s">
        <v>2043</v>
      </c>
    </row>
    <row r="10421" spans="1:16" x14ac:dyDescent="0.2">
      <c r="A10421" t="s">
        <v>763</v>
      </c>
      <c r="B10421">
        <v>480</v>
      </c>
      <c r="C10421">
        <v>2016</v>
      </c>
      <c r="D10421" t="s">
        <v>336</v>
      </c>
      <c r="E10421" t="s">
        <v>2118</v>
      </c>
      <c r="F10421" t="s">
        <v>53</v>
      </c>
      <c r="G10421" t="s">
        <v>1551</v>
      </c>
      <c r="H10421">
        <v>5480</v>
      </c>
      <c r="I10421">
        <v>5350</v>
      </c>
      <c r="J10421">
        <v>330</v>
      </c>
      <c r="K10421">
        <v>7380</v>
      </c>
      <c r="L10421">
        <v>15000</v>
      </c>
      <c r="M10421" t="s">
        <v>2043</v>
      </c>
      <c r="N10421" t="s">
        <v>2043</v>
      </c>
      <c r="O10421" t="s">
        <v>2043</v>
      </c>
      <c r="P10421" t="s">
        <v>2043</v>
      </c>
    </row>
    <row r="10422" spans="1:16" x14ac:dyDescent="0.2">
      <c r="A10422" t="s">
        <v>2509</v>
      </c>
      <c r="B10422">
        <v>481</v>
      </c>
      <c r="C10422">
        <v>2016</v>
      </c>
      <c r="D10422" t="s">
        <v>1359</v>
      </c>
      <c r="E10422" t="s">
        <v>2143</v>
      </c>
      <c r="F10422" t="s">
        <v>28</v>
      </c>
      <c r="G10422" t="s">
        <v>1406</v>
      </c>
      <c r="H10422">
        <v>26277</v>
      </c>
      <c r="I10422">
        <v>5313</v>
      </c>
      <c r="J10422">
        <v>1156</v>
      </c>
      <c r="K10422">
        <v>8183</v>
      </c>
      <c r="L10422">
        <v>20400</v>
      </c>
      <c r="M10422" t="s">
        <v>2043</v>
      </c>
      <c r="N10422" t="s">
        <v>2043</v>
      </c>
      <c r="O10422" t="s">
        <v>2043</v>
      </c>
      <c r="P10422" t="s">
        <v>2043</v>
      </c>
    </row>
    <row r="10423" spans="1:16" x14ac:dyDescent="0.2">
      <c r="A10423" t="s">
        <v>2510</v>
      </c>
      <c r="B10423">
        <v>482</v>
      </c>
      <c r="C10423">
        <v>2016</v>
      </c>
      <c r="D10423" t="s">
        <v>609</v>
      </c>
      <c r="E10423" t="s">
        <v>2044</v>
      </c>
      <c r="F10423" t="s">
        <v>177</v>
      </c>
      <c r="G10423" t="s">
        <v>1680</v>
      </c>
      <c r="H10423">
        <v>6726</v>
      </c>
      <c r="I10423">
        <v>5308</v>
      </c>
      <c r="J10423">
        <v>502</v>
      </c>
      <c r="K10423">
        <v>26480</v>
      </c>
      <c r="L10423">
        <v>11000</v>
      </c>
      <c r="M10423" t="s">
        <v>2043</v>
      </c>
      <c r="N10423" t="s">
        <v>2043</v>
      </c>
      <c r="O10423" t="s">
        <v>2046</v>
      </c>
      <c r="P10423" t="s">
        <v>2043</v>
      </c>
    </row>
    <row r="10424" spans="1:16" x14ac:dyDescent="0.2">
      <c r="A10424" t="s">
        <v>2384</v>
      </c>
      <c r="B10424">
        <v>483</v>
      </c>
      <c r="C10424">
        <v>2016</v>
      </c>
      <c r="D10424" t="s">
        <v>214</v>
      </c>
      <c r="E10424" t="s">
        <v>920</v>
      </c>
      <c r="F10424" t="s">
        <v>255</v>
      </c>
      <c r="G10424" t="s">
        <v>1579</v>
      </c>
      <c r="H10424">
        <v>7533</v>
      </c>
      <c r="I10424">
        <v>5308</v>
      </c>
      <c r="J10424">
        <v>287</v>
      </c>
      <c r="K10424">
        <v>17493</v>
      </c>
      <c r="L10424">
        <v>7596</v>
      </c>
      <c r="M10424" t="s">
        <v>2043</v>
      </c>
      <c r="N10424" t="s">
        <v>2043</v>
      </c>
      <c r="O10424" t="s">
        <v>2043</v>
      </c>
      <c r="P10424" t="s">
        <v>2043</v>
      </c>
    </row>
    <row r="10425" spans="1:16" x14ac:dyDescent="0.2">
      <c r="A10425" t="s">
        <v>2511</v>
      </c>
      <c r="B10425">
        <v>484</v>
      </c>
      <c r="C10425">
        <v>2016</v>
      </c>
      <c r="D10425" t="s">
        <v>998</v>
      </c>
      <c r="E10425" t="s">
        <v>115</v>
      </c>
      <c r="F10425" t="s">
        <v>98</v>
      </c>
      <c r="G10425" t="s">
        <v>1684</v>
      </c>
      <c r="H10425">
        <v>10259</v>
      </c>
      <c r="I10425">
        <v>5305</v>
      </c>
      <c r="J10425">
        <v>368</v>
      </c>
      <c r="K10425">
        <v>5974</v>
      </c>
      <c r="L10425">
        <v>17000</v>
      </c>
      <c r="M10425" t="s">
        <v>2043</v>
      </c>
      <c r="N10425" t="s">
        <v>2043</v>
      </c>
      <c r="O10425" t="s">
        <v>2046</v>
      </c>
      <c r="P10425" t="s">
        <v>2043</v>
      </c>
    </row>
    <row r="10426" spans="1:16" x14ac:dyDescent="0.2">
      <c r="A10426" t="s">
        <v>2512</v>
      </c>
      <c r="B10426">
        <v>485</v>
      </c>
      <c r="C10426">
        <v>2016</v>
      </c>
      <c r="D10426" t="s">
        <v>757</v>
      </c>
      <c r="E10426" t="s">
        <v>2143</v>
      </c>
      <c r="F10426" t="s">
        <v>28</v>
      </c>
      <c r="G10426" t="s">
        <v>1406</v>
      </c>
      <c r="H10426">
        <v>1812</v>
      </c>
      <c r="I10426">
        <v>5291</v>
      </c>
      <c r="J10426">
        <v>76</v>
      </c>
      <c r="K10426">
        <v>2150</v>
      </c>
      <c r="L10426">
        <v>120000</v>
      </c>
      <c r="M10426" t="s">
        <v>2043</v>
      </c>
      <c r="N10426" t="s">
        <v>2043</v>
      </c>
      <c r="O10426" t="s">
        <v>2046</v>
      </c>
      <c r="P10426" t="s">
        <v>2043</v>
      </c>
    </row>
    <row r="10427" spans="1:16" x14ac:dyDescent="0.2">
      <c r="A10427" t="s">
        <v>2513</v>
      </c>
      <c r="B10427">
        <v>486</v>
      </c>
      <c r="C10427">
        <v>2016</v>
      </c>
      <c r="D10427" t="s">
        <v>57</v>
      </c>
      <c r="E10427" t="s">
        <v>2044</v>
      </c>
      <c r="F10427" t="s">
        <v>210</v>
      </c>
      <c r="G10427" t="s">
        <v>1526</v>
      </c>
      <c r="H10427">
        <v>11058</v>
      </c>
      <c r="I10427">
        <v>5276</v>
      </c>
      <c r="J10427">
        <v>840</v>
      </c>
      <c r="K10427">
        <v>138208</v>
      </c>
      <c r="L10427">
        <v>17700</v>
      </c>
      <c r="M10427" t="s">
        <v>2043</v>
      </c>
      <c r="N10427" t="s">
        <v>2043</v>
      </c>
      <c r="O10427" t="s">
        <v>2046</v>
      </c>
      <c r="P10427" t="s">
        <v>2043</v>
      </c>
    </row>
    <row r="10428" spans="1:16" x14ac:dyDescent="0.2">
      <c r="A10428" t="s">
        <v>2445</v>
      </c>
      <c r="B10428">
        <v>487</v>
      </c>
      <c r="C10428">
        <v>2016</v>
      </c>
      <c r="D10428" t="s">
        <v>1353</v>
      </c>
      <c r="E10428" t="s">
        <v>2045</v>
      </c>
      <c r="F10428" t="s">
        <v>35</v>
      </c>
      <c r="G10428" t="s">
        <v>1431</v>
      </c>
      <c r="H10428">
        <v>4505</v>
      </c>
      <c r="I10428">
        <v>5275</v>
      </c>
      <c r="J10428">
        <v>233</v>
      </c>
      <c r="K10428">
        <v>2878</v>
      </c>
      <c r="L10428">
        <v>22500</v>
      </c>
      <c r="M10428" t="s">
        <v>2043</v>
      </c>
      <c r="N10428" t="s">
        <v>2043</v>
      </c>
      <c r="O10428" t="s">
        <v>2043</v>
      </c>
      <c r="P10428" t="s">
        <v>2043</v>
      </c>
    </row>
    <row r="10429" spans="1:16" x14ac:dyDescent="0.2">
      <c r="A10429" t="s">
        <v>2514</v>
      </c>
      <c r="B10429">
        <v>488</v>
      </c>
      <c r="C10429">
        <v>2016</v>
      </c>
      <c r="D10429" t="s">
        <v>1138</v>
      </c>
      <c r="E10429" t="s">
        <v>2044</v>
      </c>
      <c r="F10429" t="s">
        <v>255</v>
      </c>
      <c r="G10429" t="s">
        <v>1423</v>
      </c>
      <c r="H10429">
        <v>65384</v>
      </c>
      <c r="I10429">
        <v>5266</v>
      </c>
      <c r="J10429">
        <v>1828</v>
      </c>
      <c r="K10429">
        <v>30651</v>
      </c>
      <c r="L10429">
        <v>4075</v>
      </c>
      <c r="M10429" t="s">
        <v>2043</v>
      </c>
      <c r="N10429" t="s">
        <v>2043</v>
      </c>
      <c r="O10429" t="s">
        <v>2046</v>
      </c>
      <c r="P10429" t="s">
        <v>2043</v>
      </c>
    </row>
    <row r="10430" spans="1:16" x14ac:dyDescent="0.2">
      <c r="A10430" t="s">
        <v>2439</v>
      </c>
      <c r="B10430">
        <v>489</v>
      </c>
      <c r="C10430">
        <v>2016</v>
      </c>
      <c r="D10430" t="s">
        <v>91</v>
      </c>
      <c r="E10430" t="s">
        <v>2118</v>
      </c>
      <c r="F10430" t="s">
        <v>535</v>
      </c>
      <c r="G10430" t="s">
        <v>1743</v>
      </c>
      <c r="H10430">
        <v>2538</v>
      </c>
      <c r="I10430">
        <v>5264</v>
      </c>
      <c r="J10430">
        <v>142</v>
      </c>
      <c r="K10430">
        <v>5663</v>
      </c>
      <c r="L10430">
        <v>9850</v>
      </c>
      <c r="M10430" t="s">
        <v>2043</v>
      </c>
      <c r="N10430" t="s">
        <v>2043</v>
      </c>
      <c r="O10430" t="s">
        <v>2043</v>
      </c>
      <c r="P10430" t="s">
        <v>2043</v>
      </c>
    </row>
    <row r="10431" spans="1:16" x14ac:dyDescent="0.2">
      <c r="A10431" t="s">
        <v>2515</v>
      </c>
      <c r="B10431">
        <v>490</v>
      </c>
      <c r="C10431">
        <v>2016</v>
      </c>
      <c r="D10431" t="s">
        <v>74</v>
      </c>
      <c r="E10431" t="s">
        <v>74</v>
      </c>
      <c r="F10431" t="s">
        <v>199</v>
      </c>
      <c r="G10431" t="s">
        <v>1773</v>
      </c>
      <c r="H10431">
        <v>12092</v>
      </c>
      <c r="I10431">
        <v>5262</v>
      </c>
      <c r="J10431">
        <v>686</v>
      </c>
      <c r="K10431">
        <v>7389</v>
      </c>
      <c r="L10431">
        <v>19500</v>
      </c>
      <c r="M10431" t="s">
        <v>2043</v>
      </c>
      <c r="N10431" t="s">
        <v>2043</v>
      </c>
      <c r="O10431" t="s">
        <v>2046</v>
      </c>
      <c r="P10431" t="s">
        <v>2043</v>
      </c>
    </row>
    <row r="10432" spans="1:16" x14ac:dyDescent="0.2">
      <c r="A10432" t="s">
        <v>2516</v>
      </c>
      <c r="B10432">
        <v>491</v>
      </c>
      <c r="C10432">
        <v>2016</v>
      </c>
      <c r="D10432" t="s">
        <v>974</v>
      </c>
      <c r="E10432" t="s">
        <v>2045</v>
      </c>
      <c r="F10432" t="s">
        <v>55</v>
      </c>
      <c r="G10432" t="s">
        <v>1599</v>
      </c>
      <c r="H10432">
        <v>13125</v>
      </c>
      <c r="I10432">
        <v>5259</v>
      </c>
      <c r="J10432">
        <v>656</v>
      </c>
      <c r="K10432">
        <v>9365</v>
      </c>
      <c r="L10432">
        <v>7300</v>
      </c>
      <c r="M10432" t="s">
        <v>2043</v>
      </c>
      <c r="N10432" t="s">
        <v>2043</v>
      </c>
      <c r="O10432" t="s">
        <v>2046</v>
      </c>
      <c r="P10432" t="s">
        <v>2043</v>
      </c>
    </row>
    <row r="10433" spans="1:16" x14ac:dyDescent="0.2">
      <c r="A10433" t="s">
        <v>2517</v>
      </c>
      <c r="B10433">
        <v>492</v>
      </c>
      <c r="C10433">
        <v>2016</v>
      </c>
      <c r="D10433" t="s">
        <v>1359</v>
      </c>
      <c r="E10433" t="s">
        <v>2143</v>
      </c>
      <c r="F10433" t="s">
        <v>187</v>
      </c>
      <c r="G10433" t="s">
        <v>1659</v>
      </c>
      <c r="H10433">
        <v>22869</v>
      </c>
      <c r="I10433">
        <v>5254</v>
      </c>
      <c r="J10433">
        <v>712</v>
      </c>
      <c r="K10433">
        <v>9340</v>
      </c>
      <c r="L10433">
        <v>22000</v>
      </c>
      <c r="M10433" t="s">
        <v>2043</v>
      </c>
      <c r="N10433" t="s">
        <v>2043</v>
      </c>
      <c r="O10433" t="s">
        <v>2046</v>
      </c>
      <c r="P10433" t="s">
        <v>2043</v>
      </c>
    </row>
    <row r="10434" spans="1:16" x14ac:dyDescent="0.2">
      <c r="A10434" t="s">
        <v>2417</v>
      </c>
      <c r="B10434">
        <v>493</v>
      </c>
      <c r="C10434">
        <v>2016</v>
      </c>
      <c r="D10434" t="s">
        <v>223</v>
      </c>
      <c r="E10434" t="s">
        <v>920</v>
      </c>
      <c r="F10434" t="s">
        <v>22</v>
      </c>
      <c r="G10434" t="s">
        <v>1403</v>
      </c>
      <c r="H10434">
        <v>20560</v>
      </c>
      <c r="I10434">
        <v>5234</v>
      </c>
      <c r="J10434">
        <v>196</v>
      </c>
      <c r="K10434">
        <v>32923</v>
      </c>
      <c r="L10434">
        <v>6250</v>
      </c>
      <c r="M10434" t="s">
        <v>2043</v>
      </c>
      <c r="N10434" t="s">
        <v>2043</v>
      </c>
      <c r="O10434" t="s">
        <v>2043</v>
      </c>
      <c r="P10434" t="s">
        <v>2043</v>
      </c>
    </row>
    <row r="10435" spans="1:16" x14ac:dyDescent="0.2">
      <c r="A10435" t="s">
        <v>2432</v>
      </c>
      <c r="B10435">
        <v>494</v>
      </c>
      <c r="C10435">
        <v>2016</v>
      </c>
      <c r="D10435" t="s">
        <v>79</v>
      </c>
      <c r="E10435" t="s">
        <v>2044</v>
      </c>
      <c r="F10435" t="s">
        <v>47</v>
      </c>
      <c r="G10435" t="s">
        <v>1454</v>
      </c>
      <c r="H10435">
        <v>4104</v>
      </c>
      <c r="I10435">
        <v>5197</v>
      </c>
      <c r="J10435">
        <v>997</v>
      </c>
      <c r="K10435">
        <v>134112</v>
      </c>
      <c r="L10435">
        <v>7300</v>
      </c>
      <c r="M10435" t="s">
        <v>2043</v>
      </c>
      <c r="N10435" t="s">
        <v>2043</v>
      </c>
      <c r="O10435" t="s">
        <v>2043</v>
      </c>
      <c r="P10435" t="s">
        <v>2043</v>
      </c>
    </row>
    <row r="10436" spans="1:16" x14ac:dyDescent="0.2">
      <c r="A10436" t="s">
        <v>2518</v>
      </c>
      <c r="B10436">
        <v>495</v>
      </c>
      <c r="C10436">
        <v>2016</v>
      </c>
      <c r="D10436" t="s">
        <v>1830</v>
      </c>
      <c r="E10436" t="s">
        <v>2042</v>
      </c>
      <c r="F10436" t="s">
        <v>53</v>
      </c>
      <c r="G10436" t="s">
        <v>1471</v>
      </c>
      <c r="H10436">
        <v>2250</v>
      </c>
      <c r="I10436">
        <v>5191</v>
      </c>
      <c r="J10436">
        <v>143</v>
      </c>
      <c r="K10436">
        <v>1640</v>
      </c>
      <c r="L10436">
        <v>23650</v>
      </c>
      <c r="M10436" t="s">
        <v>2043</v>
      </c>
      <c r="N10436" t="s">
        <v>2043</v>
      </c>
      <c r="O10436" t="s">
        <v>2046</v>
      </c>
      <c r="P10436" t="s">
        <v>2043</v>
      </c>
    </row>
    <row r="10437" spans="1:16" x14ac:dyDescent="0.2">
      <c r="A10437" t="s">
        <v>2519</v>
      </c>
      <c r="B10437">
        <v>496</v>
      </c>
      <c r="C10437">
        <v>2016</v>
      </c>
      <c r="D10437" t="s">
        <v>27</v>
      </c>
      <c r="E10437" t="s">
        <v>27</v>
      </c>
      <c r="F10437" t="s">
        <v>44</v>
      </c>
      <c r="G10437" t="s">
        <v>1417</v>
      </c>
      <c r="H10437">
        <v>3276</v>
      </c>
      <c r="I10437">
        <v>5176</v>
      </c>
      <c r="J10437">
        <v>219</v>
      </c>
      <c r="K10437">
        <v>9423</v>
      </c>
      <c r="L10437">
        <v>10400</v>
      </c>
      <c r="M10437" t="s">
        <v>2043</v>
      </c>
      <c r="N10437" t="s">
        <v>2043</v>
      </c>
      <c r="O10437" t="s">
        <v>2046</v>
      </c>
      <c r="P10437" t="s">
        <v>2043</v>
      </c>
    </row>
    <row r="10438" spans="1:16" x14ac:dyDescent="0.2">
      <c r="A10438" t="s">
        <v>2520</v>
      </c>
      <c r="B10438">
        <v>497</v>
      </c>
      <c r="C10438">
        <v>2016</v>
      </c>
      <c r="D10438" t="s">
        <v>65</v>
      </c>
      <c r="E10438" t="s">
        <v>2044</v>
      </c>
      <c r="F10438" t="s">
        <v>55</v>
      </c>
      <c r="G10438" t="s">
        <v>1451</v>
      </c>
      <c r="H10438">
        <v>4164</v>
      </c>
      <c r="I10438">
        <v>5176</v>
      </c>
      <c r="J10438">
        <v>288</v>
      </c>
      <c r="K10438">
        <v>8254</v>
      </c>
      <c r="L10438">
        <v>17955</v>
      </c>
      <c r="M10438" t="s">
        <v>2043</v>
      </c>
      <c r="N10438" t="s">
        <v>2043</v>
      </c>
      <c r="O10438" t="s">
        <v>2046</v>
      </c>
      <c r="P10438" t="s">
        <v>2043</v>
      </c>
    </row>
    <row r="10439" spans="1:16" x14ac:dyDescent="0.2">
      <c r="A10439" t="s">
        <v>2521</v>
      </c>
      <c r="B10439">
        <v>498</v>
      </c>
      <c r="C10439">
        <v>2016</v>
      </c>
      <c r="D10439" t="s">
        <v>1111</v>
      </c>
      <c r="E10439" t="s">
        <v>221</v>
      </c>
      <c r="F10439" t="s">
        <v>35</v>
      </c>
      <c r="G10439" t="s">
        <v>1435</v>
      </c>
      <c r="H10439">
        <v>6724</v>
      </c>
      <c r="I10439">
        <v>5170</v>
      </c>
      <c r="J10439">
        <v>383</v>
      </c>
      <c r="K10439">
        <v>2515</v>
      </c>
      <c r="L10439">
        <v>4300</v>
      </c>
      <c r="M10439" t="s">
        <v>2043</v>
      </c>
      <c r="N10439" t="s">
        <v>2043</v>
      </c>
      <c r="O10439" t="s">
        <v>2046</v>
      </c>
      <c r="P10439" t="s">
        <v>2043</v>
      </c>
    </row>
    <row r="10440" spans="1:16" x14ac:dyDescent="0.2">
      <c r="A10440" t="s">
        <v>2522</v>
      </c>
      <c r="B10440">
        <v>499</v>
      </c>
      <c r="C10440">
        <v>2016</v>
      </c>
      <c r="D10440" t="s">
        <v>65</v>
      </c>
      <c r="E10440" t="s">
        <v>2044</v>
      </c>
      <c r="F10440" t="s">
        <v>53</v>
      </c>
      <c r="G10440" t="s">
        <v>1404</v>
      </c>
      <c r="H10440">
        <v>10741</v>
      </c>
      <c r="I10440">
        <v>5142</v>
      </c>
      <c r="J10440">
        <v>634</v>
      </c>
      <c r="K10440">
        <v>18888</v>
      </c>
      <c r="L10440">
        <v>4493</v>
      </c>
      <c r="M10440" t="s">
        <v>2043</v>
      </c>
      <c r="N10440" t="s">
        <v>2043</v>
      </c>
      <c r="O10440" t="s">
        <v>2046</v>
      </c>
      <c r="P10440" t="s">
        <v>2043</v>
      </c>
    </row>
    <row r="10441" spans="1:16" x14ac:dyDescent="0.2">
      <c r="A10441" t="s">
        <v>2523</v>
      </c>
      <c r="B10441">
        <v>500</v>
      </c>
      <c r="C10441">
        <v>2016</v>
      </c>
      <c r="D10441" t="s">
        <v>1838</v>
      </c>
      <c r="E10441" t="s">
        <v>2042</v>
      </c>
      <c r="F10441" t="s">
        <v>41</v>
      </c>
      <c r="G10441" t="s">
        <v>1804</v>
      </c>
      <c r="H10441">
        <v>4053</v>
      </c>
      <c r="I10441">
        <v>5130</v>
      </c>
      <c r="J10441">
        <v>151</v>
      </c>
      <c r="K10441">
        <v>2580</v>
      </c>
      <c r="L10441">
        <v>37500</v>
      </c>
      <c r="M10441" t="s">
        <v>2043</v>
      </c>
      <c r="N10441" t="s">
        <v>2043</v>
      </c>
      <c r="O10441" t="s">
        <v>2046</v>
      </c>
      <c r="P10441" t="s">
        <v>2043</v>
      </c>
    </row>
    <row r="10442" spans="1:16" x14ac:dyDescent="0.2">
      <c r="A10442" t="s">
        <v>2041</v>
      </c>
      <c r="B10442">
        <v>1</v>
      </c>
      <c r="C10442">
        <v>2017</v>
      </c>
      <c r="D10442" t="s">
        <v>24</v>
      </c>
      <c r="E10442" t="s">
        <v>2042</v>
      </c>
      <c r="F10442" t="s">
        <v>25</v>
      </c>
      <c r="G10442" t="s">
        <v>1399</v>
      </c>
      <c r="H10442">
        <v>218619</v>
      </c>
      <c r="I10442">
        <v>485873</v>
      </c>
      <c r="J10442">
        <v>13643</v>
      </c>
      <c r="K10442">
        <v>198825</v>
      </c>
      <c r="L10442">
        <v>2300000</v>
      </c>
      <c r="M10442" t="s">
        <v>2043</v>
      </c>
      <c r="N10442" t="s">
        <v>2043</v>
      </c>
      <c r="O10442" t="s">
        <v>2043</v>
      </c>
      <c r="P10442" t="s">
        <v>2046</v>
      </c>
    </row>
    <row r="10443" spans="1:16" x14ac:dyDescent="0.2">
      <c r="A10443" t="s">
        <v>1969</v>
      </c>
      <c r="B10443">
        <v>2</v>
      </c>
      <c r="C10443">
        <v>2017</v>
      </c>
      <c r="D10443" t="s">
        <v>65</v>
      </c>
      <c r="E10443" t="s">
        <v>2044</v>
      </c>
      <c r="F10443" t="s">
        <v>68</v>
      </c>
      <c r="G10443" t="s">
        <v>1408</v>
      </c>
      <c r="H10443">
        <v>411035</v>
      </c>
      <c r="I10443">
        <v>223604</v>
      </c>
      <c r="J10443">
        <v>24074</v>
      </c>
      <c r="K10443">
        <v>620854</v>
      </c>
      <c r="L10443">
        <v>367700</v>
      </c>
      <c r="M10443" t="s">
        <v>2043</v>
      </c>
      <c r="N10443" t="s">
        <v>2043</v>
      </c>
      <c r="O10443" t="s">
        <v>2043</v>
      </c>
      <c r="P10443" t="s">
        <v>2046</v>
      </c>
    </row>
    <row r="10444" spans="1:16" x14ac:dyDescent="0.2">
      <c r="A10444" t="s">
        <v>1970</v>
      </c>
      <c r="B10444">
        <v>3</v>
      </c>
      <c r="C10444">
        <v>2017</v>
      </c>
      <c r="D10444" t="s">
        <v>30</v>
      </c>
      <c r="E10444" t="s">
        <v>2045</v>
      </c>
      <c r="F10444" t="s">
        <v>55</v>
      </c>
      <c r="G10444" t="s">
        <v>1486</v>
      </c>
      <c r="H10444">
        <v>753718</v>
      </c>
      <c r="I10444">
        <v>215639</v>
      </c>
      <c r="J10444">
        <v>45687</v>
      </c>
      <c r="K10444">
        <v>321686</v>
      </c>
      <c r="L10444">
        <v>116000</v>
      </c>
      <c r="M10444" t="s">
        <v>2043</v>
      </c>
      <c r="N10444" t="s">
        <v>2043</v>
      </c>
      <c r="O10444" t="s">
        <v>2043</v>
      </c>
      <c r="P10444" t="s">
        <v>2046</v>
      </c>
    </row>
    <row r="10445" spans="1:16" x14ac:dyDescent="0.2">
      <c r="A10445" t="s">
        <v>1967</v>
      </c>
      <c r="B10445">
        <v>4</v>
      </c>
      <c r="C10445">
        <v>2017</v>
      </c>
      <c r="D10445" t="s">
        <v>21</v>
      </c>
      <c r="E10445" t="s">
        <v>920</v>
      </c>
      <c r="F10445" t="s">
        <v>22</v>
      </c>
      <c r="G10445" t="s">
        <v>1400</v>
      </c>
      <c r="H10445">
        <v>340056</v>
      </c>
      <c r="I10445">
        <v>205004</v>
      </c>
      <c r="J10445">
        <v>7840</v>
      </c>
      <c r="K10445">
        <v>330314</v>
      </c>
      <c r="L10445">
        <v>72700</v>
      </c>
      <c r="M10445" t="s">
        <v>2043</v>
      </c>
      <c r="N10445" t="s">
        <v>2043</v>
      </c>
      <c r="O10445" t="s">
        <v>2043</v>
      </c>
      <c r="P10445" t="s">
        <v>2046</v>
      </c>
    </row>
    <row r="10446" spans="1:16" x14ac:dyDescent="0.2">
      <c r="A10446" t="s">
        <v>1977</v>
      </c>
      <c r="B10446">
        <v>5</v>
      </c>
      <c r="C10446">
        <v>2017</v>
      </c>
      <c r="D10446" t="s">
        <v>972</v>
      </c>
      <c r="E10446" t="s">
        <v>115</v>
      </c>
      <c r="F10446" t="s">
        <v>55</v>
      </c>
      <c r="G10446" t="s">
        <v>1413</v>
      </c>
      <c r="H10446">
        <v>31439</v>
      </c>
      <c r="I10446">
        <v>192487</v>
      </c>
      <c r="J10446">
        <v>2258</v>
      </c>
      <c r="K10446">
        <v>56563</v>
      </c>
      <c r="L10446">
        <v>68000</v>
      </c>
      <c r="M10446" t="s">
        <v>2043</v>
      </c>
      <c r="N10446" t="s">
        <v>2043</v>
      </c>
      <c r="O10446" t="s">
        <v>2043</v>
      </c>
      <c r="P10446" t="s">
        <v>2046</v>
      </c>
    </row>
    <row r="10447" spans="1:16" x14ac:dyDescent="0.2">
      <c r="A10447" t="s">
        <v>1976</v>
      </c>
      <c r="B10447">
        <v>6</v>
      </c>
      <c r="C10447">
        <v>2017</v>
      </c>
      <c r="D10447" t="s">
        <v>1288</v>
      </c>
      <c r="E10447" t="s">
        <v>112</v>
      </c>
      <c r="F10447" t="s">
        <v>72</v>
      </c>
      <c r="G10447" t="s">
        <v>1415</v>
      </c>
      <c r="H10447">
        <v>157793</v>
      </c>
      <c r="I10447">
        <v>184840</v>
      </c>
      <c r="J10447">
        <v>7017</v>
      </c>
      <c r="K10447">
        <v>122810</v>
      </c>
      <c r="L10447">
        <v>230000</v>
      </c>
      <c r="M10447" t="s">
        <v>2043</v>
      </c>
      <c r="N10447" t="s">
        <v>2043</v>
      </c>
      <c r="O10447" t="s">
        <v>2043</v>
      </c>
      <c r="P10447" t="s">
        <v>2046</v>
      </c>
    </row>
    <row r="10448" spans="1:16" x14ac:dyDescent="0.2">
      <c r="A10448" t="s">
        <v>2047</v>
      </c>
      <c r="B10448">
        <v>7</v>
      </c>
      <c r="C10448">
        <v>2017</v>
      </c>
      <c r="D10448" t="s">
        <v>1291</v>
      </c>
      <c r="E10448" t="s">
        <v>112</v>
      </c>
      <c r="F10448" t="s">
        <v>210</v>
      </c>
      <c r="G10448" t="s">
        <v>1433</v>
      </c>
      <c r="H10448">
        <v>81310</v>
      </c>
      <c r="I10448">
        <v>177526</v>
      </c>
      <c r="J10448">
        <v>5317</v>
      </c>
      <c r="K10448">
        <v>94462</v>
      </c>
      <c r="L10448">
        <v>204000</v>
      </c>
      <c r="M10448" t="s">
        <v>2043</v>
      </c>
      <c r="N10448" t="s">
        <v>2043</v>
      </c>
      <c r="O10448" t="s">
        <v>2043</v>
      </c>
      <c r="P10448" t="s">
        <v>2046</v>
      </c>
    </row>
    <row r="10449" spans="1:16" x14ac:dyDescent="0.2">
      <c r="A10449" t="s">
        <v>1971</v>
      </c>
      <c r="B10449">
        <v>8</v>
      </c>
      <c r="C10449">
        <v>2017</v>
      </c>
      <c r="D10449" t="s">
        <v>17</v>
      </c>
      <c r="E10449" t="s">
        <v>17</v>
      </c>
      <c r="F10449" t="s">
        <v>18</v>
      </c>
      <c r="G10449" t="s">
        <v>1401</v>
      </c>
      <c r="H10449">
        <v>52968</v>
      </c>
      <c r="I10449">
        <v>166380</v>
      </c>
      <c r="J10449">
        <v>9427</v>
      </c>
      <c r="K10449">
        <v>221690</v>
      </c>
      <c r="L10449">
        <v>225000</v>
      </c>
      <c r="M10449" t="s">
        <v>2043</v>
      </c>
      <c r="N10449" t="s">
        <v>2046</v>
      </c>
      <c r="O10449" t="s">
        <v>2043</v>
      </c>
      <c r="P10449" t="s">
        <v>2046</v>
      </c>
    </row>
    <row r="10450" spans="1:16" x14ac:dyDescent="0.2">
      <c r="A10450" t="s">
        <v>1170</v>
      </c>
      <c r="B10450">
        <v>9</v>
      </c>
      <c r="C10450">
        <v>2017</v>
      </c>
      <c r="D10450" t="s">
        <v>27</v>
      </c>
      <c r="E10450" t="s">
        <v>27</v>
      </c>
      <c r="F10450" t="s">
        <v>22</v>
      </c>
      <c r="G10450" t="s">
        <v>1502</v>
      </c>
      <c r="H10450">
        <v>255679</v>
      </c>
      <c r="I10450">
        <v>163786</v>
      </c>
      <c r="J10450">
        <v>12976</v>
      </c>
      <c r="K10450">
        <v>403821</v>
      </c>
      <c r="L10450">
        <v>268540</v>
      </c>
      <c r="M10450" t="s">
        <v>2043</v>
      </c>
      <c r="N10450" t="s">
        <v>2043</v>
      </c>
      <c r="O10450" t="s">
        <v>2043</v>
      </c>
      <c r="P10450" t="s">
        <v>2046</v>
      </c>
    </row>
    <row r="10451" spans="1:16" x14ac:dyDescent="0.2">
      <c r="A10451" t="s">
        <v>1972</v>
      </c>
      <c r="B10451">
        <v>10</v>
      </c>
      <c r="C10451">
        <v>2017</v>
      </c>
      <c r="D10451" t="s">
        <v>17</v>
      </c>
      <c r="E10451" t="s">
        <v>17</v>
      </c>
      <c r="F10451" t="s">
        <v>18</v>
      </c>
      <c r="G10451" t="s">
        <v>1405</v>
      </c>
      <c r="H10451">
        <v>46349</v>
      </c>
      <c r="I10451">
        <v>151800</v>
      </c>
      <c r="J10451">
        <v>4596</v>
      </c>
      <c r="K10451">
        <v>237951</v>
      </c>
      <c r="L10451">
        <v>201000</v>
      </c>
      <c r="M10451" t="s">
        <v>2043</v>
      </c>
      <c r="N10451" t="s">
        <v>2043</v>
      </c>
      <c r="O10451" t="s">
        <v>2043</v>
      </c>
      <c r="P10451" t="s">
        <v>2046</v>
      </c>
    </row>
    <row r="10452" spans="1:16" x14ac:dyDescent="0.2">
      <c r="A10452" t="s">
        <v>1989</v>
      </c>
      <c r="B10452">
        <v>11</v>
      </c>
      <c r="C10452">
        <v>2017</v>
      </c>
      <c r="D10452" t="s">
        <v>972</v>
      </c>
      <c r="E10452" t="s">
        <v>115</v>
      </c>
      <c r="F10452" t="s">
        <v>98</v>
      </c>
      <c r="G10452" t="s">
        <v>1418</v>
      </c>
      <c r="H10452">
        <v>19229</v>
      </c>
      <c r="I10452">
        <v>146850</v>
      </c>
      <c r="J10452">
        <v>1428</v>
      </c>
      <c r="K10452">
        <v>33656</v>
      </c>
      <c r="L10452">
        <v>18500</v>
      </c>
      <c r="M10452" t="s">
        <v>2043</v>
      </c>
      <c r="N10452" t="s">
        <v>2043</v>
      </c>
      <c r="O10452" t="s">
        <v>2043</v>
      </c>
      <c r="P10452" t="s">
        <v>2046</v>
      </c>
    </row>
    <row r="10453" spans="1:16" x14ac:dyDescent="0.2">
      <c r="A10453" t="s">
        <v>1993</v>
      </c>
      <c r="B10453">
        <v>12</v>
      </c>
      <c r="C10453">
        <v>2017</v>
      </c>
      <c r="D10453" t="s">
        <v>1363</v>
      </c>
      <c r="E10453" t="s">
        <v>2045</v>
      </c>
      <c r="F10453" t="s">
        <v>93</v>
      </c>
      <c r="G10453" t="s">
        <v>1457</v>
      </c>
      <c r="H10453">
        <v>423031</v>
      </c>
      <c r="I10453">
        <v>135987</v>
      </c>
      <c r="J10453">
        <v>2371</v>
      </c>
      <c r="K10453">
        <v>83402</v>
      </c>
      <c r="L10453">
        <v>341400</v>
      </c>
      <c r="M10453" t="s">
        <v>2046</v>
      </c>
      <c r="N10453" t="s">
        <v>2043</v>
      </c>
      <c r="O10453" t="s">
        <v>2043</v>
      </c>
      <c r="P10453" t="s">
        <v>2046</v>
      </c>
    </row>
    <row r="10454" spans="1:16" x14ac:dyDescent="0.2">
      <c r="A10454" t="s">
        <v>1973</v>
      </c>
      <c r="B10454">
        <v>13</v>
      </c>
      <c r="C10454">
        <v>2017</v>
      </c>
      <c r="D10454" t="s">
        <v>1727</v>
      </c>
      <c r="E10454" t="s">
        <v>2064</v>
      </c>
      <c r="F10454" t="s">
        <v>146</v>
      </c>
      <c r="G10454" t="s">
        <v>1465</v>
      </c>
      <c r="H10454">
        <v>259520</v>
      </c>
      <c r="I10454">
        <v>126661</v>
      </c>
      <c r="J10454">
        <v>8831</v>
      </c>
      <c r="K10454">
        <v>365183</v>
      </c>
      <c r="L10454">
        <v>295000</v>
      </c>
      <c r="M10454" t="s">
        <v>2043</v>
      </c>
      <c r="N10454" t="s">
        <v>2043</v>
      </c>
      <c r="O10454" t="s">
        <v>2043</v>
      </c>
      <c r="P10454" t="s">
        <v>2046</v>
      </c>
    </row>
    <row r="10455" spans="1:16" x14ac:dyDescent="0.2">
      <c r="A10455" t="s">
        <v>1978</v>
      </c>
      <c r="B10455">
        <v>14</v>
      </c>
      <c r="C10455">
        <v>2017</v>
      </c>
      <c r="D10455" t="s">
        <v>27</v>
      </c>
      <c r="E10455" t="s">
        <v>27</v>
      </c>
      <c r="F10455" t="s">
        <v>28</v>
      </c>
      <c r="G10455" t="s">
        <v>1406</v>
      </c>
      <c r="H10455">
        <v>198900</v>
      </c>
      <c r="I10455">
        <v>125980</v>
      </c>
      <c r="J10455">
        <v>13127</v>
      </c>
      <c r="K10455">
        <v>244180</v>
      </c>
      <c r="L10455">
        <v>160900</v>
      </c>
      <c r="M10455" t="s">
        <v>2043</v>
      </c>
      <c r="N10455" t="s">
        <v>2043</v>
      </c>
      <c r="O10455" t="s">
        <v>2043</v>
      </c>
      <c r="P10455" t="s">
        <v>2046</v>
      </c>
    </row>
    <row r="10456" spans="1:16" x14ac:dyDescent="0.2">
      <c r="A10456" t="s">
        <v>1983</v>
      </c>
      <c r="B10456">
        <v>15</v>
      </c>
      <c r="C10456">
        <v>2017</v>
      </c>
      <c r="D10456" t="s">
        <v>972</v>
      </c>
      <c r="E10456" t="s">
        <v>115</v>
      </c>
      <c r="F10456" t="s">
        <v>53</v>
      </c>
      <c r="G10456" t="s">
        <v>1414</v>
      </c>
      <c r="H10456">
        <v>25725</v>
      </c>
      <c r="I10456">
        <v>121546</v>
      </c>
      <c r="J10456">
        <v>1427</v>
      </c>
      <c r="K10456">
        <v>34122</v>
      </c>
      <c r="L10456">
        <v>37300</v>
      </c>
      <c r="M10456" t="s">
        <v>2043</v>
      </c>
      <c r="N10456" t="s">
        <v>2043</v>
      </c>
      <c r="O10456" t="s">
        <v>2043</v>
      </c>
      <c r="P10456" t="s">
        <v>2046</v>
      </c>
    </row>
    <row r="10457" spans="1:16" x14ac:dyDescent="0.2">
      <c r="A10457" t="s">
        <v>2049</v>
      </c>
      <c r="B10457">
        <v>16</v>
      </c>
      <c r="C10457">
        <v>2017</v>
      </c>
      <c r="D10457" t="s">
        <v>24</v>
      </c>
      <c r="E10457" t="s">
        <v>2042</v>
      </c>
      <c r="F10457" t="s">
        <v>93</v>
      </c>
      <c r="G10457" t="s">
        <v>1420</v>
      </c>
      <c r="H10457">
        <v>73606</v>
      </c>
      <c r="I10457">
        <v>118719</v>
      </c>
      <c r="J10457">
        <v>2350</v>
      </c>
      <c r="K10457">
        <v>33163</v>
      </c>
      <c r="L10457">
        <v>172000</v>
      </c>
      <c r="M10457" t="s">
        <v>2043</v>
      </c>
      <c r="N10457" t="s">
        <v>2043</v>
      </c>
      <c r="O10457" t="s">
        <v>2043</v>
      </c>
      <c r="P10457" t="s">
        <v>2046</v>
      </c>
    </row>
    <row r="10458" spans="1:16" x14ac:dyDescent="0.2">
      <c r="A10458" t="s">
        <v>2473</v>
      </c>
      <c r="B10458">
        <v>17</v>
      </c>
      <c r="C10458">
        <v>2017</v>
      </c>
      <c r="D10458" t="s">
        <v>70</v>
      </c>
      <c r="E10458" t="s">
        <v>70</v>
      </c>
      <c r="F10458" t="s">
        <v>44</v>
      </c>
      <c r="G10458" t="s">
        <v>1428</v>
      </c>
      <c r="H10458">
        <v>89645</v>
      </c>
      <c r="I10458">
        <v>117351</v>
      </c>
      <c r="J10458">
        <v>4173</v>
      </c>
      <c r="K10458">
        <v>72688</v>
      </c>
      <c r="L10458" s="1">
        <v>300000</v>
      </c>
      <c r="M10458" t="s">
        <v>2043</v>
      </c>
      <c r="N10458" t="s">
        <v>2043</v>
      </c>
      <c r="O10458" t="s">
        <v>2043</v>
      </c>
      <c r="P10458" t="s">
        <v>2046</v>
      </c>
    </row>
    <row r="10459" spans="1:16" x14ac:dyDescent="0.2">
      <c r="A10459" t="s">
        <v>1985</v>
      </c>
      <c r="B10459">
        <v>18</v>
      </c>
      <c r="C10459">
        <v>2017</v>
      </c>
      <c r="D10459" t="s">
        <v>70</v>
      </c>
      <c r="E10459" t="s">
        <v>70</v>
      </c>
      <c r="F10459" t="s">
        <v>53</v>
      </c>
      <c r="G10459" t="s">
        <v>1416</v>
      </c>
      <c r="H10459">
        <v>26961</v>
      </c>
      <c r="I10459">
        <v>115337</v>
      </c>
      <c r="J10459">
        <v>1975</v>
      </c>
      <c r="K10459">
        <v>36505</v>
      </c>
      <c r="L10459">
        <v>443000</v>
      </c>
      <c r="M10459" t="s">
        <v>2043</v>
      </c>
      <c r="N10459" t="s">
        <v>2043</v>
      </c>
      <c r="O10459" t="s">
        <v>2043</v>
      </c>
      <c r="P10459" t="s">
        <v>2046</v>
      </c>
    </row>
    <row r="10460" spans="1:16" x14ac:dyDescent="0.2">
      <c r="A10460" t="s">
        <v>1968</v>
      </c>
      <c r="B10460">
        <v>19</v>
      </c>
      <c r="C10460">
        <v>2017</v>
      </c>
      <c r="D10460" t="s">
        <v>21</v>
      </c>
      <c r="E10460" t="s">
        <v>920</v>
      </c>
      <c r="F10460" t="s">
        <v>55</v>
      </c>
      <c r="G10460" t="s">
        <v>1402</v>
      </c>
      <c r="H10460">
        <v>203263</v>
      </c>
      <c r="I10460">
        <v>107567</v>
      </c>
      <c r="J10460">
        <v>497</v>
      </c>
      <c r="K10460">
        <v>260078</v>
      </c>
      <c r="L10460">
        <v>55200</v>
      </c>
      <c r="M10460" t="s">
        <v>2043</v>
      </c>
      <c r="N10460" t="s">
        <v>2043</v>
      </c>
      <c r="O10460" t="s">
        <v>2043</v>
      </c>
      <c r="P10460" t="s">
        <v>2046</v>
      </c>
    </row>
    <row r="10461" spans="1:16" x14ac:dyDescent="0.2">
      <c r="A10461" t="s">
        <v>607</v>
      </c>
      <c r="B10461">
        <v>20</v>
      </c>
      <c r="C10461">
        <v>2017</v>
      </c>
      <c r="D10461" t="s">
        <v>79</v>
      </c>
      <c r="E10461" t="s">
        <v>2044</v>
      </c>
      <c r="F10461" t="s">
        <v>80</v>
      </c>
      <c r="G10461" t="s">
        <v>1553</v>
      </c>
      <c r="H10461">
        <v>3011</v>
      </c>
      <c r="I10461">
        <v>107162</v>
      </c>
      <c r="J10461">
        <v>12313</v>
      </c>
      <c r="K10461">
        <v>3287968</v>
      </c>
      <c r="L10461">
        <v>7000</v>
      </c>
      <c r="M10461" t="s">
        <v>2043</v>
      </c>
      <c r="N10461" t="s">
        <v>2043</v>
      </c>
      <c r="O10461" t="s">
        <v>2043</v>
      </c>
      <c r="P10461" t="s">
        <v>2046</v>
      </c>
    </row>
    <row r="10462" spans="1:16" x14ac:dyDescent="0.2">
      <c r="A10462" t="s">
        <v>2474</v>
      </c>
      <c r="B10462">
        <v>21</v>
      </c>
      <c r="C10462">
        <v>2017</v>
      </c>
      <c r="D10462" t="s">
        <v>57</v>
      </c>
      <c r="E10462" t="s">
        <v>2044</v>
      </c>
      <c r="F10462" t="s">
        <v>28</v>
      </c>
      <c r="G10462" t="s">
        <v>1406</v>
      </c>
      <c r="H10462">
        <v>313761</v>
      </c>
      <c r="I10462">
        <v>105486</v>
      </c>
      <c r="J10462">
        <v>24733</v>
      </c>
      <c r="K10462">
        <v>2490972</v>
      </c>
      <c r="L10462">
        <v>243355</v>
      </c>
      <c r="M10462" t="s">
        <v>2043</v>
      </c>
      <c r="N10462" t="s">
        <v>2043</v>
      </c>
      <c r="O10462" t="s">
        <v>2043</v>
      </c>
      <c r="P10462" t="s">
        <v>2046</v>
      </c>
    </row>
    <row r="10463" spans="1:16" x14ac:dyDescent="0.2">
      <c r="A10463" t="s">
        <v>1981</v>
      </c>
      <c r="B10463">
        <v>22</v>
      </c>
      <c r="C10463">
        <v>2017</v>
      </c>
      <c r="D10463" t="s">
        <v>1291</v>
      </c>
      <c r="E10463" t="s">
        <v>112</v>
      </c>
      <c r="F10463" t="s">
        <v>142</v>
      </c>
      <c r="G10463" t="s">
        <v>1480</v>
      </c>
      <c r="H10463">
        <v>39567</v>
      </c>
      <c r="I10463">
        <v>100288</v>
      </c>
      <c r="J10463">
        <v>3404</v>
      </c>
      <c r="K10463">
        <v>51745</v>
      </c>
      <c r="L10463">
        <v>25600</v>
      </c>
      <c r="M10463" t="s">
        <v>2043</v>
      </c>
      <c r="N10463" t="s">
        <v>2043</v>
      </c>
      <c r="O10463" t="s">
        <v>2043</v>
      </c>
      <c r="P10463" t="s">
        <v>2046</v>
      </c>
    </row>
    <row r="10464" spans="1:16" x14ac:dyDescent="0.2">
      <c r="A10464" t="s">
        <v>1991</v>
      </c>
      <c r="B10464">
        <v>23</v>
      </c>
      <c r="C10464">
        <v>2017</v>
      </c>
      <c r="D10464" t="s">
        <v>1830</v>
      </c>
      <c r="E10464" t="s">
        <v>2042</v>
      </c>
      <c r="F10464" t="s">
        <v>86</v>
      </c>
      <c r="G10464" t="s">
        <v>1412</v>
      </c>
      <c r="H10464">
        <v>176368</v>
      </c>
      <c r="I10464">
        <v>94595</v>
      </c>
      <c r="J10464">
        <v>7957</v>
      </c>
      <c r="K10464">
        <v>42966</v>
      </c>
      <c r="L10464">
        <v>406000</v>
      </c>
      <c r="M10464" t="s">
        <v>2043</v>
      </c>
      <c r="N10464" t="s">
        <v>2043</v>
      </c>
      <c r="O10464" t="s">
        <v>2043</v>
      </c>
      <c r="P10464" t="s">
        <v>2046</v>
      </c>
    </row>
    <row r="10465" spans="1:16" x14ac:dyDescent="0.2">
      <c r="A10465" t="s">
        <v>1285</v>
      </c>
      <c r="B10465">
        <v>24</v>
      </c>
      <c r="C10465">
        <v>2017</v>
      </c>
      <c r="D10465" t="s">
        <v>74</v>
      </c>
      <c r="E10465" t="s">
        <v>74</v>
      </c>
      <c r="F10465" t="s">
        <v>44</v>
      </c>
      <c r="G10465" t="s">
        <v>1417</v>
      </c>
      <c r="H10465">
        <v>107546</v>
      </c>
      <c r="I10465">
        <v>94571</v>
      </c>
      <c r="J10465">
        <v>4895</v>
      </c>
      <c r="K10465">
        <v>89997</v>
      </c>
      <c r="L10465">
        <v>150540</v>
      </c>
      <c r="M10465" t="s">
        <v>2043</v>
      </c>
      <c r="N10465" t="s">
        <v>2043</v>
      </c>
      <c r="O10465" t="s">
        <v>2043</v>
      </c>
      <c r="P10465" t="s">
        <v>2046</v>
      </c>
    </row>
    <row r="10466" spans="1:16" x14ac:dyDescent="0.2">
      <c r="A10466" t="s">
        <v>1238</v>
      </c>
      <c r="B10466">
        <v>25</v>
      </c>
      <c r="C10466">
        <v>2017</v>
      </c>
      <c r="D10466" t="s">
        <v>57</v>
      </c>
      <c r="E10466" t="s">
        <v>2044</v>
      </c>
      <c r="F10466" t="s">
        <v>55</v>
      </c>
      <c r="G10466" t="s">
        <v>1413</v>
      </c>
      <c r="H10466">
        <v>278516</v>
      </c>
      <c r="I10466">
        <v>94176</v>
      </c>
      <c r="J10466">
        <v>21938</v>
      </c>
      <c r="K10466">
        <v>1930115</v>
      </c>
      <c r="L10466">
        <v>269100</v>
      </c>
      <c r="M10466" t="s">
        <v>2043</v>
      </c>
      <c r="N10466" t="s">
        <v>2043</v>
      </c>
      <c r="O10466" t="s">
        <v>2043</v>
      </c>
      <c r="P10466" t="s">
        <v>2046</v>
      </c>
    </row>
    <row r="10467" spans="1:16" x14ac:dyDescent="0.2">
      <c r="A10467" t="s">
        <v>2052</v>
      </c>
      <c r="B10467">
        <v>26</v>
      </c>
      <c r="C10467">
        <v>2017</v>
      </c>
      <c r="D10467" t="s">
        <v>57</v>
      </c>
      <c r="E10467" t="s">
        <v>2044</v>
      </c>
      <c r="F10467" t="s">
        <v>125</v>
      </c>
      <c r="G10467" t="s">
        <v>1407</v>
      </c>
      <c r="H10467">
        <v>236182</v>
      </c>
      <c r="I10467">
        <v>93662</v>
      </c>
      <c r="J10467">
        <v>17906</v>
      </c>
      <c r="K10467">
        <v>2187702</v>
      </c>
      <c r="L10467">
        <v>208024</v>
      </c>
      <c r="M10467" t="s">
        <v>2043</v>
      </c>
      <c r="N10467" t="s">
        <v>2043</v>
      </c>
      <c r="O10467" t="s">
        <v>2043</v>
      </c>
      <c r="P10467" t="s">
        <v>2046</v>
      </c>
    </row>
    <row r="10468" spans="1:16" x14ac:dyDescent="0.2">
      <c r="A10468" t="s">
        <v>2058</v>
      </c>
      <c r="B10468">
        <v>27</v>
      </c>
      <c r="C10468">
        <v>2017</v>
      </c>
      <c r="D10468" t="s">
        <v>1363</v>
      </c>
      <c r="E10468" t="s">
        <v>2045</v>
      </c>
      <c r="F10468" t="s">
        <v>55</v>
      </c>
      <c r="G10468" t="s">
        <v>1543</v>
      </c>
      <c r="H10468">
        <v>579426</v>
      </c>
      <c r="I10468">
        <v>90272</v>
      </c>
      <c r="J10468">
        <v>19478</v>
      </c>
      <c r="K10468">
        <v>167497</v>
      </c>
      <c r="L10468">
        <v>72053</v>
      </c>
      <c r="M10468" t="s">
        <v>2046</v>
      </c>
      <c r="N10468" t="s">
        <v>2043</v>
      </c>
      <c r="O10468" t="s">
        <v>2043</v>
      </c>
      <c r="P10468" t="s">
        <v>2046</v>
      </c>
    </row>
    <row r="10469" spans="1:16" x14ac:dyDescent="0.2">
      <c r="A10469" t="s">
        <v>1992</v>
      </c>
      <c r="B10469">
        <v>28</v>
      </c>
      <c r="C10469">
        <v>2017</v>
      </c>
      <c r="D10469" t="s">
        <v>636</v>
      </c>
      <c r="E10469" t="s">
        <v>2045</v>
      </c>
      <c r="F10469" t="s">
        <v>93</v>
      </c>
      <c r="G10469" t="s">
        <v>1430</v>
      </c>
      <c r="H10469">
        <v>508935</v>
      </c>
      <c r="I10469">
        <v>85320</v>
      </c>
      <c r="J10469">
        <v>16798</v>
      </c>
      <c r="K10469">
        <v>193694</v>
      </c>
      <c r="L10469">
        <v>114000</v>
      </c>
      <c r="M10469" t="s">
        <v>2043</v>
      </c>
      <c r="N10469" t="s">
        <v>2043</v>
      </c>
      <c r="O10469" t="s">
        <v>2043</v>
      </c>
      <c r="P10469" t="s">
        <v>2046</v>
      </c>
    </row>
    <row r="10470" spans="1:16" x14ac:dyDescent="0.2">
      <c r="A10470" t="s">
        <v>2057</v>
      </c>
      <c r="B10470">
        <v>29</v>
      </c>
      <c r="C10470">
        <v>2017</v>
      </c>
      <c r="D10470" t="s">
        <v>1288</v>
      </c>
      <c r="E10470" t="s">
        <v>112</v>
      </c>
      <c r="F10470" t="s">
        <v>255</v>
      </c>
      <c r="G10470" t="s">
        <v>1423</v>
      </c>
      <c r="H10470">
        <v>43813</v>
      </c>
      <c r="I10470">
        <v>84863</v>
      </c>
      <c r="J10470">
        <v>2470</v>
      </c>
      <c r="K10470">
        <v>65083</v>
      </c>
      <c r="L10470">
        <v>53000</v>
      </c>
      <c r="M10470" t="s">
        <v>2043</v>
      </c>
      <c r="N10470" t="s">
        <v>2043</v>
      </c>
      <c r="O10470" t="s">
        <v>2043</v>
      </c>
      <c r="P10470" t="s">
        <v>2046</v>
      </c>
    </row>
    <row r="10471" spans="1:16" x14ac:dyDescent="0.2">
      <c r="A10471" t="s">
        <v>1987</v>
      </c>
      <c r="B10471">
        <v>30</v>
      </c>
      <c r="C10471">
        <v>2017</v>
      </c>
      <c r="D10471" t="s">
        <v>57</v>
      </c>
      <c r="E10471" t="s">
        <v>2044</v>
      </c>
      <c r="F10471" t="s">
        <v>28</v>
      </c>
      <c r="G10471" t="s">
        <v>1406</v>
      </c>
      <c r="H10471">
        <v>165394</v>
      </c>
      <c r="I10471">
        <v>82386</v>
      </c>
      <c r="J10471">
        <v>14912</v>
      </c>
      <c r="K10471">
        <v>1792077</v>
      </c>
      <c r="L10471">
        <v>219000</v>
      </c>
      <c r="M10471" t="s">
        <v>2043</v>
      </c>
      <c r="N10471" t="s">
        <v>2043</v>
      </c>
      <c r="O10471" t="s">
        <v>2043</v>
      </c>
      <c r="P10471" t="s">
        <v>2046</v>
      </c>
    </row>
    <row r="10472" spans="1:16" x14ac:dyDescent="0.2">
      <c r="A10472" t="s">
        <v>1998</v>
      </c>
      <c r="B10472">
        <v>31</v>
      </c>
      <c r="C10472">
        <v>2017</v>
      </c>
      <c r="D10472" t="s">
        <v>27</v>
      </c>
      <c r="E10472" t="s">
        <v>27</v>
      </c>
      <c r="F10472" t="s">
        <v>98</v>
      </c>
      <c r="G10472" t="s">
        <v>1442</v>
      </c>
      <c r="H10472">
        <v>178258</v>
      </c>
      <c r="I10472">
        <v>80403</v>
      </c>
      <c r="J10472">
        <v>8695</v>
      </c>
      <c r="K10472">
        <v>180500</v>
      </c>
      <c r="L10472">
        <v>159000</v>
      </c>
      <c r="M10472" t="s">
        <v>2043</v>
      </c>
      <c r="N10472" t="s">
        <v>2043</v>
      </c>
      <c r="O10472" t="s">
        <v>2043</v>
      </c>
      <c r="P10472" t="s">
        <v>2046</v>
      </c>
    </row>
    <row r="10473" spans="1:16" x14ac:dyDescent="0.2">
      <c r="A10473" t="s">
        <v>2053</v>
      </c>
      <c r="B10473">
        <v>32</v>
      </c>
      <c r="C10473">
        <v>2017</v>
      </c>
      <c r="D10473" t="s">
        <v>1353</v>
      </c>
      <c r="E10473" t="s">
        <v>2045</v>
      </c>
      <c r="F10473" t="s">
        <v>28</v>
      </c>
      <c r="G10473" t="s">
        <v>1410</v>
      </c>
      <c r="H10473">
        <v>164251</v>
      </c>
      <c r="I10473">
        <v>79919</v>
      </c>
      <c r="J10473">
        <v>11872</v>
      </c>
      <c r="K10473">
        <v>117470</v>
      </c>
      <c r="L10473">
        <v>414400</v>
      </c>
      <c r="M10473" t="s">
        <v>2043</v>
      </c>
      <c r="N10473" t="s">
        <v>2046</v>
      </c>
      <c r="O10473" t="s">
        <v>2043</v>
      </c>
      <c r="P10473" t="s">
        <v>2046</v>
      </c>
    </row>
    <row r="10474" spans="1:16" x14ac:dyDescent="0.2">
      <c r="A10474" t="s">
        <v>968</v>
      </c>
      <c r="B10474">
        <v>33</v>
      </c>
      <c r="C10474">
        <v>2017</v>
      </c>
      <c r="D10474" t="s">
        <v>43</v>
      </c>
      <c r="E10474" t="s">
        <v>2044</v>
      </c>
      <c r="F10474" t="s">
        <v>44</v>
      </c>
      <c r="G10474" t="s">
        <v>1419</v>
      </c>
      <c r="I10474">
        <v>76132</v>
      </c>
      <c r="J10474">
        <v>350</v>
      </c>
      <c r="K10474">
        <v>256030</v>
      </c>
      <c r="L10474">
        <v>68234</v>
      </c>
      <c r="M10474" t="s">
        <v>2043</v>
      </c>
      <c r="N10474" t="s">
        <v>2043</v>
      </c>
      <c r="O10474" t="s">
        <v>2043</v>
      </c>
      <c r="P10474" t="s">
        <v>2046</v>
      </c>
    </row>
    <row r="10475" spans="1:16" x14ac:dyDescent="0.2">
      <c r="A10475" t="s">
        <v>1937</v>
      </c>
      <c r="B10475">
        <v>34</v>
      </c>
      <c r="C10475">
        <v>2017</v>
      </c>
      <c r="D10475" t="s">
        <v>21</v>
      </c>
      <c r="E10475" t="s">
        <v>920</v>
      </c>
      <c r="F10475" t="s">
        <v>22</v>
      </c>
      <c r="G10475" t="s">
        <v>1403</v>
      </c>
      <c r="H10475">
        <v>40954</v>
      </c>
      <c r="I10475">
        <v>72396</v>
      </c>
      <c r="J10475">
        <v>1555</v>
      </c>
      <c r="K10475">
        <v>51653</v>
      </c>
      <c r="L10475">
        <v>14800</v>
      </c>
      <c r="M10475" t="s">
        <v>2043</v>
      </c>
      <c r="N10475" t="s">
        <v>2043</v>
      </c>
      <c r="O10475" t="s">
        <v>2043</v>
      </c>
      <c r="P10475" t="s">
        <v>2046</v>
      </c>
    </row>
    <row r="10476" spans="1:16" x14ac:dyDescent="0.2">
      <c r="A10476" t="s">
        <v>99</v>
      </c>
      <c r="B10476">
        <v>35</v>
      </c>
      <c r="C10476">
        <v>2017</v>
      </c>
      <c r="D10476" t="s">
        <v>100</v>
      </c>
      <c r="E10476" t="s">
        <v>112</v>
      </c>
      <c r="F10476" t="s">
        <v>41</v>
      </c>
      <c r="G10476" t="s">
        <v>1424</v>
      </c>
      <c r="H10476">
        <v>337642</v>
      </c>
      <c r="I10476">
        <v>71890</v>
      </c>
      <c r="J10476">
        <v>16540</v>
      </c>
      <c r="K10476">
        <v>141208</v>
      </c>
      <c r="L10476">
        <v>126400</v>
      </c>
      <c r="M10476" t="s">
        <v>2043</v>
      </c>
      <c r="N10476" t="s">
        <v>2043</v>
      </c>
      <c r="O10476" t="s">
        <v>2043</v>
      </c>
      <c r="P10476" t="s">
        <v>2046</v>
      </c>
    </row>
    <row r="10477" spans="1:16" x14ac:dyDescent="0.2">
      <c r="A10477" t="s">
        <v>1990</v>
      </c>
      <c r="B10477">
        <v>36</v>
      </c>
      <c r="C10477">
        <v>2017</v>
      </c>
      <c r="D10477" t="s">
        <v>1077</v>
      </c>
      <c r="E10477" t="s">
        <v>2054</v>
      </c>
      <c r="F10477" t="s">
        <v>53</v>
      </c>
      <c r="G10477" t="s">
        <v>1416</v>
      </c>
      <c r="H10477">
        <v>229700</v>
      </c>
      <c r="I10477">
        <v>71726</v>
      </c>
      <c r="J10477">
        <v>10508</v>
      </c>
      <c r="K10477">
        <v>127136</v>
      </c>
      <c r="L10477">
        <v>105000</v>
      </c>
      <c r="M10477" t="s">
        <v>2043</v>
      </c>
      <c r="N10477" t="s">
        <v>2043</v>
      </c>
      <c r="O10477" t="s">
        <v>2043</v>
      </c>
      <c r="P10477" t="s">
        <v>2046</v>
      </c>
    </row>
    <row r="10478" spans="1:16" x14ac:dyDescent="0.2">
      <c r="A10478" t="s">
        <v>1974</v>
      </c>
      <c r="B10478">
        <v>37</v>
      </c>
      <c r="C10478">
        <v>2017</v>
      </c>
      <c r="D10478" t="s">
        <v>21</v>
      </c>
      <c r="E10478" t="s">
        <v>920</v>
      </c>
      <c r="F10478" t="s">
        <v>22</v>
      </c>
      <c r="G10478" t="s">
        <v>1411</v>
      </c>
      <c r="H10478">
        <v>29746</v>
      </c>
      <c r="I10478">
        <v>70166</v>
      </c>
      <c r="J10478">
        <v>2289</v>
      </c>
      <c r="K10478">
        <v>46173</v>
      </c>
      <c r="L10478">
        <v>9996</v>
      </c>
      <c r="M10478" t="s">
        <v>2043</v>
      </c>
      <c r="N10478" t="s">
        <v>2043</v>
      </c>
      <c r="O10478" t="s">
        <v>2043</v>
      </c>
      <c r="P10478" t="s">
        <v>2046</v>
      </c>
    </row>
    <row r="10479" spans="1:16" x14ac:dyDescent="0.2">
      <c r="A10479" t="s">
        <v>877</v>
      </c>
      <c r="B10479">
        <v>38</v>
      </c>
      <c r="C10479">
        <v>2017</v>
      </c>
      <c r="D10479" t="s">
        <v>24</v>
      </c>
      <c r="E10479" t="s">
        <v>2042</v>
      </c>
      <c r="F10479" t="s">
        <v>72</v>
      </c>
      <c r="G10479" t="s">
        <v>1421</v>
      </c>
      <c r="H10479">
        <v>30502</v>
      </c>
      <c r="I10479">
        <v>69495</v>
      </c>
      <c r="J10479">
        <v>2737</v>
      </c>
      <c r="K10479">
        <v>37431</v>
      </c>
      <c r="L10479">
        <v>323000</v>
      </c>
      <c r="M10479" t="s">
        <v>2043</v>
      </c>
      <c r="N10479" t="s">
        <v>2043</v>
      </c>
      <c r="O10479" t="s">
        <v>2043</v>
      </c>
      <c r="P10479" t="s">
        <v>2046</v>
      </c>
    </row>
    <row r="10480" spans="1:16" x14ac:dyDescent="0.2">
      <c r="A10480" t="s">
        <v>808</v>
      </c>
      <c r="B10480">
        <v>39</v>
      </c>
      <c r="C10480">
        <v>2017</v>
      </c>
      <c r="D10480" t="s">
        <v>79</v>
      </c>
      <c r="E10480" t="s">
        <v>2044</v>
      </c>
      <c r="F10480" t="s">
        <v>35</v>
      </c>
      <c r="G10480" t="s">
        <v>1431</v>
      </c>
      <c r="H10480">
        <v>1612</v>
      </c>
      <c r="I10480">
        <v>65665</v>
      </c>
      <c r="J10480">
        <v>7815</v>
      </c>
      <c r="K10480">
        <v>2023376</v>
      </c>
      <c r="L10480">
        <v>5982</v>
      </c>
      <c r="M10480" t="s">
        <v>2043</v>
      </c>
      <c r="N10480" t="s">
        <v>2043</v>
      </c>
      <c r="O10480" t="s">
        <v>2043</v>
      </c>
      <c r="P10480" t="s">
        <v>2046</v>
      </c>
    </row>
    <row r="10481" spans="1:16" x14ac:dyDescent="0.2">
      <c r="A10481" t="s">
        <v>2062</v>
      </c>
      <c r="B10481">
        <v>40</v>
      </c>
      <c r="C10481">
        <v>2017</v>
      </c>
      <c r="D10481" t="s">
        <v>1830</v>
      </c>
      <c r="E10481" t="s">
        <v>2042</v>
      </c>
      <c r="F10481" t="s">
        <v>125</v>
      </c>
      <c r="G10481" t="s">
        <v>1429</v>
      </c>
      <c r="H10481">
        <v>70481</v>
      </c>
      <c r="I10481">
        <v>65017</v>
      </c>
      <c r="J10481">
        <v>3093</v>
      </c>
      <c r="K10481">
        <v>34408</v>
      </c>
      <c r="L10481">
        <v>240000</v>
      </c>
      <c r="M10481" t="s">
        <v>2043</v>
      </c>
      <c r="N10481" t="s">
        <v>2043</v>
      </c>
      <c r="O10481" t="s">
        <v>2043</v>
      </c>
      <c r="P10481" t="s">
        <v>2046</v>
      </c>
    </row>
    <row r="10482" spans="1:16" x14ac:dyDescent="0.2">
      <c r="A10482" t="s">
        <v>2524</v>
      </c>
      <c r="B10482">
        <v>41</v>
      </c>
      <c r="C10482">
        <v>2017</v>
      </c>
      <c r="D10482" t="s">
        <v>30</v>
      </c>
      <c r="E10482" t="s">
        <v>2045</v>
      </c>
      <c r="F10482" t="s">
        <v>22</v>
      </c>
      <c r="G10482" t="s">
        <v>1422</v>
      </c>
      <c r="I10482">
        <v>64806</v>
      </c>
      <c r="J10482">
        <v>1672</v>
      </c>
      <c r="K10482">
        <v>118206</v>
      </c>
      <c r="L10482">
        <v>138000</v>
      </c>
      <c r="M10482" t="s">
        <v>2043</v>
      </c>
      <c r="N10482" t="s">
        <v>2043</v>
      </c>
      <c r="O10482" t="s">
        <v>2043</v>
      </c>
      <c r="P10482" t="s">
        <v>2043</v>
      </c>
    </row>
    <row r="10483" spans="1:16" x14ac:dyDescent="0.2">
      <c r="A10483" t="s">
        <v>1996</v>
      </c>
      <c r="B10483">
        <v>42</v>
      </c>
      <c r="C10483">
        <v>2017</v>
      </c>
      <c r="D10483" t="s">
        <v>97</v>
      </c>
      <c r="E10483" t="s">
        <v>2044</v>
      </c>
      <c r="F10483" t="s">
        <v>28</v>
      </c>
      <c r="G10483" t="s">
        <v>1406</v>
      </c>
      <c r="H10483">
        <v>57429</v>
      </c>
      <c r="I10483">
        <v>63476</v>
      </c>
      <c r="J10483">
        <v>800</v>
      </c>
      <c r="K10483">
        <v>898764</v>
      </c>
      <c r="L10483">
        <v>58000</v>
      </c>
      <c r="M10483" t="s">
        <v>2043</v>
      </c>
      <c r="N10483" t="s">
        <v>2043</v>
      </c>
      <c r="O10483" t="s">
        <v>2043</v>
      </c>
      <c r="P10483" t="s">
        <v>2046</v>
      </c>
    </row>
    <row r="10484" spans="1:16" x14ac:dyDescent="0.2">
      <c r="A10484" t="s">
        <v>978</v>
      </c>
      <c r="B10484">
        <v>43</v>
      </c>
      <c r="C10484">
        <v>2017</v>
      </c>
      <c r="D10484" t="s">
        <v>1288</v>
      </c>
      <c r="E10484" t="s">
        <v>112</v>
      </c>
      <c r="F10484" t="s">
        <v>33</v>
      </c>
      <c r="G10484" t="s">
        <v>1427</v>
      </c>
      <c r="H10484">
        <v>44859</v>
      </c>
      <c r="I10484">
        <v>63155</v>
      </c>
      <c r="J10484">
        <v>2271</v>
      </c>
      <c r="K10484">
        <v>69146</v>
      </c>
      <c r="L10484">
        <v>49500</v>
      </c>
      <c r="M10484" t="s">
        <v>2043</v>
      </c>
      <c r="N10484" t="s">
        <v>2043</v>
      </c>
      <c r="O10484" t="s">
        <v>2043</v>
      </c>
      <c r="P10484" t="s">
        <v>2046</v>
      </c>
    </row>
    <row r="10485" spans="1:16" x14ac:dyDescent="0.2">
      <c r="A10485" t="s">
        <v>1997</v>
      </c>
      <c r="B10485">
        <v>44</v>
      </c>
      <c r="C10485">
        <v>2017</v>
      </c>
      <c r="D10485" t="s">
        <v>980</v>
      </c>
      <c r="E10485" t="s">
        <v>2055</v>
      </c>
      <c r="F10485" t="s">
        <v>28</v>
      </c>
      <c r="G10485" t="s">
        <v>1445</v>
      </c>
      <c r="H10485">
        <v>159763</v>
      </c>
      <c r="I10485">
        <v>62799</v>
      </c>
      <c r="J10485">
        <v>6329</v>
      </c>
      <c r="K10485">
        <v>74129</v>
      </c>
      <c r="L10485">
        <v>264000</v>
      </c>
      <c r="M10485" t="s">
        <v>2043</v>
      </c>
      <c r="N10485" t="s">
        <v>2046</v>
      </c>
      <c r="O10485" t="s">
        <v>2043</v>
      </c>
      <c r="P10485" t="s">
        <v>2046</v>
      </c>
    </row>
    <row r="10486" spans="1:16" x14ac:dyDescent="0.2">
      <c r="A10486" t="s">
        <v>1988</v>
      </c>
      <c r="B10486">
        <v>45</v>
      </c>
      <c r="C10486">
        <v>2017</v>
      </c>
      <c r="D10486" t="s">
        <v>987</v>
      </c>
      <c r="E10486" t="s">
        <v>2055</v>
      </c>
      <c r="F10486" t="s">
        <v>44</v>
      </c>
      <c r="G10486" t="s">
        <v>1417</v>
      </c>
      <c r="H10486">
        <v>26274</v>
      </c>
      <c r="I10486">
        <v>62346</v>
      </c>
      <c r="J10486">
        <v>1279</v>
      </c>
      <c r="K10486">
        <v>39769</v>
      </c>
      <c r="L10486">
        <v>31800</v>
      </c>
      <c r="M10486" t="s">
        <v>2043</v>
      </c>
      <c r="N10486" t="s">
        <v>2043</v>
      </c>
      <c r="O10486" t="s">
        <v>2043</v>
      </c>
      <c r="P10486" t="s">
        <v>2046</v>
      </c>
    </row>
    <row r="10487" spans="1:16" x14ac:dyDescent="0.2">
      <c r="A10487" t="s">
        <v>2060</v>
      </c>
      <c r="B10487">
        <v>46</v>
      </c>
      <c r="C10487">
        <v>2017</v>
      </c>
      <c r="D10487" t="s">
        <v>85</v>
      </c>
      <c r="E10487" t="s">
        <v>2061</v>
      </c>
      <c r="F10487" t="s">
        <v>86</v>
      </c>
      <c r="G10487" t="s">
        <v>1412</v>
      </c>
      <c r="H10487">
        <v>93276</v>
      </c>
      <c r="I10487">
        <v>60906</v>
      </c>
      <c r="J10487">
        <v>3431</v>
      </c>
      <c r="K10487">
        <v>40377</v>
      </c>
      <c r="L10487">
        <v>335520</v>
      </c>
      <c r="M10487" t="s">
        <v>2043</v>
      </c>
      <c r="N10487" t="s">
        <v>2043</v>
      </c>
      <c r="O10487" t="s">
        <v>2043</v>
      </c>
      <c r="P10487" t="s">
        <v>2046</v>
      </c>
    </row>
    <row r="10488" spans="1:16" x14ac:dyDescent="0.2">
      <c r="A10488" t="s">
        <v>1084</v>
      </c>
      <c r="B10488">
        <v>47</v>
      </c>
      <c r="C10488">
        <v>2017</v>
      </c>
      <c r="D10488" t="s">
        <v>974</v>
      </c>
      <c r="E10488" t="s">
        <v>2045</v>
      </c>
      <c r="F10488" t="s">
        <v>55</v>
      </c>
      <c r="G10488" t="s">
        <v>1444</v>
      </c>
      <c r="H10488">
        <v>170539</v>
      </c>
      <c r="I10488">
        <v>59387</v>
      </c>
      <c r="J10488">
        <v>10316</v>
      </c>
      <c r="K10488">
        <v>113327</v>
      </c>
      <c r="L10488">
        <v>106000</v>
      </c>
      <c r="M10488" t="s">
        <v>2043</v>
      </c>
      <c r="N10488" t="s">
        <v>2043</v>
      </c>
      <c r="O10488" t="s">
        <v>2043</v>
      </c>
      <c r="P10488" t="s">
        <v>2046</v>
      </c>
    </row>
    <row r="10489" spans="1:16" x14ac:dyDescent="0.2">
      <c r="A10489" t="s">
        <v>2065</v>
      </c>
      <c r="B10489">
        <v>48</v>
      </c>
      <c r="C10489">
        <v>2017</v>
      </c>
      <c r="D10489" t="s">
        <v>97</v>
      </c>
      <c r="E10489" t="s">
        <v>2044</v>
      </c>
      <c r="F10489" t="s">
        <v>41</v>
      </c>
      <c r="G10489" t="s">
        <v>1447</v>
      </c>
      <c r="H10489">
        <v>45912</v>
      </c>
      <c r="I10489">
        <v>58779</v>
      </c>
      <c r="J10489">
        <v>4368</v>
      </c>
      <c r="K10489">
        <v>783962</v>
      </c>
      <c r="L10489">
        <v>49739</v>
      </c>
      <c r="M10489" t="s">
        <v>2043</v>
      </c>
      <c r="N10489" t="s">
        <v>2043</v>
      </c>
      <c r="O10489" t="s">
        <v>2043</v>
      </c>
      <c r="P10489" t="s">
        <v>2046</v>
      </c>
    </row>
    <row r="10490" spans="1:16" x14ac:dyDescent="0.2">
      <c r="A10490" t="s">
        <v>2525</v>
      </c>
      <c r="B10490">
        <v>49</v>
      </c>
      <c r="C10490">
        <v>2017</v>
      </c>
      <c r="D10490" t="s">
        <v>70</v>
      </c>
      <c r="E10490" t="s">
        <v>70</v>
      </c>
      <c r="F10490" t="s">
        <v>168</v>
      </c>
      <c r="G10490" t="s">
        <v>1614</v>
      </c>
      <c r="I10490">
        <v>58734</v>
      </c>
      <c r="J10490">
        <v>502</v>
      </c>
      <c r="K10490">
        <v>23770</v>
      </c>
      <c r="L10490">
        <v>274000</v>
      </c>
      <c r="M10490" t="s">
        <v>2043</v>
      </c>
      <c r="N10490" t="s">
        <v>2043</v>
      </c>
      <c r="O10490" t="s">
        <v>2043</v>
      </c>
      <c r="P10490" t="s">
        <v>2043</v>
      </c>
    </row>
    <row r="10491" spans="1:16" x14ac:dyDescent="0.2">
      <c r="A10491" t="s">
        <v>1999</v>
      </c>
      <c r="B10491">
        <v>50</v>
      </c>
      <c r="C10491">
        <v>2017</v>
      </c>
      <c r="D10491" t="s">
        <v>74</v>
      </c>
      <c r="E10491" t="s">
        <v>74</v>
      </c>
      <c r="F10491" t="s">
        <v>33</v>
      </c>
      <c r="G10491" t="s">
        <v>2475</v>
      </c>
      <c r="H10491">
        <v>89957</v>
      </c>
      <c r="I10491">
        <v>57244</v>
      </c>
      <c r="J10491">
        <v>5055</v>
      </c>
      <c r="K10491">
        <v>89706</v>
      </c>
      <c r="L10491">
        <v>201600</v>
      </c>
      <c r="M10491" t="s">
        <v>2043</v>
      </c>
      <c r="N10491" t="s">
        <v>2043</v>
      </c>
      <c r="O10491" t="s">
        <v>2043</v>
      </c>
      <c r="P10491" t="s">
        <v>2046</v>
      </c>
    </row>
    <row r="10492" spans="1:16" x14ac:dyDescent="0.2">
      <c r="A10492" t="s">
        <v>1986</v>
      </c>
      <c r="B10492">
        <v>51</v>
      </c>
      <c r="C10492">
        <v>2017</v>
      </c>
      <c r="D10492" t="s">
        <v>21</v>
      </c>
      <c r="E10492" t="s">
        <v>920</v>
      </c>
      <c r="F10492" t="s">
        <v>53</v>
      </c>
      <c r="G10492" t="s">
        <v>1888</v>
      </c>
      <c r="H10492">
        <v>26679</v>
      </c>
      <c r="I10492">
        <v>55858</v>
      </c>
      <c r="J10492">
        <v>1174</v>
      </c>
      <c r="K10492">
        <v>44413</v>
      </c>
      <c r="L10492">
        <v>44460</v>
      </c>
      <c r="M10492" t="s">
        <v>2043</v>
      </c>
      <c r="N10492" t="s">
        <v>2043</v>
      </c>
      <c r="O10492" t="s">
        <v>2043</v>
      </c>
      <c r="P10492" t="s">
        <v>2046</v>
      </c>
    </row>
    <row r="10493" spans="1:16" x14ac:dyDescent="0.2">
      <c r="A10493" t="s">
        <v>2476</v>
      </c>
      <c r="B10493">
        <v>52</v>
      </c>
      <c r="C10493">
        <v>2017</v>
      </c>
      <c r="D10493" t="s">
        <v>175</v>
      </c>
      <c r="E10493" t="s">
        <v>2067</v>
      </c>
      <c r="F10493" t="s">
        <v>55</v>
      </c>
      <c r="G10493" t="s">
        <v>1446</v>
      </c>
      <c r="H10493">
        <v>179298</v>
      </c>
      <c r="I10493">
        <v>55632</v>
      </c>
      <c r="J10493">
        <v>9391</v>
      </c>
      <c r="K10493">
        <v>92033</v>
      </c>
      <c r="L10493">
        <v>195000</v>
      </c>
      <c r="M10493" t="s">
        <v>2043</v>
      </c>
      <c r="N10493" t="s">
        <v>2043</v>
      </c>
      <c r="O10493" t="s">
        <v>2043</v>
      </c>
      <c r="P10493" t="s">
        <v>2046</v>
      </c>
    </row>
    <row r="10494" spans="1:16" x14ac:dyDescent="0.2">
      <c r="A10494" t="s">
        <v>2068</v>
      </c>
      <c r="B10494">
        <v>53</v>
      </c>
      <c r="C10494">
        <v>2017</v>
      </c>
      <c r="D10494" t="s">
        <v>1288</v>
      </c>
      <c r="E10494" t="s">
        <v>112</v>
      </c>
      <c r="F10494" t="s">
        <v>190</v>
      </c>
      <c r="G10494" t="s">
        <v>1476</v>
      </c>
      <c r="H10494">
        <v>29743</v>
      </c>
      <c r="I10494">
        <v>54379</v>
      </c>
      <c r="J10494">
        <v>614</v>
      </c>
      <c r="K10494">
        <v>25396</v>
      </c>
      <c r="L10494">
        <v>51600</v>
      </c>
      <c r="M10494" t="s">
        <v>2043</v>
      </c>
      <c r="N10494" t="s">
        <v>2043</v>
      </c>
      <c r="O10494" t="s">
        <v>2043</v>
      </c>
      <c r="P10494" t="s">
        <v>2046</v>
      </c>
    </row>
    <row r="10495" spans="1:16" x14ac:dyDescent="0.2">
      <c r="A10495" t="s">
        <v>2003</v>
      </c>
      <c r="B10495">
        <v>54</v>
      </c>
      <c r="C10495">
        <v>2017</v>
      </c>
      <c r="D10495" t="s">
        <v>100</v>
      </c>
      <c r="E10495" t="s">
        <v>112</v>
      </c>
      <c r="F10495" t="s">
        <v>28</v>
      </c>
      <c r="G10495" t="s">
        <v>1406</v>
      </c>
      <c r="H10495">
        <v>203725</v>
      </c>
      <c r="I10495">
        <v>52824</v>
      </c>
      <c r="J10495">
        <v>7215</v>
      </c>
      <c r="K10495">
        <v>171615</v>
      </c>
      <c r="L10495">
        <v>96500</v>
      </c>
      <c r="M10495" t="s">
        <v>2043</v>
      </c>
      <c r="N10495" t="s">
        <v>2043</v>
      </c>
      <c r="O10495" t="s">
        <v>2043</v>
      </c>
      <c r="P10495" t="s">
        <v>2046</v>
      </c>
    </row>
    <row r="10496" spans="1:16" x14ac:dyDescent="0.2">
      <c r="A10496" t="s">
        <v>2059</v>
      </c>
      <c r="B10496">
        <v>55</v>
      </c>
      <c r="C10496">
        <v>2017</v>
      </c>
      <c r="D10496" t="s">
        <v>65</v>
      </c>
      <c r="E10496" t="s">
        <v>2044</v>
      </c>
      <c r="F10496" t="s">
        <v>28</v>
      </c>
      <c r="G10496" t="s">
        <v>1406</v>
      </c>
      <c r="H10496">
        <v>61154</v>
      </c>
      <c r="I10496">
        <v>52367</v>
      </c>
      <c r="J10496">
        <v>849</v>
      </c>
      <c r="K10496">
        <v>498264</v>
      </c>
      <c r="L10496">
        <v>56400</v>
      </c>
      <c r="M10496" t="s">
        <v>2043</v>
      </c>
      <c r="N10496" t="s">
        <v>2043</v>
      </c>
      <c r="O10496" t="s">
        <v>2043</v>
      </c>
      <c r="P10496" t="s">
        <v>2046</v>
      </c>
    </row>
    <row r="10497" spans="1:16" x14ac:dyDescent="0.2">
      <c r="A10497" t="s">
        <v>2074</v>
      </c>
      <c r="B10497">
        <v>56</v>
      </c>
      <c r="C10497">
        <v>2017</v>
      </c>
      <c r="D10497" t="s">
        <v>74</v>
      </c>
      <c r="E10497" t="s">
        <v>74</v>
      </c>
      <c r="F10497" t="s">
        <v>75</v>
      </c>
      <c r="G10497" t="s">
        <v>1439</v>
      </c>
      <c r="H10497">
        <v>77557</v>
      </c>
      <c r="I10497">
        <v>50658</v>
      </c>
      <c r="J10497">
        <v>5302</v>
      </c>
      <c r="K10497">
        <v>47806</v>
      </c>
      <c r="L10497">
        <v>97000</v>
      </c>
      <c r="M10497" t="s">
        <v>2043</v>
      </c>
      <c r="N10497" t="s">
        <v>2046</v>
      </c>
      <c r="O10497" t="s">
        <v>2043</v>
      </c>
      <c r="P10497" t="s">
        <v>2046</v>
      </c>
    </row>
    <row r="10498" spans="1:16" x14ac:dyDescent="0.2">
      <c r="A10498" t="s">
        <v>2071</v>
      </c>
      <c r="B10498">
        <v>57</v>
      </c>
      <c r="C10498">
        <v>2017</v>
      </c>
      <c r="D10498" t="s">
        <v>985</v>
      </c>
      <c r="E10498" t="s">
        <v>115</v>
      </c>
      <c r="F10498" t="s">
        <v>22</v>
      </c>
      <c r="G10498" t="s">
        <v>1403</v>
      </c>
      <c r="H10498">
        <v>28048</v>
      </c>
      <c r="I10498">
        <v>50367</v>
      </c>
      <c r="J10498">
        <v>950</v>
      </c>
      <c r="K10498">
        <v>16722</v>
      </c>
      <c r="L10498">
        <v>51900</v>
      </c>
      <c r="M10498" t="s">
        <v>2043</v>
      </c>
      <c r="N10498" t="s">
        <v>2043</v>
      </c>
      <c r="O10498" t="s">
        <v>2043</v>
      </c>
      <c r="P10498" t="s">
        <v>2046</v>
      </c>
    </row>
    <row r="10499" spans="1:16" x14ac:dyDescent="0.2">
      <c r="A10499" t="s">
        <v>2075</v>
      </c>
      <c r="B10499">
        <v>58</v>
      </c>
      <c r="C10499">
        <v>2017</v>
      </c>
      <c r="D10499" t="s">
        <v>85</v>
      </c>
      <c r="E10499" t="s">
        <v>2061</v>
      </c>
      <c r="F10499" t="s">
        <v>113</v>
      </c>
      <c r="G10499" t="s">
        <v>1449</v>
      </c>
      <c r="H10499">
        <v>52178</v>
      </c>
      <c r="I10499">
        <v>50365</v>
      </c>
      <c r="J10499">
        <v>1820</v>
      </c>
      <c r="K10499">
        <v>46064</v>
      </c>
      <c r="L10499">
        <v>335767</v>
      </c>
      <c r="M10499" t="s">
        <v>2046</v>
      </c>
      <c r="N10499" t="s">
        <v>2043</v>
      </c>
      <c r="O10499" t="s">
        <v>2043</v>
      </c>
      <c r="P10499" t="s">
        <v>2046</v>
      </c>
    </row>
    <row r="10500" spans="1:16" x14ac:dyDescent="0.2">
      <c r="A10500" t="s">
        <v>2526</v>
      </c>
      <c r="B10500">
        <v>59</v>
      </c>
      <c r="C10500">
        <v>2017</v>
      </c>
      <c r="D10500" t="s">
        <v>1353</v>
      </c>
      <c r="E10500" t="s">
        <v>2045</v>
      </c>
      <c r="F10500" t="s">
        <v>55</v>
      </c>
      <c r="G10500" t="s">
        <v>1409</v>
      </c>
      <c r="H10500">
        <v>39288</v>
      </c>
      <c r="I10500">
        <v>50123</v>
      </c>
      <c r="J10500">
        <v>3161</v>
      </c>
      <c r="K10500">
        <v>79679</v>
      </c>
      <c r="L10500">
        <v>195000</v>
      </c>
      <c r="M10500" t="s">
        <v>2043</v>
      </c>
      <c r="N10500" t="s">
        <v>2046</v>
      </c>
      <c r="O10500" t="s">
        <v>2046</v>
      </c>
      <c r="P10500" t="s">
        <v>2043</v>
      </c>
    </row>
    <row r="10501" spans="1:16" x14ac:dyDescent="0.2">
      <c r="A10501" t="s">
        <v>2070</v>
      </c>
      <c r="B10501">
        <v>60</v>
      </c>
      <c r="C10501">
        <v>2017</v>
      </c>
      <c r="D10501" t="s">
        <v>970</v>
      </c>
      <c r="E10501" t="s">
        <v>2045</v>
      </c>
      <c r="F10501" t="s">
        <v>55</v>
      </c>
      <c r="G10501" t="s">
        <v>1456</v>
      </c>
      <c r="H10501">
        <v>169266</v>
      </c>
      <c r="I10501">
        <v>49247</v>
      </c>
      <c r="J10501">
        <v>10739</v>
      </c>
      <c r="K10501">
        <v>121652</v>
      </c>
      <c r="L10501">
        <v>73700</v>
      </c>
      <c r="M10501" t="s">
        <v>2043</v>
      </c>
      <c r="N10501" t="s">
        <v>2043</v>
      </c>
      <c r="O10501" t="s">
        <v>2043</v>
      </c>
      <c r="P10501" t="s">
        <v>2046</v>
      </c>
    </row>
    <row r="10502" spans="1:16" x14ac:dyDescent="0.2">
      <c r="A10502" t="s">
        <v>2050</v>
      </c>
      <c r="B10502">
        <v>61</v>
      </c>
      <c r="C10502">
        <v>2017</v>
      </c>
      <c r="D10502" t="s">
        <v>30</v>
      </c>
      <c r="E10502" t="s">
        <v>2045</v>
      </c>
      <c r="F10502" t="s">
        <v>55</v>
      </c>
      <c r="G10502" t="s">
        <v>1409</v>
      </c>
      <c r="H10502">
        <v>30231</v>
      </c>
      <c r="I10502">
        <v>48238</v>
      </c>
      <c r="J10502">
        <v>2496</v>
      </c>
      <c r="K10502">
        <v>29010</v>
      </c>
      <c r="L10502">
        <v>49000</v>
      </c>
      <c r="M10502" t="s">
        <v>2043</v>
      </c>
      <c r="N10502" t="s">
        <v>2043</v>
      </c>
      <c r="O10502" t="s">
        <v>2043</v>
      </c>
      <c r="P10502" t="s">
        <v>2046</v>
      </c>
    </row>
    <row r="10503" spans="1:16" x14ac:dyDescent="0.2">
      <c r="A10503" t="s">
        <v>981</v>
      </c>
      <c r="B10503">
        <v>62</v>
      </c>
      <c r="C10503">
        <v>2017</v>
      </c>
      <c r="D10503" t="s">
        <v>46</v>
      </c>
      <c r="E10503" t="s">
        <v>46</v>
      </c>
      <c r="F10503" t="s">
        <v>18</v>
      </c>
      <c r="G10503" t="s">
        <v>1426</v>
      </c>
      <c r="H10503">
        <v>77460</v>
      </c>
      <c r="I10503">
        <v>48158</v>
      </c>
      <c r="J10503">
        <v>4318</v>
      </c>
      <c r="K10503">
        <v>79511</v>
      </c>
      <c r="L10503">
        <v>56000</v>
      </c>
      <c r="M10503" t="s">
        <v>2043</v>
      </c>
      <c r="N10503" t="s">
        <v>2043</v>
      </c>
      <c r="O10503" t="s">
        <v>2043</v>
      </c>
      <c r="P10503" t="s">
        <v>2046</v>
      </c>
    </row>
    <row r="10504" spans="1:16" x14ac:dyDescent="0.2">
      <c r="A10504" t="s">
        <v>2085</v>
      </c>
      <c r="B10504">
        <v>63</v>
      </c>
      <c r="C10504">
        <v>2017</v>
      </c>
      <c r="D10504" t="s">
        <v>1294</v>
      </c>
      <c r="E10504" t="s">
        <v>112</v>
      </c>
      <c r="F10504" t="s">
        <v>113</v>
      </c>
      <c r="G10504" t="s">
        <v>1440</v>
      </c>
      <c r="H10504">
        <v>32966</v>
      </c>
      <c r="I10504">
        <v>44747</v>
      </c>
      <c r="J10504">
        <v>2890</v>
      </c>
      <c r="K10504">
        <v>33758</v>
      </c>
      <c r="L10504">
        <v>210500</v>
      </c>
      <c r="M10504" t="s">
        <v>2043</v>
      </c>
      <c r="N10504" t="s">
        <v>2043</v>
      </c>
      <c r="O10504" t="s">
        <v>2043</v>
      </c>
      <c r="P10504" t="s">
        <v>2046</v>
      </c>
    </row>
    <row r="10505" spans="1:16" x14ac:dyDescent="0.2">
      <c r="A10505" t="s">
        <v>2073</v>
      </c>
      <c r="B10505">
        <v>64</v>
      </c>
      <c r="C10505">
        <v>2017</v>
      </c>
      <c r="D10505" t="s">
        <v>108</v>
      </c>
      <c r="E10505" t="s">
        <v>2055</v>
      </c>
      <c r="F10505" t="s">
        <v>86</v>
      </c>
      <c r="G10505" t="s">
        <v>1412</v>
      </c>
      <c r="H10505">
        <v>182153</v>
      </c>
      <c r="I10505">
        <v>41863</v>
      </c>
      <c r="J10505">
        <v>6527</v>
      </c>
      <c r="K10505">
        <v>87270</v>
      </c>
      <c r="L10505">
        <v>100300</v>
      </c>
      <c r="M10505" t="s">
        <v>2043</v>
      </c>
      <c r="N10505" t="s">
        <v>2043</v>
      </c>
      <c r="O10505" t="s">
        <v>2043</v>
      </c>
      <c r="P10505" t="s">
        <v>2046</v>
      </c>
    </row>
    <row r="10506" spans="1:16" x14ac:dyDescent="0.2">
      <c r="A10506" t="s">
        <v>2089</v>
      </c>
      <c r="B10506">
        <v>65</v>
      </c>
      <c r="C10506">
        <v>2017</v>
      </c>
      <c r="D10506" t="s">
        <v>40</v>
      </c>
      <c r="E10506" t="s">
        <v>2044</v>
      </c>
      <c r="F10506" t="s">
        <v>28</v>
      </c>
      <c r="G10506" t="s">
        <v>1406</v>
      </c>
      <c r="I10506">
        <v>40787</v>
      </c>
      <c r="J10506">
        <v>1088</v>
      </c>
      <c r="K10506">
        <v>287196</v>
      </c>
      <c r="L10506">
        <v>11320</v>
      </c>
      <c r="M10506" t="s">
        <v>2043</v>
      </c>
      <c r="N10506" t="s">
        <v>2043</v>
      </c>
      <c r="O10506" t="s">
        <v>2043</v>
      </c>
      <c r="P10506" t="s">
        <v>2046</v>
      </c>
    </row>
    <row r="10507" spans="1:16" x14ac:dyDescent="0.2">
      <c r="A10507" t="s">
        <v>2180</v>
      </c>
      <c r="B10507">
        <v>66</v>
      </c>
      <c r="C10507">
        <v>2017</v>
      </c>
      <c r="D10507" t="s">
        <v>1288</v>
      </c>
      <c r="E10507" t="s">
        <v>112</v>
      </c>
      <c r="F10507" t="s">
        <v>142</v>
      </c>
      <c r="G10507" t="s">
        <v>1480</v>
      </c>
      <c r="H10507">
        <v>12271</v>
      </c>
      <c r="I10507">
        <v>40721</v>
      </c>
      <c r="J10507">
        <v>562</v>
      </c>
      <c r="K10507">
        <v>20197</v>
      </c>
      <c r="L10507">
        <v>30500</v>
      </c>
      <c r="M10507" t="s">
        <v>2043</v>
      </c>
      <c r="N10507" t="s">
        <v>2043</v>
      </c>
      <c r="O10507" t="s">
        <v>2043</v>
      </c>
      <c r="P10507" t="s">
        <v>2046</v>
      </c>
    </row>
    <row r="10508" spans="1:16" x14ac:dyDescent="0.2">
      <c r="A10508" t="s">
        <v>2080</v>
      </c>
      <c r="B10508">
        <v>67</v>
      </c>
      <c r="C10508">
        <v>2017</v>
      </c>
      <c r="D10508" t="s">
        <v>118</v>
      </c>
      <c r="E10508" t="s">
        <v>2061</v>
      </c>
      <c r="F10508" t="s">
        <v>22</v>
      </c>
      <c r="G10508" t="s">
        <v>1469</v>
      </c>
      <c r="H10508">
        <v>21326</v>
      </c>
      <c r="I10508">
        <v>40180</v>
      </c>
      <c r="J10508">
        <v>2676</v>
      </c>
      <c r="K10508">
        <v>51274</v>
      </c>
      <c r="L10508">
        <v>122300</v>
      </c>
      <c r="M10508" t="s">
        <v>2043</v>
      </c>
      <c r="N10508" t="s">
        <v>2043</v>
      </c>
      <c r="O10508" t="s">
        <v>2043</v>
      </c>
      <c r="P10508" t="s">
        <v>2046</v>
      </c>
    </row>
    <row r="10509" spans="1:16" x14ac:dyDescent="0.2">
      <c r="A10509" t="s">
        <v>2093</v>
      </c>
      <c r="B10509">
        <v>68</v>
      </c>
      <c r="C10509">
        <v>2017</v>
      </c>
      <c r="D10509" t="s">
        <v>43</v>
      </c>
      <c r="E10509" t="s">
        <v>2044</v>
      </c>
      <c r="F10509" t="s">
        <v>53</v>
      </c>
      <c r="G10509" t="s">
        <v>1471</v>
      </c>
      <c r="I10509">
        <v>40074</v>
      </c>
      <c r="J10509">
        <v>334</v>
      </c>
      <c r="K10509">
        <v>197790</v>
      </c>
      <c r="L10509">
        <v>34320</v>
      </c>
      <c r="M10509" t="s">
        <v>2043</v>
      </c>
      <c r="N10509" t="s">
        <v>2043</v>
      </c>
      <c r="O10509" t="s">
        <v>2043</v>
      </c>
      <c r="P10509" t="s">
        <v>2046</v>
      </c>
    </row>
    <row r="10510" spans="1:16" x14ac:dyDescent="0.2">
      <c r="A10510" t="s">
        <v>2081</v>
      </c>
      <c r="B10510">
        <v>69</v>
      </c>
      <c r="C10510">
        <v>2017</v>
      </c>
      <c r="D10510" t="s">
        <v>100</v>
      </c>
      <c r="E10510" t="s">
        <v>112</v>
      </c>
      <c r="F10510" t="s">
        <v>41</v>
      </c>
      <c r="G10510" t="s">
        <v>1544</v>
      </c>
      <c r="H10510">
        <v>174454</v>
      </c>
      <c r="I10510">
        <v>39807</v>
      </c>
      <c r="J10510">
        <v>3920</v>
      </c>
      <c r="K10510">
        <v>95377</v>
      </c>
      <c r="L10510">
        <v>68000</v>
      </c>
      <c r="M10510" t="s">
        <v>2043</v>
      </c>
      <c r="N10510" t="s">
        <v>2043</v>
      </c>
      <c r="O10510" t="s">
        <v>2043</v>
      </c>
      <c r="P10510" t="s">
        <v>2046</v>
      </c>
    </row>
    <row r="10511" spans="1:16" x14ac:dyDescent="0.2">
      <c r="A10511" t="s">
        <v>2098</v>
      </c>
      <c r="B10511">
        <v>70</v>
      </c>
      <c r="C10511">
        <v>2017</v>
      </c>
      <c r="D10511" t="s">
        <v>1288</v>
      </c>
      <c r="E10511" t="s">
        <v>112</v>
      </c>
      <c r="F10511" t="s">
        <v>33</v>
      </c>
      <c r="G10511" t="s">
        <v>1895</v>
      </c>
      <c r="H10511">
        <v>37604</v>
      </c>
      <c r="I10511">
        <v>39668</v>
      </c>
      <c r="J10511">
        <v>1867</v>
      </c>
      <c r="K10511">
        <v>59360</v>
      </c>
      <c r="L10511">
        <v>41000</v>
      </c>
      <c r="M10511" t="s">
        <v>2043</v>
      </c>
      <c r="N10511" t="s">
        <v>2043</v>
      </c>
      <c r="O10511" t="s">
        <v>2043</v>
      </c>
      <c r="P10511" t="s">
        <v>2046</v>
      </c>
    </row>
    <row r="10512" spans="1:16" x14ac:dyDescent="0.2">
      <c r="A10512" t="s">
        <v>2083</v>
      </c>
      <c r="B10512">
        <v>71</v>
      </c>
      <c r="C10512">
        <v>2017</v>
      </c>
      <c r="D10512" t="s">
        <v>118</v>
      </c>
      <c r="E10512" t="s">
        <v>2061</v>
      </c>
      <c r="F10512" t="s">
        <v>86</v>
      </c>
      <c r="G10512" t="s">
        <v>1412</v>
      </c>
      <c r="H10512">
        <v>33586</v>
      </c>
      <c r="I10512">
        <v>39639</v>
      </c>
      <c r="J10512">
        <v>4373</v>
      </c>
      <c r="K10512">
        <v>51261</v>
      </c>
      <c r="L10512">
        <v>83756</v>
      </c>
      <c r="M10512" t="s">
        <v>2043</v>
      </c>
      <c r="N10512" t="s">
        <v>2043</v>
      </c>
      <c r="O10512" t="s">
        <v>2043</v>
      </c>
      <c r="P10512" t="s">
        <v>2046</v>
      </c>
    </row>
    <row r="10513" spans="1:16" x14ac:dyDescent="0.2">
      <c r="A10513" t="s">
        <v>2082</v>
      </c>
      <c r="B10513">
        <v>72</v>
      </c>
      <c r="C10513">
        <v>2017</v>
      </c>
      <c r="D10513" t="s">
        <v>1830</v>
      </c>
      <c r="E10513" t="s">
        <v>2042</v>
      </c>
      <c r="F10513" t="s">
        <v>72</v>
      </c>
      <c r="G10513" t="s">
        <v>1452</v>
      </c>
      <c r="H10513">
        <v>15193</v>
      </c>
      <c r="I10513">
        <v>39403</v>
      </c>
      <c r="J10513">
        <v>1228</v>
      </c>
      <c r="K10513">
        <v>13856</v>
      </c>
      <c r="L10513">
        <v>125000</v>
      </c>
      <c r="M10513" t="s">
        <v>2043</v>
      </c>
      <c r="N10513" t="s">
        <v>2043</v>
      </c>
      <c r="O10513" t="s">
        <v>2043</v>
      </c>
      <c r="P10513" t="s">
        <v>2046</v>
      </c>
    </row>
    <row r="10514" spans="1:16" x14ac:dyDescent="0.2">
      <c r="A10514" t="s">
        <v>2084</v>
      </c>
      <c r="B10514">
        <v>73</v>
      </c>
      <c r="C10514">
        <v>2017</v>
      </c>
      <c r="D10514" t="s">
        <v>32</v>
      </c>
      <c r="E10514" t="s">
        <v>2064</v>
      </c>
      <c r="F10514" t="s">
        <v>41</v>
      </c>
      <c r="G10514" t="s">
        <v>2477</v>
      </c>
      <c r="H10514">
        <v>94991</v>
      </c>
      <c r="I10514">
        <v>39302</v>
      </c>
      <c r="J10514">
        <v>4809</v>
      </c>
      <c r="K10514">
        <v>54146</v>
      </c>
      <c r="L10514">
        <v>131000</v>
      </c>
      <c r="M10514" t="s">
        <v>2043</v>
      </c>
      <c r="N10514" t="s">
        <v>2043</v>
      </c>
      <c r="O10514" t="s">
        <v>2043</v>
      </c>
      <c r="P10514" t="s">
        <v>2046</v>
      </c>
    </row>
    <row r="10515" spans="1:16" x14ac:dyDescent="0.2">
      <c r="A10515" t="s">
        <v>2001</v>
      </c>
      <c r="B10515">
        <v>74</v>
      </c>
      <c r="C10515">
        <v>2017</v>
      </c>
      <c r="D10515" t="s">
        <v>1722</v>
      </c>
      <c r="E10515" t="s">
        <v>2064</v>
      </c>
      <c r="F10515" t="s">
        <v>44</v>
      </c>
      <c r="G10515" t="s">
        <v>1437</v>
      </c>
      <c r="H10515">
        <v>54402</v>
      </c>
      <c r="I10515">
        <v>38537</v>
      </c>
      <c r="J10515">
        <v>67</v>
      </c>
      <c r="K10515">
        <v>74704</v>
      </c>
      <c r="L10515">
        <v>95400</v>
      </c>
      <c r="M10515" t="s">
        <v>2043</v>
      </c>
      <c r="N10515" t="s">
        <v>2043</v>
      </c>
      <c r="O10515" t="s">
        <v>2043</v>
      </c>
      <c r="P10515" t="s">
        <v>2046</v>
      </c>
    </row>
    <row r="10516" spans="1:16" x14ac:dyDescent="0.2">
      <c r="A10516" t="s">
        <v>219</v>
      </c>
      <c r="B10516">
        <v>75</v>
      </c>
      <c r="C10516">
        <v>2017</v>
      </c>
      <c r="D10516" t="s">
        <v>65</v>
      </c>
      <c r="E10516" t="s">
        <v>2044</v>
      </c>
      <c r="F10516" t="s">
        <v>146</v>
      </c>
      <c r="G10516" t="s">
        <v>1465</v>
      </c>
      <c r="I10516">
        <v>38308</v>
      </c>
      <c r="J10516">
        <v>1006</v>
      </c>
      <c r="K10516">
        <v>125592</v>
      </c>
      <c r="L10516">
        <v>50000</v>
      </c>
      <c r="M10516" t="s">
        <v>2043</v>
      </c>
      <c r="N10516" t="s">
        <v>2043</v>
      </c>
      <c r="O10516" t="s">
        <v>2043</v>
      </c>
      <c r="P10516" t="s">
        <v>2046</v>
      </c>
    </row>
    <row r="10517" spans="1:16" x14ac:dyDescent="0.2">
      <c r="A10517" t="s">
        <v>1173</v>
      </c>
      <c r="B10517">
        <v>76</v>
      </c>
      <c r="C10517">
        <v>2017</v>
      </c>
      <c r="D10517" t="s">
        <v>57</v>
      </c>
      <c r="E10517" t="s">
        <v>2044</v>
      </c>
      <c r="F10517" t="s">
        <v>28</v>
      </c>
      <c r="G10517" t="s">
        <v>1406</v>
      </c>
      <c r="H10517">
        <v>79947</v>
      </c>
      <c r="I10517">
        <v>37949</v>
      </c>
      <c r="J10517">
        <v>5979</v>
      </c>
      <c r="K10517">
        <v>814949</v>
      </c>
      <c r="L10517">
        <v>55311</v>
      </c>
      <c r="M10517" t="s">
        <v>2043</v>
      </c>
      <c r="N10517" t="s">
        <v>2043</v>
      </c>
      <c r="O10517" t="s">
        <v>2043</v>
      </c>
      <c r="P10517" t="s">
        <v>2046</v>
      </c>
    </row>
    <row r="10518" spans="1:16" x14ac:dyDescent="0.2">
      <c r="A10518" t="s">
        <v>276</v>
      </c>
      <c r="B10518">
        <v>77</v>
      </c>
      <c r="C10518">
        <v>2017</v>
      </c>
      <c r="D10518" t="s">
        <v>40</v>
      </c>
      <c r="E10518" t="s">
        <v>2044</v>
      </c>
      <c r="F10518" t="s">
        <v>146</v>
      </c>
      <c r="G10518" t="s">
        <v>1462</v>
      </c>
      <c r="I10518">
        <v>37788</v>
      </c>
      <c r="J10518">
        <v>1274</v>
      </c>
      <c r="K10518">
        <v>271040</v>
      </c>
      <c r="L10518">
        <v>11737</v>
      </c>
      <c r="M10518" t="s">
        <v>2043</v>
      </c>
      <c r="N10518" t="s">
        <v>2043</v>
      </c>
      <c r="O10518" t="s">
        <v>2043</v>
      </c>
      <c r="P10518" t="s">
        <v>2046</v>
      </c>
    </row>
    <row r="10519" spans="1:16" x14ac:dyDescent="0.2">
      <c r="A10519" t="s">
        <v>2086</v>
      </c>
      <c r="B10519">
        <v>78</v>
      </c>
      <c r="C10519">
        <v>2017</v>
      </c>
      <c r="D10519" t="s">
        <v>57</v>
      </c>
      <c r="E10519" t="s">
        <v>2044</v>
      </c>
      <c r="F10519" t="s">
        <v>28</v>
      </c>
      <c r="G10519" t="s">
        <v>1406</v>
      </c>
      <c r="H10519">
        <v>91380</v>
      </c>
      <c r="I10519">
        <v>37712</v>
      </c>
      <c r="J10519">
        <v>7398</v>
      </c>
      <c r="K10519">
        <v>860165</v>
      </c>
      <c r="L10519">
        <v>34400</v>
      </c>
      <c r="M10519" t="s">
        <v>2043</v>
      </c>
      <c r="N10519" t="s">
        <v>2043</v>
      </c>
      <c r="O10519" t="s">
        <v>2043</v>
      </c>
      <c r="P10519" t="s">
        <v>2046</v>
      </c>
    </row>
    <row r="10520" spans="1:16" x14ac:dyDescent="0.2">
      <c r="A10520" t="s">
        <v>2063</v>
      </c>
      <c r="B10520">
        <v>79</v>
      </c>
      <c r="C10520">
        <v>2017</v>
      </c>
      <c r="D10520" t="s">
        <v>223</v>
      </c>
      <c r="E10520" t="s">
        <v>920</v>
      </c>
      <c r="F10520" t="s">
        <v>22</v>
      </c>
      <c r="G10520" t="s">
        <v>1502</v>
      </c>
      <c r="H10520">
        <v>21292</v>
      </c>
      <c r="I10520">
        <v>37504</v>
      </c>
      <c r="J10520">
        <v>995</v>
      </c>
      <c r="K10520">
        <v>79011</v>
      </c>
      <c r="L10520">
        <v>30992</v>
      </c>
      <c r="M10520" t="s">
        <v>2043</v>
      </c>
      <c r="N10520" t="s">
        <v>2043</v>
      </c>
      <c r="O10520" t="s">
        <v>2043</v>
      </c>
      <c r="P10520" t="s">
        <v>2046</v>
      </c>
    </row>
    <row r="10521" spans="1:16" x14ac:dyDescent="0.2">
      <c r="A10521" t="s">
        <v>2478</v>
      </c>
      <c r="B10521">
        <v>80</v>
      </c>
      <c r="C10521">
        <v>2017</v>
      </c>
      <c r="D10521" t="s">
        <v>40</v>
      </c>
      <c r="E10521" t="s">
        <v>2044</v>
      </c>
      <c r="F10521" t="s">
        <v>28</v>
      </c>
      <c r="G10521" t="s">
        <v>1406</v>
      </c>
      <c r="I10521">
        <v>37105</v>
      </c>
      <c r="J10521">
        <v>1492</v>
      </c>
      <c r="K10521">
        <v>523194</v>
      </c>
      <c r="L10521">
        <v>12997</v>
      </c>
      <c r="M10521" t="s">
        <v>2043</v>
      </c>
      <c r="N10521" t="s">
        <v>2043</v>
      </c>
      <c r="O10521" t="s">
        <v>2043</v>
      </c>
      <c r="P10521" t="s">
        <v>2046</v>
      </c>
    </row>
    <row r="10522" spans="1:16" x14ac:dyDescent="0.2">
      <c r="A10522" t="s">
        <v>2090</v>
      </c>
      <c r="B10522">
        <v>81</v>
      </c>
      <c r="C10522">
        <v>2017</v>
      </c>
      <c r="D10522" t="s">
        <v>636</v>
      </c>
      <c r="E10522" t="s">
        <v>2045</v>
      </c>
      <c r="F10522" t="s">
        <v>55</v>
      </c>
      <c r="G10522" t="s">
        <v>1508</v>
      </c>
      <c r="H10522">
        <v>183556</v>
      </c>
      <c r="I10522">
        <v>37047</v>
      </c>
      <c r="J10522">
        <v>8901</v>
      </c>
      <c r="K10522">
        <v>112180</v>
      </c>
      <c r="L10522">
        <v>136000</v>
      </c>
      <c r="M10522" t="s">
        <v>2043</v>
      </c>
      <c r="N10522" t="s">
        <v>2046</v>
      </c>
      <c r="O10522" t="s">
        <v>2043</v>
      </c>
      <c r="P10522" t="s">
        <v>2046</v>
      </c>
    </row>
    <row r="10523" spans="1:16" x14ac:dyDescent="0.2">
      <c r="A10523" t="s">
        <v>2091</v>
      </c>
      <c r="B10523">
        <v>82</v>
      </c>
      <c r="C10523">
        <v>2017</v>
      </c>
      <c r="D10523" t="s">
        <v>987</v>
      </c>
      <c r="E10523" t="s">
        <v>2055</v>
      </c>
      <c r="F10523" t="s">
        <v>25</v>
      </c>
      <c r="G10523" t="s">
        <v>1459</v>
      </c>
      <c r="H10523">
        <v>22028</v>
      </c>
      <c r="I10523">
        <v>36881</v>
      </c>
      <c r="J10523">
        <v>1768</v>
      </c>
      <c r="K10523">
        <v>22373</v>
      </c>
      <c r="L10523">
        <v>114000</v>
      </c>
      <c r="M10523" t="s">
        <v>2043</v>
      </c>
      <c r="N10523" t="s">
        <v>2043</v>
      </c>
      <c r="O10523" t="s">
        <v>2043</v>
      </c>
      <c r="P10523" t="s">
        <v>2046</v>
      </c>
    </row>
    <row r="10524" spans="1:16" x14ac:dyDescent="0.2">
      <c r="A10524" t="s">
        <v>2088</v>
      </c>
      <c r="B10524">
        <v>83</v>
      </c>
      <c r="C10524">
        <v>2017</v>
      </c>
      <c r="D10524" t="s">
        <v>118</v>
      </c>
      <c r="E10524" t="s">
        <v>2061</v>
      </c>
      <c r="F10524" t="s">
        <v>44</v>
      </c>
      <c r="G10524" t="s">
        <v>1417</v>
      </c>
      <c r="H10524">
        <v>22225</v>
      </c>
      <c r="I10524">
        <v>36556</v>
      </c>
      <c r="J10524">
        <v>2263</v>
      </c>
      <c r="K10524">
        <v>40140</v>
      </c>
      <c r="L10524">
        <v>88000</v>
      </c>
      <c r="M10524" t="s">
        <v>2043</v>
      </c>
      <c r="N10524" t="s">
        <v>2043</v>
      </c>
      <c r="O10524" t="s">
        <v>2043</v>
      </c>
      <c r="P10524" t="s">
        <v>2046</v>
      </c>
    </row>
    <row r="10525" spans="1:16" x14ac:dyDescent="0.2">
      <c r="A10525" t="s">
        <v>2097</v>
      </c>
      <c r="B10525">
        <v>84</v>
      </c>
      <c r="C10525">
        <v>2017</v>
      </c>
      <c r="D10525" t="s">
        <v>65</v>
      </c>
      <c r="E10525" t="s">
        <v>2044</v>
      </c>
      <c r="F10525" t="s">
        <v>44</v>
      </c>
      <c r="G10525" t="s">
        <v>1443</v>
      </c>
      <c r="H10525">
        <v>29754</v>
      </c>
      <c r="I10525">
        <v>36534</v>
      </c>
      <c r="J10525">
        <v>1877</v>
      </c>
      <c r="K10525">
        <v>108610</v>
      </c>
      <c r="L10525">
        <v>43275</v>
      </c>
      <c r="M10525" t="s">
        <v>2043</v>
      </c>
      <c r="N10525" t="s">
        <v>2043</v>
      </c>
      <c r="O10525" t="s">
        <v>2043</v>
      </c>
      <c r="P10525" t="s">
        <v>2046</v>
      </c>
    </row>
    <row r="10526" spans="1:16" x14ac:dyDescent="0.2">
      <c r="A10526" t="s">
        <v>2105</v>
      </c>
      <c r="B10526">
        <v>85</v>
      </c>
      <c r="C10526">
        <v>2017</v>
      </c>
      <c r="D10526" t="s">
        <v>70</v>
      </c>
      <c r="E10526" t="s">
        <v>70</v>
      </c>
      <c r="F10526" t="s">
        <v>177</v>
      </c>
      <c r="G10526" t="s">
        <v>1473</v>
      </c>
      <c r="I10526">
        <v>34274</v>
      </c>
      <c r="J10526">
        <v>2026</v>
      </c>
      <c r="K10526">
        <v>17464</v>
      </c>
      <c r="L10526">
        <v>191000</v>
      </c>
      <c r="M10526" t="s">
        <v>2043</v>
      </c>
      <c r="N10526" t="s">
        <v>2043</v>
      </c>
      <c r="O10526" t="s">
        <v>2043</v>
      </c>
      <c r="P10526" t="s">
        <v>2046</v>
      </c>
    </row>
    <row r="10527" spans="1:16" x14ac:dyDescent="0.2">
      <c r="A10527" t="s">
        <v>2096</v>
      </c>
      <c r="B10527">
        <v>86</v>
      </c>
      <c r="C10527">
        <v>2017</v>
      </c>
      <c r="D10527" t="s">
        <v>79</v>
      </c>
      <c r="E10527" t="s">
        <v>2044</v>
      </c>
      <c r="F10527" t="s">
        <v>28</v>
      </c>
      <c r="G10527" t="s">
        <v>1406</v>
      </c>
      <c r="H10527">
        <v>71193</v>
      </c>
      <c r="I10527">
        <v>33823</v>
      </c>
      <c r="J10527">
        <v>5408</v>
      </c>
      <c r="K10527">
        <v>158893</v>
      </c>
      <c r="L10527">
        <v>56400</v>
      </c>
      <c r="M10527" t="s">
        <v>2043</v>
      </c>
      <c r="N10527" t="s">
        <v>2043</v>
      </c>
      <c r="O10527" t="s">
        <v>2043</v>
      </c>
      <c r="P10527" t="s">
        <v>2046</v>
      </c>
    </row>
    <row r="10528" spans="1:16" x14ac:dyDescent="0.2">
      <c r="A10528" t="s">
        <v>2107</v>
      </c>
      <c r="B10528">
        <v>87</v>
      </c>
      <c r="C10528">
        <v>2017</v>
      </c>
      <c r="D10528" t="s">
        <v>1838</v>
      </c>
      <c r="E10528" t="s">
        <v>2042</v>
      </c>
      <c r="F10528" t="s">
        <v>146</v>
      </c>
      <c r="G10528" t="s">
        <v>1489</v>
      </c>
      <c r="H10528">
        <v>51053</v>
      </c>
      <c r="I10528">
        <v>33184</v>
      </c>
      <c r="J10528">
        <v>2298</v>
      </c>
      <c r="K10528">
        <v>12884</v>
      </c>
      <c r="L10528">
        <v>235000</v>
      </c>
      <c r="M10528" t="s">
        <v>2043</v>
      </c>
      <c r="N10528" t="s">
        <v>2043</v>
      </c>
      <c r="O10528" t="s">
        <v>2043</v>
      </c>
      <c r="P10528" t="s">
        <v>2046</v>
      </c>
    </row>
    <row r="10529" spans="1:16" x14ac:dyDescent="0.2">
      <c r="A10529" t="s">
        <v>2110</v>
      </c>
      <c r="B10529">
        <v>88</v>
      </c>
      <c r="C10529">
        <v>2017</v>
      </c>
      <c r="D10529" t="s">
        <v>283</v>
      </c>
      <c r="E10529" t="s">
        <v>283</v>
      </c>
      <c r="F10529" t="s">
        <v>370</v>
      </c>
      <c r="G10529" t="s">
        <v>1504</v>
      </c>
      <c r="H10529">
        <v>92204</v>
      </c>
      <c r="I10529">
        <v>32376</v>
      </c>
      <c r="J10529">
        <v>3760</v>
      </c>
      <c r="K10529">
        <v>21396</v>
      </c>
      <c r="L10529">
        <v>70700</v>
      </c>
      <c r="M10529" t="s">
        <v>2043</v>
      </c>
      <c r="N10529" t="s">
        <v>2043</v>
      </c>
      <c r="O10529" t="s">
        <v>2043</v>
      </c>
      <c r="P10529" t="s">
        <v>2046</v>
      </c>
    </row>
    <row r="10530" spans="1:16" x14ac:dyDescent="0.2">
      <c r="A10530" t="s">
        <v>2115</v>
      </c>
      <c r="B10530">
        <v>89</v>
      </c>
      <c r="C10530">
        <v>2017</v>
      </c>
      <c r="D10530" t="s">
        <v>214</v>
      </c>
      <c r="E10530" t="s">
        <v>920</v>
      </c>
      <c r="F10530" t="s">
        <v>44</v>
      </c>
      <c r="G10530" t="s">
        <v>1417</v>
      </c>
      <c r="H10530">
        <v>33309</v>
      </c>
      <c r="I10530">
        <v>31360</v>
      </c>
      <c r="J10530">
        <v>1134</v>
      </c>
      <c r="K10530">
        <v>114904</v>
      </c>
      <c r="L10530">
        <v>34396</v>
      </c>
      <c r="M10530" t="s">
        <v>2043</v>
      </c>
      <c r="N10530" t="s">
        <v>2043</v>
      </c>
      <c r="O10530" t="s">
        <v>2043</v>
      </c>
      <c r="P10530" t="s">
        <v>2046</v>
      </c>
    </row>
    <row r="10531" spans="1:16" x14ac:dyDescent="0.2">
      <c r="A10531" t="s">
        <v>2104</v>
      </c>
      <c r="B10531">
        <v>90</v>
      </c>
      <c r="C10531">
        <v>2017</v>
      </c>
      <c r="D10531" t="s">
        <v>74</v>
      </c>
      <c r="E10531" t="s">
        <v>74</v>
      </c>
      <c r="F10531" t="s">
        <v>35</v>
      </c>
      <c r="G10531" t="s">
        <v>1464</v>
      </c>
      <c r="H10531">
        <v>56791</v>
      </c>
      <c r="I10531">
        <v>31353</v>
      </c>
      <c r="J10531">
        <v>2955</v>
      </c>
      <c r="K10531">
        <v>32872</v>
      </c>
      <c r="L10531">
        <v>98800</v>
      </c>
      <c r="M10531" t="s">
        <v>2043</v>
      </c>
      <c r="N10531" t="s">
        <v>2046</v>
      </c>
      <c r="O10531" t="s">
        <v>2043</v>
      </c>
      <c r="P10531" t="s">
        <v>2046</v>
      </c>
    </row>
    <row r="10532" spans="1:16" x14ac:dyDescent="0.2">
      <c r="A10532" t="s">
        <v>2120</v>
      </c>
      <c r="B10532">
        <v>91</v>
      </c>
      <c r="C10532">
        <v>2017</v>
      </c>
      <c r="D10532" t="s">
        <v>70</v>
      </c>
      <c r="E10532" t="s">
        <v>70</v>
      </c>
      <c r="F10532" t="s">
        <v>98</v>
      </c>
      <c r="G10532" t="s">
        <v>1493</v>
      </c>
      <c r="H10532">
        <v>4473</v>
      </c>
      <c r="I10532">
        <v>30737</v>
      </c>
      <c r="J10532">
        <v>166</v>
      </c>
      <c r="K10532">
        <v>11277</v>
      </c>
      <c r="L10532">
        <v>70580</v>
      </c>
      <c r="M10532" t="s">
        <v>2043</v>
      </c>
      <c r="N10532" t="s">
        <v>2043</v>
      </c>
      <c r="O10532" t="s">
        <v>2043</v>
      </c>
      <c r="P10532" t="s">
        <v>2046</v>
      </c>
    </row>
    <row r="10533" spans="1:16" x14ac:dyDescent="0.2">
      <c r="A10533" t="s">
        <v>2121</v>
      </c>
      <c r="B10533">
        <v>92</v>
      </c>
      <c r="C10533">
        <v>2017</v>
      </c>
      <c r="D10533" t="s">
        <v>100</v>
      </c>
      <c r="E10533" t="s">
        <v>112</v>
      </c>
      <c r="F10533" t="s">
        <v>55</v>
      </c>
      <c r="G10533" t="s">
        <v>1751</v>
      </c>
      <c r="H10533">
        <v>88788</v>
      </c>
      <c r="I10533">
        <v>30390</v>
      </c>
      <c r="J10533">
        <v>13501</v>
      </c>
      <c r="K10533">
        <v>56977</v>
      </c>
      <c r="L10533">
        <v>9000</v>
      </c>
      <c r="M10533" t="s">
        <v>2043</v>
      </c>
      <c r="N10533" t="s">
        <v>2043</v>
      </c>
      <c r="O10533" t="s">
        <v>2043</v>
      </c>
      <c r="P10533" t="s">
        <v>2046</v>
      </c>
    </row>
    <row r="10534" spans="1:16" x14ac:dyDescent="0.2">
      <c r="A10534" t="s">
        <v>2079</v>
      </c>
      <c r="B10534">
        <v>93</v>
      </c>
      <c r="C10534">
        <v>2017</v>
      </c>
      <c r="D10534" t="s">
        <v>987</v>
      </c>
      <c r="E10534" t="s">
        <v>2055</v>
      </c>
      <c r="F10534" t="s">
        <v>72</v>
      </c>
      <c r="G10534" t="s">
        <v>1507</v>
      </c>
      <c r="I10534">
        <v>30347</v>
      </c>
      <c r="J10534">
        <v>424</v>
      </c>
      <c r="K10534">
        <v>17318</v>
      </c>
      <c r="L10534">
        <v>12157</v>
      </c>
      <c r="M10534" t="s">
        <v>2043</v>
      </c>
      <c r="N10534" t="s">
        <v>2043</v>
      </c>
      <c r="O10534" t="s">
        <v>2043</v>
      </c>
      <c r="P10534" t="s">
        <v>2046</v>
      </c>
    </row>
    <row r="10535" spans="1:16" x14ac:dyDescent="0.2">
      <c r="A10535" t="s">
        <v>1243</v>
      </c>
      <c r="B10535">
        <v>94</v>
      </c>
      <c r="C10535">
        <v>2017</v>
      </c>
      <c r="D10535" t="s">
        <v>2430</v>
      </c>
      <c r="E10535" t="s">
        <v>2064</v>
      </c>
      <c r="F10535" t="s">
        <v>72</v>
      </c>
      <c r="G10535" t="s">
        <v>1461</v>
      </c>
      <c r="H10535">
        <v>114338</v>
      </c>
      <c r="I10535">
        <v>30109</v>
      </c>
      <c r="J10535">
        <v>5050</v>
      </c>
      <c r="K10535">
        <v>32906</v>
      </c>
      <c r="L10535">
        <v>91584</v>
      </c>
      <c r="M10535" t="s">
        <v>2043</v>
      </c>
      <c r="N10535" t="s">
        <v>2043</v>
      </c>
      <c r="O10535" t="s">
        <v>2043</v>
      </c>
      <c r="P10535" t="s">
        <v>2046</v>
      </c>
    </row>
    <row r="10536" spans="1:16" x14ac:dyDescent="0.2">
      <c r="A10536" t="s">
        <v>2108</v>
      </c>
      <c r="B10536">
        <v>95</v>
      </c>
      <c r="C10536">
        <v>2017</v>
      </c>
      <c r="D10536" t="s">
        <v>175</v>
      </c>
      <c r="E10536" t="s">
        <v>2067</v>
      </c>
      <c r="F10536" t="s">
        <v>28</v>
      </c>
      <c r="G10536" t="s">
        <v>1406</v>
      </c>
      <c r="H10536">
        <v>75660</v>
      </c>
      <c r="I10536">
        <v>29318</v>
      </c>
      <c r="J10536">
        <v>3926</v>
      </c>
      <c r="K10536">
        <v>65966</v>
      </c>
      <c r="L10536">
        <v>25000</v>
      </c>
      <c r="M10536" t="s">
        <v>2043</v>
      </c>
      <c r="N10536" t="s">
        <v>2043</v>
      </c>
      <c r="O10536" t="s">
        <v>2043</v>
      </c>
      <c r="P10536" t="s">
        <v>2046</v>
      </c>
    </row>
    <row r="10537" spans="1:16" x14ac:dyDescent="0.2">
      <c r="A10537" t="s">
        <v>2292</v>
      </c>
      <c r="B10537">
        <v>96</v>
      </c>
      <c r="C10537">
        <v>2017</v>
      </c>
      <c r="D10537" t="s">
        <v>27</v>
      </c>
      <c r="E10537" t="s">
        <v>27</v>
      </c>
      <c r="F10537" t="s">
        <v>33</v>
      </c>
      <c r="G10537" t="s">
        <v>1498</v>
      </c>
      <c r="H10537">
        <v>100595</v>
      </c>
      <c r="I10537">
        <v>29003</v>
      </c>
      <c r="J10537">
        <v>3522</v>
      </c>
      <c r="K10537">
        <v>149067</v>
      </c>
      <c r="L10537">
        <v>91500</v>
      </c>
      <c r="M10537" t="s">
        <v>2043</v>
      </c>
      <c r="N10537" t="s">
        <v>2043</v>
      </c>
      <c r="O10537" t="s">
        <v>2043</v>
      </c>
      <c r="P10537" t="s">
        <v>2043</v>
      </c>
    </row>
    <row r="10538" spans="1:16" x14ac:dyDescent="0.2">
      <c r="A10538" t="s">
        <v>2112</v>
      </c>
      <c r="B10538">
        <v>97</v>
      </c>
      <c r="C10538">
        <v>2017</v>
      </c>
      <c r="D10538" t="s">
        <v>40</v>
      </c>
      <c r="E10538" t="s">
        <v>2044</v>
      </c>
      <c r="F10538" t="s">
        <v>187</v>
      </c>
      <c r="G10538" t="s">
        <v>1448</v>
      </c>
      <c r="I10538">
        <v>28799</v>
      </c>
      <c r="J10538">
        <v>818</v>
      </c>
      <c r="K10538">
        <v>250441</v>
      </c>
      <c r="L10538">
        <v>5646</v>
      </c>
      <c r="M10538" t="s">
        <v>2043</v>
      </c>
      <c r="N10538" t="s">
        <v>2043</v>
      </c>
      <c r="O10538" t="s">
        <v>2043</v>
      </c>
      <c r="P10538" t="s">
        <v>2046</v>
      </c>
    </row>
    <row r="10539" spans="1:16" x14ac:dyDescent="0.2">
      <c r="A10539" t="s">
        <v>2231</v>
      </c>
      <c r="B10539">
        <v>98</v>
      </c>
      <c r="C10539">
        <v>2017</v>
      </c>
      <c r="D10539" t="s">
        <v>1363</v>
      </c>
      <c r="E10539" t="s">
        <v>2045</v>
      </c>
      <c r="F10539" t="s">
        <v>55</v>
      </c>
      <c r="G10539" t="s">
        <v>1718</v>
      </c>
      <c r="H10539">
        <v>410522</v>
      </c>
      <c r="I10539">
        <v>27638</v>
      </c>
      <c r="J10539">
        <v>10217</v>
      </c>
      <c r="K10539">
        <v>64961</v>
      </c>
      <c r="L10539">
        <v>17048</v>
      </c>
      <c r="M10539" t="s">
        <v>2046</v>
      </c>
      <c r="N10539" t="s">
        <v>2043</v>
      </c>
      <c r="O10539" t="s">
        <v>2043</v>
      </c>
      <c r="P10539" t="s">
        <v>2043</v>
      </c>
    </row>
    <row r="10540" spans="1:16" x14ac:dyDescent="0.2">
      <c r="A10540" t="s">
        <v>2116</v>
      </c>
      <c r="B10540">
        <v>99</v>
      </c>
      <c r="C10540">
        <v>2017</v>
      </c>
      <c r="D10540" t="s">
        <v>65</v>
      </c>
      <c r="E10540" t="s">
        <v>2044</v>
      </c>
      <c r="F10540" t="s">
        <v>28</v>
      </c>
      <c r="G10540" t="s">
        <v>1406</v>
      </c>
      <c r="H10540">
        <v>33689</v>
      </c>
      <c r="I10540">
        <v>27625</v>
      </c>
      <c r="J10540">
        <v>3014</v>
      </c>
      <c r="K10540">
        <v>100245</v>
      </c>
      <c r="L10540">
        <v>30900</v>
      </c>
      <c r="M10540" t="s">
        <v>2043</v>
      </c>
      <c r="N10540" t="s">
        <v>2043</v>
      </c>
      <c r="O10540" t="s">
        <v>2043</v>
      </c>
      <c r="P10540" t="s">
        <v>2046</v>
      </c>
    </row>
    <row r="10541" spans="1:16" x14ac:dyDescent="0.2">
      <c r="A10541" t="s">
        <v>2127</v>
      </c>
      <c r="B10541">
        <v>100</v>
      </c>
      <c r="C10541">
        <v>2017</v>
      </c>
      <c r="D10541" t="s">
        <v>57</v>
      </c>
      <c r="E10541" t="s">
        <v>2044</v>
      </c>
      <c r="F10541" t="s">
        <v>35</v>
      </c>
      <c r="G10541" t="s">
        <v>1431</v>
      </c>
      <c r="H10541">
        <v>41831</v>
      </c>
      <c r="I10541">
        <v>27519</v>
      </c>
      <c r="J10541">
        <v>3751</v>
      </c>
      <c r="K10541">
        <v>357033</v>
      </c>
      <c r="L10541">
        <v>47300</v>
      </c>
      <c r="M10541" t="s">
        <v>2046</v>
      </c>
      <c r="N10541" t="s">
        <v>2043</v>
      </c>
      <c r="O10541" t="s">
        <v>2043</v>
      </c>
      <c r="P10541" t="s">
        <v>2046</v>
      </c>
    </row>
    <row r="10542" spans="1:16" x14ac:dyDescent="0.2">
      <c r="A10542" t="s">
        <v>2102</v>
      </c>
      <c r="B10542">
        <v>101</v>
      </c>
      <c r="C10542">
        <v>2017</v>
      </c>
      <c r="D10542" t="s">
        <v>175</v>
      </c>
      <c r="E10542" t="s">
        <v>2067</v>
      </c>
      <c r="F10542" t="s">
        <v>28</v>
      </c>
      <c r="G10542" t="s">
        <v>1406</v>
      </c>
      <c r="H10542">
        <v>59949</v>
      </c>
      <c r="I10542">
        <v>27326</v>
      </c>
      <c r="J10542">
        <v>2755</v>
      </c>
      <c r="K10542">
        <v>48365</v>
      </c>
      <c r="L10542">
        <v>21500</v>
      </c>
      <c r="M10542" t="s">
        <v>2043</v>
      </c>
      <c r="N10542" t="s">
        <v>2043</v>
      </c>
      <c r="O10542" t="s">
        <v>2043</v>
      </c>
      <c r="P10542" t="s">
        <v>2046</v>
      </c>
    </row>
    <row r="10543" spans="1:16" x14ac:dyDescent="0.2">
      <c r="A10543" t="s">
        <v>2125</v>
      </c>
      <c r="B10543">
        <v>102</v>
      </c>
      <c r="C10543">
        <v>2017</v>
      </c>
      <c r="D10543" t="s">
        <v>65</v>
      </c>
      <c r="E10543" t="s">
        <v>2044</v>
      </c>
      <c r="F10543" t="s">
        <v>22</v>
      </c>
      <c r="G10543" t="s">
        <v>1411</v>
      </c>
      <c r="I10543">
        <v>27131</v>
      </c>
      <c r="J10543">
        <v>1779</v>
      </c>
      <c r="K10543">
        <v>147290</v>
      </c>
      <c r="L10543">
        <v>29943</v>
      </c>
      <c r="M10543" t="s">
        <v>2043</v>
      </c>
      <c r="N10543" t="s">
        <v>2043</v>
      </c>
      <c r="O10543" t="s">
        <v>2043</v>
      </c>
      <c r="P10543" t="s">
        <v>2046</v>
      </c>
    </row>
    <row r="10544" spans="1:16" x14ac:dyDescent="0.2">
      <c r="A10544" t="s">
        <v>2078</v>
      </c>
      <c r="B10544">
        <v>103</v>
      </c>
      <c r="C10544">
        <v>2017</v>
      </c>
      <c r="D10544" t="s">
        <v>920</v>
      </c>
      <c r="E10544" t="s">
        <v>920</v>
      </c>
      <c r="F10544" t="s">
        <v>177</v>
      </c>
      <c r="G10544" t="s">
        <v>1497</v>
      </c>
      <c r="H10544">
        <v>2535</v>
      </c>
      <c r="I10544">
        <v>27016</v>
      </c>
      <c r="J10544">
        <v>127</v>
      </c>
      <c r="K10544">
        <v>5413</v>
      </c>
      <c r="L10544">
        <v>5000</v>
      </c>
      <c r="M10544" t="s">
        <v>2043</v>
      </c>
      <c r="N10544" t="s">
        <v>2043</v>
      </c>
      <c r="O10544" t="s">
        <v>2043</v>
      </c>
      <c r="P10544" t="s">
        <v>2046</v>
      </c>
    </row>
    <row r="10545" spans="1:16" x14ac:dyDescent="0.2">
      <c r="A10545" t="s">
        <v>2106</v>
      </c>
      <c r="B10545">
        <v>104</v>
      </c>
      <c r="C10545">
        <v>2017</v>
      </c>
      <c r="D10545" t="s">
        <v>38</v>
      </c>
      <c r="E10545" t="s">
        <v>2055</v>
      </c>
      <c r="F10545" t="s">
        <v>28</v>
      </c>
      <c r="G10545" t="s">
        <v>1406</v>
      </c>
      <c r="H10545">
        <v>175349</v>
      </c>
      <c r="I10545">
        <v>26685</v>
      </c>
      <c r="J10545">
        <v>6967</v>
      </c>
      <c r="K10545">
        <v>36851</v>
      </c>
      <c r="L10545">
        <v>79500</v>
      </c>
      <c r="M10545" t="s">
        <v>2043</v>
      </c>
      <c r="N10545" t="s">
        <v>2043</v>
      </c>
      <c r="O10545" t="s">
        <v>2043</v>
      </c>
      <c r="P10545" t="s">
        <v>2046</v>
      </c>
    </row>
    <row r="10546" spans="1:16" x14ac:dyDescent="0.2">
      <c r="A10546" t="s">
        <v>2094</v>
      </c>
      <c r="B10546">
        <v>105</v>
      </c>
      <c r="C10546">
        <v>2017</v>
      </c>
      <c r="D10546" t="s">
        <v>1722</v>
      </c>
      <c r="E10546" t="s">
        <v>2064</v>
      </c>
      <c r="F10546" t="s">
        <v>44</v>
      </c>
      <c r="G10546" t="s">
        <v>1467</v>
      </c>
      <c r="H10546">
        <v>34648</v>
      </c>
      <c r="I10546">
        <v>26644</v>
      </c>
      <c r="J10546">
        <v>1524</v>
      </c>
      <c r="K10546">
        <v>57981</v>
      </c>
      <c r="L10546">
        <v>56767</v>
      </c>
      <c r="M10546" t="s">
        <v>2043</v>
      </c>
      <c r="N10546" t="s">
        <v>2043</v>
      </c>
      <c r="O10546" t="s">
        <v>2043</v>
      </c>
      <c r="P10546" t="s">
        <v>2046</v>
      </c>
    </row>
    <row r="10547" spans="1:16" x14ac:dyDescent="0.2">
      <c r="A10547" t="s">
        <v>2481</v>
      </c>
      <c r="B10547">
        <v>106</v>
      </c>
      <c r="C10547">
        <v>2017</v>
      </c>
      <c r="D10547" t="s">
        <v>980</v>
      </c>
      <c r="E10547" t="s">
        <v>2055</v>
      </c>
      <c r="F10547" t="s">
        <v>98</v>
      </c>
      <c r="G10547" t="s">
        <v>1499</v>
      </c>
      <c r="H10547">
        <v>110528</v>
      </c>
      <c r="I10547">
        <v>26487</v>
      </c>
      <c r="J10547">
        <v>3632</v>
      </c>
      <c r="K10547">
        <v>120480</v>
      </c>
      <c r="L10547">
        <v>41000</v>
      </c>
      <c r="M10547" t="s">
        <v>2043</v>
      </c>
      <c r="N10547" t="s">
        <v>2043</v>
      </c>
      <c r="O10547" t="s">
        <v>2043</v>
      </c>
      <c r="P10547" t="s">
        <v>2043</v>
      </c>
    </row>
    <row r="10548" spans="1:16" x14ac:dyDescent="0.2">
      <c r="A10548" t="s">
        <v>2111</v>
      </c>
      <c r="B10548">
        <v>107</v>
      </c>
      <c r="C10548">
        <v>2017</v>
      </c>
      <c r="D10548" t="s">
        <v>976</v>
      </c>
      <c r="E10548" t="s">
        <v>115</v>
      </c>
      <c r="F10548" t="s">
        <v>177</v>
      </c>
      <c r="G10548" t="s">
        <v>1475</v>
      </c>
      <c r="H10548">
        <v>3569</v>
      </c>
      <c r="I10548">
        <v>26235</v>
      </c>
      <c r="J10548">
        <v>195</v>
      </c>
      <c r="K10548">
        <v>7932</v>
      </c>
      <c r="L10548">
        <v>9500</v>
      </c>
      <c r="M10548" t="s">
        <v>2043</v>
      </c>
      <c r="N10548" t="s">
        <v>2043</v>
      </c>
      <c r="O10548" t="s">
        <v>2043</v>
      </c>
      <c r="P10548" t="s">
        <v>2046</v>
      </c>
    </row>
    <row r="10549" spans="1:16" x14ac:dyDescent="0.2">
      <c r="A10549" t="s">
        <v>393</v>
      </c>
      <c r="B10549">
        <v>108</v>
      </c>
      <c r="C10549">
        <v>2017</v>
      </c>
      <c r="D10549" t="s">
        <v>976</v>
      </c>
      <c r="E10549" t="s">
        <v>115</v>
      </c>
      <c r="F10549" t="s">
        <v>398</v>
      </c>
      <c r="G10549" t="s">
        <v>1512</v>
      </c>
      <c r="H10549">
        <v>5898</v>
      </c>
      <c r="I10549">
        <v>26219</v>
      </c>
      <c r="J10549">
        <v>507</v>
      </c>
      <c r="K10549">
        <v>11240</v>
      </c>
      <c r="L10549">
        <v>17700</v>
      </c>
      <c r="M10549" t="s">
        <v>2043</v>
      </c>
      <c r="N10549" t="s">
        <v>2043</v>
      </c>
      <c r="O10549" t="s">
        <v>2043</v>
      </c>
      <c r="P10549" t="s">
        <v>2046</v>
      </c>
    </row>
    <row r="10550" spans="1:16" x14ac:dyDescent="0.2">
      <c r="A10550" t="s">
        <v>2099</v>
      </c>
      <c r="B10550">
        <v>109</v>
      </c>
      <c r="C10550">
        <v>2017</v>
      </c>
      <c r="D10550" t="s">
        <v>980</v>
      </c>
      <c r="E10550" t="s">
        <v>2055</v>
      </c>
      <c r="F10550" t="s">
        <v>44</v>
      </c>
      <c r="G10550" t="s">
        <v>1428</v>
      </c>
      <c r="H10550">
        <v>65676</v>
      </c>
      <c r="I10550">
        <v>25923</v>
      </c>
      <c r="J10550">
        <v>1659</v>
      </c>
      <c r="K10550">
        <v>61538</v>
      </c>
      <c r="L10550">
        <v>90000</v>
      </c>
      <c r="M10550" t="s">
        <v>2043</v>
      </c>
      <c r="N10550" t="s">
        <v>2046</v>
      </c>
      <c r="O10550" t="s">
        <v>2043</v>
      </c>
      <c r="P10550" t="s">
        <v>2046</v>
      </c>
    </row>
    <row r="10551" spans="1:16" x14ac:dyDescent="0.2">
      <c r="A10551" t="s">
        <v>2109</v>
      </c>
      <c r="B10551">
        <v>110</v>
      </c>
      <c r="C10551">
        <v>2017</v>
      </c>
      <c r="D10551" t="s">
        <v>24</v>
      </c>
      <c r="E10551" t="s">
        <v>2042</v>
      </c>
      <c r="F10551" t="s">
        <v>53</v>
      </c>
      <c r="G10551" t="s">
        <v>1416</v>
      </c>
      <c r="H10551">
        <v>9046</v>
      </c>
      <c r="I10551">
        <v>25778</v>
      </c>
      <c r="J10551">
        <v>619</v>
      </c>
      <c r="K10551">
        <v>19851</v>
      </c>
      <c r="L10551">
        <v>148300</v>
      </c>
      <c r="M10551" t="s">
        <v>2043</v>
      </c>
      <c r="N10551" t="s">
        <v>2043</v>
      </c>
      <c r="O10551" t="s">
        <v>2043</v>
      </c>
      <c r="P10551" t="s">
        <v>2046</v>
      </c>
    </row>
    <row r="10552" spans="1:16" x14ac:dyDescent="0.2">
      <c r="A10552" t="s">
        <v>2144</v>
      </c>
      <c r="B10552">
        <v>111</v>
      </c>
      <c r="C10552">
        <v>2017</v>
      </c>
      <c r="D10552" t="s">
        <v>100</v>
      </c>
      <c r="E10552" t="s">
        <v>112</v>
      </c>
      <c r="F10552" t="s">
        <v>44</v>
      </c>
      <c r="G10552" t="s">
        <v>2145</v>
      </c>
      <c r="H10552">
        <v>103838</v>
      </c>
      <c r="I10552">
        <v>25638</v>
      </c>
      <c r="J10552">
        <v>5953</v>
      </c>
      <c r="K10552">
        <v>66099</v>
      </c>
      <c r="L10552">
        <v>30000</v>
      </c>
      <c r="M10552" t="s">
        <v>2043</v>
      </c>
      <c r="N10552" t="s">
        <v>2043</v>
      </c>
      <c r="O10552" t="s">
        <v>2043</v>
      </c>
      <c r="P10552" t="s">
        <v>2046</v>
      </c>
    </row>
    <row r="10553" spans="1:16" x14ac:dyDescent="0.2">
      <c r="A10553" t="s">
        <v>2113</v>
      </c>
      <c r="B10553">
        <v>112</v>
      </c>
      <c r="C10553">
        <v>2017</v>
      </c>
      <c r="D10553" t="s">
        <v>60</v>
      </c>
      <c r="E10553" t="s">
        <v>2114</v>
      </c>
      <c r="F10553" t="s">
        <v>44</v>
      </c>
      <c r="G10553" t="s">
        <v>1474</v>
      </c>
      <c r="H10553">
        <v>106150</v>
      </c>
      <c r="I10553">
        <v>24622</v>
      </c>
      <c r="J10553">
        <v>4687</v>
      </c>
      <c r="K10553">
        <v>31024</v>
      </c>
      <c r="L10553">
        <v>375000</v>
      </c>
      <c r="M10553" t="s">
        <v>2043</v>
      </c>
      <c r="N10553" t="s">
        <v>2043</v>
      </c>
      <c r="O10553" t="s">
        <v>2043</v>
      </c>
      <c r="P10553" t="s">
        <v>2046</v>
      </c>
    </row>
    <row r="10554" spans="1:16" x14ac:dyDescent="0.2">
      <c r="A10554" t="s">
        <v>2095</v>
      </c>
      <c r="B10554">
        <v>113</v>
      </c>
      <c r="C10554">
        <v>2017</v>
      </c>
      <c r="D10554" t="s">
        <v>46</v>
      </c>
      <c r="E10554" t="s">
        <v>46</v>
      </c>
      <c r="F10554" t="s">
        <v>47</v>
      </c>
      <c r="G10554" t="s">
        <v>1454</v>
      </c>
      <c r="H10554">
        <v>69451</v>
      </c>
      <c r="I10554">
        <v>24594</v>
      </c>
      <c r="J10554">
        <v>2513</v>
      </c>
      <c r="K10554">
        <v>39964</v>
      </c>
      <c r="L10554">
        <v>46000</v>
      </c>
      <c r="M10554" t="s">
        <v>2043</v>
      </c>
      <c r="N10554" t="s">
        <v>2043</v>
      </c>
      <c r="O10554" t="s">
        <v>2043</v>
      </c>
      <c r="P10554" t="s">
        <v>2046</v>
      </c>
    </row>
    <row r="10555" spans="1:16" x14ac:dyDescent="0.2">
      <c r="A10555" t="s">
        <v>2126</v>
      </c>
      <c r="B10555">
        <v>114</v>
      </c>
      <c r="C10555">
        <v>2017</v>
      </c>
      <c r="D10555" t="s">
        <v>74</v>
      </c>
      <c r="E10555" t="s">
        <v>74</v>
      </c>
      <c r="F10555" t="s">
        <v>35</v>
      </c>
      <c r="G10555" t="s">
        <v>1464</v>
      </c>
      <c r="H10555">
        <v>41577</v>
      </c>
      <c r="I10555">
        <v>24508</v>
      </c>
      <c r="J10555">
        <v>2200</v>
      </c>
      <c r="K10555">
        <v>25614</v>
      </c>
      <c r="L10555">
        <v>67000</v>
      </c>
      <c r="M10555" t="s">
        <v>2043</v>
      </c>
      <c r="N10555" t="s">
        <v>2043</v>
      </c>
      <c r="O10555" t="s">
        <v>2043</v>
      </c>
      <c r="P10555" t="s">
        <v>2046</v>
      </c>
    </row>
    <row r="10556" spans="1:16" x14ac:dyDescent="0.2">
      <c r="A10556" t="s">
        <v>1169</v>
      </c>
      <c r="B10556">
        <v>115</v>
      </c>
      <c r="C10556">
        <v>2017</v>
      </c>
      <c r="D10556" t="s">
        <v>488</v>
      </c>
      <c r="E10556" t="s">
        <v>920</v>
      </c>
      <c r="F10556" t="s">
        <v>22</v>
      </c>
      <c r="G10556" t="s">
        <v>1403</v>
      </c>
      <c r="H10556">
        <v>61692</v>
      </c>
      <c r="I10556">
        <v>24360</v>
      </c>
      <c r="J10556">
        <v>3615</v>
      </c>
      <c r="K10556">
        <v>89772</v>
      </c>
      <c r="L10556">
        <v>13300</v>
      </c>
      <c r="M10556" t="s">
        <v>2043</v>
      </c>
      <c r="N10556" t="s">
        <v>2043</v>
      </c>
      <c r="O10556" t="s">
        <v>2043</v>
      </c>
      <c r="P10556" t="s">
        <v>2046</v>
      </c>
    </row>
    <row r="10557" spans="1:16" x14ac:dyDescent="0.2">
      <c r="A10557" t="s">
        <v>2131</v>
      </c>
      <c r="B10557">
        <v>116</v>
      </c>
      <c r="C10557">
        <v>2017</v>
      </c>
      <c r="D10557" t="s">
        <v>74</v>
      </c>
      <c r="E10557" t="s">
        <v>74</v>
      </c>
      <c r="F10557" t="s">
        <v>146</v>
      </c>
      <c r="G10557" t="s">
        <v>1466</v>
      </c>
      <c r="H10557">
        <v>44664</v>
      </c>
      <c r="I10557">
        <v>24069</v>
      </c>
      <c r="J10557">
        <v>2211</v>
      </c>
      <c r="K10557">
        <v>30052</v>
      </c>
      <c r="L10557">
        <v>63000</v>
      </c>
      <c r="M10557" t="s">
        <v>2043</v>
      </c>
      <c r="N10557" t="s">
        <v>2043</v>
      </c>
      <c r="O10557" t="s">
        <v>2043</v>
      </c>
      <c r="P10557" t="s">
        <v>2046</v>
      </c>
    </row>
    <row r="10558" spans="1:16" x14ac:dyDescent="0.2">
      <c r="A10558" t="s">
        <v>2527</v>
      </c>
      <c r="B10558">
        <v>117</v>
      </c>
      <c r="C10558">
        <v>2017</v>
      </c>
      <c r="D10558" t="s">
        <v>21</v>
      </c>
      <c r="E10558" t="s">
        <v>920</v>
      </c>
      <c r="F10558" t="s">
        <v>22</v>
      </c>
      <c r="G10558" t="s">
        <v>1411</v>
      </c>
      <c r="H10558">
        <v>9515</v>
      </c>
      <c r="I10558">
        <v>24005</v>
      </c>
      <c r="J10558">
        <v>734</v>
      </c>
      <c r="K10558">
        <v>20398</v>
      </c>
      <c r="L10558">
        <v>6308</v>
      </c>
      <c r="M10558" t="s">
        <v>2043</v>
      </c>
      <c r="N10558" t="s">
        <v>2043</v>
      </c>
      <c r="O10558" t="s">
        <v>2043</v>
      </c>
      <c r="P10558" t="s">
        <v>2046</v>
      </c>
    </row>
    <row r="10559" spans="1:16" x14ac:dyDescent="0.2">
      <c r="A10559" t="s">
        <v>308</v>
      </c>
      <c r="B10559">
        <v>118</v>
      </c>
      <c r="C10559">
        <v>2017</v>
      </c>
      <c r="D10559" t="s">
        <v>976</v>
      </c>
      <c r="E10559" t="s">
        <v>115</v>
      </c>
      <c r="F10559" t="s">
        <v>181</v>
      </c>
      <c r="G10559" t="s">
        <v>2133</v>
      </c>
      <c r="H10559">
        <v>6546</v>
      </c>
      <c r="I10559">
        <v>23825</v>
      </c>
      <c r="J10559">
        <v>523</v>
      </c>
      <c r="K10559">
        <v>14206</v>
      </c>
      <c r="L10559">
        <v>18700</v>
      </c>
      <c r="M10559" t="s">
        <v>2043</v>
      </c>
      <c r="N10559" t="s">
        <v>2043</v>
      </c>
      <c r="O10559" t="s">
        <v>2043</v>
      </c>
      <c r="P10559" t="s">
        <v>2046</v>
      </c>
    </row>
    <row r="10560" spans="1:16" x14ac:dyDescent="0.2">
      <c r="A10560" t="s">
        <v>852</v>
      </c>
      <c r="B10560">
        <v>119</v>
      </c>
      <c r="C10560">
        <v>2017</v>
      </c>
      <c r="D10560" t="s">
        <v>974</v>
      </c>
      <c r="E10560" t="s">
        <v>2045</v>
      </c>
      <c r="F10560" t="s">
        <v>55</v>
      </c>
      <c r="G10560" t="s">
        <v>1530</v>
      </c>
      <c r="H10560">
        <v>84694</v>
      </c>
      <c r="I10560">
        <v>23554</v>
      </c>
      <c r="J10560">
        <v>5705</v>
      </c>
      <c r="K10560">
        <v>52359</v>
      </c>
      <c r="L10560">
        <v>30500</v>
      </c>
      <c r="M10560" t="s">
        <v>2043</v>
      </c>
      <c r="N10560" t="s">
        <v>2043</v>
      </c>
      <c r="O10560" t="s">
        <v>2043</v>
      </c>
      <c r="P10560" t="s">
        <v>2046</v>
      </c>
    </row>
    <row r="10561" spans="1:16" x14ac:dyDescent="0.2">
      <c r="A10561" t="s">
        <v>2151</v>
      </c>
      <c r="B10561">
        <v>120</v>
      </c>
      <c r="C10561">
        <v>2017</v>
      </c>
      <c r="D10561" t="s">
        <v>65</v>
      </c>
      <c r="E10561" t="s">
        <v>2044</v>
      </c>
      <c r="F10561" t="s">
        <v>53</v>
      </c>
      <c r="G10561" t="s">
        <v>1505</v>
      </c>
      <c r="H10561">
        <v>22760</v>
      </c>
      <c r="I10561">
        <v>23441</v>
      </c>
      <c r="J10561">
        <v>1031</v>
      </c>
      <c r="K10561">
        <v>33428</v>
      </c>
      <c r="L10561">
        <v>31721</v>
      </c>
      <c r="M10561" t="s">
        <v>2043</v>
      </c>
      <c r="N10561" t="s">
        <v>2046</v>
      </c>
      <c r="O10561" t="s">
        <v>2043</v>
      </c>
      <c r="P10561" t="s">
        <v>2043</v>
      </c>
    </row>
    <row r="10562" spans="1:16" x14ac:dyDescent="0.2">
      <c r="A10562" t="s">
        <v>1241</v>
      </c>
      <c r="B10562">
        <v>121</v>
      </c>
      <c r="C10562">
        <v>2017</v>
      </c>
      <c r="D10562" t="s">
        <v>214</v>
      </c>
      <c r="E10562" t="s">
        <v>920</v>
      </c>
      <c r="F10562" t="s">
        <v>125</v>
      </c>
      <c r="G10562" t="s">
        <v>1407</v>
      </c>
      <c r="H10562">
        <v>57397</v>
      </c>
      <c r="I10562">
        <v>23369</v>
      </c>
      <c r="J10562">
        <v>2152</v>
      </c>
      <c r="K10562">
        <v>132761</v>
      </c>
      <c r="L10562">
        <v>28798</v>
      </c>
      <c r="M10562" t="s">
        <v>2043</v>
      </c>
      <c r="N10562" t="s">
        <v>2046</v>
      </c>
      <c r="O10562" t="s">
        <v>2043</v>
      </c>
      <c r="P10562" t="s">
        <v>2046</v>
      </c>
    </row>
    <row r="10563" spans="1:16" x14ac:dyDescent="0.2">
      <c r="A10563" t="s">
        <v>2069</v>
      </c>
      <c r="B10563">
        <v>122</v>
      </c>
      <c r="C10563">
        <v>2017</v>
      </c>
      <c r="D10563" t="s">
        <v>223</v>
      </c>
      <c r="E10563" t="s">
        <v>920</v>
      </c>
      <c r="F10563" t="s">
        <v>22</v>
      </c>
      <c r="G10563" t="s">
        <v>1403</v>
      </c>
      <c r="H10563">
        <v>58522</v>
      </c>
      <c r="I10563">
        <v>23022</v>
      </c>
      <c r="J10563">
        <v>2513</v>
      </c>
      <c r="K10563">
        <v>52194</v>
      </c>
      <c r="L10563">
        <v>6800</v>
      </c>
      <c r="M10563" t="s">
        <v>2043</v>
      </c>
      <c r="N10563" t="s">
        <v>2043</v>
      </c>
      <c r="O10563" t="s">
        <v>2043</v>
      </c>
      <c r="P10563" t="s">
        <v>2046</v>
      </c>
    </row>
    <row r="10564" spans="1:16" x14ac:dyDescent="0.2">
      <c r="A10564" t="s">
        <v>1131</v>
      </c>
      <c r="B10564">
        <v>123</v>
      </c>
      <c r="C10564">
        <v>2017</v>
      </c>
      <c r="D10564" t="s">
        <v>100</v>
      </c>
      <c r="E10564" t="s">
        <v>112</v>
      </c>
      <c r="F10564" t="s">
        <v>55</v>
      </c>
      <c r="G10564" t="s">
        <v>1511</v>
      </c>
      <c r="H10564">
        <v>120830</v>
      </c>
      <c r="I10564">
        <v>22991</v>
      </c>
      <c r="J10564">
        <v>7722</v>
      </c>
      <c r="K10564">
        <v>77626</v>
      </c>
      <c r="L10564">
        <v>19200</v>
      </c>
      <c r="M10564" t="s">
        <v>2043</v>
      </c>
      <c r="N10564" t="s">
        <v>2043</v>
      </c>
      <c r="O10564" t="s">
        <v>2043</v>
      </c>
      <c r="P10564" t="s">
        <v>2046</v>
      </c>
    </row>
    <row r="10565" spans="1:16" x14ac:dyDescent="0.2">
      <c r="A10565" t="s">
        <v>2479</v>
      </c>
      <c r="B10565">
        <v>124</v>
      </c>
      <c r="C10565">
        <v>2017</v>
      </c>
      <c r="D10565" t="s">
        <v>985</v>
      </c>
      <c r="E10565" t="s">
        <v>115</v>
      </c>
      <c r="F10565" t="s">
        <v>44</v>
      </c>
      <c r="G10565" t="s">
        <v>2130</v>
      </c>
      <c r="H10565">
        <v>6207</v>
      </c>
      <c r="I10565">
        <v>22919</v>
      </c>
      <c r="J10565">
        <v>210</v>
      </c>
      <c r="K10565">
        <v>8945</v>
      </c>
      <c r="L10565">
        <v>25000</v>
      </c>
      <c r="M10565" t="s">
        <v>2043</v>
      </c>
      <c r="N10565" t="s">
        <v>2043</v>
      </c>
      <c r="O10565" t="s">
        <v>2043</v>
      </c>
      <c r="P10565" t="s">
        <v>2046</v>
      </c>
    </row>
    <row r="10566" spans="1:16" x14ac:dyDescent="0.2">
      <c r="A10566" t="s">
        <v>531</v>
      </c>
      <c r="B10566">
        <v>125</v>
      </c>
      <c r="C10566">
        <v>2017</v>
      </c>
      <c r="D10566" t="s">
        <v>57</v>
      </c>
      <c r="E10566" t="s">
        <v>2044</v>
      </c>
      <c r="F10566" t="s">
        <v>72</v>
      </c>
      <c r="G10566" t="s">
        <v>1421</v>
      </c>
      <c r="H10566">
        <v>87201</v>
      </c>
      <c r="I10566">
        <v>22744</v>
      </c>
      <c r="J10566">
        <v>5888</v>
      </c>
      <c r="K10566">
        <v>445964</v>
      </c>
      <c r="L10566">
        <v>71191</v>
      </c>
      <c r="M10566" t="s">
        <v>2043</v>
      </c>
      <c r="N10566" t="s">
        <v>2043</v>
      </c>
      <c r="O10566" t="s">
        <v>2043</v>
      </c>
      <c r="P10566" t="s">
        <v>2046</v>
      </c>
    </row>
    <row r="10567" spans="1:16" x14ac:dyDescent="0.2">
      <c r="A10567" t="s">
        <v>2134</v>
      </c>
      <c r="B10567">
        <v>126</v>
      </c>
      <c r="C10567">
        <v>2017</v>
      </c>
      <c r="D10567" t="s">
        <v>97</v>
      </c>
      <c r="E10567" t="s">
        <v>2044</v>
      </c>
      <c r="F10567" t="s">
        <v>86</v>
      </c>
      <c r="G10567" t="s">
        <v>1471</v>
      </c>
      <c r="H10567">
        <v>29053</v>
      </c>
      <c r="I10567">
        <v>22559</v>
      </c>
      <c r="J10567">
        <v>2659</v>
      </c>
      <c r="K10567">
        <v>129819</v>
      </c>
      <c r="L10567">
        <v>10212</v>
      </c>
      <c r="M10567" t="s">
        <v>2043</v>
      </c>
      <c r="N10567" t="s">
        <v>2043</v>
      </c>
      <c r="O10567" t="s">
        <v>2043</v>
      </c>
      <c r="P10567" t="s">
        <v>2043</v>
      </c>
    </row>
    <row r="10568" spans="1:16" x14ac:dyDescent="0.2">
      <c r="A10568" t="s">
        <v>2103</v>
      </c>
      <c r="B10568">
        <v>127</v>
      </c>
      <c r="C10568">
        <v>2017</v>
      </c>
      <c r="D10568" t="s">
        <v>24</v>
      </c>
      <c r="E10568" t="s">
        <v>2042</v>
      </c>
      <c r="F10568" t="s">
        <v>44</v>
      </c>
      <c r="G10568" t="s">
        <v>1425</v>
      </c>
      <c r="H10568">
        <v>1231</v>
      </c>
      <c r="I10568">
        <v>22138</v>
      </c>
      <c r="J10568">
        <v>2221</v>
      </c>
      <c r="K10568">
        <v>9362</v>
      </c>
      <c r="L10568">
        <v>140000</v>
      </c>
      <c r="M10568" t="s">
        <v>2043</v>
      </c>
      <c r="N10568" t="s">
        <v>2043</v>
      </c>
      <c r="O10568" t="s">
        <v>2043</v>
      </c>
      <c r="P10568" t="s">
        <v>2046</v>
      </c>
    </row>
    <row r="10569" spans="1:16" x14ac:dyDescent="0.2">
      <c r="A10569" t="s">
        <v>2156</v>
      </c>
      <c r="B10569">
        <v>128</v>
      </c>
      <c r="C10569">
        <v>2017</v>
      </c>
      <c r="D10569" t="s">
        <v>1830</v>
      </c>
      <c r="E10569" t="s">
        <v>2042</v>
      </c>
      <c r="F10569" t="s">
        <v>113</v>
      </c>
      <c r="G10569" t="s">
        <v>1560</v>
      </c>
      <c r="H10569">
        <v>19182</v>
      </c>
      <c r="I10569">
        <v>21987</v>
      </c>
      <c r="J10569">
        <v>1251</v>
      </c>
      <c r="K10569">
        <v>11672</v>
      </c>
      <c r="L10569">
        <v>121000</v>
      </c>
      <c r="M10569" t="s">
        <v>2043</v>
      </c>
      <c r="N10569" t="s">
        <v>2043</v>
      </c>
      <c r="O10569" t="s">
        <v>2043</v>
      </c>
      <c r="P10569" t="s">
        <v>2043</v>
      </c>
    </row>
    <row r="10570" spans="1:16" x14ac:dyDescent="0.2">
      <c r="A10570" t="s">
        <v>2153</v>
      </c>
      <c r="B10570">
        <v>129</v>
      </c>
      <c r="C10570">
        <v>2017</v>
      </c>
      <c r="D10570" t="s">
        <v>350</v>
      </c>
      <c r="E10570" t="s">
        <v>2042</v>
      </c>
      <c r="F10570" t="s">
        <v>177</v>
      </c>
      <c r="G10570" t="s">
        <v>1487</v>
      </c>
      <c r="H10570">
        <v>4268</v>
      </c>
      <c r="I10570">
        <v>21609</v>
      </c>
      <c r="J10570">
        <v>431</v>
      </c>
      <c r="K10570">
        <v>10060</v>
      </c>
      <c r="L10570">
        <v>26000</v>
      </c>
      <c r="M10570" t="s">
        <v>2043</v>
      </c>
      <c r="N10570" t="s">
        <v>2043</v>
      </c>
      <c r="O10570" t="s">
        <v>2043</v>
      </c>
      <c r="P10570" t="s">
        <v>2043</v>
      </c>
    </row>
    <row r="10571" spans="1:16" x14ac:dyDescent="0.2">
      <c r="A10571" t="s">
        <v>2136</v>
      </c>
      <c r="B10571">
        <v>130</v>
      </c>
      <c r="C10571">
        <v>2017</v>
      </c>
      <c r="D10571" t="s">
        <v>1294</v>
      </c>
      <c r="E10571" t="s">
        <v>112</v>
      </c>
      <c r="F10571" t="s">
        <v>113</v>
      </c>
      <c r="G10571" t="s">
        <v>1664</v>
      </c>
      <c r="H10571">
        <v>1010</v>
      </c>
      <c r="I10571">
        <v>21374</v>
      </c>
      <c r="J10571">
        <v>1721</v>
      </c>
      <c r="K10571">
        <v>21944</v>
      </c>
      <c r="L10571">
        <v>108000</v>
      </c>
      <c r="M10571" t="s">
        <v>2043</v>
      </c>
      <c r="N10571" t="s">
        <v>2043</v>
      </c>
      <c r="O10571" t="s">
        <v>2043</v>
      </c>
      <c r="P10571" t="s">
        <v>2046</v>
      </c>
    </row>
    <row r="10572" spans="1:16" x14ac:dyDescent="0.2">
      <c r="A10572" t="s">
        <v>2181</v>
      </c>
      <c r="B10572">
        <v>131</v>
      </c>
      <c r="C10572">
        <v>2017</v>
      </c>
      <c r="D10572" t="s">
        <v>60</v>
      </c>
      <c r="E10572" t="s">
        <v>2114</v>
      </c>
      <c r="F10572" t="s">
        <v>93</v>
      </c>
      <c r="G10572" t="s">
        <v>1457</v>
      </c>
      <c r="H10572">
        <v>85092</v>
      </c>
      <c r="I10572">
        <v>21316</v>
      </c>
      <c r="J10572">
        <v>2818</v>
      </c>
      <c r="K10572">
        <v>14330</v>
      </c>
      <c r="L10572">
        <v>254000</v>
      </c>
      <c r="M10572" t="s">
        <v>2043</v>
      </c>
      <c r="N10572" t="s">
        <v>2043</v>
      </c>
      <c r="O10572" t="s">
        <v>2043</v>
      </c>
      <c r="P10572" t="s">
        <v>2043</v>
      </c>
    </row>
    <row r="10573" spans="1:16" x14ac:dyDescent="0.2">
      <c r="A10573" t="s">
        <v>2149</v>
      </c>
      <c r="B10573">
        <v>132</v>
      </c>
      <c r="C10573">
        <v>2017</v>
      </c>
      <c r="D10573" t="s">
        <v>100</v>
      </c>
      <c r="E10573" t="s">
        <v>112</v>
      </c>
      <c r="F10573" t="s">
        <v>255</v>
      </c>
      <c r="G10573" t="s">
        <v>1423</v>
      </c>
      <c r="H10573">
        <v>92803</v>
      </c>
      <c r="I10573">
        <v>21222</v>
      </c>
      <c r="J10573">
        <v>2738</v>
      </c>
      <c r="K10573">
        <v>38806</v>
      </c>
      <c r="L10573">
        <v>41975</v>
      </c>
      <c r="M10573" t="s">
        <v>2043</v>
      </c>
      <c r="N10573" t="s">
        <v>2043</v>
      </c>
      <c r="O10573" t="s">
        <v>2043</v>
      </c>
      <c r="P10573" t="s">
        <v>2043</v>
      </c>
    </row>
    <row r="10574" spans="1:16" x14ac:dyDescent="0.2">
      <c r="A10574" t="s">
        <v>2117</v>
      </c>
      <c r="B10574">
        <v>133</v>
      </c>
      <c r="C10574">
        <v>2017</v>
      </c>
      <c r="D10574" t="s">
        <v>1103</v>
      </c>
      <c r="E10574" t="s">
        <v>2118</v>
      </c>
      <c r="F10574" t="s">
        <v>113</v>
      </c>
      <c r="G10574" t="s">
        <v>1449</v>
      </c>
      <c r="H10574">
        <v>20884</v>
      </c>
      <c r="I10574">
        <v>21079</v>
      </c>
      <c r="J10574">
        <v>904</v>
      </c>
      <c r="K10574">
        <v>33345</v>
      </c>
      <c r="L10574">
        <v>55000</v>
      </c>
      <c r="M10574" t="s">
        <v>2043</v>
      </c>
      <c r="N10574" t="s">
        <v>2043</v>
      </c>
      <c r="O10574" t="s">
        <v>2043</v>
      </c>
      <c r="P10574" t="s">
        <v>2046</v>
      </c>
    </row>
    <row r="10575" spans="1:16" x14ac:dyDescent="0.2">
      <c r="A10575" t="s">
        <v>2166</v>
      </c>
      <c r="B10575">
        <v>134</v>
      </c>
      <c r="C10575">
        <v>2017</v>
      </c>
      <c r="D10575" t="s">
        <v>1294</v>
      </c>
      <c r="E10575" t="s">
        <v>112</v>
      </c>
      <c r="F10575" t="s">
        <v>22</v>
      </c>
      <c r="G10575" t="s">
        <v>1502</v>
      </c>
      <c r="H10575">
        <v>1777</v>
      </c>
      <c r="I10575">
        <v>21070</v>
      </c>
      <c r="J10575">
        <v>192</v>
      </c>
      <c r="K10575">
        <v>24701</v>
      </c>
      <c r="L10575">
        <v>116475</v>
      </c>
      <c r="M10575" t="s">
        <v>2043</v>
      </c>
      <c r="N10575" t="s">
        <v>2043</v>
      </c>
      <c r="O10575" t="s">
        <v>2043</v>
      </c>
      <c r="P10575" t="s">
        <v>2043</v>
      </c>
    </row>
    <row r="10576" spans="1:16" x14ac:dyDescent="0.2">
      <c r="A10576" t="s">
        <v>208</v>
      </c>
      <c r="B10576">
        <v>135</v>
      </c>
      <c r="C10576">
        <v>2017</v>
      </c>
      <c r="D10576" t="s">
        <v>824</v>
      </c>
      <c r="E10576" t="s">
        <v>112</v>
      </c>
      <c r="F10576" t="s">
        <v>44</v>
      </c>
      <c r="G10576" t="s">
        <v>1470</v>
      </c>
      <c r="H10576">
        <v>76740</v>
      </c>
      <c r="I10576">
        <v>20853</v>
      </c>
      <c r="J10576">
        <v>1400</v>
      </c>
      <c r="K10576">
        <v>52666</v>
      </c>
      <c r="L10576">
        <v>75000</v>
      </c>
      <c r="M10576" t="s">
        <v>2043</v>
      </c>
      <c r="N10576" t="s">
        <v>2043</v>
      </c>
      <c r="O10576" t="s">
        <v>2043</v>
      </c>
      <c r="P10576" t="s">
        <v>2043</v>
      </c>
    </row>
    <row r="10577" spans="1:16" x14ac:dyDescent="0.2">
      <c r="A10577" t="s">
        <v>2303</v>
      </c>
      <c r="B10577">
        <v>136</v>
      </c>
      <c r="C10577">
        <v>2017</v>
      </c>
      <c r="D10577" t="s">
        <v>1830</v>
      </c>
      <c r="E10577" t="s">
        <v>2042</v>
      </c>
      <c r="F10577" t="s">
        <v>35</v>
      </c>
      <c r="G10577" t="s">
        <v>1781</v>
      </c>
      <c r="H10577">
        <v>18540</v>
      </c>
      <c r="I10577">
        <v>20719</v>
      </c>
      <c r="J10577">
        <v>896</v>
      </c>
      <c r="K10577">
        <v>15702</v>
      </c>
      <c r="L10577">
        <v>116050</v>
      </c>
      <c r="M10577" t="s">
        <v>2043</v>
      </c>
      <c r="N10577" t="s">
        <v>2043</v>
      </c>
      <c r="O10577" t="s">
        <v>2043</v>
      </c>
      <c r="P10577" t="s">
        <v>2043</v>
      </c>
    </row>
    <row r="10578" spans="1:16" x14ac:dyDescent="0.2">
      <c r="A10578" t="s">
        <v>2146</v>
      </c>
      <c r="B10578">
        <v>137</v>
      </c>
      <c r="C10578">
        <v>2017</v>
      </c>
      <c r="D10578" t="s">
        <v>32</v>
      </c>
      <c r="E10578" t="s">
        <v>2064</v>
      </c>
      <c r="F10578" t="s">
        <v>18</v>
      </c>
      <c r="G10578" t="s">
        <v>1490</v>
      </c>
      <c r="H10578">
        <v>12762</v>
      </c>
      <c r="I10578">
        <v>20718</v>
      </c>
      <c r="J10578">
        <v>888</v>
      </c>
      <c r="K10578">
        <v>19153</v>
      </c>
      <c r="L10578">
        <v>93000</v>
      </c>
      <c r="M10578" t="s">
        <v>2043</v>
      </c>
      <c r="N10578" t="s">
        <v>2043</v>
      </c>
      <c r="O10578" t="s">
        <v>2043</v>
      </c>
      <c r="P10578" t="s">
        <v>2043</v>
      </c>
    </row>
    <row r="10579" spans="1:16" x14ac:dyDescent="0.2">
      <c r="A10579" t="s">
        <v>2158</v>
      </c>
      <c r="B10579">
        <v>138</v>
      </c>
      <c r="C10579">
        <v>2017</v>
      </c>
      <c r="D10579" t="s">
        <v>118</v>
      </c>
      <c r="E10579" t="s">
        <v>2061</v>
      </c>
      <c r="F10579" t="s">
        <v>22</v>
      </c>
      <c r="G10579" t="s">
        <v>1502</v>
      </c>
      <c r="H10579">
        <v>33076</v>
      </c>
      <c r="I10579">
        <v>20425</v>
      </c>
      <c r="J10579">
        <v>2244</v>
      </c>
      <c r="K10579">
        <v>23286</v>
      </c>
      <c r="L10579">
        <v>53536</v>
      </c>
      <c r="M10579" t="s">
        <v>2043</v>
      </c>
      <c r="N10579" t="s">
        <v>2043</v>
      </c>
      <c r="O10579" t="s">
        <v>2043</v>
      </c>
      <c r="P10579" t="s">
        <v>2043</v>
      </c>
    </row>
    <row r="10580" spans="1:16" x14ac:dyDescent="0.2">
      <c r="A10580" t="s">
        <v>2123</v>
      </c>
      <c r="B10580">
        <v>139</v>
      </c>
      <c r="C10580">
        <v>2017</v>
      </c>
      <c r="D10580" t="s">
        <v>32</v>
      </c>
      <c r="E10580" t="s">
        <v>2064</v>
      </c>
      <c r="F10580" t="s">
        <v>142</v>
      </c>
      <c r="G10580" t="s">
        <v>1480</v>
      </c>
      <c r="H10580">
        <v>38614</v>
      </c>
      <c r="I10580">
        <v>20268</v>
      </c>
      <c r="J10580">
        <v>1635</v>
      </c>
      <c r="K10580">
        <v>21743</v>
      </c>
      <c r="L10580">
        <v>103500</v>
      </c>
      <c r="M10580" t="s">
        <v>2043</v>
      </c>
      <c r="N10580" t="s">
        <v>2043</v>
      </c>
      <c r="O10580" t="s">
        <v>2043</v>
      </c>
      <c r="P10580" t="s">
        <v>2046</v>
      </c>
    </row>
    <row r="10581" spans="1:16" x14ac:dyDescent="0.2">
      <c r="A10581" t="s">
        <v>2135</v>
      </c>
      <c r="B10581">
        <v>140</v>
      </c>
      <c r="C10581">
        <v>2017</v>
      </c>
      <c r="D10581" t="s">
        <v>1830</v>
      </c>
      <c r="E10581" t="s">
        <v>2042</v>
      </c>
      <c r="F10581" t="s">
        <v>146</v>
      </c>
      <c r="G10581" t="s">
        <v>1489</v>
      </c>
      <c r="H10581">
        <v>5723</v>
      </c>
      <c r="I10581">
        <v>20217</v>
      </c>
      <c r="J10581">
        <v>1497</v>
      </c>
      <c r="K10581">
        <v>8271</v>
      </c>
      <c r="L10581">
        <v>61503</v>
      </c>
      <c r="M10581" t="s">
        <v>2043</v>
      </c>
      <c r="N10581" t="s">
        <v>2046</v>
      </c>
      <c r="O10581" t="s">
        <v>2043</v>
      </c>
      <c r="P10581" t="s">
        <v>2046</v>
      </c>
    </row>
    <row r="10582" spans="1:16" x14ac:dyDescent="0.2">
      <c r="A10582" t="s">
        <v>2077</v>
      </c>
      <c r="B10582">
        <v>141</v>
      </c>
      <c r="C10582">
        <v>2017</v>
      </c>
      <c r="D10582" t="s">
        <v>223</v>
      </c>
      <c r="E10582" t="s">
        <v>920</v>
      </c>
      <c r="F10582" t="s">
        <v>22</v>
      </c>
      <c r="G10582" t="s">
        <v>1403</v>
      </c>
      <c r="H10582">
        <v>9127</v>
      </c>
      <c r="I10582">
        <v>20182</v>
      </c>
      <c r="J10582">
        <v>94</v>
      </c>
      <c r="K10582">
        <v>26103</v>
      </c>
      <c r="L10582">
        <v>5100</v>
      </c>
      <c r="M10582" t="s">
        <v>2043</v>
      </c>
      <c r="N10582" t="s">
        <v>2043</v>
      </c>
      <c r="O10582" t="s">
        <v>2043</v>
      </c>
      <c r="P10582" t="s">
        <v>2046</v>
      </c>
    </row>
    <row r="10583" spans="1:16" x14ac:dyDescent="0.2">
      <c r="A10583" t="s">
        <v>2173</v>
      </c>
      <c r="B10583">
        <v>142</v>
      </c>
      <c r="C10583">
        <v>2017</v>
      </c>
      <c r="D10583" t="s">
        <v>350</v>
      </c>
      <c r="E10583" t="s">
        <v>2042</v>
      </c>
      <c r="F10583" t="s">
        <v>18</v>
      </c>
      <c r="G10583" t="s">
        <v>1510</v>
      </c>
      <c r="H10583">
        <v>4001</v>
      </c>
      <c r="I10583">
        <v>20143</v>
      </c>
      <c r="J10583">
        <v>343</v>
      </c>
      <c r="K10583">
        <v>8861</v>
      </c>
      <c r="L10583">
        <v>24000</v>
      </c>
      <c r="M10583" t="s">
        <v>2046</v>
      </c>
      <c r="N10583" t="s">
        <v>2043</v>
      </c>
      <c r="O10583" t="s">
        <v>2043</v>
      </c>
      <c r="P10583" t="s">
        <v>2043</v>
      </c>
    </row>
    <row r="10584" spans="1:16" x14ac:dyDescent="0.2">
      <c r="A10584" t="s">
        <v>742</v>
      </c>
      <c r="B10584">
        <v>143</v>
      </c>
      <c r="C10584">
        <v>2017</v>
      </c>
      <c r="D10584" t="s">
        <v>201</v>
      </c>
      <c r="E10584" t="s">
        <v>2061</v>
      </c>
      <c r="F10584" t="s">
        <v>68</v>
      </c>
      <c r="G10584" t="s">
        <v>1408</v>
      </c>
      <c r="H10584">
        <v>85911</v>
      </c>
      <c r="I10584">
        <v>19941</v>
      </c>
      <c r="J10584">
        <v>4233</v>
      </c>
      <c r="K10584">
        <v>55718</v>
      </c>
      <c r="L10584">
        <v>42919</v>
      </c>
      <c r="M10584" t="s">
        <v>2043</v>
      </c>
      <c r="N10584" t="s">
        <v>2043</v>
      </c>
      <c r="O10584" t="s">
        <v>2043</v>
      </c>
      <c r="P10584" t="s">
        <v>2046</v>
      </c>
    </row>
    <row r="10585" spans="1:16" x14ac:dyDescent="0.2">
      <c r="A10585" t="s">
        <v>1259</v>
      </c>
      <c r="B10585">
        <v>144</v>
      </c>
      <c r="C10585">
        <v>2017</v>
      </c>
      <c r="D10585" t="s">
        <v>95</v>
      </c>
      <c r="E10585" t="s">
        <v>2045</v>
      </c>
      <c r="F10585" t="s">
        <v>80</v>
      </c>
      <c r="G10585" t="s">
        <v>1553</v>
      </c>
      <c r="H10585">
        <v>59359</v>
      </c>
      <c r="I10585">
        <v>19912</v>
      </c>
      <c r="J10585">
        <v>2554</v>
      </c>
      <c r="K10585">
        <v>45295</v>
      </c>
      <c r="L10585">
        <v>62000</v>
      </c>
      <c r="M10585" t="s">
        <v>2043</v>
      </c>
      <c r="N10585" t="s">
        <v>2043</v>
      </c>
      <c r="O10585" t="s">
        <v>2043</v>
      </c>
      <c r="P10585" t="s">
        <v>2043</v>
      </c>
    </row>
    <row r="10586" spans="1:16" x14ac:dyDescent="0.2">
      <c r="A10586" t="s">
        <v>2160</v>
      </c>
      <c r="B10586">
        <v>145</v>
      </c>
      <c r="C10586">
        <v>2017</v>
      </c>
      <c r="D10586" t="s">
        <v>214</v>
      </c>
      <c r="E10586" t="s">
        <v>920</v>
      </c>
      <c r="F10586" t="s">
        <v>86</v>
      </c>
      <c r="G10586" t="s">
        <v>1412</v>
      </c>
      <c r="H10586">
        <v>49335</v>
      </c>
      <c r="I10586">
        <v>19896</v>
      </c>
      <c r="J10586">
        <v>2448</v>
      </c>
      <c r="K10586">
        <v>109697</v>
      </c>
      <c r="L10586">
        <v>32015</v>
      </c>
      <c r="M10586" t="s">
        <v>2043</v>
      </c>
      <c r="N10586" t="s">
        <v>2043</v>
      </c>
      <c r="O10586" t="s">
        <v>2043</v>
      </c>
      <c r="P10586" t="s">
        <v>2043</v>
      </c>
    </row>
    <row r="10587" spans="1:16" x14ac:dyDescent="0.2">
      <c r="A10587" t="s">
        <v>2142</v>
      </c>
      <c r="B10587">
        <v>146</v>
      </c>
      <c r="C10587">
        <v>2017</v>
      </c>
      <c r="D10587" t="s">
        <v>330</v>
      </c>
      <c r="E10587" t="s">
        <v>2143</v>
      </c>
      <c r="F10587" t="s">
        <v>187</v>
      </c>
      <c r="G10587" t="s">
        <v>1448</v>
      </c>
      <c r="H10587">
        <v>6938</v>
      </c>
      <c r="I10587">
        <v>19654</v>
      </c>
      <c r="J10587">
        <v>444</v>
      </c>
      <c r="K10587">
        <v>7574</v>
      </c>
      <c r="L10587">
        <v>28000</v>
      </c>
      <c r="M10587" t="s">
        <v>2043</v>
      </c>
      <c r="N10587" t="s">
        <v>2043</v>
      </c>
      <c r="O10587" t="s">
        <v>2043</v>
      </c>
      <c r="P10587" t="s">
        <v>2043</v>
      </c>
    </row>
    <row r="10588" spans="1:16" x14ac:dyDescent="0.2">
      <c r="A10588" t="s">
        <v>2188</v>
      </c>
      <c r="B10588">
        <v>147</v>
      </c>
      <c r="C10588">
        <v>2017</v>
      </c>
      <c r="D10588" t="s">
        <v>100</v>
      </c>
      <c r="E10588" t="s">
        <v>112</v>
      </c>
      <c r="F10588" t="s">
        <v>28</v>
      </c>
      <c r="G10588" t="s">
        <v>1406</v>
      </c>
      <c r="H10588">
        <v>89591</v>
      </c>
      <c r="I10588">
        <v>19427</v>
      </c>
      <c r="J10588">
        <v>4457</v>
      </c>
      <c r="K10588">
        <v>33707</v>
      </c>
      <c r="L10588">
        <v>25000</v>
      </c>
      <c r="M10588" t="s">
        <v>2043</v>
      </c>
      <c r="N10588" t="s">
        <v>2043</v>
      </c>
      <c r="O10588" t="s">
        <v>2043</v>
      </c>
      <c r="P10588" t="s">
        <v>2043</v>
      </c>
    </row>
    <row r="10589" spans="1:16" x14ac:dyDescent="0.2">
      <c r="A10589" t="s">
        <v>2165</v>
      </c>
      <c r="B10589">
        <v>148</v>
      </c>
      <c r="C10589">
        <v>2017</v>
      </c>
      <c r="D10589" t="s">
        <v>38</v>
      </c>
      <c r="E10589" t="s">
        <v>2055</v>
      </c>
      <c r="F10589" t="s">
        <v>35</v>
      </c>
      <c r="G10589" t="s">
        <v>1494</v>
      </c>
      <c r="H10589">
        <v>138513</v>
      </c>
      <c r="I10589">
        <v>19337</v>
      </c>
      <c r="J10589">
        <v>14239</v>
      </c>
      <c r="K10589">
        <v>45932</v>
      </c>
      <c r="L10589">
        <v>8300</v>
      </c>
      <c r="M10589" t="s">
        <v>2043</v>
      </c>
      <c r="N10589" t="s">
        <v>2043</v>
      </c>
      <c r="O10589" t="s">
        <v>2043</v>
      </c>
      <c r="P10589" t="s">
        <v>2043</v>
      </c>
    </row>
    <row r="10590" spans="1:16" x14ac:dyDescent="0.2">
      <c r="A10590" t="s">
        <v>1250</v>
      </c>
      <c r="B10590">
        <v>149</v>
      </c>
      <c r="C10590">
        <v>2017</v>
      </c>
      <c r="D10590" t="s">
        <v>221</v>
      </c>
      <c r="E10590" t="s">
        <v>221</v>
      </c>
      <c r="F10590" t="s">
        <v>22</v>
      </c>
      <c r="G10590" t="s">
        <v>1400</v>
      </c>
      <c r="H10590">
        <v>7353</v>
      </c>
      <c r="I10590">
        <v>19037</v>
      </c>
      <c r="J10590">
        <v>281</v>
      </c>
      <c r="K10590">
        <v>9216</v>
      </c>
      <c r="L10590">
        <v>61551</v>
      </c>
      <c r="M10590" t="s">
        <v>2043</v>
      </c>
      <c r="N10590" t="s">
        <v>2043</v>
      </c>
      <c r="O10590" t="s">
        <v>2043</v>
      </c>
      <c r="P10590" t="s">
        <v>2043</v>
      </c>
    </row>
    <row r="10591" spans="1:16" x14ac:dyDescent="0.2">
      <c r="A10591" t="s">
        <v>2154</v>
      </c>
      <c r="B10591">
        <v>150</v>
      </c>
      <c r="C10591">
        <v>2017</v>
      </c>
      <c r="D10591" t="s">
        <v>24</v>
      </c>
      <c r="E10591" t="s">
        <v>2042</v>
      </c>
      <c r="F10591" t="s">
        <v>187</v>
      </c>
      <c r="G10591" t="s">
        <v>1501</v>
      </c>
      <c r="H10591">
        <v>6862</v>
      </c>
      <c r="I10591">
        <v>18686</v>
      </c>
      <c r="J10591">
        <v>556</v>
      </c>
      <c r="K10591">
        <v>13574</v>
      </c>
      <c r="L10591">
        <v>85000</v>
      </c>
      <c r="M10591" t="s">
        <v>2043</v>
      </c>
      <c r="N10591" t="s">
        <v>2043</v>
      </c>
      <c r="O10591" t="s">
        <v>2043</v>
      </c>
      <c r="P10591" t="s">
        <v>2043</v>
      </c>
    </row>
    <row r="10592" spans="1:16" x14ac:dyDescent="0.2">
      <c r="A10592" t="s">
        <v>2170</v>
      </c>
      <c r="B10592">
        <v>151</v>
      </c>
      <c r="C10592">
        <v>2017</v>
      </c>
      <c r="D10592" t="s">
        <v>17</v>
      </c>
      <c r="E10592" t="s">
        <v>17</v>
      </c>
      <c r="F10592" t="s">
        <v>18</v>
      </c>
      <c r="G10592" t="s">
        <v>1491</v>
      </c>
      <c r="H10592">
        <v>9726</v>
      </c>
      <c r="I10592">
        <v>18558</v>
      </c>
      <c r="J10592">
        <v>975</v>
      </c>
      <c r="K10592">
        <v>9901</v>
      </c>
      <c r="L10592">
        <v>148400</v>
      </c>
      <c r="M10592" t="s">
        <v>2043</v>
      </c>
      <c r="N10592" t="s">
        <v>2043</v>
      </c>
      <c r="O10592" t="s">
        <v>2043</v>
      </c>
      <c r="P10592" t="s">
        <v>2043</v>
      </c>
    </row>
    <row r="10593" spans="1:16" x14ac:dyDescent="0.2">
      <c r="A10593" t="s">
        <v>2528</v>
      </c>
      <c r="B10593">
        <v>152</v>
      </c>
      <c r="C10593">
        <v>2017</v>
      </c>
      <c r="D10593" t="s">
        <v>974</v>
      </c>
      <c r="E10593" t="s">
        <v>2045</v>
      </c>
      <c r="F10593" t="s">
        <v>177</v>
      </c>
      <c r="G10593" t="s">
        <v>1680</v>
      </c>
      <c r="H10593">
        <v>5270</v>
      </c>
      <c r="I10593">
        <v>18353</v>
      </c>
      <c r="J10593">
        <v>254</v>
      </c>
      <c r="K10593">
        <v>10323</v>
      </c>
      <c r="L10593">
        <v>138000</v>
      </c>
      <c r="M10593" t="s">
        <v>2043</v>
      </c>
      <c r="N10593" t="s">
        <v>2043</v>
      </c>
      <c r="O10593" t="s">
        <v>2043</v>
      </c>
      <c r="P10593" t="s">
        <v>2043</v>
      </c>
    </row>
    <row r="10594" spans="1:16" x14ac:dyDescent="0.2">
      <c r="A10594" t="s">
        <v>2157</v>
      </c>
      <c r="B10594">
        <v>153</v>
      </c>
      <c r="C10594">
        <v>2017</v>
      </c>
      <c r="D10594" t="s">
        <v>65</v>
      </c>
      <c r="E10594" t="s">
        <v>2044</v>
      </c>
      <c r="F10594" t="s">
        <v>33</v>
      </c>
      <c r="G10594" t="s">
        <v>1427</v>
      </c>
      <c r="H10594">
        <v>17795</v>
      </c>
      <c r="I10594">
        <v>18300</v>
      </c>
      <c r="J10594">
        <v>896</v>
      </c>
      <c r="K10594">
        <v>223432</v>
      </c>
      <c r="L10594">
        <v>16900</v>
      </c>
      <c r="M10594" t="s">
        <v>2043</v>
      </c>
      <c r="N10594" t="s">
        <v>2043</v>
      </c>
      <c r="O10594" t="s">
        <v>2043</v>
      </c>
      <c r="P10594" t="s">
        <v>2043</v>
      </c>
    </row>
    <row r="10595" spans="1:16" x14ac:dyDescent="0.2">
      <c r="A10595" t="s">
        <v>2177</v>
      </c>
      <c r="B10595">
        <v>154</v>
      </c>
      <c r="C10595">
        <v>2017</v>
      </c>
      <c r="D10595" t="s">
        <v>95</v>
      </c>
      <c r="E10595" t="s">
        <v>2045</v>
      </c>
      <c r="F10595" t="s">
        <v>146</v>
      </c>
      <c r="G10595" t="s">
        <v>1466</v>
      </c>
      <c r="H10595">
        <v>59964</v>
      </c>
      <c r="I10595">
        <v>18274</v>
      </c>
      <c r="J10595">
        <v>2022</v>
      </c>
      <c r="K10595">
        <v>45908</v>
      </c>
      <c r="L10595">
        <v>54800</v>
      </c>
      <c r="M10595" t="s">
        <v>2043</v>
      </c>
      <c r="N10595" t="s">
        <v>2043</v>
      </c>
      <c r="O10595" t="s">
        <v>2043</v>
      </c>
      <c r="P10595" t="s">
        <v>2043</v>
      </c>
    </row>
    <row r="10596" spans="1:16" x14ac:dyDescent="0.2">
      <c r="A10596" t="s">
        <v>2138</v>
      </c>
      <c r="B10596">
        <v>155</v>
      </c>
      <c r="C10596">
        <v>2017</v>
      </c>
      <c r="D10596" t="s">
        <v>1077</v>
      </c>
      <c r="E10596" t="s">
        <v>2054</v>
      </c>
      <c r="F10596" t="s">
        <v>22</v>
      </c>
      <c r="G10596" t="s">
        <v>1400</v>
      </c>
      <c r="H10596">
        <v>46828</v>
      </c>
      <c r="I10596">
        <v>18202</v>
      </c>
      <c r="J10596">
        <v>2166</v>
      </c>
      <c r="K10596">
        <v>14602</v>
      </c>
      <c r="L10596">
        <v>42000</v>
      </c>
      <c r="M10596" t="s">
        <v>2043</v>
      </c>
      <c r="N10596" t="s">
        <v>2043</v>
      </c>
      <c r="O10596" t="s">
        <v>2043</v>
      </c>
      <c r="P10596" t="s">
        <v>2043</v>
      </c>
    </row>
    <row r="10597" spans="1:16" x14ac:dyDescent="0.2">
      <c r="A10597" t="s">
        <v>2279</v>
      </c>
      <c r="B10597">
        <v>156</v>
      </c>
      <c r="C10597">
        <v>2017</v>
      </c>
      <c r="D10597" t="s">
        <v>1288</v>
      </c>
      <c r="E10597" t="s">
        <v>112</v>
      </c>
      <c r="F10597" t="s">
        <v>55</v>
      </c>
      <c r="G10597" t="s">
        <v>1936</v>
      </c>
      <c r="H10597">
        <v>2601</v>
      </c>
      <c r="I10597">
        <v>17782</v>
      </c>
      <c r="J10597">
        <v>52</v>
      </c>
      <c r="K10597">
        <v>7449</v>
      </c>
      <c r="L10597">
        <v>21000</v>
      </c>
      <c r="M10597" t="s">
        <v>2043</v>
      </c>
      <c r="N10597" t="s">
        <v>2043</v>
      </c>
      <c r="O10597" t="s">
        <v>2043</v>
      </c>
      <c r="P10597" t="s">
        <v>2043</v>
      </c>
    </row>
    <row r="10598" spans="1:16" x14ac:dyDescent="0.2">
      <c r="A10598" t="s">
        <v>633</v>
      </c>
      <c r="B10598">
        <v>157</v>
      </c>
      <c r="C10598">
        <v>2017</v>
      </c>
      <c r="D10598" t="s">
        <v>214</v>
      </c>
      <c r="E10598" t="s">
        <v>920</v>
      </c>
      <c r="F10598" t="s">
        <v>55</v>
      </c>
      <c r="G10598" t="s">
        <v>1413</v>
      </c>
      <c r="H10598">
        <v>33696</v>
      </c>
      <c r="I10598">
        <v>17666</v>
      </c>
      <c r="J10598">
        <v>1393</v>
      </c>
      <c r="K10598">
        <v>68598</v>
      </c>
      <c r="L10598">
        <v>24000</v>
      </c>
      <c r="M10598" t="s">
        <v>2043</v>
      </c>
      <c r="N10598" t="s">
        <v>2046</v>
      </c>
      <c r="O10598" t="s">
        <v>2043</v>
      </c>
      <c r="P10598" t="s">
        <v>2043</v>
      </c>
    </row>
    <row r="10599" spans="1:16" x14ac:dyDescent="0.2">
      <c r="A10599" t="s">
        <v>2161</v>
      </c>
      <c r="B10599">
        <v>158</v>
      </c>
      <c r="C10599">
        <v>2017</v>
      </c>
      <c r="D10599" t="s">
        <v>70</v>
      </c>
      <c r="E10599" t="s">
        <v>70</v>
      </c>
      <c r="F10599" t="s">
        <v>72</v>
      </c>
      <c r="G10599" t="s">
        <v>1481</v>
      </c>
      <c r="H10599">
        <v>1033</v>
      </c>
      <c r="I10599">
        <v>17529</v>
      </c>
      <c r="J10599">
        <v>178</v>
      </c>
      <c r="K10599">
        <v>4370</v>
      </c>
      <c r="L10599">
        <v>38000</v>
      </c>
      <c r="M10599" t="s">
        <v>2043</v>
      </c>
      <c r="N10599" t="s">
        <v>2043</v>
      </c>
      <c r="O10599" t="s">
        <v>2043</v>
      </c>
      <c r="P10599" t="s">
        <v>2043</v>
      </c>
    </row>
    <row r="10600" spans="1:16" x14ac:dyDescent="0.2">
      <c r="A10600" t="s">
        <v>1116</v>
      </c>
      <c r="B10600">
        <v>159</v>
      </c>
      <c r="C10600">
        <v>2017</v>
      </c>
      <c r="D10600" t="s">
        <v>1727</v>
      </c>
      <c r="E10600" t="s">
        <v>2064</v>
      </c>
      <c r="F10600" t="s">
        <v>255</v>
      </c>
      <c r="G10600" t="s">
        <v>1471</v>
      </c>
      <c r="H10600">
        <v>25397</v>
      </c>
      <c r="I10600">
        <v>17509</v>
      </c>
      <c r="J10600">
        <v>1394</v>
      </c>
      <c r="K10600">
        <v>15011</v>
      </c>
      <c r="L10600">
        <v>55400</v>
      </c>
      <c r="M10600" t="s">
        <v>2043</v>
      </c>
      <c r="N10600" t="s">
        <v>2043</v>
      </c>
      <c r="O10600" t="s">
        <v>2043</v>
      </c>
      <c r="P10600" t="s">
        <v>2043</v>
      </c>
    </row>
    <row r="10601" spans="1:16" x14ac:dyDescent="0.2">
      <c r="A10601" t="s">
        <v>2164</v>
      </c>
      <c r="B10601">
        <v>160</v>
      </c>
      <c r="C10601">
        <v>2017</v>
      </c>
      <c r="D10601" t="s">
        <v>27</v>
      </c>
      <c r="E10601" t="s">
        <v>27</v>
      </c>
      <c r="F10601" t="s">
        <v>297</v>
      </c>
      <c r="G10601" t="s">
        <v>1801</v>
      </c>
      <c r="H10601">
        <v>12883</v>
      </c>
      <c r="I10601">
        <v>17470</v>
      </c>
      <c r="J10601">
        <v>626</v>
      </c>
      <c r="K10601">
        <v>47017</v>
      </c>
      <c r="L10601">
        <v>40000</v>
      </c>
      <c r="M10601" t="s">
        <v>2043</v>
      </c>
      <c r="N10601" t="s">
        <v>2043</v>
      </c>
      <c r="O10601" t="s">
        <v>2043</v>
      </c>
      <c r="P10601" t="s">
        <v>2043</v>
      </c>
    </row>
    <row r="10602" spans="1:16" x14ac:dyDescent="0.2">
      <c r="A10602" t="s">
        <v>2314</v>
      </c>
      <c r="B10602">
        <v>161</v>
      </c>
      <c r="C10602">
        <v>2017</v>
      </c>
      <c r="D10602" t="s">
        <v>221</v>
      </c>
      <c r="E10602" t="s">
        <v>221</v>
      </c>
      <c r="F10602" t="s">
        <v>55</v>
      </c>
      <c r="G10602" t="s">
        <v>1453</v>
      </c>
      <c r="H10602">
        <v>5528</v>
      </c>
      <c r="I10602">
        <v>17411</v>
      </c>
      <c r="J10602">
        <v>96</v>
      </c>
      <c r="K10602">
        <v>13727</v>
      </c>
      <c r="L10602">
        <v>87000</v>
      </c>
      <c r="M10602" t="s">
        <v>2043</v>
      </c>
      <c r="N10602" t="s">
        <v>2043</v>
      </c>
      <c r="O10602" t="s">
        <v>2043</v>
      </c>
      <c r="P10602" t="s">
        <v>2043</v>
      </c>
    </row>
    <row r="10603" spans="1:16" x14ac:dyDescent="0.2">
      <c r="A10603" t="s">
        <v>2141</v>
      </c>
      <c r="B10603">
        <v>162</v>
      </c>
      <c r="C10603">
        <v>2017</v>
      </c>
      <c r="D10603" t="s">
        <v>637</v>
      </c>
      <c r="E10603" t="s">
        <v>2045</v>
      </c>
      <c r="F10603" t="s">
        <v>33</v>
      </c>
      <c r="G10603" t="s">
        <v>1642</v>
      </c>
      <c r="H10603">
        <v>7462</v>
      </c>
      <c r="I10603">
        <v>17126</v>
      </c>
      <c r="J10603">
        <v>477</v>
      </c>
      <c r="K10603">
        <v>18145</v>
      </c>
      <c r="L10603">
        <v>133600</v>
      </c>
      <c r="M10603" t="s">
        <v>2043</v>
      </c>
      <c r="N10603" t="s">
        <v>2043</v>
      </c>
      <c r="O10603" t="s">
        <v>2043</v>
      </c>
      <c r="P10603" t="s">
        <v>2043</v>
      </c>
    </row>
    <row r="10604" spans="1:16" x14ac:dyDescent="0.2">
      <c r="A10604" t="s">
        <v>229</v>
      </c>
      <c r="B10604">
        <v>163</v>
      </c>
      <c r="C10604">
        <v>2017</v>
      </c>
      <c r="D10604" t="s">
        <v>230</v>
      </c>
      <c r="E10604" t="s">
        <v>2114</v>
      </c>
      <c r="F10604" t="s">
        <v>75</v>
      </c>
      <c r="G10604" t="s">
        <v>1439</v>
      </c>
      <c r="H10604">
        <v>36124</v>
      </c>
      <c r="I10604">
        <v>17072</v>
      </c>
      <c r="J10604">
        <v>780</v>
      </c>
      <c r="K10604">
        <v>24140</v>
      </c>
      <c r="L10604">
        <v>226500</v>
      </c>
      <c r="M10604" t="s">
        <v>2043</v>
      </c>
      <c r="N10604" t="s">
        <v>2043</v>
      </c>
      <c r="O10604" t="s">
        <v>2043</v>
      </c>
      <c r="P10604" t="s">
        <v>2043</v>
      </c>
    </row>
    <row r="10605" spans="1:16" x14ac:dyDescent="0.2">
      <c r="A10605" t="s">
        <v>2155</v>
      </c>
      <c r="B10605">
        <v>164</v>
      </c>
      <c r="C10605">
        <v>2017</v>
      </c>
      <c r="D10605" t="s">
        <v>1722</v>
      </c>
      <c r="E10605" t="s">
        <v>2064</v>
      </c>
      <c r="F10605" t="s">
        <v>93</v>
      </c>
      <c r="G10605" t="s">
        <v>1496</v>
      </c>
      <c r="H10605">
        <v>23604</v>
      </c>
      <c r="I10605">
        <v>17033</v>
      </c>
      <c r="J10605">
        <v>522</v>
      </c>
      <c r="K10605">
        <v>20639</v>
      </c>
      <c r="L10605">
        <v>23000</v>
      </c>
      <c r="M10605" t="s">
        <v>2043</v>
      </c>
      <c r="N10605" t="s">
        <v>2043</v>
      </c>
      <c r="O10605" t="s">
        <v>2043</v>
      </c>
      <c r="P10605" t="s">
        <v>2043</v>
      </c>
    </row>
    <row r="10606" spans="1:16" x14ac:dyDescent="0.2">
      <c r="A10606" t="s">
        <v>2167</v>
      </c>
      <c r="B10606">
        <v>165</v>
      </c>
      <c r="C10606">
        <v>2017</v>
      </c>
      <c r="D10606" t="s">
        <v>980</v>
      </c>
      <c r="E10606" t="s">
        <v>2055</v>
      </c>
      <c r="F10606" t="s">
        <v>72</v>
      </c>
      <c r="G10606" t="s">
        <v>1421</v>
      </c>
      <c r="H10606">
        <v>33998</v>
      </c>
      <c r="I10606">
        <v>16563</v>
      </c>
      <c r="J10606">
        <v>1697</v>
      </c>
      <c r="K10606">
        <v>21712</v>
      </c>
      <c r="L10606">
        <v>39000</v>
      </c>
      <c r="M10606" t="s">
        <v>2043</v>
      </c>
      <c r="N10606" t="s">
        <v>2043</v>
      </c>
      <c r="O10606" t="s">
        <v>2043</v>
      </c>
      <c r="P10606" t="s">
        <v>2043</v>
      </c>
    </row>
    <row r="10607" spans="1:16" x14ac:dyDescent="0.2">
      <c r="A10607" t="s">
        <v>897</v>
      </c>
      <c r="B10607">
        <v>166</v>
      </c>
      <c r="C10607">
        <v>2017</v>
      </c>
      <c r="D10607" t="s">
        <v>57</v>
      </c>
      <c r="E10607" t="s">
        <v>2044</v>
      </c>
      <c r="F10607" t="s">
        <v>98</v>
      </c>
      <c r="G10607" t="s">
        <v>1499</v>
      </c>
      <c r="H10607">
        <v>58455</v>
      </c>
      <c r="I10607">
        <v>16423</v>
      </c>
      <c r="J10607">
        <v>3903</v>
      </c>
      <c r="K10607">
        <v>366380</v>
      </c>
      <c r="L10607">
        <v>50683</v>
      </c>
      <c r="M10607" t="s">
        <v>2043</v>
      </c>
      <c r="N10607" t="s">
        <v>2043</v>
      </c>
      <c r="O10607" t="s">
        <v>2043</v>
      </c>
      <c r="P10607" t="s">
        <v>2043</v>
      </c>
    </row>
    <row r="10608" spans="1:16" x14ac:dyDescent="0.2">
      <c r="A10608" t="s">
        <v>2179</v>
      </c>
      <c r="B10608">
        <v>167</v>
      </c>
      <c r="C10608">
        <v>2017</v>
      </c>
      <c r="D10608" t="s">
        <v>214</v>
      </c>
      <c r="E10608" t="s">
        <v>920</v>
      </c>
      <c r="F10608" t="s">
        <v>53</v>
      </c>
      <c r="G10608" t="s">
        <v>1471</v>
      </c>
      <c r="H10608">
        <v>33009</v>
      </c>
      <c r="I10608">
        <v>16380</v>
      </c>
      <c r="J10608">
        <v>611</v>
      </c>
      <c r="K10608">
        <v>63468</v>
      </c>
      <c r="L10608">
        <v>17634</v>
      </c>
      <c r="M10608" t="s">
        <v>2043</v>
      </c>
      <c r="N10608" t="s">
        <v>2043</v>
      </c>
      <c r="O10608" t="s">
        <v>2043</v>
      </c>
      <c r="P10608" t="s">
        <v>2043</v>
      </c>
    </row>
    <row r="10609" spans="1:16" x14ac:dyDescent="0.2">
      <c r="A10609" t="s">
        <v>2152</v>
      </c>
      <c r="B10609">
        <v>168</v>
      </c>
      <c r="C10609">
        <v>2017</v>
      </c>
      <c r="D10609" t="s">
        <v>79</v>
      </c>
      <c r="E10609" t="s">
        <v>2044</v>
      </c>
      <c r="F10609" t="s">
        <v>28</v>
      </c>
      <c r="G10609" t="s">
        <v>1406</v>
      </c>
      <c r="H10609">
        <v>7989</v>
      </c>
      <c r="I10609">
        <v>16348</v>
      </c>
      <c r="J10609">
        <v>1128</v>
      </c>
      <c r="K10609">
        <v>33335</v>
      </c>
      <c r="L10609">
        <v>90980</v>
      </c>
      <c r="M10609" t="s">
        <v>2043</v>
      </c>
      <c r="N10609" t="s">
        <v>2043</v>
      </c>
      <c r="O10609" t="s">
        <v>2043</v>
      </c>
      <c r="P10609" t="s">
        <v>2043</v>
      </c>
    </row>
    <row r="10610" spans="1:16" x14ac:dyDescent="0.2">
      <c r="A10610" t="s">
        <v>1199</v>
      </c>
      <c r="B10610">
        <v>169</v>
      </c>
      <c r="C10610">
        <v>2017</v>
      </c>
      <c r="D10610" t="s">
        <v>166</v>
      </c>
      <c r="E10610" t="s">
        <v>2118</v>
      </c>
      <c r="F10610" t="s">
        <v>125</v>
      </c>
      <c r="G10610" t="s">
        <v>1407</v>
      </c>
      <c r="H10610">
        <v>19051</v>
      </c>
      <c r="I10610">
        <v>16208</v>
      </c>
      <c r="J10610">
        <v>796</v>
      </c>
      <c r="K10610">
        <v>15224</v>
      </c>
      <c r="L10610">
        <v>23900</v>
      </c>
      <c r="M10610" t="s">
        <v>2043</v>
      </c>
      <c r="N10610" t="s">
        <v>2043</v>
      </c>
      <c r="O10610" t="s">
        <v>2043</v>
      </c>
      <c r="P10610" t="s">
        <v>2043</v>
      </c>
    </row>
    <row r="10611" spans="1:16" x14ac:dyDescent="0.2">
      <c r="A10611" t="s">
        <v>2178</v>
      </c>
      <c r="B10611">
        <v>170</v>
      </c>
      <c r="C10611">
        <v>2017</v>
      </c>
      <c r="D10611" t="s">
        <v>214</v>
      </c>
      <c r="E10611" t="s">
        <v>920</v>
      </c>
      <c r="F10611" t="s">
        <v>177</v>
      </c>
      <c r="G10611" t="s">
        <v>1500</v>
      </c>
      <c r="H10611">
        <v>60099</v>
      </c>
      <c r="I10611">
        <v>16155</v>
      </c>
      <c r="J10611">
        <v>2912</v>
      </c>
      <c r="K10611">
        <v>89993</v>
      </c>
      <c r="L10611">
        <v>14700</v>
      </c>
      <c r="M10611" t="s">
        <v>2043</v>
      </c>
      <c r="N10611" t="s">
        <v>2043</v>
      </c>
      <c r="O10611" t="s">
        <v>2043</v>
      </c>
      <c r="P10611" t="s">
        <v>2043</v>
      </c>
    </row>
    <row r="10612" spans="1:16" x14ac:dyDescent="0.2">
      <c r="A10612" t="s">
        <v>2482</v>
      </c>
      <c r="B10612">
        <v>171</v>
      </c>
      <c r="C10612">
        <v>2017</v>
      </c>
      <c r="D10612" t="s">
        <v>985</v>
      </c>
      <c r="E10612" t="s">
        <v>115</v>
      </c>
      <c r="F10612" t="s">
        <v>35</v>
      </c>
      <c r="G10612" t="s">
        <v>1494</v>
      </c>
      <c r="H10612">
        <v>2464</v>
      </c>
      <c r="I10612">
        <v>16105</v>
      </c>
      <c r="J10612">
        <v>68</v>
      </c>
      <c r="K10612">
        <v>3455</v>
      </c>
      <c r="L10612">
        <v>13000</v>
      </c>
      <c r="M10612" t="s">
        <v>2043</v>
      </c>
      <c r="N10612" t="s">
        <v>2043</v>
      </c>
      <c r="O10612" t="s">
        <v>2043</v>
      </c>
      <c r="P10612" t="s">
        <v>2043</v>
      </c>
    </row>
    <row r="10613" spans="1:16" x14ac:dyDescent="0.2">
      <c r="A10613" t="s">
        <v>2147</v>
      </c>
      <c r="B10613">
        <v>172</v>
      </c>
      <c r="C10613">
        <v>2017</v>
      </c>
      <c r="D10613" t="s">
        <v>21</v>
      </c>
      <c r="E10613" t="s">
        <v>920</v>
      </c>
      <c r="F10613" t="s">
        <v>41</v>
      </c>
      <c r="G10613" t="s">
        <v>1594</v>
      </c>
      <c r="H10613">
        <v>2431</v>
      </c>
      <c r="I10613">
        <v>15920</v>
      </c>
      <c r="J10613">
        <v>171</v>
      </c>
      <c r="K10613">
        <v>7622</v>
      </c>
      <c r="L10613">
        <v>3165</v>
      </c>
      <c r="M10613" t="s">
        <v>2043</v>
      </c>
      <c r="N10613" t="s">
        <v>2043</v>
      </c>
      <c r="O10613" t="s">
        <v>2043</v>
      </c>
      <c r="P10613" t="s">
        <v>2043</v>
      </c>
    </row>
    <row r="10614" spans="1:16" x14ac:dyDescent="0.2">
      <c r="A10614" t="s">
        <v>989</v>
      </c>
      <c r="B10614">
        <v>173</v>
      </c>
      <c r="C10614">
        <v>2017</v>
      </c>
      <c r="D10614" t="s">
        <v>1095</v>
      </c>
      <c r="E10614" t="s">
        <v>920</v>
      </c>
      <c r="F10614" t="s">
        <v>22</v>
      </c>
      <c r="G10614" t="s">
        <v>1403</v>
      </c>
      <c r="H10614">
        <v>42662</v>
      </c>
      <c r="I10614">
        <v>15887</v>
      </c>
      <c r="J10614">
        <v>5763</v>
      </c>
      <c r="K10614">
        <v>27000</v>
      </c>
      <c r="L10614">
        <v>50000</v>
      </c>
      <c r="M10614" t="s">
        <v>2043</v>
      </c>
      <c r="N10614" t="s">
        <v>2043</v>
      </c>
      <c r="O10614" t="s">
        <v>2043</v>
      </c>
      <c r="P10614" t="s">
        <v>2046</v>
      </c>
    </row>
    <row r="10615" spans="1:16" x14ac:dyDescent="0.2">
      <c r="A10615" t="s">
        <v>2222</v>
      </c>
      <c r="B10615">
        <v>174</v>
      </c>
      <c r="C10615">
        <v>2017</v>
      </c>
      <c r="D10615" t="s">
        <v>350</v>
      </c>
      <c r="E10615" t="s">
        <v>2042</v>
      </c>
      <c r="F10615" t="s">
        <v>35</v>
      </c>
      <c r="G10615" t="s">
        <v>1494</v>
      </c>
      <c r="H10615">
        <v>11081</v>
      </c>
      <c r="I10615">
        <v>15833</v>
      </c>
      <c r="J10615">
        <v>623</v>
      </c>
      <c r="K10615">
        <v>14482</v>
      </c>
      <c r="L10615">
        <v>22429</v>
      </c>
      <c r="M10615" t="s">
        <v>2043</v>
      </c>
      <c r="N10615" t="s">
        <v>2043</v>
      </c>
      <c r="O10615" t="s">
        <v>2043</v>
      </c>
      <c r="P10615" t="s">
        <v>2043</v>
      </c>
    </row>
    <row r="10616" spans="1:16" x14ac:dyDescent="0.2">
      <c r="A10616" t="s">
        <v>2137</v>
      </c>
      <c r="B10616">
        <v>175</v>
      </c>
      <c r="C10616">
        <v>2017</v>
      </c>
      <c r="D10616" t="s">
        <v>488</v>
      </c>
      <c r="E10616" t="s">
        <v>920</v>
      </c>
      <c r="F10616" t="s">
        <v>398</v>
      </c>
      <c r="G10616" t="s">
        <v>1512</v>
      </c>
      <c r="H10616">
        <v>19310</v>
      </c>
      <c r="I10616">
        <v>15789</v>
      </c>
      <c r="J10616">
        <v>4154</v>
      </c>
      <c r="K10616">
        <v>37317</v>
      </c>
      <c r="L10616">
        <v>30000</v>
      </c>
      <c r="M10616" t="s">
        <v>2043</v>
      </c>
      <c r="N10616" t="s">
        <v>2043</v>
      </c>
      <c r="O10616" t="s">
        <v>2043</v>
      </c>
      <c r="P10616" t="s">
        <v>2043</v>
      </c>
    </row>
    <row r="10617" spans="1:16" x14ac:dyDescent="0.2">
      <c r="A10617" t="s">
        <v>2207</v>
      </c>
      <c r="B10617">
        <v>176</v>
      </c>
      <c r="C10617">
        <v>2017</v>
      </c>
      <c r="D10617" t="s">
        <v>70</v>
      </c>
      <c r="E10617" t="s">
        <v>70</v>
      </c>
      <c r="F10617" t="s">
        <v>22</v>
      </c>
      <c r="G10617" t="s">
        <v>1617</v>
      </c>
      <c r="H10617">
        <v>9468</v>
      </c>
      <c r="I10617">
        <v>15724</v>
      </c>
      <c r="J10617">
        <v>507</v>
      </c>
      <c r="K10617">
        <v>6341</v>
      </c>
      <c r="L10617">
        <v>73515</v>
      </c>
      <c r="M10617" t="s">
        <v>2046</v>
      </c>
      <c r="N10617" t="s">
        <v>2043</v>
      </c>
      <c r="O10617" t="s">
        <v>2043</v>
      </c>
      <c r="P10617" t="s">
        <v>2043</v>
      </c>
    </row>
    <row r="10618" spans="1:16" x14ac:dyDescent="0.2">
      <c r="A10618" t="s">
        <v>2529</v>
      </c>
      <c r="B10618">
        <v>177</v>
      </c>
      <c r="C10618">
        <v>2017</v>
      </c>
      <c r="D10618" t="s">
        <v>57</v>
      </c>
      <c r="E10618" t="s">
        <v>2044</v>
      </c>
      <c r="F10618" t="s">
        <v>28</v>
      </c>
      <c r="G10618" t="s">
        <v>1406</v>
      </c>
      <c r="H10618">
        <v>48913</v>
      </c>
      <c r="I10618">
        <v>15683</v>
      </c>
      <c r="J10618">
        <v>3547</v>
      </c>
      <c r="K10618">
        <v>333469</v>
      </c>
      <c r="L10618">
        <v>52000</v>
      </c>
      <c r="M10618" t="s">
        <v>2043</v>
      </c>
      <c r="N10618" t="s">
        <v>2043</v>
      </c>
      <c r="O10618" t="s">
        <v>2043</v>
      </c>
      <c r="P10618" t="s">
        <v>2043</v>
      </c>
    </row>
    <row r="10619" spans="1:16" x14ac:dyDescent="0.2">
      <c r="A10619" t="s">
        <v>2182</v>
      </c>
      <c r="B10619">
        <v>178</v>
      </c>
      <c r="C10619">
        <v>2017</v>
      </c>
      <c r="D10619" t="s">
        <v>1838</v>
      </c>
      <c r="E10619" t="s">
        <v>2042</v>
      </c>
      <c r="F10619" t="s">
        <v>55</v>
      </c>
      <c r="G10619" t="s">
        <v>1413</v>
      </c>
      <c r="H10619">
        <v>9712</v>
      </c>
      <c r="I10619">
        <v>15516</v>
      </c>
      <c r="J10619">
        <v>676</v>
      </c>
      <c r="K10619">
        <v>7610</v>
      </c>
      <c r="L10619">
        <v>135000</v>
      </c>
      <c r="M10619" t="s">
        <v>2043</v>
      </c>
      <c r="N10619" t="s">
        <v>2043</v>
      </c>
      <c r="O10619" t="s">
        <v>2043</v>
      </c>
      <c r="P10619" t="s">
        <v>2043</v>
      </c>
    </row>
    <row r="10620" spans="1:16" x14ac:dyDescent="0.2">
      <c r="A10620" t="s">
        <v>2193</v>
      </c>
      <c r="B10620">
        <v>179</v>
      </c>
      <c r="C10620">
        <v>2017</v>
      </c>
      <c r="D10620" t="s">
        <v>715</v>
      </c>
      <c r="E10620" t="s">
        <v>2143</v>
      </c>
      <c r="F10620" t="s">
        <v>28</v>
      </c>
      <c r="G10620" t="s">
        <v>1406</v>
      </c>
      <c r="H10620">
        <v>20219</v>
      </c>
      <c r="I10620">
        <v>15417</v>
      </c>
      <c r="J10620">
        <v>1149</v>
      </c>
      <c r="K10620">
        <v>23165</v>
      </c>
      <c r="L10620">
        <v>78500</v>
      </c>
      <c r="M10620" t="s">
        <v>2043</v>
      </c>
      <c r="N10620" t="s">
        <v>2043</v>
      </c>
      <c r="O10620" t="s">
        <v>2043</v>
      </c>
      <c r="P10620" t="s">
        <v>2043</v>
      </c>
    </row>
    <row r="10621" spans="1:16" x14ac:dyDescent="0.2">
      <c r="A10621" t="s">
        <v>2192</v>
      </c>
      <c r="B10621">
        <v>180</v>
      </c>
      <c r="C10621">
        <v>2017</v>
      </c>
      <c r="D10621" t="s">
        <v>998</v>
      </c>
      <c r="E10621" t="s">
        <v>115</v>
      </c>
      <c r="F10621" t="s">
        <v>86</v>
      </c>
      <c r="G10621" t="s">
        <v>1412</v>
      </c>
      <c r="H10621">
        <v>13712</v>
      </c>
      <c r="I10621">
        <v>15340</v>
      </c>
      <c r="J10621">
        <v>687</v>
      </c>
      <c r="K10621">
        <v>8859</v>
      </c>
      <c r="L10621">
        <v>40000</v>
      </c>
      <c r="M10621" t="s">
        <v>2043</v>
      </c>
      <c r="N10621" t="s">
        <v>2043</v>
      </c>
      <c r="O10621" t="s">
        <v>2043</v>
      </c>
      <c r="P10621" t="s">
        <v>2043</v>
      </c>
    </row>
    <row r="10622" spans="1:16" x14ac:dyDescent="0.2">
      <c r="A10622" t="s">
        <v>1646</v>
      </c>
      <c r="B10622">
        <v>181</v>
      </c>
      <c r="C10622">
        <v>2017</v>
      </c>
      <c r="D10622" t="s">
        <v>1294</v>
      </c>
      <c r="E10622" t="s">
        <v>112</v>
      </c>
      <c r="F10622" t="s">
        <v>181</v>
      </c>
      <c r="G10622" t="s">
        <v>1516</v>
      </c>
      <c r="H10622">
        <v>13227</v>
      </c>
      <c r="I10622">
        <v>15197</v>
      </c>
      <c r="J10622">
        <v>880</v>
      </c>
      <c r="K10622">
        <v>18741</v>
      </c>
      <c r="L10622">
        <v>70300</v>
      </c>
      <c r="M10622" t="s">
        <v>2043</v>
      </c>
      <c r="N10622" t="s">
        <v>2043</v>
      </c>
      <c r="O10622" t="s">
        <v>2043</v>
      </c>
      <c r="P10622" t="s">
        <v>2043</v>
      </c>
    </row>
    <row r="10623" spans="1:16" x14ac:dyDescent="0.2">
      <c r="A10623" t="s">
        <v>2175</v>
      </c>
      <c r="B10623">
        <v>182</v>
      </c>
      <c r="C10623">
        <v>2017</v>
      </c>
      <c r="D10623" t="s">
        <v>1077</v>
      </c>
      <c r="E10623" t="s">
        <v>2054</v>
      </c>
      <c r="F10623" t="s">
        <v>28</v>
      </c>
      <c r="G10623" t="s">
        <v>1406</v>
      </c>
      <c r="H10623">
        <v>64715</v>
      </c>
      <c r="I10623">
        <v>15195</v>
      </c>
      <c r="J10623">
        <v>2441</v>
      </c>
      <c r="K10623">
        <v>12123</v>
      </c>
      <c r="L10623">
        <v>36700</v>
      </c>
      <c r="M10623" t="s">
        <v>2043</v>
      </c>
      <c r="N10623" t="s">
        <v>2043</v>
      </c>
      <c r="O10623" t="s">
        <v>2043</v>
      </c>
      <c r="P10623" t="s">
        <v>2043</v>
      </c>
    </row>
    <row r="10624" spans="1:16" x14ac:dyDescent="0.2">
      <c r="A10624" t="s">
        <v>2191</v>
      </c>
      <c r="B10624">
        <v>183</v>
      </c>
      <c r="C10624">
        <v>2017</v>
      </c>
      <c r="D10624" t="s">
        <v>46</v>
      </c>
      <c r="E10624" t="s">
        <v>46</v>
      </c>
      <c r="F10624" t="s">
        <v>98</v>
      </c>
      <c r="G10624" t="s">
        <v>1499</v>
      </c>
      <c r="H10624">
        <v>26970</v>
      </c>
      <c r="I10624">
        <v>15178</v>
      </c>
      <c r="J10624">
        <v>877</v>
      </c>
      <c r="K10624">
        <v>15769</v>
      </c>
      <c r="L10624">
        <v>47000</v>
      </c>
      <c r="M10624" t="s">
        <v>2043</v>
      </c>
      <c r="N10624" t="s">
        <v>2043</v>
      </c>
      <c r="O10624" t="s">
        <v>2043</v>
      </c>
      <c r="P10624" t="s">
        <v>2043</v>
      </c>
    </row>
    <row r="10625" spans="1:16" x14ac:dyDescent="0.2">
      <c r="A10625" t="s">
        <v>1178</v>
      </c>
      <c r="B10625">
        <v>184</v>
      </c>
      <c r="C10625">
        <v>2017</v>
      </c>
      <c r="D10625" t="s">
        <v>17</v>
      </c>
      <c r="E10625" t="s">
        <v>17</v>
      </c>
      <c r="F10625" t="s">
        <v>53</v>
      </c>
      <c r="G10625" t="s">
        <v>1479</v>
      </c>
      <c r="H10625">
        <v>9070</v>
      </c>
      <c r="I10625">
        <v>15158</v>
      </c>
      <c r="J10625">
        <v>1264</v>
      </c>
      <c r="K10625">
        <v>16511</v>
      </c>
      <c r="L10625">
        <v>66000</v>
      </c>
      <c r="M10625" t="s">
        <v>2043</v>
      </c>
      <c r="N10625" t="s">
        <v>2043</v>
      </c>
      <c r="O10625" t="s">
        <v>2043</v>
      </c>
      <c r="P10625" t="s">
        <v>2043</v>
      </c>
    </row>
    <row r="10626" spans="1:16" x14ac:dyDescent="0.2">
      <c r="A10626" t="s">
        <v>2530</v>
      </c>
      <c r="B10626">
        <v>185</v>
      </c>
      <c r="C10626">
        <v>2017</v>
      </c>
      <c r="D10626" t="s">
        <v>79</v>
      </c>
      <c r="E10626" t="s">
        <v>2044</v>
      </c>
      <c r="F10626" t="s">
        <v>33</v>
      </c>
      <c r="G10626" t="s">
        <v>1498</v>
      </c>
      <c r="H10626">
        <v>27810</v>
      </c>
      <c r="I10626">
        <v>15122</v>
      </c>
      <c r="J10626">
        <v>2251</v>
      </c>
      <c r="K10626">
        <v>90207</v>
      </c>
      <c r="L10626">
        <v>15000</v>
      </c>
      <c r="M10626" t="s">
        <v>2043</v>
      </c>
      <c r="N10626" t="s">
        <v>2046</v>
      </c>
      <c r="O10626" t="s">
        <v>2046</v>
      </c>
      <c r="P10626" t="s">
        <v>2043</v>
      </c>
    </row>
    <row r="10627" spans="1:16" x14ac:dyDescent="0.2">
      <c r="A10627" t="s">
        <v>2201</v>
      </c>
      <c r="B10627">
        <v>186</v>
      </c>
      <c r="C10627">
        <v>2017</v>
      </c>
      <c r="D10627" t="s">
        <v>27</v>
      </c>
      <c r="E10627" t="s">
        <v>27</v>
      </c>
      <c r="F10627" t="s">
        <v>181</v>
      </c>
      <c r="G10627" t="s">
        <v>1549</v>
      </c>
      <c r="H10627">
        <v>29547</v>
      </c>
      <c r="I10627">
        <v>15095</v>
      </c>
      <c r="J10627">
        <v>1450</v>
      </c>
      <c r="K10627">
        <v>28092</v>
      </c>
      <c r="L10627">
        <v>16000</v>
      </c>
      <c r="M10627" t="s">
        <v>2046</v>
      </c>
      <c r="N10627" t="s">
        <v>2043</v>
      </c>
      <c r="O10627" t="s">
        <v>2043</v>
      </c>
      <c r="P10627" t="s">
        <v>2043</v>
      </c>
    </row>
    <row r="10628" spans="1:16" x14ac:dyDescent="0.2">
      <c r="A10628" t="s">
        <v>2228</v>
      </c>
      <c r="B10628">
        <v>187</v>
      </c>
      <c r="C10628">
        <v>2017</v>
      </c>
      <c r="D10628" t="s">
        <v>1359</v>
      </c>
      <c r="E10628" t="s">
        <v>2143</v>
      </c>
      <c r="F10628" t="s">
        <v>55</v>
      </c>
      <c r="G10628" t="s">
        <v>1751</v>
      </c>
      <c r="H10628">
        <v>206242</v>
      </c>
      <c r="I10628">
        <v>15082</v>
      </c>
      <c r="J10628">
        <v>5991</v>
      </c>
      <c r="K10628">
        <v>64035</v>
      </c>
      <c r="L10628">
        <v>14200</v>
      </c>
      <c r="M10628" t="s">
        <v>2043</v>
      </c>
      <c r="N10628" t="s">
        <v>2043</v>
      </c>
      <c r="O10628" t="s">
        <v>2043</v>
      </c>
      <c r="P10628" t="s">
        <v>2043</v>
      </c>
    </row>
    <row r="10629" spans="1:16" x14ac:dyDescent="0.2">
      <c r="A10629" t="s">
        <v>2215</v>
      </c>
      <c r="B10629">
        <v>188</v>
      </c>
      <c r="C10629">
        <v>2017</v>
      </c>
      <c r="D10629" t="s">
        <v>24</v>
      </c>
      <c r="E10629" t="s">
        <v>2042</v>
      </c>
      <c r="F10629" t="s">
        <v>93</v>
      </c>
      <c r="G10629" t="s">
        <v>1457</v>
      </c>
      <c r="H10629">
        <v>7770</v>
      </c>
      <c r="I10629">
        <v>14757</v>
      </c>
      <c r="J10629">
        <v>354</v>
      </c>
      <c r="K10629">
        <v>7858</v>
      </c>
      <c r="L10629">
        <v>72500</v>
      </c>
      <c r="M10629" t="s">
        <v>2043</v>
      </c>
      <c r="N10629" t="s">
        <v>2043</v>
      </c>
      <c r="O10629" t="s">
        <v>2043</v>
      </c>
      <c r="P10629" t="s">
        <v>2043</v>
      </c>
    </row>
    <row r="10630" spans="1:16" x14ac:dyDescent="0.2">
      <c r="A10630" t="s">
        <v>2100</v>
      </c>
      <c r="B10630">
        <v>189</v>
      </c>
      <c r="C10630">
        <v>2017</v>
      </c>
      <c r="D10630" t="s">
        <v>79</v>
      </c>
      <c r="E10630" t="s">
        <v>2044</v>
      </c>
      <c r="F10630" t="s">
        <v>28</v>
      </c>
      <c r="G10630" t="s">
        <v>1406</v>
      </c>
      <c r="H10630">
        <v>708</v>
      </c>
      <c r="I10630">
        <v>14755</v>
      </c>
      <c r="J10630">
        <v>55</v>
      </c>
      <c r="K10630">
        <v>5951</v>
      </c>
      <c r="L10630">
        <v>1464</v>
      </c>
      <c r="M10630" t="s">
        <v>2043</v>
      </c>
      <c r="N10630" t="s">
        <v>2043</v>
      </c>
      <c r="O10630" t="s">
        <v>2043</v>
      </c>
      <c r="P10630" t="s">
        <v>2046</v>
      </c>
    </row>
    <row r="10631" spans="1:16" x14ac:dyDescent="0.2">
      <c r="A10631" t="s">
        <v>2272</v>
      </c>
      <c r="B10631">
        <v>190</v>
      </c>
      <c r="C10631">
        <v>2017</v>
      </c>
      <c r="D10631" t="s">
        <v>1103</v>
      </c>
      <c r="E10631" t="s">
        <v>2118</v>
      </c>
      <c r="F10631" t="s">
        <v>35</v>
      </c>
      <c r="G10631" t="s">
        <v>1494</v>
      </c>
      <c r="H10631">
        <v>13029</v>
      </c>
      <c r="I10631">
        <v>14706</v>
      </c>
      <c r="J10631">
        <v>396</v>
      </c>
      <c r="K10631">
        <v>23038</v>
      </c>
      <c r="L10631">
        <v>39000</v>
      </c>
      <c r="M10631" t="s">
        <v>2043</v>
      </c>
      <c r="N10631" t="s">
        <v>2043</v>
      </c>
      <c r="O10631" t="s">
        <v>2043</v>
      </c>
      <c r="P10631" t="s">
        <v>2043</v>
      </c>
    </row>
    <row r="10632" spans="1:16" x14ac:dyDescent="0.2">
      <c r="A10632" t="s">
        <v>2491</v>
      </c>
      <c r="B10632">
        <v>191</v>
      </c>
      <c r="C10632">
        <v>2017</v>
      </c>
      <c r="D10632" t="s">
        <v>1164</v>
      </c>
      <c r="E10632" t="s">
        <v>2061</v>
      </c>
      <c r="F10632" t="s">
        <v>33</v>
      </c>
      <c r="G10632" t="s">
        <v>1624</v>
      </c>
      <c r="H10632">
        <v>5338</v>
      </c>
      <c r="I10632">
        <v>14619</v>
      </c>
      <c r="J10632">
        <v>69</v>
      </c>
      <c r="K10632">
        <v>11698</v>
      </c>
      <c r="L10632">
        <v>87000</v>
      </c>
      <c r="M10632" t="s">
        <v>2043</v>
      </c>
      <c r="N10632" t="s">
        <v>2043</v>
      </c>
      <c r="O10632" t="s">
        <v>2043</v>
      </c>
      <c r="P10632" t="s">
        <v>2043</v>
      </c>
    </row>
    <row r="10633" spans="1:16" x14ac:dyDescent="0.2">
      <c r="A10633" t="s">
        <v>2200</v>
      </c>
      <c r="B10633">
        <v>192</v>
      </c>
      <c r="C10633">
        <v>2017</v>
      </c>
      <c r="D10633" t="s">
        <v>757</v>
      </c>
      <c r="E10633" t="s">
        <v>2143</v>
      </c>
      <c r="F10633" t="s">
        <v>98</v>
      </c>
      <c r="G10633" t="s">
        <v>1442</v>
      </c>
      <c r="H10633">
        <v>9081</v>
      </c>
      <c r="I10633">
        <v>14416</v>
      </c>
      <c r="J10633">
        <v>288</v>
      </c>
      <c r="K10633">
        <v>10582</v>
      </c>
      <c r="L10633">
        <v>217250</v>
      </c>
      <c r="M10633" t="s">
        <v>2043</v>
      </c>
      <c r="N10633" t="s">
        <v>2043</v>
      </c>
      <c r="O10633" t="s">
        <v>2043</v>
      </c>
      <c r="P10633" t="s">
        <v>2043</v>
      </c>
    </row>
    <row r="10634" spans="1:16" x14ac:dyDescent="0.2">
      <c r="A10634" t="s">
        <v>2205</v>
      </c>
      <c r="B10634">
        <v>193</v>
      </c>
      <c r="C10634">
        <v>2017</v>
      </c>
      <c r="D10634" t="s">
        <v>175</v>
      </c>
      <c r="E10634" t="s">
        <v>2067</v>
      </c>
      <c r="F10634" t="s">
        <v>28</v>
      </c>
      <c r="G10634" t="s">
        <v>1406</v>
      </c>
      <c r="H10634">
        <v>28405</v>
      </c>
      <c r="I10634">
        <v>14386</v>
      </c>
      <c r="J10634">
        <v>1261</v>
      </c>
      <c r="K10634">
        <v>24238</v>
      </c>
      <c r="L10634">
        <v>18410</v>
      </c>
      <c r="M10634" t="s">
        <v>2043</v>
      </c>
      <c r="N10634" t="s">
        <v>2043</v>
      </c>
      <c r="O10634" t="s">
        <v>2043</v>
      </c>
      <c r="P10634" t="s">
        <v>2043</v>
      </c>
    </row>
    <row r="10635" spans="1:16" x14ac:dyDescent="0.2">
      <c r="A10635" t="s">
        <v>2174</v>
      </c>
      <c r="B10635">
        <v>194</v>
      </c>
      <c r="C10635">
        <v>2017</v>
      </c>
      <c r="D10635" t="s">
        <v>214</v>
      </c>
      <c r="E10635" t="s">
        <v>920</v>
      </c>
      <c r="F10635" t="s">
        <v>35</v>
      </c>
      <c r="G10635" t="s">
        <v>1678</v>
      </c>
      <c r="H10635">
        <v>7371</v>
      </c>
      <c r="I10635">
        <v>14287</v>
      </c>
      <c r="J10635">
        <v>1130</v>
      </c>
      <c r="K10635">
        <v>36119</v>
      </c>
      <c r="L10635">
        <v>19000</v>
      </c>
      <c r="M10635" t="s">
        <v>2043</v>
      </c>
      <c r="N10635" t="s">
        <v>2043</v>
      </c>
      <c r="O10635" t="s">
        <v>2043</v>
      </c>
      <c r="P10635" t="s">
        <v>2043</v>
      </c>
    </row>
    <row r="10636" spans="1:16" x14ac:dyDescent="0.2">
      <c r="A10636" t="s">
        <v>2224</v>
      </c>
      <c r="B10636">
        <v>195</v>
      </c>
      <c r="C10636">
        <v>2017</v>
      </c>
      <c r="D10636" t="s">
        <v>1288</v>
      </c>
      <c r="E10636" t="s">
        <v>112</v>
      </c>
      <c r="F10636" t="s">
        <v>177</v>
      </c>
      <c r="G10636" t="s">
        <v>1741</v>
      </c>
      <c r="H10636">
        <v>6212</v>
      </c>
      <c r="I10636">
        <v>14237</v>
      </c>
      <c r="J10636">
        <v>242</v>
      </c>
      <c r="K10636">
        <v>6153</v>
      </c>
      <c r="L10636">
        <v>7400</v>
      </c>
      <c r="M10636" t="s">
        <v>2043</v>
      </c>
      <c r="N10636" t="s">
        <v>2043</v>
      </c>
      <c r="O10636" t="s">
        <v>2043</v>
      </c>
      <c r="P10636" t="s">
        <v>2043</v>
      </c>
    </row>
    <row r="10637" spans="1:16" x14ac:dyDescent="0.2">
      <c r="A10637" t="s">
        <v>2199</v>
      </c>
      <c r="B10637">
        <v>196</v>
      </c>
      <c r="C10637">
        <v>2017</v>
      </c>
      <c r="D10637" t="s">
        <v>214</v>
      </c>
      <c r="E10637" t="s">
        <v>920</v>
      </c>
      <c r="F10637" t="s">
        <v>53</v>
      </c>
      <c r="G10637" t="s">
        <v>1479</v>
      </c>
      <c r="H10637">
        <v>14118</v>
      </c>
      <c r="I10637">
        <v>14156</v>
      </c>
      <c r="J10637">
        <v>6177</v>
      </c>
      <c r="K10637">
        <v>43148</v>
      </c>
      <c r="L10637">
        <v>15707</v>
      </c>
      <c r="M10637" t="s">
        <v>2043</v>
      </c>
      <c r="N10637" t="s">
        <v>2043</v>
      </c>
      <c r="O10637" t="s">
        <v>2043</v>
      </c>
      <c r="P10637" t="s">
        <v>2043</v>
      </c>
    </row>
    <row r="10638" spans="1:16" x14ac:dyDescent="0.2">
      <c r="A10638" t="s">
        <v>2531</v>
      </c>
      <c r="B10638">
        <v>197</v>
      </c>
      <c r="C10638">
        <v>2017</v>
      </c>
      <c r="D10638" t="s">
        <v>980</v>
      </c>
      <c r="E10638" t="s">
        <v>2055</v>
      </c>
      <c r="F10638" t="s">
        <v>44</v>
      </c>
      <c r="G10638" t="s">
        <v>1417</v>
      </c>
      <c r="H10638">
        <v>17557</v>
      </c>
      <c r="I10638">
        <v>14134</v>
      </c>
      <c r="J10638">
        <v>677</v>
      </c>
      <c r="K10638">
        <v>13391</v>
      </c>
      <c r="L10638">
        <v>20900</v>
      </c>
      <c r="M10638" t="s">
        <v>2043</v>
      </c>
      <c r="N10638" t="s">
        <v>2043</v>
      </c>
      <c r="O10638" t="s">
        <v>2043</v>
      </c>
      <c r="P10638" t="s">
        <v>2043</v>
      </c>
    </row>
    <row r="10639" spans="1:16" x14ac:dyDescent="0.2">
      <c r="A10639" t="s">
        <v>2212</v>
      </c>
      <c r="B10639">
        <v>198</v>
      </c>
      <c r="C10639">
        <v>2017</v>
      </c>
      <c r="D10639" t="s">
        <v>976</v>
      </c>
      <c r="E10639" t="s">
        <v>115</v>
      </c>
      <c r="F10639" t="s">
        <v>55</v>
      </c>
      <c r="G10639" t="s">
        <v>1599</v>
      </c>
      <c r="H10639">
        <v>4469</v>
      </c>
      <c r="I10639">
        <v>14062</v>
      </c>
      <c r="J10639">
        <v>235</v>
      </c>
      <c r="K10639">
        <v>5223</v>
      </c>
      <c r="L10639">
        <v>110000</v>
      </c>
      <c r="M10639" t="s">
        <v>2043</v>
      </c>
      <c r="N10639" t="s">
        <v>2043</v>
      </c>
      <c r="O10639" t="s">
        <v>2043</v>
      </c>
      <c r="P10639" t="s">
        <v>2043</v>
      </c>
    </row>
    <row r="10640" spans="1:16" x14ac:dyDescent="0.2">
      <c r="A10640" t="s">
        <v>2242</v>
      </c>
      <c r="B10640">
        <v>199</v>
      </c>
      <c r="C10640">
        <v>2017</v>
      </c>
      <c r="D10640" t="s">
        <v>1353</v>
      </c>
      <c r="E10640" t="s">
        <v>2045</v>
      </c>
      <c r="F10640" t="s">
        <v>44</v>
      </c>
      <c r="G10640" t="s">
        <v>2483</v>
      </c>
      <c r="H10640">
        <v>9197</v>
      </c>
      <c r="I10640">
        <v>13982</v>
      </c>
      <c r="J10640">
        <v>424</v>
      </c>
      <c r="K10640">
        <v>6948</v>
      </c>
      <c r="L10640">
        <v>8516</v>
      </c>
      <c r="M10640" t="s">
        <v>2043</v>
      </c>
      <c r="N10640" t="s">
        <v>2043</v>
      </c>
      <c r="O10640" t="s">
        <v>2043</v>
      </c>
      <c r="P10640" t="s">
        <v>2043</v>
      </c>
    </row>
    <row r="10641" spans="1:16" x14ac:dyDescent="0.2">
      <c r="A10641" t="s">
        <v>2211</v>
      </c>
      <c r="B10641">
        <v>200</v>
      </c>
      <c r="C10641">
        <v>2017</v>
      </c>
      <c r="D10641" t="s">
        <v>74</v>
      </c>
      <c r="E10641" t="s">
        <v>74</v>
      </c>
      <c r="F10641" t="s">
        <v>210</v>
      </c>
      <c r="G10641" t="s">
        <v>1526</v>
      </c>
      <c r="H10641">
        <v>12851</v>
      </c>
      <c r="I10641">
        <v>13788</v>
      </c>
      <c r="J10641">
        <v>962</v>
      </c>
      <c r="K10641">
        <v>15358</v>
      </c>
      <c r="L10641">
        <v>36000</v>
      </c>
      <c r="M10641" t="s">
        <v>2043</v>
      </c>
      <c r="N10641" t="s">
        <v>2043</v>
      </c>
      <c r="O10641" t="s">
        <v>2043</v>
      </c>
      <c r="P10641" t="s">
        <v>2043</v>
      </c>
    </row>
    <row r="10642" spans="1:16" x14ac:dyDescent="0.2">
      <c r="A10642" t="s">
        <v>193</v>
      </c>
      <c r="B10642">
        <v>201</v>
      </c>
      <c r="C10642">
        <v>2017</v>
      </c>
      <c r="D10642" t="s">
        <v>193</v>
      </c>
      <c r="E10642" t="s">
        <v>2143</v>
      </c>
      <c r="F10642" t="s">
        <v>22</v>
      </c>
      <c r="G10642" t="s">
        <v>1403</v>
      </c>
      <c r="H10642">
        <v>32216</v>
      </c>
      <c r="I10642">
        <v>13609</v>
      </c>
      <c r="J10642">
        <v>1182</v>
      </c>
      <c r="K10642">
        <v>20859</v>
      </c>
      <c r="L10642">
        <v>41200</v>
      </c>
      <c r="M10642" t="s">
        <v>2043</v>
      </c>
      <c r="N10642" t="s">
        <v>2043</v>
      </c>
      <c r="O10642" t="s">
        <v>2043</v>
      </c>
      <c r="P10642" t="s">
        <v>2043</v>
      </c>
    </row>
    <row r="10643" spans="1:16" x14ac:dyDescent="0.2">
      <c r="A10643" t="s">
        <v>2194</v>
      </c>
      <c r="B10643">
        <v>202</v>
      </c>
      <c r="C10643">
        <v>2017</v>
      </c>
      <c r="D10643" t="s">
        <v>1727</v>
      </c>
      <c r="E10643" t="s">
        <v>2064</v>
      </c>
      <c r="F10643" t="s">
        <v>44</v>
      </c>
      <c r="G10643" t="s">
        <v>1513</v>
      </c>
      <c r="H10643">
        <v>45791</v>
      </c>
      <c r="I10643">
        <v>13599</v>
      </c>
      <c r="J10643">
        <v>2035</v>
      </c>
      <c r="K10643">
        <v>15201</v>
      </c>
      <c r="L10643">
        <v>50000</v>
      </c>
      <c r="M10643" t="s">
        <v>2043</v>
      </c>
      <c r="N10643" t="s">
        <v>2043</v>
      </c>
      <c r="O10643" t="s">
        <v>2043</v>
      </c>
      <c r="P10643" t="s">
        <v>2043</v>
      </c>
    </row>
    <row r="10644" spans="1:16" x14ac:dyDescent="0.2">
      <c r="A10644" t="s">
        <v>2187</v>
      </c>
      <c r="B10644">
        <v>203</v>
      </c>
      <c r="C10644">
        <v>2017</v>
      </c>
      <c r="D10644" t="s">
        <v>1830</v>
      </c>
      <c r="E10644" t="s">
        <v>2042</v>
      </c>
      <c r="F10644" t="s">
        <v>177</v>
      </c>
      <c r="G10644" t="s">
        <v>1729</v>
      </c>
      <c r="H10644">
        <v>2402</v>
      </c>
      <c r="I10644">
        <v>13585</v>
      </c>
      <c r="J10644">
        <v>529</v>
      </c>
      <c r="K10644">
        <v>5540</v>
      </c>
      <c r="L10644">
        <v>38000</v>
      </c>
      <c r="M10644" t="s">
        <v>2043</v>
      </c>
      <c r="N10644" t="s">
        <v>2043</v>
      </c>
      <c r="O10644" t="s">
        <v>2043</v>
      </c>
      <c r="P10644" t="s">
        <v>2043</v>
      </c>
    </row>
    <row r="10645" spans="1:16" x14ac:dyDescent="0.2">
      <c r="A10645" t="s">
        <v>2190</v>
      </c>
      <c r="B10645">
        <v>204</v>
      </c>
      <c r="C10645">
        <v>2017</v>
      </c>
      <c r="D10645" t="s">
        <v>46</v>
      </c>
      <c r="E10645" t="s">
        <v>46</v>
      </c>
      <c r="F10645" t="s">
        <v>142</v>
      </c>
      <c r="G10645" t="s">
        <v>1480</v>
      </c>
      <c r="H10645">
        <v>49644</v>
      </c>
      <c r="I10645">
        <v>13502</v>
      </c>
      <c r="J10645">
        <v>1336</v>
      </c>
      <c r="K10645">
        <v>19736</v>
      </c>
      <c r="L10645">
        <v>22450</v>
      </c>
      <c r="M10645" t="s">
        <v>2043</v>
      </c>
      <c r="N10645" t="s">
        <v>2043</v>
      </c>
      <c r="O10645" t="s">
        <v>2043</v>
      </c>
      <c r="P10645" t="s">
        <v>2043</v>
      </c>
    </row>
    <row r="10646" spans="1:16" x14ac:dyDescent="0.2">
      <c r="A10646" t="s">
        <v>2269</v>
      </c>
      <c r="B10646">
        <v>205</v>
      </c>
      <c r="C10646">
        <v>2017</v>
      </c>
      <c r="D10646" t="s">
        <v>1353</v>
      </c>
      <c r="E10646" t="s">
        <v>2045</v>
      </c>
      <c r="F10646" t="s">
        <v>41</v>
      </c>
      <c r="G10646" t="s">
        <v>1880</v>
      </c>
      <c r="H10646">
        <v>36226</v>
      </c>
      <c r="I10646">
        <v>13487</v>
      </c>
      <c r="J10646">
        <v>1553</v>
      </c>
      <c r="K10646">
        <v>14262</v>
      </c>
      <c r="L10646">
        <v>260200</v>
      </c>
      <c r="M10646" t="s">
        <v>2043</v>
      </c>
      <c r="N10646" t="s">
        <v>2043</v>
      </c>
      <c r="O10646" t="s">
        <v>2043</v>
      </c>
      <c r="P10646" t="s">
        <v>2043</v>
      </c>
    </row>
    <row r="10647" spans="1:16" x14ac:dyDescent="0.2">
      <c r="A10647" t="s">
        <v>2223</v>
      </c>
      <c r="B10647">
        <v>206</v>
      </c>
      <c r="C10647">
        <v>2017</v>
      </c>
      <c r="D10647" t="s">
        <v>974</v>
      </c>
      <c r="E10647" t="s">
        <v>2045</v>
      </c>
      <c r="F10647" t="s">
        <v>22</v>
      </c>
      <c r="G10647" t="s">
        <v>1502</v>
      </c>
      <c r="H10647">
        <v>80531</v>
      </c>
      <c r="I10647">
        <v>13370</v>
      </c>
      <c r="J10647">
        <v>3595</v>
      </c>
      <c r="K10647">
        <v>16431</v>
      </c>
      <c r="L10647">
        <v>29865</v>
      </c>
      <c r="M10647" t="s">
        <v>2043</v>
      </c>
      <c r="N10647" t="s">
        <v>2043</v>
      </c>
      <c r="O10647" t="s">
        <v>2043</v>
      </c>
      <c r="P10647" t="s">
        <v>2043</v>
      </c>
    </row>
    <row r="10648" spans="1:16" x14ac:dyDescent="0.2">
      <c r="A10648" t="s">
        <v>2214</v>
      </c>
      <c r="B10648">
        <v>207</v>
      </c>
      <c r="C10648">
        <v>2017</v>
      </c>
      <c r="D10648" t="s">
        <v>97</v>
      </c>
      <c r="E10648" t="s">
        <v>2044</v>
      </c>
      <c r="F10648" t="s">
        <v>98</v>
      </c>
      <c r="G10648" t="s">
        <v>1684</v>
      </c>
      <c r="H10648">
        <v>14760</v>
      </c>
      <c r="I10648">
        <v>13330</v>
      </c>
      <c r="J10648">
        <v>1192</v>
      </c>
      <c r="K10648">
        <v>261627</v>
      </c>
      <c r="L10648">
        <v>9057</v>
      </c>
      <c r="M10648" t="s">
        <v>2043</v>
      </c>
      <c r="N10648" t="s">
        <v>2043</v>
      </c>
      <c r="O10648" t="s">
        <v>2043</v>
      </c>
      <c r="P10648" t="s">
        <v>2043</v>
      </c>
    </row>
    <row r="10649" spans="1:16" x14ac:dyDescent="0.2">
      <c r="A10649" t="s">
        <v>2424</v>
      </c>
      <c r="B10649">
        <v>208</v>
      </c>
      <c r="C10649">
        <v>2017</v>
      </c>
      <c r="D10649" t="s">
        <v>1104</v>
      </c>
      <c r="E10649" t="s">
        <v>2054</v>
      </c>
      <c r="F10649" t="s">
        <v>41</v>
      </c>
      <c r="G10649" t="s">
        <v>2532</v>
      </c>
      <c r="H10649">
        <v>22787</v>
      </c>
      <c r="I10649">
        <v>13264</v>
      </c>
      <c r="J10649">
        <v>528</v>
      </c>
      <c r="K10649">
        <v>33838</v>
      </c>
      <c r="L10649">
        <v>53400</v>
      </c>
      <c r="M10649" t="s">
        <v>2043</v>
      </c>
      <c r="N10649" t="s">
        <v>2043</v>
      </c>
      <c r="O10649" t="s">
        <v>2043</v>
      </c>
      <c r="P10649" t="s">
        <v>2043</v>
      </c>
    </row>
    <row r="10650" spans="1:16" x14ac:dyDescent="0.2">
      <c r="A10650" t="s">
        <v>2196</v>
      </c>
      <c r="B10650">
        <v>209</v>
      </c>
      <c r="C10650">
        <v>2017</v>
      </c>
      <c r="D10650" t="s">
        <v>980</v>
      </c>
      <c r="E10650" t="s">
        <v>2055</v>
      </c>
      <c r="F10650" t="s">
        <v>72</v>
      </c>
      <c r="G10650" t="s">
        <v>1583</v>
      </c>
      <c r="I10650">
        <v>13233</v>
      </c>
      <c r="J10650">
        <v>245</v>
      </c>
      <c r="K10650">
        <v>8305</v>
      </c>
      <c r="L10650">
        <v>10000</v>
      </c>
      <c r="M10650" t="s">
        <v>2043</v>
      </c>
      <c r="N10650" t="s">
        <v>2043</v>
      </c>
      <c r="O10650" t="s">
        <v>2043</v>
      </c>
      <c r="P10650" t="s">
        <v>2043</v>
      </c>
    </row>
    <row r="10651" spans="1:16" x14ac:dyDescent="0.2">
      <c r="A10651" t="s">
        <v>2225</v>
      </c>
      <c r="B10651">
        <v>210</v>
      </c>
      <c r="C10651">
        <v>2017</v>
      </c>
      <c r="D10651" t="s">
        <v>79</v>
      </c>
      <c r="E10651" t="s">
        <v>2044</v>
      </c>
      <c r="F10651" t="s">
        <v>28</v>
      </c>
      <c r="G10651" t="s">
        <v>1406</v>
      </c>
      <c r="H10651">
        <v>38078</v>
      </c>
      <c r="I10651">
        <v>13211</v>
      </c>
      <c r="J10651">
        <v>1768</v>
      </c>
      <c r="K10651">
        <v>18190</v>
      </c>
      <c r="L10651">
        <v>60000</v>
      </c>
      <c r="M10651" t="s">
        <v>2043</v>
      </c>
      <c r="N10651" t="s">
        <v>2043</v>
      </c>
      <c r="O10651" t="s">
        <v>2043</v>
      </c>
      <c r="P10651" t="s">
        <v>2043</v>
      </c>
    </row>
    <row r="10652" spans="1:16" x14ac:dyDescent="0.2">
      <c r="A10652" t="s">
        <v>2206</v>
      </c>
      <c r="B10652">
        <v>211</v>
      </c>
      <c r="C10652">
        <v>2017</v>
      </c>
      <c r="D10652" t="s">
        <v>46</v>
      </c>
      <c r="E10652" t="s">
        <v>46</v>
      </c>
      <c r="F10652" t="s">
        <v>72</v>
      </c>
      <c r="G10652" t="s">
        <v>1461</v>
      </c>
      <c r="H10652">
        <v>36356</v>
      </c>
      <c r="I10652">
        <v>13153</v>
      </c>
      <c r="J10652">
        <v>1230</v>
      </c>
      <c r="K10652">
        <v>18330</v>
      </c>
      <c r="L10652">
        <v>47565</v>
      </c>
      <c r="M10652" t="s">
        <v>2043</v>
      </c>
      <c r="N10652" t="s">
        <v>2043</v>
      </c>
      <c r="O10652" t="s">
        <v>2043</v>
      </c>
      <c r="P10652" t="s">
        <v>2043</v>
      </c>
    </row>
    <row r="10653" spans="1:16" x14ac:dyDescent="0.2">
      <c r="A10653" t="s">
        <v>2216</v>
      </c>
      <c r="B10653">
        <v>212</v>
      </c>
      <c r="C10653">
        <v>2017</v>
      </c>
      <c r="D10653" t="s">
        <v>1164</v>
      </c>
      <c r="E10653" t="s">
        <v>2061</v>
      </c>
      <c r="F10653" t="s">
        <v>72</v>
      </c>
      <c r="G10653" t="s">
        <v>1481</v>
      </c>
      <c r="H10653">
        <v>10958</v>
      </c>
      <c r="I10653">
        <v>13144</v>
      </c>
      <c r="J10653">
        <v>513</v>
      </c>
      <c r="K10653">
        <v>3688</v>
      </c>
      <c r="L10653">
        <v>14125</v>
      </c>
      <c r="M10653" t="s">
        <v>2043</v>
      </c>
      <c r="N10653" t="s">
        <v>2043</v>
      </c>
      <c r="O10653" t="s">
        <v>2043</v>
      </c>
      <c r="P10653" t="s">
        <v>2043</v>
      </c>
    </row>
    <row r="10654" spans="1:16" x14ac:dyDescent="0.2">
      <c r="A10654" t="s">
        <v>2204</v>
      </c>
      <c r="B10654">
        <v>213</v>
      </c>
      <c r="C10654">
        <v>2017</v>
      </c>
      <c r="D10654" t="s">
        <v>65</v>
      </c>
      <c r="E10654" t="s">
        <v>2044</v>
      </c>
      <c r="F10654" t="s">
        <v>28</v>
      </c>
      <c r="G10654" t="s">
        <v>1406</v>
      </c>
      <c r="H10654">
        <v>15747</v>
      </c>
      <c r="I10654">
        <v>13105</v>
      </c>
      <c r="J10654">
        <v>654</v>
      </c>
      <c r="K10654">
        <v>76594</v>
      </c>
      <c r="L10654">
        <v>15800</v>
      </c>
      <c r="M10654" t="s">
        <v>2043</v>
      </c>
      <c r="N10654" t="s">
        <v>2043</v>
      </c>
      <c r="O10654" t="s">
        <v>2043</v>
      </c>
      <c r="P10654" t="s">
        <v>2043</v>
      </c>
    </row>
    <row r="10655" spans="1:16" x14ac:dyDescent="0.2">
      <c r="A10655" t="s">
        <v>2296</v>
      </c>
      <c r="B10655">
        <v>214</v>
      </c>
      <c r="C10655">
        <v>2017</v>
      </c>
      <c r="D10655" t="s">
        <v>1138</v>
      </c>
      <c r="E10655" t="s">
        <v>2044</v>
      </c>
      <c r="F10655" t="s">
        <v>55</v>
      </c>
      <c r="G10655" t="s">
        <v>1453</v>
      </c>
      <c r="H10655">
        <v>11753</v>
      </c>
      <c r="I10655">
        <v>13072</v>
      </c>
      <c r="J10655">
        <v>572</v>
      </c>
      <c r="K10655">
        <v>10780</v>
      </c>
      <c r="L10655">
        <v>75000</v>
      </c>
      <c r="M10655" t="s">
        <v>2043</v>
      </c>
      <c r="N10655" t="s">
        <v>2043</v>
      </c>
      <c r="O10655" t="s">
        <v>2043</v>
      </c>
      <c r="P10655" t="s">
        <v>2043</v>
      </c>
    </row>
    <row r="10656" spans="1:16" x14ac:dyDescent="0.2">
      <c r="A10656" t="s">
        <v>2186</v>
      </c>
      <c r="B10656">
        <v>215</v>
      </c>
      <c r="C10656">
        <v>2017</v>
      </c>
      <c r="D10656" t="s">
        <v>223</v>
      </c>
      <c r="E10656" t="s">
        <v>920</v>
      </c>
      <c r="F10656" t="s">
        <v>22</v>
      </c>
      <c r="G10656" t="s">
        <v>1403</v>
      </c>
      <c r="H10656">
        <v>48533</v>
      </c>
      <c r="I10656">
        <v>13058</v>
      </c>
      <c r="J10656">
        <v>708</v>
      </c>
      <c r="K10656">
        <v>80305</v>
      </c>
      <c r="L10656">
        <v>11121</v>
      </c>
      <c r="M10656" t="s">
        <v>2043</v>
      </c>
      <c r="N10656" t="s">
        <v>2043</v>
      </c>
      <c r="O10656" t="s">
        <v>2043</v>
      </c>
      <c r="P10656" t="s">
        <v>2043</v>
      </c>
    </row>
    <row r="10657" spans="1:16" x14ac:dyDescent="0.2">
      <c r="A10657" t="s">
        <v>2203</v>
      </c>
      <c r="B10657">
        <v>216</v>
      </c>
      <c r="C10657">
        <v>2017</v>
      </c>
      <c r="D10657" t="s">
        <v>980</v>
      </c>
      <c r="E10657" t="s">
        <v>2055</v>
      </c>
      <c r="F10657" t="s">
        <v>18</v>
      </c>
      <c r="G10657" t="s">
        <v>1537</v>
      </c>
      <c r="H10657">
        <v>25417</v>
      </c>
      <c r="I10657">
        <v>13014</v>
      </c>
      <c r="J10657">
        <v>694</v>
      </c>
      <c r="K10657">
        <v>15111</v>
      </c>
      <c r="L10657">
        <v>37369</v>
      </c>
      <c r="M10657" t="s">
        <v>2043</v>
      </c>
      <c r="N10657" t="s">
        <v>2043</v>
      </c>
      <c r="O10657" t="s">
        <v>2043</v>
      </c>
      <c r="P10657" t="s">
        <v>2043</v>
      </c>
    </row>
    <row r="10658" spans="1:16" x14ac:dyDescent="0.2">
      <c r="A10658" t="s">
        <v>2198</v>
      </c>
      <c r="B10658">
        <v>217</v>
      </c>
      <c r="C10658">
        <v>2017</v>
      </c>
      <c r="D10658" t="s">
        <v>637</v>
      </c>
      <c r="E10658" t="s">
        <v>2045</v>
      </c>
      <c r="F10658" t="s">
        <v>55</v>
      </c>
      <c r="G10658" t="s">
        <v>1777</v>
      </c>
      <c r="H10658">
        <v>23775</v>
      </c>
      <c r="I10658">
        <v>12994</v>
      </c>
      <c r="J10658">
        <v>242</v>
      </c>
      <c r="K10658">
        <v>32862</v>
      </c>
      <c r="L10658">
        <v>72878</v>
      </c>
      <c r="M10658" t="s">
        <v>2043</v>
      </c>
      <c r="N10658" t="s">
        <v>2043</v>
      </c>
      <c r="O10658" t="s">
        <v>2043</v>
      </c>
      <c r="P10658" t="s">
        <v>2043</v>
      </c>
    </row>
    <row r="10659" spans="1:16" x14ac:dyDescent="0.2">
      <c r="A10659" t="s">
        <v>1311</v>
      </c>
      <c r="B10659">
        <v>218</v>
      </c>
      <c r="C10659">
        <v>2017</v>
      </c>
      <c r="D10659" t="s">
        <v>40</v>
      </c>
      <c r="E10659" t="s">
        <v>2044</v>
      </c>
      <c r="F10659" t="s">
        <v>28</v>
      </c>
      <c r="G10659" t="s">
        <v>1406</v>
      </c>
      <c r="I10659">
        <v>12919</v>
      </c>
      <c r="J10659">
        <v>264</v>
      </c>
      <c r="K10659">
        <v>70339</v>
      </c>
      <c r="L10659">
        <v>8876</v>
      </c>
      <c r="M10659" t="s">
        <v>2043</v>
      </c>
      <c r="N10659" t="s">
        <v>2046</v>
      </c>
      <c r="O10659" t="s">
        <v>2043</v>
      </c>
      <c r="P10659" t="s">
        <v>2043</v>
      </c>
    </row>
    <row r="10660" spans="1:16" x14ac:dyDescent="0.2">
      <c r="A10660" t="s">
        <v>2255</v>
      </c>
      <c r="B10660">
        <v>219</v>
      </c>
      <c r="C10660">
        <v>2017</v>
      </c>
      <c r="D10660" t="s">
        <v>1838</v>
      </c>
      <c r="E10660" t="s">
        <v>2042</v>
      </c>
      <c r="F10660" t="s">
        <v>55</v>
      </c>
      <c r="G10660" t="s">
        <v>1414</v>
      </c>
      <c r="H10660">
        <v>25814</v>
      </c>
      <c r="I10660">
        <v>12867</v>
      </c>
      <c r="J10660">
        <v>1118</v>
      </c>
      <c r="K10660">
        <v>5309</v>
      </c>
      <c r="L10660">
        <v>78600</v>
      </c>
      <c r="M10660" t="s">
        <v>2043</v>
      </c>
      <c r="N10660" t="s">
        <v>2046</v>
      </c>
      <c r="O10660" t="s">
        <v>2043</v>
      </c>
      <c r="P10660" t="s">
        <v>2043</v>
      </c>
    </row>
    <row r="10661" spans="1:16" x14ac:dyDescent="0.2">
      <c r="A10661" t="s">
        <v>2248</v>
      </c>
      <c r="B10661">
        <v>220</v>
      </c>
      <c r="C10661">
        <v>2017</v>
      </c>
      <c r="D10661" t="s">
        <v>1838</v>
      </c>
      <c r="E10661" t="s">
        <v>2042</v>
      </c>
      <c r="F10661" t="s">
        <v>53</v>
      </c>
      <c r="G10661" t="s">
        <v>1471</v>
      </c>
      <c r="H10661">
        <v>13426</v>
      </c>
      <c r="I10661">
        <v>12574</v>
      </c>
      <c r="J10661">
        <v>1158</v>
      </c>
      <c r="K10661">
        <v>8170</v>
      </c>
      <c r="L10661">
        <v>59100</v>
      </c>
      <c r="M10661" t="s">
        <v>2046</v>
      </c>
      <c r="N10661" t="s">
        <v>2043</v>
      </c>
      <c r="O10661" t="s">
        <v>2043</v>
      </c>
      <c r="P10661" t="s">
        <v>2043</v>
      </c>
    </row>
    <row r="10662" spans="1:16" x14ac:dyDescent="0.2">
      <c r="A10662" t="s">
        <v>2239</v>
      </c>
      <c r="B10662">
        <v>221</v>
      </c>
      <c r="C10662">
        <v>2017</v>
      </c>
      <c r="D10662" t="s">
        <v>24</v>
      </c>
      <c r="E10662" t="s">
        <v>2042</v>
      </c>
      <c r="F10662" t="s">
        <v>22</v>
      </c>
      <c r="G10662" t="s">
        <v>1477</v>
      </c>
      <c r="H10662">
        <v>1901</v>
      </c>
      <c r="I10662">
        <v>12547</v>
      </c>
      <c r="J10662">
        <v>1</v>
      </c>
      <c r="K10662">
        <v>9314</v>
      </c>
      <c r="L10662">
        <v>106000</v>
      </c>
      <c r="M10662" t="s">
        <v>2043</v>
      </c>
      <c r="N10662" t="s">
        <v>2043</v>
      </c>
      <c r="O10662" t="s">
        <v>2043</v>
      </c>
      <c r="P10662" t="s">
        <v>2043</v>
      </c>
    </row>
    <row r="10663" spans="1:16" x14ac:dyDescent="0.2">
      <c r="A10663" t="s">
        <v>2250</v>
      </c>
      <c r="B10663">
        <v>222</v>
      </c>
      <c r="C10663">
        <v>2017</v>
      </c>
      <c r="D10663" t="s">
        <v>43</v>
      </c>
      <c r="E10663" t="s">
        <v>2044</v>
      </c>
      <c r="F10663" t="s">
        <v>55</v>
      </c>
      <c r="G10663" t="s">
        <v>1522</v>
      </c>
      <c r="I10663">
        <v>12513</v>
      </c>
      <c r="J10663">
        <v>148</v>
      </c>
      <c r="K10663">
        <v>16057</v>
      </c>
      <c r="L10663">
        <v>13309</v>
      </c>
      <c r="M10663" t="s">
        <v>2043</v>
      </c>
      <c r="N10663" t="s">
        <v>2043</v>
      </c>
      <c r="O10663" t="s">
        <v>2043</v>
      </c>
      <c r="P10663" t="s">
        <v>2043</v>
      </c>
    </row>
    <row r="10664" spans="1:16" x14ac:dyDescent="0.2">
      <c r="A10664" t="s">
        <v>2308</v>
      </c>
      <c r="B10664">
        <v>223</v>
      </c>
      <c r="C10664">
        <v>2017</v>
      </c>
      <c r="D10664" t="s">
        <v>38</v>
      </c>
      <c r="E10664" t="s">
        <v>2055</v>
      </c>
      <c r="F10664" t="s">
        <v>125</v>
      </c>
      <c r="G10664" t="s">
        <v>1555</v>
      </c>
      <c r="H10664">
        <v>89862</v>
      </c>
      <c r="I10664">
        <v>12503</v>
      </c>
      <c r="J10664">
        <v>6073</v>
      </c>
      <c r="K10664">
        <v>51095</v>
      </c>
      <c r="L10664">
        <v>5525</v>
      </c>
      <c r="M10664" t="s">
        <v>2043</v>
      </c>
      <c r="N10664" t="s">
        <v>2046</v>
      </c>
      <c r="O10664" t="s">
        <v>2043</v>
      </c>
      <c r="P10664" t="s">
        <v>2043</v>
      </c>
    </row>
    <row r="10665" spans="1:16" x14ac:dyDescent="0.2">
      <c r="A10665" t="s">
        <v>2213</v>
      </c>
      <c r="B10665">
        <v>224</v>
      </c>
      <c r="C10665">
        <v>2017</v>
      </c>
      <c r="D10665" t="s">
        <v>175</v>
      </c>
      <c r="E10665" t="s">
        <v>2067</v>
      </c>
      <c r="F10665" t="s">
        <v>28</v>
      </c>
      <c r="G10665" t="s">
        <v>1406</v>
      </c>
      <c r="H10665">
        <v>18503</v>
      </c>
      <c r="I10665">
        <v>12488</v>
      </c>
      <c r="J10665">
        <v>1438</v>
      </c>
      <c r="K10665">
        <v>22508</v>
      </c>
      <c r="L10665">
        <v>9650</v>
      </c>
      <c r="M10665" t="s">
        <v>2043</v>
      </c>
      <c r="N10665" t="s">
        <v>2043</v>
      </c>
      <c r="O10665" t="s">
        <v>2043</v>
      </c>
      <c r="P10665" t="s">
        <v>2043</v>
      </c>
    </row>
    <row r="10666" spans="1:16" x14ac:dyDescent="0.2">
      <c r="A10666" t="s">
        <v>2309</v>
      </c>
      <c r="B10666">
        <v>225</v>
      </c>
      <c r="C10666">
        <v>2017</v>
      </c>
      <c r="D10666" t="s">
        <v>824</v>
      </c>
      <c r="E10666" t="s">
        <v>112</v>
      </c>
      <c r="F10666" t="s">
        <v>41</v>
      </c>
      <c r="G10666" t="s">
        <v>1436</v>
      </c>
      <c r="H10666">
        <v>39041</v>
      </c>
      <c r="I10666">
        <v>12483</v>
      </c>
      <c r="J10666">
        <v>976</v>
      </c>
      <c r="K10666">
        <v>25586</v>
      </c>
      <c r="L10666">
        <v>50928</v>
      </c>
      <c r="M10666" t="s">
        <v>2043</v>
      </c>
      <c r="N10666" t="s">
        <v>2043</v>
      </c>
      <c r="O10666" t="s">
        <v>2043</v>
      </c>
      <c r="P10666" t="s">
        <v>2043</v>
      </c>
    </row>
    <row r="10667" spans="1:16" x14ac:dyDescent="0.2">
      <c r="A10667" t="s">
        <v>2184</v>
      </c>
      <c r="B10667">
        <v>226</v>
      </c>
      <c r="C10667">
        <v>2017</v>
      </c>
      <c r="D10667" t="s">
        <v>974</v>
      </c>
      <c r="E10667" t="s">
        <v>2045</v>
      </c>
      <c r="F10667" t="s">
        <v>168</v>
      </c>
      <c r="G10667" t="s">
        <v>1614</v>
      </c>
      <c r="H10667">
        <v>31972</v>
      </c>
      <c r="I10667">
        <v>12399</v>
      </c>
      <c r="J10667">
        <v>276</v>
      </c>
      <c r="K10667">
        <v>27540</v>
      </c>
      <c r="L10667">
        <v>31400</v>
      </c>
      <c r="M10667" t="s">
        <v>2043</v>
      </c>
      <c r="N10667" t="s">
        <v>2043</v>
      </c>
      <c r="O10667" t="s">
        <v>2043</v>
      </c>
      <c r="P10667" t="s">
        <v>2043</v>
      </c>
    </row>
    <row r="10668" spans="1:16" x14ac:dyDescent="0.2">
      <c r="A10668" t="s">
        <v>2264</v>
      </c>
      <c r="B10668">
        <v>227</v>
      </c>
      <c r="C10668">
        <v>2017</v>
      </c>
      <c r="D10668" t="s">
        <v>97</v>
      </c>
      <c r="E10668" t="s">
        <v>2044</v>
      </c>
      <c r="F10668" t="s">
        <v>199</v>
      </c>
      <c r="G10668" t="s">
        <v>1548</v>
      </c>
      <c r="H10668">
        <v>18143</v>
      </c>
      <c r="I10668">
        <v>12394</v>
      </c>
      <c r="J10668">
        <v>1317</v>
      </c>
      <c r="K10668">
        <v>228014</v>
      </c>
      <c r="L10668">
        <v>14854</v>
      </c>
      <c r="M10668" t="s">
        <v>2043</v>
      </c>
      <c r="N10668" t="s">
        <v>2043</v>
      </c>
      <c r="O10668" t="s">
        <v>2043</v>
      </c>
      <c r="P10668" t="s">
        <v>2043</v>
      </c>
    </row>
    <row r="10669" spans="1:16" x14ac:dyDescent="0.2">
      <c r="A10669" t="s">
        <v>2480</v>
      </c>
      <c r="B10669">
        <v>228</v>
      </c>
      <c r="C10669">
        <v>2017</v>
      </c>
      <c r="D10669" t="s">
        <v>74</v>
      </c>
      <c r="E10669" t="s">
        <v>74</v>
      </c>
      <c r="F10669" t="s">
        <v>28</v>
      </c>
      <c r="G10669" t="s">
        <v>1406</v>
      </c>
      <c r="H10669">
        <v>11604</v>
      </c>
      <c r="I10669">
        <v>12394</v>
      </c>
      <c r="J10669">
        <v>941</v>
      </c>
      <c r="K10669">
        <v>20038</v>
      </c>
      <c r="L10669">
        <v>41500</v>
      </c>
      <c r="M10669" t="s">
        <v>2043</v>
      </c>
      <c r="N10669" t="s">
        <v>2043</v>
      </c>
      <c r="O10669" t="s">
        <v>2043</v>
      </c>
      <c r="P10669" t="s">
        <v>2046</v>
      </c>
    </row>
    <row r="10670" spans="1:16" x14ac:dyDescent="0.2">
      <c r="A10670" t="s">
        <v>2189</v>
      </c>
      <c r="B10670">
        <v>229</v>
      </c>
      <c r="C10670">
        <v>2017</v>
      </c>
      <c r="D10670" t="s">
        <v>920</v>
      </c>
      <c r="E10670" t="s">
        <v>920</v>
      </c>
      <c r="F10670" t="s">
        <v>41</v>
      </c>
      <c r="G10670" t="s">
        <v>1611</v>
      </c>
      <c r="H10670">
        <v>5911</v>
      </c>
      <c r="I10670">
        <v>12351</v>
      </c>
      <c r="J10670">
        <v>774</v>
      </c>
      <c r="K10670">
        <v>30355</v>
      </c>
      <c r="L10670">
        <v>8763</v>
      </c>
      <c r="M10670" t="s">
        <v>2043</v>
      </c>
      <c r="N10670" t="s">
        <v>2043</v>
      </c>
      <c r="O10670" t="s">
        <v>2043</v>
      </c>
      <c r="P10670" t="s">
        <v>2043</v>
      </c>
    </row>
    <row r="10671" spans="1:16" x14ac:dyDescent="0.2">
      <c r="A10671" t="s">
        <v>2237</v>
      </c>
      <c r="B10671">
        <v>230</v>
      </c>
      <c r="C10671">
        <v>2017</v>
      </c>
      <c r="D10671" t="s">
        <v>283</v>
      </c>
      <c r="E10671" t="s">
        <v>283</v>
      </c>
      <c r="F10671" t="s">
        <v>125</v>
      </c>
      <c r="G10671" t="s">
        <v>1585</v>
      </c>
      <c r="H10671">
        <v>22786</v>
      </c>
      <c r="I10671">
        <v>12207</v>
      </c>
      <c r="J10671">
        <v>1074</v>
      </c>
      <c r="K10671">
        <v>9739</v>
      </c>
      <c r="L10671">
        <v>69000</v>
      </c>
      <c r="M10671" t="s">
        <v>2043</v>
      </c>
      <c r="N10671" t="s">
        <v>2043</v>
      </c>
      <c r="O10671" t="s">
        <v>2043</v>
      </c>
      <c r="P10671" t="s">
        <v>2043</v>
      </c>
    </row>
    <row r="10672" spans="1:16" x14ac:dyDescent="0.2">
      <c r="A10672" t="s">
        <v>2150</v>
      </c>
      <c r="B10672">
        <v>231</v>
      </c>
      <c r="C10672">
        <v>2017</v>
      </c>
      <c r="D10672" t="s">
        <v>488</v>
      </c>
      <c r="E10672" t="s">
        <v>920</v>
      </c>
      <c r="F10672" t="s">
        <v>116</v>
      </c>
      <c r="G10672" t="s">
        <v>1542</v>
      </c>
      <c r="H10672">
        <v>21886</v>
      </c>
      <c r="I10672">
        <v>12197</v>
      </c>
      <c r="J10672">
        <v>3302</v>
      </c>
      <c r="K10672">
        <v>25913</v>
      </c>
      <c r="L10672">
        <v>3545</v>
      </c>
      <c r="M10672" t="s">
        <v>2043</v>
      </c>
      <c r="N10672" t="s">
        <v>2043</v>
      </c>
      <c r="O10672" t="s">
        <v>2043</v>
      </c>
      <c r="P10672" t="s">
        <v>2043</v>
      </c>
    </row>
    <row r="10673" spans="1:16" x14ac:dyDescent="0.2">
      <c r="A10673" t="s">
        <v>958</v>
      </c>
      <c r="B10673">
        <v>232</v>
      </c>
      <c r="C10673">
        <v>2017</v>
      </c>
      <c r="D10673" t="s">
        <v>1111</v>
      </c>
      <c r="E10673" t="s">
        <v>221</v>
      </c>
      <c r="F10673" t="s">
        <v>22</v>
      </c>
      <c r="G10673" t="s">
        <v>1678</v>
      </c>
      <c r="H10673">
        <v>12438</v>
      </c>
      <c r="I10673">
        <v>12157</v>
      </c>
      <c r="J10673">
        <v>886</v>
      </c>
      <c r="K10673">
        <v>11559</v>
      </c>
      <c r="L10673">
        <v>6976</v>
      </c>
      <c r="M10673" t="s">
        <v>2043</v>
      </c>
      <c r="N10673" t="s">
        <v>2043</v>
      </c>
      <c r="O10673" t="s">
        <v>2043</v>
      </c>
      <c r="P10673" t="s">
        <v>2043</v>
      </c>
    </row>
    <row r="10674" spans="1:16" x14ac:dyDescent="0.2">
      <c r="A10674" t="s">
        <v>2247</v>
      </c>
      <c r="B10674">
        <v>233</v>
      </c>
      <c r="C10674">
        <v>2017</v>
      </c>
      <c r="D10674" t="s">
        <v>1830</v>
      </c>
      <c r="E10674" t="s">
        <v>2042</v>
      </c>
      <c r="F10674" t="s">
        <v>41</v>
      </c>
      <c r="G10674" t="s">
        <v>1612</v>
      </c>
      <c r="H10674">
        <v>5931</v>
      </c>
      <c r="I10674">
        <v>12104</v>
      </c>
      <c r="J10674">
        <v>842</v>
      </c>
      <c r="K10674">
        <v>6499</v>
      </c>
      <c r="L10674">
        <v>62000</v>
      </c>
      <c r="M10674" t="s">
        <v>2043</v>
      </c>
      <c r="N10674" t="s">
        <v>2043</v>
      </c>
      <c r="O10674" t="s">
        <v>2043</v>
      </c>
      <c r="P10674" t="s">
        <v>2043</v>
      </c>
    </row>
    <row r="10675" spans="1:16" x14ac:dyDescent="0.2">
      <c r="A10675" t="s">
        <v>2226</v>
      </c>
      <c r="B10675">
        <v>234</v>
      </c>
      <c r="C10675">
        <v>2017</v>
      </c>
      <c r="D10675" t="s">
        <v>214</v>
      </c>
      <c r="E10675" t="s">
        <v>920</v>
      </c>
      <c r="F10675" t="s">
        <v>28</v>
      </c>
      <c r="G10675" t="s">
        <v>1406</v>
      </c>
      <c r="H10675">
        <v>23708</v>
      </c>
      <c r="I10675">
        <v>12075</v>
      </c>
      <c r="J10675">
        <v>1245</v>
      </c>
      <c r="K10675">
        <v>48255</v>
      </c>
      <c r="L10675">
        <v>14960</v>
      </c>
      <c r="M10675" t="s">
        <v>2043</v>
      </c>
      <c r="N10675" t="s">
        <v>2043</v>
      </c>
      <c r="O10675" t="s">
        <v>2043</v>
      </c>
      <c r="P10675" t="s">
        <v>2043</v>
      </c>
    </row>
    <row r="10676" spans="1:16" x14ac:dyDescent="0.2">
      <c r="A10676" t="s">
        <v>238</v>
      </c>
      <c r="B10676">
        <v>235</v>
      </c>
      <c r="C10676">
        <v>2017</v>
      </c>
      <c r="D10676" t="s">
        <v>214</v>
      </c>
      <c r="E10676" t="s">
        <v>920</v>
      </c>
      <c r="F10676" t="s">
        <v>55</v>
      </c>
      <c r="G10676" t="s">
        <v>1525</v>
      </c>
      <c r="H10676">
        <v>25938</v>
      </c>
      <c r="I10676">
        <v>11869</v>
      </c>
      <c r="J10676">
        <v>1311</v>
      </c>
      <c r="K10676">
        <v>51319</v>
      </c>
      <c r="L10676">
        <v>12390</v>
      </c>
      <c r="M10676" t="s">
        <v>2043</v>
      </c>
      <c r="N10676" t="s">
        <v>2043</v>
      </c>
      <c r="O10676" t="s">
        <v>2043</v>
      </c>
      <c r="P10676" t="s">
        <v>2043</v>
      </c>
    </row>
    <row r="10677" spans="1:16" x14ac:dyDescent="0.2">
      <c r="A10677" t="s">
        <v>2252</v>
      </c>
      <c r="B10677">
        <v>236</v>
      </c>
      <c r="C10677">
        <v>2017</v>
      </c>
      <c r="D10677" t="s">
        <v>46</v>
      </c>
      <c r="E10677" t="s">
        <v>46</v>
      </c>
      <c r="F10677" t="s">
        <v>53</v>
      </c>
      <c r="G10677" t="s">
        <v>1521</v>
      </c>
      <c r="H10677">
        <v>28891</v>
      </c>
      <c r="I10677">
        <v>11856</v>
      </c>
      <c r="J10677">
        <v>1133</v>
      </c>
      <c r="K10677">
        <v>6753</v>
      </c>
      <c r="L10677">
        <v>42550</v>
      </c>
      <c r="M10677" t="s">
        <v>2043</v>
      </c>
      <c r="N10677" t="s">
        <v>2043</v>
      </c>
      <c r="O10677" t="s">
        <v>2043</v>
      </c>
      <c r="P10677" t="s">
        <v>2043</v>
      </c>
    </row>
    <row r="10678" spans="1:16" x14ac:dyDescent="0.2">
      <c r="A10678" t="s">
        <v>2277</v>
      </c>
      <c r="B10678">
        <v>237</v>
      </c>
      <c r="C10678">
        <v>2017</v>
      </c>
      <c r="D10678" t="s">
        <v>920</v>
      </c>
      <c r="E10678" t="s">
        <v>920</v>
      </c>
      <c r="F10678" t="s">
        <v>116</v>
      </c>
      <c r="G10678" t="s">
        <v>1529</v>
      </c>
      <c r="H10678">
        <v>2686</v>
      </c>
      <c r="I10678">
        <v>11742</v>
      </c>
      <c r="J10678">
        <v>199</v>
      </c>
      <c r="K10678">
        <v>5560</v>
      </c>
      <c r="L10678">
        <v>3200</v>
      </c>
      <c r="M10678" t="s">
        <v>2043</v>
      </c>
      <c r="N10678" t="s">
        <v>2043</v>
      </c>
      <c r="O10678" t="s">
        <v>2043</v>
      </c>
      <c r="P10678" t="s">
        <v>2043</v>
      </c>
    </row>
    <row r="10679" spans="1:16" x14ac:dyDescent="0.2">
      <c r="A10679" t="s">
        <v>2533</v>
      </c>
      <c r="B10679">
        <v>238</v>
      </c>
      <c r="C10679">
        <v>2017</v>
      </c>
      <c r="D10679" t="s">
        <v>214</v>
      </c>
      <c r="E10679" t="s">
        <v>920</v>
      </c>
      <c r="F10679" t="s">
        <v>35</v>
      </c>
      <c r="G10679" t="s">
        <v>1494</v>
      </c>
      <c r="H10679">
        <v>48732</v>
      </c>
      <c r="I10679">
        <v>11737</v>
      </c>
      <c r="J10679">
        <v>2123</v>
      </c>
      <c r="K10679">
        <v>71610</v>
      </c>
      <c r="L10679">
        <v>16200</v>
      </c>
      <c r="M10679" t="s">
        <v>2043</v>
      </c>
      <c r="N10679" t="s">
        <v>2043</v>
      </c>
      <c r="O10679" t="s">
        <v>2043</v>
      </c>
      <c r="P10679" t="s">
        <v>2043</v>
      </c>
    </row>
    <row r="10680" spans="1:16" x14ac:dyDescent="0.2">
      <c r="A10680" t="s">
        <v>2236</v>
      </c>
      <c r="B10680">
        <v>239</v>
      </c>
      <c r="C10680">
        <v>2017</v>
      </c>
      <c r="D10680" t="s">
        <v>79</v>
      </c>
      <c r="E10680" t="s">
        <v>2044</v>
      </c>
      <c r="F10680" t="s">
        <v>72</v>
      </c>
      <c r="G10680" t="s">
        <v>1421</v>
      </c>
      <c r="H10680">
        <v>19953</v>
      </c>
      <c r="I10680">
        <v>11735</v>
      </c>
      <c r="J10680">
        <v>1314</v>
      </c>
      <c r="K10680">
        <v>139821</v>
      </c>
      <c r="L10680">
        <v>13195</v>
      </c>
      <c r="M10680" t="s">
        <v>2043</v>
      </c>
      <c r="N10680" t="s">
        <v>2043</v>
      </c>
      <c r="O10680" t="s">
        <v>2043</v>
      </c>
      <c r="P10680" t="s">
        <v>2043</v>
      </c>
    </row>
    <row r="10681" spans="1:16" x14ac:dyDescent="0.2">
      <c r="A10681" t="s">
        <v>2484</v>
      </c>
      <c r="B10681">
        <v>240</v>
      </c>
      <c r="C10681">
        <v>2017</v>
      </c>
      <c r="D10681" t="s">
        <v>757</v>
      </c>
      <c r="E10681" t="s">
        <v>2143</v>
      </c>
      <c r="F10681" t="s">
        <v>41</v>
      </c>
      <c r="G10681" t="s">
        <v>1559</v>
      </c>
      <c r="H10681">
        <v>45963</v>
      </c>
      <c r="I10681">
        <v>11668</v>
      </c>
      <c r="J10681">
        <v>1493</v>
      </c>
      <c r="K10681">
        <v>43670</v>
      </c>
      <c r="L10681">
        <v>57000</v>
      </c>
      <c r="M10681" t="s">
        <v>2043</v>
      </c>
      <c r="N10681" t="s">
        <v>2043</v>
      </c>
      <c r="O10681" t="s">
        <v>2043</v>
      </c>
      <c r="P10681" t="s">
        <v>2043</v>
      </c>
    </row>
    <row r="10682" spans="1:16" x14ac:dyDescent="0.2">
      <c r="A10682" t="s">
        <v>2262</v>
      </c>
      <c r="B10682">
        <v>241</v>
      </c>
      <c r="C10682">
        <v>2017</v>
      </c>
      <c r="D10682" t="s">
        <v>230</v>
      </c>
      <c r="E10682" t="s">
        <v>2114</v>
      </c>
      <c r="F10682" t="s">
        <v>35</v>
      </c>
      <c r="G10682" t="s">
        <v>1431</v>
      </c>
      <c r="H10682">
        <v>19276</v>
      </c>
      <c r="I10682">
        <v>11663</v>
      </c>
      <c r="J10682">
        <v>348</v>
      </c>
      <c r="K10682">
        <v>26211</v>
      </c>
      <c r="L10682">
        <v>169000</v>
      </c>
      <c r="M10682" t="s">
        <v>2043</v>
      </c>
      <c r="N10682" t="s">
        <v>2043</v>
      </c>
      <c r="O10682" t="s">
        <v>2043</v>
      </c>
      <c r="P10682" t="s">
        <v>2043</v>
      </c>
    </row>
    <row r="10683" spans="1:16" x14ac:dyDescent="0.2">
      <c r="A10683" t="s">
        <v>2251</v>
      </c>
      <c r="B10683">
        <v>242</v>
      </c>
      <c r="C10683">
        <v>2017</v>
      </c>
      <c r="D10683" t="s">
        <v>1359</v>
      </c>
      <c r="E10683" t="s">
        <v>2143</v>
      </c>
      <c r="F10683" t="s">
        <v>86</v>
      </c>
      <c r="G10683" t="s">
        <v>1412</v>
      </c>
      <c r="H10683">
        <v>14224</v>
      </c>
      <c r="I10683">
        <v>11584</v>
      </c>
      <c r="J10683">
        <v>420</v>
      </c>
      <c r="K10683">
        <v>40292</v>
      </c>
      <c r="L10683">
        <v>24000</v>
      </c>
      <c r="M10683" t="s">
        <v>2043</v>
      </c>
      <c r="N10683" t="s">
        <v>2043</v>
      </c>
      <c r="O10683" t="s">
        <v>2043</v>
      </c>
      <c r="P10683" t="s">
        <v>2043</v>
      </c>
    </row>
    <row r="10684" spans="1:16" x14ac:dyDescent="0.2">
      <c r="A10684" t="s">
        <v>2268</v>
      </c>
      <c r="B10684">
        <v>243</v>
      </c>
      <c r="C10684">
        <v>2017</v>
      </c>
      <c r="D10684" t="s">
        <v>972</v>
      </c>
      <c r="E10684" t="s">
        <v>115</v>
      </c>
      <c r="F10684" t="s">
        <v>28</v>
      </c>
      <c r="G10684" t="s">
        <v>1517</v>
      </c>
      <c r="H10684">
        <v>13461</v>
      </c>
      <c r="I10684">
        <v>11572</v>
      </c>
      <c r="J10684">
        <v>507</v>
      </c>
      <c r="K10684">
        <v>6730</v>
      </c>
      <c r="L10684">
        <v>21000</v>
      </c>
      <c r="M10684" t="s">
        <v>2043</v>
      </c>
      <c r="N10684" t="s">
        <v>2043</v>
      </c>
      <c r="O10684" t="s">
        <v>2043</v>
      </c>
      <c r="P10684" t="s">
        <v>2043</v>
      </c>
    </row>
    <row r="10685" spans="1:16" x14ac:dyDescent="0.2">
      <c r="A10685" t="s">
        <v>2234</v>
      </c>
      <c r="B10685">
        <v>244</v>
      </c>
      <c r="C10685">
        <v>2017</v>
      </c>
      <c r="D10685" t="s">
        <v>1830</v>
      </c>
      <c r="E10685" t="s">
        <v>2042</v>
      </c>
      <c r="F10685" t="s">
        <v>41</v>
      </c>
      <c r="G10685" t="s">
        <v>1528</v>
      </c>
      <c r="I10685">
        <v>11540</v>
      </c>
      <c r="J10685">
        <v>36</v>
      </c>
      <c r="K10685">
        <v>6908</v>
      </c>
      <c r="L10685">
        <v>64000</v>
      </c>
      <c r="M10685" t="s">
        <v>2043</v>
      </c>
      <c r="N10685" t="s">
        <v>2043</v>
      </c>
      <c r="O10685" t="s">
        <v>2043</v>
      </c>
      <c r="P10685" t="s">
        <v>2043</v>
      </c>
    </row>
    <row r="10686" spans="1:16" x14ac:dyDescent="0.2">
      <c r="A10686" t="s">
        <v>1112</v>
      </c>
      <c r="B10686">
        <v>245</v>
      </c>
      <c r="C10686">
        <v>2017</v>
      </c>
      <c r="D10686" t="s">
        <v>57</v>
      </c>
      <c r="E10686" t="s">
        <v>2044</v>
      </c>
      <c r="F10686" t="s">
        <v>125</v>
      </c>
      <c r="G10686" t="s">
        <v>1555</v>
      </c>
      <c r="H10686">
        <v>36141</v>
      </c>
      <c r="I10686">
        <v>11538</v>
      </c>
      <c r="J10686">
        <v>2426</v>
      </c>
      <c r="K10686">
        <v>219276</v>
      </c>
      <c r="L10686">
        <v>37500</v>
      </c>
      <c r="M10686" t="s">
        <v>2043</v>
      </c>
      <c r="N10686" t="s">
        <v>2043</v>
      </c>
      <c r="O10686" t="s">
        <v>2043</v>
      </c>
      <c r="P10686" t="s">
        <v>2043</v>
      </c>
    </row>
    <row r="10687" spans="1:16" x14ac:dyDescent="0.2">
      <c r="A10687" t="s">
        <v>2257</v>
      </c>
      <c r="B10687">
        <v>246</v>
      </c>
      <c r="C10687">
        <v>2017</v>
      </c>
      <c r="D10687" t="s">
        <v>97</v>
      </c>
      <c r="E10687" t="s">
        <v>2044</v>
      </c>
      <c r="F10687" t="s">
        <v>142</v>
      </c>
      <c r="G10687" t="s">
        <v>1790</v>
      </c>
      <c r="H10687">
        <v>8169</v>
      </c>
      <c r="I10687">
        <v>11522</v>
      </c>
      <c r="J10687">
        <v>701</v>
      </c>
      <c r="K10687">
        <v>53098</v>
      </c>
      <c r="L10687">
        <v>2371</v>
      </c>
      <c r="M10687" t="s">
        <v>2043</v>
      </c>
      <c r="N10687" t="s">
        <v>2046</v>
      </c>
      <c r="O10687" t="s">
        <v>2043</v>
      </c>
      <c r="P10687" t="s">
        <v>2043</v>
      </c>
    </row>
    <row r="10688" spans="1:16" x14ac:dyDescent="0.2">
      <c r="A10688" t="s">
        <v>2324</v>
      </c>
      <c r="B10688">
        <v>247</v>
      </c>
      <c r="C10688">
        <v>2017</v>
      </c>
      <c r="D10688" t="s">
        <v>985</v>
      </c>
      <c r="E10688" t="s">
        <v>115</v>
      </c>
      <c r="F10688" t="s">
        <v>55</v>
      </c>
      <c r="G10688" t="s">
        <v>1799</v>
      </c>
      <c r="H10688">
        <v>1445</v>
      </c>
      <c r="I10688">
        <v>11507</v>
      </c>
      <c r="J10688">
        <v>54</v>
      </c>
      <c r="K10688">
        <v>1497</v>
      </c>
      <c r="L10688">
        <v>7688</v>
      </c>
      <c r="M10688" t="s">
        <v>2043</v>
      </c>
      <c r="N10688" t="s">
        <v>2043</v>
      </c>
      <c r="O10688" t="s">
        <v>2043</v>
      </c>
      <c r="P10688" t="s">
        <v>2043</v>
      </c>
    </row>
    <row r="10689" spans="1:16" x14ac:dyDescent="0.2">
      <c r="A10689" t="s">
        <v>2276</v>
      </c>
      <c r="B10689">
        <v>248</v>
      </c>
      <c r="C10689">
        <v>2017</v>
      </c>
      <c r="D10689" t="s">
        <v>100</v>
      </c>
      <c r="E10689" t="s">
        <v>112</v>
      </c>
      <c r="F10689" t="s">
        <v>146</v>
      </c>
      <c r="G10689" t="s">
        <v>1813</v>
      </c>
      <c r="H10689">
        <v>59046</v>
      </c>
      <c r="I10689">
        <v>11449</v>
      </c>
      <c r="J10689">
        <v>3703</v>
      </c>
      <c r="K10689">
        <v>22877</v>
      </c>
      <c r="L10689">
        <v>7400</v>
      </c>
      <c r="M10689" t="s">
        <v>2043</v>
      </c>
      <c r="N10689" t="s">
        <v>2043</v>
      </c>
      <c r="O10689" t="s">
        <v>2043</v>
      </c>
      <c r="P10689" t="s">
        <v>2043</v>
      </c>
    </row>
    <row r="10690" spans="1:16" x14ac:dyDescent="0.2">
      <c r="A10690" t="s">
        <v>2202</v>
      </c>
      <c r="B10690">
        <v>249</v>
      </c>
      <c r="C10690">
        <v>2017</v>
      </c>
      <c r="D10690" t="s">
        <v>230</v>
      </c>
      <c r="E10690" t="s">
        <v>2114</v>
      </c>
      <c r="F10690" t="s">
        <v>954</v>
      </c>
      <c r="G10690" t="s">
        <v>1550</v>
      </c>
      <c r="H10690">
        <v>45313</v>
      </c>
      <c r="I10690">
        <v>11410</v>
      </c>
      <c r="J10690">
        <v>1670</v>
      </c>
      <c r="K10690">
        <v>20469</v>
      </c>
      <c r="L10690">
        <v>49000</v>
      </c>
      <c r="M10690" t="s">
        <v>2043</v>
      </c>
      <c r="N10690" t="s">
        <v>2043</v>
      </c>
      <c r="O10690" t="s">
        <v>2043</v>
      </c>
      <c r="P10690" t="s">
        <v>2043</v>
      </c>
    </row>
    <row r="10691" spans="1:16" x14ac:dyDescent="0.2">
      <c r="A10691" t="s">
        <v>1849</v>
      </c>
      <c r="B10691">
        <v>250</v>
      </c>
      <c r="C10691">
        <v>2017</v>
      </c>
      <c r="D10691" t="s">
        <v>1104</v>
      </c>
      <c r="E10691" t="s">
        <v>2054</v>
      </c>
      <c r="F10691" t="s">
        <v>33</v>
      </c>
      <c r="G10691" t="s">
        <v>1850</v>
      </c>
      <c r="H10691">
        <v>20280</v>
      </c>
      <c r="I10691">
        <v>11407</v>
      </c>
      <c r="J10691">
        <v>965</v>
      </c>
      <c r="K10691">
        <v>15635</v>
      </c>
      <c r="L10691">
        <v>54023</v>
      </c>
      <c r="M10691" t="s">
        <v>2043</v>
      </c>
      <c r="N10691" t="s">
        <v>2043</v>
      </c>
      <c r="O10691" t="s">
        <v>2043</v>
      </c>
      <c r="P10691" t="s">
        <v>2043</v>
      </c>
    </row>
    <row r="10692" spans="1:16" x14ac:dyDescent="0.2">
      <c r="A10692" t="s">
        <v>2220</v>
      </c>
      <c r="B10692">
        <v>251</v>
      </c>
      <c r="C10692">
        <v>2017</v>
      </c>
      <c r="D10692" t="s">
        <v>1727</v>
      </c>
      <c r="E10692" t="s">
        <v>2064</v>
      </c>
      <c r="F10692" t="s">
        <v>53</v>
      </c>
      <c r="G10692" t="s">
        <v>1521</v>
      </c>
      <c r="H10692">
        <v>21370</v>
      </c>
      <c r="I10692">
        <v>11361</v>
      </c>
      <c r="J10692">
        <v>807</v>
      </c>
      <c r="K10692">
        <v>12057</v>
      </c>
      <c r="L10692">
        <v>48950</v>
      </c>
      <c r="M10692" t="s">
        <v>2043</v>
      </c>
      <c r="N10692" t="s">
        <v>2043</v>
      </c>
      <c r="O10692" t="s">
        <v>2043</v>
      </c>
      <c r="P10692" t="s">
        <v>2043</v>
      </c>
    </row>
    <row r="10693" spans="1:16" x14ac:dyDescent="0.2">
      <c r="A10693" t="s">
        <v>2278</v>
      </c>
      <c r="B10693">
        <v>252</v>
      </c>
      <c r="C10693">
        <v>2017</v>
      </c>
      <c r="D10693" t="s">
        <v>824</v>
      </c>
      <c r="E10693" t="s">
        <v>112</v>
      </c>
      <c r="F10693" t="s">
        <v>18</v>
      </c>
      <c r="G10693" t="s">
        <v>1623</v>
      </c>
      <c r="H10693">
        <v>49115</v>
      </c>
      <c r="I10693">
        <v>11325</v>
      </c>
      <c r="J10693">
        <v>1647</v>
      </c>
      <c r="K10693">
        <v>20435</v>
      </c>
      <c r="L10693">
        <v>33000</v>
      </c>
      <c r="M10693" t="s">
        <v>2043</v>
      </c>
      <c r="N10693" t="s">
        <v>2043</v>
      </c>
      <c r="O10693" t="s">
        <v>2043</v>
      </c>
      <c r="P10693" t="s">
        <v>2043</v>
      </c>
    </row>
    <row r="10694" spans="1:16" x14ac:dyDescent="0.2">
      <c r="A10694" t="s">
        <v>1788</v>
      </c>
      <c r="B10694">
        <v>253</v>
      </c>
      <c r="C10694">
        <v>2017</v>
      </c>
      <c r="D10694" t="s">
        <v>1077</v>
      </c>
      <c r="E10694" t="s">
        <v>2054</v>
      </c>
      <c r="F10694" t="s">
        <v>28</v>
      </c>
      <c r="G10694" t="s">
        <v>1406</v>
      </c>
      <c r="H10694">
        <v>31068</v>
      </c>
      <c r="I10694">
        <v>11262</v>
      </c>
      <c r="J10694">
        <v>1115</v>
      </c>
      <c r="K10694">
        <v>9223</v>
      </c>
      <c r="L10694">
        <v>46000</v>
      </c>
      <c r="M10694" t="s">
        <v>2043</v>
      </c>
      <c r="N10694" t="s">
        <v>2043</v>
      </c>
      <c r="O10694" t="s">
        <v>2043</v>
      </c>
      <c r="P10694" t="s">
        <v>2043</v>
      </c>
    </row>
    <row r="10695" spans="1:16" x14ac:dyDescent="0.2">
      <c r="A10695" t="s">
        <v>2340</v>
      </c>
      <c r="B10695">
        <v>254</v>
      </c>
      <c r="C10695">
        <v>2017</v>
      </c>
      <c r="D10695" t="s">
        <v>100</v>
      </c>
      <c r="E10695" t="s">
        <v>112</v>
      </c>
      <c r="F10695" t="s">
        <v>41</v>
      </c>
      <c r="G10695" t="s">
        <v>1932</v>
      </c>
      <c r="H10695">
        <v>96802</v>
      </c>
      <c r="I10695">
        <v>11229</v>
      </c>
      <c r="J10695">
        <v>1999</v>
      </c>
      <c r="K10695">
        <v>28086</v>
      </c>
      <c r="L10695">
        <v>7132</v>
      </c>
      <c r="M10695" t="s">
        <v>2043</v>
      </c>
      <c r="N10695" t="s">
        <v>2043</v>
      </c>
      <c r="O10695" t="s">
        <v>2043</v>
      </c>
      <c r="P10695" t="s">
        <v>2043</v>
      </c>
    </row>
    <row r="10696" spans="1:16" x14ac:dyDescent="0.2">
      <c r="A10696" t="s">
        <v>2253</v>
      </c>
      <c r="B10696">
        <v>255</v>
      </c>
      <c r="C10696">
        <v>2017</v>
      </c>
      <c r="D10696" t="s">
        <v>609</v>
      </c>
      <c r="E10696" t="s">
        <v>2044</v>
      </c>
      <c r="F10696" t="s">
        <v>28</v>
      </c>
      <c r="G10696" t="s">
        <v>1406</v>
      </c>
      <c r="H10696">
        <v>62225</v>
      </c>
      <c r="I10696">
        <v>11155</v>
      </c>
      <c r="J10696">
        <v>3172</v>
      </c>
      <c r="K10696">
        <v>220177</v>
      </c>
      <c r="L10696">
        <v>13000</v>
      </c>
      <c r="M10696" t="s">
        <v>2046</v>
      </c>
      <c r="N10696" t="s">
        <v>2043</v>
      </c>
      <c r="O10696" t="s">
        <v>2043</v>
      </c>
      <c r="P10696" t="s">
        <v>2043</v>
      </c>
    </row>
    <row r="10697" spans="1:16" x14ac:dyDescent="0.2">
      <c r="A10697" t="s">
        <v>2243</v>
      </c>
      <c r="B10697">
        <v>256</v>
      </c>
      <c r="C10697">
        <v>2017</v>
      </c>
      <c r="D10697" t="s">
        <v>214</v>
      </c>
      <c r="E10697" t="s">
        <v>920</v>
      </c>
      <c r="F10697" t="s">
        <v>72</v>
      </c>
      <c r="G10697" t="s">
        <v>1421</v>
      </c>
      <c r="H10697">
        <v>22546</v>
      </c>
      <c r="I10697">
        <v>11107</v>
      </c>
      <c r="J10697">
        <v>1123</v>
      </c>
      <c r="K10697">
        <v>41155</v>
      </c>
      <c r="L10697">
        <v>11476</v>
      </c>
      <c r="M10697" t="s">
        <v>2043</v>
      </c>
      <c r="N10697" t="s">
        <v>2043</v>
      </c>
      <c r="O10697" t="s">
        <v>2043</v>
      </c>
      <c r="P10697" t="s">
        <v>2043</v>
      </c>
    </row>
    <row r="10698" spans="1:16" x14ac:dyDescent="0.2">
      <c r="A10698" t="s">
        <v>1105</v>
      </c>
      <c r="B10698">
        <v>257</v>
      </c>
      <c r="C10698">
        <v>2017</v>
      </c>
      <c r="D10698" t="s">
        <v>201</v>
      </c>
      <c r="E10698" t="s">
        <v>2061</v>
      </c>
      <c r="F10698" t="s">
        <v>177</v>
      </c>
      <c r="G10698" t="s">
        <v>1554</v>
      </c>
      <c r="H10698">
        <v>43126</v>
      </c>
      <c r="I10698">
        <v>11069</v>
      </c>
      <c r="J10698">
        <v>1714</v>
      </c>
      <c r="K10698">
        <v>35414</v>
      </c>
      <c r="L10698">
        <v>26628</v>
      </c>
      <c r="M10698" t="s">
        <v>2043</v>
      </c>
      <c r="N10698" t="s">
        <v>2043</v>
      </c>
      <c r="O10698" t="s">
        <v>2043</v>
      </c>
      <c r="P10698" t="s">
        <v>2043</v>
      </c>
    </row>
    <row r="10699" spans="1:16" x14ac:dyDescent="0.2">
      <c r="A10699" t="s">
        <v>1539</v>
      </c>
      <c r="B10699">
        <v>258</v>
      </c>
      <c r="C10699">
        <v>2017</v>
      </c>
      <c r="D10699" t="s">
        <v>97</v>
      </c>
      <c r="E10699" t="s">
        <v>2044</v>
      </c>
      <c r="F10699" t="s">
        <v>113</v>
      </c>
      <c r="G10699" t="s">
        <v>1540</v>
      </c>
      <c r="H10699">
        <v>10749</v>
      </c>
      <c r="I10699">
        <v>11047</v>
      </c>
      <c r="J10699">
        <v>931</v>
      </c>
      <c r="K10699">
        <v>61942</v>
      </c>
      <c r="L10699">
        <v>9400</v>
      </c>
      <c r="M10699" t="s">
        <v>2043</v>
      </c>
      <c r="N10699" t="s">
        <v>2043</v>
      </c>
      <c r="O10699" t="s">
        <v>2043</v>
      </c>
      <c r="P10699" t="s">
        <v>2043</v>
      </c>
    </row>
    <row r="10700" spans="1:16" x14ac:dyDescent="0.2">
      <c r="A10700" t="s">
        <v>2229</v>
      </c>
      <c r="B10700">
        <v>259</v>
      </c>
      <c r="C10700">
        <v>2017</v>
      </c>
      <c r="D10700" t="s">
        <v>221</v>
      </c>
      <c r="E10700" t="s">
        <v>221</v>
      </c>
      <c r="F10700" t="s">
        <v>22</v>
      </c>
      <c r="G10700" t="s">
        <v>1502</v>
      </c>
      <c r="H10700">
        <v>6693</v>
      </c>
      <c r="I10700">
        <v>10964</v>
      </c>
      <c r="J10700">
        <v>211</v>
      </c>
      <c r="K10700">
        <v>7360</v>
      </c>
      <c r="L10700">
        <v>49350</v>
      </c>
      <c r="M10700" t="s">
        <v>2043</v>
      </c>
      <c r="N10700" t="s">
        <v>2043</v>
      </c>
      <c r="O10700" t="s">
        <v>2043</v>
      </c>
      <c r="P10700" t="s">
        <v>2043</v>
      </c>
    </row>
    <row r="10701" spans="1:16" x14ac:dyDescent="0.2">
      <c r="A10701" t="s">
        <v>2335</v>
      </c>
      <c r="B10701">
        <v>260</v>
      </c>
      <c r="C10701">
        <v>2017</v>
      </c>
      <c r="D10701" t="s">
        <v>1111</v>
      </c>
      <c r="E10701" t="s">
        <v>221</v>
      </c>
      <c r="F10701" t="s">
        <v>177</v>
      </c>
      <c r="G10701" t="s">
        <v>1497</v>
      </c>
      <c r="H10701">
        <v>12002</v>
      </c>
      <c r="I10701">
        <v>10950</v>
      </c>
      <c r="J10701">
        <v>912</v>
      </c>
      <c r="K10701">
        <v>15362</v>
      </c>
      <c r="L10701">
        <v>8335</v>
      </c>
      <c r="M10701" t="s">
        <v>2043</v>
      </c>
      <c r="N10701" t="s">
        <v>2043</v>
      </c>
      <c r="O10701" t="s">
        <v>2043</v>
      </c>
      <c r="P10701" t="s">
        <v>2043</v>
      </c>
    </row>
    <row r="10702" spans="1:16" x14ac:dyDescent="0.2">
      <c r="A10702" t="s">
        <v>2271</v>
      </c>
      <c r="B10702">
        <v>261</v>
      </c>
      <c r="C10702">
        <v>2017</v>
      </c>
      <c r="D10702" t="s">
        <v>350</v>
      </c>
      <c r="E10702" t="s">
        <v>2042</v>
      </c>
      <c r="F10702" t="s">
        <v>22</v>
      </c>
      <c r="G10702" t="s">
        <v>1403</v>
      </c>
      <c r="H10702">
        <v>1584</v>
      </c>
      <c r="I10702">
        <v>10888</v>
      </c>
      <c r="J10702">
        <v>147</v>
      </c>
      <c r="K10702">
        <v>4462</v>
      </c>
      <c r="L10702">
        <v>13500</v>
      </c>
      <c r="M10702" t="s">
        <v>2043</v>
      </c>
      <c r="N10702" t="s">
        <v>2043</v>
      </c>
      <c r="O10702" t="s">
        <v>2043</v>
      </c>
      <c r="P10702" t="s">
        <v>2043</v>
      </c>
    </row>
    <row r="10703" spans="1:16" x14ac:dyDescent="0.2">
      <c r="A10703" t="s">
        <v>2233</v>
      </c>
      <c r="B10703">
        <v>262</v>
      </c>
      <c r="C10703">
        <v>2017</v>
      </c>
      <c r="D10703" t="s">
        <v>79</v>
      </c>
      <c r="E10703" t="s">
        <v>2044</v>
      </c>
      <c r="F10703" t="s">
        <v>28</v>
      </c>
      <c r="G10703" t="s">
        <v>1406</v>
      </c>
      <c r="H10703">
        <v>9355</v>
      </c>
      <c r="I10703">
        <v>10875</v>
      </c>
      <c r="J10703">
        <v>130</v>
      </c>
      <c r="K10703">
        <v>45071</v>
      </c>
      <c r="L10703">
        <v>13000</v>
      </c>
      <c r="M10703" t="s">
        <v>2043</v>
      </c>
      <c r="N10703" t="s">
        <v>2043</v>
      </c>
      <c r="O10703" t="s">
        <v>2043</v>
      </c>
      <c r="P10703" t="s">
        <v>2043</v>
      </c>
    </row>
    <row r="10704" spans="1:16" x14ac:dyDescent="0.2">
      <c r="A10704" t="s">
        <v>2230</v>
      </c>
      <c r="B10704">
        <v>263</v>
      </c>
      <c r="C10704">
        <v>2017</v>
      </c>
      <c r="D10704" t="s">
        <v>214</v>
      </c>
      <c r="E10704" t="s">
        <v>920</v>
      </c>
      <c r="F10704" t="s">
        <v>297</v>
      </c>
      <c r="G10704" t="s">
        <v>1536</v>
      </c>
      <c r="H10704">
        <v>13685</v>
      </c>
      <c r="I10704">
        <v>10846</v>
      </c>
      <c r="J10704">
        <v>584</v>
      </c>
      <c r="K10704">
        <v>45904</v>
      </c>
      <c r="L10704">
        <v>13513</v>
      </c>
      <c r="M10704" t="s">
        <v>2043</v>
      </c>
      <c r="N10704" t="s">
        <v>2043</v>
      </c>
      <c r="O10704" t="s">
        <v>2043</v>
      </c>
      <c r="P10704" t="s">
        <v>2043</v>
      </c>
    </row>
    <row r="10705" spans="1:16" x14ac:dyDescent="0.2">
      <c r="A10705" t="s">
        <v>2487</v>
      </c>
      <c r="B10705">
        <v>264</v>
      </c>
      <c r="C10705">
        <v>2017</v>
      </c>
      <c r="D10705" t="s">
        <v>1359</v>
      </c>
      <c r="E10705" t="s">
        <v>2143</v>
      </c>
      <c r="F10705" t="s">
        <v>55</v>
      </c>
      <c r="G10705" t="s">
        <v>1456</v>
      </c>
      <c r="H10705">
        <v>51650</v>
      </c>
      <c r="I10705">
        <v>10842</v>
      </c>
      <c r="J10705">
        <v>1401</v>
      </c>
      <c r="K10705">
        <v>33103</v>
      </c>
      <c r="L10705">
        <v>18100</v>
      </c>
      <c r="M10705" t="s">
        <v>2043</v>
      </c>
      <c r="N10705" t="s">
        <v>2043</v>
      </c>
      <c r="O10705" t="s">
        <v>2043</v>
      </c>
      <c r="P10705" t="s">
        <v>2043</v>
      </c>
    </row>
    <row r="10706" spans="1:16" x14ac:dyDescent="0.2">
      <c r="A10706" t="s">
        <v>2294</v>
      </c>
      <c r="B10706">
        <v>265</v>
      </c>
      <c r="C10706">
        <v>2017</v>
      </c>
      <c r="D10706" t="s">
        <v>974</v>
      </c>
      <c r="E10706" t="s">
        <v>2045</v>
      </c>
      <c r="F10706" t="s">
        <v>55</v>
      </c>
      <c r="G10706" t="s">
        <v>1444</v>
      </c>
      <c r="H10706">
        <v>42005</v>
      </c>
      <c r="I10706">
        <v>10825</v>
      </c>
      <c r="J10706">
        <v>1721</v>
      </c>
      <c r="K10706">
        <v>14588</v>
      </c>
      <c r="L10706">
        <v>16150</v>
      </c>
      <c r="M10706" t="s">
        <v>2043</v>
      </c>
      <c r="N10706" t="s">
        <v>2043</v>
      </c>
      <c r="O10706" t="s">
        <v>2043</v>
      </c>
      <c r="P10706" t="s">
        <v>2043</v>
      </c>
    </row>
    <row r="10707" spans="1:16" x14ac:dyDescent="0.2">
      <c r="A10707" t="s">
        <v>2254</v>
      </c>
      <c r="B10707">
        <v>266</v>
      </c>
      <c r="C10707">
        <v>2017</v>
      </c>
      <c r="D10707" t="s">
        <v>79</v>
      </c>
      <c r="E10707" t="s">
        <v>2044</v>
      </c>
      <c r="F10707" t="s">
        <v>28</v>
      </c>
      <c r="G10707" t="s">
        <v>1406</v>
      </c>
      <c r="H10707">
        <v>7191</v>
      </c>
      <c r="I10707">
        <v>10782</v>
      </c>
      <c r="J10707">
        <v>428</v>
      </c>
      <c r="K10707">
        <v>214235</v>
      </c>
      <c r="L10707">
        <v>6700</v>
      </c>
      <c r="M10707" t="s">
        <v>2043</v>
      </c>
      <c r="N10707" t="s">
        <v>2043</v>
      </c>
      <c r="O10707" t="s">
        <v>2043</v>
      </c>
      <c r="P10707" t="s">
        <v>2043</v>
      </c>
    </row>
    <row r="10708" spans="1:16" x14ac:dyDescent="0.2">
      <c r="A10708" t="s">
        <v>2534</v>
      </c>
      <c r="B10708">
        <v>267</v>
      </c>
      <c r="C10708">
        <v>2017</v>
      </c>
      <c r="D10708" t="s">
        <v>1359</v>
      </c>
      <c r="E10708" t="s">
        <v>2143</v>
      </c>
      <c r="F10708" t="s">
        <v>28</v>
      </c>
      <c r="G10708" t="s">
        <v>1445</v>
      </c>
      <c r="H10708">
        <v>121234</v>
      </c>
      <c r="I10708">
        <v>10776</v>
      </c>
      <c r="J10708">
        <v>4059</v>
      </c>
      <c r="K10708">
        <v>18675</v>
      </c>
      <c r="L10708">
        <v>11900</v>
      </c>
      <c r="M10708" t="s">
        <v>2043</v>
      </c>
      <c r="N10708" t="s">
        <v>2043</v>
      </c>
      <c r="O10708" t="s">
        <v>2043</v>
      </c>
      <c r="P10708" t="s">
        <v>2043</v>
      </c>
    </row>
    <row r="10709" spans="1:16" x14ac:dyDescent="0.2">
      <c r="A10709" t="s">
        <v>2310</v>
      </c>
      <c r="B10709">
        <v>268</v>
      </c>
      <c r="C10709">
        <v>2017</v>
      </c>
      <c r="D10709" t="s">
        <v>1363</v>
      </c>
      <c r="E10709" t="s">
        <v>2045</v>
      </c>
      <c r="F10709" t="s">
        <v>33</v>
      </c>
      <c r="G10709" t="s">
        <v>1642</v>
      </c>
      <c r="H10709">
        <v>87522</v>
      </c>
      <c r="I10709">
        <v>10743</v>
      </c>
      <c r="J10709">
        <v>2135</v>
      </c>
      <c r="K10709">
        <v>19839</v>
      </c>
      <c r="L10709">
        <v>18500</v>
      </c>
      <c r="M10709" t="s">
        <v>2043</v>
      </c>
      <c r="N10709" t="s">
        <v>2043</v>
      </c>
      <c r="O10709" t="s">
        <v>2043</v>
      </c>
      <c r="P10709" t="s">
        <v>2043</v>
      </c>
    </row>
    <row r="10710" spans="1:16" x14ac:dyDescent="0.2">
      <c r="A10710" t="s">
        <v>2249</v>
      </c>
      <c r="B10710">
        <v>269</v>
      </c>
      <c r="C10710">
        <v>2017</v>
      </c>
      <c r="D10710" t="s">
        <v>1363</v>
      </c>
      <c r="E10710" t="s">
        <v>2042</v>
      </c>
      <c r="F10710" t="s">
        <v>181</v>
      </c>
      <c r="G10710" t="s">
        <v>1549</v>
      </c>
      <c r="H10710">
        <v>9101</v>
      </c>
      <c r="I10710">
        <v>10647</v>
      </c>
      <c r="J10710">
        <v>1235</v>
      </c>
      <c r="K10710">
        <v>20355</v>
      </c>
      <c r="L10710">
        <v>21080</v>
      </c>
      <c r="M10710" t="s">
        <v>2043</v>
      </c>
      <c r="N10710" t="s">
        <v>2043</v>
      </c>
      <c r="O10710" t="s">
        <v>2043</v>
      </c>
      <c r="P10710" t="s">
        <v>2043</v>
      </c>
    </row>
    <row r="10711" spans="1:16" x14ac:dyDescent="0.2">
      <c r="A10711" t="s">
        <v>2283</v>
      </c>
      <c r="B10711">
        <v>270</v>
      </c>
      <c r="C10711">
        <v>2017</v>
      </c>
      <c r="D10711" t="s">
        <v>1830</v>
      </c>
      <c r="E10711" t="s">
        <v>2042</v>
      </c>
      <c r="F10711" t="s">
        <v>113</v>
      </c>
      <c r="G10711" t="s">
        <v>1449</v>
      </c>
      <c r="H10711">
        <v>20540</v>
      </c>
      <c r="I10711">
        <v>10636</v>
      </c>
      <c r="J10711">
        <v>1241</v>
      </c>
      <c r="K10711">
        <v>8600</v>
      </c>
      <c r="L10711">
        <v>66780</v>
      </c>
      <c r="M10711" t="s">
        <v>2043</v>
      </c>
      <c r="N10711" t="s">
        <v>2043</v>
      </c>
      <c r="O10711" t="s">
        <v>2043</v>
      </c>
      <c r="P10711" t="s">
        <v>2043</v>
      </c>
    </row>
    <row r="10712" spans="1:16" x14ac:dyDescent="0.2">
      <c r="A10712" t="s">
        <v>705</v>
      </c>
      <c r="B10712">
        <v>271</v>
      </c>
      <c r="C10712">
        <v>2017</v>
      </c>
      <c r="D10712" t="s">
        <v>57</v>
      </c>
      <c r="E10712" t="s">
        <v>2044</v>
      </c>
      <c r="F10712" t="s">
        <v>146</v>
      </c>
      <c r="G10712" t="s">
        <v>1465</v>
      </c>
      <c r="H10712">
        <v>30406</v>
      </c>
      <c r="I10712">
        <v>10635</v>
      </c>
      <c r="J10712">
        <v>2143</v>
      </c>
      <c r="K10712">
        <v>242698</v>
      </c>
      <c r="L10712">
        <v>33783</v>
      </c>
      <c r="M10712" t="s">
        <v>2043</v>
      </c>
      <c r="N10712" t="s">
        <v>2043</v>
      </c>
      <c r="O10712" t="s">
        <v>2043</v>
      </c>
      <c r="P10712" t="s">
        <v>2043</v>
      </c>
    </row>
    <row r="10713" spans="1:16" x14ac:dyDescent="0.2">
      <c r="A10713" t="s">
        <v>2235</v>
      </c>
      <c r="B10713">
        <v>272</v>
      </c>
      <c r="C10713">
        <v>2017</v>
      </c>
      <c r="D10713" t="s">
        <v>214</v>
      </c>
      <c r="E10713" t="s">
        <v>920</v>
      </c>
      <c r="F10713" t="s">
        <v>18</v>
      </c>
      <c r="G10713" t="s">
        <v>1401</v>
      </c>
      <c r="H10713">
        <v>18317</v>
      </c>
      <c r="I10713">
        <v>10630</v>
      </c>
      <c r="J10713">
        <v>868</v>
      </c>
      <c r="K10713">
        <v>32041</v>
      </c>
      <c r="L10713">
        <v>10000</v>
      </c>
      <c r="M10713" t="s">
        <v>2043</v>
      </c>
      <c r="N10713" t="s">
        <v>2043</v>
      </c>
      <c r="O10713" t="s">
        <v>2043</v>
      </c>
      <c r="P10713" t="s">
        <v>2043</v>
      </c>
    </row>
    <row r="10714" spans="1:16" x14ac:dyDescent="0.2">
      <c r="A10714" t="s">
        <v>2535</v>
      </c>
      <c r="B10714">
        <v>273</v>
      </c>
      <c r="C10714">
        <v>2017</v>
      </c>
      <c r="D10714" t="s">
        <v>74</v>
      </c>
      <c r="E10714" t="s">
        <v>74</v>
      </c>
      <c r="F10714" t="s">
        <v>28</v>
      </c>
      <c r="G10714" t="s">
        <v>1406</v>
      </c>
      <c r="H10714">
        <v>12859</v>
      </c>
      <c r="I10714">
        <v>10597</v>
      </c>
      <c r="J10714">
        <v>710</v>
      </c>
      <c r="K10714">
        <v>11865</v>
      </c>
      <c r="L10714">
        <v>38000</v>
      </c>
      <c r="M10714" t="s">
        <v>2043</v>
      </c>
      <c r="N10714" t="s">
        <v>2043</v>
      </c>
      <c r="O10714" t="s">
        <v>2043</v>
      </c>
      <c r="P10714" t="s">
        <v>2043</v>
      </c>
    </row>
    <row r="10715" spans="1:16" x14ac:dyDescent="0.2">
      <c r="A10715" t="s">
        <v>2148</v>
      </c>
      <c r="B10715">
        <v>274</v>
      </c>
      <c r="C10715">
        <v>2017</v>
      </c>
      <c r="D10715" t="s">
        <v>21</v>
      </c>
      <c r="E10715" t="s">
        <v>920</v>
      </c>
      <c r="F10715" t="s">
        <v>22</v>
      </c>
      <c r="G10715" t="s">
        <v>1502</v>
      </c>
      <c r="H10715">
        <v>5048</v>
      </c>
      <c r="I10715">
        <v>10536</v>
      </c>
      <c r="J10715">
        <v>261</v>
      </c>
      <c r="K10715">
        <v>9436</v>
      </c>
      <c r="L10715">
        <v>2676</v>
      </c>
      <c r="M10715" t="s">
        <v>2043</v>
      </c>
      <c r="N10715" t="s">
        <v>2043</v>
      </c>
      <c r="O10715" t="s">
        <v>2043</v>
      </c>
      <c r="P10715" t="s">
        <v>2043</v>
      </c>
    </row>
    <row r="10716" spans="1:16" x14ac:dyDescent="0.2">
      <c r="A10716" t="s">
        <v>2238</v>
      </c>
      <c r="B10716">
        <v>275</v>
      </c>
      <c r="C10716">
        <v>2017</v>
      </c>
      <c r="D10716" t="s">
        <v>46</v>
      </c>
      <c r="E10716" t="s">
        <v>46</v>
      </c>
      <c r="F10716" t="s">
        <v>33</v>
      </c>
      <c r="G10716" t="s">
        <v>1565</v>
      </c>
      <c r="H10716">
        <v>33834</v>
      </c>
      <c r="I10716">
        <v>10534</v>
      </c>
      <c r="J10716">
        <v>1500</v>
      </c>
      <c r="K10716">
        <v>19332</v>
      </c>
      <c r="L10716">
        <v>26498</v>
      </c>
      <c r="M10716" t="s">
        <v>2043</v>
      </c>
      <c r="N10716" t="s">
        <v>2043</v>
      </c>
      <c r="O10716" t="s">
        <v>2043</v>
      </c>
      <c r="P10716" t="s">
        <v>2043</v>
      </c>
    </row>
    <row r="10717" spans="1:16" x14ac:dyDescent="0.2">
      <c r="A10717" t="s">
        <v>2299</v>
      </c>
      <c r="B10717">
        <v>276</v>
      </c>
      <c r="C10717">
        <v>2017</v>
      </c>
      <c r="D10717" t="s">
        <v>1294</v>
      </c>
      <c r="E10717" t="s">
        <v>112</v>
      </c>
      <c r="F10717" t="s">
        <v>98</v>
      </c>
      <c r="G10717" t="s">
        <v>1631</v>
      </c>
      <c r="H10717">
        <v>12022</v>
      </c>
      <c r="I10717">
        <v>10508</v>
      </c>
      <c r="J10717">
        <v>702</v>
      </c>
      <c r="K10717">
        <v>10318</v>
      </c>
      <c r="L10717">
        <v>70863</v>
      </c>
      <c r="M10717" t="s">
        <v>2043</v>
      </c>
      <c r="N10717" t="s">
        <v>2043</v>
      </c>
      <c r="O10717" t="s">
        <v>2043</v>
      </c>
      <c r="P10717" t="s">
        <v>2043</v>
      </c>
    </row>
    <row r="10718" spans="1:16" x14ac:dyDescent="0.2">
      <c r="A10718" t="s">
        <v>1735</v>
      </c>
      <c r="B10718">
        <v>277</v>
      </c>
      <c r="C10718">
        <v>2017</v>
      </c>
      <c r="D10718" t="s">
        <v>57</v>
      </c>
      <c r="E10718" t="s">
        <v>2044</v>
      </c>
      <c r="F10718" t="s">
        <v>44</v>
      </c>
      <c r="G10718" t="s">
        <v>1736</v>
      </c>
      <c r="H10718">
        <v>26255</v>
      </c>
      <c r="I10718">
        <v>10497</v>
      </c>
      <c r="J10718">
        <v>2393</v>
      </c>
      <c r="K10718">
        <v>92308</v>
      </c>
      <c r="L10718">
        <v>15549</v>
      </c>
      <c r="M10718" t="s">
        <v>2043</v>
      </c>
      <c r="N10718" t="s">
        <v>2043</v>
      </c>
      <c r="O10718" t="s">
        <v>2043</v>
      </c>
      <c r="P10718" t="s">
        <v>2043</v>
      </c>
    </row>
    <row r="10719" spans="1:16" x14ac:dyDescent="0.2">
      <c r="A10719" t="s">
        <v>2119</v>
      </c>
      <c r="B10719">
        <v>278</v>
      </c>
      <c r="C10719">
        <v>2017</v>
      </c>
      <c r="D10719" t="s">
        <v>488</v>
      </c>
      <c r="E10719" t="s">
        <v>920</v>
      </c>
      <c r="F10719" t="s">
        <v>22</v>
      </c>
      <c r="G10719" t="s">
        <v>1403</v>
      </c>
      <c r="H10719">
        <v>48444</v>
      </c>
      <c r="I10719">
        <v>10398</v>
      </c>
      <c r="J10719">
        <v>574</v>
      </c>
      <c r="K10719">
        <v>43109</v>
      </c>
      <c r="L10719">
        <v>11000</v>
      </c>
      <c r="M10719" t="s">
        <v>2043</v>
      </c>
      <c r="N10719" t="s">
        <v>2046</v>
      </c>
      <c r="O10719" t="s">
        <v>2043</v>
      </c>
      <c r="P10719" t="s">
        <v>2043</v>
      </c>
    </row>
    <row r="10720" spans="1:16" x14ac:dyDescent="0.2">
      <c r="A10720" t="s">
        <v>2172</v>
      </c>
      <c r="B10720">
        <v>279</v>
      </c>
      <c r="C10720">
        <v>2017</v>
      </c>
      <c r="D10720" t="s">
        <v>166</v>
      </c>
      <c r="E10720" t="s">
        <v>2118</v>
      </c>
      <c r="F10720" t="s">
        <v>98</v>
      </c>
      <c r="G10720" t="s">
        <v>1499</v>
      </c>
      <c r="H10720">
        <v>5893</v>
      </c>
      <c r="I10720">
        <v>10261</v>
      </c>
      <c r="J10720">
        <v>440</v>
      </c>
      <c r="K10720">
        <v>9160</v>
      </c>
      <c r="L10720">
        <v>29800</v>
      </c>
      <c r="M10720" t="s">
        <v>2043</v>
      </c>
      <c r="N10720" t="s">
        <v>2043</v>
      </c>
      <c r="O10720" t="s">
        <v>2043</v>
      </c>
      <c r="P10720" t="s">
        <v>2043</v>
      </c>
    </row>
    <row r="10721" spans="1:16" x14ac:dyDescent="0.2">
      <c r="A10721" t="s">
        <v>830</v>
      </c>
      <c r="B10721">
        <v>280</v>
      </c>
      <c r="C10721">
        <v>2017</v>
      </c>
      <c r="D10721" t="s">
        <v>214</v>
      </c>
      <c r="E10721" t="s">
        <v>920</v>
      </c>
      <c r="F10721" t="s">
        <v>55</v>
      </c>
      <c r="G10721" t="s">
        <v>1530</v>
      </c>
      <c r="H10721">
        <v>27692</v>
      </c>
      <c r="I10721">
        <v>10183</v>
      </c>
      <c r="J10721">
        <v>1370</v>
      </c>
      <c r="K10721">
        <v>47786</v>
      </c>
      <c r="L10721">
        <v>16575</v>
      </c>
      <c r="M10721" t="s">
        <v>2043</v>
      </c>
      <c r="N10721" t="s">
        <v>2046</v>
      </c>
      <c r="O10721" t="s">
        <v>2043</v>
      </c>
      <c r="P10721" t="s">
        <v>2043</v>
      </c>
    </row>
    <row r="10722" spans="1:16" x14ac:dyDescent="0.2">
      <c r="A10722" t="s">
        <v>1249</v>
      </c>
      <c r="B10722">
        <v>281</v>
      </c>
      <c r="C10722">
        <v>2017</v>
      </c>
      <c r="D10722" t="s">
        <v>824</v>
      </c>
      <c r="E10722" t="s">
        <v>112</v>
      </c>
      <c r="F10722" t="s">
        <v>44</v>
      </c>
      <c r="G10722" t="s">
        <v>1428</v>
      </c>
      <c r="H10722">
        <v>28106</v>
      </c>
      <c r="I10722">
        <v>10163</v>
      </c>
      <c r="J10722">
        <v>4965</v>
      </c>
      <c r="K10722">
        <v>15546</v>
      </c>
      <c r="L10722">
        <v>48000</v>
      </c>
      <c r="M10722" t="s">
        <v>2043</v>
      </c>
      <c r="N10722" t="s">
        <v>2043</v>
      </c>
      <c r="O10722" t="s">
        <v>2043</v>
      </c>
      <c r="P10722" t="s">
        <v>2043</v>
      </c>
    </row>
    <row r="10723" spans="1:16" x14ac:dyDescent="0.2">
      <c r="A10723" t="s">
        <v>2270</v>
      </c>
      <c r="B10723">
        <v>282</v>
      </c>
      <c r="C10723">
        <v>2017</v>
      </c>
      <c r="D10723" t="s">
        <v>998</v>
      </c>
      <c r="E10723" t="s">
        <v>115</v>
      </c>
      <c r="F10723" t="s">
        <v>44</v>
      </c>
      <c r="G10723" t="s">
        <v>1608</v>
      </c>
      <c r="H10723">
        <v>13668</v>
      </c>
      <c r="I10723">
        <v>10137</v>
      </c>
      <c r="J10723">
        <v>606</v>
      </c>
      <c r="K10723">
        <v>5694</v>
      </c>
      <c r="L10723">
        <v>25000</v>
      </c>
      <c r="M10723" t="s">
        <v>2043</v>
      </c>
      <c r="N10723" t="s">
        <v>2043</v>
      </c>
      <c r="O10723" t="s">
        <v>2043</v>
      </c>
      <c r="P10723" t="s">
        <v>2043</v>
      </c>
    </row>
    <row r="10724" spans="1:16" x14ac:dyDescent="0.2">
      <c r="A10724" t="s">
        <v>2288</v>
      </c>
      <c r="B10724">
        <v>283</v>
      </c>
      <c r="C10724">
        <v>2017</v>
      </c>
      <c r="D10724" t="s">
        <v>17</v>
      </c>
      <c r="E10724" t="s">
        <v>17</v>
      </c>
      <c r="F10724" t="s">
        <v>18</v>
      </c>
      <c r="G10724" t="s">
        <v>1605</v>
      </c>
      <c r="H10724">
        <v>9032</v>
      </c>
      <c r="I10724">
        <v>10074</v>
      </c>
      <c r="J10724">
        <v>567</v>
      </c>
      <c r="K10724">
        <v>8234</v>
      </c>
      <c r="L10724">
        <v>65900</v>
      </c>
      <c r="M10724" t="s">
        <v>2043</v>
      </c>
      <c r="N10724" t="s">
        <v>2043</v>
      </c>
      <c r="O10724" t="s">
        <v>2043</v>
      </c>
      <c r="P10724" t="s">
        <v>2043</v>
      </c>
    </row>
    <row r="10725" spans="1:16" x14ac:dyDescent="0.2">
      <c r="A10725" t="s">
        <v>2244</v>
      </c>
      <c r="B10725">
        <v>284</v>
      </c>
      <c r="C10725">
        <v>2017</v>
      </c>
      <c r="D10725" t="s">
        <v>201</v>
      </c>
      <c r="E10725" t="s">
        <v>2061</v>
      </c>
      <c r="F10725" t="s">
        <v>35</v>
      </c>
      <c r="G10725" t="s">
        <v>1556</v>
      </c>
      <c r="H10725">
        <v>32515</v>
      </c>
      <c r="I10725">
        <v>9888</v>
      </c>
      <c r="J10725">
        <v>1668</v>
      </c>
      <c r="K10725">
        <v>34892</v>
      </c>
      <c r="L10725">
        <v>27856</v>
      </c>
      <c r="M10725" t="s">
        <v>2043</v>
      </c>
      <c r="N10725" t="s">
        <v>2043</v>
      </c>
      <c r="O10725" t="s">
        <v>2043</v>
      </c>
      <c r="P10725" t="s">
        <v>2043</v>
      </c>
    </row>
    <row r="10726" spans="1:16" x14ac:dyDescent="0.2">
      <c r="A10726" t="s">
        <v>2122</v>
      </c>
      <c r="B10726">
        <v>285</v>
      </c>
      <c r="C10726">
        <v>2017</v>
      </c>
      <c r="D10726" t="s">
        <v>1095</v>
      </c>
      <c r="E10726" t="s">
        <v>920</v>
      </c>
      <c r="F10726" t="s">
        <v>22</v>
      </c>
      <c r="G10726" t="s">
        <v>1403</v>
      </c>
      <c r="H10726">
        <v>25444</v>
      </c>
      <c r="I10726">
        <v>9841</v>
      </c>
      <c r="J10726">
        <v>2738</v>
      </c>
      <c r="K10726">
        <v>19034</v>
      </c>
      <c r="L10726">
        <v>33000</v>
      </c>
      <c r="M10726" t="s">
        <v>2043</v>
      </c>
      <c r="N10726" t="s">
        <v>2043</v>
      </c>
      <c r="O10726" t="s">
        <v>2043</v>
      </c>
      <c r="P10726" t="s">
        <v>2043</v>
      </c>
    </row>
    <row r="10727" spans="1:16" x14ac:dyDescent="0.2">
      <c r="A10727" t="s">
        <v>2274</v>
      </c>
      <c r="B10727">
        <v>286</v>
      </c>
      <c r="C10727">
        <v>2017</v>
      </c>
      <c r="D10727" t="s">
        <v>79</v>
      </c>
      <c r="E10727" t="s">
        <v>2044</v>
      </c>
      <c r="F10727" t="s">
        <v>18</v>
      </c>
      <c r="G10727" t="s">
        <v>1401</v>
      </c>
      <c r="H10727">
        <v>9437</v>
      </c>
      <c r="I10727">
        <v>9835</v>
      </c>
      <c r="J10727">
        <v>1067</v>
      </c>
      <c r="K10727">
        <v>163728</v>
      </c>
      <c r="L10727">
        <v>7600</v>
      </c>
      <c r="M10727" t="s">
        <v>2043</v>
      </c>
      <c r="N10727" t="s">
        <v>2043</v>
      </c>
      <c r="O10727" t="s">
        <v>2043</v>
      </c>
      <c r="P10727" t="s">
        <v>2043</v>
      </c>
    </row>
    <row r="10728" spans="1:16" x14ac:dyDescent="0.2">
      <c r="A10728" t="s">
        <v>1251</v>
      </c>
      <c r="B10728">
        <v>287</v>
      </c>
      <c r="C10728">
        <v>2017</v>
      </c>
      <c r="D10728" t="s">
        <v>350</v>
      </c>
      <c r="E10728" t="s">
        <v>2042</v>
      </c>
      <c r="F10728" t="s">
        <v>125</v>
      </c>
      <c r="G10728" t="s">
        <v>1407</v>
      </c>
      <c r="H10728">
        <v>900</v>
      </c>
      <c r="I10728">
        <v>9732</v>
      </c>
      <c r="J10728">
        <v>93</v>
      </c>
      <c r="K10728">
        <v>3639</v>
      </c>
      <c r="L10728">
        <v>9800</v>
      </c>
      <c r="M10728" t="s">
        <v>2046</v>
      </c>
      <c r="N10728" t="s">
        <v>2043</v>
      </c>
      <c r="O10728" t="s">
        <v>2043</v>
      </c>
      <c r="P10728" t="s">
        <v>2043</v>
      </c>
    </row>
    <row r="10729" spans="1:16" x14ac:dyDescent="0.2">
      <c r="A10729" t="s">
        <v>2285</v>
      </c>
      <c r="B10729">
        <v>288</v>
      </c>
      <c r="C10729">
        <v>2017</v>
      </c>
      <c r="D10729" t="s">
        <v>972</v>
      </c>
      <c r="E10729" t="s">
        <v>115</v>
      </c>
      <c r="F10729" t="s">
        <v>35</v>
      </c>
      <c r="G10729" t="s">
        <v>1620</v>
      </c>
      <c r="H10729">
        <v>2114</v>
      </c>
      <c r="I10729">
        <v>9723</v>
      </c>
      <c r="J10729">
        <v>109</v>
      </c>
      <c r="K10729">
        <v>2718</v>
      </c>
      <c r="L10729">
        <v>7900</v>
      </c>
      <c r="M10729" t="s">
        <v>2043</v>
      </c>
      <c r="N10729" t="s">
        <v>2043</v>
      </c>
      <c r="O10729" t="s">
        <v>2043</v>
      </c>
      <c r="P10729" t="s">
        <v>2043</v>
      </c>
    </row>
    <row r="10730" spans="1:16" x14ac:dyDescent="0.2">
      <c r="A10730" t="s">
        <v>2246</v>
      </c>
      <c r="B10730">
        <v>289</v>
      </c>
      <c r="C10730">
        <v>2017</v>
      </c>
      <c r="D10730" t="s">
        <v>46</v>
      </c>
      <c r="E10730" t="s">
        <v>46</v>
      </c>
      <c r="F10730" t="s">
        <v>22</v>
      </c>
      <c r="G10730" t="s">
        <v>1538</v>
      </c>
      <c r="H10730">
        <v>5880</v>
      </c>
      <c r="I10730">
        <v>9657</v>
      </c>
      <c r="J10730">
        <v>326</v>
      </c>
      <c r="K10730">
        <v>9189</v>
      </c>
      <c r="L10730">
        <v>15000</v>
      </c>
      <c r="M10730" t="s">
        <v>2043</v>
      </c>
      <c r="N10730" t="s">
        <v>2043</v>
      </c>
      <c r="O10730" t="s">
        <v>2043</v>
      </c>
      <c r="P10730" t="s">
        <v>2043</v>
      </c>
    </row>
    <row r="10731" spans="1:16" x14ac:dyDescent="0.2">
      <c r="A10731" t="s">
        <v>2407</v>
      </c>
      <c r="B10731">
        <v>290</v>
      </c>
      <c r="C10731">
        <v>2017</v>
      </c>
      <c r="D10731" t="s">
        <v>1291</v>
      </c>
      <c r="E10731" t="s">
        <v>112</v>
      </c>
      <c r="F10731" t="s">
        <v>125</v>
      </c>
      <c r="G10731" t="s">
        <v>1804</v>
      </c>
      <c r="H10731">
        <v>14696</v>
      </c>
      <c r="I10731">
        <v>9642</v>
      </c>
      <c r="J10731">
        <v>732</v>
      </c>
      <c r="K10731">
        <v>14247</v>
      </c>
      <c r="L10731">
        <v>52000</v>
      </c>
      <c r="M10731" t="s">
        <v>2043</v>
      </c>
      <c r="N10731" t="s">
        <v>2043</v>
      </c>
      <c r="O10731" t="s">
        <v>2043</v>
      </c>
      <c r="P10731" t="s">
        <v>2043</v>
      </c>
    </row>
    <row r="10732" spans="1:16" x14ac:dyDescent="0.2">
      <c r="A10732" t="s">
        <v>2195</v>
      </c>
      <c r="B10732">
        <v>291</v>
      </c>
      <c r="C10732">
        <v>2017</v>
      </c>
      <c r="D10732" t="s">
        <v>1830</v>
      </c>
      <c r="E10732" t="s">
        <v>2042</v>
      </c>
      <c r="F10732" t="s">
        <v>25</v>
      </c>
      <c r="G10732" t="s">
        <v>1509</v>
      </c>
      <c r="H10732">
        <v>2706</v>
      </c>
      <c r="I10732">
        <v>9633</v>
      </c>
      <c r="J10732">
        <v>222</v>
      </c>
      <c r="K10732">
        <v>2089</v>
      </c>
      <c r="L10732">
        <v>6600</v>
      </c>
      <c r="M10732" t="s">
        <v>2043</v>
      </c>
      <c r="N10732" t="s">
        <v>2043</v>
      </c>
      <c r="O10732" t="s">
        <v>2043</v>
      </c>
      <c r="P10732" t="s">
        <v>2043</v>
      </c>
    </row>
    <row r="10733" spans="1:16" x14ac:dyDescent="0.2">
      <c r="A10733" t="s">
        <v>2273</v>
      </c>
      <c r="B10733">
        <v>292</v>
      </c>
      <c r="C10733">
        <v>2017</v>
      </c>
      <c r="D10733" t="s">
        <v>1830</v>
      </c>
      <c r="E10733" t="s">
        <v>2042</v>
      </c>
      <c r="F10733" t="s">
        <v>35</v>
      </c>
      <c r="G10733" t="s">
        <v>1654</v>
      </c>
      <c r="H10733">
        <v>10944</v>
      </c>
      <c r="I10733">
        <v>9568</v>
      </c>
      <c r="J10733">
        <v>460</v>
      </c>
      <c r="K10733">
        <v>8315</v>
      </c>
      <c r="L10733">
        <v>57500</v>
      </c>
      <c r="M10733" t="s">
        <v>2043</v>
      </c>
      <c r="N10733" t="s">
        <v>2043</v>
      </c>
      <c r="O10733" t="s">
        <v>2043</v>
      </c>
      <c r="P10733" t="s">
        <v>2043</v>
      </c>
    </row>
    <row r="10734" spans="1:16" x14ac:dyDescent="0.2">
      <c r="A10734" t="s">
        <v>2290</v>
      </c>
      <c r="B10734">
        <v>293</v>
      </c>
      <c r="C10734">
        <v>2017</v>
      </c>
      <c r="D10734" t="s">
        <v>65</v>
      </c>
      <c r="E10734" t="s">
        <v>2044</v>
      </c>
      <c r="F10734" t="s">
        <v>177</v>
      </c>
      <c r="G10734" t="s">
        <v>1554</v>
      </c>
      <c r="H10734">
        <v>10600</v>
      </c>
      <c r="I10734">
        <v>9554</v>
      </c>
      <c r="J10734">
        <v>650</v>
      </c>
      <c r="K10734">
        <v>14463</v>
      </c>
      <c r="L10734">
        <v>55219</v>
      </c>
      <c r="M10734" t="s">
        <v>2043</v>
      </c>
      <c r="N10734" t="s">
        <v>2043</v>
      </c>
      <c r="O10734" t="s">
        <v>2043</v>
      </c>
      <c r="P10734" t="s">
        <v>2043</v>
      </c>
    </row>
    <row r="10735" spans="1:16" x14ac:dyDescent="0.2">
      <c r="A10735" t="s">
        <v>762</v>
      </c>
      <c r="B10735">
        <v>294</v>
      </c>
      <c r="C10735">
        <v>2017</v>
      </c>
      <c r="D10735" t="s">
        <v>46</v>
      </c>
      <c r="E10735" t="s">
        <v>46</v>
      </c>
      <c r="F10735" t="s">
        <v>98</v>
      </c>
      <c r="G10735" t="s">
        <v>1561</v>
      </c>
      <c r="H10735">
        <v>29438</v>
      </c>
      <c r="I10735">
        <v>9524</v>
      </c>
      <c r="J10735">
        <v>631</v>
      </c>
      <c r="K10735">
        <v>18055</v>
      </c>
      <c r="L10735">
        <v>18450</v>
      </c>
      <c r="M10735" t="s">
        <v>2043</v>
      </c>
      <c r="N10735" t="s">
        <v>2043</v>
      </c>
      <c r="O10735" t="s">
        <v>2043</v>
      </c>
      <c r="P10735" t="s">
        <v>2043</v>
      </c>
    </row>
    <row r="10736" spans="1:16" x14ac:dyDescent="0.2">
      <c r="A10736" t="s">
        <v>2286</v>
      </c>
      <c r="B10736">
        <v>295</v>
      </c>
      <c r="C10736">
        <v>2017</v>
      </c>
      <c r="D10736" t="s">
        <v>980</v>
      </c>
      <c r="E10736" t="s">
        <v>2055</v>
      </c>
      <c r="F10736" t="s">
        <v>72</v>
      </c>
      <c r="G10736" t="s">
        <v>1617</v>
      </c>
      <c r="H10736">
        <v>18316</v>
      </c>
      <c r="I10736">
        <v>9523</v>
      </c>
      <c r="J10736">
        <v>890</v>
      </c>
      <c r="K10736">
        <v>6370</v>
      </c>
      <c r="L10736">
        <v>21100</v>
      </c>
      <c r="M10736" t="s">
        <v>2043</v>
      </c>
      <c r="N10736" t="s">
        <v>2043</v>
      </c>
      <c r="O10736" t="s">
        <v>2043</v>
      </c>
      <c r="P10736" t="s">
        <v>2043</v>
      </c>
    </row>
    <row r="10737" spans="1:16" x14ac:dyDescent="0.2">
      <c r="A10737" t="s">
        <v>2485</v>
      </c>
      <c r="B10737">
        <v>296</v>
      </c>
      <c r="C10737">
        <v>2017</v>
      </c>
      <c r="D10737" t="s">
        <v>350</v>
      </c>
      <c r="E10737" t="s">
        <v>2042</v>
      </c>
      <c r="F10737" t="s">
        <v>177</v>
      </c>
      <c r="G10737" t="s">
        <v>2486</v>
      </c>
      <c r="H10737">
        <v>1456</v>
      </c>
      <c r="I10737">
        <v>9480</v>
      </c>
      <c r="J10737">
        <v>491</v>
      </c>
      <c r="K10737">
        <v>19155</v>
      </c>
      <c r="L10737">
        <v>36000</v>
      </c>
      <c r="M10737" t="s">
        <v>2043</v>
      </c>
      <c r="N10737" t="s">
        <v>2046</v>
      </c>
      <c r="O10737" t="s">
        <v>2043</v>
      </c>
      <c r="P10737" t="s">
        <v>2043</v>
      </c>
    </row>
    <row r="10738" spans="1:16" x14ac:dyDescent="0.2">
      <c r="A10738" t="s">
        <v>1856</v>
      </c>
      <c r="B10738">
        <v>297</v>
      </c>
      <c r="C10738">
        <v>2017</v>
      </c>
      <c r="D10738" t="s">
        <v>230</v>
      </c>
      <c r="E10738" t="s">
        <v>2114</v>
      </c>
      <c r="F10738" t="s">
        <v>954</v>
      </c>
      <c r="G10738" t="s">
        <v>1550</v>
      </c>
      <c r="H10738">
        <v>15733</v>
      </c>
      <c r="I10738">
        <v>9455</v>
      </c>
      <c r="J10738">
        <v>1101</v>
      </c>
      <c r="K10738">
        <v>28173</v>
      </c>
      <c r="L10738">
        <v>66500</v>
      </c>
      <c r="M10738" t="s">
        <v>2043</v>
      </c>
      <c r="N10738" t="s">
        <v>2043</v>
      </c>
      <c r="O10738" t="s">
        <v>2043</v>
      </c>
      <c r="P10738" t="s">
        <v>2043</v>
      </c>
    </row>
    <row r="10739" spans="1:16" x14ac:dyDescent="0.2">
      <c r="A10739" t="s">
        <v>1636</v>
      </c>
      <c r="B10739">
        <v>298</v>
      </c>
      <c r="C10739">
        <v>2017</v>
      </c>
      <c r="D10739" t="s">
        <v>32</v>
      </c>
      <c r="E10739" t="s">
        <v>2064</v>
      </c>
      <c r="F10739" t="s">
        <v>28</v>
      </c>
      <c r="G10739" t="s">
        <v>1636</v>
      </c>
      <c r="H10739">
        <v>25030</v>
      </c>
      <c r="I10739">
        <v>9390</v>
      </c>
      <c r="J10739">
        <v>3695</v>
      </c>
      <c r="K10739">
        <v>27899</v>
      </c>
      <c r="L10739">
        <v>40700</v>
      </c>
      <c r="M10739" t="s">
        <v>2043</v>
      </c>
      <c r="N10739" t="s">
        <v>2043</v>
      </c>
      <c r="O10739" t="s">
        <v>2043</v>
      </c>
      <c r="P10739" t="s">
        <v>2043</v>
      </c>
    </row>
    <row r="10740" spans="1:16" x14ac:dyDescent="0.2">
      <c r="A10740" t="s">
        <v>2298</v>
      </c>
      <c r="B10740">
        <v>299</v>
      </c>
      <c r="C10740">
        <v>2017</v>
      </c>
      <c r="D10740" t="s">
        <v>193</v>
      </c>
      <c r="E10740" t="s">
        <v>2143</v>
      </c>
      <c r="F10740" t="s">
        <v>398</v>
      </c>
      <c r="G10740" t="s">
        <v>1512</v>
      </c>
      <c r="H10740">
        <v>21312</v>
      </c>
      <c r="I10740">
        <v>9388</v>
      </c>
      <c r="J10740">
        <v>613</v>
      </c>
      <c r="K10740">
        <v>20630</v>
      </c>
      <c r="L10740">
        <v>33000</v>
      </c>
      <c r="M10740" t="s">
        <v>2043</v>
      </c>
      <c r="N10740" t="s">
        <v>2043</v>
      </c>
      <c r="O10740" t="s">
        <v>2043</v>
      </c>
      <c r="P10740" t="s">
        <v>2043</v>
      </c>
    </row>
    <row r="10741" spans="1:16" x14ac:dyDescent="0.2">
      <c r="A10741" t="s">
        <v>165</v>
      </c>
      <c r="B10741">
        <v>300</v>
      </c>
      <c r="C10741">
        <v>2017</v>
      </c>
      <c r="D10741" t="s">
        <v>166</v>
      </c>
      <c r="E10741" t="s">
        <v>2118</v>
      </c>
      <c r="F10741" t="s">
        <v>28</v>
      </c>
      <c r="G10741" t="s">
        <v>1406</v>
      </c>
      <c r="H10741">
        <v>6337</v>
      </c>
      <c r="I10741">
        <v>9318</v>
      </c>
      <c r="J10741">
        <v>400</v>
      </c>
      <c r="K10741">
        <v>16741</v>
      </c>
      <c r="L10741">
        <v>14000</v>
      </c>
      <c r="M10741" t="s">
        <v>2043</v>
      </c>
      <c r="N10741" t="s">
        <v>2043</v>
      </c>
      <c r="O10741" t="s">
        <v>2046</v>
      </c>
      <c r="P10741" t="s">
        <v>2043</v>
      </c>
    </row>
    <row r="10742" spans="1:16" x14ac:dyDescent="0.2">
      <c r="A10742" t="s">
        <v>2387</v>
      </c>
      <c r="B10742">
        <v>301</v>
      </c>
      <c r="C10742">
        <v>2017</v>
      </c>
      <c r="D10742" t="s">
        <v>1359</v>
      </c>
      <c r="E10742" t="s">
        <v>2143</v>
      </c>
      <c r="F10742" t="s">
        <v>177</v>
      </c>
      <c r="G10742" t="s">
        <v>1554</v>
      </c>
      <c r="H10742">
        <v>26178</v>
      </c>
      <c r="I10742">
        <v>9241</v>
      </c>
      <c r="J10742">
        <v>568</v>
      </c>
      <c r="K10742">
        <v>26031</v>
      </c>
      <c r="L10742">
        <v>55000</v>
      </c>
      <c r="M10742" t="s">
        <v>2043</v>
      </c>
      <c r="N10742" t="s">
        <v>2043</v>
      </c>
      <c r="O10742" t="s">
        <v>2043</v>
      </c>
      <c r="P10742" t="s">
        <v>2043</v>
      </c>
    </row>
    <row r="10743" spans="1:16" x14ac:dyDescent="0.2">
      <c r="A10743" t="s">
        <v>1379</v>
      </c>
      <c r="B10743">
        <v>302</v>
      </c>
      <c r="C10743">
        <v>2017</v>
      </c>
      <c r="D10743" t="s">
        <v>97</v>
      </c>
      <c r="E10743" t="s">
        <v>2044</v>
      </c>
      <c r="F10743" t="s">
        <v>55</v>
      </c>
      <c r="G10743" t="s">
        <v>1634</v>
      </c>
      <c r="I10743">
        <v>9169</v>
      </c>
      <c r="J10743">
        <v>824</v>
      </c>
      <c r="K10743">
        <v>143298</v>
      </c>
      <c r="L10743">
        <v>3628</v>
      </c>
      <c r="M10743" t="s">
        <v>2043</v>
      </c>
      <c r="N10743" t="s">
        <v>2043</v>
      </c>
      <c r="O10743" t="s">
        <v>2043</v>
      </c>
      <c r="P10743" t="s">
        <v>2043</v>
      </c>
    </row>
    <row r="10744" spans="1:16" x14ac:dyDescent="0.2">
      <c r="A10744" t="s">
        <v>2301</v>
      </c>
      <c r="B10744">
        <v>303</v>
      </c>
      <c r="C10744">
        <v>2017</v>
      </c>
      <c r="D10744" t="s">
        <v>57</v>
      </c>
      <c r="E10744" t="s">
        <v>2044</v>
      </c>
      <c r="F10744" t="s">
        <v>86</v>
      </c>
      <c r="G10744" t="s">
        <v>1412</v>
      </c>
      <c r="H10744">
        <v>27175</v>
      </c>
      <c r="I10744">
        <v>9161</v>
      </c>
      <c r="J10744">
        <v>1878</v>
      </c>
      <c r="K10744">
        <v>204875</v>
      </c>
      <c r="L10744">
        <v>24375</v>
      </c>
      <c r="M10744" t="s">
        <v>2043</v>
      </c>
      <c r="N10744" t="s">
        <v>2043</v>
      </c>
      <c r="O10744" t="s">
        <v>2043</v>
      </c>
      <c r="P10744" t="s">
        <v>2043</v>
      </c>
    </row>
    <row r="10745" spans="1:16" x14ac:dyDescent="0.2">
      <c r="A10745" t="s">
        <v>2372</v>
      </c>
      <c r="B10745">
        <v>304</v>
      </c>
      <c r="C10745">
        <v>2017</v>
      </c>
      <c r="D10745" t="s">
        <v>998</v>
      </c>
      <c r="E10745" t="s">
        <v>115</v>
      </c>
      <c r="F10745" t="s">
        <v>44</v>
      </c>
      <c r="G10745" t="s">
        <v>1417</v>
      </c>
      <c r="H10745">
        <v>9021</v>
      </c>
      <c r="I10745">
        <v>9082</v>
      </c>
      <c r="J10745">
        <v>464</v>
      </c>
      <c r="K10745">
        <v>8303</v>
      </c>
      <c r="L10745">
        <v>42500</v>
      </c>
      <c r="M10745" t="s">
        <v>2043</v>
      </c>
      <c r="N10745" t="s">
        <v>2043</v>
      </c>
      <c r="O10745" t="s">
        <v>2043</v>
      </c>
      <c r="P10745" t="s">
        <v>2043</v>
      </c>
    </row>
    <row r="10746" spans="1:16" x14ac:dyDescent="0.2">
      <c r="A10746" t="s">
        <v>2319</v>
      </c>
      <c r="B10746">
        <v>305</v>
      </c>
      <c r="C10746">
        <v>2017</v>
      </c>
      <c r="D10746" t="s">
        <v>17</v>
      </c>
      <c r="E10746" t="s">
        <v>17</v>
      </c>
      <c r="F10746" t="s">
        <v>18</v>
      </c>
      <c r="G10746" t="s">
        <v>1605</v>
      </c>
      <c r="H10746">
        <v>8895</v>
      </c>
      <c r="I10746">
        <v>9071</v>
      </c>
      <c r="J10746">
        <v>119</v>
      </c>
      <c r="K10746">
        <v>8835</v>
      </c>
      <c r="L10746">
        <v>27000</v>
      </c>
      <c r="M10746" t="s">
        <v>2043</v>
      </c>
      <c r="N10746" t="s">
        <v>2043</v>
      </c>
      <c r="O10746" t="s">
        <v>2043</v>
      </c>
      <c r="P10746" t="s">
        <v>2043</v>
      </c>
    </row>
    <row r="10747" spans="1:16" x14ac:dyDescent="0.2">
      <c r="A10747" t="s">
        <v>2305</v>
      </c>
      <c r="B10747">
        <v>306</v>
      </c>
      <c r="C10747">
        <v>2017</v>
      </c>
      <c r="D10747" t="s">
        <v>1103</v>
      </c>
      <c r="E10747" t="s">
        <v>2118</v>
      </c>
      <c r="F10747" t="s">
        <v>181</v>
      </c>
      <c r="G10747" t="s">
        <v>1591</v>
      </c>
      <c r="H10747">
        <v>13000</v>
      </c>
      <c r="I10747">
        <v>9061</v>
      </c>
      <c r="J10747">
        <v>263</v>
      </c>
      <c r="K10747">
        <v>16173</v>
      </c>
      <c r="L10747">
        <v>18450</v>
      </c>
      <c r="M10747" t="s">
        <v>2043</v>
      </c>
      <c r="N10747" t="s">
        <v>2043</v>
      </c>
      <c r="O10747" t="s">
        <v>2043</v>
      </c>
      <c r="P10747" t="s">
        <v>2043</v>
      </c>
    </row>
    <row r="10748" spans="1:16" x14ac:dyDescent="0.2">
      <c r="A10748" t="s">
        <v>2261</v>
      </c>
      <c r="B10748">
        <v>306</v>
      </c>
      <c r="C10748">
        <v>2017</v>
      </c>
      <c r="D10748" t="s">
        <v>1830</v>
      </c>
      <c r="E10748" t="s">
        <v>2042</v>
      </c>
      <c r="F10748" t="s">
        <v>22</v>
      </c>
      <c r="G10748" t="s">
        <v>1411</v>
      </c>
      <c r="H10748">
        <v>3645</v>
      </c>
      <c r="I10748">
        <v>9061</v>
      </c>
      <c r="J10748">
        <v>324</v>
      </c>
      <c r="K10748">
        <v>4360</v>
      </c>
      <c r="L10748">
        <v>12380</v>
      </c>
      <c r="M10748" t="s">
        <v>2043</v>
      </c>
      <c r="N10748" t="s">
        <v>2046</v>
      </c>
      <c r="O10748" t="s">
        <v>2043</v>
      </c>
      <c r="P10748" t="s">
        <v>2043</v>
      </c>
    </row>
    <row r="10749" spans="1:16" x14ac:dyDescent="0.2">
      <c r="A10749" t="s">
        <v>2258</v>
      </c>
      <c r="B10749">
        <v>306</v>
      </c>
      <c r="C10749">
        <v>2017</v>
      </c>
      <c r="D10749" t="s">
        <v>214</v>
      </c>
      <c r="E10749" t="s">
        <v>920</v>
      </c>
      <c r="F10749" t="s">
        <v>41</v>
      </c>
      <c r="G10749" t="s">
        <v>1447</v>
      </c>
      <c r="H10749">
        <v>22451</v>
      </c>
      <c r="I10749">
        <v>9061</v>
      </c>
      <c r="J10749">
        <v>887</v>
      </c>
      <c r="K10749">
        <v>40070</v>
      </c>
      <c r="L10749">
        <v>13065</v>
      </c>
      <c r="M10749" t="s">
        <v>2043</v>
      </c>
      <c r="N10749" t="s">
        <v>2043</v>
      </c>
      <c r="O10749" t="s">
        <v>2043</v>
      </c>
      <c r="P10749" t="s">
        <v>2043</v>
      </c>
    </row>
    <row r="10750" spans="1:16" x14ac:dyDescent="0.2">
      <c r="A10750" t="s">
        <v>1195</v>
      </c>
      <c r="B10750">
        <v>309</v>
      </c>
      <c r="C10750">
        <v>2017</v>
      </c>
      <c r="D10750" t="s">
        <v>46</v>
      </c>
      <c r="E10750" t="s">
        <v>46</v>
      </c>
      <c r="F10750" t="s">
        <v>113</v>
      </c>
      <c r="G10750" t="s">
        <v>1580</v>
      </c>
      <c r="H10750">
        <v>11783</v>
      </c>
      <c r="I10750">
        <v>9008</v>
      </c>
      <c r="J10750">
        <v>854</v>
      </c>
      <c r="K10750">
        <v>15457</v>
      </c>
      <c r="L10750">
        <v>14000</v>
      </c>
      <c r="M10750" t="s">
        <v>2043</v>
      </c>
      <c r="N10750" t="s">
        <v>2043</v>
      </c>
      <c r="O10750" t="s">
        <v>2043</v>
      </c>
      <c r="P10750" t="s">
        <v>2043</v>
      </c>
    </row>
    <row r="10751" spans="1:16" x14ac:dyDescent="0.2">
      <c r="A10751" t="s">
        <v>2168</v>
      </c>
      <c r="B10751">
        <v>310</v>
      </c>
      <c r="C10751">
        <v>2017</v>
      </c>
      <c r="D10751" t="s">
        <v>1363</v>
      </c>
      <c r="E10751" t="s">
        <v>2045</v>
      </c>
      <c r="F10751" t="s">
        <v>55</v>
      </c>
      <c r="G10751" t="s">
        <v>1456</v>
      </c>
      <c r="H10751">
        <v>36232</v>
      </c>
      <c r="I10751">
        <v>8979</v>
      </c>
      <c r="J10751">
        <v>7266</v>
      </c>
      <c r="K10751">
        <v>23847</v>
      </c>
      <c r="L10751">
        <v>12600</v>
      </c>
      <c r="M10751" t="s">
        <v>2043</v>
      </c>
      <c r="N10751" t="s">
        <v>2043</v>
      </c>
      <c r="O10751" t="s">
        <v>2043</v>
      </c>
      <c r="P10751" t="s">
        <v>2043</v>
      </c>
    </row>
    <row r="10752" spans="1:16" x14ac:dyDescent="0.2">
      <c r="A10752" t="s">
        <v>2333</v>
      </c>
      <c r="B10752">
        <v>311</v>
      </c>
      <c r="C10752">
        <v>2017</v>
      </c>
      <c r="D10752" t="s">
        <v>1104</v>
      </c>
      <c r="E10752" t="s">
        <v>2054</v>
      </c>
      <c r="F10752" t="s">
        <v>86</v>
      </c>
      <c r="G10752" t="s">
        <v>1572</v>
      </c>
      <c r="H10752">
        <v>17025</v>
      </c>
      <c r="I10752">
        <v>8959</v>
      </c>
      <c r="J10752">
        <v>930</v>
      </c>
      <c r="K10752">
        <v>10231</v>
      </c>
      <c r="L10752">
        <v>37800</v>
      </c>
      <c r="M10752" t="s">
        <v>2043</v>
      </c>
      <c r="N10752" t="s">
        <v>2043</v>
      </c>
      <c r="O10752" t="s">
        <v>2043</v>
      </c>
      <c r="P10752" t="s">
        <v>2043</v>
      </c>
    </row>
    <row r="10753" spans="1:16" x14ac:dyDescent="0.2">
      <c r="A10753" t="s">
        <v>2227</v>
      </c>
      <c r="B10753">
        <v>312</v>
      </c>
      <c r="C10753">
        <v>2017</v>
      </c>
      <c r="D10753" t="s">
        <v>223</v>
      </c>
      <c r="E10753" t="s">
        <v>920</v>
      </c>
      <c r="F10753" t="s">
        <v>116</v>
      </c>
      <c r="G10753" t="s">
        <v>1529</v>
      </c>
      <c r="H10753">
        <v>11684</v>
      </c>
      <c r="I10753">
        <v>8921</v>
      </c>
      <c r="J10753">
        <v>352</v>
      </c>
      <c r="K10753">
        <v>16139</v>
      </c>
      <c r="L10753">
        <v>2384</v>
      </c>
      <c r="M10753" t="s">
        <v>2043</v>
      </c>
      <c r="N10753" t="s">
        <v>2043</v>
      </c>
      <c r="O10753" t="s">
        <v>2043</v>
      </c>
      <c r="P10753" t="s">
        <v>2043</v>
      </c>
    </row>
    <row r="10754" spans="1:16" x14ac:dyDescent="0.2">
      <c r="A10754" t="s">
        <v>2504</v>
      </c>
      <c r="B10754">
        <v>313</v>
      </c>
      <c r="C10754">
        <v>2017</v>
      </c>
      <c r="D10754" t="s">
        <v>27</v>
      </c>
      <c r="E10754" t="s">
        <v>27</v>
      </c>
      <c r="F10754" t="s">
        <v>33</v>
      </c>
      <c r="G10754" t="s">
        <v>1642</v>
      </c>
      <c r="H10754">
        <v>2521</v>
      </c>
      <c r="I10754">
        <v>8896</v>
      </c>
      <c r="J10754">
        <v>373</v>
      </c>
      <c r="K10754">
        <v>29013</v>
      </c>
      <c r="L10754">
        <v>28332</v>
      </c>
      <c r="M10754" t="s">
        <v>2043</v>
      </c>
      <c r="N10754" t="s">
        <v>2043</v>
      </c>
      <c r="O10754" t="s">
        <v>2043</v>
      </c>
      <c r="P10754" t="s">
        <v>2043</v>
      </c>
    </row>
    <row r="10755" spans="1:16" x14ac:dyDescent="0.2">
      <c r="A10755" t="s">
        <v>2443</v>
      </c>
      <c r="B10755">
        <v>314</v>
      </c>
      <c r="C10755">
        <v>2017</v>
      </c>
      <c r="D10755" t="s">
        <v>1363</v>
      </c>
      <c r="E10755" t="s">
        <v>2045</v>
      </c>
      <c r="F10755" t="s">
        <v>55</v>
      </c>
      <c r="G10755" t="s">
        <v>2444</v>
      </c>
      <c r="H10755">
        <v>63619</v>
      </c>
      <c r="I10755">
        <v>8831</v>
      </c>
      <c r="J10755">
        <v>187</v>
      </c>
      <c r="K10755">
        <v>13587</v>
      </c>
      <c r="L10755">
        <v>3850</v>
      </c>
      <c r="M10755" t="s">
        <v>2046</v>
      </c>
      <c r="N10755" t="s">
        <v>2043</v>
      </c>
      <c r="O10755" t="s">
        <v>2043</v>
      </c>
      <c r="P10755" t="s">
        <v>2043</v>
      </c>
    </row>
    <row r="10756" spans="1:16" x14ac:dyDescent="0.2">
      <c r="A10756" t="s">
        <v>681</v>
      </c>
      <c r="B10756">
        <v>315</v>
      </c>
      <c r="C10756">
        <v>2017</v>
      </c>
      <c r="D10756" t="s">
        <v>65</v>
      </c>
      <c r="E10756" t="s">
        <v>2044</v>
      </c>
      <c r="F10756" t="s">
        <v>187</v>
      </c>
      <c r="G10756" t="s">
        <v>1478</v>
      </c>
      <c r="I10756">
        <v>8829</v>
      </c>
      <c r="J10756">
        <v>326</v>
      </c>
      <c r="K10756">
        <v>22662</v>
      </c>
      <c r="L10756">
        <v>10471</v>
      </c>
      <c r="M10756" t="s">
        <v>2043</v>
      </c>
      <c r="N10756" t="s">
        <v>2043</v>
      </c>
      <c r="O10756" t="s">
        <v>2043</v>
      </c>
      <c r="P10756" t="s">
        <v>2043</v>
      </c>
    </row>
    <row r="10757" spans="1:16" x14ac:dyDescent="0.2">
      <c r="A10757" t="s">
        <v>1191</v>
      </c>
      <c r="B10757">
        <v>316</v>
      </c>
      <c r="C10757">
        <v>2017</v>
      </c>
      <c r="D10757" t="s">
        <v>40</v>
      </c>
      <c r="E10757" t="s">
        <v>2044</v>
      </c>
      <c r="F10757" t="s">
        <v>72</v>
      </c>
      <c r="G10757" t="s">
        <v>1421</v>
      </c>
      <c r="I10757">
        <v>8777</v>
      </c>
      <c r="J10757">
        <v>588</v>
      </c>
      <c r="K10757">
        <v>88561</v>
      </c>
      <c r="L10757">
        <v>3282</v>
      </c>
      <c r="M10757" t="s">
        <v>2043</v>
      </c>
      <c r="N10757" t="s">
        <v>2043</v>
      </c>
      <c r="O10757" t="s">
        <v>2043</v>
      </c>
      <c r="P10757" t="s">
        <v>2043</v>
      </c>
    </row>
    <row r="10758" spans="1:16" x14ac:dyDescent="0.2">
      <c r="A10758" t="s">
        <v>2427</v>
      </c>
      <c r="B10758">
        <v>317</v>
      </c>
      <c r="C10758">
        <v>2017</v>
      </c>
      <c r="D10758" t="s">
        <v>1363</v>
      </c>
      <c r="E10758" t="s">
        <v>2045</v>
      </c>
      <c r="F10758" t="s">
        <v>93</v>
      </c>
      <c r="G10758" t="s">
        <v>1496</v>
      </c>
      <c r="H10758">
        <v>18901</v>
      </c>
      <c r="I10758">
        <v>8774</v>
      </c>
      <c r="J10758">
        <v>282</v>
      </c>
      <c r="K10758">
        <v>15778</v>
      </c>
      <c r="L10758">
        <v>20075</v>
      </c>
      <c r="M10758" t="s">
        <v>2043</v>
      </c>
      <c r="N10758" t="s">
        <v>2043</v>
      </c>
      <c r="O10758" t="s">
        <v>2043</v>
      </c>
      <c r="P10758" t="s">
        <v>2043</v>
      </c>
    </row>
    <row r="10759" spans="1:16" x14ac:dyDescent="0.2">
      <c r="A10759" t="s">
        <v>2452</v>
      </c>
      <c r="B10759">
        <v>318</v>
      </c>
      <c r="C10759">
        <v>2017</v>
      </c>
      <c r="D10759" t="s">
        <v>350</v>
      </c>
      <c r="E10759" t="s">
        <v>2042</v>
      </c>
      <c r="F10759" t="s">
        <v>370</v>
      </c>
      <c r="G10759" t="s">
        <v>2453</v>
      </c>
      <c r="H10759">
        <v>2156</v>
      </c>
      <c r="I10759">
        <v>8678</v>
      </c>
      <c r="J10759">
        <v>197</v>
      </c>
      <c r="K10759">
        <v>3844</v>
      </c>
      <c r="L10759">
        <v>11170</v>
      </c>
      <c r="M10759" t="s">
        <v>2043</v>
      </c>
      <c r="N10759" t="s">
        <v>2043</v>
      </c>
      <c r="O10759" t="s">
        <v>2043</v>
      </c>
      <c r="P10759" t="s">
        <v>2043</v>
      </c>
    </row>
    <row r="10760" spans="1:16" x14ac:dyDescent="0.2">
      <c r="A10760" t="s">
        <v>2307</v>
      </c>
      <c r="B10760">
        <v>319</v>
      </c>
      <c r="C10760">
        <v>2017</v>
      </c>
      <c r="D10760" t="s">
        <v>350</v>
      </c>
      <c r="E10760" t="s">
        <v>2042</v>
      </c>
      <c r="F10760" t="s">
        <v>41</v>
      </c>
      <c r="G10760" t="s">
        <v>1594</v>
      </c>
      <c r="H10760">
        <v>2528</v>
      </c>
      <c r="I10760">
        <v>8659</v>
      </c>
      <c r="J10760">
        <v>163</v>
      </c>
      <c r="K10760">
        <v>17643</v>
      </c>
      <c r="L10760">
        <v>25600</v>
      </c>
      <c r="M10760" t="s">
        <v>2043</v>
      </c>
      <c r="N10760" t="s">
        <v>2043</v>
      </c>
      <c r="O10760" t="s">
        <v>2043</v>
      </c>
      <c r="P10760" t="s">
        <v>2043</v>
      </c>
    </row>
    <row r="10761" spans="1:16" x14ac:dyDescent="0.2">
      <c r="A10761" t="s">
        <v>2265</v>
      </c>
      <c r="B10761">
        <v>320</v>
      </c>
      <c r="C10761">
        <v>2017</v>
      </c>
      <c r="D10761" t="s">
        <v>166</v>
      </c>
      <c r="E10761" t="s">
        <v>2118</v>
      </c>
      <c r="F10761" t="s">
        <v>55</v>
      </c>
      <c r="G10761" t="s">
        <v>1453</v>
      </c>
      <c r="H10761">
        <v>5830</v>
      </c>
      <c r="I10761">
        <v>8613</v>
      </c>
      <c r="J10761">
        <v>304</v>
      </c>
      <c r="K10761">
        <v>7411</v>
      </c>
      <c r="L10761">
        <v>14500</v>
      </c>
      <c r="M10761" t="s">
        <v>2043</v>
      </c>
      <c r="N10761" t="s">
        <v>2043</v>
      </c>
      <c r="O10761" t="s">
        <v>2043</v>
      </c>
      <c r="P10761" t="s">
        <v>2043</v>
      </c>
    </row>
    <row r="10762" spans="1:16" x14ac:dyDescent="0.2">
      <c r="A10762" t="s">
        <v>2287</v>
      </c>
      <c r="B10762">
        <v>321</v>
      </c>
      <c r="C10762">
        <v>2017</v>
      </c>
      <c r="D10762" t="s">
        <v>1830</v>
      </c>
      <c r="E10762" t="s">
        <v>2042</v>
      </c>
      <c r="F10762" t="s">
        <v>22</v>
      </c>
      <c r="G10762" t="s">
        <v>1626</v>
      </c>
      <c r="H10762">
        <v>2282</v>
      </c>
      <c r="I10762">
        <v>8608</v>
      </c>
      <c r="J10762">
        <v>353</v>
      </c>
      <c r="K10762">
        <v>4976</v>
      </c>
      <c r="L10762">
        <v>41750</v>
      </c>
      <c r="M10762" t="s">
        <v>2043</v>
      </c>
      <c r="N10762" t="s">
        <v>2043</v>
      </c>
      <c r="O10762" t="s">
        <v>2043</v>
      </c>
      <c r="P10762" t="s">
        <v>2043</v>
      </c>
    </row>
    <row r="10763" spans="1:16" x14ac:dyDescent="0.2">
      <c r="A10763" t="s">
        <v>2312</v>
      </c>
      <c r="B10763">
        <v>322</v>
      </c>
      <c r="C10763">
        <v>2017</v>
      </c>
      <c r="D10763" t="s">
        <v>17</v>
      </c>
      <c r="E10763" t="s">
        <v>17</v>
      </c>
      <c r="F10763" t="s">
        <v>44</v>
      </c>
      <c r="G10763" t="s">
        <v>1608</v>
      </c>
      <c r="H10763">
        <v>3390</v>
      </c>
      <c r="I10763">
        <v>8599</v>
      </c>
      <c r="J10763">
        <v>363</v>
      </c>
      <c r="K10763">
        <v>4342</v>
      </c>
      <c r="L10763">
        <v>31000</v>
      </c>
      <c r="M10763" t="s">
        <v>2043</v>
      </c>
      <c r="N10763" t="s">
        <v>2043</v>
      </c>
      <c r="O10763" t="s">
        <v>2043</v>
      </c>
      <c r="P10763" t="s">
        <v>2043</v>
      </c>
    </row>
    <row r="10764" spans="1:16" x14ac:dyDescent="0.2">
      <c r="A10764" t="s">
        <v>2351</v>
      </c>
      <c r="B10764">
        <v>323</v>
      </c>
      <c r="C10764">
        <v>2017</v>
      </c>
      <c r="D10764" t="s">
        <v>1830</v>
      </c>
      <c r="E10764" t="s">
        <v>2042</v>
      </c>
      <c r="F10764" t="s">
        <v>142</v>
      </c>
      <c r="G10764" t="s">
        <v>1462</v>
      </c>
      <c r="H10764">
        <v>24730</v>
      </c>
      <c r="I10764">
        <v>8593</v>
      </c>
      <c r="J10764">
        <v>1038</v>
      </c>
      <c r="K10764">
        <v>7204</v>
      </c>
      <c r="L10764">
        <v>58397</v>
      </c>
      <c r="M10764" t="s">
        <v>2043</v>
      </c>
      <c r="N10764" t="s">
        <v>2043</v>
      </c>
      <c r="O10764" t="s">
        <v>2043</v>
      </c>
      <c r="P10764" t="s">
        <v>2043</v>
      </c>
    </row>
    <row r="10765" spans="1:16" x14ac:dyDescent="0.2">
      <c r="A10765" t="s">
        <v>2267</v>
      </c>
      <c r="B10765">
        <v>324</v>
      </c>
      <c r="C10765">
        <v>2017</v>
      </c>
      <c r="D10765" t="s">
        <v>221</v>
      </c>
      <c r="E10765" t="s">
        <v>221</v>
      </c>
      <c r="F10765" t="s">
        <v>68</v>
      </c>
      <c r="G10765" t="s">
        <v>1408</v>
      </c>
      <c r="I10765">
        <v>8573</v>
      </c>
      <c r="J10765">
        <v>396</v>
      </c>
      <c r="K10765">
        <v>6179</v>
      </c>
      <c r="L10765">
        <v>20000</v>
      </c>
      <c r="M10765" t="s">
        <v>2043</v>
      </c>
      <c r="N10765" t="s">
        <v>2043</v>
      </c>
      <c r="O10765" t="s">
        <v>2043</v>
      </c>
      <c r="P10765" t="s">
        <v>2043</v>
      </c>
    </row>
    <row r="10766" spans="1:16" x14ac:dyDescent="0.2">
      <c r="A10766" t="s">
        <v>2367</v>
      </c>
      <c r="B10766">
        <v>325</v>
      </c>
      <c r="C10766">
        <v>2017</v>
      </c>
      <c r="D10766" t="s">
        <v>985</v>
      </c>
      <c r="E10766" t="s">
        <v>115</v>
      </c>
      <c r="F10766" t="s">
        <v>210</v>
      </c>
      <c r="G10766" t="s">
        <v>1526</v>
      </c>
      <c r="H10766">
        <v>2187</v>
      </c>
      <c r="I10766">
        <v>8470</v>
      </c>
      <c r="J10766">
        <v>126</v>
      </c>
      <c r="K10766">
        <v>2852</v>
      </c>
      <c r="L10766">
        <v>9554</v>
      </c>
      <c r="M10766" t="s">
        <v>2043</v>
      </c>
      <c r="N10766" t="s">
        <v>2043</v>
      </c>
      <c r="O10766" t="s">
        <v>2043</v>
      </c>
      <c r="P10766" t="s">
        <v>2043</v>
      </c>
    </row>
    <row r="10767" spans="1:16" x14ac:dyDescent="0.2">
      <c r="A10767" t="s">
        <v>2454</v>
      </c>
      <c r="B10767">
        <v>326</v>
      </c>
      <c r="C10767">
        <v>2017</v>
      </c>
      <c r="D10767" t="s">
        <v>636</v>
      </c>
      <c r="E10767" t="s">
        <v>2045</v>
      </c>
      <c r="F10767" t="s">
        <v>55</v>
      </c>
      <c r="G10767" t="s">
        <v>1413</v>
      </c>
      <c r="H10767">
        <v>58362</v>
      </c>
      <c r="I10767">
        <v>8392</v>
      </c>
      <c r="J10767">
        <v>180</v>
      </c>
      <c r="K10767">
        <v>17585</v>
      </c>
      <c r="L10767">
        <v>25000</v>
      </c>
      <c r="M10767" t="s">
        <v>2046</v>
      </c>
      <c r="N10767" t="s">
        <v>2043</v>
      </c>
      <c r="O10767" t="s">
        <v>2043</v>
      </c>
      <c r="P10767" t="s">
        <v>2043</v>
      </c>
    </row>
    <row r="10768" spans="1:16" x14ac:dyDescent="0.2">
      <c r="A10768" t="s">
        <v>2347</v>
      </c>
      <c r="B10768">
        <v>327</v>
      </c>
      <c r="C10768">
        <v>2017</v>
      </c>
      <c r="D10768" t="s">
        <v>824</v>
      </c>
      <c r="E10768" t="s">
        <v>112</v>
      </c>
      <c r="F10768" t="s">
        <v>146</v>
      </c>
      <c r="G10768" t="s">
        <v>2348</v>
      </c>
      <c r="H10768">
        <v>34046</v>
      </c>
      <c r="I10768">
        <v>8386</v>
      </c>
      <c r="J10768">
        <v>347</v>
      </c>
      <c r="K10768">
        <v>18096</v>
      </c>
      <c r="L10768">
        <v>27000</v>
      </c>
      <c r="M10768" t="s">
        <v>2043</v>
      </c>
      <c r="N10768" t="s">
        <v>2043</v>
      </c>
      <c r="O10768" t="s">
        <v>2043</v>
      </c>
      <c r="P10768" t="s">
        <v>2043</v>
      </c>
    </row>
    <row r="10769" spans="1:16" x14ac:dyDescent="0.2">
      <c r="A10769" t="s">
        <v>2349</v>
      </c>
      <c r="B10769">
        <v>328</v>
      </c>
      <c r="C10769">
        <v>2017</v>
      </c>
      <c r="D10769" t="s">
        <v>488</v>
      </c>
      <c r="E10769" t="s">
        <v>920</v>
      </c>
      <c r="F10769" t="s">
        <v>181</v>
      </c>
      <c r="G10769" t="s">
        <v>1584</v>
      </c>
      <c r="H10769">
        <v>17518</v>
      </c>
      <c r="I10769">
        <v>8379</v>
      </c>
      <c r="J10769">
        <v>627</v>
      </c>
      <c r="K10769">
        <v>21031</v>
      </c>
      <c r="L10769">
        <v>12438</v>
      </c>
      <c r="M10769" t="s">
        <v>2043</v>
      </c>
      <c r="N10769" t="s">
        <v>2043</v>
      </c>
      <c r="O10769" t="s">
        <v>2043</v>
      </c>
      <c r="P10769" t="s">
        <v>2043</v>
      </c>
    </row>
    <row r="10770" spans="1:16" x14ac:dyDescent="0.2">
      <c r="A10770" t="s">
        <v>2281</v>
      </c>
      <c r="B10770">
        <v>329</v>
      </c>
      <c r="C10770">
        <v>2017</v>
      </c>
      <c r="D10770" t="s">
        <v>97</v>
      </c>
      <c r="E10770" t="s">
        <v>2044</v>
      </c>
      <c r="F10770" t="s">
        <v>35</v>
      </c>
      <c r="G10770" t="s">
        <v>1494</v>
      </c>
      <c r="H10770">
        <v>2056</v>
      </c>
      <c r="I10770">
        <v>8369</v>
      </c>
      <c r="J10770">
        <v>277</v>
      </c>
      <c r="K10770">
        <v>104658</v>
      </c>
      <c r="L10770">
        <v>3400</v>
      </c>
      <c r="M10770" t="s">
        <v>2043</v>
      </c>
      <c r="N10770" t="s">
        <v>2043</v>
      </c>
      <c r="O10770" t="s">
        <v>2043</v>
      </c>
      <c r="P10770" t="s">
        <v>2043</v>
      </c>
    </row>
    <row r="10771" spans="1:16" x14ac:dyDescent="0.2">
      <c r="A10771" t="s">
        <v>2362</v>
      </c>
      <c r="B10771">
        <v>330</v>
      </c>
      <c r="C10771">
        <v>2017</v>
      </c>
      <c r="D10771" t="s">
        <v>175</v>
      </c>
      <c r="E10771" t="s">
        <v>2067</v>
      </c>
      <c r="F10771" t="s">
        <v>55</v>
      </c>
      <c r="G10771" t="s">
        <v>1567</v>
      </c>
      <c r="H10771">
        <v>6219</v>
      </c>
      <c r="I10771">
        <v>8355</v>
      </c>
      <c r="J10771">
        <v>3</v>
      </c>
      <c r="K10771">
        <v>6764</v>
      </c>
      <c r="L10771">
        <v>11500</v>
      </c>
      <c r="M10771" t="s">
        <v>2043</v>
      </c>
      <c r="N10771" t="s">
        <v>2043</v>
      </c>
      <c r="O10771" t="s">
        <v>2043</v>
      </c>
      <c r="P10771" t="s">
        <v>2043</v>
      </c>
    </row>
    <row r="10772" spans="1:16" x14ac:dyDescent="0.2">
      <c r="A10772" t="s">
        <v>2489</v>
      </c>
      <c r="B10772">
        <v>331</v>
      </c>
      <c r="C10772">
        <v>2017</v>
      </c>
      <c r="D10772" t="s">
        <v>998</v>
      </c>
      <c r="E10772" t="s">
        <v>115</v>
      </c>
      <c r="F10772" t="s">
        <v>86</v>
      </c>
      <c r="G10772" t="s">
        <v>1412</v>
      </c>
      <c r="H10772">
        <v>813</v>
      </c>
      <c r="I10772">
        <v>8327</v>
      </c>
      <c r="J10772">
        <v>21</v>
      </c>
      <c r="K10772">
        <v>2484</v>
      </c>
      <c r="L10772">
        <v>8700</v>
      </c>
      <c r="M10772" t="s">
        <v>2043</v>
      </c>
      <c r="N10772" t="s">
        <v>2046</v>
      </c>
      <c r="O10772" t="s">
        <v>2043</v>
      </c>
      <c r="P10772" t="s">
        <v>2043</v>
      </c>
    </row>
    <row r="10773" spans="1:16" x14ac:dyDescent="0.2">
      <c r="A10773" t="s">
        <v>2304</v>
      </c>
      <c r="B10773">
        <v>332</v>
      </c>
      <c r="C10773">
        <v>2017</v>
      </c>
      <c r="D10773" t="s">
        <v>287</v>
      </c>
      <c r="E10773" t="s">
        <v>2067</v>
      </c>
      <c r="F10773" t="s">
        <v>28</v>
      </c>
      <c r="G10773" t="s">
        <v>1406</v>
      </c>
      <c r="H10773">
        <v>7559</v>
      </c>
      <c r="I10773">
        <v>8319</v>
      </c>
      <c r="J10773">
        <v>179</v>
      </c>
      <c r="K10773">
        <v>15483</v>
      </c>
      <c r="L10773">
        <v>24000</v>
      </c>
      <c r="M10773" t="s">
        <v>2043</v>
      </c>
      <c r="N10773" t="s">
        <v>2043</v>
      </c>
      <c r="O10773" t="s">
        <v>2043</v>
      </c>
      <c r="P10773" t="s">
        <v>2043</v>
      </c>
    </row>
    <row r="10774" spans="1:16" x14ac:dyDescent="0.2">
      <c r="A10774" t="s">
        <v>2293</v>
      </c>
      <c r="B10774">
        <v>333</v>
      </c>
      <c r="C10774">
        <v>2017</v>
      </c>
      <c r="D10774" t="s">
        <v>1103</v>
      </c>
      <c r="E10774" t="s">
        <v>2118</v>
      </c>
      <c r="F10774" t="s">
        <v>98</v>
      </c>
      <c r="G10774" t="s">
        <v>1442</v>
      </c>
      <c r="H10774">
        <v>7367</v>
      </c>
      <c r="I10774">
        <v>8284</v>
      </c>
      <c r="J10774">
        <v>496</v>
      </c>
      <c r="K10774">
        <v>9599</v>
      </c>
      <c r="L10774">
        <v>23992</v>
      </c>
      <c r="M10774" t="s">
        <v>2043</v>
      </c>
      <c r="N10774" t="s">
        <v>2043</v>
      </c>
      <c r="O10774" t="s">
        <v>2043</v>
      </c>
      <c r="P10774" t="s">
        <v>2043</v>
      </c>
    </row>
    <row r="10775" spans="1:16" x14ac:dyDescent="0.2">
      <c r="A10775" t="s">
        <v>2176</v>
      </c>
      <c r="B10775">
        <v>334</v>
      </c>
      <c r="C10775">
        <v>2017</v>
      </c>
      <c r="D10775" t="s">
        <v>998</v>
      </c>
      <c r="E10775" t="s">
        <v>115</v>
      </c>
      <c r="F10775" t="s">
        <v>146</v>
      </c>
      <c r="G10775" t="s">
        <v>1466</v>
      </c>
      <c r="H10775">
        <v>663</v>
      </c>
      <c r="I10775">
        <v>8240</v>
      </c>
      <c r="J10775">
        <v>199</v>
      </c>
      <c r="K10775">
        <v>2564</v>
      </c>
      <c r="L10775">
        <v>1770</v>
      </c>
      <c r="M10775" t="s">
        <v>2043</v>
      </c>
      <c r="N10775" t="s">
        <v>2043</v>
      </c>
      <c r="O10775" t="s">
        <v>2043</v>
      </c>
      <c r="P10775" t="s">
        <v>2043</v>
      </c>
    </row>
    <row r="10776" spans="1:16" x14ac:dyDescent="0.2">
      <c r="A10776" t="s">
        <v>2323</v>
      </c>
      <c r="B10776">
        <v>335</v>
      </c>
      <c r="C10776">
        <v>2017</v>
      </c>
      <c r="D10776" t="s">
        <v>283</v>
      </c>
      <c r="E10776" t="s">
        <v>283</v>
      </c>
      <c r="F10776" t="s">
        <v>28</v>
      </c>
      <c r="G10776" t="s">
        <v>1406</v>
      </c>
      <c r="H10776">
        <v>8092</v>
      </c>
      <c r="I10776">
        <v>8203</v>
      </c>
      <c r="J10776">
        <v>549</v>
      </c>
      <c r="K10776">
        <v>11068</v>
      </c>
      <c r="L10776">
        <v>26650</v>
      </c>
      <c r="M10776" t="s">
        <v>2043</v>
      </c>
      <c r="N10776" t="s">
        <v>2043</v>
      </c>
      <c r="O10776" t="s">
        <v>2043</v>
      </c>
      <c r="P10776" t="s">
        <v>2043</v>
      </c>
    </row>
    <row r="10777" spans="1:16" x14ac:dyDescent="0.2">
      <c r="A10777" t="s">
        <v>2370</v>
      </c>
      <c r="B10777">
        <v>336</v>
      </c>
      <c r="C10777">
        <v>2017</v>
      </c>
      <c r="D10777" t="s">
        <v>27</v>
      </c>
      <c r="E10777" t="s">
        <v>27</v>
      </c>
      <c r="F10777" t="s">
        <v>181</v>
      </c>
      <c r="G10777" t="s">
        <v>1591</v>
      </c>
      <c r="H10777">
        <v>20638</v>
      </c>
      <c r="I10777">
        <v>8172</v>
      </c>
      <c r="J10777">
        <v>677</v>
      </c>
      <c r="K10777">
        <v>24888</v>
      </c>
      <c r="L10777">
        <v>12600</v>
      </c>
      <c r="M10777" t="s">
        <v>2043</v>
      </c>
      <c r="N10777" t="s">
        <v>2043</v>
      </c>
      <c r="O10777" t="s">
        <v>2043</v>
      </c>
      <c r="P10777" t="s">
        <v>2043</v>
      </c>
    </row>
    <row r="10778" spans="1:16" x14ac:dyDescent="0.2">
      <c r="A10778" t="s">
        <v>2260</v>
      </c>
      <c r="B10778">
        <v>337</v>
      </c>
      <c r="C10778">
        <v>2017</v>
      </c>
      <c r="D10778" t="s">
        <v>1722</v>
      </c>
      <c r="E10778" t="s">
        <v>2064</v>
      </c>
      <c r="F10778" t="s">
        <v>44</v>
      </c>
      <c r="G10778" t="s">
        <v>1898</v>
      </c>
      <c r="H10778">
        <v>2416</v>
      </c>
      <c r="I10778">
        <v>8111</v>
      </c>
      <c r="J10778">
        <v>97</v>
      </c>
      <c r="K10778">
        <v>5653</v>
      </c>
      <c r="L10778">
        <v>11300</v>
      </c>
      <c r="M10778" t="s">
        <v>2043</v>
      </c>
      <c r="N10778" t="s">
        <v>2043</v>
      </c>
      <c r="O10778" t="s">
        <v>2043</v>
      </c>
      <c r="P10778" t="s">
        <v>2043</v>
      </c>
    </row>
    <row r="10779" spans="1:16" x14ac:dyDescent="0.2">
      <c r="A10779" t="s">
        <v>2488</v>
      </c>
      <c r="B10779">
        <v>338</v>
      </c>
      <c r="C10779">
        <v>2017</v>
      </c>
      <c r="D10779" t="s">
        <v>998</v>
      </c>
      <c r="E10779" t="s">
        <v>115</v>
      </c>
      <c r="F10779" t="s">
        <v>44</v>
      </c>
      <c r="G10779" t="s">
        <v>1488</v>
      </c>
      <c r="H10779">
        <v>4293</v>
      </c>
      <c r="I10779">
        <v>8074</v>
      </c>
      <c r="J10779">
        <v>68</v>
      </c>
      <c r="K10779">
        <v>5390</v>
      </c>
      <c r="L10779">
        <v>8700</v>
      </c>
      <c r="M10779" t="s">
        <v>2043</v>
      </c>
      <c r="N10779" t="s">
        <v>2043</v>
      </c>
      <c r="O10779" t="s">
        <v>2043</v>
      </c>
      <c r="P10779" t="s">
        <v>2043</v>
      </c>
    </row>
    <row r="10780" spans="1:16" x14ac:dyDescent="0.2">
      <c r="A10780" t="s">
        <v>2313</v>
      </c>
      <c r="B10780">
        <v>339</v>
      </c>
      <c r="C10780">
        <v>2017</v>
      </c>
      <c r="D10780" t="s">
        <v>980</v>
      </c>
      <c r="E10780" t="s">
        <v>2055</v>
      </c>
      <c r="F10780" t="s">
        <v>41</v>
      </c>
      <c r="G10780" t="s">
        <v>1574</v>
      </c>
      <c r="H10780">
        <v>17423</v>
      </c>
      <c r="I10780">
        <v>7961</v>
      </c>
      <c r="J10780">
        <v>563</v>
      </c>
      <c r="K10780">
        <v>7837</v>
      </c>
      <c r="L10780">
        <v>16500</v>
      </c>
      <c r="M10780" t="s">
        <v>2043</v>
      </c>
      <c r="N10780" t="s">
        <v>2046</v>
      </c>
      <c r="O10780" t="s">
        <v>2043</v>
      </c>
      <c r="P10780" t="s">
        <v>2043</v>
      </c>
    </row>
    <row r="10781" spans="1:16" x14ac:dyDescent="0.2">
      <c r="A10781" t="s">
        <v>2363</v>
      </c>
      <c r="B10781">
        <v>340</v>
      </c>
      <c r="C10781">
        <v>2017</v>
      </c>
      <c r="D10781" t="s">
        <v>1830</v>
      </c>
      <c r="E10781" t="s">
        <v>2042</v>
      </c>
      <c r="F10781" t="s">
        <v>98</v>
      </c>
      <c r="G10781" t="s">
        <v>1816</v>
      </c>
      <c r="H10781">
        <v>5489</v>
      </c>
      <c r="I10781">
        <v>7922</v>
      </c>
      <c r="J10781">
        <v>287</v>
      </c>
      <c r="K10781">
        <v>4058</v>
      </c>
      <c r="L10781">
        <v>27550</v>
      </c>
      <c r="M10781" t="s">
        <v>2043</v>
      </c>
      <c r="N10781" t="s">
        <v>2043</v>
      </c>
      <c r="O10781" t="s">
        <v>2043</v>
      </c>
      <c r="P10781" t="s">
        <v>2043</v>
      </c>
    </row>
    <row r="10782" spans="1:16" x14ac:dyDescent="0.2">
      <c r="A10782" t="s">
        <v>2326</v>
      </c>
      <c r="B10782">
        <v>341</v>
      </c>
      <c r="C10782">
        <v>2017</v>
      </c>
      <c r="D10782" t="s">
        <v>91</v>
      </c>
      <c r="E10782" t="s">
        <v>2118</v>
      </c>
      <c r="F10782" t="s">
        <v>93</v>
      </c>
      <c r="G10782" t="s">
        <v>1457</v>
      </c>
      <c r="H10782">
        <v>25451</v>
      </c>
      <c r="I10782">
        <v>7902</v>
      </c>
      <c r="J10782">
        <v>1027</v>
      </c>
      <c r="K10782">
        <v>19243</v>
      </c>
      <c r="L10782">
        <v>10400</v>
      </c>
      <c r="M10782" t="s">
        <v>2043</v>
      </c>
      <c r="N10782" t="s">
        <v>2043</v>
      </c>
      <c r="O10782" t="s">
        <v>2043</v>
      </c>
      <c r="P10782" t="s">
        <v>2043</v>
      </c>
    </row>
    <row r="10783" spans="1:16" x14ac:dyDescent="0.2">
      <c r="A10783" t="s">
        <v>2361</v>
      </c>
      <c r="B10783">
        <v>342</v>
      </c>
      <c r="C10783">
        <v>2017</v>
      </c>
      <c r="D10783" t="s">
        <v>97</v>
      </c>
      <c r="E10783" t="s">
        <v>2044</v>
      </c>
      <c r="F10783" t="s">
        <v>68</v>
      </c>
      <c r="G10783" t="s">
        <v>1408</v>
      </c>
      <c r="I10783">
        <v>7899</v>
      </c>
      <c r="J10783">
        <v>357</v>
      </c>
      <c r="K10783">
        <v>38465</v>
      </c>
      <c r="L10783">
        <v>5732</v>
      </c>
      <c r="M10783" t="s">
        <v>2043</v>
      </c>
      <c r="N10783" t="s">
        <v>2043</v>
      </c>
      <c r="O10783" t="s">
        <v>2043</v>
      </c>
      <c r="P10783" t="s">
        <v>2043</v>
      </c>
    </row>
    <row r="10784" spans="1:16" x14ac:dyDescent="0.2">
      <c r="A10784" t="s">
        <v>2140</v>
      </c>
      <c r="B10784">
        <v>343</v>
      </c>
      <c r="C10784">
        <v>2017</v>
      </c>
      <c r="D10784" t="s">
        <v>488</v>
      </c>
      <c r="E10784" t="s">
        <v>920</v>
      </c>
      <c r="F10784" t="s">
        <v>116</v>
      </c>
      <c r="G10784" t="s">
        <v>1542</v>
      </c>
      <c r="H10784">
        <v>5394</v>
      </c>
      <c r="I10784">
        <v>7872</v>
      </c>
      <c r="J10784">
        <v>4401</v>
      </c>
      <c r="K10784">
        <v>13028</v>
      </c>
      <c r="L10784">
        <v>3300</v>
      </c>
      <c r="M10784" t="s">
        <v>2043</v>
      </c>
      <c r="N10784" t="s">
        <v>2043</v>
      </c>
      <c r="O10784" t="s">
        <v>2043</v>
      </c>
      <c r="P10784" t="s">
        <v>2043</v>
      </c>
    </row>
    <row r="10785" spans="1:16" x14ac:dyDescent="0.2">
      <c r="A10785" t="s">
        <v>2159</v>
      </c>
      <c r="B10785">
        <v>344</v>
      </c>
      <c r="C10785">
        <v>2017</v>
      </c>
      <c r="D10785" t="s">
        <v>488</v>
      </c>
      <c r="E10785" t="s">
        <v>920</v>
      </c>
      <c r="F10785" t="s">
        <v>22</v>
      </c>
      <c r="G10785" t="s">
        <v>1538</v>
      </c>
      <c r="H10785">
        <v>34640</v>
      </c>
      <c r="I10785">
        <v>7869</v>
      </c>
      <c r="J10785">
        <v>3071</v>
      </c>
      <c r="K10785">
        <v>45564</v>
      </c>
      <c r="L10785">
        <v>4500</v>
      </c>
      <c r="M10785" t="s">
        <v>2043</v>
      </c>
      <c r="N10785" t="s">
        <v>2043</v>
      </c>
      <c r="O10785" t="s">
        <v>2043</v>
      </c>
      <c r="P10785" t="s">
        <v>2043</v>
      </c>
    </row>
    <row r="10786" spans="1:16" x14ac:dyDescent="0.2">
      <c r="A10786" t="s">
        <v>790</v>
      </c>
      <c r="B10786">
        <v>345</v>
      </c>
      <c r="C10786">
        <v>2017</v>
      </c>
      <c r="D10786" t="s">
        <v>715</v>
      </c>
      <c r="E10786" t="s">
        <v>2143</v>
      </c>
      <c r="F10786" t="s">
        <v>28</v>
      </c>
      <c r="G10786" t="s">
        <v>1406</v>
      </c>
      <c r="H10786">
        <v>9648</v>
      </c>
      <c r="I10786">
        <v>7847</v>
      </c>
      <c r="J10786">
        <v>609</v>
      </c>
      <c r="K10786">
        <v>12485</v>
      </c>
      <c r="L10786">
        <v>49800</v>
      </c>
      <c r="M10786" t="s">
        <v>2043</v>
      </c>
      <c r="N10786" t="s">
        <v>2043</v>
      </c>
      <c r="O10786" t="s">
        <v>2043</v>
      </c>
      <c r="P10786" t="s">
        <v>2043</v>
      </c>
    </row>
    <row r="10787" spans="1:16" x14ac:dyDescent="0.2">
      <c r="A10787" t="s">
        <v>2436</v>
      </c>
      <c r="B10787">
        <v>346</v>
      </c>
      <c r="C10787">
        <v>2017</v>
      </c>
      <c r="D10787" t="s">
        <v>980</v>
      </c>
      <c r="E10787" t="s">
        <v>2055</v>
      </c>
      <c r="F10787" t="s">
        <v>53</v>
      </c>
      <c r="G10787" t="s">
        <v>1878</v>
      </c>
      <c r="H10787">
        <v>15263</v>
      </c>
      <c r="I10787">
        <v>7811</v>
      </c>
      <c r="J10787">
        <v>689</v>
      </c>
      <c r="K10787">
        <v>15984</v>
      </c>
      <c r="L10787">
        <v>6910</v>
      </c>
      <c r="M10787" t="s">
        <v>2043</v>
      </c>
      <c r="N10787" t="s">
        <v>2043</v>
      </c>
      <c r="O10787" t="s">
        <v>2043</v>
      </c>
      <c r="P10787" t="s">
        <v>2043</v>
      </c>
    </row>
    <row r="10788" spans="1:16" x14ac:dyDescent="0.2">
      <c r="A10788" t="s">
        <v>2300</v>
      </c>
      <c r="B10788">
        <v>347</v>
      </c>
      <c r="C10788">
        <v>2017</v>
      </c>
      <c r="D10788" t="s">
        <v>166</v>
      </c>
      <c r="E10788" t="s">
        <v>2118</v>
      </c>
      <c r="F10788" t="s">
        <v>255</v>
      </c>
      <c r="G10788" t="s">
        <v>1733</v>
      </c>
      <c r="H10788">
        <v>8425</v>
      </c>
      <c r="I10788">
        <v>7777</v>
      </c>
      <c r="J10788">
        <v>382</v>
      </c>
      <c r="K10788">
        <v>6424</v>
      </c>
      <c r="L10788">
        <v>7695</v>
      </c>
      <c r="M10788" t="s">
        <v>2046</v>
      </c>
      <c r="N10788" t="s">
        <v>2043</v>
      </c>
      <c r="O10788" t="s">
        <v>2043</v>
      </c>
      <c r="P10788" t="s">
        <v>2043</v>
      </c>
    </row>
    <row r="10789" spans="1:16" x14ac:dyDescent="0.2">
      <c r="A10789" t="s">
        <v>2354</v>
      </c>
      <c r="B10789">
        <v>348</v>
      </c>
      <c r="C10789">
        <v>2017</v>
      </c>
      <c r="D10789" t="s">
        <v>1838</v>
      </c>
      <c r="E10789" t="s">
        <v>2042</v>
      </c>
      <c r="F10789" t="s">
        <v>28</v>
      </c>
      <c r="G10789" t="s">
        <v>1406</v>
      </c>
      <c r="H10789">
        <v>9818</v>
      </c>
      <c r="I10789">
        <v>7766</v>
      </c>
      <c r="J10789">
        <v>664</v>
      </c>
      <c r="K10789">
        <v>3840</v>
      </c>
      <c r="L10789">
        <v>32965</v>
      </c>
      <c r="M10789" t="s">
        <v>2043</v>
      </c>
      <c r="N10789" t="s">
        <v>2043</v>
      </c>
      <c r="O10789" t="s">
        <v>2043</v>
      </c>
      <c r="P10789" t="s">
        <v>2043</v>
      </c>
    </row>
    <row r="10790" spans="1:16" x14ac:dyDescent="0.2">
      <c r="A10790" t="s">
        <v>2197</v>
      </c>
      <c r="B10790">
        <v>349</v>
      </c>
      <c r="C10790">
        <v>2017</v>
      </c>
      <c r="D10790" t="s">
        <v>21</v>
      </c>
      <c r="E10790" t="s">
        <v>920</v>
      </c>
      <c r="F10790" t="s">
        <v>22</v>
      </c>
      <c r="G10790" t="s">
        <v>1690</v>
      </c>
      <c r="H10790">
        <v>3812</v>
      </c>
      <c r="I10790">
        <v>7743</v>
      </c>
      <c r="J10790">
        <v>125</v>
      </c>
      <c r="K10790">
        <v>5560</v>
      </c>
      <c r="L10790">
        <v>7134</v>
      </c>
      <c r="M10790" t="s">
        <v>2043</v>
      </c>
      <c r="N10790" t="s">
        <v>2043</v>
      </c>
      <c r="O10790" t="s">
        <v>2043</v>
      </c>
      <c r="P10790" t="s">
        <v>2043</v>
      </c>
    </row>
    <row r="10791" spans="1:16" x14ac:dyDescent="0.2">
      <c r="A10791" t="s">
        <v>2329</v>
      </c>
      <c r="B10791">
        <v>350</v>
      </c>
      <c r="C10791">
        <v>2017</v>
      </c>
      <c r="D10791" t="s">
        <v>985</v>
      </c>
      <c r="E10791" t="s">
        <v>115</v>
      </c>
      <c r="F10791" t="s">
        <v>18</v>
      </c>
      <c r="G10791" t="s">
        <v>2490</v>
      </c>
      <c r="H10791">
        <v>1313</v>
      </c>
      <c r="I10791">
        <v>7735</v>
      </c>
      <c r="J10791">
        <v>57</v>
      </c>
      <c r="K10791">
        <v>1930</v>
      </c>
      <c r="L10791">
        <v>11500</v>
      </c>
      <c r="M10791" t="s">
        <v>2043</v>
      </c>
      <c r="N10791" t="s">
        <v>2043</v>
      </c>
      <c r="O10791" t="s">
        <v>2043</v>
      </c>
      <c r="P10791" t="s">
        <v>2043</v>
      </c>
    </row>
    <row r="10792" spans="1:16" x14ac:dyDescent="0.2">
      <c r="A10792" t="s">
        <v>2282</v>
      </c>
      <c r="B10792">
        <v>351</v>
      </c>
      <c r="C10792">
        <v>2017</v>
      </c>
      <c r="D10792" t="s">
        <v>980</v>
      </c>
      <c r="E10792" t="s">
        <v>2055</v>
      </c>
      <c r="F10792" t="s">
        <v>22</v>
      </c>
      <c r="G10792" t="s">
        <v>1502</v>
      </c>
      <c r="H10792">
        <v>1786</v>
      </c>
      <c r="I10792">
        <v>7710</v>
      </c>
      <c r="J10792">
        <v>120</v>
      </c>
      <c r="K10792">
        <v>2606</v>
      </c>
      <c r="L10792">
        <v>17000</v>
      </c>
      <c r="M10792" t="s">
        <v>2043</v>
      </c>
      <c r="N10792" t="s">
        <v>2043</v>
      </c>
      <c r="O10792" t="s">
        <v>2043</v>
      </c>
      <c r="P10792" t="s">
        <v>2043</v>
      </c>
    </row>
    <row r="10793" spans="1:16" x14ac:dyDescent="0.2">
      <c r="A10793" t="s">
        <v>2497</v>
      </c>
      <c r="B10793">
        <v>352</v>
      </c>
      <c r="C10793">
        <v>2017</v>
      </c>
      <c r="D10793" t="s">
        <v>824</v>
      </c>
      <c r="E10793" t="s">
        <v>112</v>
      </c>
      <c r="F10793" t="s">
        <v>255</v>
      </c>
      <c r="G10793" t="s">
        <v>2498</v>
      </c>
      <c r="H10793">
        <v>24571</v>
      </c>
      <c r="I10793">
        <v>7684</v>
      </c>
      <c r="J10793">
        <v>306</v>
      </c>
      <c r="K10793">
        <v>26684</v>
      </c>
      <c r="L10793">
        <v>18500</v>
      </c>
      <c r="M10793" t="s">
        <v>2043</v>
      </c>
      <c r="N10793" t="s">
        <v>2043</v>
      </c>
      <c r="O10793" t="s">
        <v>2043</v>
      </c>
      <c r="P10793" t="s">
        <v>2043</v>
      </c>
    </row>
    <row r="10794" spans="1:16" x14ac:dyDescent="0.2">
      <c r="A10794" t="s">
        <v>2421</v>
      </c>
      <c r="B10794">
        <v>353</v>
      </c>
      <c r="C10794">
        <v>2017</v>
      </c>
      <c r="D10794" t="s">
        <v>1111</v>
      </c>
      <c r="E10794" t="s">
        <v>221</v>
      </c>
      <c r="F10794" t="s">
        <v>86</v>
      </c>
      <c r="G10794" t="s">
        <v>1412</v>
      </c>
      <c r="H10794">
        <v>7466</v>
      </c>
      <c r="I10794">
        <v>7669</v>
      </c>
      <c r="J10794">
        <v>603</v>
      </c>
      <c r="K10794">
        <v>10178</v>
      </c>
      <c r="L10794">
        <v>4623</v>
      </c>
      <c r="M10794" t="s">
        <v>2043</v>
      </c>
      <c r="N10794" t="s">
        <v>2043</v>
      </c>
      <c r="O10794" t="s">
        <v>2043</v>
      </c>
      <c r="P10794" t="s">
        <v>2043</v>
      </c>
    </row>
    <row r="10795" spans="1:16" x14ac:dyDescent="0.2">
      <c r="A10795" t="s">
        <v>2355</v>
      </c>
      <c r="B10795">
        <v>354</v>
      </c>
      <c r="C10795">
        <v>2017</v>
      </c>
      <c r="D10795" t="s">
        <v>65</v>
      </c>
      <c r="E10795" t="s">
        <v>2044</v>
      </c>
      <c r="F10795" t="s">
        <v>33</v>
      </c>
      <c r="G10795" t="s">
        <v>1624</v>
      </c>
      <c r="H10795">
        <v>8561</v>
      </c>
      <c r="I10795">
        <v>7654</v>
      </c>
      <c r="J10795">
        <v>602</v>
      </c>
      <c r="K10795">
        <v>23365</v>
      </c>
      <c r="L10795">
        <v>7608</v>
      </c>
      <c r="M10795" t="s">
        <v>2043</v>
      </c>
      <c r="N10795" t="s">
        <v>2043</v>
      </c>
      <c r="O10795" t="s">
        <v>2043</v>
      </c>
      <c r="P10795" t="s">
        <v>2043</v>
      </c>
    </row>
    <row r="10796" spans="1:16" x14ac:dyDescent="0.2">
      <c r="A10796" t="s">
        <v>2332</v>
      </c>
      <c r="B10796">
        <v>355</v>
      </c>
      <c r="C10796">
        <v>2017</v>
      </c>
      <c r="D10796" t="s">
        <v>221</v>
      </c>
      <c r="E10796" t="s">
        <v>221</v>
      </c>
      <c r="F10796" t="s">
        <v>22</v>
      </c>
      <c r="G10796" t="s">
        <v>1403</v>
      </c>
      <c r="H10796">
        <v>5386</v>
      </c>
      <c r="I10796">
        <v>7651</v>
      </c>
      <c r="J10796">
        <v>198</v>
      </c>
      <c r="K10796">
        <v>5354</v>
      </c>
      <c r="L10796">
        <v>28100</v>
      </c>
      <c r="M10796" t="s">
        <v>2043</v>
      </c>
      <c r="N10796" t="s">
        <v>2043</v>
      </c>
      <c r="O10796" t="s">
        <v>2043</v>
      </c>
      <c r="P10796" t="s">
        <v>2043</v>
      </c>
    </row>
    <row r="10797" spans="1:16" x14ac:dyDescent="0.2">
      <c r="A10797" t="s">
        <v>2163</v>
      </c>
      <c r="B10797">
        <v>356</v>
      </c>
      <c r="C10797">
        <v>2017</v>
      </c>
      <c r="D10797" t="s">
        <v>488</v>
      </c>
      <c r="E10797" t="s">
        <v>920</v>
      </c>
      <c r="F10797" t="s">
        <v>22</v>
      </c>
      <c r="G10797" t="s">
        <v>1403</v>
      </c>
      <c r="H10797">
        <v>56302</v>
      </c>
      <c r="I10797">
        <v>7651</v>
      </c>
      <c r="J10797">
        <v>1097</v>
      </c>
      <c r="K10797">
        <v>29459</v>
      </c>
      <c r="L10797">
        <v>2650</v>
      </c>
      <c r="M10797" t="s">
        <v>2043</v>
      </c>
      <c r="N10797" t="s">
        <v>2043</v>
      </c>
      <c r="O10797" t="s">
        <v>2043</v>
      </c>
      <c r="P10797" t="s">
        <v>2043</v>
      </c>
    </row>
    <row r="10798" spans="1:16" x14ac:dyDescent="0.2">
      <c r="A10798" t="s">
        <v>2403</v>
      </c>
      <c r="B10798">
        <v>357</v>
      </c>
      <c r="C10798">
        <v>2017</v>
      </c>
      <c r="D10798" t="s">
        <v>609</v>
      </c>
      <c r="E10798" t="s">
        <v>2044</v>
      </c>
      <c r="F10798" t="s">
        <v>55</v>
      </c>
      <c r="G10798" t="s">
        <v>1413</v>
      </c>
      <c r="H10798">
        <v>54555</v>
      </c>
      <c r="I10798">
        <v>7644</v>
      </c>
      <c r="J10798">
        <v>1889</v>
      </c>
      <c r="K10798">
        <v>223383</v>
      </c>
      <c r="L10798">
        <v>16200</v>
      </c>
      <c r="M10798" t="s">
        <v>2043</v>
      </c>
      <c r="N10798" t="s">
        <v>2043</v>
      </c>
      <c r="O10798" t="s">
        <v>2043</v>
      </c>
      <c r="P10798" t="s">
        <v>2043</v>
      </c>
    </row>
    <row r="10799" spans="1:16" x14ac:dyDescent="0.2">
      <c r="A10799" t="s">
        <v>2338</v>
      </c>
      <c r="B10799">
        <v>358</v>
      </c>
      <c r="C10799">
        <v>2017</v>
      </c>
      <c r="D10799" t="s">
        <v>214</v>
      </c>
      <c r="E10799" t="s">
        <v>920</v>
      </c>
      <c r="F10799" t="s">
        <v>146</v>
      </c>
      <c r="G10799" t="s">
        <v>1462</v>
      </c>
      <c r="H10799">
        <v>18627</v>
      </c>
      <c r="I10799">
        <v>7639</v>
      </c>
      <c r="J10799">
        <v>942</v>
      </c>
      <c r="K10799">
        <v>32053</v>
      </c>
      <c r="L10799">
        <v>7762</v>
      </c>
      <c r="M10799" t="s">
        <v>2043</v>
      </c>
      <c r="N10799" t="s">
        <v>2043</v>
      </c>
      <c r="O10799" t="s">
        <v>2043</v>
      </c>
      <c r="P10799" t="s">
        <v>2043</v>
      </c>
    </row>
    <row r="10800" spans="1:16" x14ac:dyDescent="0.2">
      <c r="A10800" t="s">
        <v>2385</v>
      </c>
      <c r="B10800">
        <v>359</v>
      </c>
      <c r="C10800">
        <v>2017</v>
      </c>
      <c r="D10800" t="s">
        <v>976</v>
      </c>
      <c r="E10800" t="s">
        <v>115</v>
      </c>
      <c r="F10800" t="s">
        <v>44</v>
      </c>
      <c r="G10800" t="s">
        <v>1513</v>
      </c>
      <c r="H10800">
        <v>2626</v>
      </c>
      <c r="I10800">
        <v>7625</v>
      </c>
      <c r="J10800">
        <v>121</v>
      </c>
      <c r="K10800">
        <v>4094</v>
      </c>
      <c r="L10800">
        <v>8900</v>
      </c>
      <c r="M10800" t="s">
        <v>2043</v>
      </c>
      <c r="N10800" t="s">
        <v>2043</v>
      </c>
      <c r="O10800" t="s">
        <v>2043</v>
      </c>
      <c r="P10800" t="s">
        <v>2043</v>
      </c>
    </row>
    <row r="10801" spans="1:16" x14ac:dyDescent="0.2">
      <c r="A10801" t="s">
        <v>2386</v>
      </c>
      <c r="B10801">
        <v>360</v>
      </c>
      <c r="C10801">
        <v>2017</v>
      </c>
      <c r="D10801" t="s">
        <v>221</v>
      </c>
      <c r="E10801" t="s">
        <v>221</v>
      </c>
      <c r="F10801" t="s">
        <v>33</v>
      </c>
      <c r="G10801" t="s">
        <v>1642</v>
      </c>
      <c r="H10801">
        <v>3756</v>
      </c>
      <c r="I10801">
        <v>7552</v>
      </c>
      <c r="J10801">
        <v>182</v>
      </c>
      <c r="K10801">
        <v>3894</v>
      </c>
      <c r="L10801">
        <v>31000</v>
      </c>
      <c r="M10801" t="s">
        <v>2043</v>
      </c>
      <c r="N10801" t="s">
        <v>2043</v>
      </c>
      <c r="O10801" t="s">
        <v>2043</v>
      </c>
      <c r="P10801" t="s">
        <v>2043</v>
      </c>
    </row>
    <row r="10802" spans="1:16" x14ac:dyDescent="0.2">
      <c r="A10802" t="s">
        <v>2266</v>
      </c>
      <c r="B10802">
        <v>361</v>
      </c>
      <c r="C10802">
        <v>2017</v>
      </c>
      <c r="D10802" t="s">
        <v>65</v>
      </c>
      <c r="E10802" t="s">
        <v>2044</v>
      </c>
      <c r="F10802" t="s">
        <v>28</v>
      </c>
      <c r="G10802" t="s">
        <v>1406</v>
      </c>
      <c r="H10802">
        <v>5298</v>
      </c>
      <c r="I10802">
        <v>7532</v>
      </c>
      <c r="J10802">
        <v>565</v>
      </c>
      <c r="K10802">
        <v>29709</v>
      </c>
      <c r="L10802">
        <v>14700</v>
      </c>
      <c r="M10802" t="s">
        <v>2043</v>
      </c>
      <c r="N10802" t="s">
        <v>2043</v>
      </c>
      <c r="O10802" t="s">
        <v>2043</v>
      </c>
      <c r="P10802" t="s">
        <v>2043</v>
      </c>
    </row>
    <row r="10803" spans="1:16" x14ac:dyDescent="0.2">
      <c r="A10803" t="s">
        <v>2289</v>
      </c>
      <c r="B10803">
        <v>362</v>
      </c>
      <c r="C10803">
        <v>2017</v>
      </c>
      <c r="D10803" t="s">
        <v>214</v>
      </c>
      <c r="E10803" t="s">
        <v>920</v>
      </c>
      <c r="F10803" t="s">
        <v>22</v>
      </c>
      <c r="G10803" t="s">
        <v>1403</v>
      </c>
      <c r="H10803">
        <v>11882</v>
      </c>
      <c r="I10803">
        <v>7528</v>
      </c>
      <c r="J10803">
        <v>432</v>
      </c>
      <c r="K10803">
        <v>21829</v>
      </c>
      <c r="L10803">
        <v>7727</v>
      </c>
      <c r="M10803" t="s">
        <v>2043</v>
      </c>
      <c r="N10803" t="s">
        <v>2043</v>
      </c>
      <c r="O10803" t="s">
        <v>2043</v>
      </c>
      <c r="P10803" t="s">
        <v>2043</v>
      </c>
    </row>
    <row r="10804" spans="1:16" x14ac:dyDescent="0.2">
      <c r="A10804" t="s">
        <v>2536</v>
      </c>
      <c r="B10804">
        <v>363</v>
      </c>
      <c r="C10804">
        <v>2017</v>
      </c>
      <c r="D10804" t="s">
        <v>970</v>
      </c>
      <c r="E10804" t="s">
        <v>2045</v>
      </c>
      <c r="F10804" t="s">
        <v>177</v>
      </c>
      <c r="G10804" t="s">
        <v>1752</v>
      </c>
      <c r="H10804">
        <v>13849</v>
      </c>
      <c r="I10804">
        <v>7527</v>
      </c>
      <c r="J10804">
        <v>324</v>
      </c>
      <c r="K10804">
        <v>11996</v>
      </c>
      <c r="L10804">
        <v>21000</v>
      </c>
      <c r="M10804" t="s">
        <v>2043</v>
      </c>
      <c r="N10804" t="s">
        <v>2043</v>
      </c>
      <c r="O10804" t="s">
        <v>2043</v>
      </c>
      <c r="P10804" t="s">
        <v>2043</v>
      </c>
    </row>
    <row r="10805" spans="1:16" x14ac:dyDescent="0.2">
      <c r="A10805" t="s">
        <v>2291</v>
      </c>
      <c r="B10805">
        <v>364</v>
      </c>
      <c r="C10805">
        <v>2017</v>
      </c>
      <c r="D10805" t="s">
        <v>998</v>
      </c>
      <c r="E10805" t="s">
        <v>115</v>
      </c>
      <c r="F10805" t="s">
        <v>86</v>
      </c>
      <c r="G10805" t="s">
        <v>1412</v>
      </c>
      <c r="H10805">
        <v>8296</v>
      </c>
      <c r="I10805">
        <v>7524</v>
      </c>
      <c r="J10805">
        <v>196</v>
      </c>
      <c r="K10805">
        <v>5707</v>
      </c>
      <c r="L10805">
        <v>14000</v>
      </c>
      <c r="M10805" t="s">
        <v>2043</v>
      </c>
      <c r="N10805" t="s">
        <v>2043</v>
      </c>
      <c r="O10805" t="s">
        <v>2043</v>
      </c>
      <c r="P10805" t="s">
        <v>2043</v>
      </c>
    </row>
    <row r="10806" spans="1:16" x14ac:dyDescent="0.2">
      <c r="A10806" t="s">
        <v>2245</v>
      </c>
      <c r="B10806">
        <v>365</v>
      </c>
      <c r="C10806">
        <v>2017</v>
      </c>
      <c r="D10806" t="s">
        <v>214</v>
      </c>
      <c r="E10806" t="s">
        <v>920</v>
      </c>
      <c r="F10806" t="s">
        <v>98</v>
      </c>
      <c r="G10806" t="s">
        <v>1561</v>
      </c>
      <c r="H10806">
        <v>25448</v>
      </c>
      <c r="I10806">
        <v>7517</v>
      </c>
      <c r="J10806">
        <v>1902</v>
      </c>
      <c r="K10806">
        <v>38315</v>
      </c>
      <c r="L10806">
        <v>12689</v>
      </c>
      <c r="M10806" t="s">
        <v>2043</v>
      </c>
      <c r="N10806" t="s">
        <v>2043</v>
      </c>
      <c r="O10806" t="s">
        <v>2043</v>
      </c>
      <c r="P10806" t="s">
        <v>2043</v>
      </c>
    </row>
    <row r="10807" spans="1:16" x14ac:dyDescent="0.2">
      <c r="A10807" t="s">
        <v>2345</v>
      </c>
      <c r="B10807">
        <v>366</v>
      </c>
      <c r="C10807">
        <v>2017</v>
      </c>
      <c r="D10807" t="s">
        <v>1291</v>
      </c>
      <c r="E10807" t="s">
        <v>112</v>
      </c>
      <c r="F10807" t="s">
        <v>41</v>
      </c>
      <c r="G10807" t="s">
        <v>1478</v>
      </c>
      <c r="H10807">
        <v>13501</v>
      </c>
      <c r="I10807">
        <v>7515</v>
      </c>
      <c r="J10807">
        <v>645</v>
      </c>
      <c r="K10807">
        <v>10100</v>
      </c>
      <c r="L10807">
        <v>43000</v>
      </c>
      <c r="M10807" t="s">
        <v>2043</v>
      </c>
      <c r="N10807" t="s">
        <v>2043</v>
      </c>
      <c r="O10807" t="s">
        <v>2043</v>
      </c>
      <c r="P10807" t="s">
        <v>2043</v>
      </c>
    </row>
    <row r="10808" spans="1:16" x14ac:dyDescent="0.2">
      <c r="A10808" t="s">
        <v>2341</v>
      </c>
      <c r="B10808">
        <v>367</v>
      </c>
      <c r="C10808">
        <v>2017</v>
      </c>
      <c r="D10808" t="s">
        <v>920</v>
      </c>
      <c r="E10808" t="s">
        <v>920</v>
      </c>
      <c r="F10808" t="s">
        <v>116</v>
      </c>
      <c r="G10808" t="s">
        <v>1529</v>
      </c>
      <c r="H10808">
        <v>24436</v>
      </c>
      <c r="I10808">
        <v>7499</v>
      </c>
      <c r="J10808">
        <v>424</v>
      </c>
      <c r="K10808">
        <v>46835</v>
      </c>
      <c r="L10808">
        <v>5604</v>
      </c>
      <c r="M10808" t="s">
        <v>2043</v>
      </c>
      <c r="N10808" t="s">
        <v>2043</v>
      </c>
      <c r="O10808" t="s">
        <v>2043</v>
      </c>
      <c r="P10808" t="s">
        <v>2043</v>
      </c>
    </row>
    <row r="10809" spans="1:16" x14ac:dyDescent="0.2">
      <c r="A10809" t="s">
        <v>2499</v>
      </c>
      <c r="B10809">
        <v>368</v>
      </c>
      <c r="C10809">
        <v>2017</v>
      </c>
      <c r="D10809" t="s">
        <v>214</v>
      </c>
      <c r="E10809" t="s">
        <v>920</v>
      </c>
      <c r="F10809" t="s">
        <v>187</v>
      </c>
      <c r="G10809" t="s">
        <v>1448</v>
      </c>
      <c r="H10809">
        <v>19134</v>
      </c>
      <c r="I10809">
        <v>7472</v>
      </c>
      <c r="J10809">
        <v>939</v>
      </c>
      <c r="K10809">
        <v>30123</v>
      </c>
      <c r="L10809">
        <v>8074</v>
      </c>
      <c r="M10809" t="s">
        <v>2043</v>
      </c>
      <c r="N10809" t="s">
        <v>2043</v>
      </c>
      <c r="O10809" t="s">
        <v>2043</v>
      </c>
      <c r="P10809" t="s">
        <v>2043</v>
      </c>
    </row>
    <row r="10810" spans="1:16" x14ac:dyDescent="0.2">
      <c r="A10810" t="s">
        <v>1644</v>
      </c>
      <c r="B10810">
        <v>369</v>
      </c>
      <c r="C10810">
        <v>2017</v>
      </c>
      <c r="D10810" t="s">
        <v>980</v>
      </c>
      <c r="E10810" t="s">
        <v>2055</v>
      </c>
      <c r="F10810" t="s">
        <v>98</v>
      </c>
      <c r="G10810" t="s">
        <v>1644</v>
      </c>
      <c r="H10810">
        <v>23236</v>
      </c>
      <c r="I10810">
        <v>7440</v>
      </c>
      <c r="J10810">
        <v>720</v>
      </c>
      <c r="K10810">
        <v>5524</v>
      </c>
      <c r="L10810">
        <v>17140</v>
      </c>
      <c r="M10810" t="s">
        <v>2043</v>
      </c>
      <c r="N10810" t="s">
        <v>2046</v>
      </c>
      <c r="O10810" t="s">
        <v>2043</v>
      </c>
      <c r="P10810" t="s">
        <v>2043</v>
      </c>
    </row>
    <row r="10811" spans="1:16" x14ac:dyDescent="0.2">
      <c r="A10811" t="s">
        <v>2275</v>
      </c>
      <c r="B10811">
        <v>370</v>
      </c>
      <c r="C10811">
        <v>2017</v>
      </c>
      <c r="D10811" t="s">
        <v>1722</v>
      </c>
      <c r="E10811" t="s">
        <v>2064</v>
      </c>
      <c r="F10811" t="s">
        <v>86</v>
      </c>
      <c r="G10811" t="s">
        <v>1622</v>
      </c>
      <c r="H10811">
        <v>4783</v>
      </c>
      <c r="I10811">
        <v>7411</v>
      </c>
      <c r="J10811">
        <v>160</v>
      </c>
      <c r="K10811">
        <v>7168</v>
      </c>
      <c r="L10811">
        <v>19795</v>
      </c>
      <c r="M10811" t="s">
        <v>2043</v>
      </c>
      <c r="N10811" t="s">
        <v>2043</v>
      </c>
      <c r="O10811" t="s">
        <v>2043</v>
      </c>
      <c r="P10811" t="s">
        <v>2043</v>
      </c>
    </row>
    <row r="10812" spans="1:16" x14ac:dyDescent="0.2">
      <c r="A10812" t="s">
        <v>2344</v>
      </c>
      <c r="B10812">
        <v>371</v>
      </c>
      <c r="C10812">
        <v>2017</v>
      </c>
      <c r="D10812" t="s">
        <v>283</v>
      </c>
      <c r="E10812" t="s">
        <v>283</v>
      </c>
      <c r="F10812" t="s">
        <v>28</v>
      </c>
      <c r="G10812" t="s">
        <v>1406</v>
      </c>
      <c r="H10812">
        <v>6710</v>
      </c>
      <c r="I10812">
        <v>7405</v>
      </c>
      <c r="J10812">
        <v>396</v>
      </c>
      <c r="K10812">
        <v>6213</v>
      </c>
      <c r="L10812">
        <v>20500</v>
      </c>
      <c r="M10812" t="s">
        <v>2043</v>
      </c>
      <c r="N10812" t="s">
        <v>2043</v>
      </c>
      <c r="O10812" t="s">
        <v>2043</v>
      </c>
      <c r="P10812" t="s">
        <v>2043</v>
      </c>
    </row>
    <row r="10813" spans="1:16" x14ac:dyDescent="0.2">
      <c r="A10813" t="s">
        <v>368</v>
      </c>
      <c r="B10813">
        <v>372</v>
      </c>
      <c r="C10813">
        <v>2017</v>
      </c>
      <c r="D10813" t="s">
        <v>1104</v>
      </c>
      <c r="E10813" t="s">
        <v>2054</v>
      </c>
      <c r="F10813" t="s">
        <v>18</v>
      </c>
      <c r="G10813" t="s">
        <v>1523</v>
      </c>
      <c r="H10813">
        <v>10888</v>
      </c>
      <c r="I10813">
        <v>7357</v>
      </c>
      <c r="J10813">
        <v>491</v>
      </c>
      <c r="K10813">
        <v>5137</v>
      </c>
      <c r="L10813">
        <v>26000</v>
      </c>
      <c r="M10813" t="s">
        <v>2043</v>
      </c>
      <c r="N10813" t="s">
        <v>2043</v>
      </c>
      <c r="O10813" t="s">
        <v>2043</v>
      </c>
      <c r="P10813" t="s">
        <v>2043</v>
      </c>
    </row>
    <row r="10814" spans="1:16" x14ac:dyDescent="0.2">
      <c r="A10814" t="s">
        <v>2331</v>
      </c>
      <c r="B10814">
        <v>373</v>
      </c>
      <c r="C10814">
        <v>2017</v>
      </c>
      <c r="D10814" t="s">
        <v>998</v>
      </c>
      <c r="E10814" t="s">
        <v>115</v>
      </c>
      <c r="F10814" t="s">
        <v>98</v>
      </c>
      <c r="G10814" t="s">
        <v>1499</v>
      </c>
      <c r="H10814">
        <v>3389</v>
      </c>
      <c r="I10814">
        <v>7336</v>
      </c>
      <c r="J10814">
        <v>102</v>
      </c>
      <c r="K10814">
        <v>4491</v>
      </c>
      <c r="L10814">
        <v>9000</v>
      </c>
      <c r="M10814" t="s">
        <v>2043</v>
      </c>
      <c r="N10814" t="s">
        <v>2043</v>
      </c>
      <c r="O10814" t="s">
        <v>2043</v>
      </c>
      <c r="P10814" t="s">
        <v>2043</v>
      </c>
    </row>
    <row r="10815" spans="1:16" x14ac:dyDescent="0.2">
      <c r="A10815" t="s">
        <v>2468</v>
      </c>
      <c r="B10815">
        <v>374</v>
      </c>
      <c r="C10815">
        <v>2017</v>
      </c>
      <c r="D10815" t="s">
        <v>1294</v>
      </c>
      <c r="E10815" t="s">
        <v>112</v>
      </c>
      <c r="F10815" t="s">
        <v>113</v>
      </c>
      <c r="G10815" t="s">
        <v>2317</v>
      </c>
      <c r="H10815">
        <v>2616</v>
      </c>
      <c r="I10815">
        <v>7274</v>
      </c>
      <c r="J10815">
        <v>122</v>
      </c>
      <c r="K10815">
        <v>6319</v>
      </c>
      <c r="L10815">
        <v>47000</v>
      </c>
      <c r="M10815" t="s">
        <v>2043</v>
      </c>
      <c r="N10815" t="s">
        <v>2043</v>
      </c>
      <c r="O10815" t="s">
        <v>2043</v>
      </c>
      <c r="P10815" t="s">
        <v>2043</v>
      </c>
    </row>
    <row r="10816" spans="1:16" x14ac:dyDescent="0.2">
      <c r="A10816" t="s">
        <v>2128</v>
      </c>
      <c r="B10816">
        <v>375</v>
      </c>
      <c r="C10816">
        <v>2017</v>
      </c>
      <c r="D10816" t="s">
        <v>1095</v>
      </c>
      <c r="E10816" t="s">
        <v>920</v>
      </c>
      <c r="F10816" t="s">
        <v>22</v>
      </c>
      <c r="G10816" t="s">
        <v>1403</v>
      </c>
      <c r="H10816">
        <v>15183</v>
      </c>
      <c r="I10816">
        <v>7251</v>
      </c>
      <c r="J10816">
        <v>2412</v>
      </c>
      <c r="K10816">
        <v>21140</v>
      </c>
      <c r="L10816">
        <v>36384</v>
      </c>
      <c r="M10816" t="s">
        <v>2043</v>
      </c>
      <c r="N10816" t="s">
        <v>2043</v>
      </c>
      <c r="O10816" t="s">
        <v>2043</v>
      </c>
      <c r="P10816" t="s">
        <v>2043</v>
      </c>
    </row>
    <row r="10817" spans="1:16" x14ac:dyDescent="0.2">
      <c r="A10817" t="s">
        <v>2463</v>
      </c>
      <c r="B10817">
        <v>376</v>
      </c>
      <c r="C10817">
        <v>2017</v>
      </c>
      <c r="D10817" t="s">
        <v>1294</v>
      </c>
      <c r="E10817" t="s">
        <v>112</v>
      </c>
      <c r="F10817" t="s">
        <v>190</v>
      </c>
      <c r="G10817" t="s">
        <v>1476</v>
      </c>
      <c r="H10817">
        <v>711</v>
      </c>
      <c r="I10817">
        <v>7227</v>
      </c>
      <c r="J10817">
        <v>664</v>
      </c>
      <c r="K10817">
        <v>6113</v>
      </c>
      <c r="L10817">
        <v>76650</v>
      </c>
      <c r="M10817" t="s">
        <v>2043</v>
      </c>
      <c r="N10817" t="s">
        <v>2043</v>
      </c>
      <c r="O10817" t="s">
        <v>2043</v>
      </c>
      <c r="P10817" t="s">
        <v>2043</v>
      </c>
    </row>
    <row r="10818" spans="1:16" x14ac:dyDescent="0.2">
      <c r="A10818" t="s">
        <v>2295</v>
      </c>
      <c r="B10818">
        <v>377</v>
      </c>
      <c r="C10818">
        <v>2017</v>
      </c>
      <c r="D10818" t="s">
        <v>46</v>
      </c>
      <c r="E10818" t="s">
        <v>46</v>
      </c>
      <c r="F10818" t="s">
        <v>72</v>
      </c>
      <c r="G10818" t="s">
        <v>1627</v>
      </c>
      <c r="H10818">
        <v>10242</v>
      </c>
      <c r="I10818">
        <v>7163</v>
      </c>
      <c r="J10818">
        <v>298</v>
      </c>
      <c r="K10818">
        <v>16841</v>
      </c>
      <c r="L10818">
        <v>8700</v>
      </c>
      <c r="M10818" t="s">
        <v>2043</v>
      </c>
      <c r="N10818" t="s">
        <v>2043</v>
      </c>
      <c r="O10818" t="s">
        <v>2043</v>
      </c>
      <c r="P10818" t="s">
        <v>2043</v>
      </c>
    </row>
    <row r="10819" spans="1:16" x14ac:dyDescent="0.2">
      <c r="A10819" t="s">
        <v>2467</v>
      </c>
      <c r="B10819">
        <v>378</v>
      </c>
      <c r="C10819">
        <v>2017</v>
      </c>
      <c r="D10819" t="s">
        <v>1359</v>
      </c>
      <c r="E10819" t="s">
        <v>2143</v>
      </c>
      <c r="F10819" t="s">
        <v>22</v>
      </c>
      <c r="G10819" t="s">
        <v>1477</v>
      </c>
      <c r="H10819">
        <v>13925</v>
      </c>
      <c r="I10819">
        <v>7138</v>
      </c>
      <c r="J10819">
        <v>516</v>
      </c>
      <c r="K10819">
        <v>25514</v>
      </c>
      <c r="L10819">
        <v>17000</v>
      </c>
      <c r="M10819" t="s">
        <v>2043</v>
      </c>
      <c r="N10819" t="s">
        <v>2043</v>
      </c>
      <c r="O10819" t="s">
        <v>2043</v>
      </c>
      <c r="P10819" t="s">
        <v>2043</v>
      </c>
    </row>
    <row r="10820" spans="1:16" x14ac:dyDescent="0.2">
      <c r="A10820" t="s">
        <v>2219</v>
      </c>
      <c r="B10820">
        <v>379</v>
      </c>
      <c r="C10820">
        <v>2017</v>
      </c>
      <c r="D10820" t="s">
        <v>1353</v>
      </c>
      <c r="E10820" t="s">
        <v>2045</v>
      </c>
      <c r="F10820" t="s">
        <v>35</v>
      </c>
      <c r="G10820" t="s">
        <v>2537</v>
      </c>
      <c r="H10820">
        <v>9746</v>
      </c>
      <c r="I10820">
        <v>7106</v>
      </c>
      <c r="J10820">
        <v>251</v>
      </c>
      <c r="K10820">
        <v>7736</v>
      </c>
      <c r="L10820">
        <v>59000</v>
      </c>
      <c r="M10820" t="s">
        <v>2043</v>
      </c>
      <c r="N10820" t="s">
        <v>2043</v>
      </c>
      <c r="O10820" t="s">
        <v>2043</v>
      </c>
      <c r="P10820" t="s">
        <v>2043</v>
      </c>
    </row>
    <row r="10821" spans="1:16" x14ac:dyDescent="0.2">
      <c r="A10821" t="s">
        <v>2359</v>
      </c>
      <c r="B10821">
        <v>380</v>
      </c>
      <c r="C10821">
        <v>2017</v>
      </c>
      <c r="D10821" t="s">
        <v>74</v>
      </c>
      <c r="E10821" t="s">
        <v>74</v>
      </c>
      <c r="F10821" t="s">
        <v>35</v>
      </c>
      <c r="G10821" t="s">
        <v>2360</v>
      </c>
      <c r="H10821">
        <v>9265</v>
      </c>
      <c r="I10821">
        <v>7068</v>
      </c>
      <c r="J10821">
        <v>573</v>
      </c>
      <c r="K10821">
        <v>6352</v>
      </c>
      <c r="L10821">
        <v>37000</v>
      </c>
      <c r="M10821" t="s">
        <v>2043</v>
      </c>
      <c r="N10821" t="s">
        <v>2043</v>
      </c>
      <c r="O10821" t="s">
        <v>2043</v>
      </c>
      <c r="P10821" t="s">
        <v>2043</v>
      </c>
    </row>
    <row r="10822" spans="1:16" x14ac:dyDescent="0.2">
      <c r="A10822" t="s">
        <v>2538</v>
      </c>
      <c r="B10822">
        <v>381</v>
      </c>
      <c r="C10822">
        <v>2017</v>
      </c>
      <c r="D10822" t="s">
        <v>1353</v>
      </c>
      <c r="E10822" t="s">
        <v>2045</v>
      </c>
      <c r="F10822" t="s">
        <v>35</v>
      </c>
      <c r="G10822" t="s">
        <v>1435</v>
      </c>
      <c r="H10822">
        <v>7696</v>
      </c>
      <c r="I10822">
        <v>7043</v>
      </c>
      <c r="J10822">
        <v>244</v>
      </c>
      <c r="K10822">
        <v>9132</v>
      </c>
      <c r="L10822">
        <v>32000</v>
      </c>
      <c r="M10822" t="s">
        <v>2043</v>
      </c>
      <c r="N10822" t="s">
        <v>2043</v>
      </c>
      <c r="O10822" t="s">
        <v>2043</v>
      </c>
      <c r="P10822" t="s">
        <v>2043</v>
      </c>
    </row>
    <row r="10823" spans="1:16" x14ac:dyDescent="0.2">
      <c r="A10823" t="s">
        <v>1216</v>
      </c>
      <c r="B10823">
        <v>382</v>
      </c>
      <c r="C10823">
        <v>2017</v>
      </c>
      <c r="D10823" t="s">
        <v>43</v>
      </c>
      <c r="E10823" t="s">
        <v>2044</v>
      </c>
      <c r="F10823" t="s">
        <v>98</v>
      </c>
      <c r="G10823" t="s">
        <v>1648</v>
      </c>
      <c r="I10823">
        <v>7016</v>
      </c>
      <c r="J10823">
        <v>742</v>
      </c>
      <c r="K10823">
        <v>18417</v>
      </c>
      <c r="L10823">
        <v>4988</v>
      </c>
      <c r="M10823" t="s">
        <v>2043</v>
      </c>
      <c r="N10823" t="s">
        <v>2043</v>
      </c>
      <c r="O10823" t="s">
        <v>2043</v>
      </c>
      <c r="P10823" t="s">
        <v>2043</v>
      </c>
    </row>
    <row r="10824" spans="1:16" x14ac:dyDescent="0.2">
      <c r="A10824" t="s">
        <v>2539</v>
      </c>
      <c r="B10824">
        <v>383</v>
      </c>
      <c r="C10824">
        <v>2017</v>
      </c>
      <c r="D10824" t="s">
        <v>17</v>
      </c>
      <c r="E10824" t="s">
        <v>17</v>
      </c>
      <c r="F10824" t="s">
        <v>55</v>
      </c>
      <c r="G10824" t="s">
        <v>1409</v>
      </c>
      <c r="H10824">
        <v>45390</v>
      </c>
      <c r="I10824">
        <v>7000</v>
      </c>
      <c r="J10824">
        <v>675</v>
      </c>
      <c r="K10824">
        <v>22664</v>
      </c>
      <c r="L10824">
        <v>30025</v>
      </c>
      <c r="M10824" t="s">
        <v>2046</v>
      </c>
      <c r="N10824" t="s">
        <v>2043</v>
      </c>
      <c r="O10824" t="s">
        <v>2046</v>
      </c>
      <c r="P10824" t="s">
        <v>2043</v>
      </c>
    </row>
    <row r="10825" spans="1:16" x14ac:dyDescent="0.2">
      <c r="A10825" t="s">
        <v>2540</v>
      </c>
      <c r="B10825">
        <v>384</v>
      </c>
      <c r="C10825">
        <v>2017</v>
      </c>
      <c r="D10825" t="s">
        <v>1838</v>
      </c>
      <c r="E10825" t="s">
        <v>2042</v>
      </c>
      <c r="F10825" t="s">
        <v>41</v>
      </c>
      <c r="G10825" t="s">
        <v>2541</v>
      </c>
      <c r="H10825">
        <v>830</v>
      </c>
      <c r="I10825">
        <v>6995</v>
      </c>
      <c r="J10825">
        <v>12</v>
      </c>
      <c r="K10825">
        <v>5506</v>
      </c>
      <c r="L10825">
        <v>41000</v>
      </c>
      <c r="M10825" t="s">
        <v>2043</v>
      </c>
      <c r="N10825" t="s">
        <v>2043</v>
      </c>
      <c r="O10825" t="s">
        <v>2046</v>
      </c>
      <c r="P10825" t="s">
        <v>2043</v>
      </c>
    </row>
    <row r="10826" spans="1:16" x14ac:dyDescent="0.2">
      <c r="A10826" t="s">
        <v>854</v>
      </c>
      <c r="B10826">
        <v>385</v>
      </c>
      <c r="C10826">
        <v>2017</v>
      </c>
      <c r="D10826" t="s">
        <v>60</v>
      </c>
      <c r="E10826" t="s">
        <v>2114</v>
      </c>
      <c r="F10826" t="s">
        <v>177</v>
      </c>
      <c r="G10826" t="s">
        <v>1618</v>
      </c>
      <c r="H10826">
        <v>10389</v>
      </c>
      <c r="I10826">
        <v>6934</v>
      </c>
      <c r="J10826">
        <v>375</v>
      </c>
      <c r="K10826">
        <v>4583</v>
      </c>
      <c r="L10826">
        <v>150942</v>
      </c>
      <c r="M10826" t="s">
        <v>2043</v>
      </c>
      <c r="N10826" t="s">
        <v>2043</v>
      </c>
      <c r="O10826" t="s">
        <v>2043</v>
      </c>
      <c r="P10826" t="s">
        <v>2043</v>
      </c>
    </row>
    <row r="10827" spans="1:16" x14ac:dyDescent="0.2">
      <c r="A10827" t="s">
        <v>2457</v>
      </c>
      <c r="B10827">
        <v>386</v>
      </c>
      <c r="C10827">
        <v>2017</v>
      </c>
      <c r="D10827" t="s">
        <v>32</v>
      </c>
      <c r="E10827" t="s">
        <v>2064</v>
      </c>
      <c r="F10827" t="s">
        <v>33</v>
      </c>
      <c r="G10827" t="s">
        <v>1498</v>
      </c>
      <c r="I10827">
        <v>6912</v>
      </c>
      <c r="J10827">
        <v>362</v>
      </c>
      <c r="K10827">
        <v>6054</v>
      </c>
      <c r="L10827">
        <v>26000</v>
      </c>
      <c r="M10827" t="s">
        <v>2043</v>
      </c>
      <c r="N10827" t="s">
        <v>2043</v>
      </c>
      <c r="O10827" t="s">
        <v>2043</v>
      </c>
      <c r="P10827" t="s">
        <v>2043</v>
      </c>
    </row>
    <row r="10828" spans="1:16" x14ac:dyDescent="0.2">
      <c r="A10828" t="s">
        <v>2542</v>
      </c>
      <c r="B10828">
        <v>387</v>
      </c>
      <c r="C10828">
        <v>2017</v>
      </c>
      <c r="D10828" t="s">
        <v>974</v>
      </c>
      <c r="E10828" t="s">
        <v>2045</v>
      </c>
      <c r="F10828" t="s">
        <v>55</v>
      </c>
      <c r="G10828" t="s">
        <v>1444</v>
      </c>
      <c r="H10828">
        <v>64160</v>
      </c>
      <c r="I10828">
        <v>6910</v>
      </c>
      <c r="J10828">
        <v>1666</v>
      </c>
      <c r="K10828">
        <v>9841</v>
      </c>
      <c r="L10828">
        <v>10299</v>
      </c>
      <c r="M10828" t="s">
        <v>2046</v>
      </c>
      <c r="N10828" t="s">
        <v>2043</v>
      </c>
      <c r="O10828" t="s">
        <v>2046</v>
      </c>
      <c r="P10828" t="s">
        <v>2043</v>
      </c>
    </row>
    <row r="10829" spans="1:16" x14ac:dyDescent="0.2">
      <c r="A10829" t="s">
        <v>286</v>
      </c>
      <c r="B10829">
        <v>388</v>
      </c>
      <c r="C10829">
        <v>2017</v>
      </c>
      <c r="D10829" t="s">
        <v>287</v>
      </c>
      <c r="E10829" t="s">
        <v>2067</v>
      </c>
      <c r="F10829" t="s">
        <v>44</v>
      </c>
      <c r="G10829" t="s">
        <v>1417</v>
      </c>
      <c r="H10829">
        <v>846</v>
      </c>
      <c r="I10829">
        <v>6896</v>
      </c>
      <c r="J10829">
        <v>496</v>
      </c>
      <c r="K10829">
        <v>4285</v>
      </c>
      <c r="L10829">
        <v>44360</v>
      </c>
      <c r="M10829" t="s">
        <v>2043</v>
      </c>
      <c r="N10829" t="s">
        <v>2043</v>
      </c>
      <c r="O10829" t="s">
        <v>2043</v>
      </c>
      <c r="P10829" t="s">
        <v>2043</v>
      </c>
    </row>
    <row r="10830" spans="1:16" x14ac:dyDescent="0.2">
      <c r="A10830" t="s">
        <v>938</v>
      </c>
      <c r="B10830">
        <v>389</v>
      </c>
      <c r="C10830">
        <v>2017</v>
      </c>
      <c r="D10830" t="s">
        <v>57</v>
      </c>
      <c r="E10830" t="s">
        <v>2044</v>
      </c>
      <c r="F10830" t="s">
        <v>53</v>
      </c>
      <c r="G10830" t="s">
        <v>1416</v>
      </c>
      <c r="H10830">
        <v>19066</v>
      </c>
      <c r="I10830">
        <v>6889</v>
      </c>
      <c r="J10830">
        <v>1564</v>
      </c>
      <c r="K10830">
        <v>142177</v>
      </c>
      <c r="L10830">
        <v>17844</v>
      </c>
      <c r="M10830" t="s">
        <v>2043</v>
      </c>
      <c r="N10830" t="s">
        <v>2043</v>
      </c>
      <c r="O10830" t="s">
        <v>2043</v>
      </c>
      <c r="P10830" t="s">
        <v>2043</v>
      </c>
    </row>
    <row r="10831" spans="1:16" x14ac:dyDescent="0.2">
      <c r="A10831" t="s">
        <v>2500</v>
      </c>
      <c r="B10831">
        <v>390</v>
      </c>
      <c r="C10831">
        <v>2017</v>
      </c>
      <c r="D10831" t="s">
        <v>1291</v>
      </c>
      <c r="E10831" t="s">
        <v>112</v>
      </c>
      <c r="F10831" t="s">
        <v>125</v>
      </c>
      <c r="G10831" t="s">
        <v>2447</v>
      </c>
      <c r="H10831">
        <v>18999</v>
      </c>
      <c r="I10831">
        <v>6878</v>
      </c>
      <c r="J10831">
        <v>115</v>
      </c>
      <c r="K10831">
        <v>21208</v>
      </c>
      <c r="L10831">
        <v>50000</v>
      </c>
      <c r="M10831" t="s">
        <v>2043</v>
      </c>
      <c r="N10831" t="s">
        <v>2043</v>
      </c>
      <c r="O10831" t="s">
        <v>2043</v>
      </c>
      <c r="P10831" t="s">
        <v>2043</v>
      </c>
    </row>
    <row r="10832" spans="1:16" x14ac:dyDescent="0.2">
      <c r="A10832" t="s">
        <v>2449</v>
      </c>
      <c r="B10832">
        <v>391</v>
      </c>
      <c r="C10832">
        <v>2017</v>
      </c>
      <c r="D10832" t="s">
        <v>1138</v>
      </c>
      <c r="E10832" t="s">
        <v>2044</v>
      </c>
      <c r="F10832" t="s">
        <v>44</v>
      </c>
      <c r="G10832" t="s">
        <v>1417</v>
      </c>
      <c r="H10832">
        <v>5043</v>
      </c>
      <c r="I10832">
        <v>6804</v>
      </c>
      <c r="J10832">
        <v>318</v>
      </c>
      <c r="K10832">
        <v>7629</v>
      </c>
      <c r="L10832">
        <v>77300</v>
      </c>
      <c r="M10832" t="s">
        <v>2043</v>
      </c>
      <c r="N10832" t="s">
        <v>2043</v>
      </c>
      <c r="O10832" t="s">
        <v>2043</v>
      </c>
      <c r="P10832" t="s">
        <v>2043</v>
      </c>
    </row>
    <row r="10833" spans="1:16" x14ac:dyDescent="0.2">
      <c r="A10833" t="s">
        <v>2318</v>
      </c>
      <c r="B10833">
        <v>392</v>
      </c>
      <c r="C10833">
        <v>2017</v>
      </c>
      <c r="D10833" t="s">
        <v>1727</v>
      </c>
      <c r="E10833" t="s">
        <v>2064</v>
      </c>
      <c r="F10833" t="s">
        <v>44</v>
      </c>
      <c r="G10833" t="s">
        <v>1488</v>
      </c>
      <c r="H10833">
        <v>12502</v>
      </c>
      <c r="I10833">
        <v>6794</v>
      </c>
      <c r="J10833">
        <v>509</v>
      </c>
      <c r="K10833">
        <v>10116</v>
      </c>
      <c r="L10833">
        <v>29000</v>
      </c>
      <c r="M10833" t="s">
        <v>2043</v>
      </c>
      <c r="N10833" t="s">
        <v>2043</v>
      </c>
      <c r="O10833" t="s">
        <v>2043</v>
      </c>
      <c r="P10833" t="s">
        <v>2043</v>
      </c>
    </row>
    <row r="10834" spans="1:16" x14ac:dyDescent="0.2">
      <c r="A10834" t="s">
        <v>2365</v>
      </c>
      <c r="B10834">
        <v>393</v>
      </c>
      <c r="C10834">
        <v>2017</v>
      </c>
      <c r="D10834" t="s">
        <v>74</v>
      </c>
      <c r="E10834" t="s">
        <v>74</v>
      </c>
      <c r="F10834" t="s">
        <v>150</v>
      </c>
      <c r="G10834" t="s">
        <v>2366</v>
      </c>
      <c r="H10834">
        <v>6900</v>
      </c>
      <c r="I10834">
        <v>6793</v>
      </c>
      <c r="J10834">
        <v>470</v>
      </c>
      <c r="K10834">
        <v>5405</v>
      </c>
      <c r="L10834">
        <v>14400</v>
      </c>
      <c r="M10834" t="s">
        <v>2043</v>
      </c>
      <c r="N10834" t="s">
        <v>2043</v>
      </c>
      <c r="O10834" t="s">
        <v>2043</v>
      </c>
      <c r="P10834" t="s">
        <v>2043</v>
      </c>
    </row>
    <row r="10835" spans="1:16" x14ac:dyDescent="0.2">
      <c r="A10835" t="s">
        <v>349</v>
      </c>
      <c r="B10835">
        <v>394</v>
      </c>
      <c r="C10835">
        <v>2017</v>
      </c>
      <c r="D10835" t="s">
        <v>1010</v>
      </c>
      <c r="E10835" t="s">
        <v>2061</v>
      </c>
      <c r="F10835" t="s">
        <v>177</v>
      </c>
      <c r="G10835" t="s">
        <v>1497</v>
      </c>
      <c r="H10835">
        <v>3992</v>
      </c>
      <c r="I10835">
        <v>6787</v>
      </c>
      <c r="J10835">
        <v>263</v>
      </c>
      <c r="K10835">
        <v>10903</v>
      </c>
      <c r="L10835">
        <v>34500</v>
      </c>
      <c r="M10835" t="s">
        <v>2043</v>
      </c>
      <c r="N10835" t="s">
        <v>2043</v>
      </c>
      <c r="O10835" t="s">
        <v>2043</v>
      </c>
      <c r="P10835" t="s">
        <v>2043</v>
      </c>
    </row>
    <row r="10836" spans="1:16" x14ac:dyDescent="0.2">
      <c r="A10836" t="s">
        <v>2411</v>
      </c>
      <c r="B10836">
        <v>395</v>
      </c>
      <c r="C10836">
        <v>2017</v>
      </c>
      <c r="D10836" t="s">
        <v>2430</v>
      </c>
      <c r="E10836" t="s">
        <v>2118</v>
      </c>
      <c r="F10836" t="s">
        <v>55</v>
      </c>
      <c r="G10836" t="s">
        <v>2412</v>
      </c>
      <c r="H10836">
        <v>120</v>
      </c>
      <c r="I10836">
        <v>6784</v>
      </c>
      <c r="J10836">
        <v>9</v>
      </c>
      <c r="K10836">
        <v>437</v>
      </c>
      <c r="L10836">
        <v>83</v>
      </c>
      <c r="M10836" t="s">
        <v>2043</v>
      </c>
      <c r="N10836" t="s">
        <v>2043</v>
      </c>
      <c r="O10836" t="s">
        <v>2043</v>
      </c>
      <c r="P10836" t="s">
        <v>2043</v>
      </c>
    </row>
    <row r="10837" spans="1:16" x14ac:dyDescent="0.2">
      <c r="A10837" t="s">
        <v>2428</v>
      </c>
      <c r="B10837">
        <v>396</v>
      </c>
      <c r="C10837">
        <v>2017</v>
      </c>
      <c r="D10837" t="s">
        <v>1830</v>
      </c>
      <c r="E10837" t="s">
        <v>2042</v>
      </c>
      <c r="F10837" t="s">
        <v>113</v>
      </c>
      <c r="G10837" t="s">
        <v>2317</v>
      </c>
      <c r="H10837">
        <v>8960</v>
      </c>
      <c r="I10837">
        <v>6780</v>
      </c>
      <c r="J10837">
        <v>437</v>
      </c>
      <c r="K10837">
        <v>2675</v>
      </c>
      <c r="L10837">
        <v>19500</v>
      </c>
      <c r="M10837" t="s">
        <v>2043</v>
      </c>
      <c r="N10837" t="s">
        <v>2043</v>
      </c>
      <c r="O10837" t="s">
        <v>2043</v>
      </c>
      <c r="P10837" t="s">
        <v>2043</v>
      </c>
    </row>
    <row r="10838" spans="1:16" x14ac:dyDescent="0.2">
      <c r="A10838" t="s">
        <v>2337</v>
      </c>
      <c r="B10838">
        <v>397</v>
      </c>
      <c r="C10838">
        <v>2017</v>
      </c>
      <c r="D10838" t="s">
        <v>1103</v>
      </c>
      <c r="E10838" t="s">
        <v>2118</v>
      </c>
      <c r="F10838" t="s">
        <v>125</v>
      </c>
      <c r="G10838" t="s">
        <v>1407</v>
      </c>
      <c r="H10838">
        <v>8432</v>
      </c>
      <c r="I10838">
        <v>6778</v>
      </c>
      <c r="J10838">
        <v>486</v>
      </c>
      <c r="K10838">
        <v>7389</v>
      </c>
      <c r="L10838">
        <v>23000</v>
      </c>
      <c r="M10838" t="s">
        <v>2043</v>
      </c>
      <c r="N10838" t="s">
        <v>2043</v>
      </c>
      <c r="O10838" t="s">
        <v>2043</v>
      </c>
      <c r="P10838" t="s">
        <v>2043</v>
      </c>
    </row>
    <row r="10839" spans="1:16" x14ac:dyDescent="0.2">
      <c r="A10839" t="s">
        <v>2390</v>
      </c>
      <c r="B10839">
        <v>398</v>
      </c>
      <c r="C10839">
        <v>2017</v>
      </c>
      <c r="D10839" t="s">
        <v>43</v>
      </c>
      <c r="E10839" t="s">
        <v>2044</v>
      </c>
      <c r="F10839" t="s">
        <v>18</v>
      </c>
      <c r="G10839" t="s">
        <v>1640</v>
      </c>
      <c r="I10839">
        <v>6775</v>
      </c>
      <c r="J10839">
        <v>706</v>
      </c>
      <c r="K10839">
        <v>21571</v>
      </c>
      <c r="L10839">
        <v>4737</v>
      </c>
      <c r="M10839" t="s">
        <v>2043</v>
      </c>
      <c r="N10839" t="s">
        <v>2043</v>
      </c>
      <c r="O10839" t="s">
        <v>2043</v>
      </c>
      <c r="P10839" t="s">
        <v>2043</v>
      </c>
    </row>
    <row r="10840" spans="1:16" x14ac:dyDescent="0.2">
      <c r="A10840" t="s">
        <v>2543</v>
      </c>
      <c r="B10840">
        <v>399</v>
      </c>
      <c r="C10840">
        <v>2017</v>
      </c>
      <c r="D10840" t="s">
        <v>60</v>
      </c>
      <c r="E10840" t="s">
        <v>2114</v>
      </c>
      <c r="F10840" t="s">
        <v>22</v>
      </c>
      <c r="G10840" t="s">
        <v>1477</v>
      </c>
      <c r="H10840">
        <v>10453</v>
      </c>
      <c r="I10840">
        <v>6752</v>
      </c>
      <c r="J10840">
        <v>502</v>
      </c>
      <c r="K10840">
        <v>3727</v>
      </c>
      <c r="L10840">
        <v>420000</v>
      </c>
      <c r="M10840" t="s">
        <v>2043</v>
      </c>
      <c r="N10840" t="s">
        <v>2043</v>
      </c>
      <c r="O10840" t="s">
        <v>2046</v>
      </c>
      <c r="P10840" t="s">
        <v>2043</v>
      </c>
    </row>
    <row r="10841" spans="1:16" x14ac:dyDescent="0.2">
      <c r="A10841" t="s">
        <v>2325</v>
      </c>
      <c r="B10841">
        <v>400</v>
      </c>
      <c r="C10841">
        <v>2017</v>
      </c>
      <c r="D10841" t="s">
        <v>920</v>
      </c>
      <c r="E10841" t="s">
        <v>920</v>
      </c>
      <c r="F10841" t="s">
        <v>22</v>
      </c>
      <c r="G10841" t="s">
        <v>1403</v>
      </c>
      <c r="H10841">
        <v>3989</v>
      </c>
      <c r="I10841">
        <v>6716</v>
      </c>
      <c r="J10841">
        <v>92</v>
      </c>
      <c r="K10841">
        <v>19317</v>
      </c>
      <c r="L10841">
        <v>2372</v>
      </c>
      <c r="M10841" t="s">
        <v>2043</v>
      </c>
      <c r="N10841" t="s">
        <v>2043</v>
      </c>
      <c r="O10841" t="s">
        <v>2043</v>
      </c>
      <c r="P10841" t="s">
        <v>2043</v>
      </c>
    </row>
    <row r="10842" spans="1:16" x14ac:dyDescent="0.2">
      <c r="A10842" t="s">
        <v>1315</v>
      </c>
      <c r="B10842">
        <v>401</v>
      </c>
      <c r="C10842">
        <v>2017</v>
      </c>
      <c r="D10842" t="s">
        <v>1103</v>
      </c>
      <c r="E10842" t="s">
        <v>2118</v>
      </c>
      <c r="F10842" t="s">
        <v>53</v>
      </c>
      <c r="G10842" t="s">
        <v>1578</v>
      </c>
      <c r="H10842">
        <v>3316</v>
      </c>
      <c r="I10842">
        <v>6702</v>
      </c>
      <c r="J10842">
        <v>209</v>
      </c>
      <c r="K10842">
        <v>9135</v>
      </c>
      <c r="L10842">
        <v>27000</v>
      </c>
      <c r="M10842" t="s">
        <v>2043</v>
      </c>
      <c r="N10842" t="s">
        <v>2043</v>
      </c>
      <c r="O10842" t="s">
        <v>2043</v>
      </c>
      <c r="P10842" t="s">
        <v>2043</v>
      </c>
    </row>
    <row r="10843" spans="1:16" x14ac:dyDescent="0.2">
      <c r="A10843" t="s">
        <v>2302</v>
      </c>
      <c r="B10843">
        <v>402</v>
      </c>
      <c r="C10843">
        <v>2017</v>
      </c>
      <c r="D10843" t="s">
        <v>223</v>
      </c>
      <c r="E10843" t="s">
        <v>920</v>
      </c>
      <c r="F10843" t="s">
        <v>22</v>
      </c>
      <c r="G10843" t="s">
        <v>1403</v>
      </c>
      <c r="H10843">
        <v>11743</v>
      </c>
      <c r="I10843">
        <v>6691</v>
      </c>
      <c r="J10843">
        <v>187</v>
      </c>
      <c r="K10843">
        <v>12871</v>
      </c>
      <c r="L10843">
        <v>1970</v>
      </c>
      <c r="M10843" t="s">
        <v>2043</v>
      </c>
      <c r="N10843" t="s">
        <v>2043</v>
      </c>
      <c r="O10843" t="s">
        <v>2043</v>
      </c>
      <c r="P10843" t="s">
        <v>2043</v>
      </c>
    </row>
    <row r="10844" spans="1:16" x14ac:dyDescent="0.2">
      <c r="A10844" t="s">
        <v>2422</v>
      </c>
      <c r="B10844">
        <v>403</v>
      </c>
      <c r="C10844">
        <v>2017</v>
      </c>
      <c r="D10844" t="s">
        <v>118</v>
      </c>
      <c r="E10844" t="s">
        <v>2061</v>
      </c>
      <c r="F10844" t="s">
        <v>28</v>
      </c>
      <c r="G10844" t="s">
        <v>2423</v>
      </c>
      <c r="H10844">
        <v>6875</v>
      </c>
      <c r="I10844">
        <v>6632</v>
      </c>
      <c r="J10844">
        <v>759</v>
      </c>
      <c r="K10844">
        <v>9487</v>
      </c>
      <c r="L10844">
        <v>15986</v>
      </c>
      <c r="M10844" t="s">
        <v>2043</v>
      </c>
      <c r="N10844" t="s">
        <v>2043</v>
      </c>
      <c r="O10844" t="s">
        <v>2043</v>
      </c>
      <c r="P10844" t="s">
        <v>2043</v>
      </c>
    </row>
    <row r="10845" spans="1:16" x14ac:dyDescent="0.2">
      <c r="A10845" t="s">
        <v>2544</v>
      </c>
      <c r="B10845">
        <v>403</v>
      </c>
      <c r="C10845">
        <v>2017</v>
      </c>
      <c r="D10845" t="s">
        <v>609</v>
      </c>
      <c r="E10845" t="s">
        <v>2044</v>
      </c>
      <c r="F10845" t="s">
        <v>142</v>
      </c>
      <c r="G10845" t="s">
        <v>2392</v>
      </c>
      <c r="I10845">
        <v>6632</v>
      </c>
      <c r="J10845">
        <v>746</v>
      </c>
      <c r="K10845">
        <v>19424</v>
      </c>
      <c r="L10845">
        <v>43000</v>
      </c>
      <c r="M10845" t="s">
        <v>2043</v>
      </c>
      <c r="N10845" t="s">
        <v>2043</v>
      </c>
      <c r="O10845" t="s">
        <v>2043</v>
      </c>
      <c r="P10845" t="s">
        <v>2043</v>
      </c>
    </row>
    <row r="10846" spans="1:16" x14ac:dyDescent="0.2">
      <c r="A10846" t="s">
        <v>2306</v>
      </c>
      <c r="B10846">
        <v>405</v>
      </c>
      <c r="C10846">
        <v>2017</v>
      </c>
      <c r="D10846" t="s">
        <v>609</v>
      </c>
      <c r="E10846" t="s">
        <v>2044</v>
      </c>
      <c r="F10846" t="s">
        <v>55</v>
      </c>
      <c r="G10846" t="s">
        <v>1641</v>
      </c>
      <c r="H10846">
        <v>23823</v>
      </c>
      <c r="I10846">
        <v>6618</v>
      </c>
      <c r="J10846">
        <v>1727</v>
      </c>
      <c r="K10846">
        <v>16099</v>
      </c>
      <c r="L10846">
        <v>9059</v>
      </c>
      <c r="M10846" t="s">
        <v>2043</v>
      </c>
      <c r="N10846" t="s">
        <v>2043</v>
      </c>
      <c r="O10846" t="s">
        <v>2043</v>
      </c>
      <c r="P10846" t="s">
        <v>2043</v>
      </c>
    </row>
    <row r="10847" spans="1:16" x14ac:dyDescent="0.2">
      <c r="A10847" t="s">
        <v>2545</v>
      </c>
      <c r="B10847">
        <v>406</v>
      </c>
      <c r="C10847">
        <v>2017</v>
      </c>
      <c r="D10847" t="s">
        <v>636</v>
      </c>
      <c r="E10847" t="s">
        <v>2045</v>
      </c>
      <c r="F10847" t="s">
        <v>55</v>
      </c>
      <c r="G10847" t="s">
        <v>2412</v>
      </c>
      <c r="H10847">
        <v>37487</v>
      </c>
      <c r="I10847">
        <v>6608</v>
      </c>
      <c r="J10847">
        <v>966</v>
      </c>
      <c r="K10847">
        <v>17452</v>
      </c>
      <c r="L10847">
        <v>9500</v>
      </c>
      <c r="M10847" t="s">
        <v>2043</v>
      </c>
      <c r="N10847" t="s">
        <v>2043</v>
      </c>
      <c r="O10847" t="s">
        <v>2046</v>
      </c>
      <c r="P10847" t="s">
        <v>2043</v>
      </c>
    </row>
    <row r="10848" spans="1:16" x14ac:dyDescent="0.2">
      <c r="A10848" t="s">
        <v>2401</v>
      </c>
      <c r="B10848">
        <v>407</v>
      </c>
      <c r="C10848">
        <v>2017</v>
      </c>
      <c r="D10848" t="s">
        <v>1010</v>
      </c>
      <c r="E10848" t="s">
        <v>2061</v>
      </c>
      <c r="F10848" t="s">
        <v>25</v>
      </c>
      <c r="G10848" t="s">
        <v>2402</v>
      </c>
      <c r="H10848">
        <v>10212</v>
      </c>
      <c r="I10848">
        <v>6556</v>
      </c>
      <c r="J10848">
        <v>432</v>
      </c>
      <c r="K10848">
        <v>3829</v>
      </c>
      <c r="L10848">
        <v>22190</v>
      </c>
      <c r="M10848" t="s">
        <v>2043</v>
      </c>
      <c r="N10848" t="s">
        <v>2043</v>
      </c>
      <c r="O10848" t="s">
        <v>2043</v>
      </c>
      <c r="P10848" t="s">
        <v>2043</v>
      </c>
    </row>
    <row r="10849" spans="1:16" x14ac:dyDescent="0.2">
      <c r="A10849" t="s">
        <v>2495</v>
      </c>
      <c r="B10849">
        <v>408</v>
      </c>
      <c r="C10849">
        <v>2017</v>
      </c>
      <c r="D10849" t="s">
        <v>108</v>
      </c>
      <c r="E10849" t="s">
        <v>2055</v>
      </c>
      <c r="F10849" t="s">
        <v>28</v>
      </c>
      <c r="G10849" t="s">
        <v>2496</v>
      </c>
      <c r="H10849">
        <v>31775</v>
      </c>
      <c r="I10849">
        <v>6548</v>
      </c>
      <c r="J10849">
        <v>1055</v>
      </c>
      <c r="K10849">
        <v>16965</v>
      </c>
      <c r="L10849">
        <v>9000</v>
      </c>
      <c r="M10849" t="s">
        <v>2043</v>
      </c>
      <c r="N10849" t="s">
        <v>2043</v>
      </c>
      <c r="O10849" t="s">
        <v>2043</v>
      </c>
      <c r="P10849" t="s">
        <v>2043</v>
      </c>
    </row>
    <row r="10850" spans="1:16" x14ac:dyDescent="0.2">
      <c r="A10850" t="s">
        <v>2380</v>
      </c>
      <c r="B10850">
        <v>409</v>
      </c>
      <c r="C10850">
        <v>2017</v>
      </c>
      <c r="D10850" t="s">
        <v>30</v>
      </c>
      <c r="E10850" t="s">
        <v>2045</v>
      </c>
      <c r="F10850" t="s">
        <v>86</v>
      </c>
      <c r="G10850" t="s">
        <v>1622</v>
      </c>
      <c r="H10850">
        <v>5620</v>
      </c>
      <c r="I10850">
        <v>6543</v>
      </c>
      <c r="J10850">
        <v>270</v>
      </c>
      <c r="K10850">
        <v>7673</v>
      </c>
      <c r="L10850">
        <v>33500</v>
      </c>
      <c r="M10850" t="s">
        <v>2043</v>
      </c>
      <c r="N10850" t="s">
        <v>2043</v>
      </c>
      <c r="O10850" t="s">
        <v>2043</v>
      </c>
      <c r="P10850" t="s">
        <v>2043</v>
      </c>
    </row>
    <row r="10851" spans="1:16" x14ac:dyDescent="0.2">
      <c r="A10851" t="s">
        <v>2418</v>
      </c>
      <c r="B10851">
        <v>410</v>
      </c>
      <c r="C10851">
        <v>2017</v>
      </c>
      <c r="D10851" t="s">
        <v>350</v>
      </c>
      <c r="E10851" t="s">
        <v>2042</v>
      </c>
      <c r="F10851" t="s">
        <v>86</v>
      </c>
      <c r="G10851" t="s">
        <v>1622</v>
      </c>
      <c r="H10851">
        <v>1271</v>
      </c>
      <c r="I10851">
        <v>6528</v>
      </c>
      <c r="J10851">
        <v>167</v>
      </c>
      <c r="K10851">
        <v>2336</v>
      </c>
      <c r="L10851">
        <v>7900</v>
      </c>
      <c r="M10851" t="s">
        <v>2043</v>
      </c>
      <c r="N10851" t="s">
        <v>2043</v>
      </c>
      <c r="O10851" t="s">
        <v>2043</v>
      </c>
      <c r="P10851" t="s">
        <v>2043</v>
      </c>
    </row>
    <row r="10852" spans="1:16" x14ac:dyDescent="0.2">
      <c r="A10852" t="s">
        <v>444</v>
      </c>
      <c r="B10852">
        <v>411</v>
      </c>
      <c r="C10852">
        <v>2017</v>
      </c>
      <c r="D10852" t="s">
        <v>65</v>
      </c>
      <c r="E10852" t="s">
        <v>2044</v>
      </c>
      <c r="F10852" t="s">
        <v>53</v>
      </c>
      <c r="G10852" t="s">
        <v>1416</v>
      </c>
      <c r="H10852">
        <v>8303</v>
      </c>
      <c r="I10852">
        <v>6498</v>
      </c>
      <c r="J10852">
        <v>649</v>
      </c>
      <c r="K10852">
        <v>55072</v>
      </c>
      <c r="L10852">
        <v>7600</v>
      </c>
      <c r="M10852" t="s">
        <v>2043</v>
      </c>
      <c r="N10852" t="s">
        <v>2043</v>
      </c>
      <c r="O10852" t="s">
        <v>2043</v>
      </c>
      <c r="P10852" t="s">
        <v>2043</v>
      </c>
    </row>
    <row r="10853" spans="1:16" x14ac:dyDescent="0.2">
      <c r="A10853" t="s">
        <v>2397</v>
      </c>
      <c r="B10853">
        <v>412</v>
      </c>
      <c r="C10853">
        <v>2017</v>
      </c>
      <c r="D10853" t="s">
        <v>175</v>
      </c>
      <c r="E10853" t="s">
        <v>2067</v>
      </c>
      <c r="F10853" t="s">
        <v>75</v>
      </c>
      <c r="G10853" t="s">
        <v>2398</v>
      </c>
      <c r="H10853">
        <v>11306</v>
      </c>
      <c r="I10853">
        <v>6497</v>
      </c>
      <c r="J10853">
        <v>1194</v>
      </c>
      <c r="K10853">
        <v>15758</v>
      </c>
      <c r="L10853">
        <v>7000</v>
      </c>
      <c r="M10853" t="s">
        <v>2043</v>
      </c>
      <c r="N10853" t="s">
        <v>2043</v>
      </c>
      <c r="O10853" t="s">
        <v>2043</v>
      </c>
      <c r="P10853" t="s">
        <v>2043</v>
      </c>
    </row>
    <row r="10854" spans="1:16" x14ac:dyDescent="0.2">
      <c r="A10854" t="s">
        <v>2546</v>
      </c>
      <c r="B10854">
        <v>413</v>
      </c>
      <c r="C10854">
        <v>2017</v>
      </c>
      <c r="D10854" t="s">
        <v>1103</v>
      </c>
      <c r="E10854" t="s">
        <v>2118</v>
      </c>
      <c r="F10854" t="s">
        <v>255</v>
      </c>
      <c r="G10854" t="s">
        <v>2547</v>
      </c>
      <c r="H10854">
        <v>6256</v>
      </c>
      <c r="I10854">
        <v>6489</v>
      </c>
      <c r="J10854">
        <v>236</v>
      </c>
      <c r="K10854">
        <v>7653</v>
      </c>
      <c r="L10854">
        <v>21000</v>
      </c>
      <c r="M10854" t="s">
        <v>2043</v>
      </c>
      <c r="N10854" t="s">
        <v>2043</v>
      </c>
      <c r="O10854" t="s">
        <v>2046</v>
      </c>
      <c r="P10854" t="s">
        <v>2043</v>
      </c>
    </row>
    <row r="10855" spans="1:16" x14ac:dyDescent="0.2">
      <c r="A10855" t="s">
        <v>1954</v>
      </c>
      <c r="B10855">
        <v>414</v>
      </c>
      <c r="C10855">
        <v>2017</v>
      </c>
      <c r="D10855" t="s">
        <v>974</v>
      </c>
      <c r="E10855" t="s">
        <v>2045</v>
      </c>
      <c r="F10855" t="s">
        <v>55</v>
      </c>
      <c r="G10855" t="s">
        <v>1456</v>
      </c>
      <c r="H10855">
        <v>3016</v>
      </c>
      <c r="I10855">
        <v>6481</v>
      </c>
      <c r="J10855">
        <v>188</v>
      </c>
      <c r="K10855">
        <v>3625</v>
      </c>
      <c r="L10855">
        <v>40178</v>
      </c>
      <c r="M10855" t="s">
        <v>2046</v>
      </c>
      <c r="N10855" t="s">
        <v>2043</v>
      </c>
      <c r="O10855" t="s">
        <v>2043</v>
      </c>
      <c r="P10855" t="s">
        <v>2043</v>
      </c>
    </row>
    <row r="10856" spans="1:16" x14ac:dyDescent="0.2">
      <c r="A10856" t="s">
        <v>2548</v>
      </c>
      <c r="B10856">
        <v>415</v>
      </c>
      <c r="C10856">
        <v>2017</v>
      </c>
      <c r="D10856" t="s">
        <v>1111</v>
      </c>
      <c r="E10856" t="s">
        <v>221</v>
      </c>
      <c r="F10856" t="s">
        <v>35</v>
      </c>
      <c r="G10856" t="s">
        <v>1678</v>
      </c>
      <c r="H10856">
        <v>4291</v>
      </c>
      <c r="I10856">
        <v>6477</v>
      </c>
      <c r="J10856">
        <v>485</v>
      </c>
      <c r="K10856">
        <v>8709</v>
      </c>
      <c r="L10856">
        <v>3055</v>
      </c>
      <c r="M10856" t="s">
        <v>2043</v>
      </c>
      <c r="N10856" t="s">
        <v>2043</v>
      </c>
      <c r="O10856" t="s">
        <v>2043</v>
      </c>
      <c r="P10856" t="s">
        <v>2043</v>
      </c>
    </row>
    <row r="10857" spans="1:16" x14ac:dyDescent="0.2">
      <c r="A10857" t="s">
        <v>2404</v>
      </c>
      <c r="B10857">
        <v>416</v>
      </c>
      <c r="C10857">
        <v>2017</v>
      </c>
      <c r="D10857" t="s">
        <v>108</v>
      </c>
      <c r="E10857" t="s">
        <v>2055</v>
      </c>
      <c r="F10857" t="s">
        <v>22</v>
      </c>
      <c r="G10857" t="s">
        <v>1477</v>
      </c>
      <c r="H10857">
        <v>17997</v>
      </c>
      <c r="I10857">
        <v>6440</v>
      </c>
      <c r="J10857">
        <v>847</v>
      </c>
      <c r="K10857">
        <v>9791</v>
      </c>
      <c r="L10857">
        <v>20000</v>
      </c>
      <c r="M10857" t="s">
        <v>2043</v>
      </c>
      <c r="N10857" t="s">
        <v>2043</v>
      </c>
      <c r="O10857" t="s">
        <v>2043</v>
      </c>
      <c r="P10857" t="s">
        <v>2043</v>
      </c>
    </row>
    <row r="10858" spans="1:16" x14ac:dyDescent="0.2">
      <c r="A10858" t="s">
        <v>2369</v>
      </c>
      <c r="B10858">
        <v>417</v>
      </c>
      <c r="C10858">
        <v>2017</v>
      </c>
      <c r="D10858" t="s">
        <v>24</v>
      </c>
      <c r="E10858" t="s">
        <v>2042</v>
      </c>
      <c r="F10858" t="s">
        <v>25</v>
      </c>
      <c r="G10858" t="s">
        <v>1552</v>
      </c>
      <c r="H10858">
        <v>1645</v>
      </c>
      <c r="I10858">
        <v>6418</v>
      </c>
      <c r="J10858">
        <v>169</v>
      </c>
      <c r="K10858">
        <v>3888</v>
      </c>
      <c r="L10858">
        <v>30800</v>
      </c>
      <c r="M10858" t="s">
        <v>2043</v>
      </c>
      <c r="N10858" t="s">
        <v>2043</v>
      </c>
      <c r="O10858" t="s">
        <v>2043</v>
      </c>
      <c r="P10858" t="s">
        <v>2043</v>
      </c>
    </row>
    <row r="10859" spans="1:16" x14ac:dyDescent="0.2">
      <c r="A10859" t="s">
        <v>2415</v>
      </c>
      <c r="B10859">
        <v>418</v>
      </c>
      <c r="C10859">
        <v>2017</v>
      </c>
      <c r="D10859" t="s">
        <v>1077</v>
      </c>
      <c r="E10859" t="s">
        <v>2054</v>
      </c>
      <c r="F10859" t="s">
        <v>28</v>
      </c>
      <c r="G10859" t="s">
        <v>1406</v>
      </c>
      <c r="H10859">
        <v>3869</v>
      </c>
      <c r="I10859">
        <v>6403</v>
      </c>
      <c r="J10859">
        <v>199</v>
      </c>
      <c r="K10859">
        <v>35793</v>
      </c>
      <c r="L10859">
        <v>16021</v>
      </c>
      <c r="M10859" t="s">
        <v>2043</v>
      </c>
      <c r="N10859" t="s">
        <v>2043</v>
      </c>
      <c r="O10859" t="s">
        <v>2043</v>
      </c>
      <c r="P10859" t="s">
        <v>2043</v>
      </c>
    </row>
    <row r="10860" spans="1:16" x14ac:dyDescent="0.2">
      <c r="A10860" t="s">
        <v>2353</v>
      </c>
      <c r="B10860">
        <v>419</v>
      </c>
      <c r="C10860">
        <v>2017</v>
      </c>
      <c r="D10860" t="s">
        <v>214</v>
      </c>
      <c r="E10860" t="s">
        <v>920</v>
      </c>
      <c r="F10860" t="s">
        <v>18</v>
      </c>
      <c r="G10860" t="s">
        <v>1588</v>
      </c>
      <c r="H10860">
        <v>12528</v>
      </c>
      <c r="I10860">
        <v>6399</v>
      </c>
      <c r="J10860">
        <v>551</v>
      </c>
      <c r="K10860">
        <v>21622</v>
      </c>
      <c r="L10860">
        <v>7750</v>
      </c>
      <c r="M10860" t="s">
        <v>2043</v>
      </c>
      <c r="N10860" t="s">
        <v>2046</v>
      </c>
      <c r="O10860" t="s">
        <v>2043</v>
      </c>
      <c r="P10860" t="s">
        <v>2043</v>
      </c>
    </row>
    <row r="10861" spans="1:16" x14ac:dyDescent="0.2">
      <c r="A10861" t="s">
        <v>2413</v>
      </c>
      <c r="B10861">
        <v>420</v>
      </c>
      <c r="C10861">
        <v>2017</v>
      </c>
      <c r="D10861" t="s">
        <v>998</v>
      </c>
      <c r="E10861" t="s">
        <v>115</v>
      </c>
      <c r="F10861" t="s">
        <v>142</v>
      </c>
      <c r="G10861" t="s">
        <v>1480</v>
      </c>
      <c r="I10861">
        <v>6385</v>
      </c>
      <c r="J10861">
        <v>93</v>
      </c>
      <c r="K10861">
        <v>2099</v>
      </c>
      <c r="L10861">
        <v>8500</v>
      </c>
      <c r="M10861" t="s">
        <v>2043</v>
      </c>
      <c r="N10861" t="s">
        <v>2046</v>
      </c>
      <c r="O10861" t="s">
        <v>2043</v>
      </c>
      <c r="P10861" t="s">
        <v>2043</v>
      </c>
    </row>
    <row r="10862" spans="1:16" x14ac:dyDescent="0.2">
      <c r="A10862" t="s">
        <v>2549</v>
      </c>
      <c r="B10862">
        <v>421</v>
      </c>
      <c r="C10862">
        <v>2017</v>
      </c>
      <c r="D10862" t="s">
        <v>336</v>
      </c>
      <c r="E10862" t="s">
        <v>2118</v>
      </c>
      <c r="F10862" t="s">
        <v>22</v>
      </c>
      <c r="G10862" t="s">
        <v>1502</v>
      </c>
      <c r="H10862">
        <v>1669</v>
      </c>
      <c r="I10862">
        <v>6367</v>
      </c>
      <c r="J10862">
        <v>144</v>
      </c>
      <c r="K10862">
        <v>2910</v>
      </c>
      <c r="L10862">
        <v>14000</v>
      </c>
      <c r="M10862" t="s">
        <v>2043</v>
      </c>
      <c r="N10862" t="s">
        <v>2043</v>
      </c>
      <c r="O10862" t="s">
        <v>2046</v>
      </c>
      <c r="P10862" t="s">
        <v>2043</v>
      </c>
    </row>
    <row r="10863" spans="1:16" x14ac:dyDescent="0.2">
      <c r="A10863" t="s">
        <v>2218</v>
      </c>
      <c r="B10863">
        <v>422</v>
      </c>
      <c r="C10863">
        <v>2017</v>
      </c>
      <c r="D10863" t="s">
        <v>60</v>
      </c>
      <c r="E10863" t="s">
        <v>2114</v>
      </c>
      <c r="F10863" t="s">
        <v>190</v>
      </c>
      <c r="G10863" t="s">
        <v>1476</v>
      </c>
      <c r="H10863">
        <v>22611</v>
      </c>
      <c r="I10863">
        <v>6366</v>
      </c>
      <c r="J10863">
        <v>1619</v>
      </c>
      <c r="K10863">
        <v>5478</v>
      </c>
      <c r="L10863">
        <v>90000</v>
      </c>
      <c r="M10863" t="s">
        <v>2043</v>
      </c>
      <c r="N10863" t="s">
        <v>2043</v>
      </c>
      <c r="O10863" t="s">
        <v>2043</v>
      </c>
      <c r="P10863" t="s">
        <v>2043</v>
      </c>
    </row>
    <row r="10864" spans="1:16" x14ac:dyDescent="0.2">
      <c r="A10864" t="s">
        <v>2352</v>
      </c>
      <c r="B10864">
        <v>423</v>
      </c>
      <c r="C10864">
        <v>2017</v>
      </c>
      <c r="D10864" t="s">
        <v>1830</v>
      </c>
      <c r="E10864" t="s">
        <v>2042</v>
      </c>
      <c r="F10864" t="s">
        <v>199</v>
      </c>
      <c r="G10864" t="s">
        <v>1825</v>
      </c>
      <c r="H10864">
        <v>4400</v>
      </c>
      <c r="I10864">
        <v>6304</v>
      </c>
      <c r="J10864">
        <v>226</v>
      </c>
      <c r="K10864">
        <v>2726</v>
      </c>
      <c r="L10864">
        <v>24724</v>
      </c>
      <c r="M10864" t="s">
        <v>2043</v>
      </c>
      <c r="N10864" t="s">
        <v>2043</v>
      </c>
      <c r="O10864" t="s">
        <v>2043</v>
      </c>
      <c r="P10864" t="s">
        <v>2043</v>
      </c>
    </row>
    <row r="10865" spans="1:16" x14ac:dyDescent="0.2">
      <c r="A10865" t="s">
        <v>2458</v>
      </c>
      <c r="B10865">
        <v>424</v>
      </c>
      <c r="C10865">
        <v>2017</v>
      </c>
      <c r="D10865" t="s">
        <v>970</v>
      </c>
      <c r="E10865" t="s">
        <v>2045</v>
      </c>
      <c r="F10865" t="s">
        <v>33</v>
      </c>
      <c r="G10865" t="s">
        <v>2459</v>
      </c>
      <c r="H10865">
        <v>21897</v>
      </c>
      <c r="I10865">
        <v>6286</v>
      </c>
      <c r="J10865">
        <v>823</v>
      </c>
      <c r="K10865">
        <v>8499</v>
      </c>
      <c r="L10865">
        <v>62000</v>
      </c>
      <c r="M10865" t="s">
        <v>2043</v>
      </c>
      <c r="N10865" t="s">
        <v>2043</v>
      </c>
      <c r="O10865" t="s">
        <v>2043</v>
      </c>
      <c r="P10865" t="s">
        <v>2043</v>
      </c>
    </row>
    <row r="10866" spans="1:16" x14ac:dyDescent="0.2">
      <c r="A10866" t="s">
        <v>1697</v>
      </c>
      <c r="B10866">
        <v>425</v>
      </c>
      <c r="C10866">
        <v>2017</v>
      </c>
      <c r="D10866" t="s">
        <v>1722</v>
      </c>
      <c r="E10866" t="s">
        <v>2064</v>
      </c>
      <c r="F10866" t="s">
        <v>187</v>
      </c>
      <c r="G10866" t="s">
        <v>1697</v>
      </c>
      <c r="H10866">
        <v>5118</v>
      </c>
      <c r="I10866">
        <v>6279</v>
      </c>
      <c r="J10866">
        <v>216</v>
      </c>
      <c r="K10866">
        <v>4514</v>
      </c>
      <c r="L10866">
        <v>13800</v>
      </c>
      <c r="M10866" t="s">
        <v>2043</v>
      </c>
      <c r="N10866" t="s">
        <v>2043</v>
      </c>
      <c r="O10866" t="s">
        <v>2043</v>
      </c>
      <c r="P10866" t="s">
        <v>2043</v>
      </c>
    </row>
    <row r="10867" spans="1:16" x14ac:dyDescent="0.2">
      <c r="A10867" t="s">
        <v>2396</v>
      </c>
      <c r="B10867">
        <v>426</v>
      </c>
      <c r="C10867">
        <v>2017</v>
      </c>
      <c r="D10867" t="s">
        <v>175</v>
      </c>
      <c r="E10867" t="s">
        <v>2067</v>
      </c>
      <c r="F10867" t="s">
        <v>22</v>
      </c>
      <c r="G10867" t="s">
        <v>1411</v>
      </c>
      <c r="H10867">
        <v>330</v>
      </c>
      <c r="I10867">
        <v>6274</v>
      </c>
      <c r="J10867">
        <v>296</v>
      </c>
      <c r="K10867">
        <v>12862</v>
      </c>
      <c r="L10867">
        <v>18700</v>
      </c>
      <c r="M10867" t="s">
        <v>2043</v>
      </c>
      <c r="N10867" t="s">
        <v>2043</v>
      </c>
      <c r="O10867" t="s">
        <v>2043</v>
      </c>
      <c r="P10867" t="s">
        <v>2043</v>
      </c>
    </row>
    <row r="10868" spans="1:16" x14ac:dyDescent="0.2">
      <c r="A10868" t="s">
        <v>2550</v>
      </c>
      <c r="B10868">
        <v>427</v>
      </c>
      <c r="C10868">
        <v>2017</v>
      </c>
      <c r="D10868" t="s">
        <v>980</v>
      </c>
      <c r="E10868" t="s">
        <v>2055</v>
      </c>
      <c r="F10868" t="s">
        <v>44</v>
      </c>
      <c r="G10868" t="s">
        <v>1474</v>
      </c>
      <c r="H10868">
        <v>4813</v>
      </c>
      <c r="I10868">
        <v>6175</v>
      </c>
      <c r="J10868">
        <v>229</v>
      </c>
      <c r="K10868">
        <v>6546</v>
      </c>
      <c r="L10868">
        <v>16027</v>
      </c>
      <c r="M10868" t="s">
        <v>2043</v>
      </c>
      <c r="N10868" t="s">
        <v>2043</v>
      </c>
      <c r="O10868" t="s">
        <v>2046</v>
      </c>
      <c r="P10868" t="s">
        <v>2043</v>
      </c>
    </row>
    <row r="10869" spans="1:16" x14ac:dyDescent="0.2">
      <c r="A10869" t="s">
        <v>2471</v>
      </c>
      <c r="B10869">
        <v>428</v>
      </c>
      <c r="C10869">
        <v>2017</v>
      </c>
      <c r="D10869" t="s">
        <v>65</v>
      </c>
      <c r="E10869" t="s">
        <v>2044</v>
      </c>
      <c r="F10869" t="s">
        <v>28</v>
      </c>
      <c r="G10869" t="s">
        <v>1406</v>
      </c>
      <c r="H10869">
        <v>9476</v>
      </c>
      <c r="I10869">
        <v>6131</v>
      </c>
      <c r="J10869">
        <v>457</v>
      </c>
      <c r="K10869">
        <v>23757</v>
      </c>
      <c r="L10869">
        <v>3420</v>
      </c>
      <c r="M10869" t="s">
        <v>2043</v>
      </c>
      <c r="N10869" t="s">
        <v>2043</v>
      </c>
      <c r="O10869" t="s">
        <v>2043</v>
      </c>
      <c r="P10869" t="s">
        <v>2043</v>
      </c>
    </row>
    <row r="10870" spans="1:16" x14ac:dyDescent="0.2">
      <c r="A10870" t="s">
        <v>2381</v>
      </c>
      <c r="B10870">
        <v>429</v>
      </c>
      <c r="C10870">
        <v>2017</v>
      </c>
      <c r="D10870" t="s">
        <v>1164</v>
      </c>
      <c r="E10870" t="s">
        <v>2061</v>
      </c>
      <c r="F10870" t="s">
        <v>93</v>
      </c>
      <c r="G10870" t="s">
        <v>1457</v>
      </c>
      <c r="H10870">
        <v>10208</v>
      </c>
      <c r="I10870">
        <v>6098</v>
      </c>
      <c r="J10870">
        <v>431</v>
      </c>
      <c r="K10870">
        <v>2791</v>
      </c>
      <c r="L10870">
        <v>16000</v>
      </c>
      <c r="M10870" t="s">
        <v>2043</v>
      </c>
      <c r="N10870" t="s">
        <v>2043</v>
      </c>
      <c r="O10870" t="s">
        <v>2043</v>
      </c>
      <c r="P10870" t="s">
        <v>2043</v>
      </c>
    </row>
    <row r="10871" spans="1:16" x14ac:dyDescent="0.2">
      <c r="A10871" t="s">
        <v>2393</v>
      </c>
      <c r="B10871">
        <v>430</v>
      </c>
      <c r="C10871">
        <v>2017</v>
      </c>
      <c r="D10871" t="s">
        <v>1103</v>
      </c>
      <c r="E10871" t="s">
        <v>2118</v>
      </c>
      <c r="F10871" t="s">
        <v>55</v>
      </c>
      <c r="G10871" t="s">
        <v>2394</v>
      </c>
      <c r="H10871">
        <v>7157</v>
      </c>
      <c r="I10871">
        <v>6087</v>
      </c>
      <c r="J10871">
        <v>321</v>
      </c>
      <c r="K10871">
        <v>4396</v>
      </c>
      <c r="L10871">
        <v>25000</v>
      </c>
      <c r="M10871" t="s">
        <v>2043</v>
      </c>
      <c r="N10871" t="s">
        <v>2043</v>
      </c>
      <c r="O10871" t="s">
        <v>2043</v>
      </c>
      <c r="P10871" t="s">
        <v>2043</v>
      </c>
    </row>
    <row r="10872" spans="1:16" x14ac:dyDescent="0.2">
      <c r="A10872" t="s">
        <v>2405</v>
      </c>
      <c r="B10872">
        <v>431</v>
      </c>
      <c r="C10872">
        <v>2017</v>
      </c>
      <c r="D10872" t="s">
        <v>214</v>
      </c>
      <c r="E10872" t="s">
        <v>920</v>
      </c>
      <c r="F10872" t="s">
        <v>142</v>
      </c>
      <c r="G10872" t="s">
        <v>1480</v>
      </c>
      <c r="H10872">
        <v>13245</v>
      </c>
      <c r="I10872">
        <v>6076</v>
      </c>
      <c r="J10872">
        <v>653</v>
      </c>
      <c r="K10872">
        <v>24699</v>
      </c>
      <c r="L10872">
        <v>8629</v>
      </c>
      <c r="M10872" t="s">
        <v>2043</v>
      </c>
      <c r="N10872" t="s">
        <v>2043</v>
      </c>
      <c r="O10872" t="s">
        <v>2043</v>
      </c>
      <c r="P10872" t="s">
        <v>2043</v>
      </c>
    </row>
    <row r="10873" spans="1:16" x14ac:dyDescent="0.2">
      <c r="A10873" t="s">
        <v>2462</v>
      </c>
      <c r="B10873">
        <v>432</v>
      </c>
      <c r="C10873">
        <v>2017</v>
      </c>
      <c r="D10873" t="s">
        <v>283</v>
      </c>
      <c r="E10873" t="s">
        <v>283</v>
      </c>
      <c r="F10873" t="s">
        <v>125</v>
      </c>
      <c r="G10873" t="s">
        <v>1555</v>
      </c>
      <c r="H10873">
        <v>7733</v>
      </c>
      <c r="I10873">
        <v>6063</v>
      </c>
      <c r="J10873">
        <v>539</v>
      </c>
      <c r="K10873">
        <v>6908</v>
      </c>
      <c r="L10873">
        <v>67800</v>
      </c>
      <c r="M10873" t="s">
        <v>2043</v>
      </c>
      <c r="N10873" t="s">
        <v>2043</v>
      </c>
      <c r="O10873" t="s">
        <v>2043</v>
      </c>
      <c r="P10873" t="s">
        <v>2043</v>
      </c>
    </row>
    <row r="10874" spans="1:16" x14ac:dyDescent="0.2">
      <c r="A10874" t="s">
        <v>2334</v>
      </c>
      <c r="B10874">
        <v>433</v>
      </c>
      <c r="C10874">
        <v>2017</v>
      </c>
      <c r="D10874" t="s">
        <v>970</v>
      </c>
      <c r="E10874" t="s">
        <v>2045</v>
      </c>
      <c r="F10874" t="s">
        <v>44</v>
      </c>
      <c r="G10874" t="s">
        <v>1417</v>
      </c>
      <c r="H10874">
        <v>14131</v>
      </c>
      <c r="I10874">
        <v>6038</v>
      </c>
      <c r="J10874">
        <v>560</v>
      </c>
      <c r="K10874">
        <v>8463</v>
      </c>
      <c r="L10874">
        <v>14000</v>
      </c>
      <c r="M10874" t="s">
        <v>2043</v>
      </c>
      <c r="N10874" t="s">
        <v>2043</v>
      </c>
      <c r="O10874" t="s">
        <v>2043</v>
      </c>
      <c r="P10874" t="s">
        <v>2043</v>
      </c>
    </row>
    <row r="10875" spans="1:16" x14ac:dyDescent="0.2">
      <c r="A10875" t="s">
        <v>2435</v>
      </c>
      <c r="B10875">
        <v>434</v>
      </c>
      <c r="C10875">
        <v>2017</v>
      </c>
      <c r="D10875" t="s">
        <v>824</v>
      </c>
      <c r="E10875" t="s">
        <v>112</v>
      </c>
      <c r="F10875" t="s">
        <v>72</v>
      </c>
      <c r="G10875" t="s">
        <v>1461</v>
      </c>
      <c r="I10875">
        <v>6004</v>
      </c>
      <c r="J10875">
        <v>734</v>
      </c>
      <c r="K10875">
        <v>12578</v>
      </c>
      <c r="L10875">
        <v>18000</v>
      </c>
      <c r="M10875" t="s">
        <v>2043</v>
      </c>
      <c r="N10875" t="s">
        <v>2043</v>
      </c>
      <c r="O10875" t="s">
        <v>2043</v>
      </c>
      <c r="P10875" t="s">
        <v>2043</v>
      </c>
    </row>
    <row r="10876" spans="1:16" x14ac:dyDescent="0.2">
      <c r="A10876" t="s">
        <v>2399</v>
      </c>
      <c r="B10876">
        <v>435</v>
      </c>
      <c r="C10876">
        <v>2017</v>
      </c>
      <c r="D10876" t="s">
        <v>686</v>
      </c>
      <c r="E10876" t="s">
        <v>2061</v>
      </c>
      <c r="F10876" t="s">
        <v>187</v>
      </c>
      <c r="G10876" t="s">
        <v>1448</v>
      </c>
      <c r="H10876">
        <v>10626</v>
      </c>
      <c r="I10876">
        <v>5997</v>
      </c>
      <c r="J10876">
        <v>692</v>
      </c>
      <c r="K10876">
        <v>9890</v>
      </c>
      <c r="L10876">
        <v>6000</v>
      </c>
      <c r="M10876" t="s">
        <v>2043</v>
      </c>
      <c r="N10876" t="s">
        <v>2043</v>
      </c>
      <c r="O10876" t="s">
        <v>2043</v>
      </c>
      <c r="P10876" t="s">
        <v>2043</v>
      </c>
    </row>
    <row r="10877" spans="1:16" x14ac:dyDescent="0.2">
      <c r="A10877" t="s">
        <v>861</v>
      </c>
      <c r="B10877">
        <v>436</v>
      </c>
      <c r="C10877">
        <v>2017</v>
      </c>
      <c r="D10877" t="s">
        <v>57</v>
      </c>
      <c r="E10877" t="s">
        <v>2044</v>
      </c>
      <c r="F10877" t="s">
        <v>542</v>
      </c>
      <c r="G10877" t="s">
        <v>1575</v>
      </c>
      <c r="H10877">
        <v>17512</v>
      </c>
      <c r="I10877">
        <v>5967</v>
      </c>
      <c r="J10877">
        <v>1163</v>
      </c>
      <c r="K10877">
        <v>125968</v>
      </c>
      <c r="L10877">
        <v>22166</v>
      </c>
      <c r="M10877" t="s">
        <v>2043</v>
      </c>
      <c r="N10877" t="s">
        <v>2043</v>
      </c>
      <c r="O10877" t="s">
        <v>2043</v>
      </c>
      <c r="P10877" t="s">
        <v>2043</v>
      </c>
    </row>
    <row r="10878" spans="1:16" x14ac:dyDescent="0.2">
      <c r="A10878" t="s">
        <v>2551</v>
      </c>
      <c r="B10878">
        <v>437</v>
      </c>
      <c r="C10878">
        <v>2017</v>
      </c>
      <c r="D10878" t="s">
        <v>609</v>
      </c>
      <c r="E10878" t="s">
        <v>2044</v>
      </c>
      <c r="F10878" t="s">
        <v>86</v>
      </c>
      <c r="G10878" t="s">
        <v>1412</v>
      </c>
      <c r="H10878">
        <v>35530</v>
      </c>
      <c r="I10878">
        <v>5958</v>
      </c>
      <c r="J10878">
        <v>1422</v>
      </c>
      <c r="K10878">
        <v>82003</v>
      </c>
      <c r="L10878">
        <v>5631</v>
      </c>
      <c r="M10878" t="s">
        <v>2046</v>
      </c>
      <c r="N10878" t="s">
        <v>2043</v>
      </c>
      <c r="O10878" t="s">
        <v>2046</v>
      </c>
      <c r="P10878" t="s">
        <v>2043</v>
      </c>
    </row>
    <row r="10879" spans="1:16" x14ac:dyDescent="0.2">
      <c r="A10879" t="s">
        <v>2455</v>
      </c>
      <c r="B10879">
        <v>438</v>
      </c>
      <c r="C10879">
        <v>2017</v>
      </c>
      <c r="D10879" t="s">
        <v>118</v>
      </c>
      <c r="E10879" t="s">
        <v>2061</v>
      </c>
      <c r="F10879" t="s">
        <v>93</v>
      </c>
      <c r="G10879" t="s">
        <v>1457</v>
      </c>
      <c r="H10879">
        <v>11407</v>
      </c>
      <c r="I10879">
        <v>5931</v>
      </c>
      <c r="J10879">
        <v>814</v>
      </c>
      <c r="K10879">
        <v>9962</v>
      </c>
      <c r="L10879">
        <v>19112</v>
      </c>
      <c r="M10879" t="s">
        <v>2043</v>
      </c>
      <c r="N10879" t="s">
        <v>2043</v>
      </c>
      <c r="O10879" t="s">
        <v>2043</v>
      </c>
      <c r="P10879" t="s">
        <v>2043</v>
      </c>
    </row>
    <row r="10880" spans="1:16" x14ac:dyDescent="0.2">
      <c r="A10880" t="s">
        <v>2441</v>
      </c>
      <c r="B10880">
        <v>439</v>
      </c>
      <c r="C10880">
        <v>2017</v>
      </c>
      <c r="D10880" t="s">
        <v>65</v>
      </c>
      <c r="E10880" t="s">
        <v>2044</v>
      </c>
      <c r="F10880" t="s">
        <v>44</v>
      </c>
      <c r="G10880" t="s">
        <v>1417</v>
      </c>
      <c r="H10880">
        <v>5382</v>
      </c>
      <c r="I10880">
        <v>5901</v>
      </c>
      <c r="J10880">
        <v>467</v>
      </c>
      <c r="K10880">
        <v>18592</v>
      </c>
      <c r="L10880">
        <v>8500</v>
      </c>
      <c r="M10880" t="s">
        <v>2043</v>
      </c>
      <c r="N10880" t="s">
        <v>2043</v>
      </c>
      <c r="O10880" t="s">
        <v>2043</v>
      </c>
      <c r="P10880" t="s">
        <v>2043</v>
      </c>
    </row>
    <row r="10881" spans="1:16" x14ac:dyDescent="0.2">
      <c r="A10881" t="s">
        <v>2516</v>
      </c>
      <c r="B10881">
        <v>440</v>
      </c>
      <c r="C10881">
        <v>2017</v>
      </c>
      <c r="D10881" t="s">
        <v>974</v>
      </c>
      <c r="E10881" t="s">
        <v>2045</v>
      </c>
      <c r="F10881" t="s">
        <v>55</v>
      </c>
      <c r="G10881" t="s">
        <v>1599</v>
      </c>
      <c r="H10881">
        <v>20903</v>
      </c>
      <c r="I10881">
        <v>5886</v>
      </c>
      <c r="J10881">
        <v>914</v>
      </c>
      <c r="K10881">
        <v>12272</v>
      </c>
      <c r="L10881">
        <v>7500</v>
      </c>
      <c r="M10881" t="s">
        <v>2043</v>
      </c>
      <c r="N10881" t="s">
        <v>2043</v>
      </c>
      <c r="O10881" t="s">
        <v>2043</v>
      </c>
      <c r="P10881" t="s">
        <v>2043</v>
      </c>
    </row>
    <row r="10882" spans="1:16" x14ac:dyDescent="0.2">
      <c r="A10882" t="s">
        <v>921</v>
      </c>
      <c r="B10882">
        <v>441</v>
      </c>
      <c r="C10882">
        <v>2017</v>
      </c>
      <c r="D10882" t="s">
        <v>166</v>
      </c>
      <c r="E10882" t="s">
        <v>2118</v>
      </c>
      <c r="F10882" t="s">
        <v>53</v>
      </c>
      <c r="G10882" t="s">
        <v>1692</v>
      </c>
      <c r="H10882">
        <v>2263</v>
      </c>
      <c r="I10882">
        <v>5883</v>
      </c>
      <c r="J10882">
        <v>8</v>
      </c>
      <c r="K10882">
        <v>4036</v>
      </c>
      <c r="L10882">
        <v>8500</v>
      </c>
      <c r="M10882" t="s">
        <v>2043</v>
      </c>
      <c r="N10882" t="s">
        <v>2043</v>
      </c>
      <c r="O10882" t="s">
        <v>2043</v>
      </c>
      <c r="P10882" t="s">
        <v>2043</v>
      </c>
    </row>
    <row r="10883" spans="1:16" x14ac:dyDescent="0.2">
      <c r="A10883" t="s">
        <v>2377</v>
      </c>
      <c r="B10883">
        <v>442</v>
      </c>
      <c r="C10883">
        <v>2017</v>
      </c>
      <c r="D10883" t="s">
        <v>32</v>
      </c>
      <c r="E10883" t="s">
        <v>2064</v>
      </c>
      <c r="F10883" t="s">
        <v>187</v>
      </c>
      <c r="G10883" t="s">
        <v>1448</v>
      </c>
      <c r="H10883">
        <v>20024</v>
      </c>
      <c r="I10883">
        <v>5880</v>
      </c>
      <c r="J10883">
        <v>730</v>
      </c>
      <c r="K10883">
        <v>7101</v>
      </c>
      <c r="L10883">
        <v>22000</v>
      </c>
      <c r="M10883" t="s">
        <v>2043</v>
      </c>
      <c r="N10883" t="s">
        <v>2043</v>
      </c>
      <c r="O10883" t="s">
        <v>2043</v>
      </c>
      <c r="P10883" t="s">
        <v>2043</v>
      </c>
    </row>
    <row r="10884" spans="1:16" x14ac:dyDescent="0.2">
      <c r="A10884" t="s">
        <v>2552</v>
      </c>
      <c r="B10884">
        <v>443</v>
      </c>
      <c r="C10884">
        <v>2017</v>
      </c>
      <c r="D10884" t="s">
        <v>636</v>
      </c>
      <c r="E10884" t="s">
        <v>2045</v>
      </c>
      <c r="F10884" t="s">
        <v>55</v>
      </c>
      <c r="G10884" t="s">
        <v>1456</v>
      </c>
      <c r="H10884">
        <v>64375</v>
      </c>
      <c r="I10884">
        <v>5854</v>
      </c>
      <c r="J10884">
        <v>1169</v>
      </c>
      <c r="K10884">
        <v>12707</v>
      </c>
      <c r="L10884">
        <v>15706</v>
      </c>
      <c r="M10884" t="s">
        <v>2043</v>
      </c>
      <c r="N10884" t="s">
        <v>2043</v>
      </c>
      <c r="O10884" t="s">
        <v>2046</v>
      </c>
      <c r="P10884" t="s">
        <v>2043</v>
      </c>
    </row>
    <row r="10885" spans="1:16" x14ac:dyDescent="0.2">
      <c r="A10885" t="s">
        <v>2297</v>
      </c>
      <c r="B10885">
        <v>444</v>
      </c>
      <c r="C10885">
        <v>2017</v>
      </c>
      <c r="D10885" t="s">
        <v>1077</v>
      </c>
      <c r="E10885" t="s">
        <v>2054</v>
      </c>
      <c r="F10885" t="s">
        <v>28</v>
      </c>
      <c r="G10885" t="s">
        <v>1716</v>
      </c>
      <c r="H10885">
        <v>1933</v>
      </c>
      <c r="I10885">
        <v>5853</v>
      </c>
      <c r="J10885">
        <v>108</v>
      </c>
      <c r="K10885">
        <v>3419</v>
      </c>
      <c r="L10885">
        <v>26400</v>
      </c>
      <c r="M10885" t="s">
        <v>2043</v>
      </c>
      <c r="N10885" t="s">
        <v>2046</v>
      </c>
      <c r="O10885" t="s">
        <v>2043</v>
      </c>
      <c r="P10885" t="s">
        <v>2043</v>
      </c>
    </row>
    <row r="10886" spans="1:16" x14ac:dyDescent="0.2">
      <c r="A10886" t="s">
        <v>2346</v>
      </c>
      <c r="B10886">
        <v>445</v>
      </c>
      <c r="C10886">
        <v>2017</v>
      </c>
      <c r="D10886" t="s">
        <v>1722</v>
      </c>
      <c r="E10886" t="s">
        <v>2064</v>
      </c>
      <c r="F10886" t="s">
        <v>33</v>
      </c>
      <c r="G10886" t="s">
        <v>1576</v>
      </c>
      <c r="H10886">
        <v>3250</v>
      </c>
      <c r="I10886">
        <v>5841</v>
      </c>
      <c r="J10886">
        <v>176</v>
      </c>
      <c r="K10886">
        <v>5007</v>
      </c>
      <c r="L10886">
        <v>18100</v>
      </c>
      <c r="M10886" t="s">
        <v>2043</v>
      </c>
      <c r="N10886" t="s">
        <v>2043</v>
      </c>
      <c r="O10886" t="s">
        <v>2043</v>
      </c>
      <c r="P10886" t="s">
        <v>2043</v>
      </c>
    </row>
    <row r="10887" spans="1:16" x14ac:dyDescent="0.2">
      <c r="A10887" t="s">
        <v>2521</v>
      </c>
      <c r="B10887">
        <v>446</v>
      </c>
      <c r="C10887">
        <v>2017</v>
      </c>
      <c r="D10887" t="s">
        <v>1111</v>
      </c>
      <c r="E10887" t="s">
        <v>221</v>
      </c>
      <c r="F10887" t="s">
        <v>35</v>
      </c>
      <c r="G10887" t="s">
        <v>1435</v>
      </c>
      <c r="H10887">
        <v>7851</v>
      </c>
      <c r="I10887">
        <v>5835</v>
      </c>
      <c r="J10887">
        <v>425</v>
      </c>
      <c r="K10887">
        <v>2644</v>
      </c>
      <c r="L10887">
        <v>4900</v>
      </c>
      <c r="M10887" t="s">
        <v>2043</v>
      </c>
      <c r="N10887" t="s">
        <v>2043</v>
      </c>
      <c r="O10887" t="s">
        <v>2043</v>
      </c>
      <c r="P10887" t="s">
        <v>2043</v>
      </c>
    </row>
    <row r="10888" spans="1:16" x14ac:dyDescent="0.2">
      <c r="A10888" t="s">
        <v>2553</v>
      </c>
      <c r="B10888">
        <v>447</v>
      </c>
      <c r="C10888">
        <v>2017</v>
      </c>
      <c r="D10888" t="s">
        <v>17</v>
      </c>
      <c r="E10888" t="s">
        <v>17</v>
      </c>
      <c r="F10888" t="s">
        <v>53</v>
      </c>
      <c r="G10888" t="s">
        <v>1793</v>
      </c>
      <c r="H10888">
        <v>2783</v>
      </c>
      <c r="I10888">
        <v>5826</v>
      </c>
      <c r="J10888">
        <v>640</v>
      </c>
      <c r="K10888">
        <v>4860</v>
      </c>
      <c r="L10888">
        <v>24900</v>
      </c>
      <c r="M10888" t="s">
        <v>2043</v>
      </c>
      <c r="N10888" t="s">
        <v>2043</v>
      </c>
      <c r="O10888" t="s">
        <v>2043</v>
      </c>
      <c r="P10888" t="s">
        <v>2043</v>
      </c>
    </row>
    <row r="10889" spans="1:16" x14ac:dyDescent="0.2">
      <c r="A10889" t="s">
        <v>2460</v>
      </c>
      <c r="B10889">
        <v>448</v>
      </c>
      <c r="C10889">
        <v>2017</v>
      </c>
      <c r="D10889" t="s">
        <v>1138</v>
      </c>
      <c r="E10889" t="s">
        <v>2044</v>
      </c>
      <c r="F10889" t="s">
        <v>41</v>
      </c>
      <c r="G10889" t="s">
        <v>1478</v>
      </c>
      <c r="H10889">
        <v>4173</v>
      </c>
      <c r="I10889">
        <v>5810</v>
      </c>
      <c r="J10889">
        <v>213</v>
      </c>
      <c r="K10889">
        <v>7421</v>
      </c>
      <c r="L10889">
        <v>11800</v>
      </c>
      <c r="M10889" t="s">
        <v>2043</v>
      </c>
      <c r="N10889" t="s">
        <v>2043</v>
      </c>
      <c r="O10889" t="s">
        <v>2043</v>
      </c>
      <c r="P10889" t="s">
        <v>2043</v>
      </c>
    </row>
    <row r="10890" spans="1:16" x14ac:dyDescent="0.2">
      <c r="A10890" t="s">
        <v>2554</v>
      </c>
      <c r="B10890">
        <v>449</v>
      </c>
      <c r="C10890">
        <v>2017</v>
      </c>
      <c r="D10890" t="s">
        <v>27</v>
      </c>
      <c r="E10890" t="s">
        <v>27</v>
      </c>
      <c r="F10890" t="s">
        <v>146</v>
      </c>
      <c r="G10890" t="s">
        <v>1465</v>
      </c>
      <c r="H10890">
        <v>51921</v>
      </c>
      <c r="I10890">
        <v>5786</v>
      </c>
      <c r="J10890">
        <v>956</v>
      </c>
      <c r="K10890">
        <v>30879</v>
      </c>
      <c r="L10890">
        <v>4507</v>
      </c>
      <c r="M10890" t="s">
        <v>2043</v>
      </c>
      <c r="N10890" t="s">
        <v>2043</v>
      </c>
      <c r="O10890" t="s">
        <v>2046</v>
      </c>
      <c r="P10890" t="s">
        <v>2043</v>
      </c>
    </row>
    <row r="10891" spans="1:16" x14ac:dyDescent="0.2">
      <c r="A10891" t="s">
        <v>2419</v>
      </c>
      <c r="B10891">
        <v>450</v>
      </c>
      <c r="C10891">
        <v>2017</v>
      </c>
      <c r="D10891" t="s">
        <v>1103</v>
      </c>
      <c r="E10891" t="s">
        <v>2118</v>
      </c>
      <c r="F10891" t="s">
        <v>44</v>
      </c>
      <c r="G10891" t="s">
        <v>1608</v>
      </c>
      <c r="H10891">
        <v>8631</v>
      </c>
      <c r="I10891">
        <v>5779</v>
      </c>
      <c r="J10891">
        <v>450</v>
      </c>
      <c r="K10891">
        <v>5777</v>
      </c>
      <c r="L10891">
        <v>14000</v>
      </c>
      <c r="M10891" t="s">
        <v>2043</v>
      </c>
      <c r="N10891" t="s">
        <v>2043</v>
      </c>
      <c r="O10891" t="s">
        <v>2043</v>
      </c>
      <c r="P10891" t="s">
        <v>2043</v>
      </c>
    </row>
    <row r="10892" spans="1:16" x14ac:dyDescent="0.2">
      <c r="A10892" t="s">
        <v>2513</v>
      </c>
      <c r="B10892">
        <v>451</v>
      </c>
      <c r="C10892">
        <v>2017</v>
      </c>
      <c r="D10892" t="s">
        <v>57</v>
      </c>
      <c r="E10892" t="s">
        <v>2044</v>
      </c>
      <c r="F10892" t="s">
        <v>210</v>
      </c>
      <c r="G10892" t="s">
        <v>1526</v>
      </c>
      <c r="H10892">
        <v>17597</v>
      </c>
      <c r="I10892">
        <v>5763</v>
      </c>
      <c r="J10892">
        <v>1045</v>
      </c>
      <c r="K10892">
        <v>149520</v>
      </c>
      <c r="L10892">
        <v>17600</v>
      </c>
      <c r="M10892" t="s">
        <v>2043</v>
      </c>
      <c r="N10892" t="s">
        <v>2043</v>
      </c>
      <c r="O10892" t="s">
        <v>2043</v>
      </c>
      <c r="P10892" t="s">
        <v>2043</v>
      </c>
    </row>
    <row r="10893" spans="1:16" x14ac:dyDescent="0.2">
      <c r="A10893" t="s">
        <v>2429</v>
      </c>
      <c r="B10893">
        <v>452</v>
      </c>
      <c r="C10893">
        <v>2017</v>
      </c>
      <c r="D10893" t="s">
        <v>2430</v>
      </c>
      <c r="E10893" t="s">
        <v>2143</v>
      </c>
      <c r="F10893" t="s">
        <v>33</v>
      </c>
      <c r="G10893" t="s">
        <v>1498</v>
      </c>
      <c r="H10893">
        <v>10561</v>
      </c>
      <c r="I10893">
        <v>5762</v>
      </c>
      <c r="J10893">
        <v>566</v>
      </c>
      <c r="K10893">
        <v>11988</v>
      </c>
      <c r="L10893">
        <v>12500</v>
      </c>
      <c r="M10893" t="s">
        <v>2043</v>
      </c>
      <c r="N10893" t="s">
        <v>2043</v>
      </c>
      <c r="O10893" t="s">
        <v>2043</v>
      </c>
      <c r="P10893" t="s">
        <v>2043</v>
      </c>
    </row>
    <row r="10894" spans="1:16" x14ac:dyDescent="0.2">
      <c r="A10894" t="s">
        <v>2438</v>
      </c>
      <c r="B10894">
        <v>453</v>
      </c>
      <c r="C10894">
        <v>2017</v>
      </c>
      <c r="D10894" t="s">
        <v>1077</v>
      </c>
      <c r="E10894" t="s">
        <v>2054</v>
      </c>
      <c r="F10894" t="s">
        <v>55</v>
      </c>
      <c r="G10894" t="s">
        <v>1652</v>
      </c>
      <c r="H10894">
        <v>17294</v>
      </c>
      <c r="I10894">
        <v>5761</v>
      </c>
      <c r="J10894">
        <v>648</v>
      </c>
      <c r="K10894">
        <v>4518</v>
      </c>
      <c r="L10894">
        <v>8000</v>
      </c>
      <c r="M10894" t="s">
        <v>2043</v>
      </c>
      <c r="N10894" t="s">
        <v>2043</v>
      </c>
      <c r="O10894" t="s">
        <v>2043</v>
      </c>
      <c r="P10894" t="s">
        <v>2043</v>
      </c>
    </row>
    <row r="10895" spans="1:16" x14ac:dyDescent="0.2">
      <c r="A10895" t="s">
        <v>2501</v>
      </c>
      <c r="B10895">
        <v>454</v>
      </c>
      <c r="C10895">
        <v>2017</v>
      </c>
      <c r="D10895" t="s">
        <v>1294</v>
      </c>
      <c r="E10895" t="s">
        <v>112</v>
      </c>
      <c r="F10895" t="s">
        <v>98</v>
      </c>
      <c r="G10895" t="s">
        <v>2502</v>
      </c>
      <c r="H10895">
        <v>408</v>
      </c>
      <c r="I10895">
        <v>5733</v>
      </c>
      <c r="J10895">
        <v>64</v>
      </c>
      <c r="K10895">
        <v>5779</v>
      </c>
      <c r="L10895">
        <v>82000</v>
      </c>
      <c r="M10895" t="s">
        <v>2043</v>
      </c>
      <c r="N10895" t="s">
        <v>2043</v>
      </c>
      <c r="O10895" t="s">
        <v>2043</v>
      </c>
      <c r="P10895" t="s">
        <v>2043</v>
      </c>
    </row>
    <row r="10896" spans="1:16" x14ac:dyDescent="0.2">
      <c r="A10896" t="s">
        <v>2555</v>
      </c>
      <c r="B10896">
        <v>455</v>
      </c>
      <c r="C10896">
        <v>2017</v>
      </c>
      <c r="D10896" t="s">
        <v>57</v>
      </c>
      <c r="E10896" t="s">
        <v>2044</v>
      </c>
      <c r="F10896" t="s">
        <v>28</v>
      </c>
      <c r="G10896" t="s">
        <v>1667</v>
      </c>
      <c r="H10896">
        <v>23792</v>
      </c>
      <c r="I10896">
        <v>5722</v>
      </c>
      <c r="J10896">
        <v>1315</v>
      </c>
      <c r="K10896">
        <v>123449</v>
      </c>
      <c r="L10896">
        <v>16487</v>
      </c>
      <c r="M10896" t="s">
        <v>2043</v>
      </c>
      <c r="N10896" t="s">
        <v>2043</v>
      </c>
      <c r="O10896" t="s">
        <v>2043</v>
      </c>
      <c r="P10896" t="s">
        <v>2043</v>
      </c>
    </row>
    <row r="10897" spans="1:16" x14ac:dyDescent="0.2">
      <c r="A10897" t="s">
        <v>2431</v>
      </c>
      <c r="B10897">
        <v>456</v>
      </c>
      <c r="C10897">
        <v>2017</v>
      </c>
      <c r="D10897" t="s">
        <v>987</v>
      </c>
      <c r="E10897" t="s">
        <v>2055</v>
      </c>
      <c r="F10897" t="s">
        <v>44</v>
      </c>
      <c r="G10897" t="s">
        <v>1910</v>
      </c>
      <c r="H10897">
        <v>8646</v>
      </c>
      <c r="I10897">
        <v>5704</v>
      </c>
      <c r="J10897">
        <v>485</v>
      </c>
      <c r="K10897">
        <v>5782</v>
      </c>
      <c r="L10897">
        <v>11000</v>
      </c>
      <c r="M10897" t="s">
        <v>2043</v>
      </c>
      <c r="N10897" t="s">
        <v>2046</v>
      </c>
      <c r="O10897" t="s">
        <v>2043</v>
      </c>
      <c r="P10897" t="s">
        <v>2043</v>
      </c>
    </row>
    <row r="10898" spans="1:16" x14ac:dyDescent="0.2">
      <c r="A10898" t="s">
        <v>2321</v>
      </c>
      <c r="B10898">
        <v>457</v>
      </c>
      <c r="C10898">
        <v>2017</v>
      </c>
      <c r="D10898" t="s">
        <v>920</v>
      </c>
      <c r="E10898" t="s">
        <v>920</v>
      </c>
      <c r="F10898" t="s">
        <v>98</v>
      </c>
      <c r="G10898" t="s">
        <v>1631</v>
      </c>
      <c r="H10898">
        <v>8543</v>
      </c>
      <c r="I10898">
        <v>5686</v>
      </c>
      <c r="J10898">
        <v>365</v>
      </c>
      <c r="K10898">
        <v>10847</v>
      </c>
      <c r="L10898">
        <v>13105</v>
      </c>
      <c r="M10898" t="s">
        <v>2043</v>
      </c>
      <c r="N10898" t="s">
        <v>2043</v>
      </c>
      <c r="O10898" t="s">
        <v>2043</v>
      </c>
      <c r="P10898" t="s">
        <v>2043</v>
      </c>
    </row>
    <row r="10899" spans="1:16" x14ac:dyDescent="0.2">
      <c r="A10899" t="s">
        <v>763</v>
      </c>
      <c r="B10899">
        <v>458</v>
      </c>
      <c r="C10899">
        <v>2017</v>
      </c>
      <c r="D10899" t="s">
        <v>336</v>
      </c>
      <c r="E10899" t="s">
        <v>2118</v>
      </c>
      <c r="F10899" t="s">
        <v>53</v>
      </c>
      <c r="G10899" t="s">
        <v>1551</v>
      </c>
      <c r="H10899">
        <v>6910</v>
      </c>
      <c r="I10899">
        <v>5677</v>
      </c>
      <c r="J10899">
        <v>393</v>
      </c>
      <c r="K10899">
        <v>7741</v>
      </c>
      <c r="L10899">
        <v>16000</v>
      </c>
      <c r="M10899" t="s">
        <v>2043</v>
      </c>
      <c r="N10899" t="s">
        <v>2043</v>
      </c>
      <c r="O10899" t="s">
        <v>2043</v>
      </c>
      <c r="P10899" t="s">
        <v>2043</v>
      </c>
    </row>
    <row r="10900" spans="1:16" x14ac:dyDescent="0.2">
      <c r="A10900" t="s">
        <v>2509</v>
      </c>
      <c r="B10900">
        <v>459</v>
      </c>
      <c r="C10900">
        <v>2017</v>
      </c>
      <c r="D10900" t="s">
        <v>1359</v>
      </c>
      <c r="E10900" t="s">
        <v>2143</v>
      </c>
      <c r="F10900" t="s">
        <v>28</v>
      </c>
      <c r="G10900" t="s">
        <v>1406</v>
      </c>
      <c r="H10900">
        <v>33805</v>
      </c>
      <c r="I10900">
        <v>5661</v>
      </c>
      <c r="J10900">
        <v>2106</v>
      </c>
      <c r="K10900">
        <v>8669</v>
      </c>
      <c r="L10900">
        <v>20000</v>
      </c>
      <c r="M10900" t="s">
        <v>2043</v>
      </c>
      <c r="N10900" t="s">
        <v>2043</v>
      </c>
      <c r="O10900" t="s">
        <v>2043</v>
      </c>
      <c r="P10900" t="s">
        <v>2043</v>
      </c>
    </row>
    <row r="10901" spans="1:16" x14ac:dyDescent="0.2">
      <c r="A10901" t="s">
        <v>2508</v>
      </c>
      <c r="B10901">
        <v>460</v>
      </c>
      <c r="C10901">
        <v>2017</v>
      </c>
      <c r="D10901" t="s">
        <v>65</v>
      </c>
      <c r="E10901" t="s">
        <v>2044</v>
      </c>
      <c r="F10901" t="s">
        <v>35</v>
      </c>
      <c r="G10901" t="s">
        <v>1592</v>
      </c>
      <c r="H10901">
        <v>13623</v>
      </c>
      <c r="I10901">
        <v>5612</v>
      </c>
      <c r="J10901">
        <v>456</v>
      </c>
      <c r="K10901">
        <v>25875</v>
      </c>
      <c r="L10901">
        <v>10900</v>
      </c>
      <c r="M10901" t="s">
        <v>2043</v>
      </c>
      <c r="N10901" t="s">
        <v>2043</v>
      </c>
      <c r="O10901" t="s">
        <v>2043</v>
      </c>
      <c r="P10901" t="s">
        <v>2043</v>
      </c>
    </row>
    <row r="10902" spans="1:16" x14ac:dyDescent="0.2">
      <c r="A10902" t="s">
        <v>2470</v>
      </c>
      <c r="B10902">
        <v>461</v>
      </c>
      <c r="C10902">
        <v>2017</v>
      </c>
      <c r="D10902" t="s">
        <v>230</v>
      </c>
      <c r="E10902" t="s">
        <v>2114</v>
      </c>
      <c r="F10902" t="s">
        <v>41</v>
      </c>
      <c r="G10902" t="s">
        <v>1594</v>
      </c>
      <c r="H10902">
        <v>8829</v>
      </c>
      <c r="I10902">
        <v>5599</v>
      </c>
      <c r="J10902">
        <v>611</v>
      </c>
      <c r="K10902">
        <v>9819</v>
      </c>
      <c r="L10902">
        <v>37800</v>
      </c>
      <c r="M10902" t="s">
        <v>2043</v>
      </c>
      <c r="N10902" t="s">
        <v>2043</v>
      </c>
      <c r="O10902" t="s">
        <v>2043</v>
      </c>
      <c r="P10902" t="s">
        <v>2043</v>
      </c>
    </row>
    <row r="10903" spans="1:16" x14ac:dyDescent="0.2">
      <c r="A10903" t="s">
        <v>2506</v>
      </c>
      <c r="B10903">
        <v>462</v>
      </c>
      <c r="C10903">
        <v>2017</v>
      </c>
      <c r="D10903" t="s">
        <v>79</v>
      </c>
      <c r="E10903" t="s">
        <v>2044</v>
      </c>
      <c r="F10903" t="s">
        <v>44</v>
      </c>
      <c r="G10903" t="s">
        <v>2507</v>
      </c>
      <c r="H10903">
        <v>10148</v>
      </c>
      <c r="I10903">
        <v>5595</v>
      </c>
      <c r="J10903">
        <v>414</v>
      </c>
      <c r="K10903">
        <v>11490</v>
      </c>
      <c r="L10903">
        <v>24790</v>
      </c>
      <c r="M10903" t="s">
        <v>2043</v>
      </c>
      <c r="N10903" t="s">
        <v>2043</v>
      </c>
      <c r="O10903" t="s">
        <v>2043</v>
      </c>
      <c r="P10903" t="s">
        <v>2043</v>
      </c>
    </row>
    <row r="10904" spans="1:16" x14ac:dyDescent="0.2">
      <c r="A10904" t="s">
        <v>2523</v>
      </c>
      <c r="B10904">
        <v>463</v>
      </c>
      <c r="C10904">
        <v>2017</v>
      </c>
      <c r="D10904" t="s">
        <v>1838</v>
      </c>
      <c r="E10904" t="s">
        <v>2042</v>
      </c>
      <c r="F10904" t="s">
        <v>41</v>
      </c>
      <c r="G10904" t="s">
        <v>1804</v>
      </c>
      <c r="H10904">
        <v>6836</v>
      </c>
      <c r="I10904">
        <v>5591</v>
      </c>
      <c r="J10904">
        <v>216</v>
      </c>
      <c r="K10904">
        <v>2575</v>
      </c>
      <c r="L10904">
        <v>40000</v>
      </c>
      <c r="M10904" t="s">
        <v>2043</v>
      </c>
      <c r="N10904" t="s">
        <v>2043</v>
      </c>
      <c r="O10904" t="s">
        <v>2043</v>
      </c>
      <c r="P10904" t="s">
        <v>2043</v>
      </c>
    </row>
    <row r="10905" spans="1:16" x14ac:dyDescent="0.2">
      <c r="A10905" t="s">
        <v>2520</v>
      </c>
      <c r="B10905">
        <v>464</v>
      </c>
      <c r="C10905">
        <v>2017</v>
      </c>
      <c r="D10905" t="s">
        <v>65</v>
      </c>
      <c r="E10905" t="s">
        <v>2044</v>
      </c>
      <c r="F10905" t="s">
        <v>55</v>
      </c>
      <c r="G10905" t="s">
        <v>1451</v>
      </c>
      <c r="H10905">
        <v>4332</v>
      </c>
      <c r="I10905">
        <v>5576</v>
      </c>
      <c r="J10905">
        <v>343</v>
      </c>
      <c r="K10905">
        <v>8832</v>
      </c>
      <c r="L10905">
        <v>19531</v>
      </c>
      <c r="M10905" t="s">
        <v>2043</v>
      </c>
      <c r="N10905" t="s">
        <v>2043</v>
      </c>
      <c r="O10905" t="s">
        <v>2043</v>
      </c>
      <c r="P10905" t="s">
        <v>2043</v>
      </c>
    </row>
    <row r="10906" spans="1:16" x14ac:dyDescent="0.2">
      <c r="A10906" t="s">
        <v>2374</v>
      </c>
      <c r="B10906">
        <v>465</v>
      </c>
      <c r="C10906">
        <v>2017</v>
      </c>
      <c r="D10906" t="s">
        <v>636</v>
      </c>
      <c r="E10906" t="s">
        <v>2045</v>
      </c>
      <c r="F10906" t="s">
        <v>55</v>
      </c>
      <c r="G10906" t="s">
        <v>1543</v>
      </c>
      <c r="H10906">
        <v>18986</v>
      </c>
      <c r="I10906">
        <v>5568</v>
      </c>
      <c r="J10906">
        <v>2488</v>
      </c>
      <c r="K10906">
        <v>11767</v>
      </c>
      <c r="L10906">
        <v>11000</v>
      </c>
      <c r="M10906" t="s">
        <v>2043</v>
      </c>
      <c r="N10906" t="s">
        <v>2043</v>
      </c>
      <c r="O10906" t="s">
        <v>2043</v>
      </c>
      <c r="P10906" t="s">
        <v>2043</v>
      </c>
    </row>
    <row r="10907" spans="1:16" x14ac:dyDescent="0.2">
      <c r="A10907" t="s">
        <v>2556</v>
      </c>
      <c r="B10907">
        <v>466</v>
      </c>
      <c r="C10907">
        <v>2017</v>
      </c>
      <c r="D10907" t="s">
        <v>972</v>
      </c>
      <c r="E10907" t="s">
        <v>115</v>
      </c>
      <c r="F10907" t="s">
        <v>72</v>
      </c>
      <c r="G10907" t="s">
        <v>1461</v>
      </c>
      <c r="H10907">
        <v>4393</v>
      </c>
      <c r="I10907">
        <v>5555</v>
      </c>
      <c r="J10907">
        <v>187</v>
      </c>
      <c r="K10907">
        <v>3521</v>
      </c>
      <c r="L10907">
        <v>7000</v>
      </c>
      <c r="M10907" t="s">
        <v>2043</v>
      </c>
      <c r="N10907" t="s">
        <v>2043</v>
      </c>
      <c r="O10907" t="s">
        <v>2046</v>
      </c>
      <c r="P10907" t="s">
        <v>2043</v>
      </c>
    </row>
    <row r="10908" spans="1:16" x14ac:dyDescent="0.2">
      <c r="A10908" t="s">
        <v>2557</v>
      </c>
      <c r="B10908">
        <v>467</v>
      </c>
      <c r="C10908">
        <v>2017</v>
      </c>
      <c r="D10908" t="s">
        <v>46</v>
      </c>
      <c r="E10908" t="s">
        <v>46</v>
      </c>
      <c r="F10908" t="s">
        <v>142</v>
      </c>
      <c r="G10908" t="s">
        <v>2558</v>
      </c>
      <c r="H10908">
        <v>5444</v>
      </c>
      <c r="I10908">
        <v>5551</v>
      </c>
      <c r="J10908">
        <v>4</v>
      </c>
      <c r="K10908">
        <v>8763</v>
      </c>
      <c r="L10908">
        <v>6400</v>
      </c>
      <c r="M10908" t="s">
        <v>2043</v>
      </c>
      <c r="N10908" t="s">
        <v>2043</v>
      </c>
      <c r="O10908" t="s">
        <v>2043</v>
      </c>
      <c r="P10908" t="s">
        <v>2043</v>
      </c>
    </row>
    <row r="10909" spans="1:16" x14ac:dyDescent="0.2">
      <c r="A10909" t="s">
        <v>2395</v>
      </c>
      <c r="B10909">
        <v>468</v>
      </c>
      <c r="C10909">
        <v>2017</v>
      </c>
      <c r="D10909" t="s">
        <v>637</v>
      </c>
      <c r="E10909" t="s">
        <v>2045</v>
      </c>
      <c r="F10909" t="s">
        <v>55</v>
      </c>
      <c r="G10909" t="s">
        <v>1596</v>
      </c>
      <c r="H10909">
        <v>11339</v>
      </c>
      <c r="I10909">
        <v>5546</v>
      </c>
      <c r="J10909">
        <v>229</v>
      </c>
      <c r="K10909">
        <v>10037</v>
      </c>
      <c r="L10909">
        <v>12030</v>
      </c>
      <c r="M10909" t="s">
        <v>2043</v>
      </c>
      <c r="N10909" t="s">
        <v>2043</v>
      </c>
      <c r="O10909" t="s">
        <v>2043</v>
      </c>
      <c r="P10909" t="s">
        <v>2043</v>
      </c>
    </row>
    <row r="10910" spans="1:16" x14ac:dyDescent="0.2">
      <c r="A10910" t="s">
        <v>2510</v>
      </c>
      <c r="B10910">
        <v>469</v>
      </c>
      <c r="C10910">
        <v>2017</v>
      </c>
      <c r="D10910" t="s">
        <v>609</v>
      </c>
      <c r="E10910" t="s">
        <v>2044</v>
      </c>
      <c r="F10910" t="s">
        <v>177</v>
      </c>
      <c r="G10910" t="s">
        <v>1680</v>
      </c>
      <c r="H10910">
        <v>10958</v>
      </c>
      <c r="I10910">
        <v>5520</v>
      </c>
      <c r="J10910">
        <v>529</v>
      </c>
      <c r="K10910">
        <v>31594</v>
      </c>
      <c r="L10910">
        <v>11900</v>
      </c>
      <c r="M10910" t="s">
        <v>2043</v>
      </c>
      <c r="N10910" t="s">
        <v>2043</v>
      </c>
      <c r="O10910" t="s">
        <v>2043</v>
      </c>
      <c r="P10910" t="s">
        <v>2043</v>
      </c>
    </row>
    <row r="10911" spans="1:16" x14ac:dyDescent="0.2">
      <c r="A10911" t="s">
        <v>2336</v>
      </c>
      <c r="B10911">
        <v>470</v>
      </c>
      <c r="C10911">
        <v>2017</v>
      </c>
      <c r="D10911" t="s">
        <v>1830</v>
      </c>
      <c r="E10911" t="s">
        <v>2042</v>
      </c>
      <c r="F10911" t="s">
        <v>53</v>
      </c>
      <c r="G10911" t="s">
        <v>1700</v>
      </c>
      <c r="H10911">
        <v>241</v>
      </c>
      <c r="I10911">
        <v>5511</v>
      </c>
      <c r="J10911">
        <v>2</v>
      </c>
      <c r="K10911">
        <v>1660</v>
      </c>
      <c r="L10911">
        <v>20259</v>
      </c>
      <c r="M10911" t="s">
        <v>2043</v>
      </c>
      <c r="N10911" t="s">
        <v>2043</v>
      </c>
      <c r="O10911" t="s">
        <v>2043</v>
      </c>
      <c r="P10911" t="s">
        <v>2043</v>
      </c>
    </row>
    <row r="10912" spans="1:16" x14ac:dyDescent="0.2">
      <c r="A10912" t="s">
        <v>2517</v>
      </c>
      <c r="B10912">
        <v>471</v>
      </c>
      <c r="C10912">
        <v>2017</v>
      </c>
      <c r="D10912" t="s">
        <v>1359</v>
      </c>
      <c r="E10912" t="s">
        <v>2143</v>
      </c>
      <c r="F10912" t="s">
        <v>187</v>
      </c>
      <c r="G10912" t="s">
        <v>1659</v>
      </c>
      <c r="H10912">
        <v>24741</v>
      </c>
      <c r="I10912">
        <v>5505</v>
      </c>
      <c r="J10912">
        <v>930</v>
      </c>
      <c r="K10912">
        <v>9743</v>
      </c>
      <c r="L10912">
        <v>23000</v>
      </c>
      <c r="M10912" t="s">
        <v>2043</v>
      </c>
      <c r="N10912" t="s">
        <v>2043</v>
      </c>
      <c r="O10912" t="s">
        <v>2043</v>
      </c>
      <c r="P10912" t="s">
        <v>2043</v>
      </c>
    </row>
    <row r="10913" spans="1:16" x14ac:dyDescent="0.2">
      <c r="A10913" t="s">
        <v>2456</v>
      </c>
      <c r="B10913">
        <v>472</v>
      </c>
      <c r="C10913">
        <v>2017</v>
      </c>
      <c r="D10913" t="s">
        <v>1138</v>
      </c>
      <c r="E10913" t="s">
        <v>2044</v>
      </c>
      <c r="F10913" t="s">
        <v>75</v>
      </c>
      <c r="G10913" t="s">
        <v>1439</v>
      </c>
      <c r="H10913">
        <v>13794</v>
      </c>
      <c r="I10913">
        <v>5488</v>
      </c>
      <c r="J10913">
        <v>762</v>
      </c>
      <c r="K10913">
        <v>11408</v>
      </c>
      <c r="L10913">
        <v>220</v>
      </c>
      <c r="M10913" t="s">
        <v>2043</v>
      </c>
      <c r="N10913" t="s">
        <v>2043</v>
      </c>
      <c r="O10913" t="s">
        <v>2043</v>
      </c>
      <c r="P10913" t="s">
        <v>2043</v>
      </c>
    </row>
    <row r="10914" spans="1:16" x14ac:dyDescent="0.2">
      <c r="A10914" t="s">
        <v>2466</v>
      </c>
      <c r="B10914">
        <v>473</v>
      </c>
      <c r="C10914">
        <v>2017</v>
      </c>
      <c r="D10914" t="s">
        <v>976</v>
      </c>
      <c r="E10914" t="s">
        <v>115</v>
      </c>
      <c r="F10914" t="s">
        <v>398</v>
      </c>
      <c r="G10914" t="s">
        <v>1531</v>
      </c>
      <c r="H10914">
        <v>1458</v>
      </c>
      <c r="I10914">
        <v>5486</v>
      </c>
      <c r="J10914">
        <v>85</v>
      </c>
      <c r="K10914">
        <v>2219</v>
      </c>
      <c r="L10914">
        <v>5930</v>
      </c>
      <c r="M10914" t="s">
        <v>2043</v>
      </c>
      <c r="N10914" t="s">
        <v>2043</v>
      </c>
      <c r="O10914" t="s">
        <v>2043</v>
      </c>
      <c r="P10914" t="s">
        <v>2043</v>
      </c>
    </row>
    <row r="10915" spans="1:16" x14ac:dyDescent="0.2">
      <c r="A10915" t="s">
        <v>2406</v>
      </c>
      <c r="B10915">
        <v>474</v>
      </c>
      <c r="C10915">
        <v>2017</v>
      </c>
      <c r="D10915" t="s">
        <v>442</v>
      </c>
      <c r="E10915" t="s">
        <v>2054</v>
      </c>
      <c r="F10915" t="s">
        <v>55</v>
      </c>
      <c r="G10915" t="s">
        <v>1506</v>
      </c>
      <c r="H10915">
        <v>8770</v>
      </c>
      <c r="I10915">
        <v>5457</v>
      </c>
      <c r="J10915">
        <v>318</v>
      </c>
      <c r="K10915">
        <v>6494</v>
      </c>
      <c r="L10915">
        <v>32000</v>
      </c>
      <c r="M10915" t="s">
        <v>2043</v>
      </c>
      <c r="N10915" t="s">
        <v>2046</v>
      </c>
      <c r="O10915" t="s">
        <v>2043</v>
      </c>
      <c r="P10915" t="s">
        <v>2043</v>
      </c>
    </row>
    <row r="10916" spans="1:16" x14ac:dyDescent="0.2">
      <c r="A10916" t="s">
        <v>2559</v>
      </c>
      <c r="B10916">
        <v>475</v>
      </c>
      <c r="C10916">
        <v>2017</v>
      </c>
      <c r="D10916" t="s">
        <v>65</v>
      </c>
      <c r="E10916" t="s">
        <v>2044</v>
      </c>
      <c r="F10916" t="s">
        <v>28</v>
      </c>
      <c r="G10916" t="s">
        <v>1406</v>
      </c>
      <c r="H10916">
        <v>3158</v>
      </c>
      <c r="I10916">
        <v>5451</v>
      </c>
      <c r="J10916">
        <v>411</v>
      </c>
      <c r="K10916">
        <v>22615</v>
      </c>
      <c r="L10916">
        <v>8000</v>
      </c>
      <c r="M10916" t="s">
        <v>2043</v>
      </c>
      <c r="N10916" t="s">
        <v>2043</v>
      </c>
      <c r="O10916" t="s">
        <v>2046</v>
      </c>
      <c r="P10916" t="s">
        <v>2043</v>
      </c>
    </row>
    <row r="10917" spans="1:16" x14ac:dyDescent="0.2">
      <c r="A10917" t="s">
        <v>2522</v>
      </c>
      <c r="B10917">
        <v>476</v>
      </c>
      <c r="C10917">
        <v>2017</v>
      </c>
      <c r="D10917" t="s">
        <v>65</v>
      </c>
      <c r="E10917" t="s">
        <v>2044</v>
      </c>
      <c r="F10917" t="s">
        <v>53</v>
      </c>
      <c r="G10917" t="s">
        <v>1404</v>
      </c>
      <c r="H10917">
        <v>11911</v>
      </c>
      <c r="I10917">
        <v>5449</v>
      </c>
      <c r="J10917">
        <v>591</v>
      </c>
      <c r="K10917">
        <v>20386</v>
      </c>
      <c r="L10917">
        <v>4754</v>
      </c>
      <c r="M10917" t="s">
        <v>2043</v>
      </c>
      <c r="N10917" t="s">
        <v>2043</v>
      </c>
      <c r="O10917" t="s">
        <v>2043</v>
      </c>
      <c r="P10917" t="s">
        <v>2043</v>
      </c>
    </row>
    <row r="10918" spans="1:16" x14ac:dyDescent="0.2">
      <c r="A10918" t="s">
        <v>2514</v>
      </c>
      <c r="B10918">
        <v>477</v>
      </c>
      <c r="C10918">
        <v>2017</v>
      </c>
      <c r="D10918" t="s">
        <v>1138</v>
      </c>
      <c r="E10918" t="s">
        <v>2044</v>
      </c>
      <c r="F10918" t="s">
        <v>255</v>
      </c>
      <c r="G10918" t="s">
        <v>1423</v>
      </c>
      <c r="H10918">
        <v>53732</v>
      </c>
      <c r="I10918">
        <v>5435</v>
      </c>
      <c r="J10918">
        <v>1839</v>
      </c>
      <c r="K10918">
        <v>31104</v>
      </c>
      <c r="L10918">
        <v>4050</v>
      </c>
      <c r="M10918" t="s">
        <v>2043</v>
      </c>
      <c r="N10918" t="s">
        <v>2043</v>
      </c>
      <c r="O10918" t="s">
        <v>2043</v>
      </c>
      <c r="P10918" t="s">
        <v>2043</v>
      </c>
    </row>
    <row r="10919" spans="1:16" x14ac:dyDescent="0.2">
      <c r="A10919" t="s">
        <v>2437</v>
      </c>
      <c r="B10919">
        <v>478</v>
      </c>
      <c r="C10919">
        <v>2017</v>
      </c>
      <c r="D10919" t="s">
        <v>1359</v>
      </c>
      <c r="E10919" t="s">
        <v>2143</v>
      </c>
      <c r="F10919" t="s">
        <v>181</v>
      </c>
      <c r="G10919" t="s">
        <v>1549</v>
      </c>
      <c r="H10919">
        <v>9691</v>
      </c>
      <c r="I10919">
        <v>5423</v>
      </c>
      <c r="J10919">
        <v>253</v>
      </c>
      <c r="K10919">
        <v>9420</v>
      </c>
      <c r="L10919">
        <v>10700</v>
      </c>
      <c r="M10919" t="s">
        <v>2043</v>
      </c>
      <c r="N10919" t="s">
        <v>2043</v>
      </c>
      <c r="O10919" t="s">
        <v>2043</v>
      </c>
      <c r="P10919" t="s">
        <v>2043</v>
      </c>
    </row>
    <row r="10920" spans="1:16" x14ac:dyDescent="0.2">
      <c r="A10920" t="s">
        <v>304</v>
      </c>
      <c r="B10920">
        <v>479</v>
      </c>
      <c r="C10920">
        <v>2017</v>
      </c>
      <c r="D10920" t="s">
        <v>57</v>
      </c>
      <c r="E10920" t="s">
        <v>2044</v>
      </c>
      <c r="F10920" t="s">
        <v>53</v>
      </c>
      <c r="G10920" t="s">
        <v>1521</v>
      </c>
      <c r="H10920">
        <v>19238</v>
      </c>
      <c r="I10920">
        <v>5422</v>
      </c>
      <c r="J10920">
        <v>791</v>
      </c>
      <c r="K10920">
        <v>136453</v>
      </c>
      <c r="L10920">
        <v>15700</v>
      </c>
      <c r="M10920" t="s">
        <v>2043</v>
      </c>
      <c r="N10920" t="s">
        <v>2046</v>
      </c>
      <c r="O10920" t="s">
        <v>2043</v>
      </c>
      <c r="P10920" t="s">
        <v>2043</v>
      </c>
    </row>
    <row r="10921" spans="1:16" x14ac:dyDescent="0.2">
      <c r="A10921" t="s">
        <v>2316</v>
      </c>
      <c r="B10921">
        <v>480</v>
      </c>
      <c r="C10921">
        <v>2017</v>
      </c>
      <c r="D10921" t="s">
        <v>21</v>
      </c>
      <c r="E10921" t="s">
        <v>920</v>
      </c>
      <c r="F10921" t="s">
        <v>113</v>
      </c>
      <c r="G10921" t="s">
        <v>2317</v>
      </c>
      <c r="H10921">
        <v>1504</v>
      </c>
      <c r="I10921">
        <v>5414</v>
      </c>
      <c r="J10921">
        <v>154</v>
      </c>
      <c r="K10921">
        <v>2985</v>
      </c>
      <c r="L10921">
        <v>1326</v>
      </c>
      <c r="M10921" t="s">
        <v>2043</v>
      </c>
      <c r="N10921" t="s">
        <v>2043</v>
      </c>
      <c r="O10921" t="s">
        <v>2043</v>
      </c>
      <c r="P10921" t="s">
        <v>2043</v>
      </c>
    </row>
    <row r="10922" spans="1:16" x14ac:dyDescent="0.2">
      <c r="A10922" t="s">
        <v>2445</v>
      </c>
      <c r="B10922">
        <v>481</v>
      </c>
      <c r="C10922">
        <v>2017</v>
      </c>
      <c r="D10922" t="s">
        <v>1353</v>
      </c>
      <c r="E10922" t="s">
        <v>2045</v>
      </c>
      <c r="F10922" t="s">
        <v>35</v>
      </c>
      <c r="G10922" t="s">
        <v>1431</v>
      </c>
      <c r="H10922">
        <v>5307</v>
      </c>
      <c r="I10922">
        <v>5406</v>
      </c>
      <c r="J10922">
        <v>294</v>
      </c>
      <c r="K10922">
        <v>3010</v>
      </c>
      <c r="L10922">
        <v>22600</v>
      </c>
      <c r="M10922" t="s">
        <v>2043</v>
      </c>
      <c r="N10922" t="s">
        <v>2043</v>
      </c>
      <c r="O10922" t="s">
        <v>2043</v>
      </c>
      <c r="P10922" t="s">
        <v>2043</v>
      </c>
    </row>
    <row r="10923" spans="1:16" x14ac:dyDescent="0.2">
      <c r="A10923" t="s">
        <v>2560</v>
      </c>
      <c r="B10923">
        <v>482</v>
      </c>
      <c r="C10923">
        <v>2017</v>
      </c>
      <c r="D10923" t="s">
        <v>46</v>
      </c>
      <c r="E10923" t="s">
        <v>46</v>
      </c>
      <c r="F10923" t="s">
        <v>47</v>
      </c>
      <c r="G10923" t="s">
        <v>1454</v>
      </c>
      <c r="H10923">
        <v>7080</v>
      </c>
      <c r="I10923">
        <v>5400</v>
      </c>
      <c r="J10923">
        <v>7</v>
      </c>
      <c r="K10923">
        <v>6060</v>
      </c>
      <c r="L10923">
        <v>7000</v>
      </c>
      <c r="M10923" t="s">
        <v>2043</v>
      </c>
      <c r="N10923" t="s">
        <v>2043</v>
      </c>
      <c r="O10923" t="s">
        <v>2046</v>
      </c>
      <c r="P10923" t="s">
        <v>2043</v>
      </c>
    </row>
    <row r="10924" spans="1:16" x14ac:dyDescent="0.2">
      <c r="A10924" t="s">
        <v>2451</v>
      </c>
      <c r="B10924">
        <v>483</v>
      </c>
      <c r="C10924">
        <v>2017</v>
      </c>
      <c r="D10924" t="s">
        <v>40</v>
      </c>
      <c r="E10924" t="s">
        <v>2044</v>
      </c>
      <c r="F10924" t="s">
        <v>53</v>
      </c>
      <c r="G10924" t="s">
        <v>1416</v>
      </c>
      <c r="I10924">
        <v>5398</v>
      </c>
      <c r="J10924">
        <v>241</v>
      </c>
      <c r="K10924">
        <v>43831</v>
      </c>
      <c r="L10924">
        <v>2178</v>
      </c>
      <c r="M10924" t="s">
        <v>2043</v>
      </c>
      <c r="N10924" t="s">
        <v>2043</v>
      </c>
      <c r="O10924" t="s">
        <v>2043</v>
      </c>
      <c r="P10924" t="s">
        <v>2043</v>
      </c>
    </row>
    <row r="10925" spans="1:16" x14ac:dyDescent="0.2">
      <c r="A10925" t="s">
        <v>2364</v>
      </c>
      <c r="B10925">
        <v>484</v>
      </c>
      <c r="C10925">
        <v>2017</v>
      </c>
      <c r="D10925" t="s">
        <v>46</v>
      </c>
      <c r="E10925" t="s">
        <v>46</v>
      </c>
      <c r="F10925" t="s">
        <v>22</v>
      </c>
      <c r="G10925" t="s">
        <v>1400</v>
      </c>
      <c r="H10925">
        <v>12643</v>
      </c>
      <c r="I10925">
        <v>5389</v>
      </c>
      <c r="J10925">
        <v>900</v>
      </c>
      <c r="K10925">
        <v>8357</v>
      </c>
      <c r="L10925">
        <v>7293</v>
      </c>
      <c r="M10925" t="s">
        <v>2043</v>
      </c>
      <c r="N10925" t="s">
        <v>2043</v>
      </c>
      <c r="O10925" t="s">
        <v>2043</v>
      </c>
      <c r="P10925" t="s">
        <v>2043</v>
      </c>
    </row>
    <row r="10926" spans="1:16" x14ac:dyDescent="0.2">
      <c r="A10926" t="s">
        <v>2420</v>
      </c>
      <c r="B10926">
        <v>485</v>
      </c>
      <c r="C10926">
        <v>2017</v>
      </c>
      <c r="D10926" t="s">
        <v>27</v>
      </c>
      <c r="E10926" t="s">
        <v>27</v>
      </c>
      <c r="F10926" t="s">
        <v>25</v>
      </c>
      <c r="G10926" t="s">
        <v>1552</v>
      </c>
      <c r="H10926">
        <v>1038</v>
      </c>
      <c r="I10926">
        <v>5387</v>
      </c>
      <c r="J10926">
        <v>384</v>
      </c>
      <c r="K10926">
        <v>11770</v>
      </c>
      <c r="L10926">
        <v>11870</v>
      </c>
      <c r="M10926" t="s">
        <v>2043</v>
      </c>
      <c r="N10926" t="s">
        <v>2043</v>
      </c>
      <c r="O10926" t="s">
        <v>2043</v>
      </c>
      <c r="P10926" t="s">
        <v>2043</v>
      </c>
    </row>
    <row r="10927" spans="1:16" x14ac:dyDescent="0.2">
      <c r="A10927" t="s">
        <v>2383</v>
      </c>
      <c r="B10927">
        <v>486</v>
      </c>
      <c r="C10927">
        <v>2017</v>
      </c>
      <c r="D10927" t="s">
        <v>987</v>
      </c>
      <c r="E10927" t="s">
        <v>2055</v>
      </c>
      <c r="F10927" t="s">
        <v>150</v>
      </c>
      <c r="G10927" t="s">
        <v>2503</v>
      </c>
      <c r="H10927">
        <v>4881</v>
      </c>
      <c r="I10927">
        <v>5379</v>
      </c>
      <c r="J10927">
        <v>312</v>
      </c>
      <c r="K10927">
        <v>4755</v>
      </c>
      <c r="L10927">
        <v>11781</v>
      </c>
      <c r="M10927" t="s">
        <v>2043</v>
      </c>
      <c r="N10927" t="s">
        <v>2043</v>
      </c>
      <c r="O10927" t="s">
        <v>2043</v>
      </c>
      <c r="P10927" t="s">
        <v>2043</v>
      </c>
    </row>
    <row r="10928" spans="1:16" x14ac:dyDescent="0.2">
      <c r="A10928" t="s">
        <v>2461</v>
      </c>
      <c r="B10928">
        <v>487</v>
      </c>
      <c r="C10928">
        <v>2017</v>
      </c>
      <c r="D10928" t="s">
        <v>976</v>
      </c>
      <c r="E10928" t="s">
        <v>115</v>
      </c>
      <c r="F10928" t="s">
        <v>44</v>
      </c>
      <c r="G10928" t="s">
        <v>1428</v>
      </c>
      <c r="H10928">
        <v>568</v>
      </c>
      <c r="I10928">
        <v>5369</v>
      </c>
      <c r="J10928">
        <v>64</v>
      </c>
      <c r="K10928">
        <v>2164</v>
      </c>
      <c r="L10928">
        <v>6600</v>
      </c>
      <c r="M10928" t="s">
        <v>2043</v>
      </c>
      <c r="N10928" t="s">
        <v>2043</v>
      </c>
      <c r="O10928" t="s">
        <v>2043</v>
      </c>
      <c r="P10928" t="s">
        <v>2043</v>
      </c>
    </row>
    <row r="10929" spans="1:16" x14ac:dyDescent="0.2">
      <c r="A10929" t="s">
        <v>2210</v>
      </c>
      <c r="B10929">
        <v>488</v>
      </c>
      <c r="C10929">
        <v>2017</v>
      </c>
      <c r="D10929" t="s">
        <v>488</v>
      </c>
      <c r="E10929" t="s">
        <v>920</v>
      </c>
      <c r="F10929" t="s">
        <v>22</v>
      </c>
      <c r="G10929" t="s">
        <v>1403</v>
      </c>
      <c r="H10929">
        <v>19547</v>
      </c>
      <c r="I10929">
        <v>5354</v>
      </c>
      <c r="J10929">
        <v>1405</v>
      </c>
      <c r="K10929">
        <v>22519</v>
      </c>
      <c r="L10929">
        <v>3727</v>
      </c>
      <c r="M10929" t="s">
        <v>2043</v>
      </c>
      <c r="N10929" t="s">
        <v>2043</v>
      </c>
      <c r="O10929" t="s">
        <v>2043</v>
      </c>
      <c r="P10929" t="s">
        <v>2043</v>
      </c>
    </row>
    <row r="10930" spans="1:16" x14ac:dyDescent="0.2">
      <c r="A10930" t="s">
        <v>2511</v>
      </c>
      <c r="B10930">
        <v>489</v>
      </c>
      <c r="C10930">
        <v>2017</v>
      </c>
      <c r="D10930" t="s">
        <v>998</v>
      </c>
      <c r="E10930" t="s">
        <v>115</v>
      </c>
      <c r="F10930" t="s">
        <v>98</v>
      </c>
      <c r="G10930" t="s">
        <v>1684</v>
      </c>
      <c r="I10930">
        <v>5314</v>
      </c>
      <c r="J10930">
        <v>338</v>
      </c>
      <c r="K10930">
        <v>6135</v>
      </c>
      <c r="L10930">
        <v>17000</v>
      </c>
      <c r="M10930" t="s">
        <v>2043</v>
      </c>
      <c r="N10930" t="s">
        <v>2043</v>
      </c>
      <c r="O10930" t="s">
        <v>2043</v>
      </c>
      <c r="P10930" t="s">
        <v>2043</v>
      </c>
    </row>
    <row r="10931" spans="1:16" x14ac:dyDescent="0.2">
      <c r="A10931" t="s">
        <v>2440</v>
      </c>
      <c r="B10931">
        <v>490</v>
      </c>
      <c r="C10931">
        <v>2017</v>
      </c>
      <c r="D10931" t="s">
        <v>330</v>
      </c>
      <c r="E10931" t="s">
        <v>2143</v>
      </c>
      <c r="F10931" t="s">
        <v>18</v>
      </c>
      <c r="G10931" t="s">
        <v>1458</v>
      </c>
      <c r="H10931">
        <v>836</v>
      </c>
      <c r="I10931">
        <v>5277</v>
      </c>
      <c r="J10931">
        <v>121</v>
      </c>
      <c r="K10931">
        <v>2028</v>
      </c>
      <c r="L10931">
        <v>7500</v>
      </c>
      <c r="M10931" t="s">
        <v>2043</v>
      </c>
      <c r="N10931" t="s">
        <v>2043</v>
      </c>
      <c r="O10931" t="s">
        <v>2043</v>
      </c>
      <c r="P10931" t="s">
        <v>2043</v>
      </c>
    </row>
    <row r="10932" spans="1:16" x14ac:dyDescent="0.2">
      <c r="A10932" t="s">
        <v>2561</v>
      </c>
      <c r="B10932">
        <v>491</v>
      </c>
      <c r="C10932">
        <v>2017</v>
      </c>
      <c r="D10932" t="s">
        <v>175</v>
      </c>
      <c r="E10932" t="s">
        <v>2067</v>
      </c>
      <c r="F10932" t="s">
        <v>181</v>
      </c>
      <c r="G10932" t="s">
        <v>1549</v>
      </c>
      <c r="H10932">
        <v>13055</v>
      </c>
      <c r="I10932">
        <v>5276</v>
      </c>
      <c r="J10932">
        <v>680</v>
      </c>
      <c r="K10932">
        <v>31377</v>
      </c>
      <c r="L10932">
        <v>3626</v>
      </c>
      <c r="M10932" t="s">
        <v>2043</v>
      </c>
      <c r="N10932" t="s">
        <v>2043</v>
      </c>
      <c r="O10932" t="s">
        <v>2046</v>
      </c>
      <c r="P10932" t="s">
        <v>2043</v>
      </c>
    </row>
    <row r="10933" spans="1:16" x14ac:dyDescent="0.2">
      <c r="A10933" t="s">
        <v>2515</v>
      </c>
      <c r="B10933">
        <v>492</v>
      </c>
      <c r="C10933">
        <v>2017</v>
      </c>
      <c r="D10933" t="s">
        <v>74</v>
      </c>
      <c r="E10933" t="s">
        <v>74</v>
      </c>
      <c r="F10933" t="s">
        <v>199</v>
      </c>
      <c r="G10933" t="s">
        <v>1773</v>
      </c>
      <c r="H10933">
        <v>12711</v>
      </c>
      <c r="I10933">
        <v>5259</v>
      </c>
      <c r="J10933">
        <v>728</v>
      </c>
      <c r="K10933">
        <v>7707</v>
      </c>
      <c r="L10933">
        <v>19000</v>
      </c>
      <c r="M10933" t="s">
        <v>2043</v>
      </c>
      <c r="N10933" t="s">
        <v>2043</v>
      </c>
      <c r="O10933" t="s">
        <v>2043</v>
      </c>
      <c r="P10933" t="s">
        <v>2043</v>
      </c>
    </row>
    <row r="10934" spans="1:16" x14ac:dyDescent="0.2">
      <c r="A10934" t="s">
        <v>2562</v>
      </c>
      <c r="B10934">
        <v>493</v>
      </c>
      <c r="C10934">
        <v>2017</v>
      </c>
      <c r="D10934" t="s">
        <v>330</v>
      </c>
      <c r="E10934" t="s">
        <v>2143</v>
      </c>
      <c r="F10934" t="s">
        <v>55</v>
      </c>
      <c r="G10934" t="s">
        <v>1718</v>
      </c>
      <c r="H10934">
        <v>6240</v>
      </c>
      <c r="I10934">
        <v>5250</v>
      </c>
      <c r="J10934">
        <v>343</v>
      </c>
      <c r="K10934">
        <v>1778</v>
      </c>
      <c r="L10934">
        <v>16400</v>
      </c>
      <c r="M10934" t="s">
        <v>2043</v>
      </c>
      <c r="N10934" t="s">
        <v>2043</v>
      </c>
      <c r="O10934" t="s">
        <v>2043</v>
      </c>
      <c r="P10934" t="s">
        <v>2043</v>
      </c>
    </row>
    <row r="10935" spans="1:16" x14ac:dyDescent="0.2">
      <c r="A10935" t="s">
        <v>2450</v>
      </c>
      <c r="B10935">
        <v>494</v>
      </c>
      <c r="C10935">
        <v>2017</v>
      </c>
      <c r="D10935" t="s">
        <v>221</v>
      </c>
      <c r="E10935" t="s">
        <v>221</v>
      </c>
      <c r="F10935" t="s">
        <v>181</v>
      </c>
      <c r="G10935" t="s">
        <v>1549</v>
      </c>
      <c r="I10935">
        <v>5236</v>
      </c>
      <c r="J10935">
        <v>15</v>
      </c>
      <c r="K10935">
        <v>2671</v>
      </c>
      <c r="L10935">
        <v>20000</v>
      </c>
      <c r="M10935" t="s">
        <v>2043</v>
      </c>
      <c r="N10935" t="s">
        <v>2046</v>
      </c>
      <c r="O10935" t="s">
        <v>2043</v>
      </c>
      <c r="P10935" t="s">
        <v>2043</v>
      </c>
    </row>
    <row r="10936" spans="1:16" x14ac:dyDescent="0.2">
      <c r="A10936" t="s">
        <v>2518</v>
      </c>
      <c r="B10936">
        <v>495</v>
      </c>
      <c r="C10936">
        <v>2017</v>
      </c>
      <c r="D10936" t="s">
        <v>1830</v>
      </c>
      <c r="E10936" t="s">
        <v>2042</v>
      </c>
      <c r="F10936" t="s">
        <v>53</v>
      </c>
      <c r="G10936" t="s">
        <v>1471</v>
      </c>
      <c r="H10936">
        <v>2180</v>
      </c>
      <c r="I10936">
        <v>5200</v>
      </c>
      <c r="J10936">
        <v>153</v>
      </c>
      <c r="K10936">
        <v>1608</v>
      </c>
      <c r="L10936">
        <v>23150</v>
      </c>
      <c r="M10936" t="s">
        <v>2043</v>
      </c>
      <c r="N10936" t="s">
        <v>2043</v>
      </c>
      <c r="O10936" t="s">
        <v>2043</v>
      </c>
      <c r="P10936" t="s">
        <v>2043</v>
      </c>
    </row>
    <row r="10937" spans="1:16" x14ac:dyDescent="0.2">
      <c r="A10937" t="s">
        <v>2563</v>
      </c>
      <c r="B10937">
        <v>496</v>
      </c>
      <c r="C10937">
        <v>2017</v>
      </c>
      <c r="D10937" t="s">
        <v>1830</v>
      </c>
      <c r="E10937" t="s">
        <v>2042</v>
      </c>
      <c r="F10937" t="s">
        <v>22</v>
      </c>
      <c r="G10937" t="s">
        <v>1400</v>
      </c>
      <c r="H10937">
        <v>4229</v>
      </c>
      <c r="I10937">
        <v>5197</v>
      </c>
      <c r="J10937">
        <v>378</v>
      </c>
      <c r="K10937">
        <v>2148</v>
      </c>
      <c r="L10937">
        <v>31000</v>
      </c>
      <c r="M10937" t="s">
        <v>2043</v>
      </c>
      <c r="N10937" t="s">
        <v>2043</v>
      </c>
      <c r="O10937" t="s">
        <v>2046</v>
      </c>
      <c r="P10937" t="s">
        <v>2043</v>
      </c>
    </row>
    <row r="10938" spans="1:16" x14ac:dyDescent="0.2">
      <c r="A10938" t="s">
        <v>2564</v>
      </c>
      <c r="B10938">
        <v>497</v>
      </c>
      <c r="C10938">
        <v>2017</v>
      </c>
      <c r="D10938" t="s">
        <v>1111</v>
      </c>
      <c r="E10938" t="s">
        <v>221</v>
      </c>
      <c r="F10938" t="s">
        <v>98</v>
      </c>
      <c r="G10938" t="s">
        <v>1604</v>
      </c>
      <c r="H10938">
        <v>5872</v>
      </c>
      <c r="I10938">
        <v>5170</v>
      </c>
      <c r="J10938">
        <v>382</v>
      </c>
      <c r="K10938">
        <v>9737</v>
      </c>
      <c r="L10938">
        <v>4200</v>
      </c>
      <c r="M10938" t="s">
        <v>2043</v>
      </c>
      <c r="N10938" t="s">
        <v>2043</v>
      </c>
      <c r="O10938" t="s">
        <v>2043</v>
      </c>
      <c r="P10938" t="s">
        <v>2043</v>
      </c>
    </row>
    <row r="10939" spans="1:16" x14ac:dyDescent="0.2">
      <c r="A10939" t="s">
        <v>2565</v>
      </c>
      <c r="B10939">
        <v>498</v>
      </c>
      <c r="C10939">
        <v>2017</v>
      </c>
      <c r="D10939" t="s">
        <v>1363</v>
      </c>
      <c r="E10939" t="s">
        <v>2045</v>
      </c>
      <c r="F10939" t="s">
        <v>55</v>
      </c>
      <c r="G10939" t="s">
        <v>1596</v>
      </c>
      <c r="H10939">
        <v>44391</v>
      </c>
      <c r="I10939">
        <v>5169</v>
      </c>
      <c r="J10939">
        <v>214</v>
      </c>
      <c r="K10939">
        <v>48083</v>
      </c>
      <c r="L10939">
        <v>8500</v>
      </c>
      <c r="M10939" t="s">
        <v>2043</v>
      </c>
      <c r="N10939" t="s">
        <v>2046</v>
      </c>
      <c r="O10939" t="s">
        <v>2043</v>
      </c>
      <c r="P10939" t="s">
        <v>2043</v>
      </c>
    </row>
    <row r="10940" spans="1:16" x14ac:dyDescent="0.2">
      <c r="A10940" t="s">
        <v>2566</v>
      </c>
      <c r="B10940">
        <v>499</v>
      </c>
      <c r="C10940">
        <v>2017</v>
      </c>
      <c r="D10940" t="s">
        <v>920</v>
      </c>
      <c r="E10940" t="s">
        <v>920</v>
      </c>
      <c r="F10940" t="s">
        <v>22</v>
      </c>
      <c r="G10940" t="s">
        <v>1502</v>
      </c>
      <c r="H10940">
        <v>6968</v>
      </c>
      <c r="I10940">
        <v>5164</v>
      </c>
      <c r="K10940">
        <v>15167</v>
      </c>
      <c r="L10940">
        <v>4431</v>
      </c>
      <c r="M10940" t="s">
        <v>2043</v>
      </c>
      <c r="N10940" t="s">
        <v>2043</v>
      </c>
      <c r="O10940" t="s">
        <v>2046</v>
      </c>
      <c r="P10940" t="s">
        <v>2043</v>
      </c>
    </row>
    <row r="10941" spans="1:16" x14ac:dyDescent="0.2">
      <c r="A10941" t="s">
        <v>2512</v>
      </c>
      <c r="B10941">
        <v>500</v>
      </c>
      <c r="C10941">
        <v>2017</v>
      </c>
      <c r="D10941" t="s">
        <v>757</v>
      </c>
      <c r="E10941" t="s">
        <v>2143</v>
      </c>
      <c r="F10941" t="s">
        <v>28</v>
      </c>
      <c r="G10941" t="s">
        <v>1406</v>
      </c>
      <c r="H10941">
        <v>2428</v>
      </c>
      <c r="I10941">
        <v>5145</v>
      </c>
      <c r="J10941">
        <v>57</v>
      </c>
      <c r="K10941">
        <v>2281</v>
      </c>
      <c r="L10941">
        <v>110000</v>
      </c>
      <c r="M10941" t="s">
        <v>2043</v>
      </c>
      <c r="N10941" t="s">
        <v>2043</v>
      </c>
      <c r="O10941" t="s">
        <v>2043</v>
      </c>
      <c r="P10941" t="s">
        <v>2043</v>
      </c>
    </row>
    <row r="10942" spans="1:16" x14ac:dyDescent="0.2">
      <c r="A10942" t="s">
        <v>2041</v>
      </c>
      <c r="B10942">
        <v>1</v>
      </c>
      <c r="C10942">
        <v>2018</v>
      </c>
      <c r="D10942" t="s">
        <v>24</v>
      </c>
      <c r="E10942" t="s">
        <v>2042</v>
      </c>
      <c r="F10942" t="s">
        <v>25</v>
      </c>
      <c r="G10942" t="s">
        <v>1399</v>
      </c>
      <c r="H10942">
        <v>263563</v>
      </c>
      <c r="I10942">
        <v>500343</v>
      </c>
      <c r="J10942">
        <v>9862</v>
      </c>
      <c r="K10942">
        <v>204522</v>
      </c>
      <c r="L10942">
        <v>2300000</v>
      </c>
      <c r="M10942" t="s">
        <v>2043</v>
      </c>
      <c r="N10942" t="s">
        <v>2043</v>
      </c>
      <c r="O10942" t="s">
        <v>2043</v>
      </c>
      <c r="P10942" t="s">
        <v>2046</v>
      </c>
    </row>
    <row r="10943" spans="1:16" x14ac:dyDescent="0.2">
      <c r="A10943" t="s">
        <v>1967</v>
      </c>
      <c r="B10943">
        <v>2</v>
      </c>
      <c r="C10943">
        <v>2018</v>
      </c>
      <c r="D10943" t="s">
        <v>21</v>
      </c>
      <c r="E10943" t="s">
        <v>920</v>
      </c>
      <c r="F10943" t="s">
        <v>22</v>
      </c>
      <c r="G10943" t="s">
        <v>1400</v>
      </c>
      <c r="H10943">
        <v>316157</v>
      </c>
      <c r="I10943">
        <v>244363</v>
      </c>
      <c r="J10943">
        <v>19710</v>
      </c>
      <c r="K10943">
        <v>348691</v>
      </c>
      <c r="L10943">
        <v>71200</v>
      </c>
      <c r="M10943" t="s">
        <v>2043</v>
      </c>
      <c r="N10943" t="s">
        <v>2043</v>
      </c>
      <c r="O10943" t="s">
        <v>2043</v>
      </c>
      <c r="P10943" t="s">
        <v>2046</v>
      </c>
    </row>
    <row r="10944" spans="1:16" x14ac:dyDescent="0.2">
      <c r="A10944" t="s">
        <v>1969</v>
      </c>
      <c r="B10944">
        <v>3</v>
      </c>
      <c r="C10944">
        <v>2018</v>
      </c>
      <c r="D10944" t="s">
        <v>65</v>
      </c>
      <c r="E10944" t="s">
        <v>2044</v>
      </c>
      <c r="F10944" t="s">
        <v>68</v>
      </c>
      <c r="G10944" t="s">
        <v>1408</v>
      </c>
      <c r="H10944">
        <v>492008</v>
      </c>
      <c r="I10944">
        <v>242137</v>
      </c>
      <c r="J10944">
        <v>44940</v>
      </c>
      <c r="K10944">
        <v>702095</v>
      </c>
      <c r="L10944">
        <v>377000</v>
      </c>
      <c r="M10944" t="s">
        <v>2043</v>
      </c>
      <c r="N10944" t="s">
        <v>2043</v>
      </c>
      <c r="O10944" t="s">
        <v>2043</v>
      </c>
      <c r="P10944" t="s">
        <v>2046</v>
      </c>
    </row>
    <row r="10945" spans="1:16" x14ac:dyDescent="0.2">
      <c r="A10945" t="s">
        <v>1970</v>
      </c>
      <c r="B10945">
        <v>4</v>
      </c>
      <c r="C10945">
        <v>2018</v>
      </c>
      <c r="D10945" t="s">
        <v>30</v>
      </c>
      <c r="E10945" t="s">
        <v>2045</v>
      </c>
      <c r="F10945" t="s">
        <v>55</v>
      </c>
      <c r="G10945" t="s">
        <v>1486</v>
      </c>
      <c r="H10945">
        <v>851318</v>
      </c>
      <c r="I10945">
        <v>229234</v>
      </c>
      <c r="J10945">
        <v>48351</v>
      </c>
      <c r="K10945">
        <v>375319</v>
      </c>
      <c r="L10945">
        <v>123000</v>
      </c>
      <c r="M10945" t="s">
        <v>2043</v>
      </c>
      <c r="N10945" t="s">
        <v>2043</v>
      </c>
      <c r="O10945" t="s">
        <v>2043</v>
      </c>
      <c r="P10945" t="s">
        <v>2046</v>
      </c>
    </row>
    <row r="10946" spans="1:16" x14ac:dyDescent="0.2">
      <c r="A10946" t="s">
        <v>1976</v>
      </c>
      <c r="B10946">
        <v>5</v>
      </c>
      <c r="C10946">
        <v>2018</v>
      </c>
      <c r="D10946" t="s">
        <v>1288</v>
      </c>
      <c r="E10946" t="s">
        <v>112</v>
      </c>
      <c r="F10946" t="s">
        <v>72</v>
      </c>
      <c r="G10946" t="s">
        <v>1415</v>
      </c>
      <c r="H10946">
        <v>207080</v>
      </c>
      <c r="I10946">
        <v>201159</v>
      </c>
      <c r="J10946">
        <v>10558</v>
      </c>
      <c r="K10946">
        <v>139058</v>
      </c>
      <c r="L10946">
        <v>260000</v>
      </c>
      <c r="M10946" t="s">
        <v>2043</v>
      </c>
      <c r="N10946" t="s">
        <v>2043</v>
      </c>
      <c r="O10946" t="s">
        <v>2043</v>
      </c>
      <c r="P10946" t="s">
        <v>2046</v>
      </c>
    </row>
    <row r="10947" spans="1:16" x14ac:dyDescent="0.2">
      <c r="A10947" t="s">
        <v>1977</v>
      </c>
      <c r="B10947">
        <v>6</v>
      </c>
      <c r="C10947">
        <v>2018</v>
      </c>
      <c r="D10947" t="s">
        <v>972</v>
      </c>
      <c r="E10947" t="s">
        <v>115</v>
      </c>
      <c r="F10947" t="s">
        <v>55</v>
      </c>
      <c r="G10947" t="s">
        <v>1413</v>
      </c>
      <c r="H10947">
        <v>29067</v>
      </c>
      <c r="I10947">
        <v>198533</v>
      </c>
      <c r="J10947">
        <v>5070</v>
      </c>
      <c r="K10947">
        <v>60969</v>
      </c>
      <c r="L10947">
        <v>64500</v>
      </c>
      <c r="M10947" t="s">
        <v>2043</v>
      </c>
      <c r="N10947" t="s">
        <v>2043</v>
      </c>
      <c r="O10947" t="s">
        <v>2043</v>
      </c>
      <c r="P10947" t="s">
        <v>2046</v>
      </c>
    </row>
    <row r="10948" spans="1:16" x14ac:dyDescent="0.2">
      <c r="A10948" t="s">
        <v>2047</v>
      </c>
      <c r="B10948">
        <v>7</v>
      </c>
      <c r="C10948">
        <v>2018</v>
      </c>
      <c r="D10948" t="s">
        <v>1291</v>
      </c>
      <c r="E10948" t="s">
        <v>112</v>
      </c>
      <c r="F10948" t="s">
        <v>210</v>
      </c>
      <c r="G10948" t="s">
        <v>1433</v>
      </c>
      <c r="H10948">
        <v>63114</v>
      </c>
      <c r="I10948">
        <v>184765</v>
      </c>
      <c r="J10948">
        <v>6622</v>
      </c>
      <c r="K10948">
        <v>95131</v>
      </c>
      <c r="L10948">
        <v>203000</v>
      </c>
      <c r="M10948" t="s">
        <v>2043</v>
      </c>
      <c r="N10948" t="s">
        <v>2043</v>
      </c>
      <c r="O10948" t="s">
        <v>2043</v>
      </c>
      <c r="P10948" t="s">
        <v>2046</v>
      </c>
    </row>
    <row r="10949" spans="1:16" x14ac:dyDescent="0.2">
      <c r="A10949" t="s">
        <v>1993</v>
      </c>
      <c r="B10949">
        <v>8</v>
      </c>
      <c r="C10949">
        <v>2018</v>
      </c>
      <c r="D10949" t="s">
        <v>1363</v>
      </c>
      <c r="E10949" t="s">
        <v>2042</v>
      </c>
      <c r="F10949" t="s">
        <v>93</v>
      </c>
      <c r="G10949" t="s">
        <v>1457</v>
      </c>
      <c r="H10949">
        <v>700668</v>
      </c>
      <c r="I10949">
        <v>177866</v>
      </c>
      <c r="J10949">
        <v>3033</v>
      </c>
      <c r="K10949">
        <v>131310</v>
      </c>
      <c r="L10949">
        <v>566000</v>
      </c>
      <c r="M10949" t="s">
        <v>2043</v>
      </c>
      <c r="N10949" t="s">
        <v>2043</v>
      </c>
      <c r="O10949" t="s">
        <v>2043</v>
      </c>
      <c r="P10949" t="s">
        <v>2046</v>
      </c>
    </row>
    <row r="10950" spans="1:16" x14ac:dyDescent="0.2">
      <c r="A10950" t="s">
        <v>1170</v>
      </c>
      <c r="B10950">
        <v>9</v>
      </c>
      <c r="C10950">
        <v>2018</v>
      </c>
      <c r="D10950" t="s">
        <v>27</v>
      </c>
      <c r="E10950" t="s">
        <v>27</v>
      </c>
      <c r="F10950" t="s">
        <v>22</v>
      </c>
      <c r="G10950" t="s">
        <v>1502</v>
      </c>
      <c r="H10950">
        <v>218946</v>
      </c>
      <c r="I10950">
        <v>160546</v>
      </c>
      <c r="J10950">
        <v>29450</v>
      </c>
      <c r="K10950">
        <v>444097</v>
      </c>
      <c r="L10950">
        <v>254000</v>
      </c>
      <c r="M10950" t="s">
        <v>2043</v>
      </c>
      <c r="N10950" t="s">
        <v>2043</v>
      </c>
      <c r="O10950" t="s">
        <v>2043</v>
      </c>
      <c r="P10950" t="s">
        <v>2046</v>
      </c>
    </row>
    <row r="10951" spans="1:16" x14ac:dyDescent="0.2">
      <c r="A10951" t="s">
        <v>1971</v>
      </c>
      <c r="B10951">
        <v>10</v>
      </c>
      <c r="C10951">
        <v>2018</v>
      </c>
      <c r="D10951" t="s">
        <v>17</v>
      </c>
      <c r="E10951" t="s">
        <v>17</v>
      </c>
      <c r="F10951" t="s">
        <v>18</v>
      </c>
      <c r="G10951" t="s">
        <v>1401</v>
      </c>
      <c r="H10951">
        <v>50972</v>
      </c>
      <c r="I10951">
        <v>157311</v>
      </c>
      <c r="J10951">
        <v>3864</v>
      </c>
      <c r="K10951">
        <v>212482</v>
      </c>
      <c r="L10951">
        <v>180000</v>
      </c>
      <c r="M10951" t="s">
        <v>2043</v>
      </c>
      <c r="N10951" t="s">
        <v>2046</v>
      </c>
      <c r="O10951" t="s">
        <v>2043</v>
      </c>
      <c r="P10951" t="s">
        <v>2046</v>
      </c>
    </row>
    <row r="10952" spans="1:16" x14ac:dyDescent="0.2">
      <c r="A10952" t="s">
        <v>1972</v>
      </c>
      <c r="B10952">
        <v>11</v>
      </c>
      <c r="C10952">
        <v>2018</v>
      </c>
      <c r="D10952" t="s">
        <v>17</v>
      </c>
      <c r="E10952" t="s">
        <v>17</v>
      </c>
      <c r="F10952" t="s">
        <v>18</v>
      </c>
      <c r="G10952" t="s">
        <v>1405</v>
      </c>
      <c r="H10952">
        <v>44244</v>
      </c>
      <c r="I10952">
        <v>156776</v>
      </c>
      <c r="J10952">
        <v>7602</v>
      </c>
      <c r="K10952">
        <v>257808</v>
      </c>
      <c r="L10952">
        <v>202000</v>
      </c>
      <c r="M10952" t="s">
        <v>2043</v>
      </c>
      <c r="N10952" t="s">
        <v>2043</v>
      </c>
      <c r="O10952" t="s">
        <v>2043</v>
      </c>
      <c r="P10952" t="s">
        <v>2046</v>
      </c>
    </row>
    <row r="10953" spans="1:16" x14ac:dyDescent="0.2">
      <c r="A10953" t="s">
        <v>1989</v>
      </c>
      <c r="B10953">
        <v>12</v>
      </c>
      <c r="C10953">
        <v>2018</v>
      </c>
      <c r="D10953" t="s">
        <v>972</v>
      </c>
      <c r="E10953" t="s">
        <v>115</v>
      </c>
      <c r="F10953" t="s">
        <v>98</v>
      </c>
      <c r="G10953" t="s">
        <v>1418</v>
      </c>
      <c r="H10953">
        <v>18938</v>
      </c>
      <c r="I10953">
        <v>153144</v>
      </c>
      <c r="J10953">
        <v>365</v>
      </c>
      <c r="K10953">
        <v>35317</v>
      </c>
      <c r="L10953">
        <v>19500</v>
      </c>
      <c r="M10953" t="s">
        <v>2043</v>
      </c>
      <c r="N10953" t="s">
        <v>2043</v>
      </c>
      <c r="O10953" t="s">
        <v>2043</v>
      </c>
      <c r="P10953" t="s">
        <v>2046</v>
      </c>
    </row>
    <row r="10954" spans="1:16" x14ac:dyDescent="0.2">
      <c r="A10954" t="s">
        <v>1968</v>
      </c>
      <c r="B10954">
        <v>13</v>
      </c>
      <c r="C10954">
        <v>2018</v>
      </c>
      <c r="D10954" t="s">
        <v>21</v>
      </c>
      <c r="E10954" t="s">
        <v>920</v>
      </c>
      <c r="F10954" t="s">
        <v>55</v>
      </c>
      <c r="G10954" t="s">
        <v>1402</v>
      </c>
      <c r="H10954">
        <v>217845</v>
      </c>
      <c r="I10954">
        <v>134533</v>
      </c>
      <c r="J10954">
        <v>9195</v>
      </c>
      <c r="K10954">
        <v>253806</v>
      </c>
      <c r="L10954">
        <v>51900</v>
      </c>
      <c r="M10954" t="s">
        <v>2043</v>
      </c>
      <c r="N10954" t="s">
        <v>2043</v>
      </c>
      <c r="O10954" t="s">
        <v>2043</v>
      </c>
      <c r="P10954" t="s">
        <v>2046</v>
      </c>
    </row>
    <row r="10955" spans="1:16" x14ac:dyDescent="0.2">
      <c r="A10955" t="s">
        <v>1983</v>
      </c>
      <c r="B10955">
        <v>14</v>
      </c>
      <c r="C10955">
        <v>2018</v>
      </c>
      <c r="D10955" t="s">
        <v>972</v>
      </c>
      <c r="E10955" t="s">
        <v>115</v>
      </c>
      <c r="F10955" t="s">
        <v>53</v>
      </c>
      <c r="G10955" t="s">
        <v>1414</v>
      </c>
      <c r="H10955">
        <v>19726</v>
      </c>
      <c r="I10955">
        <v>129976</v>
      </c>
      <c r="J10955">
        <v>1288</v>
      </c>
      <c r="K10955">
        <v>40112</v>
      </c>
      <c r="L10955">
        <v>40400</v>
      </c>
      <c r="M10955" t="s">
        <v>2043</v>
      </c>
      <c r="N10955" t="s">
        <v>2043</v>
      </c>
      <c r="O10955" t="s">
        <v>2043</v>
      </c>
      <c r="P10955" t="s">
        <v>2046</v>
      </c>
    </row>
    <row r="10956" spans="1:16" x14ac:dyDescent="0.2">
      <c r="A10956" t="s">
        <v>2049</v>
      </c>
      <c r="B10956">
        <v>15</v>
      </c>
      <c r="C10956">
        <v>2018</v>
      </c>
      <c r="D10956" t="s">
        <v>24</v>
      </c>
      <c r="E10956" t="s">
        <v>2042</v>
      </c>
      <c r="F10956" t="s">
        <v>93</v>
      </c>
      <c r="G10956" t="s">
        <v>1420</v>
      </c>
      <c r="H10956">
        <v>82687</v>
      </c>
      <c r="I10956">
        <v>129025</v>
      </c>
      <c r="J10956">
        <v>2679</v>
      </c>
      <c r="K10956">
        <v>36347</v>
      </c>
      <c r="L10956">
        <v>182000</v>
      </c>
      <c r="M10956" t="s">
        <v>2043</v>
      </c>
      <c r="N10956" t="s">
        <v>2043</v>
      </c>
      <c r="O10956" t="s">
        <v>2043</v>
      </c>
      <c r="P10956" t="s">
        <v>2046</v>
      </c>
    </row>
    <row r="10957" spans="1:16" x14ac:dyDescent="0.2">
      <c r="A10957" t="s">
        <v>2048</v>
      </c>
      <c r="B10957">
        <v>16</v>
      </c>
      <c r="C10957">
        <v>2018</v>
      </c>
      <c r="D10957" t="s">
        <v>27</v>
      </c>
      <c r="E10957" t="s">
        <v>27</v>
      </c>
      <c r="F10957" t="s">
        <v>28</v>
      </c>
      <c r="G10957" t="s">
        <v>1406</v>
      </c>
      <c r="H10957">
        <v>197497</v>
      </c>
      <c r="I10957">
        <v>126034</v>
      </c>
      <c r="J10957">
        <v>30101</v>
      </c>
      <c r="K10957">
        <v>257143</v>
      </c>
      <c r="L10957">
        <v>155400</v>
      </c>
      <c r="M10957" t="s">
        <v>2043</v>
      </c>
      <c r="N10957" t="s">
        <v>2043</v>
      </c>
      <c r="O10957" t="s">
        <v>2043</v>
      </c>
      <c r="P10957" t="s">
        <v>2046</v>
      </c>
    </row>
    <row r="10958" spans="1:16" x14ac:dyDescent="0.2">
      <c r="A10958" t="s">
        <v>1985</v>
      </c>
      <c r="B10958">
        <v>17</v>
      </c>
      <c r="C10958">
        <v>2018</v>
      </c>
      <c r="D10958" t="s">
        <v>70</v>
      </c>
      <c r="E10958" t="s">
        <v>70</v>
      </c>
      <c r="F10958" t="s">
        <v>53</v>
      </c>
      <c r="G10958" t="s">
        <v>1416</v>
      </c>
      <c r="H10958">
        <v>20828</v>
      </c>
      <c r="I10958">
        <v>122662</v>
      </c>
      <c r="J10958">
        <v>1907</v>
      </c>
      <c r="K10958">
        <v>37197</v>
      </c>
      <c r="L10958">
        <v>449000</v>
      </c>
      <c r="M10958" t="s">
        <v>2043</v>
      </c>
      <c r="N10958" t="s">
        <v>2043</v>
      </c>
      <c r="O10958" t="s">
        <v>2043</v>
      </c>
      <c r="P10958" t="s">
        <v>2046</v>
      </c>
    </row>
    <row r="10959" spans="1:16" x14ac:dyDescent="0.2">
      <c r="A10959" t="s">
        <v>1973</v>
      </c>
      <c r="B10959">
        <v>18</v>
      </c>
      <c r="C10959">
        <v>2018</v>
      </c>
      <c r="D10959" t="s">
        <v>1727</v>
      </c>
      <c r="E10959" t="s">
        <v>2064</v>
      </c>
      <c r="F10959" t="s">
        <v>146</v>
      </c>
      <c r="G10959" t="s">
        <v>1465</v>
      </c>
      <c r="H10959">
        <v>117054</v>
      </c>
      <c r="I10959">
        <v>122274</v>
      </c>
      <c r="J10959">
        <v>5786</v>
      </c>
      <c r="K10959">
        <v>377945</v>
      </c>
      <c r="L10959">
        <v>313000</v>
      </c>
      <c r="M10959" t="s">
        <v>2043</v>
      </c>
      <c r="N10959" t="s">
        <v>2043</v>
      </c>
      <c r="O10959" t="s">
        <v>2043</v>
      </c>
      <c r="P10959" t="s">
        <v>2046</v>
      </c>
    </row>
    <row r="10960" spans="1:16" x14ac:dyDescent="0.2">
      <c r="A10960" t="s">
        <v>2473</v>
      </c>
      <c r="B10960">
        <v>19</v>
      </c>
      <c r="C10960">
        <v>2018</v>
      </c>
      <c r="D10960" t="s">
        <v>70</v>
      </c>
      <c r="E10960" t="s">
        <v>70</v>
      </c>
      <c r="F10960" t="s">
        <v>44</v>
      </c>
      <c r="G10960" t="s">
        <v>1428</v>
      </c>
      <c r="H10960">
        <v>64924</v>
      </c>
      <c r="I10960">
        <v>118214</v>
      </c>
      <c r="J10960">
        <v>4078</v>
      </c>
      <c r="K10960">
        <v>66009</v>
      </c>
      <c r="L10960">
        <v>290000</v>
      </c>
      <c r="M10960" t="s">
        <v>2043</v>
      </c>
      <c r="N10960" t="s">
        <v>2043</v>
      </c>
      <c r="O10960" t="s">
        <v>2043</v>
      </c>
      <c r="P10960" t="s">
        <v>2046</v>
      </c>
    </row>
    <row r="10961" spans="1:16" x14ac:dyDescent="0.2">
      <c r="A10961" t="s">
        <v>2567</v>
      </c>
      <c r="B10961">
        <v>20</v>
      </c>
      <c r="C10961">
        <v>2018</v>
      </c>
      <c r="D10961" t="s">
        <v>57</v>
      </c>
      <c r="E10961" t="s">
        <v>2044</v>
      </c>
      <c r="F10961" t="s">
        <v>28</v>
      </c>
      <c r="G10961" t="s">
        <v>1406</v>
      </c>
      <c r="H10961">
        <v>375043</v>
      </c>
      <c r="I10961">
        <v>113899</v>
      </c>
      <c r="J10961">
        <v>24441</v>
      </c>
      <c r="K10961">
        <v>2533600</v>
      </c>
      <c r="L10961">
        <v>252539</v>
      </c>
      <c r="M10961" t="s">
        <v>2043</v>
      </c>
      <c r="N10961" t="s">
        <v>2043</v>
      </c>
      <c r="O10961" t="s">
        <v>2043</v>
      </c>
      <c r="P10961" t="s">
        <v>2046</v>
      </c>
    </row>
    <row r="10962" spans="1:16" x14ac:dyDescent="0.2">
      <c r="A10962" t="s">
        <v>607</v>
      </c>
      <c r="B10962">
        <v>21</v>
      </c>
      <c r="C10962">
        <v>2018</v>
      </c>
      <c r="D10962" t="s">
        <v>79</v>
      </c>
      <c r="E10962" t="s">
        <v>2044</v>
      </c>
      <c r="F10962" t="s">
        <v>80</v>
      </c>
      <c r="G10962" t="s">
        <v>1553</v>
      </c>
      <c r="H10962">
        <v>1633</v>
      </c>
      <c r="I10962">
        <v>112394</v>
      </c>
      <c r="J10962">
        <v>2463</v>
      </c>
      <c r="K10962">
        <v>3345529</v>
      </c>
      <c r="L10962">
        <v>7200</v>
      </c>
      <c r="M10962" t="s">
        <v>2043</v>
      </c>
      <c r="N10962" t="s">
        <v>2043</v>
      </c>
      <c r="O10962" t="s">
        <v>2043</v>
      </c>
      <c r="P10962" t="s">
        <v>2046</v>
      </c>
    </row>
    <row r="10963" spans="1:16" x14ac:dyDescent="0.2">
      <c r="A10963" t="s">
        <v>2058</v>
      </c>
      <c r="B10963">
        <v>22</v>
      </c>
      <c r="C10963">
        <v>2018</v>
      </c>
      <c r="D10963" t="s">
        <v>1363</v>
      </c>
      <c r="E10963" t="s">
        <v>2045</v>
      </c>
      <c r="F10963" t="s">
        <v>55</v>
      </c>
      <c r="G10963" t="s">
        <v>1543</v>
      </c>
      <c r="H10963">
        <v>719124</v>
      </c>
      <c r="I10963">
        <v>110855</v>
      </c>
      <c r="J10963">
        <v>12662</v>
      </c>
      <c r="K10963">
        <v>197295</v>
      </c>
      <c r="L10963">
        <v>80110</v>
      </c>
      <c r="M10963" t="s">
        <v>2046</v>
      </c>
      <c r="N10963" t="s">
        <v>2043</v>
      </c>
      <c r="O10963" t="s">
        <v>2043</v>
      </c>
      <c r="P10963" t="s">
        <v>2046</v>
      </c>
    </row>
    <row r="10964" spans="1:16" x14ac:dyDescent="0.2">
      <c r="A10964" t="s">
        <v>1991</v>
      </c>
      <c r="B10964">
        <v>23</v>
      </c>
      <c r="C10964">
        <v>2018</v>
      </c>
      <c r="D10964" t="s">
        <v>1830</v>
      </c>
      <c r="E10964" t="s">
        <v>2042</v>
      </c>
      <c r="F10964" t="s">
        <v>86</v>
      </c>
      <c r="G10964" t="s">
        <v>1412</v>
      </c>
      <c r="H10964">
        <v>206272</v>
      </c>
      <c r="I10964">
        <v>100904</v>
      </c>
      <c r="J10964">
        <v>8630</v>
      </c>
      <c r="K10964">
        <v>44529</v>
      </c>
      <c r="L10964">
        <v>413000</v>
      </c>
      <c r="M10964" t="s">
        <v>2043</v>
      </c>
      <c r="N10964" t="s">
        <v>2043</v>
      </c>
      <c r="O10964" t="s">
        <v>2043</v>
      </c>
      <c r="P10964" t="s">
        <v>2046</v>
      </c>
    </row>
    <row r="10965" spans="1:16" x14ac:dyDescent="0.2">
      <c r="A10965" t="s">
        <v>2052</v>
      </c>
      <c r="B10965">
        <v>24</v>
      </c>
      <c r="C10965">
        <v>2018</v>
      </c>
      <c r="D10965" t="s">
        <v>57</v>
      </c>
      <c r="E10965" t="s">
        <v>2044</v>
      </c>
      <c r="F10965" t="s">
        <v>125</v>
      </c>
      <c r="G10965" t="s">
        <v>1407</v>
      </c>
      <c r="H10965">
        <v>306618</v>
      </c>
      <c r="I10965">
        <v>100264</v>
      </c>
      <c r="J10965">
        <v>18232</v>
      </c>
      <c r="K10965">
        <v>2281234</v>
      </c>
      <c r="L10965">
        <v>209376</v>
      </c>
      <c r="M10965" t="s">
        <v>2043</v>
      </c>
      <c r="N10965" t="s">
        <v>2043</v>
      </c>
      <c r="O10965" t="s">
        <v>2043</v>
      </c>
      <c r="P10965" t="s">
        <v>2046</v>
      </c>
    </row>
    <row r="10966" spans="1:16" x14ac:dyDescent="0.2">
      <c r="A10966" t="s">
        <v>1981</v>
      </c>
      <c r="B10966">
        <v>25</v>
      </c>
      <c r="C10966">
        <v>2018</v>
      </c>
      <c r="D10966" t="s">
        <v>1291</v>
      </c>
      <c r="E10966" t="s">
        <v>112</v>
      </c>
      <c r="F10966" t="s">
        <v>142</v>
      </c>
      <c r="G10966" t="s">
        <v>1480</v>
      </c>
      <c r="H10966">
        <v>38791</v>
      </c>
      <c r="I10966">
        <v>100065</v>
      </c>
      <c r="J10966">
        <v>4517</v>
      </c>
      <c r="K10966">
        <v>54256</v>
      </c>
      <c r="L10966">
        <v>26600</v>
      </c>
      <c r="M10966" t="s">
        <v>2043</v>
      </c>
      <c r="N10966" t="s">
        <v>2043</v>
      </c>
      <c r="O10966" t="s">
        <v>2043</v>
      </c>
      <c r="P10966" t="s">
        <v>2046</v>
      </c>
    </row>
    <row r="10967" spans="1:16" x14ac:dyDescent="0.2">
      <c r="A10967" t="s">
        <v>1238</v>
      </c>
      <c r="B10967">
        <v>26</v>
      </c>
      <c r="C10967">
        <v>2018</v>
      </c>
      <c r="D10967" t="s">
        <v>57</v>
      </c>
      <c r="E10967" t="s">
        <v>2044</v>
      </c>
      <c r="F10967" t="s">
        <v>55</v>
      </c>
      <c r="G10967" t="s">
        <v>1413</v>
      </c>
      <c r="H10967">
        <v>255556</v>
      </c>
      <c r="I10967">
        <v>97741</v>
      </c>
      <c r="J10967">
        <v>22183</v>
      </c>
      <c r="K10967">
        <v>1951757</v>
      </c>
      <c r="L10967">
        <v>262700</v>
      </c>
      <c r="M10967" t="s">
        <v>2043</v>
      </c>
      <c r="N10967" t="s">
        <v>2043</v>
      </c>
      <c r="O10967" t="s">
        <v>2043</v>
      </c>
      <c r="P10967" t="s">
        <v>2046</v>
      </c>
    </row>
    <row r="10968" spans="1:16" x14ac:dyDescent="0.2">
      <c r="A10968" t="s">
        <v>1285</v>
      </c>
      <c r="B10968">
        <v>27</v>
      </c>
      <c r="C10968">
        <v>2018</v>
      </c>
      <c r="D10968" t="s">
        <v>74</v>
      </c>
      <c r="E10968" t="s">
        <v>74</v>
      </c>
      <c r="F10968" t="s">
        <v>44</v>
      </c>
      <c r="G10968" t="s">
        <v>1417</v>
      </c>
      <c r="H10968">
        <v>192539</v>
      </c>
      <c r="I10968">
        <v>93392</v>
      </c>
      <c r="J10968">
        <v>8197</v>
      </c>
      <c r="K10968">
        <v>92333</v>
      </c>
      <c r="L10968">
        <v>140800</v>
      </c>
      <c r="M10968" t="s">
        <v>2043</v>
      </c>
      <c r="N10968" t="s">
        <v>2043</v>
      </c>
      <c r="O10968" t="s">
        <v>2043</v>
      </c>
      <c r="P10968" t="s">
        <v>2046</v>
      </c>
    </row>
    <row r="10969" spans="1:16" x14ac:dyDescent="0.2">
      <c r="A10969" t="s">
        <v>1937</v>
      </c>
      <c r="B10969">
        <v>28</v>
      </c>
      <c r="C10969">
        <v>2018</v>
      </c>
      <c r="D10969" t="s">
        <v>21</v>
      </c>
      <c r="E10969" t="s">
        <v>920</v>
      </c>
      <c r="F10969" t="s">
        <v>22</v>
      </c>
      <c r="G10969" t="s">
        <v>1403</v>
      </c>
      <c r="H10969">
        <v>44730</v>
      </c>
      <c r="I10969">
        <v>91568</v>
      </c>
      <c r="J10969">
        <v>5106</v>
      </c>
      <c r="K10969">
        <v>54371</v>
      </c>
      <c r="L10969">
        <v>14600</v>
      </c>
      <c r="M10969" t="s">
        <v>2043</v>
      </c>
      <c r="N10969" t="s">
        <v>2043</v>
      </c>
      <c r="O10969" t="s">
        <v>2043</v>
      </c>
      <c r="P10969" t="s">
        <v>2046</v>
      </c>
    </row>
    <row r="10970" spans="1:16" x14ac:dyDescent="0.2">
      <c r="A10970" t="s">
        <v>2057</v>
      </c>
      <c r="B10970">
        <v>29</v>
      </c>
      <c r="C10970">
        <v>2018</v>
      </c>
      <c r="D10970" t="s">
        <v>1288</v>
      </c>
      <c r="E10970" t="s">
        <v>112</v>
      </c>
      <c r="F10970" t="s">
        <v>255</v>
      </c>
      <c r="G10970" t="s">
        <v>1423</v>
      </c>
      <c r="H10970">
        <v>56182</v>
      </c>
      <c r="I10970">
        <v>90039</v>
      </c>
      <c r="J10970">
        <v>3843</v>
      </c>
      <c r="K10970">
        <v>70540</v>
      </c>
      <c r="L10970">
        <v>56000</v>
      </c>
      <c r="M10970" t="s">
        <v>2043</v>
      </c>
      <c r="N10970" t="s">
        <v>2046</v>
      </c>
      <c r="O10970" t="s">
        <v>2043</v>
      </c>
      <c r="P10970" t="s">
        <v>2046</v>
      </c>
    </row>
    <row r="10971" spans="1:16" x14ac:dyDescent="0.2">
      <c r="A10971" t="s">
        <v>1992</v>
      </c>
      <c r="B10971">
        <v>30</v>
      </c>
      <c r="C10971">
        <v>2018</v>
      </c>
      <c r="D10971" t="s">
        <v>636</v>
      </c>
      <c r="E10971" t="s">
        <v>2045</v>
      </c>
      <c r="F10971" t="s">
        <v>93</v>
      </c>
      <c r="G10971" t="s">
        <v>1430</v>
      </c>
      <c r="H10971">
        <v>702760</v>
      </c>
      <c r="I10971">
        <v>89950</v>
      </c>
      <c r="J10971">
        <v>21204</v>
      </c>
      <c r="K10971">
        <v>241086</v>
      </c>
      <c r="L10971">
        <v>124000</v>
      </c>
      <c r="M10971" t="s">
        <v>2043</v>
      </c>
      <c r="N10971" t="s">
        <v>2043</v>
      </c>
      <c r="O10971" t="s">
        <v>2043</v>
      </c>
      <c r="P10971" t="s">
        <v>2046</v>
      </c>
    </row>
    <row r="10972" spans="1:16" x14ac:dyDescent="0.2">
      <c r="A10972" t="s">
        <v>1974</v>
      </c>
      <c r="B10972">
        <v>31</v>
      </c>
      <c r="C10972">
        <v>2018</v>
      </c>
      <c r="D10972" t="s">
        <v>21</v>
      </c>
      <c r="E10972" t="s">
        <v>920</v>
      </c>
      <c r="F10972" t="s">
        <v>22</v>
      </c>
      <c r="G10972" t="s">
        <v>1411</v>
      </c>
      <c r="H10972">
        <v>39977</v>
      </c>
      <c r="I10972">
        <v>88407</v>
      </c>
      <c r="J10972">
        <v>4065</v>
      </c>
      <c r="K10972">
        <v>50158</v>
      </c>
      <c r="L10972">
        <v>10015</v>
      </c>
      <c r="M10972" t="s">
        <v>2043</v>
      </c>
      <c r="N10972" t="s">
        <v>2043</v>
      </c>
      <c r="O10972" t="s">
        <v>2043</v>
      </c>
      <c r="P10972" t="s">
        <v>2046</v>
      </c>
    </row>
    <row r="10973" spans="1:16" x14ac:dyDescent="0.2">
      <c r="A10973" t="s">
        <v>1987</v>
      </c>
      <c r="B10973">
        <v>32</v>
      </c>
      <c r="C10973">
        <v>2018</v>
      </c>
      <c r="D10973" t="s">
        <v>57</v>
      </c>
      <c r="E10973" t="s">
        <v>2044</v>
      </c>
      <c r="F10973" t="s">
        <v>28</v>
      </c>
      <c r="G10973" t="s">
        <v>1406</v>
      </c>
      <c r="H10973">
        <v>172822</v>
      </c>
      <c r="I10973">
        <v>87966</v>
      </c>
      <c r="J10973">
        <v>6798</v>
      </c>
      <c r="K10973">
        <v>1842465</v>
      </c>
      <c r="L10973">
        <v>209000</v>
      </c>
      <c r="M10973" t="s">
        <v>2043</v>
      </c>
      <c r="N10973" t="s">
        <v>2043</v>
      </c>
      <c r="O10973" t="s">
        <v>2043</v>
      </c>
      <c r="P10973" t="s">
        <v>2046</v>
      </c>
    </row>
    <row r="10974" spans="1:16" x14ac:dyDescent="0.2">
      <c r="A10974" t="s">
        <v>1998</v>
      </c>
      <c r="B10974">
        <v>33</v>
      </c>
      <c r="C10974">
        <v>2018</v>
      </c>
      <c r="D10974" t="s">
        <v>27</v>
      </c>
      <c r="E10974" t="s">
        <v>27</v>
      </c>
      <c r="F10974" t="s">
        <v>98</v>
      </c>
      <c r="G10974" t="s">
        <v>1442</v>
      </c>
      <c r="H10974">
        <v>158703</v>
      </c>
      <c r="I10974">
        <v>84526</v>
      </c>
      <c r="J10974">
        <v>22714</v>
      </c>
      <c r="K10974">
        <v>186949</v>
      </c>
      <c r="L10974">
        <v>164000</v>
      </c>
      <c r="M10974" t="s">
        <v>2043</v>
      </c>
      <c r="N10974" t="s">
        <v>2043</v>
      </c>
      <c r="O10974" t="s">
        <v>2043</v>
      </c>
      <c r="P10974" t="s">
        <v>2046</v>
      </c>
    </row>
    <row r="10975" spans="1:16" x14ac:dyDescent="0.2">
      <c r="A10975" t="s">
        <v>2053</v>
      </c>
      <c r="B10975">
        <v>34</v>
      </c>
      <c r="C10975">
        <v>2018</v>
      </c>
      <c r="D10975" t="s">
        <v>1353</v>
      </c>
      <c r="E10975" t="s">
        <v>2045</v>
      </c>
      <c r="F10975" t="s">
        <v>28</v>
      </c>
      <c r="G10975" t="s">
        <v>1410</v>
      </c>
      <c r="H10975">
        <v>141335</v>
      </c>
      <c r="I10975">
        <v>79139</v>
      </c>
      <c r="J10975">
        <v>5753</v>
      </c>
      <c r="K10975">
        <v>125356</v>
      </c>
      <c r="L10975">
        <v>366000</v>
      </c>
      <c r="M10975" t="s">
        <v>2043</v>
      </c>
      <c r="N10975" t="s">
        <v>2046</v>
      </c>
      <c r="O10975" t="s">
        <v>2043</v>
      </c>
      <c r="P10975" t="s">
        <v>2046</v>
      </c>
    </row>
    <row r="10976" spans="1:16" x14ac:dyDescent="0.2">
      <c r="A10976" t="s">
        <v>2524</v>
      </c>
      <c r="B10976">
        <v>35</v>
      </c>
      <c r="C10976">
        <v>2018</v>
      </c>
      <c r="D10976" t="s">
        <v>30</v>
      </c>
      <c r="E10976" t="s">
        <v>2045</v>
      </c>
      <c r="F10976" t="s">
        <v>22</v>
      </c>
      <c r="G10976" t="s">
        <v>1422</v>
      </c>
      <c r="I10976">
        <v>78660</v>
      </c>
      <c r="J10976">
        <v>3728</v>
      </c>
      <c r="K10976">
        <v>122281</v>
      </c>
      <c r="L10976">
        <v>145000</v>
      </c>
      <c r="M10976" t="s">
        <v>2043</v>
      </c>
      <c r="N10976" t="s">
        <v>2043</v>
      </c>
      <c r="O10976" t="s">
        <v>2043</v>
      </c>
      <c r="P10976" t="s">
        <v>2046</v>
      </c>
    </row>
    <row r="10977" spans="1:16" x14ac:dyDescent="0.2">
      <c r="A10977" t="s">
        <v>968</v>
      </c>
      <c r="B10977">
        <v>36</v>
      </c>
      <c r="C10977">
        <v>2018</v>
      </c>
      <c r="D10977" t="s">
        <v>43</v>
      </c>
      <c r="E10977" t="s">
        <v>2044</v>
      </c>
      <c r="F10977" t="s">
        <v>44</v>
      </c>
      <c r="G10977" t="s">
        <v>1419</v>
      </c>
      <c r="I10977">
        <v>78331</v>
      </c>
      <c r="J10977">
        <v>2207</v>
      </c>
      <c r="K10977">
        <v>272345</v>
      </c>
      <c r="L10977">
        <v>65664</v>
      </c>
      <c r="M10977" t="s">
        <v>2043</v>
      </c>
      <c r="N10977" t="s">
        <v>2043</v>
      </c>
      <c r="O10977" t="s">
        <v>2043</v>
      </c>
      <c r="P10977" t="s">
        <v>2046</v>
      </c>
    </row>
    <row r="10978" spans="1:16" x14ac:dyDescent="0.2">
      <c r="A10978" t="s">
        <v>99</v>
      </c>
      <c r="B10978">
        <v>37</v>
      </c>
      <c r="C10978">
        <v>2018</v>
      </c>
      <c r="D10978" t="s">
        <v>100</v>
      </c>
      <c r="E10978" t="s">
        <v>112</v>
      </c>
      <c r="F10978" t="s">
        <v>41</v>
      </c>
      <c r="G10978" t="s">
        <v>1424</v>
      </c>
      <c r="H10978">
        <v>343780</v>
      </c>
      <c r="I10978">
        <v>76450</v>
      </c>
      <c r="J10978">
        <v>1300</v>
      </c>
      <c r="K10978">
        <v>157303</v>
      </c>
      <c r="L10978">
        <v>134000</v>
      </c>
      <c r="M10978" t="s">
        <v>2043</v>
      </c>
      <c r="N10978" t="s">
        <v>2043</v>
      </c>
      <c r="O10978" t="s">
        <v>2043</v>
      </c>
      <c r="P10978" t="s">
        <v>2046</v>
      </c>
    </row>
    <row r="10979" spans="1:16" x14ac:dyDescent="0.2">
      <c r="A10979" t="s">
        <v>808</v>
      </c>
      <c r="B10979">
        <v>38</v>
      </c>
      <c r="C10979">
        <v>2018</v>
      </c>
      <c r="D10979" t="s">
        <v>79</v>
      </c>
      <c r="E10979" t="s">
        <v>2044</v>
      </c>
      <c r="F10979" t="s">
        <v>35</v>
      </c>
      <c r="G10979" t="s">
        <v>1431</v>
      </c>
      <c r="H10979">
        <v>878</v>
      </c>
      <c r="I10979">
        <v>74676</v>
      </c>
      <c r="J10979">
        <v>5625</v>
      </c>
      <c r="K10979">
        <v>2049776</v>
      </c>
      <c r="L10979">
        <v>6165</v>
      </c>
      <c r="M10979" t="s">
        <v>2043</v>
      </c>
      <c r="N10979" t="s">
        <v>2043</v>
      </c>
      <c r="O10979" t="s">
        <v>2043</v>
      </c>
      <c r="P10979" t="s">
        <v>2046</v>
      </c>
    </row>
    <row r="10980" spans="1:16" x14ac:dyDescent="0.2">
      <c r="A10980" t="s">
        <v>877</v>
      </c>
      <c r="B10980">
        <v>39</v>
      </c>
      <c r="C10980">
        <v>2018</v>
      </c>
      <c r="D10980" t="s">
        <v>24</v>
      </c>
      <c r="E10980" t="s">
        <v>2042</v>
      </c>
      <c r="F10980" t="s">
        <v>72</v>
      </c>
      <c r="G10980" t="s">
        <v>1421</v>
      </c>
      <c r="H10980">
        <v>37409</v>
      </c>
      <c r="I10980">
        <v>71879</v>
      </c>
      <c r="J10980">
        <v>2934</v>
      </c>
      <c r="K10980">
        <v>38999</v>
      </c>
      <c r="L10980">
        <v>345000</v>
      </c>
      <c r="M10980" t="s">
        <v>2043</v>
      </c>
      <c r="N10980" t="s">
        <v>2043</v>
      </c>
      <c r="O10980" t="s">
        <v>2043</v>
      </c>
      <c r="P10980" t="s">
        <v>2046</v>
      </c>
    </row>
    <row r="10981" spans="1:16" x14ac:dyDescent="0.2">
      <c r="A10981" t="s">
        <v>2062</v>
      </c>
      <c r="B10981">
        <v>40</v>
      </c>
      <c r="C10981">
        <v>2018</v>
      </c>
      <c r="D10981" t="s">
        <v>1830</v>
      </c>
      <c r="E10981" t="s">
        <v>2042</v>
      </c>
      <c r="F10981" t="s">
        <v>125</v>
      </c>
      <c r="G10981" t="s">
        <v>1429</v>
      </c>
      <c r="H10981">
        <v>72812</v>
      </c>
      <c r="I10981">
        <v>68619</v>
      </c>
      <c r="J10981">
        <v>3447</v>
      </c>
      <c r="K10981">
        <v>35291</v>
      </c>
      <c r="L10981">
        <v>255000</v>
      </c>
      <c r="M10981" t="s">
        <v>2043</v>
      </c>
      <c r="N10981" t="s">
        <v>2043</v>
      </c>
      <c r="O10981" t="s">
        <v>2043</v>
      </c>
      <c r="P10981" t="s">
        <v>2046</v>
      </c>
    </row>
    <row r="10982" spans="1:16" x14ac:dyDescent="0.2">
      <c r="A10982" t="s">
        <v>1986</v>
      </c>
      <c r="B10982">
        <v>41</v>
      </c>
      <c r="C10982">
        <v>2018</v>
      </c>
      <c r="D10982" t="s">
        <v>21</v>
      </c>
      <c r="E10982" t="s">
        <v>920</v>
      </c>
      <c r="F10982" t="s">
        <v>53</v>
      </c>
      <c r="G10982" t="s">
        <v>1888</v>
      </c>
      <c r="H10982">
        <v>34683</v>
      </c>
      <c r="I10982">
        <v>67610</v>
      </c>
      <c r="J10982">
        <v>3432</v>
      </c>
      <c r="K10982">
        <v>49047</v>
      </c>
      <c r="L10982">
        <v>43800</v>
      </c>
      <c r="M10982" t="s">
        <v>2043</v>
      </c>
      <c r="N10982" t="s">
        <v>2043</v>
      </c>
      <c r="O10982" t="s">
        <v>2043</v>
      </c>
      <c r="P10982" t="s">
        <v>2046</v>
      </c>
    </row>
    <row r="10983" spans="1:16" x14ac:dyDescent="0.2">
      <c r="A10983" t="s">
        <v>1990</v>
      </c>
      <c r="B10983">
        <v>42</v>
      </c>
      <c r="C10983">
        <v>2018</v>
      </c>
      <c r="D10983" t="s">
        <v>1077</v>
      </c>
      <c r="E10983" t="s">
        <v>2054</v>
      </c>
      <c r="F10983" t="s">
        <v>53</v>
      </c>
      <c r="G10983" t="s">
        <v>1416</v>
      </c>
      <c r="H10983">
        <v>199865</v>
      </c>
      <c r="I10983">
        <v>66217</v>
      </c>
      <c r="J10983">
        <v>15326</v>
      </c>
      <c r="K10983">
        <v>120406</v>
      </c>
      <c r="L10983">
        <v>95000</v>
      </c>
      <c r="M10983" t="s">
        <v>2043</v>
      </c>
      <c r="N10983" t="s">
        <v>2043</v>
      </c>
      <c r="O10983" t="s">
        <v>2043</v>
      </c>
      <c r="P10983" t="s">
        <v>2046</v>
      </c>
    </row>
    <row r="10984" spans="1:16" x14ac:dyDescent="0.2">
      <c r="A10984" t="s">
        <v>1996</v>
      </c>
      <c r="B10984">
        <v>43</v>
      </c>
      <c r="C10984">
        <v>2018</v>
      </c>
      <c r="D10984" t="s">
        <v>97</v>
      </c>
      <c r="E10984" t="s">
        <v>2044</v>
      </c>
      <c r="F10984" t="s">
        <v>28</v>
      </c>
      <c r="G10984" t="s">
        <v>1406</v>
      </c>
      <c r="H10984">
        <v>47572</v>
      </c>
      <c r="I10984">
        <v>66153</v>
      </c>
      <c r="J10984">
        <v>4010</v>
      </c>
      <c r="K10984">
        <v>719892</v>
      </c>
      <c r="L10984">
        <v>49000</v>
      </c>
      <c r="M10984" t="s">
        <v>2043</v>
      </c>
      <c r="N10984" t="s">
        <v>2043</v>
      </c>
      <c r="O10984" t="s">
        <v>2043</v>
      </c>
      <c r="P10984" t="s">
        <v>2046</v>
      </c>
    </row>
    <row r="10985" spans="1:16" x14ac:dyDescent="0.2">
      <c r="A10985" t="s">
        <v>2060</v>
      </c>
      <c r="B10985">
        <v>44</v>
      </c>
      <c r="C10985">
        <v>2018</v>
      </c>
      <c r="D10985" t="s">
        <v>85</v>
      </c>
      <c r="E10985" t="s">
        <v>2061</v>
      </c>
      <c r="F10985" t="s">
        <v>86</v>
      </c>
      <c r="G10985" t="s">
        <v>1412</v>
      </c>
      <c r="H10985">
        <v>90156</v>
      </c>
      <c r="I10985">
        <v>65872</v>
      </c>
      <c r="J10985">
        <v>4910</v>
      </c>
      <c r="K10985">
        <v>45403</v>
      </c>
      <c r="L10985">
        <v>346415</v>
      </c>
      <c r="M10985" t="s">
        <v>2043</v>
      </c>
      <c r="N10985" t="s">
        <v>2043</v>
      </c>
      <c r="O10985" t="s">
        <v>2043</v>
      </c>
      <c r="P10985" t="s">
        <v>2046</v>
      </c>
    </row>
    <row r="10986" spans="1:16" x14ac:dyDescent="0.2">
      <c r="A10986" t="s">
        <v>1997</v>
      </c>
      <c r="B10986">
        <v>45</v>
      </c>
      <c r="C10986">
        <v>2018</v>
      </c>
      <c r="D10986" t="s">
        <v>980</v>
      </c>
      <c r="E10986" t="s">
        <v>2055</v>
      </c>
      <c r="F10986" t="s">
        <v>28</v>
      </c>
      <c r="G10986" t="s">
        <v>1445</v>
      </c>
      <c r="H10986">
        <v>154933</v>
      </c>
      <c r="I10986">
        <v>63525</v>
      </c>
      <c r="J10986">
        <v>4857</v>
      </c>
      <c r="K10986">
        <v>79804</v>
      </c>
      <c r="L10986">
        <v>263000</v>
      </c>
      <c r="M10986" t="s">
        <v>2043</v>
      </c>
      <c r="N10986" t="s">
        <v>2046</v>
      </c>
      <c r="O10986" t="s">
        <v>2043</v>
      </c>
      <c r="P10986" t="s">
        <v>2046</v>
      </c>
    </row>
    <row r="10987" spans="1:16" x14ac:dyDescent="0.2">
      <c r="A10987" t="s">
        <v>1084</v>
      </c>
      <c r="B10987">
        <v>46</v>
      </c>
      <c r="C10987">
        <v>2018</v>
      </c>
      <c r="D10987" t="s">
        <v>974</v>
      </c>
      <c r="E10987" t="s">
        <v>2045</v>
      </c>
      <c r="F10987" t="s">
        <v>55</v>
      </c>
      <c r="G10987" t="s">
        <v>1444</v>
      </c>
      <c r="H10987">
        <v>243109</v>
      </c>
      <c r="I10987">
        <v>62761</v>
      </c>
      <c r="J10987">
        <v>9601</v>
      </c>
      <c r="K10987">
        <v>123249</v>
      </c>
      <c r="L10987">
        <v>102700</v>
      </c>
      <c r="M10987" t="s">
        <v>2043</v>
      </c>
      <c r="N10987" t="s">
        <v>2043</v>
      </c>
      <c r="O10987" t="s">
        <v>2043</v>
      </c>
      <c r="P10987" t="s">
        <v>2046</v>
      </c>
    </row>
    <row r="10988" spans="1:16" x14ac:dyDescent="0.2">
      <c r="A10988" t="s">
        <v>2568</v>
      </c>
      <c r="B10988">
        <v>47</v>
      </c>
      <c r="C10988">
        <v>2018</v>
      </c>
      <c r="D10988" t="s">
        <v>46</v>
      </c>
      <c r="E10988" t="s">
        <v>46</v>
      </c>
      <c r="F10988" t="s">
        <v>18</v>
      </c>
      <c r="G10988" t="s">
        <v>1426</v>
      </c>
      <c r="H10988">
        <v>148186</v>
      </c>
      <c r="I10988">
        <v>62683</v>
      </c>
      <c r="J10988">
        <v>1460</v>
      </c>
      <c r="K10988">
        <v>192164</v>
      </c>
      <c r="L10988">
        <v>98000</v>
      </c>
      <c r="M10988" t="s">
        <v>2043</v>
      </c>
      <c r="N10988" t="s">
        <v>2043</v>
      </c>
      <c r="O10988" t="s">
        <v>2043</v>
      </c>
      <c r="P10988" t="s">
        <v>2046</v>
      </c>
    </row>
    <row r="10989" spans="1:16" x14ac:dyDescent="0.2">
      <c r="A10989" t="s">
        <v>1988</v>
      </c>
      <c r="B10989">
        <v>48</v>
      </c>
      <c r="C10989">
        <v>2018</v>
      </c>
      <c r="D10989" t="s">
        <v>987</v>
      </c>
      <c r="E10989" t="s">
        <v>2055</v>
      </c>
      <c r="F10989" t="s">
        <v>44</v>
      </c>
      <c r="G10989" t="s">
        <v>1417</v>
      </c>
      <c r="H10989">
        <v>24238</v>
      </c>
      <c r="I10989">
        <v>60828</v>
      </c>
      <c r="J10989">
        <v>1595</v>
      </c>
      <c r="K10989">
        <v>39963</v>
      </c>
      <c r="L10989">
        <v>31300</v>
      </c>
      <c r="M10989" t="s">
        <v>2043</v>
      </c>
      <c r="N10989" t="s">
        <v>2043</v>
      </c>
      <c r="O10989" t="s">
        <v>2043</v>
      </c>
      <c r="P10989" t="s">
        <v>2046</v>
      </c>
    </row>
    <row r="10990" spans="1:16" x14ac:dyDescent="0.2">
      <c r="A10990" t="s">
        <v>978</v>
      </c>
      <c r="B10990">
        <v>49</v>
      </c>
      <c r="C10990">
        <v>2018</v>
      </c>
      <c r="D10990" t="s">
        <v>1288</v>
      </c>
      <c r="E10990" t="s">
        <v>112</v>
      </c>
      <c r="F10990" t="s">
        <v>33</v>
      </c>
      <c r="G10990" t="s">
        <v>1427</v>
      </c>
      <c r="H10990">
        <v>55229</v>
      </c>
      <c r="I10990">
        <v>60535</v>
      </c>
      <c r="J10990">
        <v>1904</v>
      </c>
      <c r="K10990">
        <v>55151</v>
      </c>
      <c r="L10990">
        <v>47950</v>
      </c>
      <c r="M10990" t="s">
        <v>2043</v>
      </c>
      <c r="N10990" t="s">
        <v>2043</v>
      </c>
      <c r="O10990" t="s">
        <v>2043</v>
      </c>
      <c r="P10990" t="s">
        <v>2046</v>
      </c>
    </row>
    <row r="10991" spans="1:16" x14ac:dyDescent="0.2">
      <c r="A10991" t="s">
        <v>2075</v>
      </c>
      <c r="B10991">
        <v>50</v>
      </c>
      <c r="C10991">
        <v>2018</v>
      </c>
      <c r="D10991" t="s">
        <v>85</v>
      </c>
      <c r="E10991" t="s">
        <v>2061</v>
      </c>
      <c r="F10991" t="s">
        <v>113</v>
      </c>
      <c r="G10991" t="s">
        <v>1449</v>
      </c>
      <c r="H10991">
        <v>64161</v>
      </c>
      <c r="I10991">
        <v>60319</v>
      </c>
      <c r="J10991">
        <v>2997</v>
      </c>
      <c r="K10991">
        <v>48552</v>
      </c>
      <c r="L10991">
        <v>357000</v>
      </c>
      <c r="M10991" t="s">
        <v>2046</v>
      </c>
      <c r="N10991" t="s">
        <v>2043</v>
      </c>
      <c r="O10991" t="s">
        <v>2043</v>
      </c>
      <c r="P10991" t="s">
        <v>2046</v>
      </c>
    </row>
    <row r="10992" spans="1:16" x14ac:dyDescent="0.2">
      <c r="A10992" t="s">
        <v>1999</v>
      </c>
      <c r="B10992">
        <v>51</v>
      </c>
      <c r="C10992">
        <v>2018</v>
      </c>
      <c r="D10992" t="s">
        <v>74</v>
      </c>
      <c r="E10992" t="s">
        <v>74</v>
      </c>
      <c r="F10992" t="s">
        <v>33</v>
      </c>
      <c r="G10992" t="s">
        <v>2475</v>
      </c>
      <c r="H10992">
        <v>100667</v>
      </c>
      <c r="I10992">
        <v>59837</v>
      </c>
      <c r="J10992">
        <v>4552</v>
      </c>
      <c r="K10992">
        <v>96920</v>
      </c>
      <c r="L10992">
        <v>204700</v>
      </c>
      <c r="M10992" t="s">
        <v>2043</v>
      </c>
      <c r="N10992" t="s">
        <v>2043</v>
      </c>
      <c r="O10992" t="s">
        <v>2043</v>
      </c>
      <c r="P10992" t="s">
        <v>2046</v>
      </c>
    </row>
    <row r="10993" spans="1:16" x14ac:dyDescent="0.2">
      <c r="A10993" t="s">
        <v>2065</v>
      </c>
      <c r="B10993">
        <v>52</v>
      </c>
      <c r="C10993">
        <v>2018</v>
      </c>
      <c r="D10993" t="s">
        <v>97</v>
      </c>
      <c r="E10993" t="s">
        <v>2044</v>
      </c>
      <c r="F10993" t="s">
        <v>41</v>
      </c>
      <c r="G10993" t="s">
        <v>1447</v>
      </c>
      <c r="H10993">
        <v>43686</v>
      </c>
      <c r="I10993">
        <v>59689</v>
      </c>
      <c r="J10993">
        <v>7863</v>
      </c>
      <c r="K10993">
        <v>831921</v>
      </c>
      <c r="L10993">
        <v>49705</v>
      </c>
      <c r="M10993" t="s">
        <v>2043</v>
      </c>
      <c r="N10993" t="s">
        <v>2043</v>
      </c>
      <c r="O10993" t="s">
        <v>2043</v>
      </c>
      <c r="P10993" t="s">
        <v>2046</v>
      </c>
    </row>
    <row r="10994" spans="1:16" x14ac:dyDescent="0.2">
      <c r="A10994" t="s">
        <v>2525</v>
      </c>
      <c r="B10994">
        <v>53</v>
      </c>
      <c r="C10994">
        <v>2018</v>
      </c>
      <c r="D10994" t="s">
        <v>70</v>
      </c>
      <c r="E10994" t="s">
        <v>70</v>
      </c>
      <c r="F10994" t="s">
        <v>168</v>
      </c>
      <c r="G10994" t="s">
        <v>1614</v>
      </c>
      <c r="I10994">
        <v>59678</v>
      </c>
      <c r="J10994">
        <v>373</v>
      </c>
      <c r="K10994">
        <v>23755</v>
      </c>
      <c r="L10994">
        <v>273000</v>
      </c>
      <c r="M10994" t="s">
        <v>2043</v>
      </c>
      <c r="N10994" t="s">
        <v>2043</v>
      </c>
      <c r="O10994" t="s">
        <v>2043</v>
      </c>
      <c r="P10994" t="s">
        <v>2046</v>
      </c>
    </row>
    <row r="10995" spans="1:16" x14ac:dyDescent="0.2">
      <c r="A10995" t="s">
        <v>2071</v>
      </c>
      <c r="B10995">
        <v>54</v>
      </c>
      <c r="C10995">
        <v>2018</v>
      </c>
      <c r="D10995" t="s">
        <v>985</v>
      </c>
      <c r="E10995" t="s">
        <v>115</v>
      </c>
      <c r="F10995" t="s">
        <v>22</v>
      </c>
      <c r="G10995" t="s">
        <v>1403</v>
      </c>
      <c r="H10995">
        <v>31294</v>
      </c>
      <c r="I10995">
        <v>55371</v>
      </c>
      <c r="J10995">
        <v>1143</v>
      </c>
      <c r="K10995">
        <v>17757</v>
      </c>
      <c r="L10995">
        <v>66500</v>
      </c>
      <c r="M10995" t="s">
        <v>2043</v>
      </c>
      <c r="N10995" t="s">
        <v>2043</v>
      </c>
      <c r="O10995" t="s">
        <v>2043</v>
      </c>
      <c r="P10995" t="s">
        <v>2046</v>
      </c>
    </row>
    <row r="10996" spans="1:16" x14ac:dyDescent="0.2">
      <c r="A10996" t="s">
        <v>2476</v>
      </c>
      <c r="B10996">
        <v>55</v>
      </c>
      <c r="C10996">
        <v>2018</v>
      </c>
      <c r="D10996" t="s">
        <v>175</v>
      </c>
      <c r="E10996" t="s">
        <v>2067</v>
      </c>
      <c r="F10996" t="s">
        <v>55</v>
      </c>
      <c r="G10996" t="s">
        <v>1446</v>
      </c>
      <c r="H10996">
        <v>151029</v>
      </c>
      <c r="I10996">
        <v>55137</v>
      </c>
      <c r="J10996">
        <v>8980</v>
      </c>
      <c r="K10996">
        <v>95789</v>
      </c>
      <c r="L10996">
        <v>199000</v>
      </c>
      <c r="M10996" t="s">
        <v>2043</v>
      </c>
      <c r="N10996" t="s">
        <v>2043</v>
      </c>
      <c r="O10996" t="s">
        <v>2043</v>
      </c>
      <c r="P10996" t="s">
        <v>2046</v>
      </c>
    </row>
    <row r="10997" spans="1:16" x14ac:dyDescent="0.2">
      <c r="A10997" t="s">
        <v>2068</v>
      </c>
      <c r="B10997">
        <v>56</v>
      </c>
      <c r="C10997">
        <v>2018</v>
      </c>
      <c r="D10997" t="s">
        <v>1288</v>
      </c>
      <c r="E10997" t="s">
        <v>112</v>
      </c>
      <c r="F10997" t="s">
        <v>190</v>
      </c>
      <c r="G10997" t="s">
        <v>1476</v>
      </c>
      <c r="H10997">
        <v>37122</v>
      </c>
      <c r="I10997">
        <v>53767</v>
      </c>
      <c r="J10997">
        <v>2448</v>
      </c>
      <c r="K10997">
        <v>27178</v>
      </c>
      <c r="L10997">
        <v>45900</v>
      </c>
      <c r="M10997" t="s">
        <v>2043</v>
      </c>
      <c r="N10997" t="s">
        <v>2043</v>
      </c>
      <c r="O10997" t="s">
        <v>2043</v>
      </c>
      <c r="P10997" t="s">
        <v>2046</v>
      </c>
    </row>
    <row r="10998" spans="1:16" x14ac:dyDescent="0.2">
      <c r="A10998" t="s">
        <v>2003</v>
      </c>
      <c r="B10998">
        <v>57</v>
      </c>
      <c r="C10998">
        <v>2018</v>
      </c>
      <c r="D10998" t="s">
        <v>100</v>
      </c>
      <c r="E10998" t="s">
        <v>112</v>
      </c>
      <c r="F10998" t="s">
        <v>28</v>
      </c>
      <c r="G10998" t="s">
        <v>1406</v>
      </c>
      <c r="H10998">
        <v>211115</v>
      </c>
      <c r="I10998">
        <v>52546</v>
      </c>
      <c r="J10998">
        <v>21308</v>
      </c>
      <c r="K10998">
        <v>171797</v>
      </c>
      <c r="L10998">
        <v>90200</v>
      </c>
      <c r="M10998" t="s">
        <v>2043</v>
      </c>
      <c r="N10998" t="s">
        <v>2043</v>
      </c>
      <c r="O10998" t="s">
        <v>2043</v>
      </c>
      <c r="P10998" t="s">
        <v>2046</v>
      </c>
    </row>
    <row r="10999" spans="1:16" x14ac:dyDescent="0.2">
      <c r="A10999" t="s">
        <v>2050</v>
      </c>
      <c r="B10999">
        <v>58</v>
      </c>
      <c r="C10999">
        <v>2018</v>
      </c>
      <c r="D10999" t="s">
        <v>30</v>
      </c>
      <c r="E10999" t="s">
        <v>2045</v>
      </c>
      <c r="F10999" t="s">
        <v>55</v>
      </c>
      <c r="G10999" t="s">
        <v>1409</v>
      </c>
      <c r="H10999">
        <v>35893</v>
      </c>
      <c r="I10999">
        <v>52056</v>
      </c>
      <c r="J10999">
        <v>2526</v>
      </c>
      <c r="K10999">
        <v>32913</v>
      </c>
      <c r="L10999">
        <v>49000</v>
      </c>
      <c r="M10999" t="s">
        <v>2043</v>
      </c>
      <c r="N10999" t="s">
        <v>2043</v>
      </c>
      <c r="O10999" t="s">
        <v>2043</v>
      </c>
      <c r="P10999" t="s">
        <v>2046</v>
      </c>
    </row>
    <row r="11000" spans="1:16" x14ac:dyDescent="0.2">
      <c r="A11000" t="s">
        <v>2074</v>
      </c>
      <c r="B11000">
        <v>59</v>
      </c>
      <c r="C11000">
        <v>2018</v>
      </c>
      <c r="D11000" t="s">
        <v>74</v>
      </c>
      <c r="E11000" t="s">
        <v>74</v>
      </c>
      <c r="F11000" t="s">
        <v>75</v>
      </c>
      <c r="G11000" t="s">
        <v>1439</v>
      </c>
      <c r="H11000">
        <v>96589</v>
      </c>
      <c r="I11000">
        <v>51048</v>
      </c>
      <c r="J11000">
        <v>2002</v>
      </c>
      <c r="K11000">
        <v>46521</v>
      </c>
      <c r="L11000" s="1">
        <v>100000</v>
      </c>
      <c r="M11000" t="s">
        <v>2043</v>
      </c>
      <c r="N11000" t="s">
        <v>2046</v>
      </c>
      <c r="O11000" t="s">
        <v>2043</v>
      </c>
      <c r="P11000" t="s">
        <v>2046</v>
      </c>
    </row>
    <row r="11001" spans="1:16" x14ac:dyDescent="0.2">
      <c r="A11001" t="s">
        <v>2059</v>
      </c>
      <c r="B11001">
        <v>60</v>
      </c>
      <c r="C11001">
        <v>2018</v>
      </c>
      <c r="D11001" t="s">
        <v>65</v>
      </c>
      <c r="E11001" t="s">
        <v>2044</v>
      </c>
      <c r="F11001" t="s">
        <v>28</v>
      </c>
      <c r="G11001" t="s">
        <v>1406</v>
      </c>
      <c r="H11001">
        <v>49145</v>
      </c>
      <c r="I11001">
        <v>49520</v>
      </c>
      <c r="J11001">
        <v>6084</v>
      </c>
      <c r="K11001">
        <v>498301</v>
      </c>
      <c r="L11001">
        <v>49800</v>
      </c>
      <c r="M11001" t="s">
        <v>2043</v>
      </c>
      <c r="N11001" t="s">
        <v>2043</v>
      </c>
      <c r="O11001" t="s">
        <v>2043</v>
      </c>
      <c r="P11001" t="s">
        <v>2046</v>
      </c>
    </row>
    <row r="11002" spans="1:16" x14ac:dyDescent="0.2">
      <c r="A11002" t="s">
        <v>2180</v>
      </c>
      <c r="B11002">
        <v>61</v>
      </c>
      <c r="C11002">
        <v>2018</v>
      </c>
      <c r="D11002" t="s">
        <v>1288</v>
      </c>
      <c r="E11002" t="s">
        <v>112</v>
      </c>
      <c r="F11002" t="s">
        <v>142</v>
      </c>
      <c r="G11002" t="s">
        <v>1480</v>
      </c>
      <c r="H11002">
        <v>18704</v>
      </c>
      <c r="I11002">
        <v>48572</v>
      </c>
      <c r="J11002">
        <v>828</v>
      </c>
      <c r="K11002">
        <v>21855</v>
      </c>
      <c r="L11002">
        <v>33700</v>
      </c>
      <c r="M11002" t="s">
        <v>2043</v>
      </c>
      <c r="N11002" t="s">
        <v>2043</v>
      </c>
      <c r="O11002" t="s">
        <v>2043</v>
      </c>
      <c r="P11002" t="s">
        <v>2046</v>
      </c>
    </row>
    <row r="11003" spans="1:16" x14ac:dyDescent="0.2">
      <c r="A11003" t="s">
        <v>2070</v>
      </c>
      <c r="B11003">
        <v>62</v>
      </c>
      <c r="C11003">
        <v>2018</v>
      </c>
      <c r="D11003" t="s">
        <v>970</v>
      </c>
      <c r="E11003" t="s">
        <v>2045</v>
      </c>
      <c r="F11003" t="s">
        <v>55</v>
      </c>
      <c r="G11003" t="s">
        <v>1456</v>
      </c>
      <c r="H11003">
        <v>206623</v>
      </c>
      <c r="I11003">
        <v>48005</v>
      </c>
      <c r="J11003">
        <v>9609</v>
      </c>
      <c r="K11003">
        <v>129818</v>
      </c>
      <c r="L11003">
        <v>72900</v>
      </c>
      <c r="M11003" t="s">
        <v>2043</v>
      </c>
      <c r="N11003" t="s">
        <v>2043</v>
      </c>
      <c r="O11003" t="s">
        <v>2043</v>
      </c>
      <c r="P11003" t="s">
        <v>2046</v>
      </c>
    </row>
    <row r="11004" spans="1:16" x14ac:dyDescent="0.2">
      <c r="A11004" t="s">
        <v>2569</v>
      </c>
      <c r="B11004">
        <v>63</v>
      </c>
      <c r="C11004">
        <v>2018</v>
      </c>
      <c r="D11004" t="s">
        <v>1294</v>
      </c>
      <c r="E11004" t="s">
        <v>112</v>
      </c>
      <c r="F11004" t="s">
        <v>113</v>
      </c>
      <c r="G11004" t="s">
        <v>1440</v>
      </c>
      <c r="H11004">
        <v>34165</v>
      </c>
      <c r="I11004">
        <v>47653</v>
      </c>
      <c r="J11004">
        <v>2216</v>
      </c>
      <c r="K11004">
        <v>36593</v>
      </c>
      <c r="L11004">
        <v>221491</v>
      </c>
      <c r="M11004" t="s">
        <v>2043</v>
      </c>
      <c r="N11004" t="s">
        <v>2043</v>
      </c>
      <c r="O11004" t="s">
        <v>2043</v>
      </c>
      <c r="P11004" t="s">
        <v>2046</v>
      </c>
    </row>
    <row r="11005" spans="1:16" x14ac:dyDescent="0.2">
      <c r="A11005" t="s">
        <v>2063</v>
      </c>
      <c r="B11005">
        <v>64</v>
      </c>
      <c r="C11005">
        <v>2018</v>
      </c>
      <c r="D11005" t="s">
        <v>223</v>
      </c>
      <c r="E11005" t="s">
        <v>920</v>
      </c>
      <c r="F11005" t="s">
        <v>22</v>
      </c>
      <c r="G11005" t="s">
        <v>1502</v>
      </c>
      <c r="H11005">
        <v>15335</v>
      </c>
      <c r="I11005">
        <v>47487</v>
      </c>
      <c r="J11005">
        <v>954</v>
      </c>
      <c r="K11005">
        <v>86246</v>
      </c>
      <c r="L11005">
        <v>29486</v>
      </c>
      <c r="M11005" t="s">
        <v>2043</v>
      </c>
      <c r="N11005" t="s">
        <v>2043</v>
      </c>
      <c r="O11005" t="s">
        <v>2043</v>
      </c>
      <c r="P11005" t="s">
        <v>2046</v>
      </c>
    </row>
    <row r="11006" spans="1:16" x14ac:dyDescent="0.2">
      <c r="A11006" t="s">
        <v>2001</v>
      </c>
      <c r="B11006">
        <v>65</v>
      </c>
      <c r="C11006">
        <v>2018</v>
      </c>
      <c r="D11006" t="s">
        <v>1722</v>
      </c>
      <c r="E11006" t="s">
        <v>2064</v>
      </c>
      <c r="F11006" t="s">
        <v>44</v>
      </c>
      <c r="G11006" t="s">
        <v>1428</v>
      </c>
      <c r="H11006">
        <v>88078</v>
      </c>
      <c r="I11006">
        <v>45462</v>
      </c>
      <c r="J11006">
        <v>754</v>
      </c>
      <c r="K11006">
        <v>76962</v>
      </c>
      <c r="L11006">
        <v>98400</v>
      </c>
      <c r="M11006" t="s">
        <v>2043</v>
      </c>
      <c r="N11006" t="s">
        <v>2043</v>
      </c>
      <c r="O11006" t="s">
        <v>2043</v>
      </c>
      <c r="P11006" t="s">
        <v>2046</v>
      </c>
    </row>
    <row r="11007" spans="1:16" x14ac:dyDescent="0.2">
      <c r="A11007" t="s">
        <v>2093</v>
      </c>
      <c r="B11007">
        <v>66</v>
      </c>
      <c r="C11007">
        <v>2018</v>
      </c>
      <c r="D11007" t="s">
        <v>43</v>
      </c>
      <c r="E11007" t="s">
        <v>2044</v>
      </c>
      <c r="F11007" t="s">
        <v>53</v>
      </c>
      <c r="G11007" t="s">
        <v>1471</v>
      </c>
      <c r="I11007">
        <v>43940</v>
      </c>
      <c r="J11007">
        <v>247</v>
      </c>
      <c r="K11007">
        <v>221257</v>
      </c>
      <c r="L11007">
        <v>33135</v>
      </c>
      <c r="M11007" t="s">
        <v>2043</v>
      </c>
      <c r="N11007" t="s">
        <v>2043</v>
      </c>
      <c r="O11007" t="s">
        <v>2043</v>
      </c>
      <c r="P11007" t="s">
        <v>2046</v>
      </c>
    </row>
    <row r="11008" spans="1:16" x14ac:dyDescent="0.2">
      <c r="A11008" t="s">
        <v>1173</v>
      </c>
      <c r="B11008">
        <v>67</v>
      </c>
      <c r="C11008">
        <v>2018</v>
      </c>
      <c r="D11008" t="s">
        <v>57</v>
      </c>
      <c r="E11008" t="s">
        <v>2044</v>
      </c>
      <c r="F11008" t="s">
        <v>28</v>
      </c>
      <c r="G11008" t="s">
        <v>1406</v>
      </c>
      <c r="H11008">
        <v>96688</v>
      </c>
      <c r="I11008">
        <v>43642</v>
      </c>
      <c r="J11008">
        <v>6111</v>
      </c>
      <c r="K11008">
        <v>851733</v>
      </c>
      <c r="L11008">
        <v>57633</v>
      </c>
      <c r="M11008" t="s">
        <v>2043</v>
      </c>
      <c r="N11008" t="s">
        <v>2043</v>
      </c>
      <c r="O11008" t="s">
        <v>2043</v>
      </c>
      <c r="P11008" t="s">
        <v>2046</v>
      </c>
    </row>
    <row r="11009" spans="1:16" x14ac:dyDescent="0.2">
      <c r="A11009" t="s">
        <v>219</v>
      </c>
      <c r="B11009">
        <v>68</v>
      </c>
      <c r="C11009">
        <v>2018</v>
      </c>
      <c r="D11009" t="s">
        <v>65</v>
      </c>
      <c r="E11009" t="s">
        <v>2044</v>
      </c>
      <c r="F11009" t="s">
        <v>146</v>
      </c>
      <c r="G11009" t="s">
        <v>1465</v>
      </c>
      <c r="I11009">
        <v>42687</v>
      </c>
      <c r="J11009">
        <v>17</v>
      </c>
      <c r="K11009">
        <v>142502</v>
      </c>
      <c r="L11009">
        <v>50000</v>
      </c>
      <c r="M11009" t="s">
        <v>2043</v>
      </c>
      <c r="N11009" t="s">
        <v>2043</v>
      </c>
      <c r="O11009" t="s">
        <v>2043</v>
      </c>
      <c r="P11009" t="s">
        <v>2046</v>
      </c>
    </row>
    <row r="11010" spans="1:16" x14ac:dyDescent="0.2">
      <c r="A11010" t="s">
        <v>2089</v>
      </c>
      <c r="B11010">
        <v>69</v>
      </c>
      <c r="C11010">
        <v>2018</v>
      </c>
      <c r="D11010" t="s">
        <v>40</v>
      </c>
      <c r="E11010" t="s">
        <v>2044</v>
      </c>
      <c r="F11010" t="s">
        <v>28</v>
      </c>
      <c r="G11010" t="s">
        <v>1406</v>
      </c>
      <c r="I11010">
        <v>42296</v>
      </c>
      <c r="J11010">
        <v>1867</v>
      </c>
      <c r="K11010">
        <v>303183</v>
      </c>
      <c r="L11010">
        <v>11114</v>
      </c>
      <c r="M11010" t="s">
        <v>2043</v>
      </c>
      <c r="N11010" t="s">
        <v>2043</v>
      </c>
      <c r="O11010" t="s">
        <v>2043</v>
      </c>
      <c r="P11010" t="s">
        <v>2046</v>
      </c>
    </row>
    <row r="11011" spans="1:16" x14ac:dyDescent="0.2">
      <c r="A11011" t="s">
        <v>2086</v>
      </c>
      <c r="B11011">
        <v>70</v>
      </c>
      <c r="C11011">
        <v>2018</v>
      </c>
      <c r="D11011" t="s">
        <v>57</v>
      </c>
      <c r="E11011" t="s">
        <v>2044</v>
      </c>
      <c r="F11011" t="s">
        <v>28</v>
      </c>
      <c r="G11011" t="s">
        <v>1406</v>
      </c>
      <c r="H11011">
        <v>95463</v>
      </c>
      <c r="I11011">
        <v>42254</v>
      </c>
      <c r="J11011">
        <v>4286</v>
      </c>
      <c r="K11011">
        <v>916776</v>
      </c>
      <c r="L11011">
        <v>36600</v>
      </c>
      <c r="M11011" t="s">
        <v>2043</v>
      </c>
      <c r="N11011" t="s">
        <v>2043</v>
      </c>
      <c r="O11011" t="s">
        <v>2043</v>
      </c>
      <c r="P11011" t="s">
        <v>2046</v>
      </c>
    </row>
    <row r="11012" spans="1:16" x14ac:dyDescent="0.2">
      <c r="A11012" t="s">
        <v>2080</v>
      </c>
      <c r="B11012">
        <v>71</v>
      </c>
      <c r="C11012">
        <v>2018</v>
      </c>
      <c r="D11012" t="s">
        <v>118</v>
      </c>
      <c r="E11012" t="s">
        <v>2061</v>
      </c>
      <c r="F11012" t="s">
        <v>22</v>
      </c>
      <c r="G11012" t="s">
        <v>1469</v>
      </c>
      <c r="H11012">
        <v>24584</v>
      </c>
      <c r="I11012">
        <v>42207</v>
      </c>
      <c r="J11012">
        <v>1919</v>
      </c>
      <c r="K11012">
        <v>51396</v>
      </c>
      <c r="L11012">
        <v>126600</v>
      </c>
      <c r="M11012" t="s">
        <v>2043</v>
      </c>
      <c r="N11012" t="s">
        <v>2043</v>
      </c>
      <c r="O11012" t="s">
        <v>2043</v>
      </c>
      <c r="P11012" t="s">
        <v>2046</v>
      </c>
    </row>
    <row r="11013" spans="1:16" x14ac:dyDescent="0.2">
      <c r="A11013" t="s">
        <v>2082</v>
      </c>
      <c r="B11013">
        <v>72</v>
      </c>
      <c r="C11013">
        <v>2018</v>
      </c>
      <c r="D11013" t="s">
        <v>1830</v>
      </c>
      <c r="E11013" t="s">
        <v>2042</v>
      </c>
      <c r="F11013" t="s">
        <v>72</v>
      </c>
      <c r="G11013" t="s">
        <v>1452</v>
      </c>
      <c r="H11013">
        <v>20460</v>
      </c>
      <c r="I11013">
        <v>42151</v>
      </c>
      <c r="J11013">
        <v>1000</v>
      </c>
      <c r="K11013">
        <v>13049</v>
      </c>
      <c r="L11013">
        <v>125000</v>
      </c>
      <c r="M11013" t="s">
        <v>2043</v>
      </c>
      <c r="N11013" t="s">
        <v>2043</v>
      </c>
      <c r="O11013" t="s">
        <v>2043</v>
      </c>
      <c r="P11013" t="s">
        <v>2046</v>
      </c>
    </row>
    <row r="11014" spans="1:16" x14ac:dyDescent="0.2">
      <c r="A11014" t="s">
        <v>2098</v>
      </c>
      <c r="B11014">
        <v>73</v>
      </c>
      <c r="C11014">
        <v>2018</v>
      </c>
      <c r="D11014" t="s">
        <v>1288</v>
      </c>
      <c r="E11014" t="s">
        <v>112</v>
      </c>
      <c r="F11014" t="s">
        <v>33</v>
      </c>
      <c r="G11014" t="s">
        <v>1895</v>
      </c>
      <c r="H11014">
        <v>40735</v>
      </c>
      <c r="I11014">
        <v>41616</v>
      </c>
      <c r="J11014">
        <v>2237</v>
      </c>
      <c r="K11014">
        <v>61753</v>
      </c>
      <c r="L11014">
        <v>46000</v>
      </c>
      <c r="M11014" t="s">
        <v>2043</v>
      </c>
      <c r="N11014" t="s">
        <v>2043</v>
      </c>
      <c r="O11014" t="s">
        <v>2043</v>
      </c>
      <c r="P11014" t="s">
        <v>2046</v>
      </c>
    </row>
    <row r="11015" spans="1:16" x14ac:dyDescent="0.2">
      <c r="A11015" t="s">
        <v>2292</v>
      </c>
      <c r="B11015">
        <v>74</v>
      </c>
      <c r="C11015">
        <v>2018</v>
      </c>
      <c r="D11015" t="s">
        <v>27</v>
      </c>
      <c r="E11015" t="s">
        <v>27</v>
      </c>
      <c r="F11015" t="s">
        <v>33</v>
      </c>
      <c r="G11015" t="s">
        <v>1498</v>
      </c>
      <c r="H11015">
        <v>80954</v>
      </c>
      <c r="I11015">
        <v>41581</v>
      </c>
      <c r="J11015">
        <v>9895</v>
      </c>
      <c r="K11015">
        <v>146623</v>
      </c>
      <c r="L11015">
        <v>94800</v>
      </c>
      <c r="M11015" t="s">
        <v>2043</v>
      </c>
      <c r="N11015" t="s">
        <v>2043</v>
      </c>
      <c r="O11015" t="s">
        <v>2043</v>
      </c>
      <c r="P11015" t="s">
        <v>2046</v>
      </c>
    </row>
    <row r="11016" spans="1:16" x14ac:dyDescent="0.2">
      <c r="A11016" t="s">
        <v>2083</v>
      </c>
      <c r="B11016">
        <v>75</v>
      </c>
      <c r="C11016">
        <v>2018</v>
      </c>
      <c r="D11016" t="s">
        <v>118</v>
      </c>
      <c r="E11016" t="s">
        <v>2061</v>
      </c>
      <c r="F11016" t="s">
        <v>86</v>
      </c>
      <c r="G11016" t="s">
        <v>1412</v>
      </c>
      <c r="H11016">
        <v>38746</v>
      </c>
      <c r="I11016">
        <v>41244</v>
      </c>
      <c r="J11016">
        <v>3577</v>
      </c>
      <c r="K11016">
        <v>53292</v>
      </c>
      <c r="L11016">
        <v>86564</v>
      </c>
      <c r="M11016" t="s">
        <v>2043</v>
      </c>
      <c r="N11016" t="s">
        <v>2043</v>
      </c>
      <c r="O11016" t="s">
        <v>2043</v>
      </c>
      <c r="P11016" t="s">
        <v>2046</v>
      </c>
    </row>
    <row r="11017" spans="1:16" x14ac:dyDescent="0.2">
      <c r="A11017" t="s">
        <v>2231</v>
      </c>
      <c r="B11017">
        <v>76</v>
      </c>
      <c r="C11017">
        <v>2018</v>
      </c>
      <c r="D11017" t="s">
        <v>1363</v>
      </c>
      <c r="E11017" t="s">
        <v>2045</v>
      </c>
      <c r="F11017" t="s">
        <v>55</v>
      </c>
      <c r="G11017" t="s">
        <v>1718</v>
      </c>
      <c r="H11017">
        <v>464190</v>
      </c>
      <c r="I11017">
        <v>40653</v>
      </c>
      <c r="J11017">
        <v>15934</v>
      </c>
      <c r="K11017">
        <v>84524</v>
      </c>
      <c r="L11017">
        <v>25105</v>
      </c>
      <c r="M11017" t="s">
        <v>2046</v>
      </c>
      <c r="N11017" t="s">
        <v>2043</v>
      </c>
      <c r="O11017" t="s">
        <v>2043</v>
      </c>
      <c r="P11017" t="s">
        <v>2046</v>
      </c>
    </row>
    <row r="11018" spans="1:16" x14ac:dyDescent="0.2">
      <c r="A11018" t="s">
        <v>2084</v>
      </c>
      <c r="B11018">
        <v>77</v>
      </c>
      <c r="C11018">
        <v>2018</v>
      </c>
      <c r="D11018" t="s">
        <v>32</v>
      </c>
      <c r="E11018" t="s">
        <v>2064</v>
      </c>
      <c r="F11018" t="s">
        <v>41</v>
      </c>
      <c r="G11018" t="s">
        <v>2477</v>
      </c>
      <c r="H11018">
        <v>108149</v>
      </c>
      <c r="I11018">
        <v>40534</v>
      </c>
      <c r="J11018">
        <v>1655</v>
      </c>
      <c r="K11018">
        <v>59387</v>
      </c>
      <c r="L11018">
        <v>131000</v>
      </c>
      <c r="M11018" t="s">
        <v>2043</v>
      </c>
      <c r="N11018" t="s">
        <v>2043</v>
      </c>
      <c r="O11018" t="s">
        <v>2043</v>
      </c>
      <c r="P11018" t="s">
        <v>2046</v>
      </c>
    </row>
    <row r="11019" spans="1:16" x14ac:dyDescent="0.2">
      <c r="A11019" t="s">
        <v>2081</v>
      </c>
      <c r="B11019">
        <v>78</v>
      </c>
      <c r="C11019">
        <v>2018</v>
      </c>
      <c r="D11019" t="s">
        <v>100</v>
      </c>
      <c r="E11019" t="s">
        <v>112</v>
      </c>
      <c r="F11019" t="s">
        <v>41</v>
      </c>
      <c r="G11019" t="s">
        <v>1544</v>
      </c>
      <c r="H11019">
        <v>146862</v>
      </c>
      <c r="I11019">
        <v>40122</v>
      </c>
      <c r="J11019">
        <v>2394</v>
      </c>
      <c r="K11019">
        <v>87872</v>
      </c>
      <c r="L11019">
        <v>69000</v>
      </c>
      <c r="M11019" t="s">
        <v>2043</v>
      </c>
      <c r="N11019" t="s">
        <v>2043</v>
      </c>
      <c r="O11019" t="s">
        <v>2043</v>
      </c>
      <c r="P11019" t="s">
        <v>2046</v>
      </c>
    </row>
    <row r="11020" spans="1:16" x14ac:dyDescent="0.2">
      <c r="A11020" t="s">
        <v>2097</v>
      </c>
      <c r="B11020">
        <v>79</v>
      </c>
      <c r="C11020">
        <v>2018</v>
      </c>
      <c r="D11020" t="s">
        <v>65</v>
      </c>
      <c r="E11020" t="s">
        <v>2044</v>
      </c>
      <c r="F11020" t="s">
        <v>44</v>
      </c>
      <c r="G11020" t="s">
        <v>1443</v>
      </c>
      <c r="H11020">
        <v>33478</v>
      </c>
      <c r="I11020">
        <v>38524</v>
      </c>
      <c r="J11020">
        <v>3189</v>
      </c>
      <c r="K11020">
        <v>112422</v>
      </c>
      <c r="L11020">
        <v>42680</v>
      </c>
      <c r="M11020" t="s">
        <v>2043</v>
      </c>
      <c r="N11020" t="s">
        <v>2043</v>
      </c>
      <c r="O11020" t="s">
        <v>2043</v>
      </c>
      <c r="P11020" t="s">
        <v>2046</v>
      </c>
    </row>
    <row r="11021" spans="1:16" x14ac:dyDescent="0.2">
      <c r="A11021" t="s">
        <v>2091</v>
      </c>
      <c r="B11021">
        <v>80</v>
      </c>
      <c r="C11021">
        <v>2018</v>
      </c>
      <c r="D11021" t="s">
        <v>987</v>
      </c>
      <c r="E11021" t="s">
        <v>2055</v>
      </c>
      <c r="F11021" t="s">
        <v>25</v>
      </c>
      <c r="G11021" t="s">
        <v>1459</v>
      </c>
      <c r="H11021">
        <v>29233</v>
      </c>
      <c r="I11021">
        <v>38260</v>
      </c>
      <c r="J11021">
        <v>1774</v>
      </c>
      <c r="K11021">
        <v>28066</v>
      </c>
      <c r="L11021">
        <v>122000</v>
      </c>
      <c r="M11021" t="s">
        <v>2043</v>
      </c>
      <c r="N11021" t="s">
        <v>2043</v>
      </c>
      <c r="O11021" t="s">
        <v>2043</v>
      </c>
      <c r="P11021" t="s">
        <v>2046</v>
      </c>
    </row>
    <row r="11022" spans="1:16" x14ac:dyDescent="0.2">
      <c r="A11022" t="s">
        <v>2088</v>
      </c>
      <c r="B11022">
        <v>81</v>
      </c>
      <c r="C11022">
        <v>2018</v>
      </c>
      <c r="D11022" t="s">
        <v>118</v>
      </c>
      <c r="E11022" t="s">
        <v>2061</v>
      </c>
      <c r="F11022" t="s">
        <v>44</v>
      </c>
      <c r="G11022" t="s">
        <v>1417</v>
      </c>
      <c r="H11022">
        <v>19778</v>
      </c>
      <c r="I11022">
        <v>37736</v>
      </c>
      <c r="J11022">
        <v>2131</v>
      </c>
      <c r="K11022">
        <v>42326</v>
      </c>
      <c r="L11022">
        <v>89800</v>
      </c>
      <c r="M11022" t="s">
        <v>2043</v>
      </c>
      <c r="N11022" t="s">
        <v>2043</v>
      </c>
      <c r="O11022" t="s">
        <v>2043</v>
      </c>
      <c r="P11022" t="s">
        <v>2046</v>
      </c>
    </row>
    <row r="11023" spans="1:16" x14ac:dyDescent="0.2">
      <c r="A11023" t="s">
        <v>2090</v>
      </c>
      <c r="B11023">
        <v>82</v>
      </c>
      <c r="C11023">
        <v>2018</v>
      </c>
      <c r="D11023" t="s">
        <v>636</v>
      </c>
      <c r="E11023" t="s">
        <v>2045</v>
      </c>
      <c r="F11023" t="s">
        <v>55</v>
      </c>
      <c r="G11023" t="s">
        <v>1508</v>
      </c>
      <c r="H11023">
        <v>186766</v>
      </c>
      <c r="I11023">
        <v>37728</v>
      </c>
      <c r="J11023">
        <v>9335</v>
      </c>
      <c r="K11023">
        <v>134991</v>
      </c>
      <c r="L11023">
        <v>138000</v>
      </c>
      <c r="M11023" t="s">
        <v>2043</v>
      </c>
      <c r="N11023" t="s">
        <v>2046</v>
      </c>
      <c r="O11023" t="s">
        <v>2043</v>
      </c>
      <c r="P11023" t="s">
        <v>2046</v>
      </c>
    </row>
    <row r="11024" spans="1:16" x14ac:dyDescent="0.2">
      <c r="A11024" t="s">
        <v>2111</v>
      </c>
      <c r="B11024">
        <v>83</v>
      </c>
      <c r="C11024">
        <v>2018</v>
      </c>
      <c r="D11024" t="s">
        <v>976</v>
      </c>
      <c r="E11024" t="s">
        <v>115</v>
      </c>
      <c r="F11024" t="s">
        <v>177</v>
      </c>
      <c r="G11024" t="s">
        <v>1475</v>
      </c>
      <c r="H11024">
        <v>3249</v>
      </c>
      <c r="I11024">
        <v>36775</v>
      </c>
      <c r="J11024">
        <v>117</v>
      </c>
      <c r="K11024">
        <v>12653</v>
      </c>
      <c r="L11024">
        <v>14000</v>
      </c>
      <c r="M11024" t="s">
        <v>2043</v>
      </c>
      <c r="N11024" t="s">
        <v>2043</v>
      </c>
      <c r="O11024" t="s">
        <v>2043</v>
      </c>
      <c r="P11024" t="s">
        <v>2046</v>
      </c>
    </row>
    <row r="11025" spans="1:16" x14ac:dyDescent="0.2">
      <c r="A11025" t="s">
        <v>2478</v>
      </c>
      <c r="B11025">
        <v>84</v>
      </c>
      <c r="C11025">
        <v>2018</v>
      </c>
      <c r="D11025" t="s">
        <v>40</v>
      </c>
      <c r="E11025" t="s">
        <v>2044</v>
      </c>
      <c r="F11025" t="s">
        <v>28</v>
      </c>
      <c r="G11025" t="s">
        <v>1406</v>
      </c>
      <c r="I11025">
        <v>36025</v>
      </c>
      <c r="J11025">
        <v>1050</v>
      </c>
      <c r="K11025">
        <v>583632</v>
      </c>
      <c r="L11025">
        <v>16829</v>
      </c>
      <c r="M11025" t="s">
        <v>2043</v>
      </c>
      <c r="N11025" t="s">
        <v>2043</v>
      </c>
      <c r="O11025" t="s">
        <v>2043</v>
      </c>
      <c r="P11025" t="s">
        <v>2046</v>
      </c>
    </row>
    <row r="11026" spans="1:16" x14ac:dyDescent="0.2">
      <c r="A11026" t="s">
        <v>2107</v>
      </c>
      <c r="B11026">
        <v>85</v>
      </c>
      <c r="C11026">
        <v>2018</v>
      </c>
      <c r="D11026" t="s">
        <v>1838</v>
      </c>
      <c r="E11026" t="s">
        <v>2042</v>
      </c>
      <c r="F11026" t="s">
        <v>146</v>
      </c>
      <c r="G11026" t="s">
        <v>1489</v>
      </c>
      <c r="H11026">
        <v>51571</v>
      </c>
      <c r="I11026">
        <v>35865</v>
      </c>
      <c r="J11026">
        <v>2608</v>
      </c>
      <c r="K11026">
        <v>14058</v>
      </c>
      <c r="L11026">
        <v>249000</v>
      </c>
      <c r="M11026" t="s">
        <v>2043</v>
      </c>
      <c r="N11026" t="s">
        <v>2043</v>
      </c>
      <c r="O11026" t="s">
        <v>2043</v>
      </c>
      <c r="P11026" t="s">
        <v>2046</v>
      </c>
    </row>
    <row r="11027" spans="1:16" x14ac:dyDescent="0.2">
      <c r="A11027" t="s">
        <v>2096</v>
      </c>
      <c r="B11027">
        <v>86</v>
      </c>
      <c r="C11027">
        <v>2018</v>
      </c>
      <c r="D11027" t="s">
        <v>79</v>
      </c>
      <c r="E11027" t="s">
        <v>2044</v>
      </c>
      <c r="F11027" t="s">
        <v>28</v>
      </c>
      <c r="G11027" t="s">
        <v>1406</v>
      </c>
      <c r="H11027">
        <v>80234</v>
      </c>
      <c r="I11027">
        <v>35583</v>
      </c>
      <c r="J11027">
        <v>2736</v>
      </c>
      <c r="K11027">
        <v>181159</v>
      </c>
      <c r="L11027">
        <v>55000</v>
      </c>
      <c r="M11027" t="s">
        <v>2043</v>
      </c>
      <c r="N11027" t="s">
        <v>2043</v>
      </c>
      <c r="O11027" t="s">
        <v>2043</v>
      </c>
      <c r="P11027" t="s">
        <v>2046</v>
      </c>
    </row>
    <row r="11028" spans="1:16" x14ac:dyDescent="0.2">
      <c r="A11028" t="s">
        <v>2073</v>
      </c>
      <c r="B11028">
        <v>87</v>
      </c>
      <c r="C11028">
        <v>2018</v>
      </c>
      <c r="D11028" t="s">
        <v>108</v>
      </c>
      <c r="E11028" t="s">
        <v>2055</v>
      </c>
      <c r="F11028" t="s">
        <v>86</v>
      </c>
      <c r="G11028" t="s">
        <v>1412</v>
      </c>
      <c r="H11028">
        <v>185207</v>
      </c>
      <c r="I11028">
        <v>35410</v>
      </c>
      <c r="J11028">
        <v>1248</v>
      </c>
      <c r="K11028">
        <v>87896</v>
      </c>
      <c r="L11028">
        <v>61800</v>
      </c>
      <c r="M11028" t="s">
        <v>2043</v>
      </c>
      <c r="N11028" t="s">
        <v>2043</v>
      </c>
      <c r="O11028" t="s">
        <v>2043</v>
      </c>
      <c r="P11028" t="s">
        <v>2046</v>
      </c>
    </row>
    <row r="11029" spans="1:16" x14ac:dyDescent="0.2">
      <c r="A11029" t="s">
        <v>2105</v>
      </c>
      <c r="B11029">
        <v>88</v>
      </c>
      <c r="C11029">
        <v>2018</v>
      </c>
      <c r="D11029" t="s">
        <v>70</v>
      </c>
      <c r="E11029" t="s">
        <v>70</v>
      </c>
      <c r="F11029" t="s">
        <v>177</v>
      </c>
      <c r="G11029" t="s">
        <v>1473</v>
      </c>
      <c r="I11029">
        <v>34837</v>
      </c>
      <c r="J11029">
        <v>2292</v>
      </c>
      <c r="K11029">
        <v>18184</v>
      </c>
      <c r="L11029">
        <v>193000</v>
      </c>
      <c r="M11029" t="s">
        <v>2043</v>
      </c>
      <c r="N11029" t="s">
        <v>2043</v>
      </c>
      <c r="O11029" t="s">
        <v>2043</v>
      </c>
      <c r="P11029" t="s">
        <v>2046</v>
      </c>
    </row>
    <row r="11030" spans="1:16" x14ac:dyDescent="0.2">
      <c r="A11030" t="s">
        <v>2110</v>
      </c>
      <c r="B11030">
        <v>89</v>
      </c>
      <c r="C11030">
        <v>2018</v>
      </c>
      <c r="D11030" t="s">
        <v>283</v>
      </c>
      <c r="E11030" t="s">
        <v>283</v>
      </c>
      <c r="F11030" t="s">
        <v>370</v>
      </c>
      <c r="G11030" t="s">
        <v>1504</v>
      </c>
      <c r="H11030">
        <v>108094</v>
      </c>
      <c r="I11030">
        <v>34350</v>
      </c>
      <c r="J11030">
        <v>4240</v>
      </c>
      <c r="K11030">
        <v>23259</v>
      </c>
      <c r="L11030">
        <v>74400</v>
      </c>
      <c r="M11030" t="s">
        <v>2043</v>
      </c>
      <c r="N11030" t="s">
        <v>2043</v>
      </c>
      <c r="O11030" t="s">
        <v>2043</v>
      </c>
      <c r="P11030" t="s">
        <v>2046</v>
      </c>
    </row>
    <row r="11031" spans="1:16" x14ac:dyDescent="0.2">
      <c r="A11031" t="s">
        <v>2527</v>
      </c>
      <c r="B11031">
        <v>90</v>
      </c>
      <c r="C11031">
        <v>2018</v>
      </c>
      <c r="D11031" t="s">
        <v>21</v>
      </c>
      <c r="E11031" t="s">
        <v>920</v>
      </c>
      <c r="F11031" t="s">
        <v>22</v>
      </c>
      <c r="G11031" t="s">
        <v>1411</v>
      </c>
      <c r="H11031">
        <v>15386</v>
      </c>
      <c r="I11031">
        <v>34204</v>
      </c>
      <c r="J11031">
        <v>1528</v>
      </c>
      <c r="K11031">
        <v>28573</v>
      </c>
      <c r="L11031">
        <v>14300</v>
      </c>
      <c r="M11031" t="s">
        <v>2043</v>
      </c>
      <c r="N11031" t="s">
        <v>2043</v>
      </c>
      <c r="O11031" t="s">
        <v>2043</v>
      </c>
      <c r="P11031" t="s">
        <v>2046</v>
      </c>
    </row>
    <row r="11032" spans="1:16" x14ac:dyDescent="0.2">
      <c r="A11032" t="s">
        <v>2078</v>
      </c>
      <c r="B11032">
        <v>91</v>
      </c>
      <c r="C11032">
        <v>2018</v>
      </c>
      <c r="D11032" t="s">
        <v>920</v>
      </c>
      <c r="E11032" t="s">
        <v>920</v>
      </c>
      <c r="F11032" t="s">
        <v>177</v>
      </c>
      <c r="G11032" t="s">
        <v>1497</v>
      </c>
      <c r="H11032">
        <v>1661</v>
      </c>
      <c r="I11032">
        <v>33696</v>
      </c>
      <c r="J11032">
        <v>170</v>
      </c>
      <c r="K11032">
        <v>5588</v>
      </c>
      <c r="L11032">
        <v>5000</v>
      </c>
      <c r="M11032" t="s">
        <v>2043</v>
      </c>
      <c r="N11032" t="s">
        <v>2043</v>
      </c>
      <c r="O11032" t="s">
        <v>2043</v>
      </c>
      <c r="P11032" t="s">
        <v>2046</v>
      </c>
    </row>
    <row r="11033" spans="1:16" x14ac:dyDescent="0.2">
      <c r="A11033" t="s">
        <v>2115</v>
      </c>
      <c r="B11033">
        <v>92</v>
      </c>
      <c r="C11033">
        <v>2018</v>
      </c>
      <c r="D11033" t="s">
        <v>214</v>
      </c>
      <c r="E11033" t="s">
        <v>920</v>
      </c>
      <c r="F11033" t="s">
        <v>44</v>
      </c>
      <c r="G11033" t="s">
        <v>1417</v>
      </c>
      <c r="H11033">
        <v>37644</v>
      </c>
      <c r="I11033">
        <v>33531</v>
      </c>
      <c r="J11033">
        <v>3770</v>
      </c>
      <c r="K11033">
        <v>116700</v>
      </c>
      <c r="L11033">
        <v>34621</v>
      </c>
      <c r="M11033" t="s">
        <v>2043</v>
      </c>
      <c r="N11033" t="s">
        <v>2043</v>
      </c>
      <c r="O11033" t="s">
        <v>2043</v>
      </c>
      <c r="P11033" t="s">
        <v>2046</v>
      </c>
    </row>
    <row r="11034" spans="1:16" x14ac:dyDescent="0.2">
      <c r="A11034" t="s">
        <v>276</v>
      </c>
      <c r="B11034">
        <v>93</v>
      </c>
      <c r="C11034">
        <v>2018</v>
      </c>
      <c r="D11034" t="s">
        <v>40</v>
      </c>
      <c r="E11034" t="s">
        <v>2044</v>
      </c>
      <c r="F11034" t="s">
        <v>146</v>
      </c>
      <c r="G11034" t="s">
        <v>1462</v>
      </c>
      <c r="I11034">
        <v>33495</v>
      </c>
      <c r="J11034">
        <v>513</v>
      </c>
      <c r="K11034">
        <v>288855</v>
      </c>
      <c r="L11034">
        <v>11811</v>
      </c>
      <c r="M11034" t="s">
        <v>2043</v>
      </c>
      <c r="N11034" t="s">
        <v>2043</v>
      </c>
      <c r="O11034" t="s">
        <v>2043</v>
      </c>
      <c r="P11034" t="s">
        <v>2046</v>
      </c>
    </row>
    <row r="11035" spans="1:16" x14ac:dyDescent="0.2">
      <c r="A11035" t="s">
        <v>2120</v>
      </c>
      <c r="B11035">
        <v>94</v>
      </c>
      <c r="C11035">
        <v>2018</v>
      </c>
      <c r="D11035" t="s">
        <v>70</v>
      </c>
      <c r="E11035" t="s">
        <v>70</v>
      </c>
      <c r="F11035" t="s">
        <v>98</v>
      </c>
      <c r="G11035" t="s">
        <v>1493</v>
      </c>
      <c r="H11035">
        <v>1793</v>
      </c>
      <c r="I11035">
        <v>32845</v>
      </c>
      <c r="J11035">
        <v>4</v>
      </c>
      <c r="K11035">
        <v>11594</v>
      </c>
      <c r="L11035">
        <v>70430</v>
      </c>
      <c r="M11035" t="s">
        <v>2043</v>
      </c>
      <c r="N11035" t="s">
        <v>2043</v>
      </c>
      <c r="O11035" t="s">
        <v>2043</v>
      </c>
      <c r="P11035" t="s">
        <v>2046</v>
      </c>
    </row>
    <row r="11036" spans="1:16" x14ac:dyDescent="0.2">
      <c r="A11036" t="s">
        <v>1169</v>
      </c>
      <c r="B11036">
        <v>95</v>
      </c>
      <c r="C11036">
        <v>2018</v>
      </c>
      <c r="D11036" t="s">
        <v>488</v>
      </c>
      <c r="E11036" t="s">
        <v>920</v>
      </c>
      <c r="F11036" t="s">
        <v>22</v>
      </c>
      <c r="G11036" t="s">
        <v>1403</v>
      </c>
      <c r="H11036">
        <v>69641</v>
      </c>
      <c r="I11036">
        <v>32584</v>
      </c>
      <c r="J11036">
        <v>855</v>
      </c>
      <c r="K11036">
        <v>73362</v>
      </c>
      <c r="L11036">
        <v>11400</v>
      </c>
      <c r="M11036" t="s">
        <v>2043</v>
      </c>
      <c r="N11036" t="s">
        <v>2043</v>
      </c>
      <c r="O11036" t="s">
        <v>2043</v>
      </c>
      <c r="P11036" t="s">
        <v>2046</v>
      </c>
    </row>
    <row r="11037" spans="1:16" x14ac:dyDescent="0.2">
      <c r="A11037" t="s">
        <v>2079</v>
      </c>
      <c r="B11037">
        <v>96</v>
      </c>
      <c r="C11037">
        <v>2018</v>
      </c>
      <c r="D11037" t="s">
        <v>987</v>
      </c>
      <c r="E11037" t="s">
        <v>2055</v>
      </c>
      <c r="F11037" t="s">
        <v>72</v>
      </c>
      <c r="G11037" t="s">
        <v>1507</v>
      </c>
      <c r="I11037">
        <v>31935</v>
      </c>
      <c r="J11037">
        <v>128</v>
      </c>
      <c r="K11037">
        <v>15974</v>
      </c>
      <c r="L11037">
        <v>11626</v>
      </c>
      <c r="M11037" t="s">
        <v>2043</v>
      </c>
      <c r="N11037" t="s">
        <v>2043</v>
      </c>
      <c r="O11037" t="s">
        <v>2043</v>
      </c>
      <c r="P11037" t="s">
        <v>2046</v>
      </c>
    </row>
    <row r="11038" spans="1:16" x14ac:dyDescent="0.2">
      <c r="A11038" t="s">
        <v>1243</v>
      </c>
      <c r="B11038">
        <v>97</v>
      </c>
      <c r="C11038">
        <v>2018</v>
      </c>
      <c r="D11038" t="s">
        <v>2430</v>
      </c>
      <c r="E11038" t="s">
        <v>2064</v>
      </c>
      <c r="F11038" t="s">
        <v>72</v>
      </c>
      <c r="G11038" t="s">
        <v>1461</v>
      </c>
      <c r="H11038">
        <v>130550</v>
      </c>
      <c r="I11038">
        <v>31657</v>
      </c>
      <c r="J11038">
        <v>4858</v>
      </c>
      <c r="K11038">
        <v>37987</v>
      </c>
      <c r="L11038">
        <v>91536</v>
      </c>
      <c r="M11038" t="s">
        <v>2043</v>
      </c>
      <c r="N11038" t="s">
        <v>2043</v>
      </c>
      <c r="O11038" t="s">
        <v>2043</v>
      </c>
      <c r="P11038" t="s">
        <v>2046</v>
      </c>
    </row>
    <row r="11039" spans="1:16" x14ac:dyDescent="0.2">
      <c r="A11039" t="s">
        <v>2108</v>
      </c>
      <c r="B11039">
        <v>98</v>
      </c>
      <c r="C11039">
        <v>2018</v>
      </c>
      <c r="D11039" t="s">
        <v>175</v>
      </c>
      <c r="E11039" t="s">
        <v>2067</v>
      </c>
      <c r="F11039" t="s">
        <v>28</v>
      </c>
      <c r="G11039" t="s">
        <v>1406</v>
      </c>
      <c r="H11039">
        <v>73758</v>
      </c>
      <c r="I11039">
        <v>31271</v>
      </c>
      <c r="J11039">
        <v>5247</v>
      </c>
      <c r="K11039">
        <v>69209</v>
      </c>
      <c r="L11039">
        <v>26000</v>
      </c>
      <c r="M11039" t="s">
        <v>2043</v>
      </c>
      <c r="N11039" t="s">
        <v>2043</v>
      </c>
      <c r="O11039" t="s">
        <v>2043</v>
      </c>
      <c r="P11039" t="s">
        <v>2046</v>
      </c>
    </row>
    <row r="11040" spans="1:16" x14ac:dyDescent="0.2">
      <c r="A11040" t="s">
        <v>2104</v>
      </c>
      <c r="B11040">
        <v>99</v>
      </c>
      <c r="C11040">
        <v>2018</v>
      </c>
      <c r="D11040" t="s">
        <v>74</v>
      </c>
      <c r="E11040" t="s">
        <v>74</v>
      </c>
      <c r="F11040" t="s">
        <v>35</v>
      </c>
      <c r="G11040" t="s">
        <v>1464</v>
      </c>
      <c r="H11040">
        <v>65845</v>
      </c>
      <c r="I11040">
        <v>30973</v>
      </c>
      <c r="J11040">
        <v>2912</v>
      </c>
      <c r="K11040">
        <v>35046</v>
      </c>
      <c r="L11040">
        <v>98600</v>
      </c>
      <c r="M11040" t="s">
        <v>2043</v>
      </c>
      <c r="N11040" t="s">
        <v>2046</v>
      </c>
      <c r="O11040" t="s">
        <v>2043</v>
      </c>
      <c r="P11040" t="s">
        <v>2046</v>
      </c>
    </row>
    <row r="11041" spans="1:16" x14ac:dyDescent="0.2">
      <c r="A11041" t="s">
        <v>2125</v>
      </c>
      <c r="B11041">
        <v>100</v>
      </c>
      <c r="C11041">
        <v>2018</v>
      </c>
      <c r="D11041" t="s">
        <v>65</v>
      </c>
      <c r="E11041" t="s">
        <v>2044</v>
      </c>
      <c r="F11041" t="s">
        <v>22</v>
      </c>
      <c r="G11041" t="s">
        <v>1411</v>
      </c>
      <c r="I11041">
        <v>30016</v>
      </c>
      <c r="J11041">
        <v>2422</v>
      </c>
      <c r="K11041">
        <v>155391</v>
      </c>
      <c r="L11041">
        <v>32705</v>
      </c>
      <c r="M11041" t="s">
        <v>2043</v>
      </c>
      <c r="N11041" t="s">
        <v>2043</v>
      </c>
      <c r="O11041" t="s">
        <v>2043</v>
      </c>
      <c r="P11041" t="s">
        <v>2046</v>
      </c>
    </row>
    <row r="11042" spans="1:16" x14ac:dyDescent="0.2">
      <c r="A11042" t="s">
        <v>2127</v>
      </c>
      <c r="B11042">
        <v>101</v>
      </c>
      <c r="C11042">
        <v>2018</v>
      </c>
      <c r="D11042" t="s">
        <v>57</v>
      </c>
      <c r="E11042" t="s">
        <v>2044</v>
      </c>
      <c r="F11042" t="s">
        <v>35</v>
      </c>
      <c r="G11042" t="s">
        <v>1431</v>
      </c>
      <c r="H11042">
        <v>46584</v>
      </c>
      <c r="I11042">
        <v>29999</v>
      </c>
      <c r="J11042">
        <v>1982</v>
      </c>
      <c r="K11042">
        <v>365693</v>
      </c>
      <c r="L11042">
        <v>49300</v>
      </c>
      <c r="M11042" t="s">
        <v>2046</v>
      </c>
      <c r="N11042" t="s">
        <v>2043</v>
      </c>
      <c r="O11042" t="s">
        <v>2043</v>
      </c>
      <c r="P11042" t="s">
        <v>2046</v>
      </c>
    </row>
    <row r="11043" spans="1:16" x14ac:dyDescent="0.2">
      <c r="A11043" t="s">
        <v>2094</v>
      </c>
      <c r="B11043">
        <v>102</v>
      </c>
      <c r="C11043">
        <v>2018</v>
      </c>
      <c r="D11043" t="s">
        <v>1722</v>
      </c>
      <c r="E11043" t="s">
        <v>2064</v>
      </c>
      <c r="F11043" t="s">
        <v>44</v>
      </c>
      <c r="G11043" t="s">
        <v>1467</v>
      </c>
      <c r="H11043">
        <v>50291</v>
      </c>
      <c r="I11043">
        <v>29738</v>
      </c>
      <c r="J11043">
        <v>2159</v>
      </c>
      <c r="K11043">
        <v>65786</v>
      </c>
      <c r="L11043">
        <v>60476</v>
      </c>
      <c r="M11043" t="s">
        <v>2043</v>
      </c>
      <c r="N11043" t="s">
        <v>2043</v>
      </c>
      <c r="O11043" t="s">
        <v>2043</v>
      </c>
      <c r="P11043" t="s">
        <v>2046</v>
      </c>
    </row>
    <row r="11044" spans="1:16" x14ac:dyDescent="0.2">
      <c r="A11044" t="s">
        <v>2100</v>
      </c>
      <c r="B11044">
        <v>103</v>
      </c>
      <c r="C11044">
        <v>2018</v>
      </c>
      <c r="D11044" t="s">
        <v>79</v>
      </c>
      <c r="E11044" t="s">
        <v>2044</v>
      </c>
      <c r="F11044" t="s">
        <v>28</v>
      </c>
      <c r="G11044" t="s">
        <v>1406</v>
      </c>
      <c r="H11044">
        <v>804</v>
      </c>
      <c r="I11044">
        <v>29424</v>
      </c>
      <c r="J11044">
        <v>6</v>
      </c>
      <c r="K11044">
        <v>6243</v>
      </c>
      <c r="L11044">
        <v>1607</v>
      </c>
      <c r="M11044" t="s">
        <v>2043</v>
      </c>
      <c r="N11044" t="s">
        <v>2043</v>
      </c>
      <c r="O11044" t="s">
        <v>2043</v>
      </c>
      <c r="P11044" t="s">
        <v>2043</v>
      </c>
    </row>
    <row r="11045" spans="1:16" x14ac:dyDescent="0.2">
      <c r="A11045" t="s">
        <v>2112</v>
      </c>
      <c r="B11045">
        <v>104</v>
      </c>
      <c r="C11045">
        <v>2018</v>
      </c>
      <c r="D11045" t="s">
        <v>40</v>
      </c>
      <c r="E11045" t="s">
        <v>2044</v>
      </c>
      <c r="F11045" t="s">
        <v>187</v>
      </c>
      <c r="G11045" t="s">
        <v>1448</v>
      </c>
      <c r="I11045">
        <v>29331</v>
      </c>
      <c r="J11045">
        <v>1017</v>
      </c>
      <c r="K11045">
        <v>265049</v>
      </c>
      <c r="L11045">
        <v>5437</v>
      </c>
      <c r="M11045" t="s">
        <v>2043</v>
      </c>
      <c r="N11045" t="s">
        <v>2043</v>
      </c>
      <c r="O11045" t="s">
        <v>2043</v>
      </c>
      <c r="P11045" t="s">
        <v>2046</v>
      </c>
    </row>
    <row r="11046" spans="1:16" x14ac:dyDescent="0.2">
      <c r="A11046" t="s">
        <v>2069</v>
      </c>
      <c r="B11046">
        <v>105</v>
      </c>
      <c r="C11046">
        <v>2018</v>
      </c>
      <c r="D11046" t="s">
        <v>223</v>
      </c>
      <c r="E11046" t="s">
        <v>920</v>
      </c>
      <c r="F11046" t="s">
        <v>22</v>
      </c>
      <c r="G11046" t="s">
        <v>1403</v>
      </c>
      <c r="H11046">
        <v>52904</v>
      </c>
      <c r="I11046">
        <v>29242</v>
      </c>
      <c r="J11046">
        <v>2799</v>
      </c>
      <c r="K11046">
        <v>54418</v>
      </c>
      <c r="L11046">
        <v>7000</v>
      </c>
      <c r="M11046" t="s">
        <v>2043</v>
      </c>
      <c r="N11046" t="s">
        <v>2043</v>
      </c>
      <c r="O11046" t="s">
        <v>2043</v>
      </c>
      <c r="P11046" t="s">
        <v>2046</v>
      </c>
    </row>
    <row r="11047" spans="1:16" x14ac:dyDescent="0.2">
      <c r="A11047" t="s">
        <v>2116</v>
      </c>
      <c r="B11047">
        <v>106</v>
      </c>
      <c r="C11047">
        <v>2018</v>
      </c>
      <c r="D11047" t="s">
        <v>65</v>
      </c>
      <c r="E11047" t="s">
        <v>2044</v>
      </c>
      <c r="F11047" t="s">
        <v>28</v>
      </c>
      <c r="G11047" t="s">
        <v>1406</v>
      </c>
      <c r="H11047">
        <v>37691</v>
      </c>
      <c r="I11047">
        <v>28902</v>
      </c>
      <c r="J11047">
        <v>2056</v>
      </c>
      <c r="K11047">
        <v>103483</v>
      </c>
      <c r="L11047">
        <v>30800</v>
      </c>
      <c r="M11047" t="s">
        <v>2043</v>
      </c>
      <c r="N11047" t="s">
        <v>2043</v>
      </c>
      <c r="O11047" t="s">
        <v>2043</v>
      </c>
      <c r="P11047" t="s">
        <v>2046</v>
      </c>
    </row>
    <row r="11048" spans="1:16" x14ac:dyDescent="0.2">
      <c r="A11048" t="s">
        <v>2526</v>
      </c>
      <c r="B11048">
        <v>107</v>
      </c>
      <c r="C11048">
        <v>2018</v>
      </c>
      <c r="D11048" t="s">
        <v>30</v>
      </c>
      <c r="E11048" t="s">
        <v>2045</v>
      </c>
      <c r="F11048" t="s">
        <v>55</v>
      </c>
      <c r="G11048" t="s">
        <v>1409</v>
      </c>
      <c r="H11048">
        <v>27243</v>
      </c>
      <c r="I11048">
        <v>28871</v>
      </c>
      <c r="J11048">
        <v>344</v>
      </c>
      <c r="K11048">
        <v>61406</v>
      </c>
      <c r="L11048">
        <v>66000</v>
      </c>
      <c r="M11048" t="s">
        <v>2043</v>
      </c>
      <c r="N11048" t="s">
        <v>2043</v>
      </c>
      <c r="O11048" t="s">
        <v>2043</v>
      </c>
      <c r="P11048" t="s">
        <v>2046</v>
      </c>
    </row>
    <row r="11049" spans="1:16" x14ac:dyDescent="0.2">
      <c r="A11049" t="s">
        <v>2106</v>
      </c>
      <c r="B11049">
        <v>108</v>
      </c>
      <c r="C11049">
        <v>2018</v>
      </c>
      <c r="D11049" t="s">
        <v>38</v>
      </c>
      <c r="E11049" t="s">
        <v>2055</v>
      </c>
      <c r="F11049" t="s">
        <v>28</v>
      </c>
      <c r="G11049" t="s">
        <v>1406</v>
      </c>
      <c r="H11049">
        <v>154514</v>
      </c>
      <c r="I11049">
        <v>28748</v>
      </c>
      <c r="J11049">
        <v>6035</v>
      </c>
      <c r="K11049">
        <v>42968</v>
      </c>
      <c r="L11049">
        <v>80600</v>
      </c>
      <c r="M11049" t="s">
        <v>2043</v>
      </c>
      <c r="N11049" t="s">
        <v>2043</v>
      </c>
      <c r="O11049" t="s">
        <v>2043</v>
      </c>
      <c r="P11049" t="s">
        <v>2046</v>
      </c>
    </row>
    <row r="11050" spans="1:16" x14ac:dyDescent="0.2">
      <c r="A11050" t="s">
        <v>2102</v>
      </c>
      <c r="B11050">
        <v>109</v>
      </c>
      <c r="C11050">
        <v>2018</v>
      </c>
      <c r="D11050" t="s">
        <v>175</v>
      </c>
      <c r="E11050" t="s">
        <v>2067</v>
      </c>
      <c r="F11050" t="s">
        <v>28</v>
      </c>
      <c r="G11050" t="s">
        <v>1406</v>
      </c>
      <c r="H11050">
        <v>67969</v>
      </c>
      <c r="I11050">
        <v>28500</v>
      </c>
      <c r="J11050">
        <v>2952</v>
      </c>
      <c r="K11050">
        <v>50724</v>
      </c>
      <c r="L11050">
        <v>21700</v>
      </c>
      <c r="M11050" t="s">
        <v>2043</v>
      </c>
      <c r="N11050" t="s">
        <v>2043</v>
      </c>
      <c r="O11050" t="s">
        <v>2043</v>
      </c>
      <c r="P11050" t="s">
        <v>2046</v>
      </c>
    </row>
    <row r="11051" spans="1:16" x14ac:dyDescent="0.2">
      <c r="A11051" t="s">
        <v>2144</v>
      </c>
      <c r="B11051">
        <v>110</v>
      </c>
      <c r="C11051">
        <v>2018</v>
      </c>
      <c r="D11051" t="s">
        <v>100</v>
      </c>
      <c r="E11051" t="s">
        <v>112</v>
      </c>
      <c r="F11051" t="s">
        <v>44</v>
      </c>
      <c r="G11051" t="s">
        <v>2145</v>
      </c>
      <c r="H11051">
        <v>150180</v>
      </c>
      <c r="I11051">
        <v>28216</v>
      </c>
      <c r="J11051">
        <v>5309</v>
      </c>
      <c r="K11051">
        <v>70786</v>
      </c>
      <c r="L11051">
        <v>29000</v>
      </c>
      <c r="M11051" t="s">
        <v>2043</v>
      </c>
      <c r="N11051" t="s">
        <v>2043</v>
      </c>
      <c r="O11051" t="s">
        <v>2043</v>
      </c>
      <c r="P11051" t="s">
        <v>2046</v>
      </c>
    </row>
    <row r="11052" spans="1:16" x14ac:dyDescent="0.2">
      <c r="A11052" t="s">
        <v>208</v>
      </c>
      <c r="B11052">
        <v>111</v>
      </c>
      <c r="C11052">
        <v>2018</v>
      </c>
      <c r="D11052" t="s">
        <v>824</v>
      </c>
      <c r="E11052" t="s">
        <v>112</v>
      </c>
      <c r="F11052" t="s">
        <v>44</v>
      </c>
      <c r="G11052" t="s">
        <v>1470</v>
      </c>
      <c r="H11052">
        <v>104640</v>
      </c>
      <c r="I11052">
        <v>27390</v>
      </c>
      <c r="J11052">
        <v>477</v>
      </c>
      <c r="K11052">
        <v>76250</v>
      </c>
      <c r="L11052">
        <v>99000</v>
      </c>
      <c r="M11052" t="s">
        <v>2043</v>
      </c>
      <c r="N11052" t="s">
        <v>2043</v>
      </c>
      <c r="O11052" t="s">
        <v>2043</v>
      </c>
      <c r="P11052" t="s">
        <v>2043</v>
      </c>
    </row>
    <row r="11053" spans="1:16" x14ac:dyDescent="0.2">
      <c r="A11053" t="s">
        <v>2151</v>
      </c>
      <c r="B11053">
        <v>112</v>
      </c>
      <c r="C11053">
        <v>2018</v>
      </c>
      <c r="D11053" t="s">
        <v>65</v>
      </c>
      <c r="E11053" t="s">
        <v>2044</v>
      </c>
      <c r="F11053" t="s">
        <v>53</v>
      </c>
      <c r="G11053" t="s">
        <v>1505</v>
      </c>
      <c r="H11053">
        <v>35478</v>
      </c>
      <c r="I11053">
        <v>26839</v>
      </c>
      <c r="J11053">
        <v>1592</v>
      </c>
      <c r="K11053">
        <v>38701</v>
      </c>
      <c r="L11053">
        <v>33656</v>
      </c>
      <c r="M11053" t="s">
        <v>2043</v>
      </c>
      <c r="N11053" t="s">
        <v>2046</v>
      </c>
      <c r="O11053" t="s">
        <v>2043</v>
      </c>
      <c r="P11053" t="s">
        <v>2046</v>
      </c>
    </row>
    <row r="11054" spans="1:16" x14ac:dyDescent="0.2">
      <c r="A11054" t="s">
        <v>308</v>
      </c>
      <c r="B11054">
        <v>113</v>
      </c>
      <c r="C11054">
        <v>2018</v>
      </c>
      <c r="D11054" t="s">
        <v>976</v>
      </c>
      <c r="E11054" t="s">
        <v>115</v>
      </c>
      <c r="F11054" t="s">
        <v>181</v>
      </c>
      <c r="G11054" t="s">
        <v>2133</v>
      </c>
      <c r="H11054">
        <v>6750</v>
      </c>
      <c r="I11054">
        <v>26813</v>
      </c>
      <c r="J11054">
        <v>402</v>
      </c>
      <c r="K11054">
        <v>16463</v>
      </c>
      <c r="L11054">
        <v>18800</v>
      </c>
      <c r="M11054" t="s">
        <v>2043</v>
      </c>
      <c r="N11054" t="s">
        <v>2043</v>
      </c>
      <c r="O11054" t="s">
        <v>2043</v>
      </c>
      <c r="P11054" t="s">
        <v>2046</v>
      </c>
    </row>
    <row r="11055" spans="1:16" x14ac:dyDescent="0.2">
      <c r="A11055" t="s">
        <v>2481</v>
      </c>
      <c r="B11055">
        <v>114</v>
      </c>
      <c r="C11055">
        <v>2018</v>
      </c>
      <c r="D11055" t="s">
        <v>980</v>
      </c>
      <c r="E11055" t="s">
        <v>2055</v>
      </c>
      <c r="F11055" t="s">
        <v>98</v>
      </c>
      <c r="G11055" t="s">
        <v>1499</v>
      </c>
      <c r="H11055">
        <v>75920</v>
      </c>
      <c r="I11055">
        <v>26232</v>
      </c>
      <c r="J11055">
        <v>10999</v>
      </c>
      <c r="K11055">
        <v>120232</v>
      </c>
      <c r="L11055">
        <v>39000</v>
      </c>
      <c r="M11055" t="s">
        <v>2043</v>
      </c>
      <c r="N11055" t="s">
        <v>2043</v>
      </c>
      <c r="O11055" t="s">
        <v>2043</v>
      </c>
      <c r="P11055" t="s">
        <v>2046</v>
      </c>
    </row>
    <row r="11056" spans="1:16" x14ac:dyDescent="0.2">
      <c r="A11056" t="s">
        <v>2077</v>
      </c>
      <c r="B11056">
        <v>115</v>
      </c>
      <c r="C11056">
        <v>2018</v>
      </c>
      <c r="D11056" t="s">
        <v>223</v>
      </c>
      <c r="E11056" t="s">
        <v>920</v>
      </c>
      <c r="F11056" t="s">
        <v>22</v>
      </c>
      <c r="G11056" t="s">
        <v>1403</v>
      </c>
      <c r="H11056">
        <v>6328</v>
      </c>
      <c r="I11056">
        <v>26223</v>
      </c>
      <c r="J11056">
        <v>731</v>
      </c>
      <c r="K11056">
        <v>26753</v>
      </c>
      <c r="L11056">
        <v>4850</v>
      </c>
      <c r="M11056" t="s">
        <v>2043</v>
      </c>
      <c r="N11056" t="s">
        <v>2043</v>
      </c>
      <c r="O11056" t="s">
        <v>2043</v>
      </c>
      <c r="P11056" t="s">
        <v>2043</v>
      </c>
    </row>
    <row r="11057" spans="1:16" x14ac:dyDescent="0.2">
      <c r="A11057" t="s">
        <v>2121</v>
      </c>
      <c r="B11057">
        <v>116</v>
      </c>
      <c r="C11057">
        <v>2018</v>
      </c>
      <c r="D11057" t="s">
        <v>100</v>
      </c>
      <c r="E11057" t="s">
        <v>112</v>
      </c>
      <c r="F11057" t="s">
        <v>55</v>
      </c>
      <c r="G11057" t="s">
        <v>1751</v>
      </c>
      <c r="H11057">
        <v>98297</v>
      </c>
      <c r="I11057">
        <v>26107</v>
      </c>
      <c r="J11057">
        <v>4628</v>
      </c>
      <c r="K11057">
        <v>70283</v>
      </c>
      <c r="L11057">
        <v>10000</v>
      </c>
      <c r="M11057" t="s">
        <v>2043</v>
      </c>
      <c r="N11057" t="s">
        <v>2043</v>
      </c>
      <c r="O11057" t="s">
        <v>2043</v>
      </c>
      <c r="P11057" t="s">
        <v>2046</v>
      </c>
    </row>
    <row r="11058" spans="1:16" x14ac:dyDescent="0.2">
      <c r="A11058" t="s">
        <v>2099</v>
      </c>
      <c r="B11058">
        <v>117</v>
      </c>
      <c r="C11058">
        <v>2018</v>
      </c>
      <c r="D11058" t="s">
        <v>980</v>
      </c>
      <c r="E11058" t="s">
        <v>2055</v>
      </c>
      <c r="F11058" t="s">
        <v>44</v>
      </c>
      <c r="G11058" t="s">
        <v>1428</v>
      </c>
      <c r="H11058">
        <v>62066</v>
      </c>
      <c r="I11058">
        <v>25896</v>
      </c>
      <c r="J11058">
        <v>2922</v>
      </c>
      <c r="K11058">
        <v>63109</v>
      </c>
      <c r="L11058">
        <v>83000</v>
      </c>
      <c r="M11058" t="s">
        <v>2043</v>
      </c>
      <c r="N11058" t="s">
        <v>2043</v>
      </c>
      <c r="O11058" t="s">
        <v>2043</v>
      </c>
      <c r="P11058" t="s">
        <v>2046</v>
      </c>
    </row>
    <row r="11059" spans="1:16" x14ac:dyDescent="0.2">
      <c r="A11059" t="s">
        <v>2126</v>
      </c>
      <c r="B11059">
        <v>118</v>
      </c>
      <c r="C11059">
        <v>2018</v>
      </c>
      <c r="D11059" t="s">
        <v>74</v>
      </c>
      <c r="E11059" t="s">
        <v>74</v>
      </c>
      <c r="F11059" t="s">
        <v>35</v>
      </c>
      <c r="G11059" t="s">
        <v>1464</v>
      </c>
      <c r="H11059">
        <v>60778</v>
      </c>
      <c r="I11059">
        <v>25803</v>
      </c>
      <c r="J11059">
        <v>2015</v>
      </c>
      <c r="K11059">
        <v>34917</v>
      </c>
      <c r="L11059">
        <v>70000</v>
      </c>
      <c r="M11059" t="s">
        <v>2043</v>
      </c>
      <c r="N11059" t="s">
        <v>2043</v>
      </c>
      <c r="O11059" t="s">
        <v>2043</v>
      </c>
      <c r="P11059" t="s">
        <v>2046</v>
      </c>
    </row>
    <row r="11060" spans="1:16" x14ac:dyDescent="0.2">
      <c r="A11060" t="s">
        <v>2131</v>
      </c>
      <c r="B11060">
        <v>119</v>
      </c>
      <c r="C11060">
        <v>2018</v>
      </c>
      <c r="D11060" t="s">
        <v>74</v>
      </c>
      <c r="E11060" t="s">
        <v>74</v>
      </c>
      <c r="F11060" t="s">
        <v>146</v>
      </c>
      <c r="G11060" t="s">
        <v>1466</v>
      </c>
      <c r="H11060">
        <v>62265</v>
      </c>
      <c r="I11060">
        <v>25348</v>
      </c>
      <c r="J11060">
        <v>2024</v>
      </c>
      <c r="K11060">
        <v>30860</v>
      </c>
      <c r="L11060">
        <v>64000</v>
      </c>
      <c r="M11060" t="s">
        <v>2043</v>
      </c>
      <c r="N11060" t="s">
        <v>2043</v>
      </c>
      <c r="O11060" t="s">
        <v>2043</v>
      </c>
      <c r="P11060" t="s">
        <v>2046</v>
      </c>
    </row>
    <row r="11061" spans="1:16" x14ac:dyDescent="0.2">
      <c r="A11061" t="s">
        <v>2109</v>
      </c>
      <c r="B11061">
        <v>120</v>
      </c>
      <c r="C11061">
        <v>2018</v>
      </c>
      <c r="D11061" t="s">
        <v>24</v>
      </c>
      <c r="E11061" t="s">
        <v>2042</v>
      </c>
      <c r="F11061" t="s">
        <v>53</v>
      </c>
      <c r="G11061" t="s">
        <v>1416</v>
      </c>
      <c r="H11061">
        <v>9065</v>
      </c>
      <c r="I11061">
        <v>24837</v>
      </c>
      <c r="J11061">
        <v>1547</v>
      </c>
      <c r="K11061">
        <v>19381</v>
      </c>
      <c r="L11061">
        <v>130000</v>
      </c>
      <c r="M11061" t="s">
        <v>2043</v>
      </c>
      <c r="N11061" t="s">
        <v>2043</v>
      </c>
      <c r="O11061" t="s">
        <v>2043</v>
      </c>
      <c r="P11061" t="s">
        <v>2046</v>
      </c>
    </row>
    <row r="11062" spans="1:16" x14ac:dyDescent="0.2">
      <c r="A11062" t="s">
        <v>2479</v>
      </c>
      <c r="B11062">
        <v>121</v>
      </c>
      <c r="C11062">
        <v>2018</v>
      </c>
      <c r="D11062" t="s">
        <v>985</v>
      </c>
      <c r="E11062" t="s">
        <v>115</v>
      </c>
      <c r="F11062" t="s">
        <v>44</v>
      </c>
      <c r="G11062" t="s">
        <v>2130</v>
      </c>
      <c r="H11062">
        <v>7065</v>
      </c>
      <c r="I11062">
        <v>24147</v>
      </c>
      <c r="J11062">
        <v>444</v>
      </c>
      <c r="K11062">
        <v>9037</v>
      </c>
      <c r="L11062">
        <v>25204</v>
      </c>
      <c r="M11062" t="s">
        <v>2043</v>
      </c>
      <c r="N11062" t="s">
        <v>2043</v>
      </c>
      <c r="O11062" t="s">
        <v>2043</v>
      </c>
      <c r="P11062" t="s">
        <v>2046</v>
      </c>
    </row>
    <row r="11063" spans="1:16" x14ac:dyDescent="0.2">
      <c r="A11063" t="s">
        <v>531</v>
      </c>
      <c r="B11063">
        <v>122</v>
      </c>
      <c r="C11063">
        <v>2018</v>
      </c>
      <c r="D11063" t="s">
        <v>57</v>
      </c>
      <c r="E11063" t="s">
        <v>2044</v>
      </c>
      <c r="F11063" t="s">
        <v>72</v>
      </c>
      <c r="G11063" t="s">
        <v>1421</v>
      </c>
      <c r="H11063">
        <v>83367</v>
      </c>
      <c r="I11063">
        <v>23996</v>
      </c>
      <c r="J11063">
        <v>6218</v>
      </c>
      <c r="K11063">
        <v>462040</v>
      </c>
      <c r="L11063">
        <v>72402</v>
      </c>
      <c r="M11063" t="s">
        <v>2043</v>
      </c>
      <c r="N11063" t="s">
        <v>2043</v>
      </c>
      <c r="O11063" t="s">
        <v>2043</v>
      </c>
      <c r="P11063" t="s">
        <v>2046</v>
      </c>
    </row>
    <row r="11064" spans="1:16" x14ac:dyDescent="0.2">
      <c r="A11064" t="s">
        <v>2156</v>
      </c>
      <c r="B11064">
        <v>123</v>
      </c>
      <c r="C11064">
        <v>2018</v>
      </c>
      <c r="D11064" t="s">
        <v>1830</v>
      </c>
      <c r="E11064" t="s">
        <v>2042</v>
      </c>
      <c r="F11064" t="s">
        <v>113</v>
      </c>
      <c r="G11064" t="s">
        <v>1560</v>
      </c>
      <c r="H11064">
        <v>25141</v>
      </c>
      <c r="I11064">
        <v>23471</v>
      </c>
      <c r="J11064">
        <v>1539</v>
      </c>
      <c r="K11064">
        <v>12517</v>
      </c>
      <c r="L11064">
        <v>129000</v>
      </c>
      <c r="M11064" t="s">
        <v>2043</v>
      </c>
      <c r="N11064" t="s">
        <v>2043</v>
      </c>
      <c r="O11064" t="s">
        <v>2043</v>
      </c>
      <c r="P11064" t="s">
        <v>2046</v>
      </c>
    </row>
    <row r="11065" spans="1:16" x14ac:dyDescent="0.2">
      <c r="A11065" t="s">
        <v>2117</v>
      </c>
      <c r="B11065">
        <v>124</v>
      </c>
      <c r="C11065">
        <v>2018</v>
      </c>
      <c r="D11065" t="s">
        <v>1103</v>
      </c>
      <c r="E11065" t="s">
        <v>2118</v>
      </c>
      <c r="F11065" t="s">
        <v>113</v>
      </c>
      <c r="G11065" t="s">
        <v>1449</v>
      </c>
      <c r="H11065">
        <v>22063</v>
      </c>
      <c r="I11065">
        <v>23302</v>
      </c>
      <c r="J11065">
        <v>2144</v>
      </c>
      <c r="K11065">
        <v>33903</v>
      </c>
      <c r="L11065">
        <v>56000</v>
      </c>
      <c r="M11065" t="s">
        <v>2043</v>
      </c>
      <c r="N11065" t="s">
        <v>2043</v>
      </c>
      <c r="O11065" t="s">
        <v>2043</v>
      </c>
      <c r="P11065" t="s">
        <v>2043</v>
      </c>
    </row>
    <row r="11066" spans="1:16" x14ac:dyDescent="0.2">
      <c r="A11066" t="s">
        <v>1241</v>
      </c>
      <c r="B11066">
        <v>125</v>
      </c>
      <c r="C11066">
        <v>2018</v>
      </c>
      <c r="D11066" t="s">
        <v>214</v>
      </c>
      <c r="E11066" t="s">
        <v>920</v>
      </c>
      <c r="F11066" t="s">
        <v>125</v>
      </c>
      <c r="G11066" t="s">
        <v>1407</v>
      </c>
      <c r="H11066">
        <v>54276</v>
      </c>
      <c r="I11066">
        <v>23189</v>
      </c>
      <c r="J11066">
        <v>3059</v>
      </c>
      <c r="K11066">
        <v>137914</v>
      </c>
      <c r="L11066">
        <v>29060</v>
      </c>
      <c r="M11066" t="s">
        <v>2043</v>
      </c>
      <c r="N11066" t="s">
        <v>2046</v>
      </c>
      <c r="O11066" t="s">
        <v>2043</v>
      </c>
      <c r="P11066" t="s">
        <v>2046</v>
      </c>
    </row>
    <row r="11067" spans="1:16" x14ac:dyDescent="0.2">
      <c r="A11067" t="s">
        <v>2160</v>
      </c>
      <c r="B11067">
        <v>126</v>
      </c>
      <c r="C11067">
        <v>2018</v>
      </c>
      <c r="D11067" t="s">
        <v>214</v>
      </c>
      <c r="E11067" t="s">
        <v>920</v>
      </c>
      <c r="F11067" t="s">
        <v>86</v>
      </c>
      <c r="G11067" t="s">
        <v>1412</v>
      </c>
      <c r="H11067">
        <v>45024</v>
      </c>
      <c r="I11067">
        <v>23031</v>
      </c>
      <c r="J11067">
        <v>842</v>
      </c>
      <c r="K11067">
        <v>111005</v>
      </c>
      <c r="L11067">
        <v>31344</v>
      </c>
      <c r="M11067" t="s">
        <v>2043</v>
      </c>
      <c r="N11067" t="s">
        <v>2043</v>
      </c>
      <c r="O11067" t="s">
        <v>2043</v>
      </c>
      <c r="P11067" t="s">
        <v>2043</v>
      </c>
    </row>
    <row r="11068" spans="1:16" x14ac:dyDescent="0.2">
      <c r="A11068" t="s">
        <v>229</v>
      </c>
      <c r="B11068">
        <v>127</v>
      </c>
      <c r="C11068">
        <v>2018</v>
      </c>
      <c r="D11068" t="s">
        <v>230</v>
      </c>
      <c r="E11068" t="s">
        <v>2114</v>
      </c>
      <c r="F11068" t="s">
        <v>75</v>
      </c>
      <c r="G11068" t="s">
        <v>1439</v>
      </c>
      <c r="H11068">
        <v>48531</v>
      </c>
      <c r="I11068">
        <v>22894</v>
      </c>
      <c r="J11068">
        <v>1372</v>
      </c>
      <c r="K11068">
        <v>23948</v>
      </c>
      <c r="L11068">
        <v>177000</v>
      </c>
      <c r="M11068" t="s">
        <v>2043</v>
      </c>
      <c r="N11068" t="s">
        <v>2043</v>
      </c>
      <c r="O11068" t="s">
        <v>2043</v>
      </c>
      <c r="P11068" t="s">
        <v>2043</v>
      </c>
    </row>
    <row r="11069" spans="1:16" x14ac:dyDescent="0.2">
      <c r="A11069" t="s">
        <v>393</v>
      </c>
      <c r="B11069">
        <v>128</v>
      </c>
      <c r="C11069">
        <v>2018</v>
      </c>
      <c r="D11069" t="s">
        <v>976</v>
      </c>
      <c r="E11069" t="s">
        <v>115</v>
      </c>
      <c r="F11069" t="s">
        <v>398</v>
      </c>
      <c r="G11069" t="s">
        <v>1512</v>
      </c>
      <c r="H11069">
        <v>5009</v>
      </c>
      <c r="I11069">
        <v>22872</v>
      </c>
      <c r="J11069">
        <v>525</v>
      </c>
      <c r="K11069">
        <v>9700</v>
      </c>
      <c r="L11069">
        <v>15700</v>
      </c>
      <c r="M11069" t="s">
        <v>2043</v>
      </c>
      <c r="N11069" t="s">
        <v>2043</v>
      </c>
      <c r="O11069" t="s">
        <v>2043</v>
      </c>
      <c r="P11069" t="s">
        <v>2046</v>
      </c>
    </row>
    <row r="11070" spans="1:16" x14ac:dyDescent="0.2">
      <c r="A11070" t="s">
        <v>2149</v>
      </c>
      <c r="B11070">
        <v>129</v>
      </c>
      <c r="C11070">
        <v>2018</v>
      </c>
      <c r="D11070" t="s">
        <v>100</v>
      </c>
      <c r="E11070" t="s">
        <v>112</v>
      </c>
      <c r="F11070" t="s">
        <v>255</v>
      </c>
      <c r="G11070" t="s">
        <v>1423</v>
      </c>
      <c r="H11070">
        <v>84542</v>
      </c>
      <c r="I11070">
        <v>22871</v>
      </c>
      <c r="J11070">
        <v>204</v>
      </c>
      <c r="K11070">
        <v>44981</v>
      </c>
      <c r="L11070">
        <v>40655</v>
      </c>
      <c r="M11070" t="s">
        <v>2043</v>
      </c>
      <c r="N11070" t="s">
        <v>2043</v>
      </c>
      <c r="O11070" t="s">
        <v>2043</v>
      </c>
      <c r="P11070" t="s">
        <v>2043</v>
      </c>
    </row>
    <row r="11071" spans="1:16" x14ac:dyDescent="0.2">
      <c r="A11071" t="s">
        <v>1131</v>
      </c>
      <c r="B11071">
        <v>130</v>
      </c>
      <c r="C11071">
        <v>2018</v>
      </c>
      <c r="D11071" t="s">
        <v>100</v>
      </c>
      <c r="E11071" t="s">
        <v>112</v>
      </c>
      <c r="F11071" t="s">
        <v>55</v>
      </c>
      <c r="G11071" t="s">
        <v>1511</v>
      </c>
      <c r="H11071">
        <v>122842</v>
      </c>
      <c r="I11071">
        <v>22849</v>
      </c>
      <c r="J11071">
        <v>1979</v>
      </c>
      <c r="K11071">
        <v>79954</v>
      </c>
      <c r="L11071">
        <v>20800</v>
      </c>
      <c r="M11071" t="s">
        <v>2043</v>
      </c>
      <c r="N11071" t="s">
        <v>2043</v>
      </c>
      <c r="O11071" t="s">
        <v>2043</v>
      </c>
      <c r="P11071" t="s">
        <v>2046</v>
      </c>
    </row>
    <row r="11072" spans="1:16" x14ac:dyDescent="0.2">
      <c r="A11072" t="s">
        <v>2113</v>
      </c>
      <c r="B11072">
        <v>131</v>
      </c>
      <c r="C11072">
        <v>2018</v>
      </c>
      <c r="D11072" t="s">
        <v>60</v>
      </c>
      <c r="E11072" t="s">
        <v>2114</v>
      </c>
      <c r="F11072" t="s">
        <v>44</v>
      </c>
      <c r="G11072" t="s">
        <v>1474</v>
      </c>
      <c r="H11072">
        <v>124244</v>
      </c>
      <c r="I11072">
        <v>22820</v>
      </c>
      <c r="J11072">
        <v>5192</v>
      </c>
      <c r="K11072">
        <v>33804</v>
      </c>
      <c r="L11072">
        <v>235000</v>
      </c>
      <c r="M11072" t="s">
        <v>2043</v>
      </c>
      <c r="N11072" t="s">
        <v>2043</v>
      </c>
      <c r="O11072" t="s">
        <v>2043</v>
      </c>
      <c r="P11072" t="s">
        <v>2046</v>
      </c>
    </row>
    <row r="11073" spans="1:16" x14ac:dyDescent="0.2">
      <c r="A11073" t="s">
        <v>2181</v>
      </c>
      <c r="B11073">
        <v>132</v>
      </c>
      <c r="C11073">
        <v>2018</v>
      </c>
      <c r="D11073" t="s">
        <v>60</v>
      </c>
      <c r="E11073" t="s">
        <v>2114</v>
      </c>
      <c r="F11073" t="s">
        <v>93</v>
      </c>
      <c r="G11073" t="s">
        <v>1457</v>
      </c>
      <c r="H11073">
        <v>81370</v>
      </c>
      <c r="I11073">
        <v>22387</v>
      </c>
      <c r="J11073">
        <v>2885</v>
      </c>
      <c r="K11073">
        <v>14366</v>
      </c>
      <c r="L11073">
        <v>277000</v>
      </c>
      <c r="M11073" t="s">
        <v>2043</v>
      </c>
      <c r="N11073" t="s">
        <v>2043</v>
      </c>
      <c r="O11073" t="s">
        <v>2043</v>
      </c>
      <c r="P11073" t="s">
        <v>2043</v>
      </c>
    </row>
    <row r="11074" spans="1:16" x14ac:dyDescent="0.2">
      <c r="A11074" t="s">
        <v>852</v>
      </c>
      <c r="B11074">
        <v>133</v>
      </c>
      <c r="C11074">
        <v>2018</v>
      </c>
      <c r="D11074" t="s">
        <v>974</v>
      </c>
      <c r="E11074" t="s">
        <v>2045</v>
      </c>
      <c r="F11074" t="s">
        <v>55</v>
      </c>
      <c r="G11074" t="s">
        <v>1530</v>
      </c>
      <c r="H11074">
        <v>82027</v>
      </c>
      <c r="I11074">
        <v>22291</v>
      </c>
      <c r="J11074">
        <v>2466</v>
      </c>
      <c r="K11074">
        <v>65486</v>
      </c>
      <c r="L11074">
        <v>33800</v>
      </c>
      <c r="M11074" t="s">
        <v>2043</v>
      </c>
      <c r="N11074" t="s">
        <v>2043</v>
      </c>
      <c r="O11074" t="s">
        <v>2043</v>
      </c>
      <c r="P11074" t="s">
        <v>2046</v>
      </c>
    </row>
    <row r="11075" spans="1:16" x14ac:dyDescent="0.2">
      <c r="A11075" t="s">
        <v>2303</v>
      </c>
      <c r="B11075">
        <v>134</v>
      </c>
      <c r="C11075">
        <v>2018</v>
      </c>
      <c r="D11075" t="s">
        <v>1830</v>
      </c>
      <c r="E11075" t="s">
        <v>2042</v>
      </c>
      <c r="F11075" t="s">
        <v>35</v>
      </c>
      <c r="G11075" t="s">
        <v>1781</v>
      </c>
      <c r="H11075">
        <v>22523</v>
      </c>
      <c r="I11075">
        <v>22246</v>
      </c>
      <c r="J11075">
        <v>1714</v>
      </c>
      <c r="K11075">
        <v>16333</v>
      </c>
      <c r="L11075">
        <v>116200</v>
      </c>
      <c r="M11075" t="s">
        <v>2043</v>
      </c>
      <c r="N11075" t="s">
        <v>2043</v>
      </c>
      <c r="O11075" t="s">
        <v>2043</v>
      </c>
      <c r="P11075" t="s">
        <v>2043</v>
      </c>
    </row>
    <row r="11076" spans="1:16" x14ac:dyDescent="0.2">
      <c r="A11076" t="s">
        <v>2147</v>
      </c>
      <c r="B11076">
        <v>135</v>
      </c>
      <c r="C11076">
        <v>2018</v>
      </c>
      <c r="D11076" t="s">
        <v>21</v>
      </c>
      <c r="E11076" t="s">
        <v>920</v>
      </c>
      <c r="F11076" t="s">
        <v>41</v>
      </c>
      <c r="G11076" t="s">
        <v>1594</v>
      </c>
      <c r="H11076">
        <v>3752</v>
      </c>
      <c r="I11076">
        <v>21787</v>
      </c>
      <c r="J11076">
        <v>416</v>
      </c>
      <c r="K11076">
        <v>8118</v>
      </c>
      <c r="L11076">
        <v>3165</v>
      </c>
      <c r="M11076" t="s">
        <v>2043</v>
      </c>
      <c r="N11076" t="s">
        <v>2043</v>
      </c>
      <c r="O11076" t="s">
        <v>2043</v>
      </c>
      <c r="P11076" t="s">
        <v>2043</v>
      </c>
    </row>
    <row r="11077" spans="1:16" x14ac:dyDescent="0.2">
      <c r="A11077" t="s">
        <v>2152</v>
      </c>
      <c r="B11077">
        <v>136</v>
      </c>
      <c r="C11077">
        <v>2018</v>
      </c>
      <c r="D11077" t="s">
        <v>79</v>
      </c>
      <c r="E11077" t="s">
        <v>2044</v>
      </c>
      <c r="F11077" t="s">
        <v>28</v>
      </c>
      <c r="G11077" t="s">
        <v>1406</v>
      </c>
      <c r="H11077">
        <v>9901</v>
      </c>
      <c r="I11077">
        <v>21744</v>
      </c>
      <c r="J11077">
        <v>2430</v>
      </c>
      <c r="K11077">
        <v>31801</v>
      </c>
      <c r="L11077">
        <v>89034</v>
      </c>
      <c r="M11077" t="s">
        <v>2043</v>
      </c>
      <c r="N11077" t="s">
        <v>2043</v>
      </c>
      <c r="O11077" t="s">
        <v>2043</v>
      </c>
      <c r="P11077" t="s">
        <v>2043</v>
      </c>
    </row>
    <row r="11078" spans="1:16" x14ac:dyDescent="0.2">
      <c r="A11078" t="s">
        <v>2134</v>
      </c>
      <c r="B11078">
        <v>137</v>
      </c>
      <c r="C11078">
        <v>2018</v>
      </c>
      <c r="D11078" t="s">
        <v>97</v>
      </c>
      <c r="E11078" t="s">
        <v>2044</v>
      </c>
      <c r="F11078" t="s">
        <v>86</v>
      </c>
      <c r="G11078" t="s">
        <v>1471</v>
      </c>
      <c r="H11078">
        <v>34038</v>
      </c>
      <c r="I11078">
        <v>21667</v>
      </c>
      <c r="J11078">
        <v>4604</v>
      </c>
      <c r="K11078">
        <v>137217</v>
      </c>
      <c r="L11078">
        <v>11318</v>
      </c>
      <c r="M11078" t="s">
        <v>2043</v>
      </c>
      <c r="N11078" t="s">
        <v>2043</v>
      </c>
      <c r="O11078" t="s">
        <v>2043</v>
      </c>
      <c r="P11078" t="s">
        <v>2046</v>
      </c>
    </row>
    <row r="11079" spans="1:16" x14ac:dyDescent="0.2">
      <c r="A11079" t="s">
        <v>2153</v>
      </c>
      <c r="B11079">
        <v>138</v>
      </c>
      <c r="C11079">
        <v>2018</v>
      </c>
      <c r="D11079" t="s">
        <v>350</v>
      </c>
      <c r="E11079" t="s">
        <v>2042</v>
      </c>
      <c r="F11079" t="s">
        <v>177</v>
      </c>
      <c r="G11079" t="s">
        <v>1487</v>
      </c>
      <c r="H11079">
        <v>4296</v>
      </c>
      <c r="I11079">
        <v>21535</v>
      </c>
      <c r="J11079">
        <v>435</v>
      </c>
      <c r="K11079">
        <v>10272</v>
      </c>
      <c r="L11079">
        <v>26000</v>
      </c>
      <c r="M11079" t="s">
        <v>2043</v>
      </c>
      <c r="N11079" t="s">
        <v>2043</v>
      </c>
      <c r="O11079" t="s">
        <v>2043</v>
      </c>
      <c r="P11079" t="s">
        <v>2046</v>
      </c>
    </row>
    <row r="11080" spans="1:16" x14ac:dyDescent="0.2">
      <c r="A11080" t="s">
        <v>2173</v>
      </c>
      <c r="B11080">
        <v>139</v>
      </c>
      <c r="C11080">
        <v>2018</v>
      </c>
      <c r="D11080" t="s">
        <v>350</v>
      </c>
      <c r="E11080" t="s">
        <v>2042</v>
      </c>
      <c r="F11080" t="s">
        <v>18</v>
      </c>
      <c r="G11080" t="s">
        <v>1510</v>
      </c>
      <c r="H11080">
        <v>3817</v>
      </c>
      <c r="I11080">
        <v>21389</v>
      </c>
      <c r="J11080">
        <v>613</v>
      </c>
      <c r="K11080">
        <v>10541</v>
      </c>
      <c r="L11080">
        <v>26000</v>
      </c>
      <c r="M11080" t="s">
        <v>2043</v>
      </c>
      <c r="N11080" t="s">
        <v>2043</v>
      </c>
      <c r="O11080" t="s">
        <v>2043</v>
      </c>
      <c r="P11080" t="s">
        <v>2043</v>
      </c>
    </row>
    <row r="11081" spans="1:16" x14ac:dyDescent="0.2">
      <c r="A11081" t="s">
        <v>2146</v>
      </c>
      <c r="B11081">
        <v>140</v>
      </c>
      <c r="C11081">
        <v>2018</v>
      </c>
      <c r="D11081" t="s">
        <v>32</v>
      </c>
      <c r="E11081" t="s">
        <v>2064</v>
      </c>
      <c r="F11081" t="s">
        <v>18</v>
      </c>
      <c r="G11081" t="s">
        <v>1490</v>
      </c>
      <c r="H11081">
        <v>10824</v>
      </c>
      <c r="I11081">
        <v>21253</v>
      </c>
      <c r="J11081">
        <v>350</v>
      </c>
      <c r="K11081">
        <v>20038</v>
      </c>
      <c r="L11081">
        <v>92000</v>
      </c>
      <c r="M11081" t="s">
        <v>2043</v>
      </c>
      <c r="N11081" t="s">
        <v>2043</v>
      </c>
      <c r="O11081" t="s">
        <v>2043</v>
      </c>
      <c r="P11081" t="s">
        <v>2043</v>
      </c>
    </row>
    <row r="11082" spans="1:16" x14ac:dyDescent="0.2">
      <c r="A11082" t="s">
        <v>742</v>
      </c>
      <c r="B11082">
        <v>141</v>
      </c>
      <c r="C11082">
        <v>2018</v>
      </c>
      <c r="D11082" t="s">
        <v>201</v>
      </c>
      <c r="E11082" t="s">
        <v>2061</v>
      </c>
      <c r="F11082" t="s">
        <v>68</v>
      </c>
      <c r="G11082" t="s">
        <v>1408</v>
      </c>
      <c r="H11082">
        <v>104261</v>
      </c>
      <c r="I11082">
        <v>21240</v>
      </c>
      <c r="J11082">
        <v>10712</v>
      </c>
      <c r="K11082">
        <v>57806</v>
      </c>
      <c r="L11082">
        <v>41992</v>
      </c>
      <c r="M11082" t="s">
        <v>2043</v>
      </c>
      <c r="N11082" t="s">
        <v>2043</v>
      </c>
      <c r="O11082" t="s">
        <v>2043</v>
      </c>
      <c r="P11082" t="s">
        <v>2043</v>
      </c>
    </row>
    <row r="11083" spans="1:16" x14ac:dyDescent="0.2">
      <c r="A11083" t="s">
        <v>2158</v>
      </c>
      <c r="B11083">
        <v>142</v>
      </c>
      <c r="C11083">
        <v>2018</v>
      </c>
      <c r="D11083" t="s">
        <v>118</v>
      </c>
      <c r="E11083" t="s">
        <v>2061</v>
      </c>
      <c r="F11083" t="s">
        <v>22</v>
      </c>
      <c r="G11083" t="s">
        <v>1502</v>
      </c>
      <c r="H11083">
        <v>33678</v>
      </c>
      <c r="I11083">
        <v>21171</v>
      </c>
      <c r="J11083">
        <v>3488</v>
      </c>
      <c r="K11083">
        <v>25110</v>
      </c>
      <c r="L11083">
        <v>56110</v>
      </c>
      <c r="M11083" t="s">
        <v>2043</v>
      </c>
      <c r="N11083" t="s">
        <v>2043</v>
      </c>
      <c r="O11083" t="s">
        <v>2043</v>
      </c>
      <c r="P11083" t="s">
        <v>2043</v>
      </c>
    </row>
    <row r="11084" spans="1:16" x14ac:dyDescent="0.2">
      <c r="A11084" t="s">
        <v>2142</v>
      </c>
      <c r="B11084">
        <v>143</v>
      </c>
      <c r="C11084">
        <v>2018</v>
      </c>
      <c r="D11084" t="s">
        <v>330</v>
      </c>
      <c r="E11084" t="s">
        <v>2143</v>
      </c>
      <c r="F11084" t="s">
        <v>187</v>
      </c>
      <c r="G11084" t="s">
        <v>1448</v>
      </c>
      <c r="H11084">
        <v>7614</v>
      </c>
      <c r="I11084">
        <v>21034</v>
      </c>
      <c r="J11084">
        <v>545</v>
      </c>
      <c r="K11084">
        <v>8884</v>
      </c>
      <c r="L11084">
        <v>29000</v>
      </c>
      <c r="M11084" t="s">
        <v>2043</v>
      </c>
      <c r="N11084" t="s">
        <v>2043</v>
      </c>
      <c r="O11084" t="s">
        <v>2043</v>
      </c>
      <c r="P11084" t="s">
        <v>2043</v>
      </c>
    </row>
    <row r="11085" spans="1:16" x14ac:dyDescent="0.2">
      <c r="A11085" t="s">
        <v>2177</v>
      </c>
      <c r="B11085">
        <v>144</v>
      </c>
      <c r="C11085">
        <v>2018</v>
      </c>
      <c r="D11085" t="s">
        <v>95</v>
      </c>
      <c r="E11085" t="s">
        <v>2045</v>
      </c>
      <c r="F11085" t="s">
        <v>146</v>
      </c>
      <c r="G11085" t="s">
        <v>1466</v>
      </c>
      <c r="H11085">
        <v>82952</v>
      </c>
      <c r="I11085">
        <v>20918</v>
      </c>
      <c r="J11085">
        <v>2225</v>
      </c>
      <c r="K11085">
        <v>56669</v>
      </c>
      <c r="L11085">
        <v>66100</v>
      </c>
      <c r="M11085" t="s">
        <v>2043</v>
      </c>
      <c r="N11085" t="s">
        <v>2043</v>
      </c>
      <c r="O11085" t="s">
        <v>2043</v>
      </c>
      <c r="P11085" t="s">
        <v>2043</v>
      </c>
    </row>
    <row r="11086" spans="1:16" x14ac:dyDescent="0.2">
      <c r="A11086" t="s">
        <v>2188</v>
      </c>
      <c r="B11086">
        <v>145</v>
      </c>
      <c r="C11086">
        <v>2018</v>
      </c>
      <c r="D11086" t="s">
        <v>100</v>
      </c>
      <c r="E11086" t="s">
        <v>112</v>
      </c>
      <c r="F11086" t="s">
        <v>28</v>
      </c>
      <c r="G11086" t="s">
        <v>1406</v>
      </c>
      <c r="H11086">
        <v>103415</v>
      </c>
      <c r="I11086">
        <v>20776</v>
      </c>
      <c r="J11086">
        <v>1007</v>
      </c>
      <c r="K11086">
        <v>33551</v>
      </c>
      <c r="L11086">
        <v>23700</v>
      </c>
      <c r="M11086" t="s">
        <v>2043</v>
      </c>
      <c r="N11086" t="s">
        <v>2043</v>
      </c>
      <c r="O11086" t="s">
        <v>2043</v>
      </c>
      <c r="P11086" t="s">
        <v>2043</v>
      </c>
    </row>
    <row r="11087" spans="1:16" x14ac:dyDescent="0.2">
      <c r="A11087" t="s">
        <v>989</v>
      </c>
      <c r="B11087">
        <v>146</v>
      </c>
      <c r="C11087">
        <v>2018</v>
      </c>
      <c r="D11087" t="s">
        <v>1095</v>
      </c>
      <c r="E11087" t="s">
        <v>920</v>
      </c>
      <c r="F11087" t="s">
        <v>22</v>
      </c>
      <c r="G11087" t="s">
        <v>1403</v>
      </c>
      <c r="H11087">
        <v>41068</v>
      </c>
      <c r="I11087">
        <v>20620</v>
      </c>
      <c r="J11087">
        <v>463</v>
      </c>
      <c r="K11087">
        <v>25085</v>
      </c>
      <c r="L11087">
        <v>55000</v>
      </c>
      <c r="M11087" t="s">
        <v>2043</v>
      </c>
      <c r="N11087" t="s">
        <v>2043</v>
      </c>
      <c r="O11087" t="s">
        <v>2043</v>
      </c>
      <c r="P11087" t="s">
        <v>2043</v>
      </c>
    </row>
    <row r="11088" spans="1:16" x14ac:dyDescent="0.2">
      <c r="A11088" t="s">
        <v>2166</v>
      </c>
      <c r="B11088">
        <v>147</v>
      </c>
      <c r="C11088">
        <v>2018</v>
      </c>
      <c r="D11088" t="s">
        <v>1294</v>
      </c>
      <c r="E11088" t="s">
        <v>112</v>
      </c>
      <c r="F11088" t="s">
        <v>22</v>
      </c>
      <c r="G11088" t="s">
        <v>1502</v>
      </c>
      <c r="H11088">
        <v>2452</v>
      </c>
      <c r="I11088">
        <v>20613</v>
      </c>
      <c r="J11088">
        <v>704</v>
      </c>
      <c r="K11088">
        <v>23385</v>
      </c>
      <c r="L11088">
        <v>111980</v>
      </c>
      <c r="M11088" t="s">
        <v>2043</v>
      </c>
      <c r="N11088" t="s">
        <v>2043</v>
      </c>
      <c r="O11088" t="s">
        <v>2043</v>
      </c>
      <c r="P11088" t="s">
        <v>2043</v>
      </c>
    </row>
    <row r="11089" spans="1:16" x14ac:dyDescent="0.2">
      <c r="A11089" t="s">
        <v>2170</v>
      </c>
      <c r="B11089">
        <v>148</v>
      </c>
      <c r="C11089">
        <v>2018</v>
      </c>
      <c r="D11089" t="s">
        <v>17</v>
      </c>
      <c r="E11089" t="s">
        <v>17</v>
      </c>
      <c r="F11089" t="s">
        <v>18</v>
      </c>
      <c r="G11089" t="s">
        <v>1491</v>
      </c>
      <c r="H11089">
        <v>12453</v>
      </c>
      <c r="I11089">
        <v>20467</v>
      </c>
      <c r="J11089">
        <v>1313</v>
      </c>
      <c r="K11089">
        <v>11946</v>
      </c>
      <c r="L11089">
        <v>165000</v>
      </c>
      <c r="M11089" t="s">
        <v>2043</v>
      </c>
      <c r="N11089" t="s">
        <v>2043</v>
      </c>
      <c r="O11089" t="s">
        <v>2043</v>
      </c>
      <c r="P11089" t="s">
        <v>2043</v>
      </c>
    </row>
    <row r="11090" spans="1:16" x14ac:dyDescent="0.2">
      <c r="A11090" t="s">
        <v>1116</v>
      </c>
      <c r="B11090">
        <v>149</v>
      </c>
      <c r="C11090">
        <v>2018</v>
      </c>
      <c r="D11090" t="s">
        <v>1727</v>
      </c>
      <c r="E11090" t="s">
        <v>2064</v>
      </c>
      <c r="F11090" t="s">
        <v>255</v>
      </c>
      <c r="G11090" t="s">
        <v>1471</v>
      </c>
      <c r="H11090">
        <v>26757</v>
      </c>
      <c r="I11090">
        <v>20428</v>
      </c>
      <c r="J11090">
        <v>999</v>
      </c>
      <c r="K11090">
        <v>18075</v>
      </c>
      <c r="L11090">
        <v>58600</v>
      </c>
      <c r="M11090" t="s">
        <v>2043</v>
      </c>
      <c r="N11090" t="s">
        <v>2043</v>
      </c>
      <c r="O11090" t="s">
        <v>2043</v>
      </c>
      <c r="P11090" t="s">
        <v>2043</v>
      </c>
    </row>
    <row r="11091" spans="1:16" x14ac:dyDescent="0.2">
      <c r="A11091" t="s">
        <v>2184</v>
      </c>
      <c r="B11091">
        <v>150</v>
      </c>
      <c r="C11091">
        <v>2018</v>
      </c>
      <c r="D11091" t="s">
        <v>974</v>
      </c>
      <c r="E11091" t="s">
        <v>2045</v>
      </c>
      <c r="F11091" t="s">
        <v>168</v>
      </c>
      <c r="G11091" t="s">
        <v>1614</v>
      </c>
      <c r="H11091">
        <v>60470</v>
      </c>
      <c r="I11091">
        <v>20322</v>
      </c>
      <c r="J11091">
        <v>5089</v>
      </c>
      <c r="K11091">
        <v>35336</v>
      </c>
      <c r="L11091">
        <v>34100</v>
      </c>
      <c r="M11091" t="s">
        <v>2043</v>
      </c>
      <c r="N11091" t="s">
        <v>2043</v>
      </c>
      <c r="O11091" t="s">
        <v>2043</v>
      </c>
      <c r="P11091" t="s">
        <v>2043</v>
      </c>
    </row>
    <row r="11092" spans="1:16" x14ac:dyDescent="0.2">
      <c r="A11092" t="s">
        <v>1199</v>
      </c>
      <c r="B11092">
        <v>151</v>
      </c>
      <c r="C11092">
        <v>2018</v>
      </c>
      <c r="D11092" t="s">
        <v>166</v>
      </c>
      <c r="E11092" t="s">
        <v>2118</v>
      </c>
      <c r="F11092" t="s">
        <v>125</v>
      </c>
      <c r="G11092" t="s">
        <v>1407</v>
      </c>
      <c r="H11092">
        <v>19432</v>
      </c>
      <c r="I11092">
        <v>20252</v>
      </c>
      <c r="J11092">
        <v>1319</v>
      </c>
      <c r="K11092">
        <v>15841</v>
      </c>
      <c r="L11092">
        <v>25100</v>
      </c>
      <c r="M11092" t="s">
        <v>2043</v>
      </c>
      <c r="N11092" t="s">
        <v>2043</v>
      </c>
      <c r="O11092" t="s">
        <v>2043</v>
      </c>
      <c r="P11092" t="s">
        <v>2043</v>
      </c>
    </row>
    <row r="11093" spans="1:16" x14ac:dyDescent="0.2">
      <c r="A11093" t="s">
        <v>2279</v>
      </c>
      <c r="B11093">
        <v>152</v>
      </c>
      <c r="C11093">
        <v>2018</v>
      </c>
      <c r="D11093" t="s">
        <v>1288</v>
      </c>
      <c r="E11093" t="s">
        <v>112</v>
      </c>
      <c r="F11093" t="s">
        <v>55</v>
      </c>
      <c r="G11093" t="s">
        <v>1936</v>
      </c>
      <c r="H11093">
        <v>4867</v>
      </c>
      <c r="I11093">
        <v>19883</v>
      </c>
      <c r="J11093">
        <v>512</v>
      </c>
      <c r="K11093">
        <v>8471</v>
      </c>
      <c r="L11093">
        <v>20000</v>
      </c>
      <c r="M11093" t="s">
        <v>2043</v>
      </c>
      <c r="N11093" t="s">
        <v>2043</v>
      </c>
      <c r="O11093" t="s">
        <v>2043</v>
      </c>
      <c r="P11093" t="s">
        <v>2043</v>
      </c>
    </row>
    <row r="11094" spans="1:16" x14ac:dyDescent="0.2">
      <c r="A11094" t="s">
        <v>1250</v>
      </c>
      <c r="B11094">
        <v>153</v>
      </c>
      <c r="C11094">
        <v>2018</v>
      </c>
      <c r="D11094" t="s">
        <v>221</v>
      </c>
      <c r="E11094" t="s">
        <v>221</v>
      </c>
      <c r="F11094" t="s">
        <v>22</v>
      </c>
      <c r="G11094" t="s">
        <v>1400</v>
      </c>
      <c r="H11094">
        <v>8006</v>
      </c>
      <c r="I11094">
        <v>19521</v>
      </c>
      <c r="J11094">
        <v>191</v>
      </c>
      <c r="K11094">
        <v>9328</v>
      </c>
      <c r="L11094">
        <v>56706</v>
      </c>
      <c r="M11094" t="s">
        <v>2043</v>
      </c>
      <c r="N11094" t="s">
        <v>2043</v>
      </c>
      <c r="O11094" t="s">
        <v>2043</v>
      </c>
      <c r="P11094" t="s">
        <v>2043</v>
      </c>
    </row>
    <row r="11095" spans="1:16" x14ac:dyDescent="0.2">
      <c r="A11095" t="s">
        <v>2165</v>
      </c>
      <c r="B11095">
        <v>154</v>
      </c>
      <c r="C11095">
        <v>2018</v>
      </c>
      <c r="D11095" t="s">
        <v>38</v>
      </c>
      <c r="E11095" t="s">
        <v>2055</v>
      </c>
      <c r="F11095" t="s">
        <v>35</v>
      </c>
      <c r="G11095" t="s">
        <v>1494</v>
      </c>
      <c r="H11095">
        <v>118436</v>
      </c>
      <c r="I11095">
        <v>19494</v>
      </c>
      <c r="J11095">
        <v>10222</v>
      </c>
      <c r="K11095">
        <v>43202</v>
      </c>
      <c r="L11095">
        <v>8300</v>
      </c>
      <c r="M11095" t="s">
        <v>2043</v>
      </c>
      <c r="N11095" t="s">
        <v>2043</v>
      </c>
      <c r="O11095" t="s">
        <v>2043</v>
      </c>
      <c r="P11095" t="s">
        <v>2043</v>
      </c>
    </row>
    <row r="11096" spans="1:16" x14ac:dyDescent="0.2">
      <c r="A11096" t="s">
        <v>2155</v>
      </c>
      <c r="B11096">
        <v>155</v>
      </c>
      <c r="C11096">
        <v>2018</v>
      </c>
      <c r="D11096" t="s">
        <v>1722</v>
      </c>
      <c r="E11096" t="s">
        <v>2064</v>
      </c>
      <c r="F11096" t="s">
        <v>93</v>
      </c>
      <c r="G11096" t="s">
        <v>1496</v>
      </c>
      <c r="H11096">
        <v>23298</v>
      </c>
      <c r="I11096">
        <v>19456</v>
      </c>
      <c r="J11096">
        <v>1675</v>
      </c>
      <c r="K11096">
        <v>23440</v>
      </c>
      <c r="L11096">
        <v>25000</v>
      </c>
      <c r="M11096" t="s">
        <v>2043</v>
      </c>
      <c r="N11096" t="s">
        <v>2043</v>
      </c>
      <c r="O11096" t="s">
        <v>2043</v>
      </c>
      <c r="P11096" t="s">
        <v>2043</v>
      </c>
    </row>
    <row r="11097" spans="1:16" x14ac:dyDescent="0.2">
      <c r="A11097" t="s">
        <v>2570</v>
      </c>
      <c r="B11097">
        <v>156</v>
      </c>
      <c r="C11097">
        <v>2018</v>
      </c>
      <c r="D11097" t="s">
        <v>65</v>
      </c>
      <c r="E11097" t="s">
        <v>2044</v>
      </c>
      <c r="F11097" t="s">
        <v>33</v>
      </c>
      <c r="G11097" t="s">
        <v>1427</v>
      </c>
      <c r="H11097">
        <v>18392</v>
      </c>
      <c r="I11097">
        <v>19228</v>
      </c>
      <c r="J11097">
        <v>3131</v>
      </c>
      <c r="K11097">
        <v>225260</v>
      </c>
      <c r="L11097">
        <v>16400</v>
      </c>
      <c r="M11097" t="s">
        <v>2043</v>
      </c>
      <c r="N11097" t="s">
        <v>2043</v>
      </c>
      <c r="O11097" t="s">
        <v>2043</v>
      </c>
      <c r="P11097" t="s">
        <v>2043</v>
      </c>
    </row>
    <row r="11098" spans="1:16" x14ac:dyDescent="0.2">
      <c r="A11098" t="s">
        <v>2154</v>
      </c>
      <c r="B11098">
        <v>157</v>
      </c>
      <c r="C11098">
        <v>2018</v>
      </c>
      <c r="D11098" t="s">
        <v>24</v>
      </c>
      <c r="E11098" t="s">
        <v>2042</v>
      </c>
      <c r="F11098" t="s">
        <v>187</v>
      </c>
      <c r="G11098" t="s">
        <v>1501</v>
      </c>
      <c r="H11098">
        <v>11021</v>
      </c>
      <c r="I11098">
        <v>19095</v>
      </c>
      <c r="J11098">
        <v>859</v>
      </c>
      <c r="K11098">
        <v>13340</v>
      </c>
      <c r="L11098">
        <v>85000</v>
      </c>
      <c r="M11098" t="s">
        <v>2043</v>
      </c>
      <c r="N11098" t="s">
        <v>2046</v>
      </c>
      <c r="O11098" t="s">
        <v>2043</v>
      </c>
      <c r="P11098" t="s">
        <v>2043</v>
      </c>
    </row>
    <row r="11099" spans="1:16" x14ac:dyDescent="0.2">
      <c r="A11099" t="s">
        <v>2198</v>
      </c>
      <c r="B11099">
        <v>158</v>
      </c>
      <c r="C11099">
        <v>2018</v>
      </c>
      <c r="D11099" t="s">
        <v>30</v>
      </c>
      <c r="E11099" t="s">
        <v>2045</v>
      </c>
      <c r="F11099" t="s">
        <v>55</v>
      </c>
      <c r="G11099" t="s">
        <v>1456</v>
      </c>
      <c r="H11099">
        <v>27456</v>
      </c>
      <c r="I11099">
        <v>19093</v>
      </c>
      <c r="J11099">
        <v>397</v>
      </c>
      <c r="K11099">
        <v>29860</v>
      </c>
      <c r="L11099">
        <v>67629</v>
      </c>
      <c r="M11099" t="s">
        <v>2043</v>
      </c>
      <c r="N11099" t="s">
        <v>2043</v>
      </c>
      <c r="O11099" t="s">
        <v>2043</v>
      </c>
      <c r="P11099" t="s">
        <v>2043</v>
      </c>
    </row>
    <row r="11100" spans="1:16" x14ac:dyDescent="0.2">
      <c r="A11100" t="s">
        <v>2528</v>
      </c>
      <c r="B11100">
        <v>159</v>
      </c>
      <c r="C11100">
        <v>2018</v>
      </c>
      <c r="D11100" t="s">
        <v>974</v>
      </c>
      <c r="E11100" t="s">
        <v>2045</v>
      </c>
      <c r="F11100" t="s">
        <v>177</v>
      </c>
      <c r="G11100" t="s">
        <v>1680</v>
      </c>
      <c r="H11100">
        <v>5035</v>
      </c>
      <c r="I11100">
        <v>19063</v>
      </c>
      <c r="J11100">
        <v>129</v>
      </c>
      <c r="K11100">
        <v>11096</v>
      </c>
      <c r="L11100">
        <v>170000</v>
      </c>
      <c r="M11100" t="s">
        <v>2043</v>
      </c>
      <c r="N11100" t="s">
        <v>2043</v>
      </c>
      <c r="O11100" t="s">
        <v>2043</v>
      </c>
      <c r="P11100" t="s">
        <v>2043</v>
      </c>
    </row>
    <row r="11101" spans="1:16" x14ac:dyDescent="0.2">
      <c r="A11101" t="s">
        <v>2136</v>
      </c>
      <c r="B11101">
        <v>160</v>
      </c>
      <c r="C11101">
        <v>2018</v>
      </c>
      <c r="D11101" t="s">
        <v>1294</v>
      </c>
      <c r="E11101" t="s">
        <v>112</v>
      </c>
      <c r="F11101" t="s">
        <v>113</v>
      </c>
      <c r="G11101" t="s">
        <v>1664</v>
      </c>
      <c r="H11101">
        <v>454</v>
      </c>
      <c r="I11101">
        <v>18477</v>
      </c>
      <c r="J11101">
        <v>2459</v>
      </c>
      <c r="K11101">
        <v>17450</v>
      </c>
      <c r="L11101">
        <v>86000</v>
      </c>
      <c r="M11101" t="s">
        <v>2043</v>
      </c>
      <c r="N11101" t="s">
        <v>2043</v>
      </c>
      <c r="O11101" t="s">
        <v>2043</v>
      </c>
      <c r="P11101" t="s">
        <v>2043</v>
      </c>
    </row>
    <row r="11102" spans="1:16" x14ac:dyDescent="0.2">
      <c r="A11102" t="s">
        <v>2228</v>
      </c>
      <c r="B11102">
        <v>161</v>
      </c>
      <c r="C11102">
        <v>2018</v>
      </c>
      <c r="D11102" t="s">
        <v>1359</v>
      </c>
      <c r="E11102" t="s">
        <v>2143</v>
      </c>
      <c r="F11102" t="s">
        <v>55</v>
      </c>
      <c r="G11102" t="s">
        <v>1413</v>
      </c>
      <c r="H11102">
        <v>270222</v>
      </c>
      <c r="I11102">
        <v>18358</v>
      </c>
      <c r="J11102">
        <v>6699</v>
      </c>
      <c r="K11102">
        <v>67977</v>
      </c>
      <c r="L11102">
        <v>15000</v>
      </c>
      <c r="M11102" t="s">
        <v>2043</v>
      </c>
      <c r="N11102" t="s">
        <v>2043</v>
      </c>
      <c r="O11102" t="s">
        <v>2043</v>
      </c>
      <c r="P11102" t="s">
        <v>2043</v>
      </c>
    </row>
    <row r="11103" spans="1:16" x14ac:dyDescent="0.2">
      <c r="A11103" t="s">
        <v>1259</v>
      </c>
      <c r="B11103">
        <v>162</v>
      </c>
      <c r="C11103">
        <v>2018</v>
      </c>
      <c r="D11103" t="s">
        <v>824</v>
      </c>
      <c r="E11103" t="s">
        <v>112</v>
      </c>
      <c r="F11103" t="s">
        <v>80</v>
      </c>
      <c r="G11103" t="s">
        <v>1553</v>
      </c>
      <c r="H11103">
        <v>68385</v>
      </c>
      <c r="I11103">
        <v>18330</v>
      </c>
      <c r="J11103">
        <v>2492</v>
      </c>
      <c r="K11103">
        <v>46649</v>
      </c>
      <c r="L11103">
        <v>67000</v>
      </c>
      <c r="M11103" t="s">
        <v>2043</v>
      </c>
      <c r="N11103" t="s">
        <v>2043</v>
      </c>
      <c r="O11103" t="s">
        <v>2043</v>
      </c>
      <c r="P11103" t="s">
        <v>2043</v>
      </c>
    </row>
    <row r="11104" spans="1:16" x14ac:dyDescent="0.2">
      <c r="A11104" t="s">
        <v>2138</v>
      </c>
      <c r="B11104">
        <v>163</v>
      </c>
      <c r="C11104">
        <v>2018</v>
      </c>
      <c r="D11104" t="s">
        <v>1077</v>
      </c>
      <c r="E11104" t="s">
        <v>2054</v>
      </c>
      <c r="F11104" t="s">
        <v>22</v>
      </c>
      <c r="G11104" t="s">
        <v>1400</v>
      </c>
      <c r="H11104">
        <v>38553</v>
      </c>
      <c r="I11104">
        <v>18259</v>
      </c>
      <c r="J11104">
        <v>2278</v>
      </c>
      <c r="K11104">
        <v>15151</v>
      </c>
      <c r="L11104">
        <v>42000</v>
      </c>
      <c r="M11104" t="s">
        <v>2043</v>
      </c>
      <c r="N11104" t="s">
        <v>2043</v>
      </c>
      <c r="O11104" t="s">
        <v>2043</v>
      </c>
      <c r="P11104" t="s">
        <v>2043</v>
      </c>
    </row>
    <row r="11105" spans="1:16" x14ac:dyDescent="0.2">
      <c r="A11105" t="s">
        <v>2314</v>
      </c>
      <c r="B11105">
        <v>164</v>
      </c>
      <c r="C11105">
        <v>2018</v>
      </c>
      <c r="D11105" t="s">
        <v>221</v>
      </c>
      <c r="E11105" t="s">
        <v>221</v>
      </c>
      <c r="F11105" t="s">
        <v>55</v>
      </c>
      <c r="G11105" t="s">
        <v>1453</v>
      </c>
      <c r="H11105">
        <v>5671</v>
      </c>
      <c r="I11105">
        <v>18203</v>
      </c>
      <c r="J11105">
        <v>339</v>
      </c>
      <c r="K11105">
        <v>14397</v>
      </c>
      <c r="L11105">
        <v>87000</v>
      </c>
      <c r="M11105" t="s">
        <v>2043</v>
      </c>
      <c r="N11105" t="s">
        <v>2043</v>
      </c>
      <c r="O11105" t="s">
        <v>2043</v>
      </c>
      <c r="P11105" t="s">
        <v>2043</v>
      </c>
    </row>
    <row r="11106" spans="1:16" x14ac:dyDescent="0.2">
      <c r="A11106" t="s">
        <v>2571</v>
      </c>
      <c r="B11106">
        <v>165</v>
      </c>
      <c r="C11106">
        <v>2018</v>
      </c>
      <c r="D11106" t="s">
        <v>57</v>
      </c>
      <c r="E11106" t="s">
        <v>2044</v>
      </c>
      <c r="F11106" t="s">
        <v>98</v>
      </c>
      <c r="G11106" t="s">
        <v>1499</v>
      </c>
      <c r="H11106">
        <v>71323</v>
      </c>
      <c r="I11106">
        <v>18035</v>
      </c>
      <c r="J11106">
        <v>5338</v>
      </c>
      <c r="K11106">
        <v>380768</v>
      </c>
      <c r="L11106">
        <v>51632</v>
      </c>
      <c r="M11106" t="s">
        <v>2043</v>
      </c>
      <c r="N11106" t="s">
        <v>2043</v>
      </c>
      <c r="O11106" t="s">
        <v>2043</v>
      </c>
      <c r="P11106" t="s">
        <v>2043</v>
      </c>
    </row>
    <row r="11107" spans="1:16" x14ac:dyDescent="0.2">
      <c r="A11107" t="s">
        <v>2164</v>
      </c>
      <c r="B11107">
        <v>166</v>
      </c>
      <c r="C11107">
        <v>2018</v>
      </c>
      <c r="D11107" t="s">
        <v>27</v>
      </c>
      <c r="E11107" t="s">
        <v>27</v>
      </c>
      <c r="F11107" t="s">
        <v>297</v>
      </c>
      <c r="G11107" t="s">
        <v>1801</v>
      </c>
      <c r="H11107">
        <v>17578</v>
      </c>
      <c r="I11107">
        <v>17656</v>
      </c>
      <c r="J11107">
        <v>1389</v>
      </c>
      <c r="K11107">
        <v>75611</v>
      </c>
      <c r="L11107">
        <v>51000</v>
      </c>
      <c r="M11107" t="s">
        <v>2043</v>
      </c>
      <c r="N11107" t="s">
        <v>2043</v>
      </c>
      <c r="O11107" t="s">
        <v>2043</v>
      </c>
      <c r="P11107" t="s">
        <v>2043</v>
      </c>
    </row>
    <row r="11108" spans="1:16" x14ac:dyDescent="0.2">
      <c r="A11108" t="s">
        <v>2178</v>
      </c>
      <c r="B11108">
        <v>167</v>
      </c>
      <c r="C11108">
        <v>2018</v>
      </c>
      <c r="D11108" t="s">
        <v>214</v>
      </c>
      <c r="E11108" t="s">
        <v>920</v>
      </c>
      <c r="F11108" t="s">
        <v>177</v>
      </c>
      <c r="G11108" t="s">
        <v>1500</v>
      </c>
      <c r="H11108">
        <v>76895</v>
      </c>
      <c r="I11108">
        <v>17195</v>
      </c>
      <c r="J11108">
        <v>5378</v>
      </c>
      <c r="K11108">
        <v>97827</v>
      </c>
      <c r="L11108">
        <v>14000</v>
      </c>
      <c r="M11108" t="s">
        <v>2043</v>
      </c>
      <c r="N11108" t="s">
        <v>2043</v>
      </c>
      <c r="O11108" t="s">
        <v>2043</v>
      </c>
      <c r="P11108" t="s">
        <v>2043</v>
      </c>
    </row>
    <row r="11109" spans="1:16" x14ac:dyDescent="0.2">
      <c r="A11109" t="s">
        <v>633</v>
      </c>
      <c r="B11109">
        <v>168</v>
      </c>
      <c r="C11109">
        <v>2018</v>
      </c>
      <c r="D11109" t="s">
        <v>214</v>
      </c>
      <c r="E11109" t="s">
        <v>920</v>
      </c>
      <c r="F11109" t="s">
        <v>55</v>
      </c>
      <c r="G11109" t="s">
        <v>1413</v>
      </c>
      <c r="H11109">
        <v>22664</v>
      </c>
      <c r="I11109">
        <v>17135</v>
      </c>
      <c r="J11109">
        <v>1646</v>
      </c>
      <c r="K11109">
        <v>68012</v>
      </c>
      <c r="L11109">
        <v>23000</v>
      </c>
      <c r="M11109" t="s">
        <v>2043</v>
      </c>
      <c r="N11109" t="s">
        <v>2046</v>
      </c>
      <c r="O11109" t="s">
        <v>2043</v>
      </c>
      <c r="P11109" t="s">
        <v>2043</v>
      </c>
    </row>
    <row r="11110" spans="1:16" x14ac:dyDescent="0.2">
      <c r="A11110" t="s">
        <v>2212</v>
      </c>
      <c r="B11110">
        <v>169</v>
      </c>
      <c r="C11110">
        <v>2018</v>
      </c>
      <c r="D11110" t="s">
        <v>976</v>
      </c>
      <c r="E11110" t="s">
        <v>115</v>
      </c>
      <c r="F11110" t="s">
        <v>55</v>
      </c>
      <c r="G11110" t="s">
        <v>1599</v>
      </c>
      <c r="H11110">
        <v>4702</v>
      </c>
      <c r="I11110">
        <v>17046</v>
      </c>
      <c r="J11110">
        <v>301</v>
      </c>
      <c r="K11110">
        <v>7699</v>
      </c>
      <c r="L11110">
        <v>113600</v>
      </c>
      <c r="M11110" t="s">
        <v>2043</v>
      </c>
      <c r="N11110" t="s">
        <v>2043</v>
      </c>
      <c r="O11110" t="s">
        <v>2043</v>
      </c>
      <c r="P11110" t="s">
        <v>2043</v>
      </c>
    </row>
    <row r="11111" spans="1:16" x14ac:dyDescent="0.2">
      <c r="A11111" t="s">
        <v>2224</v>
      </c>
      <c r="B11111">
        <v>170</v>
      </c>
      <c r="C11111">
        <v>2018</v>
      </c>
      <c r="D11111" t="s">
        <v>1288</v>
      </c>
      <c r="E11111" t="s">
        <v>112</v>
      </c>
      <c r="F11111" t="s">
        <v>177</v>
      </c>
      <c r="G11111" t="s">
        <v>1741</v>
      </c>
      <c r="H11111">
        <v>8622</v>
      </c>
      <c r="I11111">
        <v>17007</v>
      </c>
      <c r="J11111">
        <v>374</v>
      </c>
      <c r="K11111">
        <v>8365</v>
      </c>
      <c r="L11111">
        <v>8900</v>
      </c>
      <c r="M11111" t="s">
        <v>2043</v>
      </c>
      <c r="N11111" t="s">
        <v>2043</v>
      </c>
      <c r="O11111" t="s">
        <v>2043</v>
      </c>
      <c r="P11111" t="s">
        <v>2043</v>
      </c>
    </row>
    <row r="11112" spans="1:16" x14ac:dyDescent="0.2">
      <c r="A11112" t="s">
        <v>2482</v>
      </c>
      <c r="B11112">
        <v>171</v>
      </c>
      <c r="C11112">
        <v>2018</v>
      </c>
      <c r="D11112" t="s">
        <v>985</v>
      </c>
      <c r="E11112" t="s">
        <v>115</v>
      </c>
      <c r="F11112" t="s">
        <v>35</v>
      </c>
      <c r="G11112" t="s">
        <v>1494</v>
      </c>
      <c r="H11112">
        <v>3104</v>
      </c>
      <c r="I11112">
        <v>16762</v>
      </c>
      <c r="J11112">
        <v>96</v>
      </c>
      <c r="K11112">
        <v>3804</v>
      </c>
      <c r="L11112">
        <v>14000</v>
      </c>
      <c r="M11112" t="s">
        <v>2043</v>
      </c>
      <c r="N11112" t="s">
        <v>2043</v>
      </c>
      <c r="O11112" t="s">
        <v>2043</v>
      </c>
      <c r="P11112" t="s">
        <v>2043</v>
      </c>
    </row>
    <row r="11113" spans="1:16" x14ac:dyDescent="0.2">
      <c r="A11113" t="s">
        <v>2103</v>
      </c>
      <c r="B11113">
        <v>172</v>
      </c>
      <c r="C11113">
        <v>2018</v>
      </c>
      <c r="D11113" t="s">
        <v>24</v>
      </c>
      <c r="E11113" t="s">
        <v>2042</v>
      </c>
      <c r="F11113" t="s">
        <v>44</v>
      </c>
      <c r="G11113" t="s">
        <v>1425</v>
      </c>
      <c r="H11113">
        <v>288</v>
      </c>
      <c r="I11113">
        <v>16702</v>
      </c>
      <c r="J11113">
        <v>383</v>
      </c>
      <c r="K11113">
        <v>7262</v>
      </c>
      <c r="L11113">
        <v>89000</v>
      </c>
      <c r="M11113" t="s">
        <v>2043</v>
      </c>
      <c r="N11113" t="s">
        <v>2043</v>
      </c>
      <c r="O11113" t="s">
        <v>2043</v>
      </c>
      <c r="P11113" t="s">
        <v>2046</v>
      </c>
    </row>
    <row r="11114" spans="1:16" x14ac:dyDescent="0.2">
      <c r="A11114" t="s">
        <v>2530</v>
      </c>
      <c r="B11114">
        <v>173</v>
      </c>
      <c r="C11114">
        <v>2018</v>
      </c>
      <c r="D11114" t="s">
        <v>79</v>
      </c>
      <c r="E11114" t="s">
        <v>2044</v>
      </c>
      <c r="F11114" t="s">
        <v>33</v>
      </c>
      <c r="G11114" t="s">
        <v>1498</v>
      </c>
      <c r="H11114">
        <v>25490</v>
      </c>
      <c r="I11114">
        <v>16695</v>
      </c>
      <c r="J11114">
        <v>1935</v>
      </c>
      <c r="K11114">
        <v>95808</v>
      </c>
      <c r="L11114">
        <v>16000</v>
      </c>
      <c r="M11114" t="s">
        <v>2043</v>
      </c>
      <c r="N11114" t="s">
        <v>2046</v>
      </c>
      <c r="O11114" t="s">
        <v>2043</v>
      </c>
      <c r="P11114" t="s">
        <v>2043</v>
      </c>
    </row>
    <row r="11115" spans="1:16" x14ac:dyDescent="0.2">
      <c r="A11115" t="s">
        <v>2222</v>
      </c>
      <c r="B11115">
        <v>174</v>
      </c>
      <c r="C11115">
        <v>2018</v>
      </c>
      <c r="D11115" t="s">
        <v>350</v>
      </c>
      <c r="E11115" t="s">
        <v>2042</v>
      </c>
      <c r="F11115" t="s">
        <v>35</v>
      </c>
      <c r="G11115" t="s">
        <v>1494</v>
      </c>
      <c r="H11115">
        <v>11202</v>
      </c>
      <c r="I11115">
        <v>16637</v>
      </c>
      <c r="J11115">
        <v>627</v>
      </c>
      <c r="K11115">
        <v>16279</v>
      </c>
      <c r="L11115">
        <v>24344</v>
      </c>
      <c r="M11115" t="s">
        <v>2043</v>
      </c>
      <c r="N11115" t="s">
        <v>2043</v>
      </c>
      <c r="O11115" t="s">
        <v>2043</v>
      </c>
      <c r="P11115" t="s">
        <v>2043</v>
      </c>
    </row>
    <row r="11116" spans="1:16" x14ac:dyDescent="0.2">
      <c r="A11116" t="s">
        <v>2529</v>
      </c>
      <c r="B11116">
        <v>175</v>
      </c>
      <c r="C11116">
        <v>2018</v>
      </c>
      <c r="D11116" t="s">
        <v>57</v>
      </c>
      <c r="E11116" t="s">
        <v>2044</v>
      </c>
      <c r="F11116" t="s">
        <v>28</v>
      </c>
      <c r="G11116" t="s">
        <v>1406</v>
      </c>
      <c r="H11116">
        <v>51919</v>
      </c>
      <c r="I11116">
        <v>16621</v>
      </c>
      <c r="J11116">
        <v>4090</v>
      </c>
      <c r="K11116">
        <v>371758</v>
      </c>
      <c r="L11116">
        <v>52500</v>
      </c>
      <c r="M11116" t="s">
        <v>2043</v>
      </c>
      <c r="N11116" t="s">
        <v>2043</v>
      </c>
      <c r="O11116" t="s">
        <v>2043</v>
      </c>
      <c r="P11116" t="s">
        <v>2043</v>
      </c>
    </row>
    <row r="11117" spans="1:16" x14ac:dyDescent="0.2">
      <c r="A11117" t="s">
        <v>2137</v>
      </c>
      <c r="B11117">
        <v>176</v>
      </c>
      <c r="C11117">
        <v>2018</v>
      </c>
      <c r="D11117" t="s">
        <v>488</v>
      </c>
      <c r="E11117" t="s">
        <v>920</v>
      </c>
      <c r="F11117" t="s">
        <v>398</v>
      </c>
      <c r="G11117" t="s">
        <v>1512</v>
      </c>
      <c r="H11117">
        <v>25439</v>
      </c>
      <c r="I11117">
        <v>16416</v>
      </c>
      <c r="J11117">
        <v>1817</v>
      </c>
      <c r="K11117">
        <v>37302</v>
      </c>
      <c r="L11117">
        <v>25200</v>
      </c>
      <c r="M11117" t="s">
        <v>2043</v>
      </c>
      <c r="N11117" t="s">
        <v>2043</v>
      </c>
      <c r="O11117" t="s">
        <v>2043</v>
      </c>
      <c r="P11117" t="s">
        <v>2043</v>
      </c>
    </row>
    <row r="11118" spans="1:16" x14ac:dyDescent="0.2">
      <c r="A11118" t="s">
        <v>2192</v>
      </c>
      <c r="B11118">
        <v>177</v>
      </c>
      <c r="C11118">
        <v>2018</v>
      </c>
      <c r="D11118" t="s">
        <v>998</v>
      </c>
      <c r="E11118" t="s">
        <v>115</v>
      </c>
      <c r="F11118" t="s">
        <v>86</v>
      </c>
      <c r="G11118" t="s">
        <v>1412</v>
      </c>
      <c r="H11118">
        <v>13183</v>
      </c>
      <c r="I11118">
        <v>16309</v>
      </c>
      <c r="J11118">
        <v>617</v>
      </c>
      <c r="K11118">
        <v>12412</v>
      </c>
      <c r="L11118">
        <v>48000</v>
      </c>
      <c r="M11118" t="s">
        <v>2043</v>
      </c>
      <c r="N11118" t="s">
        <v>2043</v>
      </c>
      <c r="O11118" t="s">
        <v>2043</v>
      </c>
      <c r="P11118" t="s">
        <v>2043</v>
      </c>
    </row>
    <row r="11119" spans="1:16" x14ac:dyDescent="0.2">
      <c r="A11119" t="s">
        <v>2123</v>
      </c>
      <c r="B11119">
        <v>178</v>
      </c>
      <c r="C11119">
        <v>2018</v>
      </c>
      <c r="D11119" t="s">
        <v>1727</v>
      </c>
      <c r="E11119" t="s">
        <v>2064</v>
      </c>
      <c r="F11119" t="s">
        <v>142</v>
      </c>
      <c r="G11119" t="s">
        <v>1480</v>
      </c>
      <c r="H11119">
        <v>43359</v>
      </c>
      <c r="I11119">
        <v>16301</v>
      </c>
      <c r="J11119">
        <v>1518</v>
      </c>
      <c r="K11119">
        <v>19589</v>
      </c>
      <c r="L11119">
        <v>76500</v>
      </c>
      <c r="M11119" t="s">
        <v>2043</v>
      </c>
      <c r="N11119" t="s">
        <v>2043</v>
      </c>
      <c r="O11119" t="s">
        <v>2043</v>
      </c>
      <c r="P11119" t="s">
        <v>2043</v>
      </c>
    </row>
    <row r="11120" spans="1:16" x14ac:dyDescent="0.2">
      <c r="A11120" t="s">
        <v>1646</v>
      </c>
      <c r="B11120">
        <v>179</v>
      </c>
      <c r="C11120">
        <v>2018</v>
      </c>
      <c r="D11120" t="s">
        <v>1294</v>
      </c>
      <c r="E11120" t="s">
        <v>112</v>
      </c>
      <c r="F11120" t="s">
        <v>181</v>
      </c>
      <c r="G11120" t="s">
        <v>1516</v>
      </c>
      <c r="H11120">
        <v>12001</v>
      </c>
      <c r="I11120">
        <v>16038</v>
      </c>
      <c r="J11120">
        <v>664</v>
      </c>
      <c r="K11120">
        <v>18948</v>
      </c>
      <c r="L11120">
        <v>74500</v>
      </c>
      <c r="M11120" t="s">
        <v>2043</v>
      </c>
      <c r="N11120" t="s">
        <v>2043</v>
      </c>
      <c r="O11120" t="s">
        <v>2043</v>
      </c>
      <c r="P11120" t="s">
        <v>2043</v>
      </c>
    </row>
    <row r="11121" spans="1:16" x14ac:dyDescent="0.2">
      <c r="A11121" t="s">
        <v>2161</v>
      </c>
      <c r="B11121">
        <v>180</v>
      </c>
      <c r="C11121">
        <v>2018</v>
      </c>
      <c r="D11121" t="s">
        <v>70</v>
      </c>
      <c r="E11121" t="s">
        <v>70</v>
      </c>
      <c r="F11121" t="s">
        <v>72</v>
      </c>
      <c r="G11121" t="s">
        <v>1481</v>
      </c>
      <c r="H11121">
        <v>585</v>
      </c>
      <c r="I11121">
        <v>16009</v>
      </c>
      <c r="J11121">
        <v>650</v>
      </c>
      <c r="K11121">
        <v>3580</v>
      </c>
      <c r="L11121">
        <v>29000</v>
      </c>
      <c r="M11121" t="s">
        <v>2043</v>
      </c>
      <c r="N11121" t="s">
        <v>2043</v>
      </c>
      <c r="O11121" t="s">
        <v>2043</v>
      </c>
      <c r="P11121" t="s">
        <v>2043</v>
      </c>
    </row>
    <row r="11122" spans="1:16" x14ac:dyDescent="0.2">
      <c r="A11122" t="s">
        <v>2182</v>
      </c>
      <c r="B11122">
        <v>181</v>
      </c>
      <c r="C11122">
        <v>2018</v>
      </c>
      <c r="D11122" t="s">
        <v>1838</v>
      </c>
      <c r="E11122" t="s">
        <v>2042</v>
      </c>
      <c r="F11122" t="s">
        <v>55</v>
      </c>
      <c r="G11122" t="s">
        <v>1413</v>
      </c>
      <c r="H11122">
        <v>12147</v>
      </c>
      <c r="I11122">
        <v>15855</v>
      </c>
      <c r="J11122">
        <v>848</v>
      </c>
      <c r="K11122">
        <v>7989</v>
      </c>
      <c r="L11122">
        <v>135000</v>
      </c>
      <c r="M11122" t="s">
        <v>2043</v>
      </c>
      <c r="N11122" t="s">
        <v>2043</v>
      </c>
      <c r="O11122" t="s">
        <v>2043</v>
      </c>
      <c r="P11122" t="s">
        <v>2043</v>
      </c>
    </row>
    <row r="11123" spans="1:16" x14ac:dyDescent="0.2">
      <c r="A11123" t="s">
        <v>2167</v>
      </c>
      <c r="B11123">
        <v>182</v>
      </c>
      <c r="C11123">
        <v>2018</v>
      </c>
      <c r="D11123" t="s">
        <v>980</v>
      </c>
      <c r="E11123" t="s">
        <v>2055</v>
      </c>
      <c r="F11123" t="s">
        <v>72</v>
      </c>
      <c r="G11123" t="s">
        <v>1421</v>
      </c>
      <c r="H11123">
        <v>26716</v>
      </c>
      <c r="I11123">
        <v>15620</v>
      </c>
      <c r="J11123">
        <v>1658</v>
      </c>
      <c r="K11123">
        <v>21813</v>
      </c>
      <c r="L11123">
        <v>38000</v>
      </c>
      <c r="M11123" t="s">
        <v>2043</v>
      </c>
      <c r="N11123" t="s">
        <v>2043</v>
      </c>
      <c r="O11123" t="s">
        <v>2043</v>
      </c>
      <c r="P11123" t="s">
        <v>2043</v>
      </c>
    </row>
    <row r="11124" spans="1:16" x14ac:dyDescent="0.2">
      <c r="A11124" t="s">
        <v>2215</v>
      </c>
      <c r="B11124">
        <v>183</v>
      </c>
      <c r="C11124">
        <v>2018</v>
      </c>
      <c r="D11124" t="s">
        <v>24</v>
      </c>
      <c r="E11124" t="s">
        <v>2042</v>
      </c>
      <c r="F11124" t="s">
        <v>93</v>
      </c>
      <c r="G11124" t="s">
        <v>1457</v>
      </c>
      <c r="H11124">
        <v>8123</v>
      </c>
      <c r="I11124">
        <v>15478</v>
      </c>
      <c r="J11124">
        <v>437</v>
      </c>
      <c r="K11124">
        <v>8115</v>
      </c>
      <c r="L11124">
        <v>76000</v>
      </c>
      <c r="M11124" t="s">
        <v>2043</v>
      </c>
      <c r="N11124" t="s">
        <v>2043</v>
      </c>
      <c r="O11124" t="s">
        <v>2043</v>
      </c>
      <c r="P11124" t="s">
        <v>2043</v>
      </c>
    </row>
    <row r="11125" spans="1:16" x14ac:dyDescent="0.2">
      <c r="A11125" t="s">
        <v>2175</v>
      </c>
      <c r="B11125">
        <v>184</v>
      </c>
      <c r="C11125">
        <v>2018</v>
      </c>
      <c r="D11125" t="s">
        <v>1077</v>
      </c>
      <c r="E11125" t="s">
        <v>2054</v>
      </c>
      <c r="F11125" t="s">
        <v>28</v>
      </c>
      <c r="G11125" t="s">
        <v>1406</v>
      </c>
      <c r="H11125">
        <v>62607</v>
      </c>
      <c r="I11125">
        <v>15454</v>
      </c>
      <c r="J11125">
        <v>2024</v>
      </c>
      <c r="K11125">
        <v>12676</v>
      </c>
      <c r="L11125">
        <v>35900</v>
      </c>
      <c r="M11125" t="s">
        <v>2043</v>
      </c>
      <c r="N11125" t="s">
        <v>2043</v>
      </c>
      <c r="O11125" t="s">
        <v>2043</v>
      </c>
      <c r="P11125" t="s">
        <v>2043</v>
      </c>
    </row>
    <row r="11126" spans="1:16" x14ac:dyDescent="0.2">
      <c r="A11126" t="s">
        <v>2179</v>
      </c>
      <c r="B11126">
        <v>185</v>
      </c>
      <c r="C11126">
        <v>2018</v>
      </c>
      <c r="D11126" t="s">
        <v>214</v>
      </c>
      <c r="E11126" t="s">
        <v>920</v>
      </c>
      <c r="F11126" t="s">
        <v>53</v>
      </c>
      <c r="G11126" t="s">
        <v>1471</v>
      </c>
      <c r="H11126">
        <v>33766</v>
      </c>
      <c r="I11126">
        <v>15425</v>
      </c>
      <c r="J11126">
        <v>1913</v>
      </c>
      <c r="K11126">
        <v>64729</v>
      </c>
      <c r="L11126">
        <v>17666</v>
      </c>
      <c r="M11126" t="s">
        <v>2043</v>
      </c>
      <c r="N11126" t="s">
        <v>2043</v>
      </c>
      <c r="O11126" t="s">
        <v>2043</v>
      </c>
      <c r="P11126" t="s">
        <v>2043</v>
      </c>
    </row>
    <row r="11127" spans="1:16" x14ac:dyDescent="0.2">
      <c r="A11127" t="s">
        <v>2491</v>
      </c>
      <c r="B11127">
        <v>186</v>
      </c>
      <c r="C11127">
        <v>2018</v>
      </c>
      <c r="D11127" t="s">
        <v>1164</v>
      </c>
      <c r="E11127" t="s">
        <v>2061</v>
      </c>
      <c r="F11127" t="s">
        <v>33</v>
      </c>
      <c r="G11127" t="s">
        <v>1624</v>
      </c>
      <c r="H11127">
        <v>12210</v>
      </c>
      <c r="I11127">
        <v>15381</v>
      </c>
      <c r="J11127">
        <v>340</v>
      </c>
      <c r="K11127">
        <v>12602</v>
      </c>
      <c r="L11127">
        <v>95000</v>
      </c>
      <c r="M11127" t="s">
        <v>2043</v>
      </c>
      <c r="N11127" t="s">
        <v>2043</v>
      </c>
      <c r="O11127" t="s">
        <v>2043</v>
      </c>
      <c r="P11127" t="s">
        <v>2043</v>
      </c>
    </row>
    <row r="11128" spans="1:16" x14ac:dyDescent="0.2">
      <c r="A11128" t="s">
        <v>1178</v>
      </c>
      <c r="B11128">
        <v>187</v>
      </c>
      <c r="C11128">
        <v>2018</v>
      </c>
      <c r="D11128" t="s">
        <v>17</v>
      </c>
      <c r="E11128" t="s">
        <v>17</v>
      </c>
      <c r="F11128" t="s">
        <v>53</v>
      </c>
      <c r="G11128" t="s">
        <v>1479</v>
      </c>
      <c r="H11128">
        <v>6392</v>
      </c>
      <c r="I11128">
        <v>15377</v>
      </c>
      <c r="J11128">
        <v>346</v>
      </c>
      <c r="K11128">
        <v>17064</v>
      </c>
      <c r="L11128">
        <v>64000</v>
      </c>
      <c r="M11128" t="s">
        <v>2043</v>
      </c>
      <c r="N11128" t="s">
        <v>2043</v>
      </c>
      <c r="O11128" t="s">
        <v>2043</v>
      </c>
      <c r="P11128" t="s">
        <v>2043</v>
      </c>
    </row>
    <row r="11129" spans="1:16" x14ac:dyDescent="0.2">
      <c r="A11129" t="s">
        <v>2193</v>
      </c>
      <c r="B11129">
        <v>188</v>
      </c>
      <c r="C11129">
        <v>2018</v>
      </c>
      <c r="D11129" t="s">
        <v>715</v>
      </c>
      <c r="E11129" t="s">
        <v>2143</v>
      </c>
      <c r="F11129" t="s">
        <v>28</v>
      </c>
      <c r="G11129" t="s">
        <v>1406</v>
      </c>
      <c r="H11129">
        <v>16734</v>
      </c>
      <c r="I11129">
        <v>15274</v>
      </c>
      <c r="J11129">
        <v>1088</v>
      </c>
      <c r="K11129">
        <v>24931</v>
      </c>
      <c r="L11129">
        <v>77300</v>
      </c>
      <c r="M11129" t="s">
        <v>2043</v>
      </c>
      <c r="N11129" t="s">
        <v>2043</v>
      </c>
      <c r="O11129" t="s">
        <v>2043</v>
      </c>
      <c r="P11129" t="s">
        <v>2043</v>
      </c>
    </row>
    <row r="11130" spans="1:16" x14ac:dyDescent="0.2">
      <c r="A11130" t="s">
        <v>2242</v>
      </c>
      <c r="B11130">
        <v>189</v>
      </c>
      <c r="C11130">
        <v>2018</v>
      </c>
      <c r="D11130" t="s">
        <v>1353</v>
      </c>
      <c r="E11130" t="s">
        <v>2045</v>
      </c>
      <c r="F11130" t="s">
        <v>44</v>
      </c>
      <c r="G11130" t="s">
        <v>2483</v>
      </c>
      <c r="H11130">
        <v>10717</v>
      </c>
      <c r="I11130">
        <v>15192</v>
      </c>
      <c r="J11130">
        <v>523</v>
      </c>
      <c r="K11130">
        <v>6957</v>
      </c>
      <c r="L11130">
        <v>8726</v>
      </c>
      <c r="M11130" t="s">
        <v>2043</v>
      </c>
      <c r="N11130" t="s">
        <v>2043</v>
      </c>
      <c r="O11130" t="s">
        <v>2043</v>
      </c>
      <c r="P11130" t="s">
        <v>2043</v>
      </c>
    </row>
    <row r="11131" spans="1:16" x14ac:dyDescent="0.2">
      <c r="A11131" t="s">
        <v>2252</v>
      </c>
      <c r="B11131">
        <v>190</v>
      </c>
      <c r="C11131">
        <v>2018</v>
      </c>
      <c r="D11131" t="s">
        <v>46</v>
      </c>
      <c r="E11131" t="s">
        <v>46</v>
      </c>
      <c r="F11131" t="s">
        <v>53</v>
      </c>
      <c r="G11131" t="s">
        <v>1521</v>
      </c>
      <c r="H11131">
        <v>36899</v>
      </c>
      <c r="I11131">
        <v>14984</v>
      </c>
      <c r="J11131">
        <v>1772</v>
      </c>
      <c r="K11131">
        <v>19958</v>
      </c>
      <c r="L11131">
        <v>52695</v>
      </c>
      <c r="M11131" t="s">
        <v>2043</v>
      </c>
      <c r="N11131" t="s">
        <v>2043</v>
      </c>
      <c r="O11131" t="s">
        <v>2043</v>
      </c>
      <c r="P11131" t="s">
        <v>2043</v>
      </c>
    </row>
    <row r="11132" spans="1:16" x14ac:dyDescent="0.2">
      <c r="A11132" t="s">
        <v>2191</v>
      </c>
      <c r="B11132">
        <v>191</v>
      </c>
      <c r="C11132">
        <v>2018</v>
      </c>
      <c r="D11132" t="s">
        <v>46</v>
      </c>
      <c r="E11132" t="s">
        <v>46</v>
      </c>
      <c r="F11132" t="s">
        <v>98</v>
      </c>
      <c r="G11132" t="s">
        <v>1499</v>
      </c>
      <c r="H11132">
        <v>27824</v>
      </c>
      <c r="I11132">
        <v>14967</v>
      </c>
      <c r="J11132">
        <v>1591</v>
      </c>
      <c r="K11132">
        <v>16538</v>
      </c>
      <c r="L11132">
        <v>47200</v>
      </c>
      <c r="M11132" t="s">
        <v>2043</v>
      </c>
      <c r="N11132" t="s">
        <v>2043</v>
      </c>
      <c r="O11132" t="s">
        <v>2043</v>
      </c>
      <c r="P11132" t="s">
        <v>2043</v>
      </c>
    </row>
    <row r="11133" spans="1:16" x14ac:dyDescent="0.2">
      <c r="A11133" t="s">
        <v>2223</v>
      </c>
      <c r="B11133">
        <v>192</v>
      </c>
      <c r="C11133">
        <v>2018</v>
      </c>
      <c r="D11133" t="s">
        <v>974</v>
      </c>
      <c r="E11133" t="s">
        <v>2045</v>
      </c>
      <c r="F11133" t="s">
        <v>22</v>
      </c>
      <c r="G11133" t="s">
        <v>1502</v>
      </c>
      <c r="H11133">
        <v>102135</v>
      </c>
      <c r="I11133">
        <v>14961</v>
      </c>
      <c r="J11133">
        <v>3682</v>
      </c>
      <c r="K11133">
        <v>17642</v>
      </c>
      <c r="L11133">
        <v>29714</v>
      </c>
      <c r="M11133" t="s">
        <v>2043</v>
      </c>
      <c r="N11133" t="s">
        <v>2043</v>
      </c>
      <c r="O11133" t="s">
        <v>2043</v>
      </c>
      <c r="P11133" t="s">
        <v>2043</v>
      </c>
    </row>
    <row r="11134" spans="1:16" x14ac:dyDescent="0.2">
      <c r="A11134" t="s">
        <v>2216</v>
      </c>
      <c r="B11134">
        <v>193</v>
      </c>
      <c r="C11134">
        <v>2018</v>
      </c>
      <c r="D11134" t="s">
        <v>1164</v>
      </c>
      <c r="E11134" t="s">
        <v>2061</v>
      </c>
      <c r="F11134" t="s">
        <v>72</v>
      </c>
      <c r="G11134" t="s">
        <v>1481</v>
      </c>
      <c r="H11134">
        <v>13153</v>
      </c>
      <c r="I11134">
        <v>14869</v>
      </c>
      <c r="J11134">
        <v>505</v>
      </c>
      <c r="K11134">
        <v>4236</v>
      </c>
      <c r="L11134">
        <v>15074</v>
      </c>
      <c r="M11134" t="s">
        <v>2043</v>
      </c>
      <c r="N11134" t="s">
        <v>2043</v>
      </c>
      <c r="O11134" t="s">
        <v>2043</v>
      </c>
      <c r="P11134" t="s">
        <v>2043</v>
      </c>
    </row>
    <row r="11135" spans="1:16" x14ac:dyDescent="0.2">
      <c r="A11135" t="s">
        <v>2272</v>
      </c>
      <c r="B11135">
        <v>194</v>
      </c>
      <c r="C11135">
        <v>2018</v>
      </c>
      <c r="D11135" t="s">
        <v>1103</v>
      </c>
      <c r="E11135" t="s">
        <v>2118</v>
      </c>
      <c r="F11135" t="s">
        <v>86</v>
      </c>
      <c r="G11135" t="s">
        <v>1412</v>
      </c>
      <c r="H11135">
        <v>16372</v>
      </c>
      <c r="I11135">
        <v>14860</v>
      </c>
      <c r="J11135">
        <v>708</v>
      </c>
      <c r="K11135">
        <v>25089</v>
      </c>
      <c r="L11135">
        <v>44800</v>
      </c>
      <c r="M11135" t="s">
        <v>2043</v>
      </c>
      <c r="N11135" t="s">
        <v>2043</v>
      </c>
      <c r="O11135" t="s">
        <v>2043</v>
      </c>
      <c r="P11135" t="s">
        <v>2043</v>
      </c>
    </row>
    <row r="11136" spans="1:16" x14ac:dyDescent="0.2">
      <c r="A11136" t="s">
        <v>2269</v>
      </c>
      <c r="B11136">
        <v>195</v>
      </c>
      <c r="C11136">
        <v>2018</v>
      </c>
      <c r="D11136" t="s">
        <v>1353</v>
      </c>
      <c r="E11136" t="s">
        <v>2045</v>
      </c>
      <c r="F11136" t="s">
        <v>41</v>
      </c>
      <c r="G11136" t="s">
        <v>1880</v>
      </c>
      <c r="H11136">
        <v>47338</v>
      </c>
      <c r="I11136">
        <v>14810</v>
      </c>
      <c r="J11136">
        <v>1504</v>
      </c>
      <c r="K11136">
        <v>15221</v>
      </c>
      <c r="L11136">
        <v>260000</v>
      </c>
      <c r="M11136" t="s">
        <v>2043</v>
      </c>
      <c r="N11136" t="s">
        <v>2043</v>
      </c>
      <c r="O11136" t="s">
        <v>2043</v>
      </c>
      <c r="P11136" t="s">
        <v>2043</v>
      </c>
    </row>
    <row r="11137" spans="1:16" x14ac:dyDescent="0.2">
      <c r="A11137" t="s">
        <v>2424</v>
      </c>
      <c r="B11137">
        <v>196</v>
      </c>
      <c r="C11137">
        <v>2018</v>
      </c>
      <c r="D11137" t="s">
        <v>1104</v>
      </c>
      <c r="E11137" t="s">
        <v>2054</v>
      </c>
      <c r="F11137" t="s">
        <v>41</v>
      </c>
      <c r="G11137" t="s">
        <v>2532</v>
      </c>
      <c r="H11137">
        <v>12363</v>
      </c>
      <c r="I11137">
        <v>14742</v>
      </c>
      <c r="J11137">
        <v>2749</v>
      </c>
      <c r="K11137">
        <v>33136</v>
      </c>
      <c r="L11137">
        <v>49000</v>
      </c>
      <c r="M11137" t="s">
        <v>2043</v>
      </c>
      <c r="N11137" t="s">
        <v>2043</v>
      </c>
      <c r="O11137" t="s">
        <v>2043</v>
      </c>
      <c r="P11137" t="s">
        <v>2043</v>
      </c>
    </row>
    <row r="11138" spans="1:16" x14ac:dyDescent="0.2">
      <c r="A11138" t="s">
        <v>2205</v>
      </c>
      <c r="B11138">
        <v>197</v>
      </c>
      <c r="C11138">
        <v>2018</v>
      </c>
      <c r="D11138" t="s">
        <v>175</v>
      </c>
      <c r="E11138" t="s">
        <v>2067</v>
      </c>
      <c r="F11138" t="s">
        <v>28</v>
      </c>
      <c r="G11138" t="s">
        <v>1406</v>
      </c>
      <c r="H11138">
        <v>19668</v>
      </c>
      <c r="I11138">
        <v>14710</v>
      </c>
      <c r="J11138">
        <v>357</v>
      </c>
      <c r="K11138">
        <v>20843</v>
      </c>
      <c r="L11138">
        <v>14715</v>
      </c>
      <c r="M11138" t="s">
        <v>2043</v>
      </c>
      <c r="N11138" t="s">
        <v>2043</v>
      </c>
      <c r="O11138" t="s">
        <v>2043</v>
      </c>
      <c r="P11138" t="s">
        <v>2043</v>
      </c>
    </row>
    <row r="11139" spans="1:16" x14ac:dyDescent="0.2">
      <c r="A11139" t="s">
        <v>2572</v>
      </c>
      <c r="B11139">
        <v>198</v>
      </c>
      <c r="C11139">
        <v>2018</v>
      </c>
      <c r="D11139" t="s">
        <v>1291</v>
      </c>
      <c r="E11139" t="s">
        <v>112</v>
      </c>
      <c r="F11139" t="s">
        <v>113</v>
      </c>
      <c r="G11139" t="s">
        <v>1440</v>
      </c>
      <c r="H11139">
        <v>4647</v>
      </c>
      <c r="I11139">
        <v>14701</v>
      </c>
      <c r="J11139">
        <v>228</v>
      </c>
      <c r="K11139">
        <v>16573</v>
      </c>
      <c r="L11139">
        <v>57750</v>
      </c>
      <c r="M11139" t="s">
        <v>2043</v>
      </c>
      <c r="N11139" t="s">
        <v>2043</v>
      </c>
      <c r="O11139" t="s">
        <v>2046</v>
      </c>
      <c r="P11139" t="s">
        <v>2043</v>
      </c>
    </row>
    <row r="11140" spans="1:16" x14ac:dyDescent="0.2">
      <c r="A11140" t="s">
        <v>2190</v>
      </c>
      <c r="B11140">
        <v>199</v>
      </c>
      <c r="C11140">
        <v>2018</v>
      </c>
      <c r="D11140" t="s">
        <v>46</v>
      </c>
      <c r="E11140" t="s">
        <v>46</v>
      </c>
      <c r="F11140" t="s">
        <v>142</v>
      </c>
      <c r="G11140" t="s">
        <v>1480</v>
      </c>
      <c r="H11140">
        <v>51444</v>
      </c>
      <c r="I11140">
        <v>14640</v>
      </c>
      <c r="J11140">
        <v>2260</v>
      </c>
      <c r="K11140">
        <v>21333</v>
      </c>
      <c r="L11140">
        <v>21900</v>
      </c>
      <c r="M11140" t="s">
        <v>2043</v>
      </c>
      <c r="N11140" t="s">
        <v>2043</v>
      </c>
      <c r="O11140" t="s">
        <v>2043</v>
      </c>
      <c r="P11140" t="s">
        <v>2043</v>
      </c>
    </row>
    <row r="11141" spans="1:16" x14ac:dyDescent="0.2">
      <c r="A11141" t="s">
        <v>2200</v>
      </c>
      <c r="B11141">
        <v>200</v>
      </c>
      <c r="C11141">
        <v>2018</v>
      </c>
      <c r="D11141" t="s">
        <v>757</v>
      </c>
      <c r="E11141" t="s">
        <v>2143</v>
      </c>
      <c r="F11141" t="s">
        <v>98</v>
      </c>
      <c r="G11141" t="s">
        <v>1442</v>
      </c>
      <c r="H11141">
        <v>9725</v>
      </c>
      <c r="I11141">
        <v>14604</v>
      </c>
      <c r="J11141">
        <v>374</v>
      </c>
      <c r="K11141">
        <v>11006</v>
      </c>
      <c r="L11141">
        <v>215000</v>
      </c>
      <c r="M11141" t="s">
        <v>2043</v>
      </c>
      <c r="N11141" t="s">
        <v>2043</v>
      </c>
      <c r="O11141" t="s">
        <v>2043</v>
      </c>
      <c r="P11141" t="s">
        <v>2043</v>
      </c>
    </row>
    <row r="11142" spans="1:16" x14ac:dyDescent="0.2">
      <c r="A11142" t="s">
        <v>2294</v>
      </c>
      <c r="B11142">
        <v>201</v>
      </c>
      <c r="C11142">
        <v>2018</v>
      </c>
      <c r="D11142" t="s">
        <v>974</v>
      </c>
      <c r="E11142" t="s">
        <v>2045</v>
      </c>
      <c r="F11142" t="s">
        <v>55</v>
      </c>
      <c r="G11142" t="s">
        <v>1444</v>
      </c>
      <c r="H11142">
        <v>58429</v>
      </c>
      <c r="I11142">
        <v>14537</v>
      </c>
      <c r="J11142">
        <v>3434</v>
      </c>
      <c r="K11142">
        <v>19419</v>
      </c>
      <c r="L11142">
        <v>18400</v>
      </c>
      <c r="M11142" t="s">
        <v>2043</v>
      </c>
      <c r="N11142" t="s">
        <v>2043</v>
      </c>
      <c r="O11142" t="s">
        <v>2043</v>
      </c>
      <c r="P11142" t="s">
        <v>2043</v>
      </c>
    </row>
    <row r="11143" spans="1:16" x14ac:dyDescent="0.2">
      <c r="A11143" t="s">
        <v>193</v>
      </c>
      <c r="B11143">
        <v>202</v>
      </c>
      <c r="C11143">
        <v>2018</v>
      </c>
      <c r="D11143" t="s">
        <v>193</v>
      </c>
      <c r="E11143" t="s">
        <v>2143</v>
      </c>
      <c r="F11143" t="s">
        <v>22</v>
      </c>
      <c r="G11143" t="s">
        <v>1403</v>
      </c>
      <c r="H11143">
        <v>36372</v>
      </c>
      <c r="I11143">
        <v>14485</v>
      </c>
      <c r="J11143">
        <v>1949</v>
      </c>
      <c r="K11143">
        <v>21829</v>
      </c>
      <c r="L11143">
        <v>42300</v>
      </c>
      <c r="M11143" t="s">
        <v>2043</v>
      </c>
      <c r="N11143" t="s">
        <v>2043</v>
      </c>
      <c r="O11143" t="s">
        <v>2043</v>
      </c>
      <c r="P11143" t="s">
        <v>2043</v>
      </c>
    </row>
    <row r="11144" spans="1:16" x14ac:dyDescent="0.2">
      <c r="A11144" t="s">
        <v>2201</v>
      </c>
      <c r="B11144">
        <v>203</v>
      </c>
      <c r="C11144">
        <v>2018</v>
      </c>
      <c r="D11144" t="s">
        <v>27</v>
      </c>
      <c r="E11144" t="s">
        <v>27</v>
      </c>
      <c r="F11144" t="s">
        <v>181</v>
      </c>
      <c r="G11144" t="s">
        <v>1549</v>
      </c>
      <c r="H11144">
        <v>17682</v>
      </c>
      <c r="I11144">
        <v>14391</v>
      </c>
      <c r="J11144">
        <v>2099</v>
      </c>
      <c r="K11144">
        <v>29774</v>
      </c>
      <c r="L11144">
        <v>17000</v>
      </c>
      <c r="M11144" t="s">
        <v>2043</v>
      </c>
      <c r="N11144" t="s">
        <v>2043</v>
      </c>
      <c r="O11144" t="s">
        <v>2043</v>
      </c>
      <c r="P11144" t="s">
        <v>2043</v>
      </c>
    </row>
    <row r="11145" spans="1:16" x14ac:dyDescent="0.2">
      <c r="A11145" t="s">
        <v>2194</v>
      </c>
      <c r="B11145">
        <v>204</v>
      </c>
      <c r="C11145">
        <v>2018</v>
      </c>
      <c r="D11145" t="s">
        <v>1727</v>
      </c>
      <c r="E11145" t="s">
        <v>2064</v>
      </c>
      <c r="F11145" t="s">
        <v>44</v>
      </c>
      <c r="G11145" t="s">
        <v>1513</v>
      </c>
      <c r="H11145">
        <v>53142</v>
      </c>
      <c r="I11145">
        <v>14314</v>
      </c>
      <c r="J11145">
        <v>1687</v>
      </c>
      <c r="K11145">
        <v>16780</v>
      </c>
      <c r="L11145">
        <v>50000</v>
      </c>
      <c r="M11145" t="s">
        <v>2043</v>
      </c>
      <c r="N11145" t="s">
        <v>2043</v>
      </c>
      <c r="O11145" t="s">
        <v>2043</v>
      </c>
      <c r="P11145" t="s">
        <v>2043</v>
      </c>
    </row>
    <row r="11146" spans="1:16" x14ac:dyDescent="0.2">
      <c r="A11146" t="s">
        <v>2214</v>
      </c>
      <c r="B11146">
        <v>205</v>
      </c>
      <c r="C11146">
        <v>2018</v>
      </c>
      <c r="D11146" t="s">
        <v>97</v>
      </c>
      <c r="E11146" t="s">
        <v>2044</v>
      </c>
      <c r="F11146" t="s">
        <v>98</v>
      </c>
      <c r="G11146" t="s">
        <v>1684</v>
      </c>
      <c r="H11146">
        <v>15946</v>
      </c>
      <c r="I11146">
        <v>14257</v>
      </c>
      <c r="J11146">
        <v>2079</v>
      </c>
      <c r="K11146">
        <v>281763</v>
      </c>
      <c r="L11146">
        <v>9047</v>
      </c>
      <c r="M11146" t="s">
        <v>2043</v>
      </c>
      <c r="N11146" t="s">
        <v>2043</v>
      </c>
      <c r="O11146" t="s">
        <v>2043</v>
      </c>
      <c r="P11146" t="s">
        <v>2043</v>
      </c>
    </row>
    <row r="11147" spans="1:16" x14ac:dyDescent="0.2">
      <c r="A11147" t="s">
        <v>2148</v>
      </c>
      <c r="B11147">
        <v>206</v>
      </c>
      <c r="C11147">
        <v>2018</v>
      </c>
      <c r="D11147" t="s">
        <v>21</v>
      </c>
      <c r="E11147" t="s">
        <v>920</v>
      </c>
      <c r="F11147" t="s">
        <v>22</v>
      </c>
      <c r="G11147" t="s">
        <v>1502</v>
      </c>
      <c r="H11147">
        <v>8650</v>
      </c>
      <c r="I11147">
        <v>14251</v>
      </c>
      <c r="J11147">
        <v>805</v>
      </c>
      <c r="K11147">
        <v>10692</v>
      </c>
      <c r="L11147">
        <v>3522</v>
      </c>
      <c r="M11147" t="s">
        <v>2043</v>
      </c>
      <c r="N11147" t="s">
        <v>2043</v>
      </c>
      <c r="O11147" t="s">
        <v>2043</v>
      </c>
      <c r="P11147" t="s">
        <v>2043</v>
      </c>
    </row>
    <row r="11148" spans="1:16" x14ac:dyDescent="0.2">
      <c r="A11148" t="s">
        <v>2296</v>
      </c>
      <c r="B11148">
        <v>207</v>
      </c>
      <c r="C11148">
        <v>2018</v>
      </c>
      <c r="D11148" t="s">
        <v>1138</v>
      </c>
      <c r="E11148" t="s">
        <v>2044</v>
      </c>
      <c r="F11148" t="s">
        <v>55</v>
      </c>
      <c r="G11148" t="s">
        <v>1453</v>
      </c>
      <c r="H11148">
        <v>16042</v>
      </c>
      <c r="I11148">
        <v>14210</v>
      </c>
      <c r="J11148">
        <v>692</v>
      </c>
      <c r="K11148">
        <v>11484</v>
      </c>
      <c r="L11148">
        <v>80000</v>
      </c>
      <c r="M11148" t="s">
        <v>2043</v>
      </c>
      <c r="N11148" t="s">
        <v>2043</v>
      </c>
      <c r="O11148" t="s">
        <v>2043</v>
      </c>
      <c r="P11148" t="s">
        <v>2043</v>
      </c>
    </row>
    <row r="11149" spans="1:16" x14ac:dyDescent="0.2">
      <c r="A11149" t="s">
        <v>2211</v>
      </c>
      <c r="B11149">
        <v>208</v>
      </c>
      <c r="C11149">
        <v>2018</v>
      </c>
      <c r="D11149" t="s">
        <v>74</v>
      </c>
      <c r="E11149" t="s">
        <v>74</v>
      </c>
      <c r="F11149" t="s">
        <v>210</v>
      </c>
      <c r="G11149" t="s">
        <v>1526</v>
      </c>
      <c r="H11149">
        <v>15293</v>
      </c>
      <c r="I11149">
        <v>14198</v>
      </c>
      <c r="J11149">
        <v>307</v>
      </c>
      <c r="K11149">
        <v>15340</v>
      </c>
      <c r="L11149">
        <v>37000</v>
      </c>
      <c r="M11149" t="s">
        <v>2043</v>
      </c>
      <c r="N11149" t="s">
        <v>2043</v>
      </c>
      <c r="O11149" t="s">
        <v>2043</v>
      </c>
      <c r="P11149" t="s">
        <v>2043</v>
      </c>
    </row>
    <row r="11150" spans="1:16" x14ac:dyDescent="0.2">
      <c r="A11150" t="s">
        <v>2255</v>
      </c>
      <c r="B11150">
        <v>209</v>
      </c>
      <c r="C11150">
        <v>2018</v>
      </c>
      <c r="D11150" t="s">
        <v>1838</v>
      </c>
      <c r="E11150" t="s">
        <v>2042</v>
      </c>
      <c r="F11150" t="s">
        <v>55</v>
      </c>
      <c r="G11150" t="s">
        <v>1414</v>
      </c>
      <c r="H11150">
        <v>29800</v>
      </c>
      <c r="I11150">
        <v>14135</v>
      </c>
      <c r="J11150">
        <v>1363</v>
      </c>
      <c r="K11150">
        <v>5722</v>
      </c>
      <c r="L11150">
        <v>82700</v>
      </c>
      <c r="M11150" t="s">
        <v>2043</v>
      </c>
      <c r="N11150" t="s">
        <v>2046</v>
      </c>
      <c r="O11150" t="s">
        <v>2043</v>
      </c>
      <c r="P11150" t="s">
        <v>2043</v>
      </c>
    </row>
    <row r="11151" spans="1:16" x14ac:dyDescent="0.2">
      <c r="A11151" t="s">
        <v>2264</v>
      </c>
      <c r="B11151">
        <v>210</v>
      </c>
      <c r="C11151">
        <v>2018</v>
      </c>
      <c r="D11151" t="s">
        <v>97</v>
      </c>
      <c r="E11151" t="s">
        <v>2044</v>
      </c>
      <c r="F11151" t="s">
        <v>199</v>
      </c>
      <c r="G11151" t="s">
        <v>1548</v>
      </c>
      <c r="H11151">
        <v>17643</v>
      </c>
      <c r="I11151">
        <v>14093</v>
      </c>
      <c r="J11151">
        <v>2310</v>
      </c>
      <c r="K11151">
        <v>253941</v>
      </c>
      <c r="L11151">
        <v>15378</v>
      </c>
      <c r="M11151" t="s">
        <v>2043</v>
      </c>
      <c r="N11151" t="s">
        <v>2043</v>
      </c>
      <c r="O11151" t="s">
        <v>2043</v>
      </c>
      <c r="P11151" t="s">
        <v>2043</v>
      </c>
    </row>
    <row r="11152" spans="1:16" x14ac:dyDescent="0.2">
      <c r="A11152" t="s">
        <v>958</v>
      </c>
      <c r="B11152">
        <v>211</v>
      </c>
      <c r="C11152">
        <v>2018</v>
      </c>
      <c r="D11152" t="s">
        <v>1111</v>
      </c>
      <c r="E11152" t="s">
        <v>221</v>
      </c>
      <c r="F11152" t="s">
        <v>22</v>
      </c>
      <c r="G11152" t="s">
        <v>1678</v>
      </c>
      <c r="H11152">
        <v>16480</v>
      </c>
      <c r="I11152">
        <v>14091</v>
      </c>
      <c r="J11152">
        <v>1038</v>
      </c>
      <c r="K11152">
        <v>12185</v>
      </c>
      <c r="L11152">
        <v>7735</v>
      </c>
      <c r="M11152" t="s">
        <v>2043</v>
      </c>
      <c r="N11152" t="s">
        <v>2043</v>
      </c>
      <c r="O11152" t="s">
        <v>2043</v>
      </c>
      <c r="P11152" t="s">
        <v>2043</v>
      </c>
    </row>
    <row r="11153" spans="1:16" x14ac:dyDescent="0.2">
      <c r="A11153" t="s">
        <v>2225</v>
      </c>
      <c r="B11153">
        <v>212</v>
      </c>
      <c r="C11153">
        <v>2018</v>
      </c>
      <c r="D11153" t="s">
        <v>79</v>
      </c>
      <c r="E11153" t="s">
        <v>2044</v>
      </c>
      <c r="F11153" t="s">
        <v>28</v>
      </c>
      <c r="G11153" t="s">
        <v>1406</v>
      </c>
      <c r="H11153">
        <v>41924</v>
      </c>
      <c r="I11153">
        <v>14024</v>
      </c>
      <c r="J11153">
        <v>1492</v>
      </c>
      <c r="K11153">
        <v>20429</v>
      </c>
      <c r="L11153">
        <v>64000</v>
      </c>
      <c r="M11153" t="s">
        <v>2043</v>
      </c>
      <c r="N11153" t="s">
        <v>2043</v>
      </c>
      <c r="O11153" t="s">
        <v>2043</v>
      </c>
      <c r="P11153" t="s">
        <v>2043</v>
      </c>
    </row>
    <row r="11154" spans="1:16" x14ac:dyDescent="0.2">
      <c r="A11154" t="s">
        <v>2150</v>
      </c>
      <c r="B11154">
        <v>213</v>
      </c>
      <c r="C11154">
        <v>2018</v>
      </c>
      <c r="D11154" t="s">
        <v>488</v>
      </c>
      <c r="E11154" t="s">
        <v>920</v>
      </c>
      <c r="F11154" t="s">
        <v>116</v>
      </c>
      <c r="G11154" t="s">
        <v>1542</v>
      </c>
      <c r="H11154">
        <v>16725</v>
      </c>
      <c r="I11154">
        <v>13949</v>
      </c>
      <c r="J11154">
        <v>898</v>
      </c>
      <c r="K11154">
        <v>30241</v>
      </c>
      <c r="L11154">
        <v>3414</v>
      </c>
      <c r="M11154" t="s">
        <v>2043</v>
      </c>
      <c r="N11154" t="s">
        <v>2043</v>
      </c>
      <c r="O11154" t="s">
        <v>2043</v>
      </c>
      <c r="P11154" t="s">
        <v>2043</v>
      </c>
    </row>
    <row r="11155" spans="1:16" x14ac:dyDescent="0.2">
      <c r="A11155" t="s">
        <v>2174</v>
      </c>
      <c r="B11155">
        <v>214</v>
      </c>
      <c r="C11155">
        <v>2018</v>
      </c>
      <c r="D11155" t="s">
        <v>214</v>
      </c>
      <c r="E11155" t="s">
        <v>920</v>
      </c>
      <c r="F11155" t="s">
        <v>35</v>
      </c>
      <c r="G11155" t="s">
        <v>1678</v>
      </c>
      <c r="H11155">
        <v>7510</v>
      </c>
      <c r="I11155">
        <v>13850</v>
      </c>
      <c r="J11155">
        <v>1161</v>
      </c>
      <c r="K11155">
        <v>33112</v>
      </c>
      <c r="L11155">
        <v>10500</v>
      </c>
      <c r="M11155" t="s">
        <v>2043</v>
      </c>
      <c r="N11155" t="s">
        <v>2043</v>
      </c>
      <c r="O11155" t="s">
        <v>2043</v>
      </c>
      <c r="P11155" t="s">
        <v>2043</v>
      </c>
    </row>
    <row r="11156" spans="1:16" x14ac:dyDescent="0.2">
      <c r="A11156" t="s">
        <v>2206</v>
      </c>
      <c r="B11156">
        <v>215</v>
      </c>
      <c r="C11156">
        <v>2018</v>
      </c>
      <c r="D11156" t="s">
        <v>46</v>
      </c>
      <c r="E11156" t="s">
        <v>46</v>
      </c>
      <c r="F11156" t="s">
        <v>72</v>
      </c>
      <c r="G11156" t="s">
        <v>1461</v>
      </c>
      <c r="H11156">
        <v>39524</v>
      </c>
      <c r="I11156">
        <v>13838</v>
      </c>
      <c r="J11156">
        <v>1508</v>
      </c>
      <c r="K11156">
        <v>19962</v>
      </c>
      <c r="L11156">
        <v>48400</v>
      </c>
      <c r="M11156" t="s">
        <v>2043</v>
      </c>
      <c r="N11156" t="s">
        <v>2043</v>
      </c>
      <c r="O11156" t="s">
        <v>2043</v>
      </c>
      <c r="P11156" t="s">
        <v>2043</v>
      </c>
    </row>
    <row r="11157" spans="1:16" x14ac:dyDescent="0.2">
      <c r="A11157" t="s">
        <v>2196</v>
      </c>
      <c r="B11157">
        <v>216</v>
      </c>
      <c r="C11157">
        <v>2018</v>
      </c>
      <c r="D11157" t="s">
        <v>980</v>
      </c>
      <c r="E11157" t="s">
        <v>2055</v>
      </c>
      <c r="F11157" t="s">
        <v>72</v>
      </c>
      <c r="G11157" t="s">
        <v>1583</v>
      </c>
      <c r="I11157">
        <v>13740</v>
      </c>
      <c r="J11157">
        <v>314</v>
      </c>
      <c r="K11157">
        <v>9509</v>
      </c>
      <c r="L11157">
        <v>10000</v>
      </c>
      <c r="M11157" t="s">
        <v>2043</v>
      </c>
      <c r="N11157" t="s">
        <v>2043</v>
      </c>
      <c r="O11157" t="s">
        <v>2043</v>
      </c>
      <c r="P11157" t="s">
        <v>2043</v>
      </c>
    </row>
    <row r="11158" spans="1:16" x14ac:dyDescent="0.2">
      <c r="A11158" t="s">
        <v>2204</v>
      </c>
      <c r="B11158">
        <v>217</v>
      </c>
      <c r="C11158">
        <v>2018</v>
      </c>
      <c r="D11158" t="s">
        <v>65</v>
      </c>
      <c r="E11158" t="s">
        <v>2044</v>
      </c>
      <c r="F11158" t="s">
        <v>28</v>
      </c>
      <c r="G11158" t="s">
        <v>1406</v>
      </c>
      <c r="H11158">
        <v>16134</v>
      </c>
      <c r="I11158">
        <v>13735</v>
      </c>
      <c r="J11158">
        <v>1164</v>
      </c>
      <c r="K11158">
        <v>79586</v>
      </c>
      <c r="L11158">
        <v>18100</v>
      </c>
      <c r="M11158" t="s">
        <v>2043</v>
      </c>
      <c r="N11158" t="s">
        <v>2043</v>
      </c>
      <c r="O11158" t="s">
        <v>2043</v>
      </c>
      <c r="P11158" t="s">
        <v>2043</v>
      </c>
    </row>
    <row r="11159" spans="1:16" x14ac:dyDescent="0.2">
      <c r="A11159" t="s">
        <v>2186</v>
      </c>
      <c r="B11159">
        <v>218</v>
      </c>
      <c r="C11159">
        <v>2018</v>
      </c>
      <c r="D11159" t="s">
        <v>223</v>
      </c>
      <c r="E11159" t="s">
        <v>920</v>
      </c>
      <c r="F11159" t="s">
        <v>22</v>
      </c>
      <c r="G11159" t="s">
        <v>1403</v>
      </c>
      <c r="H11159">
        <v>33223</v>
      </c>
      <c r="I11159">
        <v>13705</v>
      </c>
      <c r="J11159">
        <v>183</v>
      </c>
      <c r="K11159">
        <v>79055</v>
      </c>
      <c r="L11159">
        <v>10897</v>
      </c>
      <c r="M11159" t="s">
        <v>2043</v>
      </c>
      <c r="N11159" t="s">
        <v>2043</v>
      </c>
      <c r="O11159" t="s">
        <v>2043</v>
      </c>
      <c r="P11159" t="s">
        <v>2043</v>
      </c>
    </row>
    <row r="11160" spans="1:16" x14ac:dyDescent="0.2">
      <c r="A11160" t="s">
        <v>2199</v>
      </c>
      <c r="B11160">
        <v>219</v>
      </c>
      <c r="C11160">
        <v>2018</v>
      </c>
      <c r="D11160" t="s">
        <v>214</v>
      </c>
      <c r="E11160" t="s">
        <v>920</v>
      </c>
      <c r="F11160" t="s">
        <v>53</v>
      </c>
      <c r="G11160" t="s">
        <v>1479</v>
      </c>
      <c r="H11160">
        <v>16175</v>
      </c>
      <c r="I11160">
        <v>13627</v>
      </c>
      <c r="J11160">
        <v>1724</v>
      </c>
      <c r="K11160">
        <v>42257</v>
      </c>
      <c r="L11160">
        <v>15617</v>
      </c>
      <c r="M11160" t="s">
        <v>2043</v>
      </c>
      <c r="N11160" t="s">
        <v>2043</v>
      </c>
      <c r="O11160" t="s">
        <v>2043</v>
      </c>
      <c r="P11160" t="s">
        <v>2043</v>
      </c>
    </row>
    <row r="11161" spans="1:16" x14ac:dyDescent="0.2">
      <c r="A11161" t="s">
        <v>2119</v>
      </c>
      <c r="B11161">
        <v>220</v>
      </c>
      <c r="C11161">
        <v>2018</v>
      </c>
      <c r="D11161" t="s">
        <v>488</v>
      </c>
      <c r="E11161" t="s">
        <v>920</v>
      </c>
      <c r="F11161" t="s">
        <v>22</v>
      </c>
      <c r="G11161" t="s">
        <v>1403</v>
      </c>
      <c r="H11161">
        <v>49738</v>
      </c>
      <c r="I11161">
        <v>13274</v>
      </c>
      <c r="J11161">
        <v>1311</v>
      </c>
      <c r="K11161">
        <v>42026</v>
      </c>
      <c r="L11161">
        <v>11000</v>
      </c>
      <c r="M11161" t="s">
        <v>2043</v>
      </c>
      <c r="N11161" t="s">
        <v>2046</v>
      </c>
      <c r="O11161" t="s">
        <v>2043</v>
      </c>
      <c r="P11161" t="s">
        <v>2043</v>
      </c>
    </row>
    <row r="11162" spans="1:16" x14ac:dyDescent="0.2">
      <c r="A11162" t="s">
        <v>2213</v>
      </c>
      <c r="B11162">
        <v>221</v>
      </c>
      <c r="C11162">
        <v>2018</v>
      </c>
      <c r="D11162" t="s">
        <v>175</v>
      </c>
      <c r="E11162" t="s">
        <v>2067</v>
      </c>
      <c r="F11162" t="s">
        <v>28</v>
      </c>
      <c r="G11162" t="s">
        <v>1406</v>
      </c>
      <c r="H11162">
        <v>12919</v>
      </c>
      <c r="I11162">
        <v>13263</v>
      </c>
      <c r="J11162">
        <v>1874</v>
      </c>
      <c r="K11162">
        <v>23698</v>
      </c>
      <c r="L11162">
        <v>11200</v>
      </c>
      <c r="M11162" t="s">
        <v>2043</v>
      </c>
      <c r="N11162" t="s">
        <v>2043</v>
      </c>
      <c r="O11162" t="s">
        <v>2043</v>
      </c>
      <c r="P11162" t="s">
        <v>2043</v>
      </c>
    </row>
    <row r="11163" spans="1:16" x14ac:dyDescent="0.2">
      <c r="A11163" t="s">
        <v>2487</v>
      </c>
      <c r="B11163">
        <v>222</v>
      </c>
      <c r="C11163">
        <v>2018</v>
      </c>
      <c r="D11163" t="s">
        <v>1359</v>
      </c>
      <c r="E11163" t="s">
        <v>2143</v>
      </c>
      <c r="F11163" t="s">
        <v>55</v>
      </c>
      <c r="G11163" t="s">
        <v>1456</v>
      </c>
      <c r="H11163">
        <v>91056</v>
      </c>
      <c r="I11163">
        <v>13094</v>
      </c>
      <c r="J11163">
        <v>1795</v>
      </c>
      <c r="K11163">
        <v>40774</v>
      </c>
      <c r="L11163">
        <v>18700</v>
      </c>
      <c r="M11163" t="s">
        <v>2043</v>
      </c>
      <c r="N11163" t="s">
        <v>2043</v>
      </c>
      <c r="O11163" t="s">
        <v>2043</v>
      </c>
      <c r="P11163" t="s">
        <v>2043</v>
      </c>
    </row>
    <row r="11164" spans="1:16" x14ac:dyDescent="0.2">
      <c r="A11164" t="s">
        <v>2277</v>
      </c>
      <c r="B11164">
        <v>223</v>
      </c>
      <c r="C11164">
        <v>2018</v>
      </c>
      <c r="D11164" t="s">
        <v>920</v>
      </c>
      <c r="E11164" t="s">
        <v>920</v>
      </c>
      <c r="F11164" t="s">
        <v>116</v>
      </c>
      <c r="G11164" t="s">
        <v>1529</v>
      </c>
      <c r="H11164">
        <v>1332</v>
      </c>
      <c r="I11164">
        <v>13022</v>
      </c>
      <c r="J11164">
        <v>137</v>
      </c>
      <c r="K11164">
        <v>6320</v>
      </c>
      <c r="L11164">
        <v>2700</v>
      </c>
      <c r="M11164" t="s">
        <v>2043</v>
      </c>
      <c r="N11164" t="s">
        <v>2043</v>
      </c>
      <c r="O11164" t="s">
        <v>2043</v>
      </c>
      <c r="P11164" t="s">
        <v>2043</v>
      </c>
    </row>
    <row r="11165" spans="1:16" x14ac:dyDescent="0.2">
      <c r="A11165" t="s">
        <v>2340</v>
      </c>
      <c r="B11165">
        <v>224</v>
      </c>
      <c r="C11165">
        <v>2018</v>
      </c>
      <c r="D11165" t="s">
        <v>100</v>
      </c>
      <c r="E11165" t="s">
        <v>112</v>
      </c>
      <c r="F11165" t="s">
        <v>41</v>
      </c>
      <c r="G11165" t="s">
        <v>1932</v>
      </c>
      <c r="H11165">
        <v>67102</v>
      </c>
      <c r="I11165">
        <v>13003</v>
      </c>
      <c r="J11165">
        <v>2940</v>
      </c>
      <c r="K11165">
        <v>30141</v>
      </c>
      <c r="L11165">
        <v>7467</v>
      </c>
      <c r="M11165" t="s">
        <v>2043</v>
      </c>
      <c r="N11165" t="s">
        <v>2043</v>
      </c>
      <c r="O11165" t="s">
        <v>2043</v>
      </c>
      <c r="P11165" t="s">
        <v>2043</v>
      </c>
    </row>
    <row r="11166" spans="1:16" x14ac:dyDescent="0.2">
      <c r="A11166" t="s">
        <v>2480</v>
      </c>
      <c r="B11166">
        <v>225</v>
      </c>
      <c r="C11166">
        <v>2018</v>
      </c>
      <c r="D11166" t="s">
        <v>74</v>
      </c>
      <c r="E11166" t="s">
        <v>74</v>
      </c>
      <c r="F11166" t="s">
        <v>28</v>
      </c>
      <c r="G11166" t="s">
        <v>1406</v>
      </c>
      <c r="H11166">
        <v>11124</v>
      </c>
      <c r="I11166">
        <v>12960</v>
      </c>
      <c r="J11166">
        <v>74</v>
      </c>
      <c r="K11166">
        <v>18718</v>
      </c>
      <c r="L11166">
        <v>41500</v>
      </c>
      <c r="M11166" t="s">
        <v>2043</v>
      </c>
      <c r="N11166" t="s">
        <v>2043</v>
      </c>
      <c r="O11166" t="s">
        <v>2043</v>
      </c>
      <c r="P11166" t="s">
        <v>2043</v>
      </c>
    </row>
    <row r="11167" spans="1:16" x14ac:dyDescent="0.2">
      <c r="A11167" t="s">
        <v>2203</v>
      </c>
      <c r="B11167">
        <v>226</v>
      </c>
      <c r="C11167">
        <v>2018</v>
      </c>
      <c r="D11167" t="s">
        <v>980</v>
      </c>
      <c r="E11167" t="s">
        <v>2055</v>
      </c>
      <c r="F11167" t="s">
        <v>18</v>
      </c>
      <c r="G11167" t="s">
        <v>1537</v>
      </c>
      <c r="H11167">
        <v>22532</v>
      </c>
      <c r="I11167">
        <v>12923</v>
      </c>
      <c r="J11167">
        <v>1269</v>
      </c>
      <c r="K11167">
        <v>16350</v>
      </c>
      <c r="L11167">
        <v>32944</v>
      </c>
      <c r="M11167" t="s">
        <v>2043</v>
      </c>
      <c r="N11167" t="s">
        <v>2043</v>
      </c>
      <c r="O11167" t="s">
        <v>2043</v>
      </c>
      <c r="P11167" t="s">
        <v>2043</v>
      </c>
    </row>
    <row r="11168" spans="1:16" x14ac:dyDescent="0.2">
      <c r="A11168" t="s">
        <v>2202</v>
      </c>
      <c r="B11168">
        <v>227</v>
      </c>
      <c r="C11168">
        <v>2018</v>
      </c>
      <c r="D11168" t="s">
        <v>230</v>
      </c>
      <c r="E11168" t="s">
        <v>2114</v>
      </c>
      <c r="F11168" t="s">
        <v>954</v>
      </c>
      <c r="G11168" t="s">
        <v>1550</v>
      </c>
      <c r="H11168">
        <v>56721</v>
      </c>
      <c r="I11168">
        <v>12882</v>
      </c>
      <c r="J11168">
        <v>2806</v>
      </c>
      <c r="K11168">
        <v>20687</v>
      </c>
      <c r="L11168">
        <v>50500</v>
      </c>
      <c r="M11168" t="s">
        <v>2043</v>
      </c>
      <c r="N11168" t="s">
        <v>2043</v>
      </c>
      <c r="O11168" t="s">
        <v>2043</v>
      </c>
      <c r="P11168" t="s">
        <v>2043</v>
      </c>
    </row>
    <row r="11169" spans="1:16" x14ac:dyDescent="0.2">
      <c r="A11169" t="s">
        <v>1849</v>
      </c>
      <c r="B11169">
        <v>228</v>
      </c>
      <c r="C11169">
        <v>2018</v>
      </c>
      <c r="D11169" t="s">
        <v>1104</v>
      </c>
      <c r="E11169" t="s">
        <v>2054</v>
      </c>
      <c r="F11169" t="s">
        <v>33</v>
      </c>
      <c r="G11169" t="s">
        <v>1850</v>
      </c>
      <c r="H11169">
        <v>23610</v>
      </c>
      <c r="I11169">
        <v>12747</v>
      </c>
      <c r="J11169">
        <v>1226</v>
      </c>
      <c r="K11169">
        <v>19080</v>
      </c>
      <c r="L11169">
        <v>57765</v>
      </c>
      <c r="M11169" t="s">
        <v>2043</v>
      </c>
      <c r="N11169" t="s">
        <v>2043</v>
      </c>
      <c r="O11169" t="s">
        <v>2043</v>
      </c>
      <c r="P11169" t="s">
        <v>2043</v>
      </c>
    </row>
    <row r="11170" spans="1:16" x14ac:dyDescent="0.2">
      <c r="A11170" t="s">
        <v>2573</v>
      </c>
      <c r="B11170">
        <v>229</v>
      </c>
      <c r="C11170">
        <v>2018</v>
      </c>
      <c r="D11170" t="s">
        <v>1363</v>
      </c>
      <c r="E11170" t="s">
        <v>2045</v>
      </c>
      <c r="F11170" t="s">
        <v>33</v>
      </c>
      <c r="G11170" t="s">
        <v>1642</v>
      </c>
      <c r="H11170">
        <v>100459</v>
      </c>
      <c r="I11170">
        <v>12681</v>
      </c>
      <c r="J11170">
        <v>2341</v>
      </c>
      <c r="K11170">
        <v>25451</v>
      </c>
      <c r="L11170">
        <v>22900</v>
      </c>
      <c r="M11170" t="s">
        <v>2043</v>
      </c>
      <c r="N11170" t="s">
        <v>2043</v>
      </c>
      <c r="O11170" t="s">
        <v>2043</v>
      </c>
      <c r="P11170" t="s">
        <v>2043</v>
      </c>
    </row>
    <row r="11171" spans="1:16" x14ac:dyDescent="0.2">
      <c r="A11171" t="s">
        <v>2335</v>
      </c>
      <c r="B11171">
        <v>230</v>
      </c>
      <c r="C11171">
        <v>2018</v>
      </c>
      <c r="D11171" t="s">
        <v>1111</v>
      </c>
      <c r="E11171" t="s">
        <v>221</v>
      </c>
      <c r="F11171" t="s">
        <v>177</v>
      </c>
      <c r="G11171" t="s">
        <v>1497</v>
      </c>
      <c r="H11171">
        <v>18738</v>
      </c>
      <c r="I11171">
        <v>12646</v>
      </c>
      <c r="J11171">
        <v>811</v>
      </c>
      <c r="K11171">
        <v>18745</v>
      </c>
      <c r="L11171">
        <v>9111</v>
      </c>
      <c r="M11171" t="s">
        <v>2043</v>
      </c>
      <c r="N11171" t="s">
        <v>2043</v>
      </c>
      <c r="O11171" t="s">
        <v>2043</v>
      </c>
      <c r="P11171" t="s">
        <v>2043</v>
      </c>
    </row>
    <row r="11172" spans="1:16" x14ac:dyDescent="0.2">
      <c r="A11172" t="s">
        <v>2248</v>
      </c>
      <c r="B11172">
        <v>231</v>
      </c>
      <c r="C11172">
        <v>2018</v>
      </c>
      <c r="D11172" t="s">
        <v>1838</v>
      </c>
      <c r="E11172" t="s">
        <v>2042</v>
      </c>
      <c r="F11172" t="s">
        <v>53</v>
      </c>
      <c r="G11172" t="s">
        <v>1471</v>
      </c>
      <c r="H11172">
        <v>10655</v>
      </c>
      <c r="I11172">
        <v>12632</v>
      </c>
      <c r="J11172">
        <v>983</v>
      </c>
      <c r="K11172">
        <v>8149</v>
      </c>
      <c r="L11172">
        <v>59200</v>
      </c>
      <c r="M11172" t="s">
        <v>2046</v>
      </c>
      <c r="N11172" t="s">
        <v>2043</v>
      </c>
      <c r="O11172" t="s">
        <v>2043</v>
      </c>
      <c r="P11172" t="s">
        <v>2043</v>
      </c>
    </row>
    <row r="11173" spans="1:16" x14ac:dyDescent="0.2">
      <c r="A11173" t="s">
        <v>2235</v>
      </c>
      <c r="B11173">
        <v>232</v>
      </c>
      <c r="C11173">
        <v>2018</v>
      </c>
      <c r="D11173" t="s">
        <v>214</v>
      </c>
      <c r="E11173" t="s">
        <v>920</v>
      </c>
      <c r="F11173" t="s">
        <v>18</v>
      </c>
      <c r="G11173" t="s">
        <v>1401</v>
      </c>
      <c r="H11173">
        <v>18760</v>
      </c>
      <c r="I11173">
        <v>12607</v>
      </c>
      <c r="J11173">
        <v>1134</v>
      </c>
      <c r="K11173">
        <v>33767</v>
      </c>
      <c r="L11173">
        <v>10200</v>
      </c>
      <c r="M11173" t="s">
        <v>2043</v>
      </c>
      <c r="N11173" t="s">
        <v>2043</v>
      </c>
      <c r="O11173" t="s">
        <v>2043</v>
      </c>
      <c r="P11173" t="s">
        <v>2043</v>
      </c>
    </row>
    <row r="11174" spans="1:16" x14ac:dyDescent="0.2">
      <c r="A11174" t="s">
        <v>2533</v>
      </c>
      <c r="B11174">
        <v>233</v>
      </c>
      <c r="C11174">
        <v>2018</v>
      </c>
      <c r="D11174" t="s">
        <v>214</v>
      </c>
      <c r="E11174" t="s">
        <v>920</v>
      </c>
      <c r="F11174" t="s">
        <v>35</v>
      </c>
      <c r="G11174" t="s">
        <v>1494</v>
      </c>
      <c r="H11174">
        <v>45344</v>
      </c>
      <c r="I11174">
        <v>12586</v>
      </c>
      <c r="J11174">
        <v>2999</v>
      </c>
      <c r="K11174">
        <v>76585</v>
      </c>
      <c r="L11174">
        <v>16200</v>
      </c>
      <c r="M11174" t="s">
        <v>2043</v>
      </c>
      <c r="N11174" t="s">
        <v>2043</v>
      </c>
      <c r="O11174" t="s">
        <v>2043</v>
      </c>
      <c r="P11174" t="s">
        <v>2043</v>
      </c>
    </row>
    <row r="11175" spans="1:16" x14ac:dyDescent="0.2">
      <c r="A11175" t="s">
        <v>2257</v>
      </c>
      <c r="B11175">
        <v>234</v>
      </c>
      <c r="C11175">
        <v>2018</v>
      </c>
      <c r="D11175" t="s">
        <v>97</v>
      </c>
      <c r="E11175" t="s">
        <v>2044</v>
      </c>
      <c r="F11175" t="s">
        <v>142</v>
      </c>
      <c r="G11175" t="s">
        <v>1790</v>
      </c>
      <c r="H11175">
        <v>9930</v>
      </c>
      <c r="I11175">
        <v>12516</v>
      </c>
      <c r="J11175">
        <v>1822</v>
      </c>
      <c r="K11175">
        <v>60515</v>
      </c>
      <c r="L11175">
        <v>2640</v>
      </c>
      <c r="M11175" t="s">
        <v>2043</v>
      </c>
      <c r="N11175" t="s">
        <v>2046</v>
      </c>
      <c r="O11175" t="s">
        <v>2043</v>
      </c>
      <c r="P11175" t="s">
        <v>2043</v>
      </c>
    </row>
    <row r="11176" spans="1:16" x14ac:dyDescent="0.2">
      <c r="A11176" t="s">
        <v>2239</v>
      </c>
      <c r="B11176">
        <v>235</v>
      </c>
      <c r="C11176">
        <v>2018</v>
      </c>
      <c r="D11176" t="s">
        <v>24</v>
      </c>
      <c r="E11176" t="s">
        <v>2042</v>
      </c>
      <c r="F11176" t="s">
        <v>22</v>
      </c>
      <c r="G11176" t="s">
        <v>1477</v>
      </c>
      <c r="H11176">
        <v>943</v>
      </c>
      <c r="I11176">
        <v>12506</v>
      </c>
      <c r="J11176">
        <v>116</v>
      </c>
      <c r="K11176">
        <v>8413</v>
      </c>
      <c r="L11176">
        <v>98000</v>
      </c>
      <c r="M11176" t="s">
        <v>2043</v>
      </c>
      <c r="N11176" t="s">
        <v>2043</v>
      </c>
      <c r="O11176" t="s">
        <v>2043</v>
      </c>
      <c r="P11176" t="s">
        <v>2043</v>
      </c>
    </row>
    <row r="11177" spans="1:16" x14ac:dyDescent="0.2">
      <c r="A11177" t="s">
        <v>2534</v>
      </c>
      <c r="B11177">
        <v>236</v>
      </c>
      <c r="C11177">
        <v>2018</v>
      </c>
      <c r="D11177" t="s">
        <v>1359</v>
      </c>
      <c r="E11177" t="s">
        <v>2143</v>
      </c>
      <c r="F11177" t="s">
        <v>28</v>
      </c>
      <c r="G11177" t="s">
        <v>1445</v>
      </c>
      <c r="H11177">
        <v>184161</v>
      </c>
      <c r="I11177">
        <v>12497</v>
      </c>
      <c r="J11177">
        <v>3915</v>
      </c>
      <c r="K11177">
        <v>21329</v>
      </c>
      <c r="L11177">
        <v>13400</v>
      </c>
      <c r="M11177" t="s">
        <v>2043</v>
      </c>
      <c r="N11177" t="s">
        <v>2043</v>
      </c>
      <c r="O11177" t="s">
        <v>2043</v>
      </c>
      <c r="P11177" t="s">
        <v>2043</v>
      </c>
    </row>
    <row r="11178" spans="1:16" x14ac:dyDescent="0.2">
      <c r="A11178" t="s">
        <v>2253</v>
      </c>
      <c r="B11178">
        <v>237</v>
      </c>
      <c r="C11178">
        <v>2018</v>
      </c>
      <c r="D11178" t="s">
        <v>609</v>
      </c>
      <c r="E11178" t="s">
        <v>2044</v>
      </c>
      <c r="F11178" t="s">
        <v>28</v>
      </c>
      <c r="G11178" t="s">
        <v>1406</v>
      </c>
      <c r="H11178">
        <v>87065</v>
      </c>
      <c r="I11178">
        <v>12491</v>
      </c>
      <c r="J11178">
        <v>4970</v>
      </c>
      <c r="K11178">
        <v>220217</v>
      </c>
      <c r="L11178">
        <v>13900</v>
      </c>
      <c r="M11178" t="s">
        <v>2043</v>
      </c>
      <c r="N11178" t="s">
        <v>2043</v>
      </c>
      <c r="O11178" t="s">
        <v>2043</v>
      </c>
      <c r="P11178" t="s">
        <v>2043</v>
      </c>
    </row>
    <row r="11179" spans="1:16" x14ac:dyDescent="0.2">
      <c r="A11179" t="s">
        <v>2268</v>
      </c>
      <c r="B11179">
        <v>238</v>
      </c>
      <c r="C11179">
        <v>2018</v>
      </c>
      <c r="D11179" t="s">
        <v>972</v>
      </c>
      <c r="E11179" t="s">
        <v>115</v>
      </c>
      <c r="F11179" t="s">
        <v>28</v>
      </c>
      <c r="G11179" t="s">
        <v>1517</v>
      </c>
      <c r="H11179">
        <v>10330</v>
      </c>
      <c r="I11179">
        <v>12462</v>
      </c>
      <c r="J11179">
        <v>406</v>
      </c>
      <c r="K11179">
        <v>7811</v>
      </c>
      <c r="L11179">
        <v>22000</v>
      </c>
      <c r="M11179" t="s">
        <v>2043</v>
      </c>
      <c r="N11179" t="s">
        <v>2043</v>
      </c>
      <c r="O11179" t="s">
        <v>2043</v>
      </c>
      <c r="P11179" t="s">
        <v>2043</v>
      </c>
    </row>
    <row r="11180" spans="1:16" x14ac:dyDescent="0.2">
      <c r="A11180" t="s">
        <v>1311</v>
      </c>
      <c r="B11180">
        <v>239</v>
      </c>
      <c r="C11180">
        <v>2018</v>
      </c>
      <c r="D11180" t="s">
        <v>40</v>
      </c>
      <c r="E11180" t="s">
        <v>2044</v>
      </c>
      <c r="F11180" t="s">
        <v>28</v>
      </c>
      <c r="G11180" t="s">
        <v>1406</v>
      </c>
      <c r="I11180">
        <v>12455</v>
      </c>
      <c r="J11180">
        <v>455</v>
      </c>
      <c r="K11180">
        <v>75038</v>
      </c>
      <c r="L11180">
        <v>9283</v>
      </c>
      <c r="M11180" t="s">
        <v>2043</v>
      </c>
      <c r="N11180" t="s">
        <v>2046</v>
      </c>
      <c r="O11180" t="s">
        <v>2043</v>
      </c>
      <c r="P11180" t="s">
        <v>2043</v>
      </c>
    </row>
    <row r="11181" spans="1:16" x14ac:dyDescent="0.2">
      <c r="A11181" t="s">
        <v>2278</v>
      </c>
      <c r="B11181">
        <v>240</v>
      </c>
      <c r="C11181">
        <v>2018</v>
      </c>
      <c r="D11181" t="s">
        <v>824</v>
      </c>
      <c r="E11181" t="s">
        <v>112</v>
      </c>
      <c r="F11181" t="s">
        <v>18</v>
      </c>
      <c r="G11181" t="s">
        <v>1623</v>
      </c>
      <c r="H11181">
        <v>60041</v>
      </c>
      <c r="I11181">
        <v>12444</v>
      </c>
      <c r="J11181">
        <v>1020</v>
      </c>
      <c r="K11181">
        <v>22197</v>
      </c>
      <c r="L11181">
        <v>33000</v>
      </c>
      <c r="M11181" t="s">
        <v>2043</v>
      </c>
      <c r="N11181" t="s">
        <v>2043</v>
      </c>
      <c r="O11181" t="s">
        <v>2043</v>
      </c>
      <c r="P11181" t="s">
        <v>2043</v>
      </c>
    </row>
    <row r="11182" spans="1:16" x14ac:dyDescent="0.2">
      <c r="A11182" t="s">
        <v>2574</v>
      </c>
      <c r="B11182">
        <v>241</v>
      </c>
      <c r="C11182">
        <v>2018</v>
      </c>
      <c r="D11182" t="s">
        <v>79</v>
      </c>
      <c r="E11182" t="s">
        <v>2044</v>
      </c>
      <c r="F11182" t="s">
        <v>28</v>
      </c>
      <c r="G11182" t="s">
        <v>1406</v>
      </c>
      <c r="H11182">
        <v>8098</v>
      </c>
      <c r="I11182">
        <v>12408</v>
      </c>
      <c r="J11182">
        <v>172</v>
      </c>
      <c r="K11182">
        <v>47169</v>
      </c>
      <c r="L11182">
        <v>12700</v>
      </c>
      <c r="M11182" t="s">
        <v>2043</v>
      </c>
      <c r="N11182" t="s">
        <v>2043</v>
      </c>
      <c r="O11182" t="s">
        <v>2043</v>
      </c>
      <c r="P11182" t="s">
        <v>2043</v>
      </c>
    </row>
    <row r="11183" spans="1:16" x14ac:dyDescent="0.2">
      <c r="A11183" t="s">
        <v>2237</v>
      </c>
      <c r="B11183">
        <v>242</v>
      </c>
      <c r="C11183">
        <v>2018</v>
      </c>
      <c r="D11183" t="s">
        <v>283</v>
      </c>
      <c r="E11183" t="s">
        <v>283</v>
      </c>
      <c r="F11183" t="s">
        <v>125</v>
      </c>
      <c r="G11183" t="s">
        <v>1585</v>
      </c>
      <c r="H11183">
        <v>29403</v>
      </c>
      <c r="I11183">
        <v>12400</v>
      </c>
      <c r="J11183">
        <v>615</v>
      </c>
      <c r="K11183">
        <v>9959</v>
      </c>
      <c r="L11183">
        <v>69000</v>
      </c>
      <c r="M11183" t="s">
        <v>2043</v>
      </c>
      <c r="N11183" t="s">
        <v>2043</v>
      </c>
      <c r="O11183" t="s">
        <v>2043</v>
      </c>
      <c r="P11183" t="s">
        <v>2043</v>
      </c>
    </row>
    <row r="11184" spans="1:16" x14ac:dyDescent="0.2">
      <c r="A11184" t="s">
        <v>2484</v>
      </c>
      <c r="B11184">
        <v>243</v>
      </c>
      <c r="C11184">
        <v>2018</v>
      </c>
      <c r="D11184" t="s">
        <v>757</v>
      </c>
      <c r="E11184" t="s">
        <v>2143</v>
      </c>
      <c r="F11184" t="s">
        <v>41</v>
      </c>
      <c r="G11184" t="s">
        <v>1559</v>
      </c>
      <c r="H11184">
        <v>50302</v>
      </c>
      <c r="I11184">
        <v>12380</v>
      </c>
      <c r="J11184">
        <v>1733</v>
      </c>
      <c r="K11184">
        <v>37180</v>
      </c>
      <c r="L11184">
        <v>58000</v>
      </c>
      <c r="M11184" t="s">
        <v>2043</v>
      </c>
      <c r="N11184" t="s">
        <v>2043</v>
      </c>
      <c r="O11184" t="s">
        <v>2043</v>
      </c>
      <c r="P11184" t="s">
        <v>2043</v>
      </c>
    </row>
    <row r="11185" spans="1:16" x14ac:dyDescent="0.2">
      <c r="A11185" t="s">
        <v>238</v>
      </c>
      <c r="B11185">
        <v>244</v>
      </c>
      <c r="C11185">
        <v>2018</v>
      </c>
      <c r="D11185" t="s">
        <v>214</v>
      </c>
      <c r="E11185" t="s">
        <v>920</v>
      </c>
      <c r="F11185" t="s">
        <v>55</v>
      </c>
      <c r="G11185" t="s">
        <v>1525</v>
      </c>
      <c r="H11185">
        <v>20741</v>
      </c>
      <c r="I11185">
        <v>12320</v>
      </c>
      <c r="J11185">
        <v>565</v>
      </c>
      <c r="K11185">
        <v>52580</v>
      </c>
      <c r="L11185">
        <v>12521</v>
      </c>
      <c r="M11185" t="s">
        <v>2043</v>
      </c>
      <c r="N11185" t="s">
        <v>2043</v>
      </c>
      <c r="O11185" t="s">
        <v>2043</v>
      </c>
      <c r="P11185" t="s">
        <v>2043</v>
      </c>
    </row>
    <row r="11186" spans="1:16" x14ac:dyDescent="0.2">
      <c r="A11186" t="s">
        <v>2276</v>
      </c>
      <c r="B11186">
        <v>245</v>
      </c>
      <c r="C11186">
        <v>2018</v>
      </c>
      <c r="D11186" t="s">
        <v>100</v>
      </c>
      <c r="E11186" t="s">
        <v>112</v>
      </c>
      <c r="F11186" t="s">
        <v>146</v>
      </c>
      <c r="G11186" t="s">
        <v>1813</v>
      </c>
      <c r="H11186">
        <v>57930</v>
      </c>
      <c r="I11186">
        <v>12274</v>
      </c>
      <c r="J11186">
        <v>2539</v>
      </c>
      <c r="K11186">
        <v>23653</v>
      </c>
      <c r="L11186">
        <v>7300</v>
      </c>
      <c r="M11186" t="s">
        <v>2043</v>
      </c>
      <c r="N11186" t="s">
        <v>2043</v>
      </c>
      <c r="O11186" t="s">
        <v>2043</v>
      </c>
      <c r="P11186" t="s">
        <v>2043</v>
      </c>
    </row>
    <row r="11187" spans="1:16" x14ac:dyDescent="0.2">
      <c r="A11187" t="s">
        <v>2172</v>
      </c>
      <c r="B11187">
        <v>246</v>
      </c>
      <c r="C11187">
        <v>2018</v>
      </c>
      <c r="D11187" t="s">
        <v>166</v>
      </c>
      <c r="E11187" t="s">
        <v>2118</v>
      </c>
      <c r="F11187" t="s">
        <v>98</v>
      </c>
      <c r="G11187" t="s">
        <v>1499</v>
      </c>
      <c r="H11187">
        <v>6200</v>
      </c>
      <c r="I11187">
        <v>12250</v>
      </c>
      <c r="J11187">
        <v>387</v>
      </c>
      <c r="K11187">
        <v>9862</v>
      </c>
      <c r="L11187">
        <v>29200</v>
      </c>
      <c r="M11187" t="s">
        <v>2043</v>
      </c>
      <c r="N11187" t="s">
        <v>2043</v>
      </c>
      <c r="O11187" t="s">
        <v>2043</v>
      </c>
      <c r="P11187" t="s">
        <v>2043</v>
      </c>
    </row>
    <row r="11188" spans="1:16" x14ac:dyDescent="0.2">
      <c r="A11188" t="s">
        <v>2324</v>
      </c>
      <c r="B11188">
        <v>247</v>
      </c>
      <c r="C11188">
        <v>2018</v>
      </c>
      <c r="D11188" t="s">
        <v>985</v>
      </c>
      <c r="E11188" t="s">
        <v>115</v>
      </c>
      <c r="F11188" t="s">
        <v>55</v>
      </c>
      <c r="G11188" t="s">
        <v>1799</v>
      </c>
      <c r="H11188">
        <v>981</v>
      </c>
      <c r="I11188">
        <v>12225</v>
      </c>
      <c r="J11188">
        <v>34</v>
      </c>
      <c r="K11188">
        <v>1783</v>
      </c>
      <c r="L11188">
        <v>8413</v>
      </c>
      <c r="M11188" t="s">
        <v>2043</v>
      </c>
      <c r="N11188" t="s">
        <v>2043</v>
      </c>
      <c r="O11188" t="s">
        <v>2043</v>
      </c>
      <c r="P11188" t="s">
        <v>2043</v>
      </c>
    </row>
    <row r="11189" spans="1:16" x14ac:dyDescent="0.2">
      <c r="A11189" t="s">
        <v>2247</v>
      </c>
      <c r="B11189">
        <v>248</v>
      </c>
      <c r="C11189">
        <v>2018</v>
      </c>
      <c r="D11189" t="s">
        <v>1830</v>
      </c>
      <c r="E11189" t="s">
        <v>2042</v>
      </c>
      <c r="F11189" t="s">
        <v>41</v>
      </c>
      <c r="G11189" t="s">
        <v>1612</v>
      </c>
      <c r="H11189">
        <v>2989</v>
      </c>
      <c r="I11189">
        <v>12216</v>
      </c>
      <c r="J11189">
        <v>685</v>
      </c>
      <c r="K11189">
        <v>6846</v>
      </c>
      <c r="L11189">
        <v>65000</v>
      </c>
      <c r="M11189" t="s">
        <v>2043</v>
      </c>
      <c r="N11189" t="s">
        <v>2043</v>
      </c>
      <c r="O11189" t="s">
        <v>2043</v>
      </c>
      <c r="P11189" t="s">
        <v>2043</v>
      </c>
    </row>
    <row r="11190" spans="1:16" x14ac:dyDescent="0.2">
      <c r="A11190" t="s">
        <v>2227</v>
      </c>
      <c r="B11190">
        <v>249</v>
      </c>
      <c r="C11190">
        <v>2018</v>
      </c>
      <c r="D11190" t="s">
        <v>223</v>
      </c>
      <c r="E11190" t="s">
        <v>920</v>
      </c>
      <c r="F11190" t="s">
        <v>116</v>
      </c>
      <c r="G11190" t="s">
        <v>1529</v>
      </c>
      <c r="H11190">
        <v>23373</v>
      </c>
      <c r="I11190">
        <v>12174</v>
      </c>
      <c r="J11190">
        <v>388</v>
      </c>
      <c r="K11190">
        <v>16846</v>
      </c>
      <c r="L11190">
        <v>2470</v>
      </c>
      <c r="M11190" t="s">
        <v>2043</v>
      </c>
      <c r="N11190" t="s">
        <v>2043</v>
      </c>
      <c r="O11190" t="s">
        <v>2043</v>
      </c>
      <c r="P11190" t="s">
        <v>2043</v>
      </c>
    </row>
    <row r="11191" spans="1:16" x14ac:dyDescent="0.2">
      <c r="A11191" t="s">
        <v>1112</v>
      </c>
      <c r="B11191">
        <v>250</v>
      </c>
      <c r="C11191">
        <v>2018</v>
      </c>
      <c r="D11191" t="s">
        <v>57</v>
      </c>
      <c r="E11191" t="s">
        <v>2044</v>
      </c>
      <c r="F11191" t="s">
        <v>125</v>
      </c>
      <c r="G11191" t="s">
        <v>1555</v>
      </c>
      <c r="H11191">
        <v>40454</v>
      </c>
      <c r="I11191">
        <v>12156</v>
      </c>
      <c r="J11191">
        <v>2394</v>
      </c>
      <c r="K11191">
        <v>221642</v>
      </c>
      <c r="L11191">
        <v>36484</v>
      </c>
      <c r="M11191" t="s">
        <v>2043</v>
      </c>
      <c r="N11191" t="s">
        <v>2043</v>
      </c>
      <c r="O11191" t="s">
        <v>2043</v>
      </c>
      <c r="P11191" t="s">
        <v>2043</v>
      </c>
    </row>
    <row r="11192" spans="1:16" x14ac:dyDescent="0.2">
      <c r="A11192" t="s">
        <v>2309</v>
      </c>
      <c r="B11192">
        <v>251</v>
      </c>
      <c r="C11192">
        <v>2018</v>
      </c>
      <c r="D11192" t="s">
        <v>824</v>
      </c>
      <c r="E11192" t="s">
        <v>112</v>
      </c>
      <c r="F11192" t="s">
        <v>41</v>
      </c>
      <c r="G11192" t="s">
        <v>1436</v>
      </c>
      <c r="H11192">
        <v>57695</v>
      </c>
      <c r="I11192">
        <v>12093</v>
      </c>
      <c r="J11192">
        <v>1100</v>
      </c>
      <c r="K11192">
        <v>37734</v>
      </c>
      <c r="L11192">
        <v>41933</v>
      </c>
      <c r="M11192" t="s">
        <v>2043</v>
      </c>
      <c r="N11192" t="s">
        <v>2043</v>
      </c>
      <c r="O11192" t="s">
        <v>2043</v>
      </c>
      <c r="P11192" t="s">
        <v>2043</v>
      </c>
    </row>
    <row r="11193" spans="1:16" x14ac:dyDescent="0.2">
      <c r="A11193" t="s">
        <v>2236</v>
      </c>
      <c r="B11193">
        <v>252</v>
      </c>
      <c r="C11193">
        <v>2018</v>
      </c>
      <c r="D11193" t="s">
        <v>79</v>
      </c>
      <c r="E11193" t="s">
        <v>2044</v>
      </c>
      <c r="F11193" t="s">
        <v>72</v>
      </c>
      <c r="G11193" t="s">
        <v>1421</v>
      </c>
      <c r="H11193">
        <v>21613</v>
      </c>
      <c r="I11193">
        <v>12075</v>
      </c>
      <c r="J11193">
        <v>1480</v>
      </c>
      <c r="K11193">
        <v>147470</v>
      </c>
      <c r="L11193">
        <v>13312</v>
      </c>
      <c r="M11193" t="s">
        <v>2043</v>
      </c>
      <c r="N11193" t="s">
        <v>2043</v>
      </c>
      <c r="O11193" t="s">
        <v>2043</v>
      </c>
      <c r="P11193" t="s">
        <v>2043</v>
      </c>
    </row>
    <row r="11194" spans="1:16" x14ac:dyDescent="0.2">
      <c r="A11194" t="s">
        <v>2250</v>
      </c>
      <c r="B11194">
        <v>253</v>
      </c>
      <c r="C11194">
        <v>2018</v>
      </c>
      <c r="D11194" t="s">
        <v>43</v>
      </c>
      <c r="E11194" t="s">
        <v>2044</v>
      </c>
      <c r="F11194" t="s">
        <v>55</v>
      </c>
      <c r="G11194" t="s">
        <v>1522</v>
      </c>
      <c r="I11194">
        <v>12072</v>
      </c>
      <c r="J11194">
        <v>65</v>
      </c>
      <c r="K11194">
        <v>16165</v>
      </c>
      <c r="L11194">
        <v>13015</v>
      </c>
      <c r="M11194" t="s">
        <v>2043</v>
      </c>
      <c r="N11194" t="s">
        <v>2043</v>
      </c>
      <c r="O11194" t="s">
        <v>2043</v>
      </c>
      <c r="P11194" t="s">
        <v>2043</v>
      </c>
    </row>
    <row r="11195" spans="1:16" x14ac:dyDescent="0.2">
      <c r="A11195" t="s">
        <v>2251</v>
      </c>
      <c r="B11195">
        <v>254</v>
      </c>
      <c r="C11195">
        <v>2018</v>
      </c>
      <c r="D11195" t="s">
        <v>1359</v>
      </c>
      <c r="E11195" t="s">
        <v>2143</v>
      </c>
      <c r="F11195" t="s">
        <v>28</v>
      </c>
      <c r="G11195" t="s">
        <v>1406</v>
      </c>
      <c r="H11195">
        <v>14865</v>
      </c>
      <c r="I11195">
        <v>12052</v>
      </c>
      <c r="J11195">
        <v>1465</v>
      </c>
      <c r="K11195">
        <v>48269</v>
      </c>
      <c r="L11195">
        <v>22000</v>
      </c>
      <c r="M11195" t="s">
        <v>2043</v>
      </c>
      <c r="N11195" t="s">
        <v>2043</v>
      </c>
      <c r="O11195" t="s">
        <v>2043</v>
      </c>
      <c r="P11195" t="s">
        <v>2043</v>
      </c>
    </row>
    <row r="11196" spans="1:16" x14ac:dyDescent="0.2">
      <c r="A11196" t="s">
        <v>2226</v>
      </c>
      <c r="B11196">
        <v>255</v>
      </c>
      <c r="C11196">
        <v>2018</v>
      </c>
      <c r="D11196" t="s">
        <v>214</v>
      </c>
      <c r="E11196" t="s">
        <v>920</v>
      </c>
      <c r="F11196" t="s">
        <v>28</v>
      </c>
      <c r="G11196" t="s">
        <v>1406</v>
      </c>
      <c r="H11196">
        <v>24192</v>
      </c>
      <c r="I11196">
        <v>12033</v>
      </c>
      <c r="J11196">
        <v>1525</v>
      </c>
      <c r="K11196">
        <v>48111</v>
      </c>
      <c r="L11196">
        <v>15591</v>
      </c>
      <c r="M11196" t="s">
        <v>2043</v>
      </c>
      <c r="N11196" t="s">
        <v>2043</v>
      </c>
      <c r="O11196" t="s">
        <v>2043</v>
      </c>
      <c r="P11196" t="s">
        <v>2043</v>
      </c>
    </row>
    <row r="11197" spans="1:16" x14ac:dyDescent="0.2">
      <c r="A11197" t="s">
        <v>2220</v>
      </c>
      <c r="B11197">
        <v>256</v>
      </c>
      <c r="C11197">
        <v>2018</v>
      </c>
      <c r="D11197" t="s">
        <v>1727</v>
      </c>
      <c r="E11197" t="s">
        <v>2064</v>
      </c>
      <c r="F11197" t="s">
        <v>53</v>
      </c>
      <c r="G11197" t="s">
        <v>1521</v>
      </c>
      <c r="H11197">
        <v>22755</v>
      </c>
      <c r="I11197">
        <v>12029</v>
      </c>
      <c r="J11197">
        <v>983</v>
      </c>
      <c r="K11197">
        <v>15490</v>
      </c>
      <c r="L11197">
        <v>56690</v>
      </c>
      <c r="M11197" t="s">
        <v>2043</v>
      </c>
      <c r="N11197" t="s">
        <v>2043</v>
      </c>
      <c r="O11197" t="s">
        <v>2043</v>
      </c>
      <c r="P11197" t="s">
        <v>2043</v>
      </c>
    </row>
    <row r="11198" spans="1:16" x14ac:dyDescent="0.2">
      <c r="A11198" t="s">
        <v>2159</v>
      </c>
      <c r="B11198">
        <v>257</v>
      </c>
      <c r="C11198">
        <v>2018</v>
      </c>
      <c r="D11198" t="s">
        <v>488</v>
      </c>
      <c r="E11198" t="s">
        <v>920</v>
      </c>
      <c r="F11198" t="s">
        <v>22</v>
      </c>
      <c r="G11198" t="s">
        <v>1538</v>
      </c>
      <c r="H11198">
        <v>31131</v>
      </c>
      <c r="I11198">
        <v>11908</v>
      </c>
      <c r="J11198">
        <v>456</v>
      </c>
      <c r="K11198">
        <v>42086</v>
      </c>
      <c r="L11198">
        <v>4400</v>
      </c>
      <c r="M11198" t="s">
        <v>2043</v>
      </c>
      <c r="N11198" t="s">
        <v>2043</v>
      </c>
      <c r="O11198" t="s">
        <v>2043</v>
      </c>
      <c r="P11198" t="s">
        <v>2043</v>
      </c>
    </row>
    <row r="11199" spans="1:16" x14ac:dyDescent="0.2">
      <c r="A11199" t="s">
        <v>1788</v>
      </c>
      <c r="B11199">
        <v>258</v>
      </c>
      <c r="C11199">
        <v>2018</v>
      </c>
      <c r="D11199" t="s">
        <v>1077</v>
      </c>
      <c r="E11199" t="s">
        <v>2054</v>
      </c>
      <c r="F11199" t="s">
        <v>28</v>
      </c>
      <c r="G11199" t="s">
        <v>1406</v>
      </c>
      <c r="H11199">
        <v>55064</v>
      </c>
      <c r="I11199">
        <v>11824</v>
      </c>
      <c r="J11199">
        <v>1249</v>
      </c>
      <c r="K11199">
        <v>11568</v>
      </c>
      <c r="L11199">
        <v>46000</v>
      </c>
      <c r="M11199" t="s">
        <v>2043</v>
      </c>
      <c r="N11199" t="s">
        <v>2043</v>
      </c>
      <c r="O11199" t="s">
        <v>2043</v>
      </c>
      <c r="P11199" t="s">
        <v>2043</v>
      </c>
    </row>
    <row r="11200" spans="1:16" x14ac:dyDescent="0.2">
      <c r="A11200" t="s">
        <v>705</v>
      </c>
      <c r="B11200">
        <v>259</v>
      </c>
      <c r="C11200">
        <v>2018</v>
      </c>
      <c r="D11200" t="s">
        <v>57</v>
      </c>
      <c r="E11200" t="s">
        <v>2044</v>
      </c>
      <c r="F11200" t="s">
        <v>146</v>
      </c>
      <c r="G11200" t="s">
        <v>1465</v>
      </c>
      <c r="H11200">
        <v>36688</v>
      </c>
      <c r="I11200">
        <v>11774</v>
      </c>
      <c r="J11200">
        <v>2177</v>
      </c>
      <c r="K11200">
        <v>238425</v>
      </c>
      <c r="L11200">
        <v>36643</v>
      </c>
      <c r="M11200" t="s">
        <v>2043</v>
      </c>
      <c r="N11200" t="s">
        <v>2043</v>
      </c>
      <c r="O11200" t="s">
        <v>2043</v>
      </c>
      <c r="P11200" t="s">
        <v>2043</v>
      </c>
    </row>
    <row r="11201" spans="1:16" x14ac:dyDescent="0.2">
      <c r="A11201" t="s">
        <v>2539</v>
      </c>
      <c r="B11201">
        <v>260</v>
      </c>
      <c r="C11201">
        <v>2018</v>
      </c>
      <c r="D11201" t="s">
        <v>17</v>
      </c>
      <c r="E11201" t="s">
        <v>17</v>
      </c>
      <c r="F11201" t="s">
        <v>55</v>
      </c>
      <c r="G11201" t="s">
        <v>1409</v>
      </c>
      <c r="H11201">
        <v>44955</v>
      </c>
      <c r="I11201">
        <v>11759</v>
      </c>
      <c r="J11201">
        <v>1961</v>
      </c>
      <c r="K11201">
        <v>28655</v>
      </c>
      <c r="L11201">
        <v>37543</v>
      </c>
      <c r="M11201" t="s">
        <v>2046</v>
      </c>
      <c r="N11201" t="s">
        <v>2043</v>
      </c>
      <c r="O11201" t="s">
        <v>2043</v>
      </c>
      <c r="P11201" t="s">
        <v>2043</v>
      </c>
    </row>
    <row r="11202" spans="1:16" x14ac:dyDescent="0.2">
      <c r="A11202" t="s">
        <v>2443</v>
      </c>
      <c r="B11202">
        <v>261</v>
      </c>
      <c r="C11202">
        <v>2018</v>
      </c>
      <c r="D11202" t="s">
        <v>1363</v>
      </c>
      <c r="E11202" t="s">
        <v>2045</v>
      </c>
      <c r="F11202" t="s">
        <v>55</v>
      </c>
      <c r="G11202" t="s">
        <v>2444</v>
      </c>
      <c r="H11202">
        <v>128167</v>
      </c>
      <c r="I11202">
        <v>11693</v>
      </c>
      <c r="J11202">
        <v>559</v>
      </c>
      <c r="K11202">
        <v>19013</v>
      </c>
      <c r="L11202">
        <v>5100</v>
      </c>
      <c r="M11202" t="s">
        <v>2046</v>
      </c>
      <c r="N11202" t="s">
        <v>2043</v>
      </c>
      <c r="O11202" t="s">
        <v>2043</v>
      </c>
      <c r="P11202" t="s">
        <v>2043</v>
      </c>
    </row>
    <row r="11203" spans="1:16" x14ac:dyDescent="0.2">
      <c r="A11203" t="s">
        <v>165</v>
      </c>
      <c r="B11203">
        <v>262</v>
      </c>
      <c r="C11203">
        <v>2018</v>
      </c>
      <c r="D11203" t="s">
        <v>166</v>
      </c>
      <c r="E11203" t="s">
        <v>2118</v>
      </c>
      <c r="F11203" t="s">
        <v>98</v>
      </c>
      <c r="G11203" t="s">
        <v>1499</v>
      </c>
      <c r="H11203">
        <v>8372</v>
      </c>
      <c r="I11203">
        <v>11652</v>
      </c>
      <c r="J11203">
        <v>217</v>
      </c>
      <c r="K11203">
        <v>17447</v>
      </c>
      <c r="L11203">
        <v>14600</v>
      </c>
      <c r="M11203" t="s">
        <v>2043</v>
      </c>
      <c r="N11203" t="s">
        <v>2043</v>
      </c>
      <c r="O11203" t="s">
        <v>2043</v>
      </c>
      <c r="P11203" t="s">
        <v>2043</v>
      </c>
    </row>
    <row r="11204" spans="1:16" x14ac:dyDescent="0.2">
      <c r="A11204" t="s">
        <v>1735</v>
      </c>
      <c r="B11204">
        <v>263</v>
      </c>
      <c r="C11204">
        <v>2018</v>
      </c>
      <c r="D11204" t="s">
        <v>57</v>
      </c>
      <c r="E11204" t="s">
        <v>2044</v>
      </c>
      <c r="F11204" t="s">
        <v>44</v>
      </c>
      <c r="G11204" t="s">
        <v>1736</v>
      </c>
      <c r="H11204">
        <v>25431</v>
      </c>
      <c r="I11204">
        <v>11545</v>
      </c>
      <c r="J11204">
        <v>2099</v>
      </c>
      <c r="K11204">
        <v>100087</v>
      </c>
      <c r="L11204">
        <v>16500</v>
      </c>
      <c r="M11204" t="s">
        <v>2043</v>
      </c>
      <c r="N11204" t="s">
        <v>2043</v>
      </c>
      <c r="O11204" t="s">
        <v>2043</v>
      </c>
      <c r="P11204" t="s">
        <v>2043</v>
      </c>
    </row>
    <row r="11205" spans="1:16" x14ac:dyDescent="0.2">
      <c r="A11205" t="s">
        <v>2238</v>
      </c>
      <c r="B11205">
        <v>264</v>
      </c>
      <c r="C11205">
        <v>2018</v>
      </c>
      <c r="D11205" t="s">
        <v>46</v>
      </c>
      <c r="E11205" t="s">
        <v>46</v>
      </c>
      <c r="F11205" t="s">
        <v>33</v>
      </c>
      <c r="G11205" t="s">
        <v>1565</v>
      </c>
      <c r="H11205">
        <v>41434</v>
      </c>
      <c r="I11205">
        <v>11437</v>
      </c>
      <c r="J11205">
        <v>1247</v>
      </c>
      <c r="K11205">
        <v>20436</v>
      </c>
      <c r="L11205">
        <v>26461</v>
      </c>
      <c r="M11205" t="s">
        <v>2043</v>
      </c>
      <c r="N11205" t="s">
        <v>2043</v>
      </c>
      <c r="O11205" t="s">
        <v>2043</v>
      </c>
      <c r="P11205" t="s">
        <v>2043</v>
      </c>
    </row>
    <row r="11206" spans="1:16" x14ac:dyDescent="0.2">
      <c r="A11206" t="s">
        <v>1105</v>
      </c>
      <c r="B11206">
        <v>265</v>
      </c>
      <c r="C11206">
        <v>2018</v>
      </c>
      <c r="D11206" t="s">
        <v>201</v>
      </c>
      <c r="E11206" t="s">
        <v>2061</v>
      </c>
      <c r="F11206" t="s">
        <v>177</v>
      </c>
      <c r="G11206" t="s">
        <v>1554</v>
      </c>
      <c r="H11206">
        <v>49428</v>
      </c>
      <c r="I11206">
        <v>11408</v>
      </c>
      <c r="J11206">
        <v>5471</v>
      </c>
      <c r="K11206">
        <v>35739</v>
      </c>
      <c r="L11206">
        <v>24006</v>
      </c>
      <c r="M11206" t="s">
        <v>2043</v>
      </c>
      <c r="N11206" t="s">
        <v>2043</v>
      </c>
      <c r="O11206" t="s">
        <v>2043</v>
      </c>
      <c r="P11206" t="s">
        <v>2043</v>
      </c>
    </row>
    <row r="11207" spans="1:16" x14ac:dyDescent="0.2">
      <c r="A11207" t="s">
        <v>2243</v>
      </c>
      <c r="B11207">
        <v>266</v>
      </c>
      <c r="C11207">
        <v>2018</v>
      </c>
      <c r="D11207" t="s">
        <v>214</v>
      </c>
      <c r="E11207" t="s">
        <v>920</v>
      </c>
      <c r="F11207" t="s">
        <v>72</v>
      </c>
      <c r="G11207" t="s">
        <v>1421</v>
      </c>
      <c r="H11207">
        <v>23107</v>
      </c>
      <c r="I11207">
        <v>11404</v>
      </c>
      <c r="J11207">
        <v>1148</v>
      </c>
      <c r="K11207">
        <v>43030</v>
      </c>
      <c r="L11207">
        <v>11105</v>
      </c>
      <c r="M11207" t="s">
        <v>2043</v>
      </c>
      <c r="N11207" t="s">
        <v>2043</v>
      </c>
      <c r="O11207" t="s">
        <v>2043</v>
      </c>
      <c r="P11207" t="s">
        <v>2043</v>
      </c>
    </row>
    <row r="11208" spans="1:16" x14ac:dyDescent="0.2">
      <c r="A11208" t="s">
        <v>1539</v>
      </c>
      <c r="B11208">
        <v>267</v>
      </c>
      <c r="C11208">
        <v>2018</v>
      </c>
      <c r="D11208" t="s">
        <v>97</v>
      </c>
      <c r="E11208" t="s">
        <v>2044</v>
      </c>
      <c r="F11208" t="s">
        <v>113</v>
      </c>
      <c r="G11208" t="s">
        <v>1540</v>
      </c>
      <c r="H11208">
        <v>10530</v>
      </c>
      <c r="I11208">
        <v>11287</v>
      </c>
      <c r="J11208">
        <v>994</v>
      </c>
      <c r="K11208">
        <v>64013</v>
      </c>
      <c r="L11208">
        <v>9400</v>
      </c>
      <c r="M11208" t="s">
        <v>2043</v>
      </c>
      <c r="N11208" t="s">
        <v>2043</v>
      </c>
      <c r="O11208" t="s">
        <v>2043</v>
      </c>
      <c r="P11208" t="s">
        <v>2043</v>
      </c>
    </row>
    <row r="11209" spans="1:16" x14ac:dyDescent="0.2">
      <c r="A11209" t="s">
        <v>2299</v>
      </c>
      <c r="B11209">
        <v>268</v>
      </c>
      <c r="C11209">
        <v>2018</v>
      </c>
      <c r="D11209" t="s">
        <v>1294</v>
      </c>
      <c r="E11209" t="s">
        <v>112</v>
      </c>
      <c r="F11209" t="s">
        <v>98</v>
      </c>
      <c r="G11209" t="s">
        <v>1631</v>
      </c>
      <c r="H11209">
        <v>11163</v>
      </c>
      <c r="I11209">
        <v>11279</v>
      </c>
      <c r="J11209">
        <v>752</v>
      </c>
      <c r="K11209">
        <v>10762</v>
      </c>
      <c r="L11209">
        <v>72300</v>
      </c>
      <c r="M11209" t="s">
        <v>2043</v>
      </c>
      <c r="N11209" t="s">
        <v>2043</v>
      </c>
      <c r="O11209" t="s">
        <v>2043</v>
      </c>
      <c r="P11209" t="s">
        <v>2043</v>
      </c>
    </row>
    <row r="11210" spans="1:16" x14ac:dyDescent="0.2">
      <c r="A11210" t="s">
        <v>2189</v>
      </c>
      <c r="B11210">
        <v>269</v>
      </c>
      <c r="C11210">
        <v>2018</v>
      </c>
      <c r="D11210" t="s">
        <v>920</v>
      </c>
      <c r="E11210" t="s">
        <v>920</v>
      </c>
      <c r="F11210" t="s">
        <v>41</v>
      </c>
      <c r="G11210" t="s">
        <v>1611</v>
      </c>
      <c r="H11210">
        <v>9698</v>
      </c>
      <c r="I11210">
        <v>11275</v>
      </c>
      <c r="J11210">
        <v>2153</v>
      </c>
      <c r="K11210">
        <v>23318</v>
      </c>
      <c r="L11210">
        <v>5940</v>
      </c>
      <c r="M11210" t="s">
        <v>2043</v>
      </c>
      <c r="N11210" t="s">
        <v>2043</v>
      </c>
      <c r="O11210" t="s">
        <v>2043</v>
      </c>
      <c r="P11210" t="s">
        <v>2043</v>
      </c>
    </row>
    <row r="11211" spans="1:16" x14ac:dyDescent="0.2">
      <c r="A11211" t="s">
        <v>2163</v>
      </c>
      <c r="B11211">
        <v>270</v>
      </c>
      <c r="C11211">
        <v>2018</v>
      </c>
      <c r="D11211" t="s">
        <v>488</v>
      </c>
      <c r="E11211" t="s">
        <v>920</v>
      </c>
      <c r="F11211" t="s">
        <v>22</v>
      </c>
      <c r="G11211" t="s">
        <v>1403</v>
      </c>
      <c r="H11211">
        <v>60913</v>
      </c>
      <c r="I11211">
        <v>11208</v>
      </c>
      <c r="J11211">
        <v>2583</v>
      </c>
      <c r="K11211">
        <v>29833</v>
      </c>
      <c r="L11211">
        <v>2664</v>
      </c>
      <c r="M11211" t="s">
        <v>2043</v>
      </c>
      <c r="N11211" t="s">
        <v>2043</v>
      </c>
      <c r="O11211" t="s">
        <v>2043</v>
      </c>
      <c r="P11211" t="s">
        <v>2043</v>
      </c>
    </row>
    <row r="11212" spans="1:16" x14ac:dyDescent="0.2">
      <c r="A11212" t="s">
        <v>830</v>
      </c>
      <c r="B11212">
        <v>271</v>
      </c>
      <c r="C11212">
        <v>2018</v>
      </c>
      <c r="D11212" t="s">
        <v>214</v>
      </c>
      <c r="E11212" t="s">
        <v>920</v>
      </c>
      <c r="F11212" t="s">
        <v>55</v>
      </c>
      <c r="G11212" t="s">
        <v>1530</v>
      </c>
      <c r="H11212">
        <v>29351</v>
      </c>
      <c r="I11212">
        <v>11207</v>
      </c>
      <c r="J11212">
        <v>256</v>
      </c>
      <c r="K11212">
        <v>50454</v>
      </c>
      <c r="L11212">
        <v>16046</v>
      </c>
      <c r="M11212" t="s">
        <v>2043</v>
      </c>
      <c r="N11212" t="s">
        <v>2043</v>
      </c>
      <c r="O11212" t="s">
        <v>2043</v>
      </c>
      <c r="P11212" t="s">
        <v>2043</v>
      </c>
    </row>
    <row r="11213" spans="1:16" x14ac:dyDescent="0.2">
      <c r="A11213" t="s">
        <v>2234</v>
      </c>
      <c r="B11213">
        <v>272</v>
      </c>
      <c r="C11213">
        <v>2018</v>
      </c>
      <c r="D11213" t="s">
        <v>1830</v>
      </c>
      <c r="E11213" t="s">
        <v>2042</v>
      </c>
      <c r="F11213" t="s">
        <v>41</v>
      </c>
      <c r="G11213" t="s">
        <v>1528</v>
      </c>
      <c r="I11213">
        <v>11146</v>
      </c>
      <c r="J11213">
        <v>612</v>
      </c>
      <c r="K11213">
        <v>7262</v>
      </c>
      <c r="L11213">
        <v>65000</v>
      </c>
      <c r="M11213" t="s">
        <v>2043</v>
      </c>
      <c r="N11213" t="s">
        <v>2043</v>
      </c>
      <c r="O11213" t="s">
        <v>2043</v>
      </c>
      <c r="P11213" t="s">
        <v>2043</v>
      </c>
    </row>
    <row r="11214" spans="1:16" x14ac:dyDescent="0.2">
      <c r="A11214" t="s">
        <v>2271</v>
      </c>
      <c r="B11214">
        <v>273</v>
      </c>
      <c r="C11214">
        <v>2018</v>
      </c>
      <c r="D11214" t="s">
        <v>350</v>
      </c>
      <c r="E11214" t="s">
        <v>2042</v>
      </c>
      <c r="F11214" t="s">
        <v>22</v>
      </c>
      <c r="G11214" t="s">
        <v>1403</v>
      </c>
      <c r="H11214">
        <v>1366</v>
      </c>
      <c r="I11214">
        <v>11124</v>
      </c>
      <c r="J11214">
        <v>213</v>
      </c>
      <c r="K11214">
        <v>4871</v>
      </c>
      <c r="L11214">
        <v>14108</v>
      </c>
      <c r="M11214" t="s">
        <v>2043</v>
      </c>
      <c r="N11214" t="s">
        <v>2043</v>
      </c>
      <c r="O11214" t="s">
        <v>2043</v>
      </c>
      <c r="P11214" t="s">
        <v>2043</v>
      </c>
    </row>
    <row r="11215" spans="1:16" x14ac:dyDescent="0.2">
      <c r="A11215" t="s">
        <v>2230</v>
      </c>
      <c r="B11215">
        <v>274</v>
      </c>
      <c r="C11215">
        <v>2018</v>
      </c>
      <c r="D11215" t="s">
        <v>214</v>
      </c>
      <c r="E11215" t="s">
        <v>920</v>
      </c>
      <c r="F11215" t="s">
        <v>297</v>
      </c>
      <c r="G11215" t="s">
        <v>1536</v>
      </c>
      <c r="H11215">
        <v>14298</v>
      </c>
      <c r="I11215">
        <v>11075</v>
      </c>
      <c r="J11215">
        <v>412</v>
      </c>
      <c r="K11215">
        <v>46707</v>
      </c>
      <c r="L11215">
        <v>13504</v>
      </c>
      <c r="M11215" t="s">
        <v>2043</v>
      </c>
      <c r="N11215" t="s">
        <v>2043</v>
      </c>
      <c r="O11215" t="s">
        <v>2043</v>
      </c>
      <c r="P11215" t="s">
        <v>2043</v>
      </c>
    </row>
    <row r="11216" spans="1:16" x14ac:dyDescent="0.2">
      <c r="A11216" t="s">
        <v>2575</v>
      </c>
      <c r="B11216">
        <v>275</v>
      </c>
      <c r="C11216">
        <v>2018</v>
      </c>
      <c r="D11216" t="s">
        <v>108</v>
      </c>
      <c r="E11216" t="s">
        <v>2055</v>
      </c>
      <c r="F11216" t="s">
        <v>181</v>
      </c>
      <c r="G11216" t="s">
        <v>1516</v>
      </c>
      <c r="H11216">
        <v>16238</v>
      </c>
      <c r="I11216">
        <v>11003</v>
      </c>
      <c r="J11216">
        <v>1414</v>
      </c>
      <c r="K11216">
        <v>30247</v>
      </c>
      <c r="L11216">
        <v>17200</v>
      </c>
      <c r="M11216" t="s">
        <v>2043</v>
      </c>
      <c r="N11216" t="s">
        <v>2043</v>
      </c>
      <c r="O11216" t="s">
        <v>2046</v>
      </c>
      <c r="P11216" t="s">
        <v>2043</v>
      </c>
    </row>
    <row r="11217" spans="1:16" x14ac:dyDescent="0.2">
      <c r="A11217" t="s">
        <v>2535</v>
      </c>
      <c r="B11217">
        <v>276</v>
      </c>
      <c r="C11217">
        <v>2018</v>
      </c>
      <c r="D11217" t="s">
        <v>74</v>
      </c>
      <c r="E11217" t="s">
        <v>74</v>
      </c>
      <c r="F11217" t="s">
        <v>28</v>
      </c>
      <c r="G11217" t="s">
        <v>1406</v>
      </c>
      <c r="H11217">
        <v>16283</v>
      </c>
      <c r="I11217">
        <v>11002</v>
      </c>
      <c r="J11217">
        <v>677</v>
      </c>
      <c r="K11217">
        <v>12729</v>
      </c>
      <c r="L11217">
        <v>38000</v>
      </c>
      <c r="M11217" t="s">
        <v>2043</v>
      </c>
      <c r="N11217" t="s">
        <v>2043</v>
      </c>
      <c r="O11217" t="s">
        <v>2043</v>
      </c>
      <c r="P11217" t="s">
        <v>2043</v>
      </c>
    </row>
    <row r="11218" spans="1:16" x14ac:dyDescent="0.2">
      <c r="A11218" t="s">
        <v>2305</v>
      </c>
      <c r="B11218">
        <v>277</v>
      </c>
      <c r="C11218">
        <v>2018</v>
      </c>
      <c r="D11218" t="s">
        <v>1103</v>
      </c>
      <c r="E11218" t="s">
        <v>2118</v>
      </c>
      <c r="F11218" t="s">
        <v>181</v>
      </c>
      <c r="G11218" t="s">
        <v>1591</v>
      </c>
      <c r="H11218">
        <v>13920</v>
      </c>
      <c r="I11218">
        <v>10983</v>
      </c>
      <c r="J11218">
        <v>374</v>
      </c>
      <c r="K11218">
        <v>17169</v>
      </c>
      <c r="L11218">
        <v>18300</v>
      </c>
      <c r="M11218" t="s">
        <v>2043</v>
      </c>
      <c r="N11218" t="s">
        <v>2043</v>
      </c>
      <c r="O11218" t="s">
        <v>2043</v>
      </c>
      <c r="P11218" t="s">
        <v>2043</v>
      </c>
    </row>
    <row r="11219" spans="1:16" x14ac:dyDescent="0.2">
      <c r="A11219" t="s">
        <v>2283</v>
      </c>
      <c r="B11219">
        <v>278</v>
      </c>
      <c r="C11219">
        <v>2018</v>
      </c>
      <c r="D11219" t="s">
        <v>1830</v>
      </c>
      <c r="E11219" t="s">
        <v>2042</v>
      </c>
      <c r="F11219" t="s">
        <v>113</v>
      </c>
      <c r="G11219" t="s">
        <v>1449</v>
      </c>
      <c r="H11219">
        <v>17450</v>
      </c>
      <c r="I11219">
        <v>10889</v>
      </c>
      <c r="J11219">
        <v>1281</v>
      </c>
      <c r="K11219">
        <v>9260</v>
      </c>
      <c r="L11219">
        <v>70035</v>
      </c>
      <c r="M11219" t="s">
        <v>2043</v>
      </c>
      <c r="N11219" t="s">
        <v>2043</v>
      </c>
      <c r="O11219" t="s">
        <v>2043</v>
      </c>
      <c r="P11219" t="s">
        <v>2043</v>
      </c>
    </row>
    <row r="11220" spans="1:16" x14ac:dyDescent="0.2">
      <c r="A11220" t="s">
        <v>2195</v>
      </c>
      <c r="B11220">
        <v>279</v>
      </c>
      <c r="C11220">
        <v>2018</v>
      </c>
      <c r="D11220" t="s">
        <v>1830</v>
      </c>
      <c r="E11220" t="s">
        <v>2042</v>
      </c>
      <c r="F11220" t="s">
        <v>25</v>
      </c>
      <c r="G11220" t="s">
        <v>1509</v>
      </c>
      <c r="H11220">
        <v>2440</v>
      </c>
      <c r="I11220">
        <v>10853</v>
      </c>
      <c r="J11220">
        <v>245</v>
      </c>
      <c r="K11220">
        <v>2331</v>
      </c>
      <c r="L11220">
        <v>6900</v>
      </c>
      <c r="M11220" t="s">
        <v>2043</v>
      </c>
      <c r="N11220" t="s">
        <v>2043</v>
      </c>
      <c r="O11220" t="s">
        <v>2043</v>
      </c>
      <c r="P11220" t="s">
        <v>2043</v>
      </c>
    </row>
    <row r="11221" spans="1:16" x14ac:dyDescent="0.2">
      <c r="A11221" t="s">
        <v>1856</v>
      </c>
      <c r="B11221">
        <v>280</v>
      </c>
      <c r="C11221">
        <v>2018</v>
      </c>
      <c r="D11221" t="s">
        <v>230</v>
      </c>
      <c r="E11221" t="s">
        <v>2114</v>
      </c>
      <c r="F11221" t="s">
        <v>954</v>
      </c>
      <c r="G11221" t="s">
        <v>1550</v>
      </c>
      <c r="H11221">
        <v>19844</v>
      </c>
      <c r="I11221">
        <v>10774</v>
      </c>
      <c r="J11221">
        <v>1960</v>
      </c>
      <c r="K11221">
        <v>29159</v>
      </c>
      <c r="L11221">
        <v>68500</v>
      </c>
      <c r="M11221" t="s">
        <v>2043</v>
      </c>
      <c r="N11221" t="s">
        <v>2043</v>
      </c>
      <c r="O11221" t="s">
        <v>2043</v>
      </c>
      <c r="P11221" t="s">
        <v>2043</v>
      </c>
    </row>
    <row r="11222" spans="1:16" x14ac:dyDescent="0.2">
      <c r="A11222" t="s">
        <v>2187</v>
      </c>
      <c r="B11222">
        <v>281</v>
      </c>
      <c r="C11222">
        <v>2018</v>
      </c>
      <c r="D11222" t="s">
        <v>1830</v>
      </c>
      <c r="E11222" t="s">
        <v>2042</v>
      </c>
      <c r="F11222" t="s">
        <v>177</v>
      </c>
      <c r="G11222" t="s">
        <v>1729</v>
      </c>
      <c r="H11222">
        <v>1195</v>
      </c>
      <c r="I11222">
        <v>10752</v>
      </c>
      <c r="J11222">
        <v>181</v>
      </c>
      <c r="K11222">
        <v>6323</v>
      </c>
      <c r="L11222">
        <v>45000</v>
      </c>
      <c r="M11222" t="s">
        <v>2043</v>
      </c>
      <c r="N11222" t="s">
        <v>2043</v>
      </c>
      <c r="O11222" t="s">
        <v>2043</v>
      </c>
      <c r="P11222" t="s">
        <v>2043</v>
      </c>
    </row>
    <row r="11223" spans="1:16" x14ac:dyDescent="0.2">
      <c r="A11223" t="s">
        <v>2246</v>
      </c>
      <c r="B11223">
        <v>282</v>
      </c>
      <c r="C11223">
        <v>2018</v>
      </c>
      <c r="D11223" t="s">
        <v>46</v>
      </c>
      <c r="E11223" t="s">
        <v>46</v>
      </c>
      <c r="F11223" t="s">
        <v>22</v>
      </c>
      <c r="G11223" t="s">
        <v>1538</v>
      </c>
      <c r="H11223">
        <v>7090</v>
      </c>
      <c r="I11223">
        <v>10592</v>
      </c>
      <c r="J11223">
        <v>636</v>
      </c>
      <c r="K11223">
        <v>10244</v>
      </c>
      <c r="L11223">
        <v>10000</v>
      </c>
      <c r="M11223" t="s">
        <v>2043</v>
      </c>
      <c r="N11223" t="s">
        <v>2043</v>
      </c>
      <c r="O11223" t="s">
        <v>2043</v>
      </c>
      <c r="P11223" t="s">
        <v>2043</v>
      </c>
    </row>
    <row r="11224" spans="1:16" x14ac:dyDescent="0.2">
      <c r="A11224" t="s">
        <v>1249</v>
      </c>
      <c r="B11224">
        <v>283</v>
      </c>
      <c r="C11224">
        <v>2018</v>
      </c>
      <c r="D11224" t="s">
        <v>824</v>
      </c>
      <c r="E11224" t="s">
        <v>112</v>
      </c>
      <c r="F11224" t="s">
        <v>44</v>
      </c>
      <c r="G11224" t="s">
        <v>1428</v>
      </c>
      <c r="H11224">
        <v>34979</v>
      </c>
      <c r="I11224">
        <v>10561</v>
      </c>
      <c r="J11224">
        <v>717</v>
      </c>
      <c r="K11224">
        <v>17111</v>
      </c>
      <c r="L11224">
        <v>47000</v>
      </c>
      <c r="M11224" t="s">
        <v>2043</v>
      </c>
      <c r="N11224" t="s">
        <v>2043</v>
      </c>
      <c r="O11224" t="s">
        <v>2043</v>
      </c>
      <c r="P11224" t="s">
        <v>2043</v>
      </c>
    </row>
    <row r="11225" spans="1:16" x14ac:dyDescent="0.2">
      <c r="A11225" t="s">
        <v>2244</v>
      </c>
      <c r="B11225">
        <v>284</v>
      </c>
      <c r="C11225">
        <v>2018</v>
      </c>
      <c r="D11225" t="s">
        <v>201</v>
      </c>
      <c r="E11225" t="s">
        <v>2061</v>
      </c>
      <c r="F11225" t="s">
        <v>35</v>
      </c>
      <c r="G11225" t="s">
        <v>1556</v>
      </c>
      <c r="H11225">
        <v>41226</v>
      </c>
      <c r="I11225">
        <v>10551</v>
      </c>
      <c r="J11225">
        <v>5404</v>
      </c>
      <c r="K11225">
        <v>35711</v>
      </c>
      <c r="L11225">
        <v>27110</v>
      </c>
      <c r="M11225" t="s">
        <v>2043</v>
      </c>
      <c r="N11225" t="s">
        <v>2043</v>
      </c>
      <c r="O11225" t="s">
        <v>2043</v>
      </c>
      <c r="P11225" t="s">
        <v>2043</v>
      </c>
    </row>
    <row r="11226" spans="1:16" x14ac:dyDescent="0.2">
      <c r="A11226" t="s">
        <v>2454</v>
      </c>
      <c r="B11226">
        <v>285</v>
      </c>
      <c r="C11226">
        <v>2018</v>
      </c>
      <c r="D11226" t="s">
        <v>636</v>
      </c>
      <c r="E11226" t="s">
        <v>2045</v>
      </c>
      <c r="F11226" t="s">
        <v>55</v>
      </c>
      <c r="G11226" t="s">
        <v>1413</v>
      </c>
      <c r="H11226">
        <v>85074</v>
      </c>
      <c r="I11226">
        <v>10480</v>
      </c>
      <c r="J11226">
        <v>128</v>
      </c>
      <c r="K11226">
        <v>21010</v>
      </c>
      <c r="L11226">
        <v>29000</v>
      </c>
      <c r="M11226" t="s">
        <v>2046</v>
      </c>
      <c r="N11226" t="s">
        <v>2043</v>
      </c>
      <c r="O11226" t="s">
        <v>2043</v>
      </c>
      <c r="P11226" t="s">
        <v>2043</v>
      </c>
    </row>
    <row r="11227" spans="1:16" x14ac:dyDescent="0.2">
      <c r="A11227" t="s">
        <v>2407</v>
      </c>
      <c r="B11227">
        <v>286</v>
      </c>
      <c r="C11227">
        <v>2018</v>
      </c>
      <c r="D11227" t="s">
        <v>1291</v>
      </c>
      <c r="E11227" t="s">
        <v>112</v>
      </c>
      <c r="F11227" t="s">
        <v>125</v>
      </c>
      <c r="G11227" t="s">
        <v>1804</v>
      </c>
      <c r="H11227">
        <v>16482</v>
      </c>
      <c r="I11227">
        <v>10441</v>
      </c>
      <c r="J11227">
        <v>1268</v>
      </c>
      <c r="K11227">
        <v>16568</v>
      </c>
      <c r="L11227">
        <v>60000</v>
      </c>
      <c r="M11227" t="s">
        <v>2043</v>
      </c>
      <c r="N11227" t="s">
        <v>2043</v>
      </c>
      <c r="O11227" t="s">
        <v>2043</v>
      </c>
      <c r="P11227" t="s">
        <v>2043</v>
      </c>
    </row>
    <row r="11228" spans="1:16" x14ac:dyDescent="0.2">
      <c r="A11228" t="s">
        <v>2270</v>
      </c>
      <c r="B11228">
        <v>287</v>
      </c>
      <c r="C11228">
        <v>2018</v>
      </c>
      <c r="D11228" t="s">
        <v>998</v>
      </c>
      <c r="E11228" t="s">
        <v>115</v>
      </c>
      <c r="F11228" t="s">
        <v>44</v>
      </c>
      <c r="G11228" t="s">
        <v>1608</v>
      </c>
      <c r="H11228">
        <v>15823</v>
      </c>
      <c r="I11228">
        <v>10425</v>
      </c>
      <c r="J11228">
        <v>586</v>
      </c>
      <c r="K11228">
        <v>5804</v>
      </c>
      <c r="L11228">
        <v>25050</v>
      </c>
      <c r="M11228" t="s">
        <v>2043</v>
      </c>
      <c r="N11228" t="s">
        <v>2043</v>
      </c>
      <c r="O11228" t="s">
        <v>2043</v>
      </c>
      <c r="P11228" t="s">
        <v>2043</v>
      </c>
    </row>
    <row r="11229" spans="1:16" x14ac:dyDescent="0.2">
      <c r="A11229" t="s">
        <v>2576</v>
      </c>
      <c r="B11229">
        <v>288</v>
      </c>
      <c r="C11229">
        <v>2018</v>
      </c>
      <c r="D11229" t="s">
        <v>1363</v>
      </c>
      <c r="E11229" t="s">
        <v>2042</v>
      </c>
      <c r="F11229" t="s">
        <v>181</v>
      </c>
      <c r="G11229" t="s">
        <v>1549</v>
      </c>
      <c r="H11229">
        <v>12587</v>
      </c>
      <c r="I11229">
        <v>10404</v>
      </c>
      <c r="J11229">
        <v>2441</v>
      </c>
      <c r="K11229">
        <v>24122</v>
      </c>
      <c r="L11229">
        <v>28255</v>
      </c>
      <c r="M11229" t="s">
        <v>2043</v>
      </c>
      <c r="N11229" t="s">
        <v>2043</v>
      </c>
      <c r="O11229" t="s">
        <v>2043</v>
      </c>
      <c r="P11229" t="s">
        <v>2043</v>
      </c>
    </row>
    <row r="11230" spans="1:16" x14ac:dyDescent="0.2">
      <c r="A11230" t="s">
        <v>2288</v>
      </c>
      <c r="B11230">
        <v>289</v>
      </c>
      <c r="C11230">
        <v>2018</v>
      </c>
      <c r="D11230" t="s">
        <v>17</v>
      </c>
      <c r="E11230" t="s">
        <v>17</v>
      </c>
      <c r="F11230" t="s">
        <v>18</v>
      </c>
      <c r="G11230" t="s">
        <v>1605</v>
      </c>
      <c r="H11230">
        <v>12710</v>
      </c>
      <c r="I11230">
        <v>10383</v>
      </c>
      <c r="J11230">
        <v>427</v>
      </c>
      <c r="K11230">
        <v>8550</v>
      </c>
      <c r="L11230">
        <v>67352</v>
      </c>
      <c r="M11230" t="s">
        <v>2043</v>
      </c>
      <c r="N11230" t="s">
        <v>2043</v>
      </c>
      <c r="O11230" t="s">
        <v>2043</v>
      </c>
      <c r="P11230" t="s">
        <v>2043</v>
      </c>
    </row>
    <row r="11231" spans="1:16" x14ac:dyDescent="0.2">
      <c r="A11231" t="s">
        <v>2362</v>
      </c>
      <c r="B11231">
        <v>290</v>
      </c>
      <c r="C11231">
        <v>2018</v>
      </c>
      <c r="D11231" t="s">
        <v>175</v>
      </c>
      <c r="E11231" t="s">
        <v>2067</v>
      </c>
      <c r="F11231" t="s">
        <v>55</v>
      </c>
      <c r="G11231" t="s">
        <v>1567</v>
      </c>
      <c r="H11231">
        <v>8772</v>
      </c>
      <c r="I11231">
        <v>10337</v>
      </c>
      <c r="J11231">
        <v>6</v>
      </c>
      <c r="K11231">
        <v>7504</v>
      </c>
      <c r="L11231">
        <v>15050</v>
      </c>
      <c r="M11231" t="s">
        <v>2043</v>
      </c>
      <c r="N11231" t="s">
        <v>2043</v>
      </c>
      <c r="O11231" t="s">
        <v>2043</v>
      </c>
      <c r="P11231" t="s">
        <v>2043</v>
      </c>
    </row>
    <row r="11232" spans="1:16" x14ac:dyDescent="0.2">
      <c r="A11232" t="s">
        <v>2141</v>
      </c>
      <c r="B11232">
        <v>291</v>
      </c>
      <c r="C11232">
        <v>2018</v>
      </c>
      <c r="D11232" t="s">
        <v>30</v>
      </c>
      <c r="E11232" t="s">
        <v>2045</v>
      </c>
      <c r="F11232" t="s">
        <v>33</v>
      </c>
      <c r="G11232" t="s">
        <v>1642</v>
      </c>
      <c r="H11232">
        <v>7330</v>
      </c>
      <c r="I11232">
        <v>10265</v>
      </c>
      <c r="J11232">
        <v>195</v>
      </c>
      <c r="K11232">
        <v>15946</v>
      </c>
      <c r="L11232">
        <v>36100</v>
      </c>
      <c r="M11232" t="s">
        <v>2043</v>
      </c>
      <c r="N11232" t="s">
        <v>2043</v>
      </c>
      <c r="O11232" t="s">
        <v>2043</v>
      </c>
      <c r="P11232" t="s">
        <v>2043</v>
      </c>
    </row>
    <row r="11233" spans="1:16" x14ac:dyDescent="0.2">
      <c r="A11233" t="s">
        <v>2538</v>
      </c>
      <c r="B11233">
        <v>292</v>
      </c>
      <c r="C11233">
        <v>2018</v>
      </c>
      <c r="D11233" t="s">
        <v>1353</v>
      </c>
      <c r="E11233" t="s">
        <v>2045</v>
      </c>
      <c r="F11233" t="s">
        <v>35</v>
      </c>
      <c r="G11233" t="s">
        <v>1435</v>
      </c>
      <c r="H11233">
        <v>9918</v>
      </c>
      <c r="I11233">
        <v>10170</v>
      </c>
      <c r="J11233">
        <v>366</v>
      </c>
      <c r="K11233">
        <v>8990</v>
      </c>
      <c r="L11233">
        <v>31000</v>
      </c>
      <c r="M11233" t="s">
        <v>2043</v>
      </c>
      <c r="N11233" t="s">
        <v>2043</v>
      </c>
      <c r="O11233" t="s">
        <v>2043</v>
      </c>
      <c r="P11233" t="s">
        <v>2043</v>
      </c>
    </row>
    <row r="11234" spans="1:16" x14ac:dyDescent="0.2">
      <c r="A11234" t="s">
        <v>1636</v>
      </c>
      <c r="B11234">
        <v>293</v>
      </c>
      <c r="C11234">
        <v>2018</v>
      </c>
      <c r="D11234" t="s">
        <v>32</v>
      </c>
      <c r="E11234" t="s">
        <v>2064</v>
      </c>
      <c r="F11234" t="s">
        <v>28</v>
      </c>
      <c r="G11234" t="s">
        <v>1636</v>
      </c>
      <c r="H11234">
        <v>23677</v>
      </c>
      <c r="I11234">
        <v>10116</v>
      </c>
      <c r="J11234">
        <v>497</v>
      </c>
      <c r="K11234">
        <v>27494</v>
      </c>
      <c r="L11234">
        <v>46200</v>
      </c>
      <c r="M11234" t="s">
        <v>2043</v>
      </c>
      <c r="N11234" t="s">
        <v>2043</v>
      </c>
      <c r="O11234" t="s">
        <v>2043</v>
      </c>
      <c r="P11234" t="s">
        <v>2043</v>
      </c>
    </row>
    <row r="11235" spans="1:16" x14ac:dyDescent="0.2">
      <c r="A11235" t="s">
        <v>2452</v>
      </c>
      <c r="B11235">
        <v>294</v>
      </c>
      <c r="C11235">
        <v>2018</v>
      </c>
      <c r="D11235" t="s">
        <v>350</v>
      </c>
      <c r="E11235" t="s">
        <v>2042</v>
      </c>
      <c r="F11235" t="s">
        <v>370</v>
      </c>
      <c r="G11235" t="s">
        <v>2453</v>
      </c>
      <c r="H11235">
        <v>2515</v>
      </c>
      <c r="I11235">
        <v>10087</v>
      </c>
      <c r="J11235">
        <v>245</v>
      </c>
      <c r="K11235">
        <v>4683</v>
      </c>
      <c r="L11235">
        <v>12899</v>
      </c>
      <c r="M11235" t="s">
        <v>2043</v>
      </c>
      <c r="N11235" t="s">
        <v>2043</v>
      </c>
      <c r="O11235" t="s">
        <v>2043</v>
      </c>
      <c r="P11235" t="s">
        <v>2043</v>
      </c>
    </row>
    <row r="11236" spans="1:16" x14ac:dyDescent="0.2">
      <c r="A11236" t="s">
        <v>2577</v>
      </c>
      <c r="B11236">
        <v>295</v>
      </c>
      <c r="C11236">
        <v>2018</v>
      </c>
      <c r="D11236" t="s">
        <v>1363</v>
      </c>
      <c r="E11236" t="s">
        <v>2042</v>
      </c>
      <c r="F11236" t="s">
        <v>93</v>
      </c>
      <c r="G11236" t="s">
        <v>1496</v>
      </c>
      <c r="H11236">
        <v>16764</v>
      </c>
      <c r="I11236">
        <v>10060</v>
      </c>
      <c r="J11236">
        <v>378</v>
      </c>
      <c r="K11236">
        <v>18516</v>
      </c>
      <c r="L11236">
        <v>22615</v>
      </c>
      <c r="M11236" t="s">
        <v>2043</v>
      </c>
      <c r="N11236" t="s">
        <v>2043</v>
      </c>
      <c r="O11236" t="s">
        <v>2043</v>
      </c>
      <c r="P11236" t="s">
        <v>2043</v>
      </c>
    </row>
    <row r="11237" spans="1:16" x14ac:dyDescent="0.2">
      <c r="A11237" t="s">
        <v>2298</v>
      </c>
      <c r="B11237">
        <v>296</v>
      </c>
      <c r="C11237">
        <v>2018</v>
      </c>
      <c r="D11237" t="s">
        <v>193</v>
      </c>
      <c r="E11237" t="s">
        <v>2143</v>
      </c>
      <c r="F11237" t="s">
        <v>398</v>
      </c>
      <c r="G11237" t="s">
        <v>1512</v>
      </c>
      <c r="H11237">
        <v>21832</v>
      </c>
      <c r="I11237">
        <v>10042</v>
      </c>
      <c r="J11237">
        <v>1278</v>
      </c>
      <c r="K11237">
        <v>21147</v>
      </c>
      <c r="L11237">
        <v>35000</v>
      </c>
      <c r="M11237" t="s">
        <v>2043</v>
      </c>
      <c r="N11237" t="s">
        <v>2043</v>
      </c>
      <c r="O11237" t="s">
        <v>2043</v>
      </c>
      <c r="P11237" t="s">
        <v>2043</v>
      </c>
    </row>
    <row r="11238" spans="1:16" x14ac:dyDescent="0.2">
      <c r="A11238" t="s">
        <v>2229</v>
      </c>
      <c r="B11238">
        <v>297</v>
      </c>
      <c r="C11238">
        <v>2018</v>
      </c>
      <c r="D11238" t="s">
        <v>221</v>
      </c>
      <c r="E11238" t="s">
        <v>221</v>
      </c>
      <c r="F11238" t="s">
        <v>22</v>
      </c>
      <c r="G11238" t="s">
        <v>1502</v>
      </c>
      <c r="H11238">
        <v>8380</v>
      </c>
      <c r="I11238">
        <v>10023</v>
      </c>
      <c r="J11238">
        <v>294</v>
      </c>
      <c r="K11238">
        <v>7381</v>
      </c>
      <c r="L11238">
        <v>49750</v>
      </c>
      <c r="M11238" t="s">
        <v>2043</v>
      </c>
      <c r="N11238" t="s">
        <v>2043</v>
      </c>
      <c r="O11238" t="s">
        <v>2043</v>
      </c>
      <c r="P11238" t="s">
        <v>2043</v>
      </c>
    </row>
    <row r="11239" spans="1:16" x14ac:dyDescent="0.2">
      <c r="A11239" t="s">
        <v>1251</v>
      </c>
      <c r="B11239">
        <v>298</v>
      </c>
      <c r="C11239">
        <v>2018</v>
      </c>
      <c r="D11239" t="s">
        <v>350</v>
      </c>
      <c r="E11239" t="s">
        <v>2042</v>
      </c>
      <c r="F11239" t="s">
        <v>125</v>
      </c>
      <c r="G11239" t="s">
        <v>1407</v>
      </c>
      <c r="H11239">
        <v>804</v>
      </c>
      <c r="I11239">
        <v>9867</v>
      </c>
      <c r="J11239">
        <v>93</v>
      </c>
      <c r="K11239">
        <v>3819</v>
      </c>
      <c r="L11239">
        <v>9750</v>
      </c>
      <c r="M11239" t="s">
        <v>2043</v>
      </c>
      <c r="N11239" t="s">
        <v>2043</v>
      </c>
      <c r="O11239" t="s">
        <v>2043</v>
      </c>
      <c r="P11239" t="s">
        <v>2043</v>
      </c>
    </row>
    <row r="11240" spans="1:16" x14ac:dyDescent="0.2">
      <c r="A11240" t="s">
        <v>2274</v>
      </c>
      <c r="B11240">
        <v>299</v>
      </c>
      <c r="C11240">
        <v>2018</v>
      </c>
      <c r="D11240" t="s">
        <v>79</v>
      </c>
      <c r="E11240" t="s">
        <v>2044</v>
      </c>
      <c r="F11240" t="s">
        <v>18</v>
      </c>
      <c r="G11240" t="s">
        <v>1401</v>
      </c>
      <c r="H11240">
        <v>11767</v>
      </c>
      <c r="I11240">
        <v>9866</v>
      </c>
      <c r="J11240">
        <v>929</v>
      </c>
      <c r="K11240">
        <v>167148</v>
      </c>
      <c r="L11240">
        <v>7900</v>
      </c>
      <c r="M11240" t="s">
        <v>2043</v>
      </c>
      <c r="N11240" t="s">
        <v>2043</v>
      </c>
      <c r="O11240" t="s">
        <v>2043</v>
      </c>
      <c r="P11240" t="s">
        <v>2043</v>
      </c>
    </row>
    <row r="11241" spans="1:16" x14ac:dyDescent="0.2">
      <c r="A11241" t="s">
        <v>2372</v>
      </c>
      <c r="B11241">
        <v>300</v>
      </c>
      <c r="C11241">
        <v>2018</v>
      </c>
      <c r="D11241" t="s">
        <v>998</v>
      </c>
      <c r="E11241" t="s">
        <v>115</v>
      </c>
      <c r="F11241" t="s">
        <v>44</v>
      </c>
      <c r="G11241" t="s">
        <v>1417</v>
      </c>
      <c r="H11241">
        <v>11750</v>
      </c>
      <c r="I11241">
        <v>9848</v>
      </c>
      <c r="J11241">
        <v>534</v>
      </c>
      <c r="K11241">
        <v>9367</v>
      </c>
      <c r="L11241">
        <v>43000</v>
      </c>
      <c r="M11241" t="s">
        <v>2043</v>
      </c>
      <c r="N11241" t="s">
        <v>2043</v>
      </c>
      <c r="O11241" t="s">
        <v>2043</v>
      </c>
      <c r="P11241" t="s">
        <v>2043</v>
      </c>
    </row>
    <row r="11242" spans="1:16" x14ac:dyDescent="0.2">
      <c r="A11242" t="s">
        <v>2319</v>
      </c>
      <c r="B11242">
        <v>301</v>
      </c>
      <c r="C11242">
        <v>2018</v>
      </c>
      <c r="D11242" t="s">
        <v>17</v>
      </c>
      <c r="E11242" t="s">
        <v>17</v>
      </c>
      <c r="F11242" t="s">
        <v>18</v>
      </c>
      <c r="G11242" t="s">
        <v>1605</v>
      </c>
      <c r="H11242">
        <v>10586</v>
      </c>
      <c r="I11242">
        <v>9799</v>
      </c>
      <c r="J11242">
        <v>440</v>
      </c>
      <c r="K11242">
        <v>9788</v>
      </c>
      <c r="L11242">
        <v>29000</v>
      </c>
      <c r="M11242" t="s">
        <v>2043</v>
      </c>
      <c r="N11242" t="s">
        <v>2043</v>
      </c>
      <c r="O11242" t="s">
        <v>2043</v>
      </c>
      <c r="P11242" t="s">
        <v>2043</v>
      </c>
    </row>
    <row r="11243" spans="1:16" x14ac:dyDescent="0.2">
      <c r="A11243" t="s">
        <v>2290</v>
      </c>
      <c r="B11243">
        <v>302</v>
      </c>
      <c r="C11243">
        <v>2018</v>
      </c>
      <c r="D11243" t="s">
        <v>65</v>
      </c>
      <c r="E11243" t="s">
        <v>2044</v>
      </c>
      <c r="F11243" t="s">
        <v>177</v>
      </c>
      <c r="G11243" t="s">
        <v>1554</v>
      </c>
      <c r="H11243">
        <v>10983</v>
      </c>
      <c r="I11243">
        <v>9769</v>
      </c>
      <c r="J11243">
        <v>771</v>
      </c>
      <c r="K11243">
        <v>9151</v>
      </c>
      <c r="L11243">
        <v>24525</v>
      </c>
      <c r="M11243" t="s">
        <v>2043</v>
      </c>
      <c r="N11243" t="s">
        <v>2043</v>
      </c>
      <c r="O11243" t="s">
        <v>2043</v>
      </c>
      <c r="P11243" t="s">
        <v>2043</v>
      </c>
    </row>
    <row r="11244" spans="1:16" x14ac:dyDescent="0.2">
      <c r="A11244" t="s">
        <v>2301</v>
      </c>
      <c r="B11244">
        <v>303</v>
      </c>
      <c r="C11244">
        <v>2018</v>
      </c>
      <c r="D11244" t="s">
        <v>57</v>
      </c>
      <c r="E11244" t="s">
        <v>2044</v>
      </c>
      <c r="F11244" t="s">
        <v>86</v>
      </c>
      <c r="G11244" t="s">
        <v>1412</v>
      </c>
      <c r="H11244">
        <v>31863</v>
      </c>
      <c r="I11244">
        <v>9741</v>
      </c>
      <c r="J11244">
        <v>2273</v>
      </c>
      <c r="K11244">
        <v>205962</v>
      </c>
      <c r="L11244">
        <v>23785</v>
      </c>
      <c r="M11244" t="s">
        <v>2043</v>
      </c>
      <c r="N11244" t="s">
        <v>2043</v>
      </c>
      <c r="O11244" t="s">
        <v>2043</v>
      </c>
      <c r="P11244" t="s">
        <v>2043</v>
      </c>
    </row>
    <row r="11245" spans="1:16" x14ac:dyDescent="0.2">
      <c r="A11245" t="s">
        <v>2578</v>
      </c>
      <c r="B11245">
        <v>304</v>
      </c>
      <c r="C11245">
        <v>2018</v>
      </c>
      <c r="D11245" t="s">
        <v>1291</v>
      </c>
      <c r="E11245" t="s">
        <v>112</v>
      </c>
      <c r="F11245" t="s">
        <v>125</v>
      </c>
      <c r="G11245" t="s">
        <v>2447</v>
      </c>
      <c r="H11245">
        <v>20433</v>
      </c>
      <c r="I11245">
        <v>9739</v>
      </c>
      <c r="J11245">
        <v>1309</v>
      </c>
      <c r="K11245">
        <v>22742</v>
      </c>
      <c r="L11245">
        <v>55000</v>
      </c>
      <c r="M11245" t="s">
        <v>2043</v>
      </c>
      <c r="N11245" t="s">
        <v>2043</v>
      </c>
      <c r="O11245" t="s">
        <v>2043</v>
      </c>
      <c r="P11245" t="s">
        <v>2043</v>
      </c>
    </row>
    <row r="11246" spans="1:16" x14ac:dyDescent="0.2">
      <c r="A11246" t="s">
        <v>2265</v>
      </c>
      <c r="B11246">
        <v>305</v>
      </c>
      <c r="C11246">
        <v>2018</v>
      </c>
      <c r="D11246" t="s">
        <v>166</v>
      </c>
      <c r="E11246" t="s">
        <v>2118</v>
      </c>
      <c r="F11246" t="s">
        <v>55</v>
      </c>
      <c r="G11246" t="s">
        <v>1453</v>
      </c>
      <c r="H11246">
        <v>6244</v>
      </c>
      <c r="I11246">
        <v>9721</v>
      </c>
      <c r="J11246">
        <v>613</v>
      </c>
      <c r="K11246">
        <v>7751</v>
      </c>
      <c r="L11246">
        <v>14900</v>
      </c>
      <c r="M11246" t="s">
        <v>2043</v>
      </c>
      <c r="N11246" t="s">
        <v>2043</v>
      </c>
      <c r="O11246" t="s">
        <v>2043</v>
      </c>
      <c r="P11246" t="s">
        <v>2043</v>
      </c>
    </row>
    <row r="11247" spans="1:16" x14ac:dyDescent="0.2">
      <c r="A11247" t="s">
        <v>2542</v>
      </c>
      <c r="B11247">
        <v>306</v>
      </c>
      <c r="C11247">
        <v>2018</v>
      </c>
      <c r="D11247" t="s">
        <v>974</v>
      </c>
      <c r="E11247" t="s">
        <v>2045</v>
      </c>
      <c r="F11247" t="s">
        <v>55</v>
      </c>
      <c r="G11247" t="s">
        <v>1444</v>
      </c>
      <c r="H11247">
        <v>140112</v>
      </c>
      <c r="I11247">
        <v>9714</v>
      </c>
      <c r="J11247">
        <v>3047</v>
      </c>
      <c r="K11247">
        <v>11241</v>
      </c>
      <c r="L11247">
        <v>11528</v>
      </c>
      <c r="M11247" t="s">
        <v>2046</v>
      </c>
      <c r="N11247" t="s">
        <v>2043</v>
      </c>
      <c r="O11247" t="s">
        <v>2043</v>
      </c>
      <c r="P11247" t="s">
        <v>2043</v>
      </c>
    </row>
    <row r="11248" spans="1:16" x14ac:dyDescent="0.2">
      <c r="A11248" t="s">
        <v>2254</v>
      </c>
      <c r="B11248">
        <v>307</v>
      </c>
      <c r="C11248">
        <v>2018</v>
      </c>
      <c r="D11248" t="s">
        <v>79</v>
      </c>
      <c r="E11248" t="s">
        <v>2044</v>
      </c>
      <c r="F11248" t="s">
        <v>28</v>
      </c>
      <c r="G11248" t="s">
        <v>1406</v>
      </c>
      <c r="H11248">
        <v>8686</v>
      </c>
      <c r="I11248">
        <v>9660</v>
      </c>
      <c r="J11248">
        <v>2992</v>
      </c>
      <c r="K11248">
        <v>222532</v>
      </c>
      <c r="L11248">
        <v>6300</v>
      </c>
      <c r="M11248" t="s">
        <v>2043</v>
      </c>
      <c r="N11248" t="s">
        <v>2043</v>
      </c>
      <c r="O11248" t="s">
        <v>2043</v>
      </c>
      <c r="P11248" t="s">
        <v>2043</v>
      </c>
    </row>
    <row r="11249" spans="1:16" x14ac:dyDescent="0.2">
      <c r="A11249" t="s">
        <v>2289</v>
      </c>
      <c r="B11249">
        <v>308</v>
      </c>
      <c r="C11249">
        <v>2018</v>
      </c>
      <c r="D11249" t="s">
        <v>214</v>
      </c>
      <c r="E11249" t="s">
        <v>920</v>
      </c>
      <c r="F11249" t="s">
        <v>22</v>
      </c>
      <c r="G11249" t="s">
        <v>1403</v>
      </c>
      <c r="H11249">
        <v>11822</v>
      </c>
      <c r="I11249">
        <v>9614</v>
      </c>
      <c r="J11249">
        <v>1792</v>
      </c>
      <c r="K11249">
        <v>22736</v>
      </c>
      <c r="L11249">
        <v>7977</v>
      </c>
      <c r="M11249" t="s">
        <v>2043</v>
      </c>
      <c r="N11249" t="s">
        <v>2043</v>
      </c>
      <c r="O11249" t="s">
        <v>2043</v>
      </c>
      <c r="P11249" t="s">
        <v>2043</v>
      </c>
    </row>
    <row r="11250" spans="1:16" x14ac:dyDescent="0.2">
      <c r="A11250" t="s">
        <v>2168</v>
      </c>
      <c r="B11250">
        <v>309</v>
      </c>
      <c r="C11250">
        <v>2018</v>
      </c>
      <c r="D11250" t="s">
        <v>1363</v>
      </c>
      <c r="E11250" t="s">
        <v>2045</v>
      </c>
      <c r="F11250" t="s">
        <v>55</v>
      </c>
      <c r="G11250" t="s">
        <v>1456</v>
      </c>
      <c r="H11250">
        <v>40726</v>
      </c>
      <c r="I11250">
        <v>9567</v>
      </c>
      <c r="J11250">
        <v>1016</v>
      </c>
      <c r="K11250">
        <v>25981</v>
      </c>
      <c r="L11250">
        <v>14100</v>
      </c>
      <c r="M11250" t="s">
        <v>2043</v>
      </c>
      <c r="N11250" t="s">
        <v>2043</v>
      </c>
      <c r="O11250" t="s">
        <v>2043</v>
      </c>
      <c r="P11250" t="s">
        <v>2043</v>
      </c>
    </row>
    <row r="11251" spans="1:16" x14ac:dyDescent="0.2">
      <c r="A11251" t="s">
        <v>1195</v>
      </c>
      <c r="B11251">
        <v>310</v>
      </c>
      <c r="C11251">
        <v>2018</v>
      </c>
      <c r="D11251" t="s">
        <v>46</v>
      </c>
      <c r="E11251" t="s">
        <v>46</v>
      </c>
      <c r="F11251" t="s">
        <v>113</v>
      </c>
      <c r="G11251" t="s">
        <v>1580</v>
      </c>
      <c r="H11251">
        <v>15073</v>
      </c>
      <c r="I11251">
        <v>9549</v>
      </c>
      <c r="J11251">
        <v>1384</v>
      </c>
      <c r="K11251">
        <v>15999</v>
      </c>
      <c r="L11251">
        <v>14000</v>
      </c>
      <c r="M11251" t="s">
        <v>2043</v>
      </c>
      <c r="N11251" t="s">
        <v>2043</v>
      </c>
      <c r="O11251" t="s">
        <v>2043</v>
      </c>
      <c r="P11251" t="s">
        <v>2043</v>
      </c>
    </row>
    <row r="11252" spans="1:16" x14ac:dyDescent="0.2">
      <c r="A11252" t="s">
        <v>681</v>
      </c>
      <c r="B11252">
        <v>311</v>
      </c>
      <c r="C11252">
        <v>2018</v>
      </c>
      <c r="D11252" t="s">
        <v>65</v>
      </c>
      <c r="E11252" t="s">
        <v>2044</v>
      </c>
      <c r="F11252" t="s">
        <v>187</v>
      </c>
      <c r="G11252" t="s">
        <v>1478</v>
      </c>
      <c r="I11252">
        <v>9545</v>
      </c>
      <c r="J11252">
        <v>156</v>
      </c>
      <c r="K11252">
        <v>24233</v>
      </c>
      <c r="L11252">
        <v>11307</v>
      </c>
      <c r="M11252" t="s">
        <v>2043</v>
      </c>
      <c r="N11252" t="s">
        <v>2043</v>
      </c>
      <c r="O11252" t="s">
        <v>2043</v>
      </c>
      <c r="P11252" t="s">
        <v>2043</v>
      </c>
    </row>
    <row r="11253" spans="1:16" x14ac:dyDescent="0.2">
      <c r="A11253" t="s">
        <v>2300</v>
      </c>
      <c r="B11253">
        <v>312</v>
      </c>
      <c r="C11253">
        <v>2018</v>
      </c>
      <c r="D11253" t="s">
        <v>166</v>
      </c>
      <c r="E11253" t="s">
        <v>2118</v>
      </c>
      <c r="F11253" t="s">
        <v>255</v>
      </c>
      <c r="G11253" t="s">
        <v>1733</v>
      </c>
      <c r="H11253">
        <v>10444</v>
      </c>
      <c r="I11253">
        <v>9539</v>
      </c>
      <c r="J11253">
        <v>813</v>
      </c>
      <c r="K11253">
        <v>6856</v>
      </c>
      <c r="L11253">
        <v>7635</v>
      </c>
      <c r="M11253" t="s">
        <v>2046</v>
      </c>
      <c r="N11253" t="s">
        <v>2043</v>
      </c>
      <c r="O11253" t="s">
        <v>2043</v>
      </c>
      <c r="P11253" t="s">
        <v>2043</v>
      </c>
    </row>
    <row r="11254" spans="1:16" x14ac:dyDescent="0.2">
      <c r="A11254" t="s">
        <v>1379</v>
      </c>
      <c r="B11254">
        <v>313</v>
      </c>
      <c r="C11254">
        <v>2018</v>
      </c>
      <c r="D11254" t="s">
        <v>97</v>
      </c>
      <c r="E11254" t="s">
        <v>2044</v>
      </c>
      <c r="F11254" t="s">
        <v>55</v>
      </c>
      <c r="G11254" t="s">
        <v>1634</v>
      </c>
      <c r="I11254">
        <v>9510</v>
      </c>
      <c r="J11254">
        <v>1365</v>
      </c>
      <c r="K11254">
        <v>157877</v>
      </c>
      <c r="L11254">
        <v>3578</v>
      </c>
      <c r="M11254" t="s">
        <v>2043</v>
      </c>
      <c r="N11254" t="s">
        <v>2043</v>
      </c>
      <c r="O11254" t="s">
        <v>2043</v>
      </c>
      <c r="P11254" t="s">
        <v>2043</v>
      </c>
    </row>
    <row r="11255" spans="1:16" x14ac:dyDescent="0.2">
      <c r="A11255" t="s">
        <v>2140</v>
      </c>
      <c r="B11255">
        <v>314</v>
      </c>
      <c r="C11255">
        <v>2018</v>
      </c>
      <c r="D11255" t="s">
        <v>488</v>
      </c>
      <c r="E11255" t="s">
        <v>920</v>
      </c>
      <c r="F11255" t="s">
        <v>116</v>
      </c>
      <c r="G11255" t="s">
        <v>1542</v>
      </c>
      <c r="H11255">
        <v>2746</v>
      </c>
      <c r="I11255">
        <v>9496</v>
      </c>
      <c r="J11255">
        <v>949</v>
      </c>
      <c r="K11255">
        <v>12425</v>
      </c>
      <c r="L11255">
        <v>3200</v>
      </c>
      <c r="M11255" t="s">
        <v>2043</v>
      </c>
      <c r="N11255" t="s">
        <v>2043</v>
      </c>
      <c r="O11255" t="s">
        <v>2043</v>
      </c>
      <c r="P11255" t="s">
        <v>2043</v>
      </c>
    </row>
    <row r="11256" spans="1:16" x14ac:dyDescent="0.2">
      <c r="A11256" t="s">
        <v>2333</v>
      </c>
      <c r="B11256">
        <v>315</v>
      </c>
      <c r="C11256">
        <v>2018</v>
      </c>
      <c r="D11256" t="s">
        <v>1104</v>
      </c>
      <c r="E11256" t="s">
        <v>2054</v>
      </c>
      <c r="F11256" t="s">
        <v>86</v>
      </c>
      <c r="G11256" t="s">
        <v>1572</v>
      </c>
      <c r="H11256">
        <v>17283</v>
      </c>
      <c r="I11256">
        <v>9491</v>
      </c>
      <c r="J11256">
        <v>972</v>
      </c>
      <c r="K11256">
        <v>12095</v>
      </c>
      <c r="L11256">
        <v>38800</v>
      </c>
      <c r="M11256" t="s">
        <v>2043</v>
      </c>
      <c r="N11256" t="s">
        <v>2043</v>
      </c>
      <c r="O11256" t="s">
        <v>2043</v>
      </c>
      <c r="P11256" t="s">
        <v>2043</v>
      </c>
    </row>
    <row r="11257" spans="1:16" x14ac:dyDescent="0.2">
      <c r="A11257" t="s">
        <v>2332</v>
      </c>
      <c r="B11257">
        <v>316</v>
      </c>
      <c r="C11257">
        <v>2018</v>
      </c>
      <c r="D11257" t="s">
        <v>221</v>
      </c>
      <c r="E11257" t="s">
        <v>221</v>
      </c>
      <c r="F11257" t="s">
        <v>22</v>
      </c>
      <c r="G11257" t="s">
        <v>1403</v>
      </c>
      <c r="H11257">
        <v>5281</v>
      </c>
      <c r="I11257">
        <v>9467</v>
      </c>
      <c r="J11257">
        <v>315</v>
      </c>
      <c r="K11257">
        <v>6480</v>
      </c>
      <c r="L11257">
        <v>32800</v>
      </c>
      <c r="M11257" t="s">
        <v>2043</v>
      </c>
      <c r="N11257" t="s">
        <v>2043</v>
      </c>
      <c r="O11257" t="s">
        <v>2043</v>
      </c>
      <c r="P11257" t="s">
        <v>2043</v>
      </c>
    </row>
    <row r="11258" spans="1:16" x14ac:dyDescent="0.2">
      <c r="A11258" t="s">
        <v>2273</v>
      </c>
      <c r="B11258">
        <v>317</v>
      </c>
      <c r="C11258">
        <v>2018</v>
      </c>
      <c r="D11258" t="s">
        <v>1830</v>
      </c>
      <c r="E11258" t="s">
        <v>2042</v>
      </c>
      <c r="F11258" t="s">
        <v>35</v>
      </c>
      <c r="G11258" t="s">
        <v>1654</v>
      </c>
      <c r="H11258">
        <v>8770</v>
      </c>
      <c r="I11258">
        <v>9374</v>
      </c>
      <c r="J11258">
        <v>476</v>
      </c>
      <c r="K11258">
        <v>8482</v>
      </c>
      <c r="L11258">
        <v>55500</v>
      </c>
      <c r="M11258" t="s">
        <v>2043</v>
      </c>
      <c r="N11258" t="s">
        <v>2043</v>
      </c>
      <c r="O11258" t="s">
        <v>2043</v>
      </c>
      <c r="P11258" t="s">
        <v>2043</v>
      </c>
    </row>
    <row r="11259" spans="1:16" x14ac:dyDescent="0.2">
      <c r="A11259" t="s">
        <v>2285</v>
      </c>
      <c r="B11259">
        <v>318</v>
      </c>
      <c r="C11259">
        <v>2018</v>
      </c>
      <c r="D11259" t="s">
        <v>972</v>
      </c>
      <c r="E11259" t="s">
        <v>115</v>
      </c>
      <c r="F11259" t="s">
        <v>35</v>
      </c>
      <c r="G11259" t="s">
        <v>1620</v>
      </c>
      <c r="H11259">
        <v>961</v>
      </c>
      <c r="I11259">
        <v>9318</v>
      </c>
      <c r="J11259">
        <v>73</v>
      </c>
      <c r="K11259">
        <v>3376</v>
      </c>
      <c r="L11259">
        <v>8600</v>
      </c>
      <c r="M11259" t="s">
        <v>2043</v>
      </c>
      <c r="N11259" t="s">
        <v>2043</v>
      </c>
      <c r="O11259" t="s">
        <v>2043</v>
      </c>
      <c r="P11259" t="s">
        <v>2043</v>
      </c>
    </row>
    <row r="11260" spans="1:16" x14ac:dyDescent="0.2">
      <c r="A11260" t="s">
        <v>2367</v>
      </c>
      <c r="B11260">
        <v>319</v>
      </c>
      <c r="C11260">
        <v>2018</v>
      </c>
      <c r="D11260" t="s">
        <v>985</v>
      </c>
      <c r="E11260" t="s">
        <v>115</v>
      </c>
      <c r="F11260" t="s">
        <v>210</v>
      </c>
      <c r="G11260" t="s">
        <v>1526</v>
      </c>
      <c r="H11260">
        <v>2165</v>
      </c>
      <c r="I11260">
        <v>9275</v>
      </c>
      <c r="J11260">
        <v>130</v>
      </c>
      <c r="K11260">
        <v>2887</v>
      </c>
      <c r="L11260">
        <v>9700</v>
      </c>
      <c r="M11260" t="s">
        <v>2043</v>
      </c>
      <c r="N11260" t="s">
        <v>2043</v>
      </c>
      <c r="O11260" t="s">
        <v>2043</v>
      </c>
      <c r="P11260" t="s">
        <v>2043</v>
      </c>
    </row>
    <row r="11261" spans="1:16" x14ac:dyDescent="0.2">
      <c r="A11261" t="s">
        <v>2312</v>
      </c>
      <c r="B11261">
        <v>320</v>
      </c>
      <c r="C11261">
        <v>2018</v>
      </c>
      <c r="D11261" t="s">
        <v>17</v>
      </c>
      <c r="E11261" t="s">
        <v>17</v>
      </c>
      <c r="F11261" t="s">
        <v>44</v>
      </c>
      <c r="G11261" t="s">
        <v>1608</v>
      </c>
      <c r="H11261">
        <v>2822</v>
      </c>
      <c r="I11261">
        <v>9274</v>
      </c>
      <c r="J11261">
        <v>207</v>
      </c>
      <c r="K11261">
        <v>4842</v>
      </c>
      <c r="L11261">
        <v>32000</v>
      </c>
      <c r="M11261" t="s">
        <v>2043</v>
      </c>
      <c r="N11261" t="s">
        <v>2043</v>
      </c>
      <c r="O11261" t="s">
        <v>2043</v>
      </c>
      <c r="P11261" t="s">
        <v>2043</v>
      </c>
    </row>
    <row r="11262" spans="1:16" x14ac:dyDescent="0.2">
      <c r="A11262" t="s">
        <v>2531</v>
      </c>
      <c r="B11262">
        <v>321</v>
      </c>
      <c r="C11262">
        <v>2018</v>
      </c>
      <c r="D11262" t="s">
        <v>980</v>
      </c>
      <c r="E11262" t="s">
        <v>2055</v>
      </c>
      <c r="F11262" t="s">
        <v>44</v>
      </c>
      <c r="G11262" t="s">
        <v>1417</v>
      </c>
      <c r="H11262">
        <v>14776</v>
      </c>
      <c r="I11262">
        <v>9235</v>
      </c>
      <c r="J11262">
        <v>639</v>
      </c>
      <c r="K11262">
        <v>10096</v>
      </c>
      <c r="L11262">
        <v>12600</v>
      </c>
      <c r="M11262" t="s">
        <v>2043</v>
      </c>
      <c r="N11262" t="s">
        <v>2043</v>
      </c>
      <c r="O11262" t="s">
        <v>2043</v>
      </c>
      <c r="P11262" t="s">
        <v>2043</v>
      </c>
    </row>
    <row r="11263" spans="1:16" x14ac:dyDescent="0.2">
      <c r="A11263" t="s">
        <v>2287</v>
      </c>
      <c r="B11263">
        <v>322</v>
      </c>
      <c r="C11263">
        <v>2018</v>
      </c>
      <c r="D11263" t="s">
        <v>1830</v>
      </c>
      <c r="E11263" t="s">
        <v>2042</v>
      </c>
      <c r="F11263" t="s">
        <v>22</v>
      </c>
      <c r="G11263" t="s">
        <v>1626</v>
      </c>
      <c r="H11263">
        <v>1279</v>
      </c>
      <c r="I11263">
        <v>9225</v>
      </c>
      <c r="J11263">
        <v>35</v>
      </c>
      <c r="K11263">
        <v>5042</v>
      </c>
      <c r="L11263">
        <v>39500</v>
      </c>
      <c r="M11263" t="s">
        <v>2043</v>
      </c>
      <c r="N11263" t="s">
        <v>2043</v>
      </c>
      <c r="O11263" t="s">
        <v>2043</v>
      </c>
      <c r="P11263" t="s">
        <v>2043</v>
      </c>
    </row>
    <row r="11264" spans="1:16" x14ac:dyDescent="0.2">
      <c r="A11264" t="s">
        <v>2286</v>
      </c>
      <c r="B11264">
        <v>323</v>
      </c>
      <c r="C11264">
        <v>2018</v>
      </c>
      <c r="D11264" t="s">
        <v>980</v>
      </c>
      <c r="E11264" t="s">
        <v>2055</v>
      </c>
      <c r="F11264" t="s">
        <v>72</v>
      </c>
      <c r="G11264" t="s">
        <v>1617</v>
      </c>
      <c r="H11264">
        <v>18174</v>
      </c>
      <c r="I11264">
        <v>9168</v>
      </c>
      <c r="J11264">
        <v>847</v>
      </c>
      <c r="K11264">
        <v>6976</v>
      </c>
      <c r="L11264">
        <v>20200</v>
      </c>
      <c r="M11264" t="s">
        <v>2043</v>
      </c>
      <c r="N11264" t="s">
        <v>2043</v>
      </c>
      <c r="O11264" t="s">
        <v>2043</v>
      </c>
      <c r="P11264" t="s">
        <v>2043</v>
      </c>
    </row>
    <row r="11265" spans="1:16" x14ac:dyDescent="0.2">
      <c r="A11265" t="s">
        <v>2262</v>
      </c>
      <c r="B11265">
        <v>324</v>
      </c>
      <c r="C11265">
        <v>2018</v>
      </c>
      <c r="D11265" t="s">
        <v>230</v>
      </c>
      <c r="E11265" t="s">
        <v>2114</v>
      </c>
      <c r="F11265" t="s">
        <v>35</v>
      </c>
      <c r="G11265" t="s">
        <v>1431</v>
      </c>
      <c r="H11265">
        <v>24957</v>
      </c>
      <c r="I11265">
        <v>9140</v>
      </c>
      <c r="J11265">
        <v>1259</v>
      </c>
      <c r="K11265">
        <v>14308</v>
      </c>
      <c r="L11265">
        <v>163000</v>
      </c>
      <c r="M11265" t="s">
        <v>2043</v>
      </c>
      <c r="N11265" t="s">
        <v>2043</v>
      </c>
      <c r="O11265" t="s">
        <v>2043</v>
      </c>
      <c r="P11265" t="s">
        <v>2043</v>
      </c>
    </row>
    <row r="11266" spans="1:16" x14ac:dyDescent="0.2">
      <c r="A11266" t="s">
        <v>2504</v>
      </c>
      <c r="B11266">
        <v>325</v>
      </c>
      <c r="C11266">
        <v>2018</v>
      </c>
      <c r="D11266" t="s">
        <v>27</v>
      </c>
      <c r="E11266" t="s">
        <v>27</v>
      </c>
      <c r="F11266" t="s">
        <v>33</v>
      </c>
      <c r="G11266" t="s">
        <v>1642</v>
      </c>
      <c r="H11266">
        <v>582</v>
      </c>
      <c r="I11266">
        <v>9128</v>
      </c>
      <c r="J11266">
        <v>1804</v>
      </c>
      <c r="K11266">
        <v>24884</v>
      </c>
      <c r="L11266">
        <v>22736</v>
      </c>
      <c r="M11266" t="s">
        <v>2043</v>
      </c>
      <c r="N11266" t="s">
        <v>2043</v>
      </c>
      <c r="O11266" t="s">
        <v>2043</v>
      </c>
      <c r="P11266" t="s">
        <v>2043</v>
      </c>
    </row>
    <row r="11267" spans="1:16" x14ac:dyDescent="0.2">
      <c r="A11267" t="s">
        <v>2387</v>
      </c>
      <c r="B11267">
        <v>326</v>
      </c>
      <c r="C11267">
        <v>2018</v>
      </c>
      <c r="D11267" t="s">
        <v>1359</v>
      </c>
      <c r="E11267" t="s">
        <v>2143</v>
      </c>
      <c r="F11267" t="s">
        <v>177</v>
      </c>
      <c r="G11267" t="s">
        <v>1554</v>
      </c>
      <c r="H11267">
        <v>31893</v>
      </c>
      <c r="I11267">
        <v>9123</v>
      </c>
      <c r="J11267">
        <v>1319</v>
      </c>
      <c r="K11267">
        <v>24517</v>
      </c>
      <c r="L11267">
        <v>53000</v>
      </c>
      <c r="M11267" t="s">
        <v>2043</v>
      </c>
      <c r="N11267" t="s">
        <v>2043</v>
      </c>
      <c r="O11267" t="s">
        <v>2043</v>
      </c>
      <c r="P11267" t="s">
        <v>2043</v>
      </c>
    </row>
    <row r="11268" spans="1:16" x14ac:dyDescent="0.2">
      <c r="A11268" t="s">
        <v>2258</v>
      </c>
      <c r="B11268">
        <v>327</v>
      </c>
      <c r="C11268">
        <v>2018</v>
      </c>
      <c r="D11268" t="s">
        <v>214</v>
      </c>
      <c r="E11268" t="s">
        <v>920</v>
      </c>
      <c r="F11268" t="s">
        <v>41</v>
      </c>
      <c r="G11268" t="s">
        <v>1447</v>
      </c>
      <c r="H11268">
        <v>25359</v>
      </c>
      <c r="I11268">
        <v>9084</v>
      </c>
      <c r="J11268">
        <v>1574</v>
      </c>
      <c r="K11268">
        <v>42716</v>
      </c>
      <c r="L11268">
        <v>12945</v>
      </c>
      <c r="M11268" t="s">
        <v>2043</v>
      </c>
      <c r="N11268" t="s">
        <v>2043</v>
      </c>
      <c r="O11268" t="s">
        <v>2043</v>
      </c>
      <c r="P11268" t="s">
        <v>2043</v>
      </c>
    </row>
    <row r="11269" spans="1:16" x14ac:dyDescent="0.2">
      <c r="A11269" t="s">
        <v>2347</v>
      </c>
      <c r="B11269">
        <v>328</v>
      </c>
      <c r="C11269">
        <v>2018</v>
      </c>
      <c r="D11269" t="s">
        <v>824</v>
      </c>
      <c r="E11269" t="s">
        <v>112</v>
      </c>
      <c r="F11269" t="s">
        <v>146</v>
      </c>
      <c r="G11269" t="s">
        <v>2348</v>
      </c>
      <c r="H11269">
        <v>37688</v>
      </c>
      <c r="I11269">
        <v>9048</v>
      </c>
      <c r="J11269">
        <v>104</v>
      </c>
      <c r="K11269">
        <v>19042</v>
      </c>
      <c r="L11269">
        <v>29000</v>
      </c>
      <c r="M11269" t="s">
        <v>2043</v>
      </c>
      <c r="N11269" t="s">
        <v>2043</v>
      </c>
      <c r="O11269" t="s">
        <v>2043</v>
      </c>
      <c r="P11269" t="s">
        <v>2043</v>
      </c>
    </row>
    <row r="11270" spans="1:16" x14ac:dyDescent="0.2">
      <c r="A11270" t="s">
        <v>2351</v>
      </c>
      <c r="B11270">
        <v>329</v>
      </c>
      <c r="C11270">
        <v>2018</v>
      </c>
      <c r="D11270" t="s">
        <v>1830</v>
      </c>
      <c r="E11270" t="s">
        <v>2042</v>
      </c>
      <c r="F11270" t="s">
        <v>142</v>
      </c>
      <c r="G11270" t="s">
        <v>1462</v>
      </c>
      <c r="H11270">
        <v>20607</v>
      </c>
      <c r="I11270">
        <v>8978</v>
      </c>
      <c r="J11270">
        <v>1134</v>
      </c>
      <c r="K11270">
        <v>7572</v>
      </c>
      <c r="L11270">
        <v>60365</v>
      </c>
      <c r="M11270" t="s">
        <v>2043</v>
      </c>
      <c r="N11270" t="s">
        <v>2043</v>
      </c>
      <c r="O11270" t="s">
        <v>2043</v>
      </c>
      <c r="P11270" t="s">
        <v>2043</v>
      </c>
    </row>
    <row r="11271" spans="1:16" x14ac:dyDescent="0.2">
      <c r="A11271" t="s">
        <v>2403</v>
      </c>
      <c r="B11271">
        <v>330</v>
      </c>
      <c r="C11271">
        <v>2018</v>
      </c>
      <c r="D11271" t="s">
        <v>609</v>
      </c>
      <c r="E11271" t="s">
        <v>2044</v>
      </c>
      <c r="F11271" t="s">
        <v>55</v>
      </c>
      <c r="G11271" t="s">
        <v>1413</v>
      </c>
      <c r="H11271">
        <v>70313</v>
      </c>
      <c r="I11271">
        <v>8960</v>
      </c>
      <c r="J11271">
        <v>2354</v>
      </c>
      <c r="K11271">
        <v>243274</v>
      </c>
      <c r="L11271">
        <v>17600</v>
      </c>
      <c r="M11271" t="s">
        <v>2043</v>
      </c>
      <c r="N11271" t="s">
        <v>2043</v>
      </c>
      <c r="O11271" t="s">
        <v>2043</v>
      </c>
      <c r="P11271" t="s">
        <v>2043</v>
      </c>
    </row>
    <row r="11272" spans="1:16" x14ac:dyDescent="0.2">
      <c r="A11272" t="s">
        <v>2176</v>
      </c>
      <c r="B11272">
        <v>331</v>
      </c>
      <c r="C11272">
        <v>2018</v>
      </c>
      <c r="D11272" t="s">
        <v>998</v>
      </c>
      <c r="E11272" t="s">
        <v>115</v>
      </c>
      <c r="F11272" t="s">
        <v>146</v>
      </c>
      <c r="G11272" t="s">
        <v>1466</v>
      </c>
      <c r="H11272">
        <v>522</v>
      </c>
      <c r="I11272">
        <v>8921</v>
      </c>
      <c r="J11272">
        <v>59</v>
      </c>
      <c r="K11272">
        <v>2320</v>
      </c>
      <c r="L11272">
        <v>2000</v>
      </c>
      <c r="M11272" t="s">
        <v>2043</v>
      </c>
      <c r="N11272" t="s">
        <v>2043</v>
      </c>
      <c r="O11272" t="s">
        <v>2043</v>
      </c>
      <c r="P11272" t="s">
        <v>2043</v>
      </c>
    </row>
    <row r="11273" spans="1:16" x14ac:dyDescent="0.2">
      <c r="A11273" t="s">
        <v>2323</v>
      </c>
      <c r="B11273">
        <v>332</v>
      </c>
      <c r="C11273">
        <v>2018</v>
      </c>
      <c r="D11273" t="s">
        <v>283</v>
      </c>
      <c r="E11273" t="s">
        <v>283</v>
      </c>
      <c r="F11273" t="s">
        <v>28</v>
      </c>
      <c r="G11273" t="s">
        <v>1406</v>
      </c>
      <c r="H11273">
        <v>11649</v>
      </c>
      <c r="I11273">
        <v>8915</v>
      </c>
      <c r="J11273">
        <v>538</v>
      </c>
      <c r="K11273">
        <v>11886</v>
      </c>
      <c r="L11273">
        <v>28050</v>
      </c>
      <c r="M11273" t="s">
        <v>2043</v>
      </c>
      <c r="N11273" t="s">
        <v>2043</v>
      </c>
      <c r="O11273" t="s">
        <v>2043</v>
      </c>
      <c r="P11273" t="s">
        <v>2043</v>
      </c>
    </row>
    <row r="11274" spans="1:16" x14ac:dyDescent="0.2">
      <c r="A11274" t="s">
        <v>2307</v>
      </c>
      <c r="B11274">
        <v>333</v>
      </c>
      <c r="C11274">
        <v>2018</v>
      </c>
      <c r="D11274" t="s">
        <v>350</v>
      </c>
      <c r="E11274" t="s">
        <v>2042</v>
      </c>
      <c r="F11274" t="s">
        <v>41</v>
      </c>
      <c r="G11274" t="s">
        <v>1594</v>
      </c>
      <c r="H11274">
        <v>3792</v>
      </c>
      <c r="I11274">
        <v>8848</v>
      </c>
      <c r="J11274">
        <v>361</v>
      </c>
      <c r="K11274">
        <v>17699</v>
      </c>
      <c r="L11274">
        <v>26300</v>
      </c>
      <c r="M11274" t="s">
        <v>2043</v>
      </c>
      <c r="N11274" t="s">
        <v>2043</v>
      </c>
      <c r="O11274" t="s">
        <v>2043</v>
      </c>
      <c r="P11274" t="s">
        <v>2043</v>
      </c>
    </row>
    <row r="11275" spans="1:16" x14ac:dyDescent="0.2">
      <c r="A11275" t="s">
        <v>2302</v>
      </c>
      <c r="B11275">
        <v>334</v>
      </c>
      <c r="C11275">
        <v>2018</v>
      </c>
      <c r="D11275" t="s">
        <v>223</v>
      </c>
      <c r="E11275" t="s">
        <v>920</v>
      </c>
      <c r="F11275" t="s">
        <v>22</v>
      </c>
      <c r="G11275" t="s">
        <v>1403</v>
      </c>
      <c r="H11275">
        <v>9629</v>
      </c>
      <c r="I11275">
        <v>8815</v>
      </c>
      <c r="J11275">
        <v>54</v>
      </c>
      <c r="K11275">
        <v>14389</v>
      </c>
      <c r="L11275">
        <v>2130</v>
      </c>
      <c r="M11275" t="s">
        <v>2043</v>
      </c>
      <c r="N11275" t="s">
        <v>2043</v>
      </c>
      <c r="O11275" t="s">
        <v>2043</v>
      </c>
      <c r="P11275" t="s">
        <v>2043</v>
      </c>
    </row>
    <row r="11276" spans="1:16" x14ac:dyDescent="0.2">
      <c r="A11276" t="s">
        <v>2485</v>
      </c>
      <c r="B11276">
        <v>335</v>
      </c>
      <c r="C11276">
        <v>2018</v>
      </c>
      <c r="D11276" t="s">
        <v>350</v>
      </c>
      <c r="E11276" t="s">
        <v>2042</v>
      </c>
      <c r="F11276" t="s">
        <v>177</v>
      </c>
      <c r="G11276" t="s">
        <v>2486</v>
      </c>
      <c r="H11276">
        <v>1662</v>
      </c>
      <c r="I11276">
        <v>8803</v>
      </c>
      <c r="J11276">
        <v>327</v>
      </c>
      <c r="K11276">
        <v>20058</v>
      </c>
      <c r="L11276">
        <v>37000</v>
      </c>
      <c r="M11276" t="s">
        <v>2043</v>
      </c>
      <c r="N11276" t="s">
        <v>2046</v>
      </c>
      <c r="O11276" t="s">
        <v>2043</v>
      </c>
      <c r="P11276" t="s">
        <v>2043</v>
      </c>
    </row>
    <row r="11277" spans="1:16" x14ac:dyDescent="0.2">
      <c r="A11277" t="s">
        <v>2325</v>
      </c>
      <c r="B11277">
        <v>336</v>
      </c>
      <c r="C11277">
        <v>2018</v>
      </c>
      <c r="D11277" t="s">
        <v>920</v>
      </c>
      <c r="E11277" t="s">
        <v>920</v>
      </c>
      <c r="F11277" t="s">
        <v>22</v>
      </c>
      <c r="G11277" t="s">
        <v>1403</v>
      </c>
      <c r="I11277">
        <v>8752</v>
      </c>
      <c r="J11277">
        <v>339</v>
      </c>
      <c r="K11277">
        <v>16453</v>
      </c>
      <c r="L11277">
        <v>2290</v>
      </c>
      <c r="M11277" t="s">
        <v>2043</v>
      </c>
      <c r="N11277" t="s">
        <v>2043</v>
      </c>
      <c r="O11277" t="s">
        <v>2043</v>
      </c>
      <c r="P11277" t="s">
        <v>2043</v>
      </c>
    </row>
    <row r="11278" spans="1:16" x14ac:dyDescent="0.2">
      <c r="A11278" t="s">
        <v>2361</v>
      </c>
      <c r="B11278">
        <v>337</v>
      </c>
      <c r="C11278">
        <v>2018</v>
      </c>
      <c r="D11278" t="s">
        <v>97</v>
      </c>
      <c r="E11278" t="s">
        <v>2044</v>
      </c>
      <c r="F11278" t="s">
        <v>68</v>
      </c>
      <c r="G11278" t="s">
        <v>1408</v>
      </c>
      <c r="I11278">
        <v>8732</v>
      </c>
      <c r="J11278">
        <v>863</v>
      </c>
      <c r="K11278">
        <v>42429</v>
      </c>
      <c r="L11278">
        <v>5896</v>
      </c>
      <c r="M11278" t="s">
        <v>2043</v>
      </c>
      <c r="N11278" t="s">
        <v>2043</v>
      </c>
      <c r="O11278" t="s">
        <v>2043</v>
      </c>
      <c r="P11278" t="s">
        <v>2043</v>
      </c>
    </row>
    <row r="11279" spans="1:16" x14ac:dyDescent="0.2">
      <c r="A11279" t="s">
        <v>2293</v>
      </c>
      <c r="B11279">
        <v>338</v>
      </c>
      <c r="C11279">
        <v>2018</v>
      </c>
      <c r="D11279" t="s">
        <v>1103</v>
      </c>
      <c r="E11279" t="s">
        <v>2118</v>
      </c>
      <c r="F11279" t="s">
        <v>98</v>
      </c>
      <c r="G11279" t="s">
        <v>1442</v>
      </c>
      <c r="H11279">
        <v>6816</v>
      </c>
      <c r="I11279">
        <v>8698</v>
      </c>
      <c r="J11279">
        <v>323</v>
      </c>
      <c r="K11279">
        <v>10663</v>
      </c>
      <c r="L11279">
        <v>24342</v>
      </c>
      <c r="M11279" t="s">
        <v>2043</v>
      </c>
      <c r="N11279" t="s">
        <v>2043</v>
      </c>
      <c r="O11279" t="s">
        <v>2043</v>
      </c>
      <c r="P11279" t="s">
        <v>2043</v>
      </c>
    </row>
    <row r="11280" spans="1:16" x14ac:dyDescent="0.2">
      <c r="A11280" t="s">
        <v>2267</v>
      </c>
      <c r="B11280">
        <v>339</v>
      </c>
      <c r="C11280">
        <v>2018</v>
      </c>
      <c r="D11280" t="s">
        <v>221</v>
      </c>
      <c r="E11280" t="s">
        <v>221</v>
      </c>
      <c r="F11280" t="s">
        <v>68</v>
      </c>
      <c r="G11280" t="s">
        <v>1408</v>
      </c>
      <c r="I11280">
        <v>8678</v>
      </c>
      <c r="J11280">
        <v>371</v>
      </c>
      <c r="K11280">
        <v>5710</v>
      </c>
      <c r="L11280">
        <v>22000</v>
      </c>
      <c r="M11280" t="s">
        <v>2043</v>
      </c>
      <c r="N11280" t="s">
        <v>2043</v>
      </c>
      <c r="O11280" t="s">
        <v>2043</v>
      </c>
      <c r="P11280" t="s">
        <v>2043</v>
      </c>
    </row>
    <row r="11281" spans="1:16" x14ac:dyDescent="0.2">
      <c r="A11281" t="s">
        <v>2363</v>
      </c>
      <c r="B11281">
        <v>340</v>
      </c>
      <c r="C11281">
        <v>2018</v>
      </c>
      <c r="D11281" t="s">
        <v>1830</v>
      </c>
      <c r="E11281" t="s">
        <v>2042</v>
      </c>
      <c r="F11281" t="s">
        <v>98</v>
      </c>
      <c r="G11281" t="s">
        <v>1816</v>
      </c>
      <c r="H11281">
        <v>3765</v>
      </c>
      <c r="I11281">
        <v>8591</v>
      </c>
      <c r="J11281">
        <v>323</v>
      </c>
      <c r="K11281">
        <v>4204</v>
      </c>
      <c r="L11281">
        <v>30300</v>
      </c>
      <c r="M11281" t="s">
        <v>2043</v>
      </c>
      <c r="N11281" t="s">
        <v>2043</v>
      </c>
      <c r="O11281" t="s">
        <v>2043</v>
      </c>
      <c r="P11281" t="s">
        <v>2043</v>
      </c>
    </row>
    <row r="11282" spans="1:16" x14ac:dyDescent="0.2">
      <c r="A11282" t="s">
        <v>2421</v>
      </c>
      <c r="B11282">
        <v>341</v>
      </c>
      <c r="C11282">
        <v>2018</v>
      </c>
      <c r="D11282" t="s">
        <v>1111</v>
      </c>
      <c r="E11282" t="s">
        <v>221</v>
      </c>
      <c r="F11282" t="s">
        <v>86</v>
      </c>
      <c r="G11282" t="s">
        <v>1412</v>
      </c>
      <c r="H11282">
        <v>8439</v>
      </c>
      <c r="I11282">
        <v>8573</v>
      </c>
      <c r="J11282">
        <v>447</v>
      </c>
      <c r="K11282">
        <v>9687</v>
      </c>
      <c r="L11282">
        <v>4810</v>
      </c>
      <c r="M11282" t="s">
        <v>2043</v>
      </c>
      <c r="N11282" t="s">
        <v>2043</v>
      </c>
      <c r="O11282" t="s">
        <v>2043</v>
      </c>
      <c r="P11282" t="s">
        <v>2043</v>
      </c>
    </row>
    <row r="11283" spans="1:16" x14ac:dyDescent="0.2">
      <c r="A11283" t="s">
        <v>2260</v>
      </c>
      <c r="B11283">
        <v>342</v>
      </c>
      <c r="C11283">
        <v>2018</v>
      </c>
      <c r="D11283" t="s">
        <v>1722</v>
      </c>
      <c r="E11283" t="s">
        <v>2064</v>
      </c>
      <c r="F11283" t="s">
        <v>44</v>
      </c>
      <c r="G11283" t="s">
        <v>1898</v>
      </c>
      <c r="H11283">
        <v>3451</v>
      </c>
      <c r="I11283">
        <v>8570</v>
      </c>
      <c r="J11283">
        <v>30</v>
      </c>
      <c r="K11283">
        <v>6135</v>
      </c>
      <c r="L11283">
        <v>11400</v>
      </c>
      <c r="M11283" t="s">
        <v>2043</v>
      </c>
      <c r="N11283" t="s">
        <v>2043</v>
      </c>
      <c r="O11283" t="s">
        <v>2043</v>
      </c>
      <c r="P11283" t="s">
        <v>2043</v>
      </c>
    </row>
    <row r="11284" spans="1:16" x14ac:dyDescent="0.2">
      <c r="A11284" t="s">
        <v>1191</v>
      </c>
      <c r="B11284">
        <v>343</v>
      </c>
      <c r="C11284">
        <v>2018</v>
      </c>
      <c r="D11284" t="s">
        <v>40</v>
      </c>
      <c r="E11284" t="s">
        <v>2044</v>
      </c>
      <c r="F11284" t="s">
        <v>72</v>
      </c>
      <c r="G11284" t="s">
        <v>1421</v>
      </c>
      <c r="I11284">
        <v>8528</v>
      </c>
      <c r="J11284">
        <v>558</v>
      </c>
      <c r="K11284">
        <v>95001</v>
      </c>
      <c r="L11284">
        <v>3622</v>
      </c>
      <c r="M11284" t="s">
        <v>2043</v>
      </c>
      <c r="N11284" t="s">
        <v>2043</v>
      </c>
      <c r="O11284" t="s">
        <v>2043</v>
      </c>
      <c r="P11284" t="s">
        <v>2043</v>
      </c>
    </row>
    <row r="11285" spans="1:16" x14ac:dyDescent="0.2">
      <c r="A11285" t="s">
        <v>2579</v>
      </c>
      <c r="B11285">
        <v>344</v>
      </c>
      <c r="C11285">
        <v>2018</v>
      </c>
      <c r="D11285" t="s">
        <v>223</v>
      </c>
      <c r="E11285" t="s">
        <v>920</v>
      </c>
      <c r="F11285" t="s">
        <v>181</v>
      </c>
      <c r="G11285" t="s">
        <v>1516</v>
      </c>
      <c r="H11285">
        <v>5033</v>
      </c>
      <c r="I11285">
        <v>8462</v>
      </c>
      <c r="J11285">
        <v>229</v>
      </c>
      <c r="K11285">
        <v>13878</v>
      </c>
      <c r="L11285">
        <v>2650</v>
      </c>
      <c r="M11285" t="s">
        <v>2043</v>
      </c>
      <c r="N11285" t="s">
        <v>2043</v>
      </c>
      <c r="O11285" t="s">
        <v>2046</v>
      </c>
      <c r="P11285" t="s">
        <v>2043</v>
      </c>
    </row>
    <row r="11286" spans="1:16" x14ac:dyDescent="0.2">
      <c r="A11286" t="s">
        <v>762</v>
      </c>
      <c r="B11286">
        <v>345</v>
      </c>
      <c r="C11286">
        <v>2018</v>
      </c>
      <c r="D11286" t="s">
        <v>46</v>
      </c>
      <c r="E11286" t="s">
        <v>46</v>
      </c>
      <c r="F11286" t="s">
        <v>98</v>
      </c>
      <c r="G11286" t="s">
        <v>1561</v>
      </c>
      <c r="H11286">
        <v>34818</v>
      </c>
      <c r="I11286">
        <v>8442</v>
      </c>
      <c r="J11286">
        <v>3000</v>
      </c>
      <c r="K11286">
        <v>18467</v>
      </c>
      <c r="L11286">
        <v>15150</v>
      </c>
      <c r="M11286" t="s">
        <v>2043</v>
      </c>
      <c r="N11286" t="s">
        <v>2043</v>
      </c>
      <c r="O11286" t="s">
        <v>2043</v>
      </c>
      <c r="P11286" t="s">
        <v>2043</v>
      </c>
    </row>
    <row r="11287" spans="1:16" x14ac:dyDescent="0.2">
      <c r="A11287" t="s">
        <v>2489</v>
      </c>
      <c r="B11287">
        <v>346</v>
      </c>
      <c r="C11287">
        <v>2018</v>
      </c>
      <c r="D11287" t="s">
        <v>998</v>
      </c>
      <c r="E11287" t="s">
        <v>115</v>
      </c>
      <c r="F11287" t="s">
        <v>86</v>
      </c>
      <c r="G11287" t="s">
        <v>1412</v>
      </c>
      <c r="H11287">
        <v>617</v>
      </c>
      <c r="I11287">
        <v>8365</v>
      </c>
      <c r="J11287">
        <v>13</v>
      </c>
      <c r="K11287">
        <v>2708</v>
      </c>
      <c r="L11287">
        <v>8900</v>
      </c>
      <c r="M11287" t="s">
        <v>2043</v>
      </c>
      <c r="N11287" t="s">
        <v>2046</v>
      </c>
      <c r="O11287" t="s">
        <v>2043</v>
      </c>
      <c r="P11287" t="s">
        <v>2043</v>
      </c>
    </row>
    <row r="11288" spans="1:16" x14ac:dyDescent="0.2">
      <c r="A11288" t="s">
        <v>2275</v>
      </c>
      <c r="B11288">
        <v>347</v>
      </c>
      <c r="C11288">
        <v>2018</v>
      </c>
      <c r="D11288" t="s">
        <v>1722</v>
      </c>
      <c r="E11288" t="s">
        <v>2064</v>
      </c>
      <c r="F11288" t="s">
        <v>86</v>
      </c>
      <c r="G11288" t="s">
        <v>1622</v>
      </c>
      <c r="H11288">
        <v>5157</v>
      </c>
      <c r="I11288">
        <v>8307</v>
      </c>
      <c r="J11288">
        <v>186</v>
      </c>
      <c r="K11288">
        <v>7972</v>
      </c>
      <c r="L11288">
        <v>20462</v>
      </c>
      <c r="M11288" t="s">
        <v>2043</v>
      </c>
      <c r="N11288" t="s">
        <v>2043</v>
      </c>
      <c r="O11288" t="s">
        <v>2043</v>
      </c>
      <c r="P11288" t="s">
        <v>2043</v>
      </c>
    </row>
    <row r="11289" spans="1:16" x14ac:dyDescent="0.2">
      <c r="A11289" t="s">
        <v>2281</v>
      </c>
      <c r="B11289">
        <v>348</v>
      </c>
      <c r="C11289">
        <v>2018</v>
      </c>
      <c r="D11289" t="s">
        <v>97</v>
      </c>
      <c r="E11289" t="s">
        <v>2044</v>
      </c>
      <c r="F11289" t="s">
        <v>35</v>
      </c>
      <c r="G11289" t="s">
        <v>1494</v>
      </c>
      <c r="H11289">
        <v>1413</v>
      </c>
      <c r="I11289">
        <v>8295</v>
      </c>
      <c r="J11289">
        <v>817</v>
      </c>
      <c r="K11289">
        <v>105297</v>
      </c>
      <c r="L11289">
        <v>3500</v>
      </c>
      <c r="M11289" t="s">
        <v>2043</v>
      </c>
      <c r="N11289" t="s">
        <v>2043</v>
      </c>
      <c r="O11289" t="s">
        <v>2043</v>
      </c>
      <c r="P11289" t="s">
        <v>2043</v>
      </c>
    </row>
    <row r="11290" spans="1:16" x14ac:dyDescent="0.2">
      <c r="A11290" t="s">
        <v>2488</v>
      </c>
      <c r="B11290">
        <v>349</v>
      </c>
      <c r="C11290">
        <v>2018</v>
      </c>
      <c r="D11290" t="s">
        <v>998</v>
      </c>
      <c r="E11290" t="s">
        <v>115</v>
      </c>
      <c r="F11290" t="s">
        <v>44</v>
      </c>
      <c r="G11290" t="s">
        <v>1488</v>
      </c>
      <c r="H11290">
        <v>3920</v>
      </c>
      <c r="I11290">
        <v>8254</v>
      </c>
      <c r="J11290">
        <v>120</v>
      </c>
      <c r="K11290">
        <v>5733</v>
      </c>
      <c r="L11290">
        <v>8600</v>
      </c>
      <c r="M11290" t="s">
        <v>2043</v>
      </c>
      <c r="N11290" t="s">
        <v>2043</v>
      </c>
      <c r="O11290" t="s">
        <v>2043</v>
      </c>
      <c r="P11290" t="s">
        <v>2043</v>
      </c>
    </row>
    <row r="11291" spans="1:16" x14ac:dyDescent="0.2">
      <c r="A11291" t="s">
        <v>2304</v>
      </c>
      <c r="B11291">
        <v>350</v>
      </c>
      <c r="C11291">
        <v>2018</v>
      </c>
      <c r="D11291" t="s">
        <v>287</v>
      </c>
      <c r="E11291" t="s">
        <v>2067</v>
      </c>
      <c r="F11291" t="s">
        <v>28</v>
      </c>
      <c r="G11291" t="s">
        <v>1406</v>
      </c>
      <c r="H11291">
        <v>9272</v>
      </c>
      <c r="I11291">
        <v>8139</v>
      </c>
      <c r="J11291">
        <v>738</v>
      </c>
      <c r="K11291">
        <v>14552</v>
      </c>
      <c r="L11291">
        <v>26000</v>
      </c>
      <c r="M11291" t="s">
        <v>2043</v>
      </c>
      <c r="N11291" t="s">
        <v>2043</v>
      </c>
      <c r="O11291" t="s">
        <v>2043</v>
      </c>
      <c r="P11291" t="s">
        <v>2043</v>
      </c>
    </row>
    <row r="11292" spans="1:16" x14ac:dyDescent="0.2">
      <c r="A11292" t="s">
        <v>2329</v>
      </c>
      <c r="B11292">
        <v>351</v>
      </c>
      <c r="C11292">
        <v>2018</v>
      </c>
      <c r="D11292" t="s">
        <v>985</v>
      </c>
      <c r="E11292" t="s">
        <v>115</v>
      </c>
      <c r="F11292" t="s">
        <v>18</v>
      </c>
      <c r="G11292" t="s">
        <v>2490</v>
      </c>
      <c r="H11292">
        <v>620</v>
      </c>
      <c r="I11292">
        <v>8128</v>
      </c>
      <c r="J11292">
        <v>53</v>
      </c>
      <c r="K11292">
        <v>2056</v>
      </c>
      <c r="L11292">
        <v>11950</v>
      </c>
      <c r="M11292" t="s">
        <v>2043</v>
      </c>
      <c r="N11292" t="s">
        <v>2043</v>
      </c>
      <c r="O11292" t="s">
        <v>2043</v>
      </c>
      <c r="P11292" t="s">
        <v>2043</v>
      </c>
    </row>
    <row r="11293" spans="1:16" x14ac:dyDescent="0.2">
      <c r="A11293" t="s">
        <v>2580</v>
      </c>
      <c r="B11293">
        <v>352</v>
      </c>
      <c r="C11293">
        <v>2018</v>
      </c>
      <c r="D11293" t="s">
        <v>46</v>
      </c>
      <c r="E11293" t="s">
        <v>46</v>
      </c>
      <c r="F11293" t="s">
        <v>22</v>
      </c>
      <c r="G11293" t="s">
        <v>1403</v>
      </c>
      <c r="H11293">
        <v>14385</v>
      </c>
      <c r="I11293">
        <v>8041</v>
      </c>
      <c r="J11293">
        <v>1304</v>
      </c>
      <c r="K11293">
        <v>12076</v>
      </c>
      <c r="L11293">
        <v>8799</v>
      </c>
      <c r="M11293" t="s">
        <v>2043</v>
      </c>
      <c r="N11293" t="s">
        <v>2043</v>
      </c>
      <c r="O11293" t="s">
        <v>2046</v>
      </c>
      <c r="P11293" t="s">
        <v>2043</v>
      </c>
    </row>
    <row r="11294" spans="1:16" x14ac:dyDescent="0.2">
      <c r="A11294" t="s">
        <v>2341</v>
      </c>
      <c r="B11294">
        <v>353</v>
      </c>
      <c r="C11294">
        <v>2018</v>
      </c>
      <c r="D11294" t="s">
        <v>920</v>
      </c>
      <c r="E11294" t="s">
        <v>920</v>
      </c>
      <c r="F11294" t="s">
        <v>116</v>
      </c>
      <c r="G11294" t="s">
        <v>1529</v>
      </c>
      <c r="H11294">
        <v>20567</v>
      </c>
      <c r="I11294">
        <v>8031</v>
      </c>
      <c r="J11294">
        <v>2174</v>
      </c>
      <c r="K11294">
        <v>46352</v>
      </c>
      <c r="L11294">
        <v>5425</v>
      </c>
      <c r="M11294" t="s">
        <v>2043</v>
      </c>
      <c r="N11294" t="s">
        <v>2043</v>
      </c>
      <c r="O11294" t="s">
        <v>2043</v>
      </c>
      <c r="P11294" t="s">
        <v>2043</v>
      </c>
    </row>
    <row r="11295" spans="1:16" x14ac:dyDescent="0.2">
      <c r="A11295" t="s">
        <v>2516</v>
      </c>
      <c r="B11295">
        <v>354</v>
      </c>
      <c r="C11295">
        <v>2018</v>
      </c>
      <c r="D11295" t="s">
        <v>974</v>
      </c>
      <c r="E11295" t="s">
        <v>2045</v>
      </c>
      <c r="F11295" t="s">
        <v>55</v>
      </c>
      <c r="G11295" t="s">
        <v>1599</v>
      </c>
      <c r="H11295">
        <v>33105</v>
      </c>
      <c r="I11295">
        <v>8014</v>
      </c>
      <c r="J11295">
        <v>1698</v>
      </c>
      <c r="K11295">
        <v>12123</v>
      </c>
      <c r="L11295">
        <v>9400</v>
      </c>
      <c r="M11295" t="s">
        <v>2043</v>
      </c>
      <c r="N11295" t="s">
        <v>2043</v>
      </c>
      <c r="O11295" t="s">
        <v>2043</v>
      </c>
      <c r="P11295" t="s">
        <v>2043</v>
      </c>
    </row>
    <row r="11296" spans="1:16" x14ac:dyDescent="0.2">
      <c r="A11296" t="s">
        <v>2455</v>
      </c>
      <c r="B11296">
        <v>355</v>
      </c>
      <c r="C11296">
        <v>2018</v>
      </c>
      <c r="D11296" t="s">
        <v>118</v>
      </c>
      <c r="E11296" t="s">
        <v>2061</v>
      </c>
      <c r="F11296" t="s">
        <v>93</v>
      </c>
      <c r="G11296" t="s">
        <v>1457</v>
      </c>
      <c r="H11296">
        <v>7646</v>
      </c>
      <c r="I11296">
        <v>7933</v>
      </c>
      <c r="J11296">
        <v>1034</v>
      </c>
      <c r="K11296">
        <v>10740</v>
      </c>
      <c r="L11296">
        <v>23156</v>
      </c>
      <c r="M11296" t="s">
        <v>2043</v>
      </c>
      <c r="N11296" t="s">
        <v>2043</v>
      </c>
      <c r="O11296" t="s">
        <v>2043</v>
      </c>
      <c r="P11296" t="s">
        <v>2043</v>
      </c>
    </row>
    <row r="11297" spans="1:16" x14ac:dyDescent="0.2">
      <c r="A11297" t="s">
        <v>2449</v>
      </c>
      <c r="B11297">
        <v>356</v>
      </c>
      <c r="C11297">
        <v>2018</v>
      </c>
      <c r="D11297" t="s">
        <v>1138</v>
      </c>
      <c r="E11297" t="s">
        <v>2044</v>
      </c>
      <c r="F11297" t="s">
        <v>44</v>
      </c>
      <c r="G11297" t="s">
        <v>1417</v>
      </c>
      <c r="H11297">
        <v>7930</v>
      </c>
      <c r="I11297">
        <v>7932</v>
      </c>
      <c r="J11297">
        <v>254</v>
      </c>
      <c r="K11297">
        <v>8015</v>
      </c>
      <c r="L11297">
        <v>81900</v>
      </c>
      <c r="M11297" t="s">
        <v>2043</v>
      </c>
      <c r="N11297" t="s">
        <v>2043</v>
      </c>
      <c r="O11297" t="s">
        <v>2043</v>
      </c>
      <c r="P11297" t="s">
        <v>2043</v>
      </c>
    </row>
    <row r="11298" spans="1:16" x14ac:dyDescent="0.2">
      <c r="A11298" t="s">
        <v>2385</v>
      </c>
      <c r="B11298">
        <v>357</v>
      </c>
      <c r="C11298">
        <v>2018</v>
      </c>
      <c r="D11298" t="s">
        <v>976</v>
      </c>
      <c r="E11298" t="s">
        <v>115</v>
      </c>
      <c r="F11298" t="s">
        <v>44</v>
      </c>
      <c r="G11298" t="s">
        <v>1513</v>
      </c>
      <c r="H11298">
        <v>2522</v>
      </c>
      <c r="I11298">
        <v>7927</v>
      </c>
      <c r="J11298">
        <v>109</v>
      </c>
      <c r="K11298">
        <v>4252</v>
      </c>
      <c r="L11298">
        <v>8900</v>
      </c>
      <c r="M11298" t="s">
        <v>2043</v>
      </c>
      <c r="N11298" t="s">
        <v>2043</v>
      </c>
      <c r="O11298" t="s">
        <v>2043</v>
      </c>
      <c r="P11298" t="s">
        <v>2043</v>
      </c>
    </row>
    <row r="11299" spans="1:16" x14ac:dyDescent="0.2">
      <c r="A11299" t="s">
        <v>2313</v>
      </c>
      <c r="B11299">
        <v>358</v>
      </c>
      <c r="C11299">
        <v>2018</v>
      </c>
      <c r="D11299" t="s">
        <v>980</v>
      </c>
      <c r="E11299" t="s">
        <v>2055</v>
      </c>
      <c r="F11299" t="s">
        <v>41</v>
      </c>
      <c r="G11299" t="s">
        <v>1574</v>
      </c>
      <c r="H11299">
        <v>13021</v>
      </c>
      <c r="I11299">
        <v>7890</v>
      </c>
      <c r="J11299">
        <v>887</v>
      </c>
      <c r="K11299">
        <v>7726</v>
      </c>
      <c r="L11299">
        <v>18000</v>
      </c>
      <c r="M11299" t="s">
        <v>2043</v>
      </c>
      <c r="N11299" t="s">
        <v>2046</v>
      </c>
      <c r="O11299" t="s">
        <v>2043</v>
      </c>
      <c r="P11299" t="s">
        <v>2043</v>
      </c>
    </row>
    <row r="11300" spans="1:16" x14ac:dyDescent="0.2">
      <c r="A11300" t="s">
        <v>790</v>
      </c>
      <c r="B11300">
        <v>359</v>
      </c>
      <c r="C11300">
        <v>2018</v>
      </c>
      <c r="D11300" t="s">
        <v>715</v>
      </c>
      <c r="E11300" t="s">
        <v>2143</v>
      </c>
      <c r="F11300" t="s">
        <v>28</v>
      </c>
      <c r="G11300" t="s">
        <v>1406</v>
      </c>
      <c r="H11300">
        <v>8854</v>
      </c>
      <c r="I11300">
        <v>7882</v>
      </c>
      <c r="J11300">
        <v>579</v>
      </c>
      <c r="K11300">
        <v>12695</v>
      </c>
      <c r="L11300">
        <v>50200</v>
      </c>
      <c r="M11300" t="s">
        <v>2043</v>
      </c>
      <c r="N11300" t="s">
        <v>2043</v>
      </c>
      <c r="O11300" t="s">
        <v>2043</v>
      </c>
      <c r="P11300" t="s">
        <v>2043</v>
      </c>
    </row>
    <row r="11301" spans="1:16" x14ac:dyDescent="0.2">
      <c r="A11301" t="s">
        <v>2318</v>
      </c>
      <c r="B11301">
        <v>360</v>
      </c>
      <c r="C11301">
        <v>2018</v>
      </c>
      <c r="D11301" t="s">
        <v>1727</v>
      </c>
      <c r="E11301" t="s">
        <v>2064</v>
      </c>
      <c r="F11301" t="s">
        <v>44</v>
      </c>
      <c r="G11301" t="s">
        <v>1488</v>
      </c>
      <c r="H11301">
        <v>15183</v>
      </c>
      <c r="I11301">
        <v>7830</v>
      </c>
      <c r="J11301">
        <v>812</v>
      </c>
      <c r="K11301">
        <v>10658</v>
      </c>
      <c r="L11301">
        <v>29000</v>
      </c>
      <c r="M11301" t="s">
        <v>2043</v>
      </c>
      <c r="N11301" t="s">
        <v>2043</v>
      </c>
      <c r="O11301" t="s">
        <v>2043</v>
      </c>
      <c r="P11301" t="s">
        <v>2043</v>
      </c>
    </row>
    <row r="11302" spans="1:16" x14ac:dyDescent="0.2">
      <c r="A11302" t="s">
        <v>2497</v>
      </c>
      <c r="B11302">
        <v>361</v>
      </c>
      <c r="C11302">
        <v>2018</v>
      </c>
      <c r="D11302" t="s">
        <v>824</v>
      </c>
      <c r="E11302" t="s">
        <v>112</v>
      </c>
      <c r="F11302" t="s">
        <v>255</v>
      </c>
      <c r="G11302" t="s">
        <v>2498</v>
      </c>
      <c r="H11302">
        <v>22151</v>
      </c>
      <c r="I11302">
        <v>7824</v>
      </c>
      <c r="J11302">
        <v>1814</v>
      </c>
      <c r="K11302">
        <v>25965</v>
      </c>
      <c r="L11302">
        <v>18200</v>
      </c>
      <c r="M11302" t="s">
        <v>2043</v>
      </c>
      <c r="N11302" t="s">
        <v>2043</v>
      </c>
      <c r="O11302" t="s">
        <v>2043</v>
      </c>
      <c r="P11302" t="s">
        <v>2043</v>
      </c>
    </row>
    <row r="11303" spans="1:16" x14ac:dyDescent="0.2">
      <c r="A11303" t="s">
        <v>2282</v>
      </c>
      <c r="B11303">
        <v>362</v>
      </c>
      <c r="C11303">
        <v>2018</v>
      </c>
      <c r="D11303" t="s">
        <v>980</v>
      </c>
      <c r="E11303" t="s">
        <v>2055</v>
      </c>
      <c r="F11303" t="s">
        <v>22</v>
      </c>
      <c r="G11303" t="s">
        <v>1502</v>
      </c>
      <c r="H11303">
        <v>787</v>
      </c>
      <c r="I11303">
        <v>7795</v>
      </c>
      <c r="J11303">
        <v>62</v>
      </c>
      <c r="K11303">
        <v>2504</v>
      </c>
      <c r="L11303">
        <v>16000</v>
      </c>
      <c r="M11303" t="s">
        <v>2043</v>
      </c>
      <c r="N11303" t="s">
        <v>2043</v>
      </c>
      <c r="O11303" t="s">
        <v>2043</v>
      </c>
      <c r="P11303" t="s">
        <v>2043</v>
      </c>
    </row>
    <row r="11304" spans="1:16" x14ac:dyDescent="0.2">
      <c r="A11304" t="s">
        <v>2354</v>
      </c>
      <c r="B11304">
        <v>363</v>
      </c>
      <c r="C11304">
        <v>2018</v>
      </c>
      <c r="D11304" t="s">
        <v>1838</v>
      </c>
      <c r="E11304" t="s">
        <v>2042</v>
      </c>
      <c r="F11304" t="s">
        <v>28</v>
      </c>
      <c r="G11304" t="s">
        <v>1406</v>
      </c>
      <c r="H11304">
        <v>5379</v>
      </c>
      <c r="I11304">
        <v>7782</v>
      </c>
      <c r="J11304">
        <v>284</v>
      </c>
      <c r="K11304">
        <v>3961</v>
      </c>
      <c r="L11304">
        <v>32175</v>
      </c>
      <c r="M11304" t="s">
        <v>2043</v>
      </c>
      <c r="N11304" t="s">
        <v>2043</v>
      </c>
      <c r="O11304" t="s">
        <v>2043</v>
      </c>
      <c r="P11304" t="s">
        <v>2043</v>
      </c>
    </row>
    <row r="11305" spans="1:16" x14ac:dyDescent="0.2">
      <c r="A11305" t="s">
        <v>2338</v>
      </c>
      <c r="B11305">
        <v>364</v>
      </c>
      <c r="C11305">
        <v>2018</v>
      </c>
      <c r="D11305" t="s">
        <v>214</v>
      </c>
      <c r="E11305" t="s">
        <v>920</v>
      </c>
      <c r="F11305" t="s">
        <v>146</v>
      </c>
      <c r="G11305" t="s">
        <v>1462</v>
      </c>
      <c r="H11305">
        <v>18671</v>
      </c>
      <c r="I11305">
        <v>7752</v>
      </c>
      <c r="J11305">
        <v>988</v>
      </c>
      <c r="K11305">
        <v>36220</v>
      </c>
      <c r="L11305">
        <v>8084</v>
      </c>
      <c r="M11305" t="s">
        <v>2043</v>
      </c>
      <c r="N11305" t="s">
        <v>2043</v>
      </c>
      <c r="O11305" t="s">
        <v>2043</v>
      </c>
      <c r="P11305" t="s">
        <v>2043</v>
      </c>
    </row>
    <row r="11306" spans="1:16" x14ac:dyDescent="0.2">
      <c r="A11306" t="s">
        <v>2467</v>
      </c>
      <c r="B11306">
        <v>365</v>
      </c>
      <c r="C11306">
        <v>2018</v>
      </c>
      <c r="D11306" t="s">
        <v>1359</v>
      </c>
      <c r="E11306" t="s">
        <v>2143</v>
      </c>
      <c r="F11306" t="s">
        <v>22</v>
      </c>
      <c r="G11306" t="s">
        <v>1477</v>
      </c>
      <c r="H11306">
        <v>11806</v>
      </c>
      <c r="I11306">
        <v>7719</v>
      </c>
      <c r="J11306">
        <v>789</v>
      </c>
      <c r="K11306">
        <v>30685</v>
      </c>
      <c r="L11306">
        <v>20000</v>
      </c>
      <c r="M11306" t="s">
        <v>2043</v>
      </c>
      <c r="N11306" t="s">
        <v>2043</v>
      </c>
      <c r="O11306" t="s">
        <v>2043</v>
      </c>
      <c r="P11306" t="s">
        <v>2043</v>
      </c>
    </row>
    <row r="11307" spans="1:16" x14ac:dyDescent="0.2">
      <c r="A11307" t="s">
        <v>938</v>
      </c>
      <c r="B11307">
        <v>366</v>
      </c>
      <c r="C11307">
        <v>2018</v>
      </c>
      <c r="D11307" t="s">
        <v>57</v>
      </c>
      <c r="E11307" t="s">
        <v>2044</v>
      </c>
      <c r="F11307" t="s">
        <v>53</v>
      </c>
      <c r="G11307" t="s">
        <v>1416</v>
      </c>
      <c r="H11307">
        <v>21812</v>
      </c>
      <c r="I11307">
        <v>7713</v>
      </c>
      <c r="J11307">
        <v>2194</v>
      </c>
      <c r="K11307">
        <v>142193</v>
      </c>
      <c r="L11307">
        <v>18125</v>
      </c>
      <c r="M11307" t="s">
        <v>2043</v>
      </c>
      <c r="N11307" t="s">
        <v>2043</v>
      </c>
      <c r="O11307" t="s">
        <v>2043</v>
      </c>
      <c r="P11307" t="s">
        <v>2043</v>
      </c>
    </row>
    <row r="11308" spans="1:16" x14ac:dyDescent="0.2">
      <c r="A11308" t="s">
        <v>2345</v>
      </c>
      <c r="B11308">
        <v>367</v>
      </c>
      <c r="C11308">
        <v>2018</v>
      </c>
      <c r="D11308" t="s">
        <v>1291</v>
      </c>
      <c r="E11308" t="s">
        <v>112</v>
      </c>
      <c r="F11308" t="s">
        <v>41</v>
      </c>
      <c r="G11308" t="s">
        <v>2581</v>
      </c>
      <c r="H11308">
        <v>13619</v>
      </c>
      <c r="I11308">
        <v>7709</v>
      </c>
      <c r="J11308">
        <v>772</v>
      </c>
      <c r="K11308">
        <v>10503</v>
      </c>
      <c r="L11308">
        <v>45000</v>
      </c>
      <c r="M11308" t="s">
        <v>2043</v>
      </c>
      <c r="N11308" t="s">
        <v>2043</v>
      </c>
      <c r="O11308" t="s">
        <v>2043</v>
      </c>
      <c r="P11308" t="s">
        <v>2043</v>
      </c>
    </row>
    <row r="11309" spans="1:16" x14ac:dyDescent="0.2">
      <c r="A11309" t="s">
        <v>2386</v>
      </c>
      <c r="B11309">
        <v>368</v>
      </c>
      <c r="C11309">
        <v>2018</v>
      </c>
      <c r="D11309" t="s">
        <v>221</v>
      </c>
      <c r="E11309" t="s">
        <v>221</v>
      </c>
      <c r="F11309" t="s">
        <v>33</v>
      </c>
      <c r="G11309" t="s">
        <v>1642</v>
      </c>
      <c r="H11309">
        <v>4549</v>
      </c>
      <c r="I11309">
        <v>7688</v>
      </c>
      <c r="J11309">
        <v>227</v>
      </c>
      <c r="K11309">
        <v>3966</v>
      </c>
      <c r="L11309">
        <v>32000</v>
      </c>
      <c r="M11309" t="s">
        <v>2043</v>
      </c>
      <c r="N11309" t="s">
        <v>2043</v>
      </c>
      <c r="O11309" t="s">
        <v>2043</v>
      </c>
      <c r="P11309" t="s">
        <v>2043</v>
      </c>
    </row>
    <row r="11310" spans="1:16" x14ac:dyDescent="0.2">
      <c r="A11310" t="s">
        <v>2355</v>
      </c>
      <c r="B11310">
        <v>369</v>
      </c>
      <c r="C11310">
        <v>2018</v>
      </c>
      <c r="D11310" t="s">
        <v>65</v>
      </c>
      <c r="E11310" t="s">
        <v>2044</v>
      </c>
      <c r="F11310" t="s">
        <v>33</v>
      </c>
      <c r="G11310" t="s">
        <v>1624</v>
      </c>
      <c r="H11310">
        <v>8836</v>
      </c>
      <c r="I11310">
        <v>7685</v>
      </c>
      <c r="J11310">
        <v>549</v>
      </c>
      <c r="K11310">
        <v>24300</v>
      </c>
      <c r="L11310">
        <v>7722</v>
      </c>
      <c r="M11310" t="s">
        <v>2043</v>
      </c>
      <c r="N11310" t="s">
        <v>2043</v>
      </c>
      <c r="O11310" t="s">
        <v>2043</v>
      </c>
      <c r="P11310" t="s">
        <v>2043</v>
      </c>
    </row>
    <row r="11311" spans="1:16" x14ac:dyDescent="0.2">
      <c r="A11311" t="s">
        <v>2331</v>
      </c>
      <c r="B11311">
        <v>370</v>
      </c>
      <c r="C11311">
        <v>2018</v>
      </c>
      <c r="D11311" t="s">
        <v>998</v>
      </c>
      <c r="E11311" t="s">
        <v>115</v>
      </c>
      <c r="F11311" t="s">
        <v>98</v>
      </c>
      <c r="G11311" t="s">
        <v>1499</v>
      </c>
      <c r="H11311">
        <v>2920</v>
      </c>
      <c r="I11311">
        <v>7679</v>
      </c>
      <c r="J11311">
        <v>164</v>
      </c>
      <c r="K11311">
        <v>4736</v>
      </c>
      <c r="L11311">
        <v>9100</v>
      </c>
      <c r="M11311" t="s">
        <v>2043</v>
      </c>
      <c r="N11311" t="s">
        <v>2043</v>
      </c>
      <c r="O11311" t="s">
        <v>2043</v>
      </c>
      <c r="P11311" t="s">
        <v>2043</v>
      </c>
    </row>
    <row r="11312" spans="1:16" x14ac:dyDescent="0.2">
      <c r="A11312" t="s">
        <v>2582</v>
      </c>
      <c r="B11312">
        <v>371</v>
      </c>
      <c r="C11312">
        <v>2018</v>
      </c>
      <c r="D11312" t="s">
        <v>1077</v>
      </c>
      <c r="E11312" t="s">
        <v>2054</v>
      </c>
      <c r="F11312" t="s">
        <v>28</v>
      </c>
      <c r="G11312" t="s">
        <v>1406</v>
      </c>
      <c r="H11312">
        <v>13723</v>
      </c>
      <c r="I11312">
        <v>7650</v>
      </c>
      <c r="J11312">
        <v>422</v>
      </c>
      <c r="K11312">
        <v>22548</v>
      </c>
      <c r="L11312">
        <v>22000</v>
      </c>
      <c r="M11312" t="s">
        <v>2043</v>
      </c>
      <c r="N11312" t="s">
        <v>2043</v>
      </c>
      <c r="O11312" t="s">
        <v>2046</v>
      </c>
      <c r="P11312" t="s">
        <v>2043</v>
      </c>
    </row>
    <row r="11313" spans="1:16" x14ac:dyDescent="0.2">
      <c r="A11313" t="s">
        <v>2499</v>
      </c>
      <c r="B11313">
        <v>372</v>
      </c>
      <c r="C11313">
        <v>2018</v>
      </c>
      <c r="D11313" t="s">
        <v>214</v>
      </c>
      <c r="E11313" t="s">
        <v>920</v>
      </c>
      <c r="F11313" t="s">
        <v>187</v>
      </c>
      <c r="G11313" t="s">
        <v>1448</v>
      </c>
      <c r="H11313">
        <v>19784</v>
      </c>
      <c r="I11313">
        <v>7649</v>
      </c>
      <c r="J11313">
        <v>1204</v>
      </c>
      <c r="K11313">
        <v>31591</v>
      </c>
      <c r="L11313">
        <v>8129</v>
      </c>
      <c r="M11313" t="s">
        <v>2043</v>
      </c>
      <c r="N11313" t="s">
        <v>2043</v>
      </c>
      <c r="O11313" t="s">
        <v>2043</v>
      </c>
      <c r="P11313" t="s">
        <v>2043</v>
      </c>
    </row>
    <row r="11314" spans="1:16" x14ac:dyDescent="0.2">
      <c r="A11314" t="s">
        <v>368</v>
      </c>
      <c r="B11314">
        <v>373</v>
      </c>
      <c r="C11314">
        <v>2018</v>
      </c>
      <c r="D11314" t="s">
        <v>1104</v>
      </c>
      <c r="E11314" t="s">
        <v>2054</v>
      </c>
      <c r="F11314" t="s">
        <v>18</v>
      </c>
      <c r="G11314" t="s">
        <v>1520</v>
      </c>
      <c r="H11314">
        <v>12590</v>
      </c>
      <c r="I11314">
        <v>7644</v>
      </c>
      <c r="J11314">
        <v>533</v>
      </c>
      <c r="K11314">
        <v>5488</v>
      </c>
      <c r="L11314">
        <v>26000</v>
      </c>
      <c r="M11314" t="s">
        <v>2043</v>
      </c>
      <c r="N11314" t="s">
        <v>2043</v>
      </c>
      <c r="O11314" t="s">
        <v>2043</v>
      </c>
      <c r="P11314" t="s">
        <v>2043</v>
      </c>
    </row>
    <row r="11315" spans="1:16" x14ac:dyDescent="0.2">
      <c r="A11315" t="s">
        <v>2583</v>
      </c>
      <c r="B11315">
        <v>374</v>
      </c>
      <c r="C11315">
        <v>2018</v>
      </c>
      <c r="D11315" t="s">
        <v>1353</v>
      </c>
      <c r="E11315" t="s">
        <v>2045</v>
      </c>
      <c r="F11315" t="s">
        <v>35</v>
      </c>
      <c r="G11315" t="s">
        <v>2537</v>
      </c>
      <c r="H11315">
        <v>28720</v>
      </c>
      <c r="I11315">
        <v>7607</v>
      </c>
      <c r="J11315">
        <v>123</v>
      </c>
      <c r="K11315">
        <v>8663</v>
      </c>
      <c r="L11315">
        <v>60000</v>
      </c>
      <c r="M11315" t="s">
        <v>2043</v>
      </c>
      <c r="N11315" t="s">
        <v>2043</v>
      </c>
      <c r="O11315" t="s">
        <v>2046</v>
      </c>
      <c r="P11315" t="s">
        <v>2043</v>
      </c>
    </row>
    <row r="11316" spans="1:16" x14ac:dyDescent="0.2">
      <c r="A11316" t="s">
        <v>2390</v>
      </c>
      <c r="B11316">
        <v>375</v>
      </c>
      <c r="C11316">
        <v>2018</v>
      </c>
      <c r="D11316" t="s">
        <v>43</v>
      </c>
      <c r="E11316" t="s">
        <v>2044</v>
      </c>
      <c r="F11316" t="s">
        <v>18</v>
      </c>
      <c r="G11316" t="s">
        <v>1640</v>
      </c>
      <c r="I11316">
        <v>7604</v>
      </c>
      <c r="J11316">
        <v>646</v>
      </c>
      <c r="K11316">
        <v>23694</v>
      </c>
      <c r="L11316">
        <v>5227</v>
      </c>
      <c r="M11316" t="s">
        <v>2043</v>
      </c>
      <c r="N11316" t="s">
        <v>2043</v>
      </c>
      <c r="O11316" t="s">
        <v>2043</v>
      </c>
      <c r="P11316" t="s">
        <v>2043</v>
      </c>
    </row>
    <row r="11317" spans="1:16" x14ac:dyDescent="0.2">
      <c r="A11317" t="s">
        <v>2544</v>
      </c>
      <c r="B11317">
        <v>376</v>
      </c>
      <c r="C11317">
        <v>2018</v>
      </c>
      <c r="D11317" t="s">
        <v>609</v>
      </c>
      <c r="E11317" t="s">
        <v>2044</v>
      </c>
      <c r="F11317" t="s">
        <v>142</v>
      </c>
      <c r="G11317" t="s">
        <v>2392</v>
      </c>
      <c r="I11317">
        <v>7597</v>
      </c>
      <c r="J11317">
        <v>872</v>
      </c>
      <c r="K11317">
        <v>17176</v>
      </c>
      <c r="L11317">
        <v>45000</v>
      </c>
      <c r="M11317" t="s">
        <v>2043</v>
      </c>
      <c r="N11317" t="s">
        <v>2043</v>
      </c>
      <c r="O11317" t="s">
        <v>2043</v>
      </c>
      <c r="P11317" t="s">
        <v>2043</v>
      </c>
    </row>
    <row r="11318" spans="1:16" x14ac:dyDescent="0.2">
      <c r="A11318" t="s">
        <v>2561</v>
      </c>
      <c r="B11318">
        <v>377</v>
      </c>
      <c r="C11318">
        <v>2018</v>
      </c>
      <c r="D11318" t="s">
        <v>175</v>
      </c>
      <c r="E11318" t="s">
        <v>2067</v>
      </c>
      <c r="F11318" t="s">
        <v>181</v>
      </c>
      <c r="G11318" t="s">
        <v>1549</v>
      </c>
      <c r="H11318">
        <v>13816</v>
      </c>
      <c r="I11318">
        <v>7594</v>
      </c>
      <c r="J11318">
        <v>1354</v>
      </c>
      <c r="K11318">
        <v>41996</v>
      </c>
      <c r="L11318">
        <v>4393</v>
      </c>
      <c r="M11318" t="s">
        <v>2043</v>
      </c>
      <c r="N11318" t="s">
        <v>2043</v>
      </c>
      <c r="O11318" t="s">
        <v>2043</v>
      </c>
      <c r="P11318" t="s">
        <v>2043</v>
      </c>
    </row>
    <row r="11319" spans="1:16" x14ac:dyDescent="0.2">
      <c r="A11319" t="s">
        <v>1216</v>
      </c>
      <c r="B11319">
        <v>378</v>
      </c>
      <c r="C11319">
        <v>2018</v>
      </c>
      <c r="D11319" t="s">
        <v>43</v>
      </c>
      <c r="E11319" t="s">
        <v>2044</v>
      </c>
      <c r="F11319" t="s">
        <v>98</v>
      </c>
      <c r="G11319" t="s">
        <v>1648</v>
      </c>
      <c r="I11319">
        <v>7535</v>
      </c>
      <c r="J11319">
        <v>858</v>
      </c>
      <c r="K11319">
        <v>20669</v>
      </c>
      <c r="L11319">
        <v>5260</v>
      </c>
      <c r="M11319" t="s">
        <v>2043</v>
      </c>
      <c r="N11319" t="s">
        <v>2043</v>
      </c>
      <c r="O11319" t="s">
        <v>2043</v>
      </c>
      <c r="P11319" t="s">
        <v>2043</v>
      </c>
    </row>
    <row r="11320" spans="1:16" x14ac:dyDescent="0.2">
      <c r="A11320" t="s">
        <v>1644</v>
      </c>
      <c r="B11320">
        <v>379</v>
      </c>
      <c r="C11320">
        <v>2018</v>
      </c>
      <c r="D11320" t="s">
        <v>980</v>
      </c>
      <c r="E11320" t="s">
        <v>2055</v>
      </c>
      <c r="F11320" t="s">
        <v>98</v>
      </c>
      <c r="G11320" t="s">
        <v>1644</v>
      </c>
      <c r="H11320">
        <v>20774</v>
      </c>
      <c r="I11320">
        <v>7515</v>
      </c>
      <c r="J11320">
        <v>783</v>
      </c>
      <c r="K11320">
        <v>5554</v>
      </c>
      <c r="L11320">
        <v>16135</v>
      </c>
      <c r="M11320" t="s">
        <v>2043</v>
      </c>
      <c r="N11320" t="s">
        <v>2046</v>
      </c>
      <c r="O11320" t="s">
        <v>2043</v>
      </c>
      <c r="P11320" t="s">
        <v>2043</v>
      </c>
    </row>
    <row r="11321" spans="1:16" x14ac:dyDescent="0.2">
      <c r="A11321" t="s">
        <v>2245</v>
      </c>
      <c r="B11321">
        <v>380</v>
      </c>
      <c r="C11321">
        <v>2018</v>
      </c>
      <c r="D11321" t="s">
        <v>214</v>
      </c>
      <c r="E11321" t="s">
        <v>920</v>
      </c>
      <c r="F11321" t="s">
        <v>98</v>
      </c>
      <c r="G11321" t="s">
        <v>1561</v>
      </c>
      <c r="H11321">
        <v>19635</v>
      </c>
      <c r="I11321">
        <v>7447</v>
      </c>
      <c r="J11321">
        <v>1128</v>
      </c>
      <c r="K11321">
        <v>41479</v>
      </c>
      <c r="L11321">
        <v>12512</v>
      </c>
      <c r="M11321" t="s">
        <v>2043</v>
      </c>
      <c r="N11321" t="s">
        <v>2043</v>
      </c>
      <c r="O11321" t="s">
        <v>2043</v>
      </c>
      <c r="P11321" t="s">
        <v>2043</v>
      </c>
    </row>
    <row r="11322" spans="1:16" x14ac:dyDescent="0.2">
      <c r="A11322" t="s">
        <v>2359</v>
      </c>
      <c r="B11322">
        <v>381</v>
      </c>
      <c r="C11322">
        <v>2018</v>
      </c>
      <c r="D11322" t="s">
        <v>74</v>
      </c>
      <c r="E11322" t="s">
        <v>74</v>
      </c>
      <c r="F11322" t="s">
        <v>35</v>
      </c>
      <c r="G11322" t="s">
        <v>2360</v>
      </c>
      <c r="H11322">
        <v>11539</v>
      </c>
      <c r="I11322">
        <v>7441</v>
      </c>
      <c r="J11322">
        <v>479</v>
      </c>
      <c r="K11322">
        <v>6374</v>
      </c>
      <c r="L11322">
        <v>38000</v>
      </c>
      <c r="M11322" t="s">
        <v>2043</v>
      </c>
      <c r="N11322" t="s">
        <v>2043</v>
      </c>
      <c r="O11322" t="s">
        <v>2043</v>
      </c>
      <c r="P11322" t="s">
        <v>2043</v>
      </c>
    </row>
    <row r="11323" spans="1:16" x14ac:dyDescent="0.2">
      <c r="A11323" t="s">
        <v>2295</v>
      </c>
      <c r="B11323">
        <v>382</v>
      </c>
      <c r="C11323">
        <v>2018</v>
      </c>
      <c r="D11323" t="s">
        <v>46</v>
      </c>
      <c r="E11323" t="s">
        <v>46</v>
      </c>
      <c r="F11323" t="s">
        <v>72</v>
      </c>
      <c r="G11323" t="s">
        <v>1627</v>
      </c>
      <c r="H11323">
        <v>9358</v>
      </c>
      <c r="I11323">
        <v>7409</v>
      </c>
      <c r="J11323">
        <v>107</v>
      </c>
      <c r="K11323">
        <v>18633</v>
      </c>
      <c r="L11323">
        <v>8500</v>
      </c>
      <c r="M11323" t="s">
        <v>2043</v>
      </c>
      <c r="N11323" t="s">
        <v>2043</v>
      </c>
      <c r="O11323" t="s">
        <v>2043</v>
      </c>
      <c r="P11323" t="s">
        <v>2043</v>
      </c>
    </row>
    <row r="11324" spans="1:16" x14ac:dyDescent="0.2">
      <c r="A11324" t="s">
        <v>2436</v>
      </c>
      <c r="B11324">
        <v>383</v>
      </c>
      <c r="C11324">
        <v>2018</v>
      </c>
      <c r="D11324" t="s">
        <v>980</v>
      </c>
      <c r="E11324" t="s">
        <v>2055</v>
      </c>
      <c r="F11324" t="s">
        <v>53</v>
      </c>
      <c r="G11324" t="s">
        <v>1878</v>
      </c>
      <c r="H11324">
        <v>14087</v>
      </c>
      <c r="I11324">
        <v>7392</v>
      </c>
      <c r="J11324">
        <v>592</v>
      </c>
      <c r="K11324">
        <v>15640</v>
      </c>
      <c r="L11324">
        <v>7140</v>
      </c>
      <c r="M11324" t="s">
        <v>2043</v>
      </c>
      <c r="N11324" t="s">
        <v>2043</v>
      </c>
      <c r="O11324" t="s">
        <v>2043</v>
      </c>
      <c r="P11324" t="s">
        <v>2043</v>
      </c>
    </row>
    <row r="11325" spans="1:16" x14ac:dyDescent="0.2">
      <c r="A11325" t="s">
        <v>2316</v>
      </c>
      <c r="B11325">
        <v>384</v>
      </c>
      <c r="C11325">
        <v>2018</v>
      </c>
      <c r="D11325" t="s">
        <v>21</v>
      </c>
      <c r="E11325" t="s">
        <v>920</v>
      </c>
      <c r="F11325" t="s">
        <v>113</v>
      </c>
      <c r="G11325" t="s">
        <v>2317</v>
      </c>
      <c r="H11325">
        <v>3416</v>
      </c>
      <c r="I11325">
        <v>7350</v>
      </c>
      <c r="J11325">
        <v>289</v>
      </c>
      <c r="K11325">
        <v>5935</v>
      </c>
      <c r="L11325">
        <v>3941</v>
      </c>
      <c r="M11325" t="s">
        <v>2043</v>
      </c>
      <c r="N11325" t="s">
        <v>2043</v>
      </c>
      <c r="O11325" t="s">
        <v>2043</v>
      </c>
      <c r="P11325" t="s">
        <v>2043</v>
      </c>
    </row>
    <row r="11326" spans="1:16" x14ac:dyDescent="0.2">
      <c r="A11326" t="s">
        <v>2349</v>
      </c>
      <c r="B11326">
        <v>385</v>
      </c>
      <c r="C11326">
        <v>2018</v>
      </c>
      <c r="D11326" t="s">
        <v>488</v>
      </c>
      <c r="E11326" t="s">
        <v>920</v>
      </c>
      <c r="F11326" t="s">
        <v>181</v>
      </c>
      <c r="G11326" t="s">
        <v>1584</v>
      </c>
      <c r="H11326">
        <v>20853</v>
      </c>
      <c r="I11326">
        <v>7348</v>
      </c>
      <c r="J11326">
        <v>98</v>
      </c>
      <c r="K11326">
        <v>20563</v>
      </c>
      <c r="L11326">
        <v>12569</v>
      </c>
      <c r="M11326" t="s">
        <v>2043</v>
      </c>
      <c r="N11326" t="s">
        <v>2043</v>
      </c>
      <c r="O11326" t="s">
        <v>2043</v>
      </c>
      <c r="P11326" t="s">
        <v>2043</v>
      </c>
    </row>
    <row r="11327" spans="1:16" x14ac:dyDescent="0.2">
      <c r="A11327" t="s">
        <v>2495</v>
      </c>
      <c r="B11327">
        <v>386</v>
      </c>
      <c r="C11327">
        <v>2018</v>
      </c>
      <c r="D11327" t="s">
        <v>108</v>
      </c>
      <c r="E11327" t="s">
        <v>2055</v>
      </c>
      <c r="F11327" t="s">
        <v>28</v>
      </c>
      <c r="G11327" t="s">
        <v>2496</v>
      </c>
      <c r="H11327">
        <v>44379</v>
      </c>
      <c r="I11327">
        <v>7332</v>
      </c>
      <c r="J11327">
        <v>1535</v>
      </c>
      <c r="K11327">
        <v>18602</v>
      </c>
      <c r="L11327">
        <v>8700</v>
      </c>
      <c r="M11327" t="s">
        <v>2043</v>
      </c>
      <c r="N11327" t="s">
        <v>2043</v>
      </c>
      <c r="O11327" t="s">
        <v>2043</v>
      </c>
      <c r="P11327" t="s">
        <v>2043</v>
      </c>
    </row>
    <row r="11328" spans="1:16" x14ac:dyDescent="0.2">
      <c r="A11328" t="s">
        <v>349</v>
      </c>
      <c r="B11328">
        <v>387</v>
      </c>
      <c r="C11328">
        <v>2018</v>
      </c>
      <c r="D11328" t="s">
        <v>1010</v>
      </c>
      <c r="E11328" t="s">
        <v>2061</v>
      </c>
      <c r="F11328" t="s">
        <v>177</v>
      </c>
      <c r="G11328" t="s">
        <v>1497</v>
      </c>
      <c r="H11328">
        <v>3867</v>
      </c>
      <c r="I11328">
        <v>7330</v>
      </c>
      <c r="J11328">
        <v>791</v>
      </c>
      <c r="K11328">
        <v>11452</v>
      </c>
      <c r="L11328">
        <v>36100</v>
      </c>
      <c r="M11328" t="s">
        <v>2043</v>
      </c>
      <c r="N11328" t="s">
        <v>2043</v>
      </c>
      <c r="O11328" t="s">
        <v>2043</v>
      </c>
      <c r="P11328" t="s">
        <v>2043</v>
      </c>
    </row>
    <row r="11329" spans="1:16" x14ac:dyDescent="0.2">
      <c r="A11329" t="s">
        <v>2128</v>
      </c>
      <c r="B11329">
        <v>388</v>
      </c>
      <c r="C11329">
        <v>2018</v>
      </c>
      <c r="D11329" t="s">
        <v>1095</v>
      </c>
      <c r="E11329" t="s">
        <v>920</v>
      </c>
      <c r="F11329" t="s">
        <v>22</v>
      </c>
      <c r="G11329" t="s">
        <v>1403</v>
      </c>
      <c r="H11329">
        <v>13993</v>
      </c>
      <c r="I11329">
        <v>7304</v>
      </c>
      <c r="J11329">
        <v>237</v>
      </c>
      <c r="K11329">
        <v>20206</v>
      </c>
      <c r="L11329">
        <v>31605</v>
      </c>
      <c r="M11329" t="s">
        <v>2043</v>
      </c>
      <c r="N11329" t="s">
        <v>2043</v>
      </c>
      <c r="O11329" t="s">
        <v>2043</v>
      </c>
      <c r="P11329" t="s">
        <v>2043</v>
      </c>
    </row>
    <row r="11330" spans="1:16" x14ac:dyDescent="0.2">
      <c r="A11330" t="s">
        <v>2552</v>
      </c>
      <c r="B11330">
        <v>389</v>
      </c>
      <c r="C11330">
        <v>2018</v>
      </c>
      <c r="D11330" t="s">
        <v>636</v>
      </c>
      <c r="E11330" t="s">
        <v>2045</v>
      </c>
      <c r="F11330" t="s">
        <v>55</v>
      </c>
      <c r="G11330" t="s">
        <v>1456</v>
      </c>
      <c r="H11330">
        <v>106413</v>
      </c>
      <c r="I11330">
        <v>7302</v>
      </c>
      <c r="J11330">
        <v>1694</v>
      </c>
      <c r="K11330">
        <v>14536</v>
      </c>
      <c r="L11330">
        <v>17973</v>
      </c>
      <c r="M11330" t="s">
        <v>2043</v>
      </c>
      <c r="N11330" t="s">
        <v>2043</v>
      </c>
      <c r="O11330" t="s">
        <v>2043</v>
      </c>
      <c r="P11330" t="s">
        <v>2043</v>
      </c>
    </row>
    <row r="11331" spans="1:16" x14ac:dyDescent="0.2">
      <c r="A11331" t="s">
        <v>2468</v>
      </c>
      <c r="B11331">
        <v>390</v>
      </c>
      <c r="C11331">
        <v>2018</v>
      </c>
      <c r="D11331" t="s">
        <v>1294</v>
      </c>
      <c r="E11331" t="s">
        <v>112</v>
      </c>
      <c r="F11331" t="s">
        <v>113</v>
      </c>
      <c r="G11331" t="s">
        <v>2317</v>
      </c>
      <c r="H11331">
        <v>1832</v>
      </c>
      <c r="I11331">
        <v>7263</v>
      </c>
      <c r="J11331">
        <v>102</v>
      </c>
      <c r="K11331">
        <v>6286</v>
      </c>
      <c r="L11331">
        <v>42000</v>
      </c>
      <c r="M11331" t="s">
        <v>2043</v>
      </c>
      <c r="N11331" t="s">
        <v>2043</v>
      </c>
      <c r="O11331" t="s">
        <v>2043</v>
      </c>
      <c r="P11331" t="s">
        <v>2043</v>
      </c>
    </row>
    <row r="11332" spans="1:16" x14ac:dyDescent="0.2">
      <c r="A11332" t="s">
        <v>2428</v>
      </c>
      <c r="B11332">
        <v>391</v>
      </c>
      <c r="C11332">
        <v>2018</v>
      </c>
      <c r="D11332" t="s">
        <v>1830</v>
      </c>
      <c r="E11332" t="s">
        <v>2042</v>
      </c>
      <c r="F11332" t="s">
        <v>113</v>
      </c>
      <c r="G11332" t="s">
        <v>2317</v>
      </c>
      <c r="H11332">
        <v>7807</v>
      </c>
      <c r="I11332">
        <v>7256</v>
      </c>
      <c r="J11332">
        <v>423</v>
      </c>
      <c r="K11332">
        <v>2869</v>
      </c>
      <c r="L11332">
        <v>21000</v>
      </c>
      <c r="M11332" t="s">
        <v>2043</v>
      </c>
      <c r="N11332" t="s">
        <v>2043</v>
      </c>
      <c r="O11332" t="s">
        <v>2043</v>
      </c>
      <c r="P11332" t="s">
        <v>2043</v>
      </c>
    </row>
    <row r="11333" spans="1:16" x14ac:dyDescent="0.2">
      <c r="A11333" t="s">
        <v>2584</v>
      </c>
      <c r="B11333">
        <v>392</v>
      </c>
      <c r="C11333">
        <v>2018</v>
      </c>
      <c r="D11333" t="s">
        <v>17</v>
      </c>
      <c r="E11333" t="s">
        <v>17</v>
      </c>
      <c r="F11333" t="s">
        <v>255</v>
      </c>
      <c r="G11333" t="s">
        <v>2585</v>
      </c>
      <c r="H11333">
        <v>6069</v>
      </c>
      <c r="I11333">
        <v>7247</v>
      </c>
      <c r="J11333">
        <v>374</v>
      </c>
      <c r="K11333">
        <v>2558</v>
      </c>
      <c r="L11333">
        <v>17800</v>
      </c>
      <c r="M11333" t="s">
        <v>2043</v>
      </c>
      <c r="N11333" t="s">
        <v>2043</v>
      </c>
      <c r="O11333" t="s">
        <v>2046</v>
      </c>
      <c r="P11333" t="s">
        <v>2043</v>
      </c>
    </row>
    <row r="11334" spans="1:16" x14ac:dyDescent="0.2">
      <c r="A11334" t="s">
        <v>2553</v>
      </c>
      <c r="B11334">
        <v>393</v>
      </c>
      <c r="C11334">
        <v>2018</v>
      </c>
      <c r="D11334" t="s">
        <v>17</v>
      </c>
      <c r="E11334" t="s">
        <v>17</v>
      </c>
      <c r="F11334" t="s">
        <v>53</v>
      </c>
      <c r="G11334" t="s">
        <v>1793</v>
      </c>
      <c r="H11334">
        <v>3741</v>
      </c>
      <c r="I11334">
        <v>7209</v>
      </c>
      <c r="J11334">
        <v>111</v>
      </c>
      <c r="K11334">
        <v>5644</v>
      </c>
      <c r="L11334">
        <v>30100</v>
      </c>
      <c r="M11334" t="s">
        <v>2043</v>
      </c>
      <c r="N11334" t="s">
        <v>2043</v>
      </c>
      <c r="O11334" t="s">
        <v>2043</v>
      </c>
      <c r="P11334" t="s">
        <v>2043</v>
      </c>
    </row>
    <row r="11335" spans="1:16" x14ac:dyDescent="0.2">
      <c r="A11335" t="s">
        <v>2326</v>
      </c>
      <c r="B11335">
        <v>394</v>
      </c>
      <c r="C11335">
        <v>2018</v>
      </c>
      <c r="D11335" t="s">
        <v>91</v>
      </c>
      <c r="E11335" t="s">
        <v>2118</v>
      </c>
      <c r="F11335" t="s">
        <v>93</v>
      </c>
      <c r="G11335" t="s">
        <v>1457</v>
      </c>
      <c r="H11335">
        <v>26463</v>
      </c>
      <c r="I11335">
        <v>7196</v>
      </c>
      <c r="J11335">
        <v>582</v>
      </c>
      <c r="K11335">
        <v>18059</v>
      </c>
      <c r="L11335">
        <v>9300</v>
      </c>
      <c r="M11335" t="s">
        <v>2043</v>
      </c>
      <c r="N11335" t="s">
        <v>2043</v>
      </c>
      <c r="O11335" t="s">
        <v>2043</v>
      </c>
      <c r="P11335" t="s">
        <v>2043</v>
      </c>
    </row>
    <row r="11336" spans="1:16" x14ac:dyDescent="0.2">
      <c r="A11336" t="s">
        <v>2401</v>
      </c>
      <c r="B11336">
        <v>395</v>
      </c>
      <c r="C11336">
        <v>2018</v>
      </c>
      <c r="D11336" t="s">
        <v>1010</v>
      </c>
      <c r="E11336" t="s">
        <v>2061</v>
      </c>
      <c r="F11336" t="s">
        <v>25</v>
      </c>
      <c r="G11336" t="s">
        <v>2402</v>
      </c>
      <c r="H11336">
        <v>12858</v>
      </c>
      <c r="I11336">
        <v>7190</v>
      </c>
      <c r="J11336">
        <v>686</v>
      </c>
      <c r="K11336">
        <v>4465</v>
      </c>
      <c r="L11336">
        <v>24681</v>
      </c>
      <c r="M11336" t="s">
        <v>2043</v>
      </c>
      <c r="N11336" t="s">
        <v>2043</v>
      </c>
      <c r="O11336" t="s">
        <v>2043</v>
      </c>
      <c r="P11336" t="s">
        <v>2043</v>
      </c>
    </row>
    <row r="11337" spans="1:16" x14ac:dyDescent="0.2">
      <c r="A11337" t="s">
        <v>854</v>
      </c>
      <c r="B11337">
        <v>396</v>
      </c>
      <c r="C11337">
        <v>2018</v>
      </c>
      <c r="D11337" t="s">
        <v>60</v>
      </c>
      <c r="E11337" t="s">
        <v>2114</v>
      </c>
      <c r="F11337" t="s">
        <v>177</v>
      </c>
      <c r="G11337" t="s">
        <v>1618</v>
      </c>
      <c r="H11337">
        <v>10531</v>
      </c>
      <c r="I11337">
        <v>7170</v>
      </c>
      <c r="J11337">
        <v>479</v>
      </c>
      <c r="K11337">
        <v>5504</v>
      </c>
      <c r="L11337">
        <v>178729</v>
      </c>
      <c r="M11337" t="s">
        <v>2043</v>
      </c>
      <c r="N11337" t="s">
        <v>2043</v>
      </c>
      <c r="O11337" t="s">
        <v>2043</v>
      </c>
      <c r="P11337" t="s">
        <v>2043</v>
      </c>
    </row>
    <row r="11338" spans="1:16" x14ac:dyDescent="0.2">
      <c r="A11338" t="s">
        <v>2543</v>
      </c>
      <c r="B11338">
        <v>397</v>
      </c>
      <c r="C11338">
        <v>2018</v>
      </c>
      <c r="D11338" t="s">
        <v>60</v>
      </c>
      <c r="E11338" t="s">
        <v>2114</v>
      </c>
      <c r="F11338" t="s">
        <v>22</v>
      </c>
      <c r="G11338" t="s">
        <v>1477</v>
      </c>
      <c r="H11338">
        <v>16009</v>
      </c>
      <c r="I11338">
        <v>7144</v>
      </c>
      <c r="J11338">
        <v>403</v>
      </c>
      <c r="K11338">
        <v>4263</v>
      </c>
      <c r="L11338">
        <v>450000</v>
      </c>
      <c r="M11338" t="s">
        <v>2043</v>
      </c>
      <c r="N11338" t="s">
        <v>2046</v>
      </c>
      <c r="O11338" t="s">
        <v>2043</v>
      </c>
      <c r="P11338" t="s">
        <v>2043</v>
      </c>
    </row>
    <row r="11339" spans="1:16" x14ac:dyDescent="0.2">
      <c r="A11339" t="s">
        <v>2343</v>
      </c>
      <c r="B11339">
        <v>398</v>
      </c>
      <c r="C11339">
        <v>2018</v>
      </c>
      <c r="D11339" t="s">
        <v>79</v>
      </c>
      <c r="E11339" t="s">
        <v>2044</v>
      </c>
      <c r="F11339" t="s">
        <v>28</v>
      </c>
      <c r="G11339" t="s">
        <v>1406</v>
      </c>
      <c r="H11339">
        <v>21058</v>
      </c>
      <c r="I11339">
        <v>7119</v>
      </c>
      <c r="J11339">
        <v>1471</v>
      </c>
      <c r="K11339">
        <v>34429</v>
      </c>
      <c r="L11339">
        <v>2360</v>
      </c>
      <c r="M11339" t="s">
        <v>2046</v>
      </c>
      <c r="N11339" t="s">
        <v>2043</v>
      </c>
      <c r="O11339" t="s">
        <v>2046</v>
      </c>
      <c r="P11339" t="s">
        <v>2043</v>
      </c>
    </row>
    <row r="11340" spans="1:16" x14ac:dyDescent="0.2">
      <c r="A11340" t="s">
        <v>2546</v>
      </c>
      <c r="B11340">
        <v>399</v>
      </c>
      <c r="C11340">
        <v>2018</v>
      </c>
      <c r="D11340" t="s">
        <v>1103</v>
      </c>
      <c r="E11340" t="s">
        <v>2118</v>
      </c>
      <c r="F11340" t="s">
        <v>255</v>
      </c>
      <c r="G11340" t="s">
        <v>2547</v>
      </c>
      <c r="H11340">
        <v>7191</v>
      </c>
      <c r="I11340">
        <v>7095</v>
      </c>
      <c r="J11340">
        <v>340</v>
      </c>
      <c r="K11340">
        <v>8476</v>
      </c>
      <c r="L11340">
        <v>23000</v>
      </c>
      <c r="M11340" t="s">
        <v>2043</v>
      </c>
      <c r="N11340" t="s">
        <v>2043</v>
      </c>
      <c r="O11340" t="s">
        <v>2043</v>
      </c>
      <c r="P11340" t="s">
        <v>2043</v>
      </c>
    </row>
    <row r="11341" spans="1:16" x14ac:dyDescent="0.2">
      <c r="A11341" t="s">
        <v>2549</v>
      </c>
      <c r="B11341">
        <v>400</v>
      </c>
      <c r="C11341">
        <v>2018</v>
      </c>
      <c r="D11341" t="s">
        <v>336</v>
      </c>
      <c r="E11341" t="s">
        <v>2118</v>
      </c>
      <c r="F11341" t="s">
        <v>22</v>
      </c>
      <c r="G11341" t="s">
        <v>1502</v>
      </c>
      <c r="H11341">
        <v>2264</v>
      </c>
      <c r="I11341">
        <v>7034</v>
      </c>
      <c r="J11341">
        <v>39</v>
      </c>
      <c r="K11341">
        <v>3006</v>
      </c>
      <c r="L11341">
        <v>15000</v>
      </c>
      <c r="M11341" t="s">
        <v>2043</v>
      </c>
      <c r="N11341" t="s">
        <v>2043</v>
      </c>
      <c r="O11341" t="s">
        <v>2043</v>
      </c>
      <c r="P11341" t="s">
        <v>2043</v>
      </c>
    </row>
    <row r="11342" spans="1:16" x14ac:dyDescent="0.2">
      <c r="A11342" t="s">
        <v>2545</v>
      </c>
      <c r="B11342">
        <v>401</v>
      </c>
      <c r="C11342">
        <v>2018</v>
      </c>
      <c r="D11342" t="s">
        <v>175</v>
      </c>
      <c r="E11342" t="s">
        <v>2045</v>
      </c>
      <c r="F11342" t="s">
        <v>55</v>
      </c>
      <c r="G11342" t="s">
        <v>2412</v>
      </c>
      <c r="H11342">
        <v>51177</v>
      </c>
      <c r="I11342">
        <v>7017</v>
      </c>
      <c r="J11342">
        <v>273</v>
      </c>
      <c r="K11342">
        <v>18668</v>
      </c>
      <c r="L11342">
        <v>9800</v>
      </c>
      <c r="M11342" t="s">
        <v>2043</v>
      </c>
      <c r="N11342" t="s">
        <v>2043</v>
      </c>
      <c r="O11342" t="s">
        <v>2043</v>
      </c>
      <c r="P11342" t="s">
        <v>2043</v>
      </c>
    </row>
    <row r="11343" spans="1:16" x14ac:dyDescent="0.2">
      <c r="A11343" t="s">
        <v>2422</v>
      </c>
      <c r="B11343">
        <v>402</v>
      </c>
      <c r="C11343">
        <v>2018</v>
      </c>
      <c r="D11343" t="s">
        <v>118</v>
      </c>
      <c r="E11343" t="s">
        <v>2061</v>
      </c>
      <c r="F11343" t="s">
        <v>28</v>
      </c>
      <c r="G11343" t="s">
        <v>2423</v>
      </c>
      <c r="H11343">
        <v>6540</v>
      </c>
      <c r="I11343">
        <v>7015</v>
      </c>
      <c r="J11343">
        <v>1147</v>
      </c>
      <c r="K11343">
        <v>9781</v>
      </c>
      <c r="L11343">
        <v>17424</v>
      </c>
      <c r="M11343" t="s">
        <v>2043</v>
      </c>
      <c r="N11343" t="s">
        <v>2043</v>
      </c>
      <c r="O11343" t="s">
        <v>2043</v>
      </c>
      <c r="P11343" t="s">
        <v>2043</v>
      </c>
    </row>
    <row r="11344" spans="1:16" x14ac:dyDescent="0.2">
      <c r="A11344" t="s">
        <v>2458</v>
      </c>
      <c r="B11344">
        <v>403</v>
      </c>
      <c r="C11344">
        <v>2018</v>
      </c>
      <c r="D11344" t="s">
        <v>970</v>
      </c>
      <c r="E11344" t="s">
        <v>2045</v>
      </c>
      <c r="F11344" t="s">
        <v>33</v>
      </c>
      <c r="G11344" t="s">
        <v>2459</v>
      </c>
      <c r="H11344">
        <v>26311</v>
      </c>
      <c r="I11344">
        <v>7011</v>
      </c>
      <c r="J11344">
        <v>651</v>
      </c>
      <c r="K11344">
        <v>10004</v>
      </c>
      <c r="L11344">
        <v>70000</v>
      </c>
      <c r="M11344" t="s">
        <v>2043</v>
      </c>
      <c r="N11344" t="s">
        <v>2043</v>
      </c>
      <c r="O11344" t="s">
        <v>2043</v>
      </c>
      <c r="P11344" t="s">
        <v>2043</v>
      </c>
    </row>
    <row r="11345" spans="1:16" x14ac:dyDescent="0.2">
      <c r="A11345" t="s">
        <v>2411</v>
      </c>
      <c r="B11345">
        <v>404</v>
      </c>
      <c r="C11345">
        <v>2018</v>
      </c>
      <c r="D11345" t="s">
        <v>2430</v>
      </c>
      <c r="E11345" t="s">
        <v>2118</v>
      </c>
      <c r="F11345" t="s">
        <v>55</v>
      </c>
      <c r="G11345" t="s">
        <v>1506</v>
      </c>
      <c r="H11345">
        <v>86</v>
      </c>
      <c r="I11345">
        <v>6990</v>
      </c>
      <c r="J11345">
        <v>7</v>
      </c>
      <c r="K11345">
        <v>479</v>
      </c>
      <c r="L11345">
        <v>126</v>
      </c>
      <c r="M11345" t="s">
        <v>2043</v>
      </c>
      <c r="N11345" t="s">
        <v>2043</v>
      </c>
      <c r="O11345" t="s">
        <v>2043</v>
      </c>
      <c r="P11345" t="s">
        <v>2043</v>
      </c>
    </row>
    <row r="11346" spans="1:16" x14ac:dyDescent="0.2">
      <c r="A11346" t="s">
        <v>2365</v>
      </c>
      <c r="B11346">
        <v>405</v>
      </c>
      <c r="C11346">
        <v>2018</v>
      </c>
      <c r="D11346" t="s">
        <v>74</v>
      </c>
      <c r="E11346" t="s">
        <v>74</v>
      </c>
      <c r="F11346" t="s">
        <v>150</v>
      </c>
      <c r="G11346" t="s">
        <v>2366</v>
      </c>
      <c r="H11346">
        <v>9595</v>
      </c>
      <c r="I11346">
        <v>6983</v>
      </c>
      <c r="J11346">
        <v>355</v>
      </c>
      <c r="K11346">
        <v>5268</v>
      </c>
      <c r="L11346">
        <v>15500</v>
      </c>
      <c r="M11346" t="s">
        <v>2043</v>
      </c>
      <c r="N11346" t="s">
        <v>2043</v>
      </c>
      <c r="O11346" t="s">
        <v>2043</v>
      </c>
      <c r="P11346" t="s">
        <v>2043</v>
      </c>
    </row>
    <row r="11347" spans="1:16" x14ac:dyDescent="0.2">
      <c r="A11347" t="s">
        <v>286</v>
      </c>
      <c r="B11347">
        <v>406</v>
      </c>
      <c r="C11347">
        <v>2018</v>
      </c>
      <c r="D11347" t="s">
        <v>287</v>
      </c>
      <c r="E11347" t="s">
        <v>2067</v>
      </c>
      <c r="F11347" t="s">
        <v>44</v>
      </c>
      <c r="G11347" t="s">
        <v>1417</v>
      </c>
      <c r="H11347">
        <v>612</v>
      </c>
      <c r="I11347">
        <v>6940</v>
      </c>
      <c r="J11347">
        <v>34</v>
      </c>
      <c r="K11347">
        <v>3905</v>
      </c>
      <c r="L11347">
        <v>42700</v>
      </c>
      <c r="M11347" t="s">
        <v>2043</v>
      </c>
      <c r="N11347" t="s">
        <v>2043</v>
      </c>
      <c r="O11347" t="s">
        <v>2043</v>
      </c>
      <c r="P11347" t="s">
        <v>2043</v>
      </c>
    </row>
    <row r="11348" spans="1:16" x14ac:dyDescent="0.2">
      <c r="A11348" t="s">
        <v>2536</v>
      </c>
      <c r="B11348">
        <v>407</v>
      </c>
      <c r="C11348">
        <v>2018</v>
      </c>
      <c r="D11348" t="s">
        <v>74</v>
      </c>
      <c r="E11348" t="s">
        <v>74</v>
      </c>
      <c r="F11348" t="s">
        <v>177</v>
      </c>
      <c r="G11348" t="s">
        <v>1752</v>
      </c>
      <c r="H11348">
        <v>19149</v>
      </c>
      <c r="I11348">
        <v>6939</v>
      </c>
      <c r="J11348">
        <v>553</v>
      </c>
      <c r="K11348">
        <v>10090</v>
      </c>
      <c r="L11348">
        <v>17000</v>
      </c>
      <c r="M11348" t="s">
        <v>2043</v>
      </c>
      <c r="N11348" t="s">
        <v>2043</v>
      </c>
      <c r="O11348" t="s">
        <v>2043</v>
      </c>
      <c r="P11348" t="s">
        <v>2043</v>
      </c>
    </row>
    <row r="11349" spans="1:16" x14ac:dyDescent="0.2">
      <c r="A11349" t="s">
        <v>2586</v>
      </c>
      <c r="B11349">
        <v>408</v>
      </c>
      <c r="C11349">
        <v>2018</v>
      </c>
      <c r="D11349" t="s">
        <v>1164</v>
      </c>
      <c r="E11349" t="s">
        <v>2061</v>
      </c>
      <c r="F11349" t="s">
        <v>93</v>
      </c>
      <c r="G11349" t="s">
        <v>1457</v>
      </c>
      <c r="H11349">
        <v>11087</v>
      </c>
      <c r="I11349">
        <v>6921</v>
      </c>
      <c r="J11349">
        <v>489</v>
      </c>
      <c r="K11349">
        <v>3117</v>
      </c>
      <c r="L11349">
        <v>16500</v>
      </c>
      <c r="M11349" t="s">
        <v>2043</v>
      </c>
      <c r="N11349" t="s">
        <v>2043</v>
      </c>
      <c r="O11349" t="s">
        <v>2043</v>
      </c>
      <c r="P11349" t="s">
        <v>2043</v>
      </c>
    </row>
    <row r="11350" spans="1:16" x14ac:dyDescent="0.2">
      <c r="A11350" t="s">
        <v>2587</v>
      </c>
      <c r="B11350">
        <v>409</v>
      </c>
      <c r="C11350">
        <v>2018</v>
      </c>
      <c r="D11350" t="s">
        <v>175</v>
      </c>
      <c r="E11350" t="s">
        <v>2067</v>
      </c>
      <c r="F11350" t="s">
        <v>75</v>
      </c>
      <c r="G11350" t="s">
        <v>2398</v>
      </c>
      <c r="H11350">
        <v>11156</v>
      </c>
      <c r="I11350">
        <v>6873</v>
      </c>
      <c r="J11350">
        <v>337</v>
      </c>
      <c r="K11350">
        <v>22555</v>
      </c>
      <c r="L11350">
        <v>7000</v>
      </c>
      <c r="M11350" t="s">
        <v>2043</v>
      </c>
      <c r="N11350" t="s">
        <v>2043</v>
      </c>
      <c r="O11350" t="s">
        <v>2043</v>
      </c>
      <c r="P11350" t="s">
        <v>2043</v>
      </c>
    </row>
    <row r="11351" spans="1:16" x14ac:dyDescent="0.2">
      <c r="A11351" t="s">
        <v>1315</v>
      </c>
      <c r="B11351">
        <v>410</v>
      </c>
      <c r="C11351">
        <v>2018</v>
      </c>
      <c r="D11351" t="s">
        <v>1103</v>
      </c>
      <c r="E11351" t="s">
        <v>2118</v>
      </c>
      <c r="F11351" t="s">
        <v>53</v>
      </c>
      <c r="G11351" t="s">
        <v>1578</v>
      </c>
      <c r="H11351">
        <v>3538</v>
      </c>
      <c r="I11351">
        <v>6869</v>
      </c>
      <c r="J11351">
        <v>180</v>
      </c>
      <c r="K11351">
        <v>9756</v>
      </c>
      <c r="L11351">
        <v>26500</v>
      </c>
      <c r="M11351" t="s">
        <v>2043</v>
      </c>
      <c r="N11351" t="s">
        <v>2043</v>
      </c>
      <c r="O11351" t="s">
        <v>2043</v>
      </c>
      <c r="P11351" t="s">
        <v>2043</v>
      </c>
    </row>
    <row r="11352" spans="1:16" x14ac:dyDescent="0.2">
      <c r="A11352" t="s">
        <v>1954</v>
      </c>
      <c r="B11352">
        <v>411</v>
      </c>
      <c r="C11352">
        <v>2018</v>
      </c>
      <c r="D11352" t="s">
        <v>974</v>
      </c>
      <c r="E11352" t="s">
        <v>2045</v>
      </c>
      <c r="F11352" t="s">
        <v>55</v>
      </c>
      <c r="G11352" t="s">
        <v>1456</v>
      </c>
      <c r="H11352">
        <v>1863</v>
      </c>
      <c r="I11352">
        <v>6869</v>
      </c>
      <c r="J11352">
        <v>139</v>
      </c>
      <c r="K11352">
        <v>3847</v>
      </c>
      <c r="L11352">
        <v>41250</v>
      </c>
      <c r="M11352" t="s">
        <v>2043</v>
      </c>
      <c r="N11352" t="s">
        <v>2043</v>
      </c>
      <c r="O11352" t="s">
        <v>2043</v>
      </c>
      <c r="P11352" t="s">
        <v>2043</v>
      </c>
    </row>
    <row r="11353" spans="1:16" x14ac:dyDescent="0.2">
      <c r="A11353" t="s">
        <v>304</v>
      </c>
      <c r="B11353">
        <v>412</v>
      </c>
      <c r="C11353">
        <v>2018</v>
      </c>
      <c r="D11353" t="s">
        <v>57</v>
      </c>
      <c r="E11353" t="s">
        <v>2044</v>
      </c>
      <c r="F11353" t="s">
        <v>53</v>
      </c>
      <c r="G11353" t="s">
        <v>1521</v>
      </c>
      <c r="H11353">
        <v>20570</v>
      </c>
      <c r="I11353">
        <v>6868</v>
      </c>
      <c r="J11353">
        <v>1296</v>
      </c>
      <c r="K11353">
        <v>137698</v>
      </c>
      <c r="L11353">
        <v>18415</v>
      </c>
      <c r="M11353" t="s">
        <v>2043</v>
      </c>
      <c r="N11353" t="s">
        <v>2046</v>
      </c>
      <c r="O11353" t="s">
        <v>2043</v>
      </c>
      <c r="P11353" t="s">
        <v>2043</v>
      </c>
    </row>
    <row r="11354" spans="1:16" x14ac:dyDescent="0.2">
      <c r="A11354" t="s">
        <v>444</v>
      </c>
      <c r="B11354">
        <v>413</v>
      </c>
      <c r="C11354">
        <v>2018</v>
      </c>
      <c r="D11354" t="s">
        <v>65</v>
      </c>
      <c r="E11354" t="s">
        <v>2044</v>
      </c>
      <c r="F11354" t="s">
        <v>53</v>
      </c>
      <c r="G11354" t="s">
        <v>1416</v>
      </c>
      <c r="H11354">
        <v>9923</v>
      </c>
      <c r="I11354">
        <v>6865</v>
      </c>
      <c r="J11354">
        <v>475</v>
      </c>
      <c r="K11354">
        <v>60658</v>
      </c>
      <c r="L11354">
        <v>7600</v>
      </c>
      <c r="M11354" t="s">
        <v>2043</v>
      </c>
      <c r="N11354" t="s">
        <v>2043</v>
      </c>
      <c r="O11354" t="s">
        <v>2043</v>
      </c>
      <c r="P11354" t="s">
        <v>2043</v>
      </c>
    </row>
    <row r="11355" spans="1:16" x14ac:dyDescent="0.2">
      <c r="A11355" t="s">
        <v>1697</v>
      </c>
      <c r="B11355">
        <v>414</v>
      </c>
      <c r="C11355">
        <v>2018</v>
      </c>
      <c r="D11355" t="s">
        <v>1722</v>
      </c>
      <c r="E11355" t="s">
        <v>2064</v>
      </c>
      <c r="F11355" t="s">
        <v>187</v>
      </c>
      <c r="G11355" t="s">
        <v>1697</v>
      </c>
      <c r="H11355">
        <v>5768</v>
      </c>
      <c r="I11355">
        <v>6830</v>
      </c>
      <c r="J11355">
        <v>286</v>
      </c>
      <c r="K11355">
        <v>5099</v>
      </c>
      <c r="L11355">
        <v>14000</v>
      </c>
      <c r="M11355" t="s">
        <v>2043</v>
      </c>
      <c r="N11355" t="s">
        <v>2043</v>
      </c>
      <c r="O11355" t="s">
        <v>2043</v>
      </c>
      <c r="P11355" t="s">
        <v>2043</v>
      </c>
    </row>
    <row r="11356" spans="1:16" x14ac:dyDescent="0.2">
      <c r="A11356" t="s">
        <v>2515</v>
      </c>
      <c r="B11356">
        <v>415</v>
      </c>
      <c r="C11356">
        <v>2018</v>
      </c>
      <c r="D11356" t="s">
        <v>74</v>
      </c>
      <c r="E11356" t="s">
        <v>74</v>
      </c>
      <c r="F11356" t="s">
        <v>199</v>
      </c>
      <c r="G11356" t="s">
        <v>1773</v>
      </c>
      <c r="H11356">
        <v>22108</v>
      </c>
      <c r="I11356">
        <v>6822</v>
      </c>
      <c r="J11356">
        <v>705</v>
      </c>
      <c r="K11356">
        <v>17997</v>
      </c>
      <c r="L11356">
        <v>29000</v>
      </c>
      <c r="M11356" t="s">
        <v>2043</v>
      </c>
      <c r="N11356" t="s">
        <v>2043</v>
      </c>
      <c r="O11356" t="s">
        <v>2043</v>
      </c>
      <c r="P11356" t="s">
        <v>2043</v>
      </c>
    </row>
    <row r="11357" spans="1:16" x14ac:dyDescent="0.2">
      <c r="A11357" t="s">
        <v>2463</v>
      </c>
      <c r="B11357">
        <v>416</v>
      </c>
      <c r="C11357">
        <v>2018</v>
      </c>
      <c r="D11357" t="s">
        <v>1294</v>
      </c>
      <c r="E11357" t="s">
        <v>112</v>
      </c>
      <c r="F11357" t="s">
        <v>190</v>
      </c>
      <c r="G11357" t="s">
        <v>1476</v>
      </c>
      <c r="H11357">
        <v>836</v>
      </c>
      <c r="I11357">
        <v>6768</v>
      </c>
      <c r="J11357">
        <v>698</v>
      </c>
      <c r="K11357">
        <v>5233</v>
      </c>
      <c r="L11357">
        <v>64200</v>
      </c>
      <c r="M11357" t="s">
        <v>2043</v>
      </c>
      <c r="N11357" t="s">
        <v>2043</v>
      </c>
      <c r="O11357" t="s">
        <v>2043</v>
      </c>
      <c r="P11357" t="s">
        <v>2043</v>
      </c>
    </row>
    <row r="11358" spans="1:16" x14ac:dyDescent="0.2">
      <c r="A11358" t="s">
        <v>2466</v>
      </c>
      <c r="B11358">
        <v>417</v>
      </c>
      <c r="C11358">
        <v>2018</v>
      </c>
      <c r="D11358" t="s">
        <v>1353</v>
      </c>
      <c r="E11358" t="s">
        <v>2045</v>
      </c>
      <c r="F11358" t="s">
        <v>398</v>
      </c>
      <c r="G11358" t="s">
        <v>1531</v>
      </c>
      <c r="H11358">
        <v>1252</v>
      </c>
      <c r="I11358">
        <v>6704</v>
      </c>
      <c r="J11358">
        <v>91</v>
      </c>
      <c r="K11358">
        <v>2686</v>
      </c>
      <c r="L11358">
        <v>6697</v>
      </c>
      <c r="M11358" t="s">
        <v>2043</v>
      </c>
      <c r="N11358" t="s">
        <v>2043</v>
      </c>
      <c r="O11358" t="s">
        <v>2043</v>
      </c>
      <c r="P11358" t="s">
        <v>2043</v>
      </c>
    </row>
    <row r="11359" spans="1:16" x14ac:dyDescent="0.2">
      <c r="A11359" t="s">
        <v>2404</v>
      </c>
      <c r="B11359">
        <v>418</v>
      </c>
      <c r="C11359">
        <v>2018</v>
      </c>
      <c r="D11359" t="s">
        <v>108</v>
      </c>
      <c r="E11359" t="s">
        <v>2055</v>
      </c>
      <c r="F11359" t="s">
        <v>22</v>
      </c>
      <c r="G11359" t="s">
        <v>1477</v>
      </c>
      <c r="H11359">
        <v>21278</v>
      </c>
      <c r="I11359">
        <v>6690</v>
      </c>
      <c r="J11359">
        <v>1076</v>
      </c>
      <c r="K11359">
        <v>10022</v>
      </c>
      <c r="L11359">
        <v>21000</v>
      </c>
      <c r="M11359" t="s">
        <v>2043</v>
      </c>
      <c r="N11359" t="s">
        <v>2043</v>
      </c>
      <c r="O11359" t="s">
        <v>2043</v>
      </c>
      <c r="P11359" t="s">
        <v>2043</v>
      </c>
    </row>
    <row r="11360" spans="1:16" x14ac:dyDescent="0.2">
      <c r="A11360" t="s">
        <v>2554</v>
      </c>
      <c r="B11360">
        <v>419</v>
      </c>
      <c r="C11360">
        <v>2018</v>
      </c>
      <c r="D11360" t="s">
        <v>1138</v>
      </c>
      <c r="E11360" t="s">
        <v>2044</v>
      </c>
      <c r="F11360" t="s">
        <v>146</v>
      </c>
      <c r="G11360" t="s">
        <v>1465</v>
      </c>
      <c r="H11360">
        <v>64073</v>
      </c>
      <c r="I11360">
        <v>6664</v>
      </c>
      <c r="J11360">
        <v>1239</v>
      </c>
      <c r="K11360">
        <v>33214</v>
      </c>
      <c r="L11360">
        <v>4752</v>
      </c>
      <c r="M11360" t="s">
        <v>2043</v>
      </c>
      <c r="N11360" t="s">
        <v>2043</v>
      </c>
      <c r="O11360" t="s">
        <v>2043</v>
      </c>
      <c r="P11360" t="s">
        <v>2043</v>
      </c>
    </row>
    <row r="11361" spans="1:16" x14ac:dyDescent="0.2">
      <c r="A11361" t="s">
        <v>2588</v>
      </c>
      <c r="B11361">
        <v>420</v>
      </c>
      <c r="C11361">
        <v>2018</v>
      </c>
      <c r="D11361" t="s">
        <v>1727</v>
      </c>
      <c r="E11361" t="s">
        <v>2064</v>
      </c>
      <c r="F11361" t="s">
        <v>93</v>
      </c>
      <c r="G11361" t="s">
        <v>2589</v>
      </c>
      <c r="H11361">
        <v>26979</v>
      </c>
      <c r="I11361">
        <v>6656</v>
      </c>
      <c r="J11361">
        <v>1045</v>
      </c>
      <c r="K11361">
        <v>10501</v>
      </c>
      <c r="L11361">
        <v>26000</v>
      </c>
      <c r="M11361" t="s">
        <v>2043</v>
      </c>
      <c r="N11361" t="s">
        <v>2043</v>
      </c>
      <c r="O11361" t="s">
        <v>2046</v>
      </c>
      <c r="P11361" t="s">
        <v>2043</v>
      </c>
    </row>
    <row r="11362" spans="1:16" x14ac:dyDescent="0.2">
      <c r="A11362" t="s">
        <v>2344</v>
      </c>
      <c r="B11362">
        <v>421</v>
      </c>
      <c r="C11362">
        <v>2018</v>
      </c>
      <c r="D11362" t="s">
        <v>283</v>
      </c>
      <c r="E11362" t="s">
        <v>283</v>
      </c>
      <c r="F11362" t="s">
        <v>28</v>
      </c>
      <c r="G11362" t="s">
        <v>1406</v>
      </c>
      <c r="H11362">
        <v>9088</v>
      </c>
      <c r="I11362">
        <v>6653</v>
      </c>
      <c r="J11362">
        <v>99</v>
      </c>
      <c r="K11362">
        <v>5652</v>
      </c>
      <c r="L11362">
        <v>18250</v>
      </c>
      <c r="M11362" t="s">
        <v>2043</v>
      </c>
      <c r="N11362" t="s">
        <v>2043</v>
      </c>
      <c r="O11362" t="s">
        <v>2043</v>
      </c>
      <c r="P11362" t="s">
        <v>2043</v>
      </c>
    </row>
    <row r="11363" spans="1:16" x14ac:dyDescent="0.2">
      <c r="A11363" t="s">
        <v>2590</v>
      </c>
      <c r="B11363">
        <v>422</v>
      </c>
      <c r="C11363">
        <v>2018</v>
      </c>
      <c r="D11363" t="s">
        <v>1077</v>
      </c>
      <c r="E11363" t="s">
        <v>2054</v>
      </c>
      <c r="F11363" t="s">
        <v>28</v>
      </c>
      <c r="G11363" t="s">
        <v>1406</v>
      </c>
      <c r="H11363">
        <v>3328</v>
      </c>
      <c r="I11363">
        <v>6650</v>
      </c>
      <c r="J11363">
        <v>106</v>
      </c>
      <c r="K11363">
        <v>35850</v>
      </c>
      <c r="L11363">
        <v>17113</v>
      </c>
      <c r="M11363" t="s">
        <v>2043</v>
      </c>
      <c r="N11363" t="s">
        <v>2043</v>
      </c>
      <c r="O11363" t="s">
        <v>2043</v>
      </c>
      <c r="P11363" t="s">
        <v>2043</v>
      </c>
    </row>
    <row r="11364" spans="1:16" x14ac:dyDescent="0.2">
      <c r="A11364" t="s">
        <v>2540</v>
      </c>
      <c r="B11364">
        <v>423</v>
      </c>
      <c r="C11364">
        <v>2018</v>
      </c>
      <c r="D11364" t="s">
        <v>1838</v>
      </c>
      <c r="E11364" t="s">
        <v>2042</v>
      </c>
      <c r="F11364" t="s">
        <v>41</v>
      </c>
      <c r="G11364" t="s">
        <v>2541</v>
      </c>
      <c r="H11364">
        <v>394</v>
      </c>
      <c r="I11364">
        <v>6650</v>
      </c>
      <c r="J11364">
        <v>1067</v>
      </c>
      <c r="K11364">
        <v>3872</v>
      </c>
      <c r="L11364">
        <v>40000</v>
      </c>
      <c r="M11364" t="s">
        <v>2043</v>
      </c>
      <c r="N11364" t="s">
        <v>2043</v>
      </c>
      <c r="O11364" t="s">
        <v>2043</v>
      </c>
      <c r="P11364" t="s">
        <v>2043</v>
      </c>
    </row>
    <row r="11365" spans="1:16" x14ac:dyDescent="0.2">
      <c r="A11365" t="s">
        <v>2429</v>
      </c>
      <c r="B11365">
        <v>424</v>
      </c>
      <c r="C11365">
        <v>2018</v>
      </c>
      <c r="D11365" t="s">
        <v>2430</v>
      </c>
      <c r="E11365" t="s">
        <v>2143</v>
      </c>
      <c r="F11365" t="s">
        <v>33</v>
      </c>
      <c r="G11365" t="s">
        <v>1498</v>
      </c>
      <c r="H11365">
        <v>14537</v>
      </c>
      <c r="I11365">
        <v>6641</v>
      </c>
      <c r="J11365">
        <v>1346</v>
      </c>
      <c r="K11365">
        <v>15030</v>
      </c>
      <c r="L11365">
        <v>14800</v>
      </c>
      <c r="M11365" t="s">
        <v>2043</v>
      </c>
      <c r="N11365" t="s">
        <v>2043</v>
      </c>
      <c r="O11365" t="s">
        <v>2043</v>
      </c>
      <c r="P11365" t="s">
        <v>2043</v>
      </c>
    </row>
    <row r="11366" spans="1:16" x14ac:dyDescent="0.2">
      <c r="A11366" t="s">
        <v>2352</v>
      </c>
      <c r="B11366">
        <v>425</v>
      </c>
      <c r="C11366">
        <v>2018</v>
      </c>
      <c r="D11366" t="s">
        <v>1830</v>
      </c>
      <c r="E11366" t="s">
        <v>2042</v>
      </c>
      <c r="F11366" t="s">
        <v>199</v>
      </c>
      <c r="G11366" t="s">
        <v>1825</v>
      </c>
      <c r="H11366">
        <v>4120</v>
      </c>
      <c r="I11366">
        <v>6641</v>
      </c>
      <c r="J11366">
        <v>178</v>
      </c>
      <c r="K11366">
        <v>3020</v>
      </c>
      <c r="L11366">
        <v>25463</v>
      </c>
      <c r="M11366" t="s">
        <v>2043</v>
      </c>
      <c r="N11366" t="s">
        <v>2043</v>
      </c>
      <c r="O11366" t="s">
        <v>2043</v>
      </c>
      <c r="P11366" t="s">
        <v>2043</v>
      </c>
    </row>
    <row r="11367" spans="1:16" x14ac:dyDescent="0.2">
      <c r="A11367" t="s">
        <v>2413</v>
      </c>
      <c r="B11367">
        <v>426</v>
      </c>
      <c r="C11367">
        <v>2018</v>
      </c>
      <c r="D11367" t="s">
        <v>998</v>
      </c>
      <c r="E11367" t="s">
        <v>115</v>
      </c>
      <c r="F11367" t="s">
        <v>142</v>
      </c>
      <c r="G11367" t="s">
        <v>1480</v>
      </c>
      <c r="I11367">
        <v>6631</v>
      </c>
      <c r="J11367">
        <v>72</v>
      </c>
      <c r="K11367">
        <v>2261</v>
      </c>
      <c r="L11367">
        <v>8500</v>
      </c>
      <c r="M11367" t="s">
        <v>2043</v>
      </c>
      <c r="N11367" t="s">
        <v>2046</v>
      </c>
      <c r="O11367" t="s">
        <v>2043</v>
      </c>
      <c r="P11367" t="s">
        <v>2043</v>
      </c>
    </row>
    <row r="11368" spans="1:16" x14ac:dyDescent="0.2">
      <c r="A11368" t="s">
        <v>2393</v>
      </c>
      <c r="B11368">
        <v>427</v>
      </c>
      <c r="C11368">
        <v>2018</v>
      </c>
      <c r="D11368" t="s">
        <v>1103</v>
      </c>
      <c r="E11368" t="s">
        <v>2118</v>
      </c>
      <c r="F11368" t="s">
        <v>55</v>
      </c>
      <c r="G11368" t="s">
        <v>2394</v>
      </c>
      <c r="H11368">
        <v>9361</v>
      </c>
      <c r="I11368">
        <v>6614</v>
      </c>
      <c r="J11368">
        <v>282</v>
      </c>
      <c r="K11368">
        <v>5137</v>
      </c>
      <c r="L11368">
        <v>30000</v>
      </c>
      <c r="M11368" t="s">
        <v>2043</v>
      </c>
      <c r="N11368" t="s">
        <v>2043</v>
      </c>
      <c r="O11368" t="s">
        <v>2043</v>
      </c>
      <c r="P11368" t="s">
        <v>2043</v>
      </c>
    </row>
    <row r="11369" spans="1:16" x14ac:dyDescent="0.2">
      <c r="A11369" t="s">
        <v>2591</v>
      </c>
      <c r="B11369">
        <v>428</v>
      </c>
      <c r="C11369">
        <v>2018</v>
      </c>
      <c r="D11369" t="s">
        <v>221</v>
      </c>
      <c r="E11369" t="s">
        <v>221</v>
      </c>
      <c r="F11369" t="s">
        <v>177</v>
      </c>
      <c r="G11369" t="s">
        <v>2592</v>
      </c>
      <c r="H11369">
        <v>3874</v>
      </c>
      <c r="I11369">
        <v>6607</v>
      </c>
      <c r="J11369">
        <v>347</v>
      </c>
      <c r="K11369">
        <v>4067</v>
      </c>
      <c r="L11369">
        <v>17300</v>
      </c>
      <c r="M11369" t="s">
        <v>2043</v>
      </c>
      <c r="N11369" t="s">
        <v>2043</v>
      </c>
      <c r="O11369" t="s">
        <v>2046</v>
      </c>
      <c r="P11369" t="s">
        <v>2043</v>
      </c>
    </row>
    <row r="11370" spans="1:16" x14ac:dyDescent="0.2">
      <c r="A11370" t="s">
        <v>2353</v>
      </c>
      <c r="B11370">
        <v>429</v>
      </c>
      <c r="C11370">
        <v>2018</v>
      </c>
      <c r="D11370" t="s">
        <v>214</v>
      </c>
      <c r="E11370" t="s">
        <v>920</v>
      </c>
      <c r="F11370" t="s">
        <v>18</v>
      </c>
      <c r="G11370" t="s">
        <v>1588</v>
      </c>
      <c r="H11370">
        <v>12793</v>
      </c>
      <c r="I11370">
        <v>6583</v>
      </c>
      <c r="J11370">
        <v>460</v>
      </c>
      <c r="K11370">
        <v>23050</v>
      </c>
      <c r="L11370">
        <v>7887</v>
      </c>
      <c r="M11370" t="s">
        <v>2043</v>
      </c>
      <c r="N11370" t="s">
        <v>2046</v>
      </c>
      <c r="O11370" t="s">
        <v>2043</v>
      </c>
      <c r="P11370" t="s">
        <v>2043</v>
      </c>
    </row>
    <row r="11371" spans="1:16" x14ac:dyDescent="0.2">
      <c r="A11371" t="s">
        <v>2291</v>
      </c>
      <c r="B11371">
        <v>430</v>
      </c>
      <c r="C11371">
        <v>2018</v>
      </c>
      <c r="D11371" t="s">
        <v>998</v>
      </c>
      <c r="E11371" t="s">
        <v>115</v>
      </c>
      <c r="F11371" t="s">
        <v>86</v>
      </c>
      <c r="G11371" t="s">
        <v>1412</v>
      </c>
      <c r="H11371">
        <v>7040</v>
      </c>
      <c r="I11371">
        <v>6534</v>
      </c>
      <c r="J11371">
        <v>970</v>
      </c>
      <c r="K11371">
        <v>4318</v>
      </c>
      <c r="L11371">
        <v>11000</v>
      </c>
      <c r="M11371" t="s">
        <v>2043</v>
      </c>
      <c r="N11371" t="s">
        <v>2043</v>
      </c>
      <c r="O11371" t="s">
        <v>2043</v>
      </c>
      <c r="P11371" t="s">
        <v>2043</v>
      </c>
    </row>
    <row r="11372" spans="1:16" x14ac:dyDescent="0.2">
      <c r="A11372" t="s">
        <v>2510</v>
      </c>
      <c r="B11372">
        <v>431</v>
      </c>
      <c r="C11372">
        <v>2018</v>
      </c>
      <c r="D11372" t="s">
        <v>609</v>
      </c>
      <c r="E11372" t="s">
        <v>2044</v>
      </c>
      <c r="F11372" t="s">
        <v>177</v>
      </c>
      <c r="G11372" t="s">
        <v>1680</v>
      </c>
      <c r="H11372">
        <v>13019</v>
      </c>
      <c r="I11372">
        <v>6525</v>
      </c>
      <c r="J11372">
        <v>636</v>
      </c>
      <c r="K11372">
        <v>34884</v>
      </c>
      <c r="L11372">
        <v>12700</v>
      </c>
      <c r="M11372" t="s">
        <v>2043</v>
      </c>
      <c r="N11372" t="s">
        <v>2043</v>
      </c>
      <c r="O11372" t="s">
        <v>2043</v>
      </c>
      <c r="P11372" t="s">
        <v>2043</v>
      </c>
    </row>
    <row r="11373" spans="1:16" x14ac:dyDescent="0.2">
      <c r="A11373" t="s">
        <v>2380</v>
      </c>
      <c r="B11373">
        <v>432</v>
      </c>
      <c r="C11373">
        <v>2018</v>
      </c>
      <c r="D11373" t="s">
        <v>30</v>
      </c>
      <c r="E11373" t="s">
        <v>2045</v>
      </c>
      <c r="F11373" t="s">
        <v>86</v>
      </c>
      <c r="G11373" t="s">
        <v>1412</v>
      </c>
      <c r="H11373">
        <v>3737</v>
      </c>
      <c r="I11373">
        <v>6516</v>
      </c>
      <c r="J11373">
        <v>232</v>
      </c>
      <c r="K11373">
        <v>7654</v>
      </c>
      <c r="L11373">
        <v>34000</v>
      </c>
      <c r="M11373" t="s">
        <v>2043</v>
      </c>
      <c r="N11373" t="s">
        <v>2043</v>
      </c>
      <c r="O11373" t="s">
        <v>2043</v>
      </c>
      <c r="P11373" t="s">
        <v>2043</v>
      </c>
    </row>
    <row r="11374" spans="1:16" x14ac:dyDescent="0.2">
      <c r="A11374" t="s">
        <v>2462</v>
      </c>
      <c r="B11374">
        <v>433</v>
      </c>
      <c r="C11374">
        <v>2018</v>
      </c>
      <c r="D11374" t="s">
        <v>283</v>
      </c>
      <c r="E11374" t="s">
        <v>283</v>
      </c>
      <c r="F11374" t="s">
        <v>125</v>
      </c>
      <c r="G11374" t="s">
        <v>1555</v>
      </c>
      <c r="H11374">
        <v>6638</v>
      </c>
      <c r="I11374">
        <v>6478</v>
      </c>
      <c r="J11374">
        <v>62</v>
      </c>
      <c r="K11374">
        <v>6895</v>
      </c>
      <c r="L11374">
        <v>67200</v>
      </c>
      <c r="M11374" t="s">
        <v>2043</v>
      </c>
      <c r="N11374" t="s">
        <v>2043</v>
      </c>
      <c r="O11374" t="s">
        <v>2043</v>
      </c>
      <c r="P11374" t="s">
        <v>2043</v>
      </c>
    </row>
    <row r="11375" spans="1:16" x14ac:dyDescent="0.2">
      <c r="A11375" t="s">
        <v>2418</v>
      </c>
      <c r="B11375">
        <v>434</v>
      </c>
      <c r="C11375">
        <v>2018</v>
      </c>
      <c r="D11375" t="s">
        <v>350</v>
      </c>
      <c r="E11375" t="s">
        <v>2042</v>
      </c>
      <c r="F11375" t="s">
        <v>86</v>
      </c>
      <c r="G11375" t="s">
        <v>1622</v>
      </c>
      <c r="H11375">
        <v>1412</v>
      </c>
      <c r="I11375">
        <v>6457</v>
      </c>
      <c r="J11375">
        <v>139</v>
      </c>
      <c r="K11375">
        <v>2357</v>
      </c>
      <c r="L11375">
        <v>8000</v>
      </c>
      <c r="M11375" t="s">
        <v>2043</v>
      </c>
      <c r="N11375" t="s">
        <v>2043</v>
      </c>
      <c r="O11375" t="s">
        <v>2043</v>
      </c>
      <c r="P11375" t="s">
        <v>2043</v>
      </c>
    </row>
    <row r="11376" spans="1:16" x14ac:dyDescent="0.2">
      <c r="A11376" t="s">
        <v>2513</v>
      </c>
      <c r="B11376">
        <v>435</v>
      </c>
      <c r="C11376">
        <v>2018</v>
      </c>
      <c r="D11376" t="s">
        <v>57</v>
      </c>
      <c r="E11376" t="s">
        <v>2044</v>
      </c>
      <c r="F11376" t="s">
        <v>210</v>
      </c>
      <c r="G11376" t="s">
        <v>1526</v>
      </c>
      <c r="H11376">
        <v>20474</v>
      </c>
      <c r="I11376">
        <v>6454</v>
      </c>
      <c r="J11376">
        <v>1652</v>
      </c>
      <c r="K11376">
        <v>152336</v>
      </c>
      <c r="L11376">
        <v>17594</v>
      </c>
      <c r="M11376" t="s">
        <v>2043</v>
      </c>
      <c r="N11376" t="s">
        <v>2043</v>
      </c>
      <c r="O11376" t="s">
        <v>2043</v>
      </c>
      <c r="P11376" t="s">
        <v>2043</v>
      </c>
    </row>
    <row r="11377" spans="1:16" x14ac:dyDescent="0.2">
      <c r="A11377" t="s">
        <v>2419</v>
      </c>
      <c r="B11377">
        <v>436</v>
      </c>
      <c r="C11377">
        <v>2018</v>
      </c>
      <c r="D11377" t="s">
        <v>1103</v>
      </c>
      <c r="E11377" t="s">
        <v>2118</v>
      </c>
      <c r="F11377" t="s">
        <v>44</v>
      </c>
      <c r="G11377" t="s">
        <v>1608</v>
      </c>
      <c r="H11377">
        <v>10633</v>
      </c>
      <c r="I11377">
        <v>6445</v>
      </c>
      <c r="J11377">
        <v>669</v>
      </c>
      <c r="K11377">
        <v>6198</v>
      </c>
      <c r="L11377">
        <v>14600</v>
      </c>
      <c r="M11377" t="s">
        <v>2043</v>
      </c>
      <c r="N11377" t="s">
        <v>2043</v>
      </c>
      <c r="O11377" t="s">
        <v>2043</v>
      </c>
      <c r="P11377" t="s">
        <v>2043</v>
      </c>
    </row>
    <row r="11378" spans="1:16" x14ac:dyDescent="0.2">
      <c r="A11378" t="s">
        <v>2471</v>
      </c>
      <c r="B11378">
        <v>437</v>
      </c>
      <c r="C11378">
        <v>2018</v>
      </c>
      <c r="D11378" t="s">
        <v>65</v>
      </c>
      <c r="E11378" t="s">
        <v>2044</v>
      </c>
      <c r="F11378" t="s">
        <v>28</v>
      </c>
      <c r="G11378" t="s">
        <v>1406</v>
      </c>
      <c r="H11378">
        <v>9460</v>
      </c>
      <c r="I11378">
        <v>6425</v>
      </c>
      <c r="J11378">
        <v>90</v>
      </c>
      <c r="K11378">
        <v>25384</v>
      </c>
      <c r="L11378">
        <v>4402</v>
      </c>
      <c r="M11378" t="s">
        <v>2043</v>
      </c>
      <c r="N11378" t="s">
        <v>2043</v>
      </c>
      <c r="O11378" t="s">
        <v>2043</v>
      </c>
      <c r="P11378" t="s">
        <v>2043</v>
      </c>
    </row>
    <row r="11379" spans="1:16" x14ac:dyDescent="0.2">
      <c r="A11379" t="s">
        <v>2210</v>
      </c>
      <c r="B11379">
        <v>438</v>
      </c>
      <c r="C11379">
        <v>2018</v>
      </c>
      <c r="D11379" t="s">
        <v>488</v>
      </c>
      <c r="E11379" t="s">
        <v>920</v>
      </c>
      <c r="F11379" t="s">
        <v>22</v>
      </c>
      <c r="G11379" t="s">
        <v>1403</v>
      </c>
      <c r="H11379">
        <v>14678</v>
      </c>
      <c r="I11379">
        <v>6423</v>
      </c>
      <c r="J11379">
        <v>1304</v>
      </c>
      <c r="K11379">
        <v>21922</v>
      </c>
      <c r="L11379">
        <v>3356</v>
      </c>
      <c r="M11379" t="s">
        <v>2043</v>
      </c>
      <c r="N11379" t="s">
        <v>2043</v>
      </c>
      <c r="O11379" t="s">
        <v>2043</v>
      </c>
      <c r="P11379" t="s">
        <v>2043</v>
      </c>
    </row>
    <row r="11380" spans="1:16" x14ac:dyDescent="0.2">
      <c r="A11380" t="s">
        <v>2369</v>
      </c>
      <c r="B11380">
        <v>439</v>
      </c>
      <c r="C11380">
        <v>2018</v>
      </c>
      <c r="D11380" t="s">
        <v>24</v>
      </c>
      <c r="E11380" t="s">
        <v>2042</v>
      </c>
      <c r="F11380" t="s">
        <v>25</v>
      </c>
      <c r="G11380" t="s">
        <v>1552</v>
      </c>
      <c r="H11380">
        <v>2289</v>
      </c>
      <c r="I11380">
        <v>6423</v>
      </c>
      <c r="J11380">
        <v>221</v>
      </c>
      <c r="K11380">
        <v>3673</v>
      </c>
      <c r="L11380">
        <v>31400</v>
      </c>
      <c r="M11380" t="s">
        <v>2043</v>
      </c>
      <c r="N11380" t="s">
        <v>2043</v>
      </c>
      <c r="O11380" t="s">
        <v>2043</v>
      </c>
      <c r="P11380" t="s">
        <v>2043</v>
      </c>
    </row>
    <row r="11381" spans="1:16" x14ac:dyDescent="0.2">
      <c r="A11381" t="s">
        <v>2266</v>
      </c>
      <c r="B11381">
        <v>440</v>
      </c>
      <c r="C11381">
        <v>2018</v>
      </c>
      <c r="D11381" t="s">
        <v>65</v>
      </c>
      <c r="E11381" t="s">
        <v>2044</v>
      </c>
      <c r="F11381" t="s">
        <v>28</v>
      </c>
      <c r="G11381" t="s">
        <v>1406</v>
      </c>
      <c r="H11381">
        <v>4803</v>
      </c>
      <c r="I11381">
        <v>6415</v>
      </c>
      <c r="J11381">
        <v>520</v>
      </c>
      <c r="K11381">
        <v>31843</v>
      </c>
      <c r="L11381">
        <v>14175</v>
      </c>
      <c r="M11381" t="s">
        <v>2043</v>
      </c>
      <c r="N11381" t="s">
        <v>2043</v>
      </c>
      <c r="O11381" t="s">
        <v>2043</v>
      </c>
      <c r="P11381" t="s">
        <v>2043</v>
      </c>
    </row>
    <row r="11382" spans="1:16" x14ac:dyDescent="0.2">
      <c r="A11382" t="s">
        <v>2306</v>
      </c>
      <c r="B11382">
        <v>441</v>
      </c>
      <c r="C11382">
        <v>2018</v>
      </c>
      <c r="D11382" t="s">
        <v>609</v>
      </c>
      <c r="E11382" t="s">
        <v>2044</v>
      </c>
      <c r="F11382" t="s">
        <v>55</v>
      </c>
      <c r="G11382" t="s">
        <v>1641</v>
      </c>
      <c r="H11382">
        <v>19133</v>
      </c>
      <c r="I11382">
        <v>6392</v>
      </c>
      <c r="J11382">
        <v>1697</v>
      </c>
      <c r="K11382">
        <v>17534</v>
      </c>
      <c r="L11382">
        <v>9386</v>
      </c>
      <c r="M11382" t="s">
        <v>2043</v>
      </c>
      <c r="N11382" t="s">
        <v>2043</v>
      </c>
      <c r="O11382" t="s">
        <v>2043</v>
      </c>
      <c r="P11382" t="s">
        <v>2043</v>
      </c>
    </row>
    <row r="11383" spans="1:16" x14ac:dyDescent="0.2">
      <c r="A11383" t="s">
        <v>763</v>
      </c>
      <c r="B11383">
        <v>442</v>
      </c>
      <c r="C11383">
        <v>2018</v>
      </c>
      <c r="D11383" t="s">
        <v>336</v>
      </c>
      <c r="E11383" t="s">
        <v>2118</v>
      </c>
      <c r="F11383" t="s">
        <v>53</v>
      </c>
      <c r="G11383" t="s">
        <v>1551</v>
      </c>
      <c r="H11383">
        <v>8982</v>
      </c>
      <c r="I11383">
        <v>6384</v>
      </c>
      <c r="J11383">
        <v>289</v>
      </c>
      <c r="K11383">
        <v>8632</v>
      </c>
      <c r="L11383">
        <v>17000</v>
      </c>
      <c r="M11383" t="s">
        <v>2043</v>
      </c>
      <c r="N11383" t="s">
        <v>2043</v>
      </c>
      <c r="O11383" t="s">
        <v>2043</v>
      </c>
      <c r="P11383" t="s">
        <v>2043</v>
      </c>
    </row>
    <row r="11384" spans="1:16" x14ac:dyDescent="0.2">
      <c r="A11384" t="s">
        <v>2334</v>
      </c>
      <c r="B11384">
        <v>443</v>
      </c>
      <c r="C11384">
        <v>2018</v>
      </c>
      <c r="D11384" t="s">
        <v>970</v>
      </c>
      <c r="E11384" t="s">
        <v>2045</v>
      </c>
      <c r="F11384" t="s">
        <v>44</v>
      </c>
      <c r="G11384" t="s">
        <v>1417</v>
      </c>
      <c r="H11384">
        <v>17027</v>
      </c>
      <c r="I11384">
        <v>6380</v>
      </c>
      <c r="J11384">
        <v>155</v>
      </c>
      <c r="K11384">
        <v>8208</v>
      </c>
      <c r="L11384">
        <v>15000</v>
      </c>
      <c r="M11384" t="s">
        <v>2043</v>
      </c>
      <c r="N11384" t="s">
        <v>2043</v>
      </c>
      <c r="O11384" t="s">
        <v>2043</v>
      </c>
      <c r="P11384" t="s">
        <v>2043</v>
      </c>
    </row>
    <row r="11385" spans="1:16" x14ac:dyDescent="0.2">
      <c r="A11385" t="s">
        <v>2521</v>
      </c>
      <c r="B11385">
        <v>444</v>
      </c>
      <c r="C11385">
        <v>2018</v>
      </c>
      <c r="D11385" t="s">
        <v>1111</v>
      </c>
      <c r="E11385" t="s">
        <v>221</v>
      </c>
      <c r="F11385" t="s">
        <v>35</v>
      </c>
      <c r="G11385" t="s">
        <v>1435</v>
      </c>
      <c r="H11385">
        <v>10262</v>
      </c>
      <c r="I11385">
        <v>6322</v>
      </c>
      <c r="J11385">
        <v>538</v>
      </c>
      <c r="K11385">
        <v>2989</v>
      </c>
      <c r="L11385">
        <v>5200</v>
      </c>
      <c r="M11385" t="s">
        <v>2043</v>
      </c>
      <c r="N11385" t="s">
        <v>2043</v>
      </c>
      <c r="O11385" t="s">
        <v>2043</v>
      </c>
      <c r="P11385" t="s">
        <v>2043</v>
      </c>
    </row>
    <row r="11386" spans="1:16" x14ac:dyDescent="0.2">
      <c r="A11386" t="s">
        <v>2377</v>
      </c>
      <c r="B11386">
        <v>445</v>
      </c>
      <c r="C11386">
        <v>2018</v>
      </c>
      <c r="D11386" t="s">
        <v>32</v>
      </c>
      <c r="E11386" t="s">
        <v>2064</v>
      </c>
      <c r="F11386" t="s">
        <v>187</v>
      </c>
      <c r="G11386" t="s">
        <v>1448</v>
      </c>
      <c r="H11386">
        <v>22260</v>
      </c>
      <c r="I11386">
        <v>6311</v>
      </c>
      <c r="J11386">
        <v>826</v>
      </c>
      <c r="K11386">
        <v>7162</v>
      </c>
      <c r="L11386">
        <v>22000</v>
      </c>
      <c r="M11386" t="s">
        <v>2043</v>
      </c>
      <c r="N11386" t="s">
        <v>2043</v>
      </c>
      <c r="O11386" t="s">
        <v>2043</v>
      </c>
      <c r="P11386" t="s">
        <v>2043</v>
      </c>
    </row>
    <row r="11387" spans="1:16" x14ac:dyDescent="0.2">
      <c r="A11387" t="s">
        <v>2550</v>
      </c>
      <c r="B11387">
        <v>446</v>
      </c>
      <c r="C11387">
        <v>2018</v>
      </c>
      <c r="D11387" t="s">
        <v>980</v>
      </c>
      <c r="E11387" t="s">
        <v>2055</v>
      </c>
      <c r="F11387" t="s">
        <v>44</v>
      </c>
      <c r="G11387" t="s">
        <v>1474</v>
      </c>
      <c r="H11387">
        <v>2159</v>
      </c>
      <c r="I11387">
        <v>6307</v>
      </c>
      <c r="J11387">
        <v>286</v>
      </c>
      <c r="K11387">
        <v>5779</v>
      </c>
      <c r="L11387">
        <v>13489</v>
      </c>
      <c r="M11387" t="s">
        <v>2043</v>
      </c>
      <c r="N11387" t="s">
        <v>2043</v>
      </c>
      <c r="O11387" t="s">
        <v>2043</v>
      </c>
      <c r="P11387" t="s">
        <v>2043</v>
      </c>
    </row>
    <row r="11388" spans="1:16" x14ac:dyDescent="0.2">
      <c r="A11388" t="s">
        <v>2448</v>
      </c>
      <c r="B11388">
        <v>447</v>
      </c>
      <c r="C11388">
        <v>2018</v>
      </c>
      <c r="D11388" t="s">
        <v>230</v>
      </c>
      <c r="E11388" t="s">
        <v>2114</v>
      </c>
      <c r="F11388" t="s">
        <v>954</v>
      </c>
      <c r="G11388" t="s">
        <v>1550</v>
      </c>
      <c r="H11388">
        <v>19778</v>
      </c>
      <c r="I11388">
        <v>6306</v>
      </c>
      <c r="J11388">
        <v>747</v>
      </c>
      <c r="K11388">
        <v>12682</v>
      </c>
      <c r="L11388">
        <v>25200</v>
      </c>
      <c r="M11388" t="s">
        <v>2043</v>
      </c>
      <c r="N11388" t="s">
        <v>2043</v>
      </c>
      <c r="O11388" t="s">
        <v>2046</v>
      </c>
      <c r="P11388" t="s">
        <v>2043</v>
      </c>
    </row>
    <row r="11389" spans="1:16" x14ac:dyDescent="0.2">
      <c r="A11389" t="s">
        <v>2557</v>
      </c>
      <c r="B11389">
        <v>448</v>
      </c>
      <c r="C11389">
        <v>2018</v>
      </c>
      <c r="D11389" t="s">
        <v>46</v>
      </c>
      <c r="E11389" t="s">
        <v>46</v>
      </c>
      <c r="F11389" t="s">
        <v>142</v>
      </c>
      <c r="G11389" t="s">
        <v>2558</v>
      </c>
      <c r="H11389">
        <v>5081</v>
      </c>
      <c r="I11389">
        <v>6268</v>
      </c>
      <c r="J11389">
        <v>550</v>
      </c>
      <c r="K11389">
        <v>9218</v>
      </c>
      <c r="L11389">
        <v>6400</v>
      </c>
      <c r="M11389" t="s">
        <v>2043</v>
      </c>
      <c r="N11389" t="s">
        <v>2043</v>
      </c>
      <c r="O11389" t="s">
        <v>2043</v>
      </c>
      <c r="P11389" t="s">
        <v>2043</v>
      </c>
    </row>
    <row r="11390" spans="1:16" x14ac:dyDescent="0.2">
      <c r="A11390" t="s">
        <v>2593</v>
      </c>
      <c r="B11390">
        <v>449</v>
      </c>
      <c r="C11390">
        <v>2018</v>
      </c>
      <c r="D11390" t="s">
        <v>17</v>
      </c>
      <c r="E11390" t="s">
        <v>17</v>
      </c>
      <c r="F11390" t="s">
        <v>18</v>
      </c>
      <c r="G11390" t="s">
        <v>1401</v>
      </c>
      <c r="H11390">
        <v>1699</v>
      </c>
      <c r="I11390">
        <v>6266</v>
      </c>
      <c r="J11390">
        <v>337</v>
      </c>
      <c r="K11390">
        <v>7883</v>
      </c>
      <c r="L11390">
        <v>25000</v>
      </c>
      <c r="M11390" t="s">
        <v>2043</v>
      </c>
      <c r="N11390" t="s">
        <v>2043</v>
      </c>
      <c r="O11390" t="s">
        <v>2046</v>
      </c>
      <c r="P11390" t="s">
        <v>2043</v>
      </c>
    </row>
    <row r="11391" spans="1:16" x14ac:dyDescent="0.2">
      <c r="A11391" t="s">
        <v>2441</v>
      </c>
      <c r="B11391">
        <v>450</v>
      </c>
      <c r="C11391">
        <v>2018</v>
      </c>
      <c r="D11391" t="s">
        <v>65</v>
      </c>
      <c r="E11391" t="s">
        <v>2044</v>
      </c>
      <c r="F11391" t="s">
        <v>44</v>
      </c>
      <c r="G11391" t="s">
        <v>1417</v>
      </c>
      <c r="H11391">
        <v>5778</v>
      </c>
      <c r="I11391">
        <v>6263</v>
      </c>
      <c r="J11391">
        <v>561</v>
      </c>
      <c r="K11391">
        <v>19404</v>
      </c>
      <c r="L11391">
        <v>8700</v>
      </c>
      <c r="M11391" t="s">
        <v>2043</v>
      </c>
      <c r="N11391" t="s">
        <v>2043</v>
      </c>
      <c r="O11391" t="s">
        <v>2043</v>
      </c>
      <c r="P11391" t="s">
        <v>2043</v>
      </c>
    </row>
    <row r="11392" spans="1:16" x14ac:dyDescent="0.2">
      <c r="A11392" t="s">
        <v>2560</v>
      </c>
      <c r="B11392">
        <v>451</v>
      </c>
      <c r="C11392">
        <v>2018</v>
      </c>
      <c r="D11392" t="s">
        <v>46</v>
      </c>
      <c r="E11392" t="s">
        <v>46</v>
      </c>
      <c r="F11392" t="s">
        <v>47</v>
      </c>
      <c r="G11392" t="s">
        <v>1454</v>
      </c>
      <c r="H11392">
        <v>8840</v>
      </c>
      <c r="I11392">
        <v>6183</v>
      </c>
      <c r="J11392">
        <v>746</v>
      </c>
      <c r="K11392">
        <v>7293</v>
      </c>
      <c r="L11392">
        <v>7000</v>
      </c>
      <c r="M11392" t="s">
        <v>2043</v>
      </c>
      <c r="N11392" t="s">
        <v>2043</v>
      </c>
      <c r="O11392" t="s">
        <v>2043</v>
      </c>
      <c r="P11392" t="s">
        <v>2043</v>
      </c>
    </row>
    <row r="11393" spans="1:16" x14ac:dyDescent="0.2">
      <c r="A11393" t="s">
        <v>2396</v>
      </c>
      <c r="B11393">
        <v>452</v>
      </c>
      <c r="C11393">
        <v>2018</v>
      </c>
      <c r="D11393" t="s">
        <v>175</v>
      </c>
      <c r="E11393" t="s">
        <v>2067</v>
      </c>
      <c r="F11393" t="s">
        <v>22</v>
      </c>
      <c r="G11393" t="s">
        <v>1411</v>
      </c>
      <c r="H11393">
        <v>39</v>
      </c>
      <c r="I11393">
        <v>6178</v>
      </c>
      <c r="J11393">
        <v>704</v>
      </c>
      <c r="K11393">
        <v>12257</v>
      </c>
      <c r="L11393">
        <v>18700</v>
      </c>
      <c r="M11393" t="s">
        <v>2043</v>
      </c>
      <c r="N11393" t="s">
        <v>2043</v>
      </c>
      <c r="O11393" t="s">
        <v>2043</v>
      </c>
      <c r="P11393" t="s">
        <v>2043</v>
      </c>
    </row>
    <row r="11394" spans="1:16" x14ac:dyDescent="0.2">
      <c r="A11394" t="s">
        <v>2405</v>
      </c>
      <c r="B11394">
        <v>453</v>
      </c>
      <c r="C11394">
        <v>2018</v>
      </c>
      <c r="D11394" t="s">
        <v>214</v>
      </c>
      <c r="E11394" t="s">
        <v>920</v>
      </c>
      <c r="F11394" t="s">
        <v>142</v>
      </c>
      <c r="G11394" t="s">
        <v>1480</v>
      </c>
      <c r="H11394">
        <v>13740</v>
      </c>
      <c r="I11394">
        <v>6177</v>
      </c>
      <c r="J11394">
        <v>523</v>
      </c>
      <c r="K11394">
        <v>25945</v>
      </c>
      <c r="L11394">
        <v>8615</v>
      </c>
      <c r="M11394" t="s">
        <v>2043</v>
      </c>
      <c r="N11394" t="s">
        <v>2043</v>
      </c>
      <c r="O11394" t="s">
        <v>2043</v>
      </c>
      <c r="P11394" t="s">
        <v>2043</v>
      </c>
    </row>
    <row r="11395" spans="1:16" x14ac:dyDescent="0.2">
      <c r="A11395" t="s">
        <v>2506</v>
      </c>
      <c r="B11395">
        <v>454</v>
      </c>
      <c r="C11395">
        <v>2018</v>
      </c>
      <c r="D11395" t="s">
        <v>79</v>
      </c>
      <c r="E11395" t="s">
        <v>2044</v>
      </c>
      <c r="F11395" t="s">
        <v>44</v>
      </c>
      <c r="G11395" t="s">
        <v>2594</v>
      </c>
      <c r="H11395">
        <v>12512</v>
      </c>
      <c r="I11395">
        <v>6160</v>
      </c>
      <c r="J11395">
        <v>463</v>
      </c>
      <c r="K11395">
        <v>12897</v>
      </c>
      <c r="L11395">
        <v>26783</v>
      </c>
      <c r="M11395" t="s">
        <v>2043</v>
      </c>
      <c r="N11395" t="s">
        <v>2043</v>
      </c>
      <c r="O11395" t="s">
        <v>2043</v>
      </c>
      <c r="P11395" t="s">
        <v>2043</v>
      </c>
    </row>
    <row r="11396" spans="1:16" x14ac:dyDescent="0.2">
      <c r="A11396" t="s">
        <v>2364</v>
      </c>
      <c r="B11396">
        <v>455</v>
      </c>
      <c r="C11396">
        <v>2018</v>
      </c>
      <c r="D11396" t="s">
        <v>46</v>
      </c>
      <c r="E11396" t="s">
        <v>46</v>
      </c>
      <c r="F11396" t="s">
        <v>22</v>
      </c>
      <c r="G11396" t="s">
        <v>1400</v>
      </c>
      <c r="H11396">
        <v>13611</v>
      </c>
      <c r="I11396">
        <v>6140</v>
      </c>
      <c r="J11396">
        <v>843</v>
      </c>
      <c r="K11396">
        <v>9538</v>
      </c>
      <c r="L11396">
        <v>7592</v>
      </c>
      <c r="M11396" t="s">
        <v>2043</v>
      </c>
      <c r="N11396" t="s">
        <v>2043</v>
      </c>
      <c r="O11396" t="s">
        <v>2043</v>
      </c>
      <c r="P11396" t="s">
        <v>2043</v>
      </c>
    </row>
    <row r="11397" spans="1:16" x14ac:dyDescent="0.2">
      <c r="A11397" t="s">
        <v>2337</v>
      </c>
      <c r="B11397">
        <v>456</v>
      </c>
      <c r="C11397">
        <v>2018</v>
      </c>
      <c r="D11397" t="s">
        <v>1103</v>
      </c>
      <c r="E11397" t="s">
        <v>2118</v>
      </c>
      <c r="F11397" t="s">
        <v>125</v>
      </c>
      <c r="G11397" t="s">
        <v>1407</v>
      </c>
      <c r="H11397">
        <v>7162</v>
      </c>
      <c r="I11397">
        <v>6131</v>
      </c>
      <c r="J11397">
        <v>815</v>
      </c>
      <c r="K11397">
        <v>5280</v>
      </c>
      <c r="L11397">
        <v>15000</v>
      </c>
      <c r="M11397" t="s">
        <v>2043</v>
      </c>
      <c r="N11397" t="s">
        <v>2043</v>
      </c>
      <c r="O11397" t="s">
        <v>2043</v>
      </c>
      <c r="P11397" t="s">
        <v>2043</v>
      </c>
    </row>
    <row r="11398" spans="1:16" x14ac:dyDescent="0.2">
      <c r="A11398" t="s">
        <v>2321</v>
      </c>
      <c r="B11398">
        <v>457</v>
      </c>
      <c r="C11398">
        <v>2018</v>
      </c>
      <c r="D11398" t="s">
        <v>920</v>
      </c>
      <c r="E11398" t="s">
        <v>920</v>
      </c>
      <c r="F11398" t="s">
        <v>98</v>
      </c>
      <c r="G11398" t="s">
        <v>1631</v>
      </c>
      <c r="H11398">
        <v>7685</v>
      </c>
      <c r="I11398">
        <v>6121</v>
      </c>
      <c r="J11398">
        <v>437</v>
      </c>
      <c r="K11398">
        <v>11582</v>
      </c>
      <c r="L11398">
        <v>13000</v>
      </c>
      <c r="M11398" t="s">
        <v>2043</v>
      </c>
      <c r="N11398" t="s">
        <v>2043</v>
      </c>
      <c r="O11398" t="s">
        <v>2043</v>
      </c>
      <c r="P11398" t="s">
        <v>2043</v>
      </c>
    </row>
    <row r="11399" spans="1:16" x14ac:dyDescent="0.2">
      <c r="A11399" t="s">
        <v>2460</v>
      </c>
      <c r="B11399">
        <v>458</v>
      </c>
      <c r="C11399">
        <v>2018</v>
      </c>
      <c r="D11399" t="s">
        <v>1138</v>
      </c>
      <c r="E11399" t="s">
        <v>2044</v>
      </c>
      <c r="F11399" t="s">
        <v>41</v>
      </c>
      <c r="G11399" t="s">
        <v>1478</v>
      </c>
      <c r="H11399">
        <v>3568</v>
      </c>
      <c r="I11399">
        <v>6114</v>
      </c>
      <c r="J11399">
        <v>431</v>
      </c>
      <c r="K11399">
        <v>7337</v>
      </c>
      <c r="L11399">
        <v>11800</v>
      </c>
      <c r="M11399" t="s">
        <v>2043</v>
      </c>
      <c r="N11399" t="s">
        <v>2043</v>
      </c>
      <c r="O11399" t="s">
        <v>2043</v>
      </c>
      <c r="P11399" t="s">
        <v>2043</v>
      </c>
    </row>
    <row r="11400" spans="1:16" x14ac:dyDescent="0.2">
      <c r="A11400" t="s">
        <v>2523</v>
      </c>
      <c r="B11400">
        <v>459</v>
      </c>
      <c r="C11400">
        <v>2018</v>
      </c>
      <c r="D11400" t="s">
        <v>1838</v>
      </c>
      <c r="E11400" t="s">
        <v>2042</v>
      </c>
      <c r="F11400" t="s">
        <v>41</v>
      </c>
      <c r="G11400" t="s">
        <v>1804</v>
      </c>
      <c r="H11400">
        <v>9018</v>
      </c>
      <c r="I11400">
        <v>6110</v>
      </c>
      <c r="J11400">
        <v>385</v>
      </c>
      <c r="K11400">
        <v>2813</v>
      </c>
      <c r="L11400">
        <v>40000</v>
      </c>
      <c r="M11400" t="s">
        <v>2043</v>
      </c>
      <c r="N11400" t="s">
        <v>2043</v>
      </c>
      <c r="O11400" t="s">
        <v>2043</v>
      </c>
      <c r="P11400" t="s">
        <v>2043</v>
      </c>
    </row>
    <row r="11401" spans="1:16" x14ac:dyDescent="0.2">
      <c r="A11401" t="s">
        <v>861</v>
      </c>
      <c r="B11401">
        <v>460</v>
      </c>
      <c r="C11401">
        <v>2018</v>
      </c>
      <c r="D11401" t="s">
        <v>57</v>
      </c>
      <c r="E11401" t="s">
        <v>2044</v>
      </c>
      <c r="F11401" t="s">
        <v>542</v>
      </c>
      <c r="G11401" t="s">
        <v>1575</v>
      </c>
      <c r="H11401">
        <v>20861</v>
      </c>
      <c r="I11401">
        <v>6093</v>
      </c>
      <c r="J11401">
        <v>1263</v>
      </c>
      <c r="K11401">
        <v>124294</v>
      </c>
      <c r="L11401">
        <v>21714</v>
      </c>
      <c r="M11401" t="s">
        <v>2043</v>
      </c>
      <c r="N11401" t="s">
        <v>2043</v>
      </c>
      <c r="O11401" t="s">
        <v>2043</v>
      </c>
      <c r="P11401" t="s">
        <v>2043</v>
      </c>
    </row>
    <row r="11402" spans="1:16" x14ac:dyDescent="0.2">
      <c r="A11402" t="s">
        <v>921</v>
      </c>
      <c r="B11402">
        <v>461</v>
      </c>
      <c r="C11402">
        <v>2018</v>
      </c>
      <c r="D11402" t="s">
        <v>166</v>
      </c>
      <c r="E11402" t="s">
        <v>2118</v>
      </c>
      <c r="F11402" t="s">
        <v>53</v>
      </c>
      <c r="G11402" t="s">
        <v>1692</v>
      </c>
      <c r="H11402">
        <v>1428</v>
      </c>
      <c r="I11402">
        <v>6081</v>
      </c>
      <c r="J11402">
        <v>6</v>
      </c>
      <c r="K11402">
        <v>4296</v>
      </c>
      <c r="L11402">
        <v>9200</v>
      </c>
      <c r="M11402" t="s">
        <v>2043</v>
      </c>
      <c r="N11402" t="s">
        <v>2043</v>
      </c>
      <c r="O11402" t="s">
        <v>2043</v>
      </c>
      <c r="P11402" t="s">
        <v>2043</v>
      </c>
    </row>
    <row r="11403" spans="1:16" x14ac:dyDescent="0.2">
      <c r="A11403" t="s">
        <v>2595</v>
      </c>
      <c r="B11403">
        <v>462</v>
      </c>
      <c r="C11403">
        <v>2018</v>
      </c>
      <c r="D11403" t="s">
        <v>97</v>
      </c>
      <c r="E11403" t="s">
        <v>2044</v>
      </c>
      <c r="F11403" t="s">
        <v>72</v>
      </c>
      <c r="G11403" t="s">
        <v>1461</v>
      </c>
      <c r="I11403">
        <v>6067</v>
      </c>
      <c r="J11403">
        <v>419</v>
      </c>
      <c r="K11403">
        <v>51232</v>
      </c>
      <c r="L11403">
        <v>5000</v>
      </c>
      <c r="M11403" t="s">
        <v>2043</v>
      </c>
      <c r="N11403" t="s">
        <v>2043</v>
      </c>
      <c r="O11403" t="s">
        <v>2046</v>
      </c>
      <c r="P11403" t="s">
        <v>2043</v>
      </c>
    </row>
    <row r="11404" spans="1:16" x14ac:dyDescent="0.2">
      <c r="A11404" t="s">
        <v>2509</v>
      </c>
      <c r="B11404">
        <v>463</v>
      </c>
      <c r="C11404">
        <v>2018</v>
      </c>
      <c r="D11404" t="s">
        <v>1359</v>
      </c>
      <c r="E11404" t="s">
        <v>2143</v>
      </c>
      <c r="F11404" t="s">
        <v>28</v>
      </c>
      <c r="G11404" t="s">
        <v>1406</v>
      </c>
      <c r="H11404">
        <v>47643</v>
      </c>
      <c r="I11404">
        <v>6063</v>
      </c>
      <c r="J11404">
        <v>1496</v>
      </c>
      <c r="K11404">
        <v>9425</v>
      </c>
      <c r="L11404">
        <v>20400</v>
      </c>
      <c r="M11404" t="s">
        <v>2043</v>
      </c>
      <c r="N11404" t="s">
        <v>2043</v>
      </c>
      <c r="O11404" t="s">
        <v>2043</v>
      </c>
      <c r="P11404" t="s">
        <v>2043</v>
      </c>
    </row>
    <row r="11405" spans="1:16" x14ac:dyDescent="0.2">
      <c r="A11405" t="s">
        <v>2508</v>
      </c>
      <c r="B11405">
        <v>464</v>
      </c>
      <c r="C11405">
        <v>2018</v>
      </c>
      <c r="D11405" t="s">
        <v>65</v>
      </c>
      <c r="E11405" t="s">
        <v>2044</v>
      </c>
      <c r="F11405" t="s">
        <v>35</v>
      </c>
      <c r="G11405" t="s">
        <v>1592</v>
      </c>
      <c r="H11405">
        <v>16264</v>
      </c>
      <c r="I11405">
        <v>6062</v>
      </c>
      <c r="J11405">
        <v>395</v>
      </c>
      <c r="K11405">
        <v>32805</v>
      </c>
      <c r="L11405">
        <v>15600</v>
      </c>
      <c r="M11405" t="s">
        <v>2043</v>
      </c>
      <c r="N11405" t="s">
        <v>2043</v>
      </c>
      <c r="O11405" t="s">
        <v>2043</v>
      </c>
      <c r="P11405" t="s">
        <v>2043</v>
      </c>
    </row>
    <row r="11406" spans="1:16" x14ac:dyDescent="0.2">
      <c r="A11406" t="s">
        <v>2336</v>
      </c>
      <c r="B11406">
        <v>465</v>
      </c>
      <c r="C11406">
        <v>2018</v>
      </c>
      <c r="D11406" t="s">
        <v>1830</v>
      </c>
      <c r="E11406" t="s">
        <v>2042</v>
      </c>
      <c r="F11406" t="s">
        <v>53</v>
      </c>
      <c r="G11406" t="s">
        <v>1700</v>
      </c>
      <c r="H11406">
        <v>144</v>
      </c>
      <c r="I11406">
        <v>6052</v>
      </c>
      <c r="J11406">
        <v>9</v>
      </c>
      <c r="K11406">
        <v>1618</v>
      </c>
      <c r="L11406">
        <v>19611</v>
      </c>
      <c r="M11406" t="s">
        <v>2043</v>
      </c>
      <c r="N11406" t="s">
        <v>2043</v>
      </c>
      <c r="O11406" t="s">
        <v>2043</v>
      </c>
      <c r="P11406" t="s">
        <v>2043</v>
      </c>
    </row>
    <row r="11407" spans="1:16" x14ac:dyDescent="0.2">
      <c r="A11407" t="s">
        <v>2596</v>
      </c>
      <c r="B11407">
        <v>466</v>
      </c>
      <c r="C11407">
        <v>2018</v>
      </c>
      <c r="D11407" t="s">
        <v>757</v>
      </c>
      <c r="E11407" t="s">
        <v>2143</v>
      </c>
      <c r="F11407" t="s">
        <v>41</v>
      </c>
      <c r="G11407" t="s">
        <v>2597</v>
      </c>
      <c r="H11407">
        <v>3923</v>
      </c>
      <c r="I11407">
        <v>6022</v>
      </c>
      <c r="J11407">
        <v>181</v>
      </c>
      <c r="K11407">
        <v>7548</v>
      </c>
      <c r="L11407">
        <v>90000</v>
      </c>
      <c r="M11407" t="s">
        <v>2043</v>
      </c>
      <c r="N11407" t="s">
        <v>2043</v>
      </c>
      <c r="O11407" t="s">
        <v>2046</v>
      </c>
      <c r="P11407" t="s">
        <v>2043</v>
      </c>
    </row>
    <row r="11408" spans="1:16" x14ac:dyDescent="0.2">
      <c r="A11408" t="s">
        <v>2555</v>
      </c>
      <c r="B11408">
        <v>467</v>
      </c>
      <c r="C11408">
        <v>2018</v>
      </c>
      <c r="D11408" t="s">
        <v>57</v>
      </c>
      <c r="E11408" t="s">
        <v>2044</v>
      </c>
      <c r="F11408" t="s">
        <v>28</v>
      </c>
      <c r="G11408" t="s">
        <v>1667</v>
      </c>
      <c r="H11408">
        <v>27379</v>
      </c>
      <c r="I11408">
        <v>6019</v>
      </c>
      <c r="J11408">
        <v>1408</v>
      </c>
      <c r="K11408">
        <v>118594</v>
      </c>
      <c r="L11408">
        <v>16354</v>
      </c>
      <c r="M11408" t="s">
        <v>2043</v>
      </c>
      <c r="N11408" t="s">
        <v>2043</v>
      </c>
      <c r="O11408" t="s">
        <v>2043</v>
      </c>
      <c r="P11408" t="s">
        <v>2043</v>
      </c>
    </row>
    <row r="11409" spans="1:16" x14ac:dyDescent="0.2">
      <c r="A11409" t="s">
        <v>2438</v>
      </c>
      <c r="B11409">
        <v>468</v>
      </c>
      <c r="C11409">
        <v>2018</v>
      </c>
      <c r="D11409" t="s">
        <v>1077</v>
      </c>
      <c r="E11409" t="s">
        <v>2054</v>
      </c>
      <c r="F11409" t="s">
        <v>55</v>
      </c>
      <c r="G11409" t="s">
        <v>1652</v>
      </c>
      <c r="H11409">
        <v>17225</v>
      </c>
      <c r="I11409">
        <v>5973</v>
      </c>
      <c r="J11409">
        <v>701</v>
      </c>
      <c r="K11409">
        <v>4573</v>
      </c>
      <c r="L11409">
        <v>8100</v>
      </c>
      <c r="M11409" t="s">
        <v>2043</v>
      </c>
      <c r="N11409" t="s">
        <v>2043</v>
      </c>
      <c r="O11409" t="s">
        <v>2043</v>
      </c>
      <c r="P11409" t="s">
        <v>2043</v>
      </c>
    </row>
    <row r="11410" spans="1:16" x14ac:dyDescent="0.2">
      <c r="A11410" t="s">
        <v>2559</v>
      </c>
      <c r="B11410">
        <v>469</v>
      </c>
      <c r="C11410">
        <v>2018</v>
      </c>
      <c r="D11410" t="s">
        <v>65</v>
      </c>
      <c r="E11410" t="s">
        <v>2044</v>
      </c>
      <c r="F11410" t="s">
        <v>28</v>
      </c>
      <c r="G11410" t="s">
        <v>1406</v>
      </c>
      <c r="H11410">
        <v>2416</v>
      </c>
      <c r="I11410">
        <v>5959</v>
      </c>
      <c r="J11410">
        <v>349</v>
      </c>
      <c r="K11410">
        <v>25219</v>
      </c>
      <c r="L11410">
        <v>9300</v>
      </c>
      <c r="M11410" t="s">
        <v>2043</v>
      </c>
      <c r="N11410" t="s">
        <v>2043</v>
      </c>
      <c r="O11410" t="s">
        <v>2043</v>
      </c>
      <c r="P11410" t="s">
        <v>2043</v>
      </c>
    </row>
    <row r="11411" spans="1:16" x14ac:dyDescent="0.2">
      <c r="A11411" t="s">
        <v>2327</v>
      </c>
      <c r="B11411">
        <v>470</v>
      </c>
      <c r="C11411">
        <v>2018</v>
      </c>
      <c r="D11411" t="s">
        <v>609</v>
      </c>
      <c r="E11411" t="s">
        <v>2044</v>
      </c>
      <c r="F11411" t="s">
        <v>28</v>
      </c>
      <c r="G11411" t="s">
        <v>1406</v>
      </c>
      <c r="H11411">
        <v>9882</v>
      </c>
      <c r="I11411">
        <v>5930</v>
      </c>
      <c r="J11411">
        <v>1018</v>
      </c>
      <c r="K11411">
        <v>45835</v>
      </c>
      <c r="L11411">
        <v>1184</v>
      </c>
      <c r="M11411" t="s">
        <v>2046</v>
      </c>
      <c r="N11411" t="s">
        <v>2043</v>
      </c>
      <c r="O11411" t="s">
        <v>2046</v>
      </c>
      <c r="P11411" t="s">
        <v>2043</v>
      </c>
    </row>
    <row r="11412" spans="1:16" x14ac:dyDescent="0.2">
      <c r="A11412" t="s">
        <v>2598</v>
      </c>
      <c r="B11412">
        <v>471</v>
      </c>
      <c r="C11412">
        <v>2018</v>
      </c>
      <c r="D11412" t="s">
        <v>1830</v>
      </c>
      <c r="E11412" t="s">
        <v>2042</v>
      </c>
      <c r="F11412" t="s">
        <v>44</v>
      </c>
      <c r="G11412" t="s">
        <v>2599</v>
      </c>
      <c r="H11412">
        <v>12459</v>
      </c>
      <c r="I11412">
        <v>5885</v>
      </c>
      <c r="J11412">
        <v>555</v>
      </c>
      <c r="K11412">
        <v>2909</v>
      </c>
      <c r="L11412">
        <v>24200</v>
      </c>
      <c r="M11412" t="s">
        <v>2043</v>
      </c>
      <c r="N11412" t="s">
        <v>2046</v>
      </c>
      <c r="O11412" t="s">
        <v>2046</v>
      </c>
      <c r="P11412" t="s">
        <v>2043</v>
      </c>
    </row>
    <row r="11413" spans="1:16" x14ac:dyDescent="0.2">
      <c r="A11413" t="s">
        <v>2218</v>
      </c>
      <c r="B11413">
        <v>472</v>
      </c>
      <c r="C11413">
        <v>2018</v>
      </c>
      <c r="D11413" t="s">
        <v>60</v>
      </c>
      <c r="E11413" t="s">
        <v>2114</v>
      </c>
      <c r="F11413" t="s">
        <v>190</v>
      </c>
      <c r="G11413" t="s">
        <v>1476</v>
      </c>
      <c r="H11413">
        <v>28307</v>
      </c>
      <c r="I11413">
        <v>5878</v>
      </c>
      <c r="J11413">
        <v>1340</v>
      </c>
      <c r="K11413">
        <v>5311</v>
      </c>
      <c r="L11413">
        <v>60000</v>
      </c>
      <c r="M11413" t="s">
        <v>2043</v>
      </c>
      <c r="N11413" t="s">
        <v>2043</v>
      </c>
      <c r="O11413" t="s">
        <v>2043</v>
      </c>
      <c r="P11413" t="s">
        <v>2043</v>
      </c>
    </row>
    <row r="11414" spans="1:16" x14ac:dyDescent="0.2">
      <c r="A11414" t="s">
        <v>2600</v>
      </c>
      <c r="B11414">
        <v>473</v>
      </c>
      <c r="C11414">
        <v>2018</v>
      </c>
      <c r="D11414" t="s">
        <v>100</v>
      </c>
      <c r="E11414" t="s">
        <v>112</v>
      </c>
      <c r="F11414" t="s">
        <v>28</v>
      </c>
      <c r="G11414" t="s">
        <v>2601</v>
      </c>
      <c r="H11414">
        <v>37087</v>
      </c>
      <c r="I11414">
        <v>5872</v>
      </c>
      <c r="J11414">
        <v>1199</v>
      </c>
      <c r="K11414">
        <v>8764</v>
      </c>
      <c r="L11414">
        <v>6200</v>
      </c>
      <c r="M11414" t="s">
        <v>2046</v>
      </c>
      <c r="N11414" t="s">
        <v>2043</v>
      </c>
      <c r="O11414" t="s">
        <v>2046</v>
      </c>
      <c r="P11414" t="s">
        <v>2043</v>
      </c>
    </row>
    <row r="11415" spans="1:16" x14ac:dyDescent="0.2">
      <c r="A11415" t="s">
        <v>2420</v>
      </c>
      <c r="B11415">
        <v>474</v>
      </c>
      <c r="C11415">
        <v>2018</v>
      </c>
      <c r="D11415" t="s">
        <v>27</v>
      </c>
      <c r="E11415" t="s">
        <v>27</v>
      </c>
      <c r="F11415" t="s">
        <v>25</v>
      </c>
      <c r="G11415" t="s">
        <v>1552</v>
      </c>
      <c r="H11415">
        <v>289</v>
      </c>
      <c r="I11415">
        <v>5853</v>
      </c>
      <c r="J11415">
        <v>2117</v>
      </c>
      <c r="K11415">
        <v>11084</v>
      </c>
      <c r="L11415">
        <v>12979</v>
      </c>
      <c r="M11415" t="s">
        <v>2043</v>
      </c>
      <c r="N11415" t="s">
        <v>2043</v>
      </c>
      <c r="O11415" t="s">
        <v>2043</v>
      </c>
      <c r="P11415" t="s">
        <v>2043</v>
      </c>
    </row>
    <row r="11416" spans="1:16" x14ac:dyDescent="0.2">
      <c r="A11416" t="s">
        <v>2602</v>
      </c>
      <c r="B11416">
        <v>475</v>
      </c>
      <c r="C11416">
        <v>2018</v>
      </c>
      <c r="D11416" t="s">
        <v>1288</v>
      </c>
      <c r="E11416" t="s">
        <v>112</v>
      </c>
      <c r="F11416" t="s">
        <v>398</v>
      </c>
      <c r="G11416" t="s">
        <v>2603</v>
      </c>
      <c r="H11416">
        <v>2605</v>
      </c>
      <c r="I11416">
        <v>5839</v>
      </c>
      <c r="J11416">
        <v>110</v>
      </c>
      <c r="K11416">
        <v>2957</v>
      </c>
      <c r="L11416">
        <v>10700</v>
      </c>
      <c r="M11416" t="s">
        <v>2043</v>
      </c>
      <c r="N11416" t="s">
        <v>2043</v>
      </c>
      <c r="O11416" t="s">
        <v>2046</v>
      </c>
      <c r="P11416" t="s">
        <v>2043</v>
      </c>
    </row>
    <row r="11417" spans="1:16" x14ac:dyDescent="0.2">
      <c r="A11417" t="s">
        <v>2604</v>
      </c>
      <c r="B11417">
        <v>476</v>
      </c>
      <c r="C11417">
        <v>2018</v>
      </c>
      <c r="D11417" t="s">
        <v>40</v>
      </c>
      <c r="E11417" t="s">
        <v>2044</v>
      </c>
      <c r="F11417" t="s">
        <v>53</v>
      </c>
      <c r="G11417" t="s">
        <v>1416</v>
      </c>
      <c r="I11417">
        <v>5836</v>
      </c>
      <c r="J11417">
        <v>310</v>
      </c>
      <c r="K11417">
        <v>46395</v>
      </c>
      <c r="L11417">
        <v>2226</v>
      </c>
      <c r="M11417" t="s">
        <v>2043</v>
      </c>
      <c r="N11417" t="s">
        <v>2043</v>
      </c>
      <c r="O11417" t="s">
        <v>2043</v>
      </c>
      <c r="P11417" t="s">
        <v>2043</v>
      </c>
    </row>
    <row r="11418" spans="1:16" x14ac:dyDescent="0.2">
      <c r="A11418" t="s">
        <v>2551</v>
      </c>
      <c r="B11418">
        <v>477</v>
      </c>
      <c r="C11418">
        <v>2018</v>
      </c>
      <c r="D11418" t="s">
        <v>609</v>
      </c>
      <c r="E11418" t="s">
        <v>2044</v>
      </c>
      <c r="F11418" t="s">
        <v>86</v>
      </c>
      <c r="G11418" t="s">
        <v>1412</v>
      </c>
      <c r="H11418">
        <v>42132</v>
      </c>
      <c r="I11418">
        <v>5834</v>
      </c>
      <c r="J11418">
        <v>2514</v>
      </c>
      <c r="K11418">
        <v>78264</v>
      </c>
      <c r="L11418">
        <v>4952</v>
      </c>
      <c r="M11418" t="s">
        <v>2043</v>
      </c>
      <c r="N11418" t="s">
        <v>2043</v>
      </c>
      <c r="O11418" t="s">
        <v>2043</v>
      </c>
      <c r="P11418" t="s">
        <v>2043</v>
      </c>
    </row>
    <row r="11419" spans="1:16" x14ac:dyDescent="0.2">
      <c r="A11419" t="s">
        <v>2431</v>
      </c>
      <c r="B11419">
        <v>478</v>
      </c>
      <c r="C11419">
        <v>2018</v>
      </c>
      <c r="D11419" t="s">
        <v>987</v>
      </c>
      <c r="E11419" t="s">
        <v>2055</v>
      </c>
      <c r="F11419" t="s">
        <v>44</v>
      </c>
      <c r="G11419" t="s">
        <v>1910</v>
      </c>
      <c r="H11419">
        <v>9313</v>
      </c>
      <c r="I11419">
        <v>5832</v>
      </c>
      <c r="J11419">
        <v>519</v>
      </c>
      <c r="K11419">
        <v>6080</v>
      </c>
      <c r="L11419">
        <v>11000</v>
      </c>
      <c r="M11419" t="s">
        <v>2043</v>
      </c>
      <c r="N11419" t="s">
        <v>2043</v>
      </c>
      <c r="O11419" t="s">
        <v>2043</v>
      </c>
      <c r="P11419" t="s">
        <v>2043</v>
      </c>
    </row>
    <row r="11420" spans="1:16" x14ac:dyDescent="0.2">
      <c r="A11420" t="s">
        <v>2605</v>
      </c>
      <c r="B11420">
        <v>479</v>
      </c>
      <c r="C11420">
        <v>2018</v>
      </c>
      <c r="D11420" t="s">
        <v>230</v>
      </c>
      <c r="E11420" t="s">
        <v>2114</v>
      </c>
      <c r="F11420" t="s">
        <v>41</v>
      </c>
      <c r="G11420" t="s">
        <v>1594</v>
      </c>
      <c r="H11420">
        <v>11411</v>
      </c>
      <c r="I11420">
        <v>5821</v>
      </c>
      <c r="J11420">
        <v>871</v>
      </c>
      <c r="K11420">
        <v>10403</v>
      </c>
      <c r="L11420">
        <v>39200</v>
      </c>
      <c r="M11420" t="s">
        <v>2043</v>
      </c>
      <c r="N11420" t="s">
        <v>2043</v>
      </c>
      <c r="O11420" t="s">
        <v>2043</v>
      </c>
      <c r="P11420" t="s">
        <v>2043</v>
      </c>
    </row>
    <row r="11421" spans="1:16" x14ac:dyDescent="0.2">
      <c r="A11421" t="s">
        <v>2564</v>
      </c>
      <c r="B11421">
        <v>480</v>
      </c>
      <c r="C11421">
        <v>2018</v>
      </c>
      <c r="D11421" t="s">
        <v>1111</v>
      </c>
      <c r="E11421" t="s">
        <v>221</v>
      </c>
      <c r="F11421" t="s">
        <v>98</v>
      </c>
      <c r="G11421" t="s">
        <v>1604</v>
      </c>
      <c r="H11421">
        <v>6566</v>
      </c>
      <c r="I11421">
        <v>5815</v>
      </c>
      <c r="J11421">
        <v>536</v>
      </c>
      <c r="K11421">
        <v>9445</v>
      </c>
      <c r="L11421">
        <v>4500</v>
      </c>
      <c r="M11421" t="s">
        <v>2043</v>
      </c>
      <c r="N11421" t="s">
        <v>2043</v>
      </c>
      <c r="O11421" t="s">
        <v>2043</v>
      </c>
      <c r="P11421" t="s">
        <v>2043</v>
      </c>
    </row>
    <row r="11422" spans="1:16" x14ac:dyDescent="0.2">
      <c r="A11422" t="s">
        <v>2383</v>
      </c>
      <c r="B11422">
        <v>481</v>
      </c>
      <c r="C11422">
        <v>2018</v>
      </c>
      <c r="D11422" t="s">
        <v>987</v>
      </c>
      <c r="E11422" t="s">
        <v>2055</v>
      </c>
      <c r="F11422" t="s">
        <v>150</v>
      </c>
      <c r="G11422" t="s">
        <v>2503</v>
      </c>
      <c r="H11422">
        <v>4992</v>
      </c>
      <c r="I11422">
        <v>5809</v>
      </c>
      <c r="J11422">
        <v>247</v>
      </c>
      <c r="K11422">
        <v>5161</v>
      </c>
      <c r="L11422">
        <v>11800</v>
      </c>
      <c r="M11422" t="s">
        <v>2043</v>
      </c>
      <c r="N11422" t="s">
        <v>2043</v>
      </c>
      <c r="O11422" t="s">
        <v>2043</v>
      </c>
      <c r="P11422" t="s">
        <v>2043</v>
      </c>
    </row>
    <row r="11423" spans="1:16" x14ac:dyDescent="0.2">
      <c r="A11423" t="s">
        <v>2606</v>
      </c>
      <c r="B11423">
        <v>482</v>
      </c>
      <c r="C11423">
        <v>2018</v>
      </c>
      <c r="D11423" t="s">
        <v>1353</v>
      </c>
      <c r="E11423" t="s">
        <v>2045</v>
      </c>
      <c r="F11423" t="s">
        <v>35</v>
      </c>
      <c r="G11423" t="s">
        <v>1431</v>
      </c>
      <c r="H11423">
        <v>5617</v>
      </c>
      <c r="I11423">
        <v>5804</v>
      </c>
      <c r="J11423">
        <v>253</v>
      </c>
      <c r="K11423">
        <v>3373</v>
      </c>
      <c r="L11423">
        <v>23300</v>
      </c>
      <c r="M11423" t="s">
        <v>2043</v>
      </c>
      <c r="N11423" t="s">
        <v>2043</v>
      </c>
      <c r="O11423" t="s">
        <v>2043</v>
      </c>
      <c r="P11423" t="s">
        <v>2043</v>
      </c>
    </row>
    <row r="11424" spans="1:16" x14ac:dyDescent="0.2">
      <c r="A11424" t="s">
        <v>2520</v>
      </c>
      <c r="B11424">
        <v>483</v>
      </c>
      <c r="C11424">
        <v>2018</v>
      </c>
      <c r="D11424" t="s">
        <v>65</v>
      </c>
      <c r="E11424" t="s">
        <v>2044</v>
      </c>
      <c r="F11424" t="s">
        <v>55</v>
      </c>
      <c r="G11424" t="s">
        <v>1451</v>
      </c>
      <c r="H11424">
        <v>6511</v>
      </c>
      <c r="I11424">
        <v>5772</v>
      </c>
      <c r="J11424">
        <v>423</v>
      </c>
      <c r="K11424">
        <v>9573</v>
      </c>
      <c r="L11424">
        <v>18705</v>
      </c>
      <c r="M11424" t="s">
        <v>2043</v>
      </c>
      <c r="N11424" t="s">
        <v>2043</v>
      </c>
      <c r="O11424" t="s">
        <v>2043</v>
      </c>
      <c r="P11424" t="s">
        <v>2043</v>
      </c>
    </row>
    <row r="11425" spans="1:16" x14ac:dyDescent="0.2">
      <c r="A11425" t="s">
        <v>2522</v>
      </c>
      <c r="B11425">
        <v>484</v>
      </c>
      <c r="C11425">
        <v>2018</v>
      </c>
      <c r="D11425" t="s">
        <v>65</v>
      </c>
      <c r="E11425" t="s">
        <v>2044</v>
      </c>
      <c r="F11425" t="s">
        <v>53</v>
      </c>
      <c r="G11425" t="s">
        <v>1404</v>
      </c>
      <c r="H11425">
        <v>12185</v>
      </c>
      <c r="I11425">
        <v>5732</v>
      </c>
      <c r="J11425">
        <v>1045</v>
      </c>
      <c r="K11425">
        <v>21843</v>
      </c>
      <c r="L11425">
        <v>4925</v>
      </c>
      <c r="M11425" t="s">
        <v>2043</v>
      </c>
      <c r="N11425" t="s">
        <v>2043</v>
      </c>
      <c r="O11425" t="s">
        <v>2043</v>
      </c>
      <c r="P11425" t="s">
        <v>2043</v>
      </c>
    </row>
    <row r="11426" spans="1:16" x14ac:dyDescent="0.2">
      <c r="A11426" t="s">
        <v>2297</v>
      </c>
      <c r="B11426">
        <v>485</v>
      </c>
      <c r="C11426">
        <v>2018</v>
      </c>
      <c r="D11426" t="s">
        <v>1077</v>
      </c>
      <c r="E11426" t="s">
        <v>2054</v>
      </c>
      <c r="F11426" t="s">
        <v>28</v>
      </c>
      <c r="G11426" t="s">
        <v>1716</v>
      </c>
      <c r="H11426">
        <v>1251</v>
      </c>
      <c r="I11426">
        <v>5716</v>
      </c>
      <c r="J11426">
        <v>22</v>
      </c>
      <c r="K11426">
        <v>3698</v>
      </c>
      <c r="L11426">
        <v>25000</v>
      </c>
      <c r="M11426" t="s">
        <v>2043</v>
      </c>
      <c r="N11426" t="s">
        <v>2043</v>
      </c>
      <c r="O11426" t="s">
        <v>2043</v>
      </c>
      <c r="P11426" t="s">
        <v>2043</v>
      </c>
    </row>
    <row r="11427" spans="1:16" x14ac:dyDescent="0.2">
      <c r="A11427" t="s">
        <v>2607</v>
      </c>
      <c r="B11427">
        <v>486</v>
      </c>
      <c r="C11427">
        <v>2018</v>
      </c>
      <c r="D11427" t="s">
        <v>57</v>
      </c>
      <c r="E11427" t="s">
        <v>2044</v>
      </c>
      <c r="F11427" t="s">
        <v>44</v>
      </c>
      <c r="G11427" t="s">
        <v>1417</v>
      </c>
      <c r="H11427">
        <v>23264</v>
      </c>
      <c r="I11427">
        <v>5716</v>
      </c>
      <c r="J11427">
        <v>1199</v>
      </c>
      <c r="K11427">
        <v>138591</v>
      </c>
      <c r="L11427">
        <v>18100</v>
      </c>
      <c r="M11427" t="s">
        <v>2043</v>
      </c>
      <c r="N11427" t="s">
        <v>2043</v>
      </c>
      <c r="O11427" t="s">
        <v>2046</v>
      </c>
      <c r="P11427" t="s">
        <v>2043</v>
      </c>
    </row>
    <row r="11428" spans="1:16" x14ac:dyDescent="0.2">
      <c r="A11428" t="s">
        <v>2517</v>
      </c>
      <c r="B11428">
        <v>487</v>
      </c>
      <c r="C11428">
        <v>2018</v>
      </c>
      <c r="D11428" t="s">
        <v>1359</v>
      </c>
      <c r="E11428" t="s">
        <v>2143</v>
      </c>
      <c r="F11428" t="s">
        <v>187</v>
      </c>
      <c r="G11428" t="s">
        <v>1659</v>
      </c>
      <c r="H11428">
        <v>29466</v>
      </c>
      <c r="I11428">
        <v>5696</v>
      </c>
      <c r="J11428">
        <v>1246</v>
      </c>
      <c r="K11428">
        <v>10289</v>
      </c>
      <c r="L11428">
        <v>24000</v>
      </c>
      <c r="M11428" t="s">
        <v>2043</v>
      </c>
      <c r="N11428" t="s">
        <v>2043</v>
      </c>
      <c r="O11428" t="s">
        <v>2043</v>
      </c>
      <c r="P11428" t="s">
        <v>2043</v>
      </c>
    </row>
    <row r="11429" spans="1:16" x14ac:dyDescent="0.2">
      <c r="A11429" t="s">
        <v>2399</v>
      </c>
      <c r="B11429">
        <v>488</v>
      </c>
      <c r="C11429">
        <v>2018</v>
      </c>
      <c r="D11429" t="s">
        <v>686</v>
      </c>
      <c r="E11429" t="s">
        <v>2061</v>
      </c>
      <c r="F11429" t="s">
        <v>187</v>
      </c>
      <c r="G11429" t="s">
        <v>1448</v>
      </c>
      <c r="H11429">
        <v>7198</v>
      </c>
      <c r="I11429">
        <v>5647</v>
      </c>
      <c r="J11429">
        <v>522</v>
      </c>
      <c r="K11429">
        <v>9973</v>
      </c>
      <c r="L11429">
        <v>5800</v>
      </c>
      <c r="M11429" t="s">
        <v>2043</v>
      </c>
      <c r="N11429" t="s">
        <v>2043</v>
      </c>
      <c r="O11429" t="s">
        <v>2043</v>
      </c>
      <c r="P11429" t="s">
        <v>2043</v>
      </c>
    </row>
    <row r="11430" spans="1:16" x14ac:dyDescent="0.2">
      <c r="A11430" t="s">
        <v>2608</v>
      </c>
      <c r="B11430">
        <v>489</v>
      </c>
      <c r="C11430">
        <v>2018</v>
      </c>
      <c r="D11430" t="s">
        <v>920</v>
      </c>
      <c r="E11430" t="s">
        <v>920</v>
      </c>
      <c r="F11430" t="s">
        <v>22</v>
      </c>
      <c r="G11430" t="s">
        <v>1403</v>
      </c>
      <c r="H11430">
        <v>12703</v>
      </c>
      <c r="I11430">
        <v>5601</v>
      </c>
      <c r="J11430">
        <v>393</v>
      </c>
      <c r="K11430">
        <v>27906</v>
      </c>
      <c r="L11430">
        <v>1230</v>
      </c>
      <c r="M11430" t="s">
        <v>2043</v>
      </c>
      <c r="N11430" t="s">
        <v>2043</v>
      </c>
      <c r="O11430" t="s">
        <v>2046</v>
      </c>
      <c r="P11430" t="s">
        <v>2043</v>
      </c>
    </row>
    <row r="11431" spans="1:16" x14ac:dyDescent="0.2">
      <c r="A11431" t="s">
        <v>2556</v>
      </c>
      <c r="B11431">
        <v>490</v>
      </c>
      <c r="C11431">
        <v>2018</v>
      </c>
      <c r="D11431" t="s">
        <v>972</v>
      </c>
      <c r="E11431" t="s">
        <v>115</v>
      </c>
      <c r="F11431" t="s">
        <v>72</v>
      </c>
      <c r="G11431" t="s">
        <v>1461</v>
      </c>
      <c r="H11431">
        <v>2104</v>
      </c>
      <c r="I11431">
        <v>5593</v>
      </c>
      <c r="J11431">
        <v>171</v>
      </c>
      <c r="K11431">
        <v>3508</v>
      </c>
      <c r="L11431">
        <v>7500</v>
      </c>
      <c r="M11431" t="s">
        <v>2043</v>
      </c>
      <c r="N11431" t="s">
        <v>2043</v>
      </c>
      <c r="O11431" t="s">
        <v>2043</v>
      </c>
      <c r="P11431" t="s">
        <v>2043</v>
      </c>
    </row>
    <row r="11432" spans="1:16" x14ac:dyDescent="0.2">
      <c r="A11432" t="s">
        <v>2368</v>
      </c>
      <c r="B11432">
        <v>491</v>
      </c>
      <c r="C11432">
        <v>2018</v>
      </c>
      <c r="D11432" t="s">
        <v>488</v>
      </c>
      <c r="E11432" t="s">
        <v>920</v>
      </c>
      <c r="F11432" t="s">
        <v>142</v>
      </c>
      <c r="G11432" t="s">
        <v>1480</v>
      </c>
      <c r="H11432">
        <v>4649</v>
      </c>
      <c r="I11432">
        <v>5579</v>
      </c>
      <c r="K11432">
        <v>8181</v>
      </c>
      <c r="L11432">
        <v>7100</v>
      </c>
      <c r="M11432" t="s">
        <v>2043</v>
      </c>
      <c r="N11432" t="s">
        <v>2043</v>
      </c>
      <c r="O11432" t="s">
        <v>2046</v>
      </c>
      <c r="P11432" t="s">
        <v>2043</v>
      </c>
    </row>
    <row r="11433" spans="1:16" x14ac:dyDescent="0.2">
      <c r="A11433" t="s">
        <v>2609</v>
      </c>
      <c r="B11433">
        <v>492</v>
      </c>
      <c r="C11433">
        <v>2018</v>
      </c>
      <c r="D11433" t="s">
        <v>974</v>
      </c>
      <c r="E11433" t="s">
        <v>2045</v>
      </c>
      <c r="F11433" t="s">
        <v>398</v>
      </c>
      <c r="G11433" t="s">
        <v>1512</v>
      </c>
      <c r="H11433">
        <v>10406</v>
      </c>
      <c r="I11433">
        <v>5543</v>
      </c>
      <c r="J11433">
        <v>811</v>
      </c>
      <c r="K11433">
        <v>7195</v>
      </c>
      <c r="L11433">
        <v>34000</v>
      </c>
      <c r="M11433" t="s">
        <v>2043</v>
      </c>
      <c r="N11433" t="s">
        <v>2043</v>
      </c>
      <c r="O11433" t="s">
        <v>2046</v>
      </c>
      <c r="P11433" t="s">
        <v>2043</v>
      </c>
    </row>
    <row r="11434" spans="1:16" x14ac:dyDescent="0.2">
      <c r="A11434" t="s">
        <v>2514</v>
      </c>
      <c r="B11434">
        <v>493</v>
      </c>
      <c r="C11434">
        <v>2018</v>
      </c>
      <c r="D11434" t="s">
        <v>1138</v>
      </c>
      <c r="E11434" t="s">
        <v>2044</v>
      </c>
      <c r="F11434" t="s">
        <v>255</v>
      </c>
      <c r="G11434" t="s">
        <v>1423</v>
      </c>
      <c r="H11434">
        <v>47861</v>
      </c>
      <c r="I11434">
        <v>5539</v>
      </c>
      <c r="J11434">
        <v>1948</v>
      </c>
      <c r="K11434">
        <v>32258</v>
      </c>
      <c r="L11434">
        <v>4150</v>
      </c>
      <c r="M11434" t="s">
        <v>2043</v>
      </c>
      <c r="N11434" t="s">
        <v>2043</v>
      </c>
      <c r="O11434" t="s">
        <v>2043</v>
      </c>
      <c r="P11434" t="s">
        <v>2043</v>
      </c>
    </row>
    <row r="11435" spans="1:16" x14ac:dyDescent="0.2">
      <c r="A11435" t="s">
        <v>2437</v>
      </c>
      <c r="B11435">
        <v>494</v>
      </c>
      <c r="C11435">
        <v>2018</v>
      </c>
      <c r="D11435" t="s">
        <v>1359</v>
      </c>
      <c r="E11435" t="s">
        <v>2143</v>
      </c>
      <c r="F11435" t="s">
        <v>181</v>
      </c>
      <c r="G11435" t="s">
        <v>1549</v>
      </c>
      <c r="H11435">
        <v>8857</v>
      </c>
      <c r="I11435">
        <v>5524</v>
      </c>
      <c r="J11435">
        <v>557</v>
      </c>
      <c r="K11435">
        <v>9231</v>
      </c>
      <c r="L11435">
        <v>11500</v>
      </c>
      <c r="M11435" t="s">
        <v>2043</v>
      </c>
      <c r="N11435" t="s">
        <v>2043</v>
      </c>
      <c r="O11435" t="s">
        <v>2043</v>
      </c>
      <c r="P11435" t="s">
        <v>2043</v>
      </c>
    </row>
    <row r="11436" spans="1:16" x14ac:dyDescent="0.2">
      <c r="A11436" t="s">
        <v>2395</v>
      </c>
      <c r="B11436">
        <v>495</v>
      </c>
      <c r="C11436">
        <v>2018</v>
      </c>
      <c r="D11436" t="s">
        <v>30</v>
      </c>
      <c r="E11436" t="s">
        <v>2045</v>
      </c>
      <c r="F11436" t="s">
        <v>55</v>
      </c>
      <c r="G11436" t="s">
        <v>1596</v>
      </c>
      <c r="H11436">
        <v>16528</v>
      </c>
      <c r="I11436">
        <v>5519</v>
      </c>
      <c r="J11436">
        <v>509</v>
      </c>
      <c r="K11436">
        <v>9493</v>
      </c>
      <c r="L11436">
        <v>10100</v>
      </c>
      <c r="M11436" t="s">
        <v>2043</v>
      </c>
      <c r="N11436" t="s">
        <v>2043</v>
      </c>
      <c r="O11436" t="s">
        <v>2043</v>
      </c>
      <c r="P11436" t="s">
        <v>2043</v>
      </c>
    </row>
    <row r="11437" spans="1:16" x14ac:dyDescent="0.2">
      <c r="A11437" t="s">
        <v>2610</v>
      </c>
      <c r="B11437">
        <v>496</v>
      </c>
      <c r="C11437">
        <v>2018</v>
      </c>
      <c r="D11437" t="s">
        <v>686</v>
      </c>
      <c r="E11437" t="s">
        <v>2061</v>
      </c>
      <c r="F11437" t="s">
        <v>72</v>
      </c>
      <c r="G11437" t="s">
        <v>2611</v>
      </c>
      <c r="H11437">
        <v>7224</v>
      </c>
      <c r="I11437">
        <v>5505</v>
      </c>
      <c r="J11437">
        <v>173</v>
      </c>
      <c r="K11437">
        <v>3090</v>
      </c>
      <c r="L11437">
        <v>11000</v>
      </c>
      <c r="M11437" t="s">
        <v>2043</v>
      </c>
      <c r="N11437" t="s">
        <v>2043</v>
      </c>
      <c r="O11437" t="s">
        <v>2046</v>
      </c>
      <c r="P11437" t="s">
        <v>2043</v>
      </c>
    </row>
    <row r="11438" spans="1:16" x14ac:dyDescent="0.2">
      <c r="A11438" t="s">
        <v>2469</v>
      </c>
      <c r="B11438">
        <v>497</v>
      </c>
      <c r="C11438">
        <v>2018</v>
      </c>
      <c r="D11438" t="s">
        <v>488</v>
      </c>
      <c r="E11438" t="s">
        <v>920</v>
      </c>
      <c r="F11438" t="s">
        <v>22</v>
      </c>
      <c r="G11438" t="s">
        <v>1400</v>
      </c>
      <c r="H11438">
        <v>29254</v>
      </c>
      <c r="I11438">
        <v>5455</v>
      </c>
      <c r="J11438">
        <v>833</v>
      </c>
      <c r="K11438">
        <v>17003</v>
      </c>
      <c r="L11438">
        <v>3836</v>
      </c>
      <c r="M11438" t="s">
        <v>2043</v>
      </c>
      <c r="N11438" t="s">
        <v>2043</v>
      </c>
      <c r="O11438" t="s">
        <v>2046</v>
      </c>
      <c r="P11438" t="s">
        <v>2043</v>
      </c>
    </row>
    <row r="11439" spans="1:16" x14ac:dyDescent="0.2">
      <c r="A11439" t="s">
        <v>2512</v>
      </c>
      <c r="B11439">
        <v>498</v>
      </c>
      <c r="C11439">
        <v>2018</v>
      </c>
      <c r="D11439" t="s">
        <v>757</v>
      </c>
      <c r="E11439" t="s">
        <v>2143</v>
      </c>
      <c r="F11439" t="s">
        <v>28</v>
      </c>
      <c r="G11439" t="s">
        <v>1406</v>
      </c>
      <c r="H11439">
        <v>2200</v>
      </c>
      <c r="I11439">
        <v>5454</v>
      </c>
      <c r="J11439">
        <v>4</v>
      </c>
      <c r="K11439">
        <v>3813</v>
      </c>
      <c r="L11439">
        <v>140000</v>
      </c>
      <c r="M11439" t="s">
        <v>2043</v>
      </c>
      <c r="N11439" t="s">
        <v>2043</v>
      </c>
      <c r="O11439" t="s">
        <v>2043</v>
      </c>
      <c r="P11439" t="s">
        <v>2043</v>
      </c>
    </row>
    <row r="11440" spans="1:16" x14ac:dyDescent="0.2">
      <c r="A11440" t="s">
        <v>2566</v>
      </c>
      <c r="B11440">
        <v>499</v>
      </c>
      <c r="C11440">
        <v>2018</v>
      </c>
      <c r="D11440" t="s">
        <v>920</v>
      </c>
      <c r="E11440" t="s">
        <v>920</v>
      </c>
      <c r="F11440" t="s">
        <v>22</v>
      </c>
      <c r="G11440" t="s">
        <v>1400</v>
      </c>
      <c r="H11440">
        <v>8925</v>
      </c>
      <c r="I11440">
        <v>5430</v>
      </c>
      <c r="J11440">
        <v>254</v>
      </c>
      <c r="K11440">
        <v>14600</v>
      </c>
      <c r="L11440">
        <v>4150</v>
      </c>
      <c r="M11440" t="s">
        <v>2043</v>
      </c>
      <c r="N11440" t="s">
        <v>2043</v>
      </c>
      <c r="O11440" t="s">
        <v>2043</v>
      </c>
      <c r="P11440" t="s">
        <v>2043</v>
      </c>
    </row>
    <row r="11441" spans="1:16" x14ac:dyDescent="0.2">
      <c r="A11441" t="s">
        <v>2612</v>
      </c>
      <c r="B11441">
        <v>500</v>
      </c>
      <c r="C11441">
        <v>2018</v>
      </c>
      <c r="D11441" t="s">
        <v>757</v>
      </c>
      <c r="E11441" t="s">
        <v>2143</v>
      </c>
      <c r="F11441" t="s">
        <v>53</v>
      </c>
      <c r="G11441" t="s">
        <v>1416</v>
      </c>
      <c r="H11441">
        <v>18165</v>
      </c>
      <c r="I11441">
        <v>5429</v>
      </c>
      <c r="J11441">
        <v>481</v>
      </c>
      <c r="K11441">
        <v>6844</v>
      </c>
      <c r="L11441">
        <v>42000</v>
      </c>
      <c r="M11441" t="s">
        <v>2043</v>
      </c>
      <c r="N11441" t="s">
        <v>2043</v>
      </c>
      <c r="O11441" t="s">
        <v>2046</v>
      </c>
      <c r="P11441" t="s">
        <v>2043</v>
      </c>
    </row>
    <row r="11442" spans="1:16" x14ac:dyDescent="0.2">
      <c r="A11442" t="s">
        <v>2041</v>
      </c>
      <c r="B11442">
        <v>1</v>
      </c>
      <c r="C11442">
        <v>2019</v>
      </c>
      <c r="D11442" t="s">
        <v>24</v>
      </c>
      <c r="E11442" t="s">
        <v>2042</v>
      </c>
      <c r="F11442" t="s">
        <v>25</v>
      </c>
      <c r="G11442" t="s">
        <v>1399</v>
      </c>
      <c r="H11442">
        <v>279880</v>
      </c>
      <c r="I11442">
        <v>514405</v>
      </c>
      <c r="J11442">
        <v>6670</v>
      </c>
      <c r="K11442">
        <v>219295</v>
      </c>
      <c r="L11442">
        <v>2200000</v>
      </c>
      <c r="M11442" t="s">
        <v>2043</v>
      </c>
      <c r="N11442" t="s">
        <v>2043</v>
      </c>
      <c r="O11442" t="s">
        <v>2043</v>
      </c>
      <c r="P11442" t="s">
        <v>2046</v>
      </c>
    </row>
    <row r="11443" spans="1:16" x14ac:dyDescent="0.2">
      <c r="A11443" t="s">
        <v>1967</v>
      </c>
      <c r="B11443">
        <v>2</v>
      </c>
      <c r="C11443">
        <v>2019</v>
      </c>
      <c r="D11443" t="s">
        <v>21</v>
      </c>
      <c r="E11443" t="s">
        <v>920</v>
      </c>
      <c r="F11443" t="s">
        <v>22</v>
      </c>
      <c r="G11443" t="s">
        <v>1400</v>
      </c>
      <c r="H11443">
        <v>342172</v>
      </c>
      <c r="I11443">
        <v>290212</v>
      </c>
      <c r="J11443">
        <v>20840</v>
      </c>
      <c r="K11443">
        <v>346196</v>
      </c>
      <c r="L11443">
        <v>71000</v>
      </c>
      <c r="M11443" t="s">
        <v>2043</v>
      </c>
      <c r="N11443" t="s">
        <v>2043</v>
      </c>
      <c r="O11443" t="s">
        <v>2043</v>
      </c>
      <c r="P11443" t="s">
        <v>2046</v>
      </c>
    </row>
    <row r="11444" spans="1:16" x14ac:dyDescent="0.2">
      <c r="A11444" t="s">
        <v>1970</v>
      </c>
      <c r="B11444">
        <v>3</v>
      </c>
      <c r="C11444">
        <v>2019</v>
      </c>
      <c r="D11444" t="s">
        <v>30</v>
      </c>
      <c r="E11444" t="s">
        <v>2045</v>
      </c>
      <c r="F11444" t="s">
        <v>55</v>
      </c>
      <c r="G11444" t="s">
        <v>1486</v>
      </c>
      <c r="H11444">
        <v>895667</v>
      </c>
      <c r="I11444">
        <v>265595</v>
      </c>
      <c r="J11444">
        <v>59531</v>
      </c>
      <c r="K11444">
        <v>365725</v>
      </c>
      <c r="L11444">
        <v>132000</v>
      </c>
      <c r="M11444" t="s">
        <v>2043</v>
      </c>
      <c r="N11444" t="s">
        <v>2043</v>
      </c>
      <c r="O11444" t="s">
        <v>2043</v>
      </c>
      <c r="P11444" t="s">
        <v>2046</v>
      </c>
    </row>
    <row r="11445" spans="1:16" x14ac:dyDescent="0.2">
      <c r="A11445" t="s">
        <v>1969</v>
      </c>
      <c r="B11445">
        <v>4</v>
      </c>
      <c r="C11445">
        <v>2019</v>
      </c>
      <c r="D11445" t="s">
        <v>65</v>
      </c>
      <c r="E11445" t="s">
        <v>2044</v>
      </c>
      <c r="F11445" t="s">
        <v>68</v>
      </c>
      <c r="G11445" t="s">
        <v>1408</v>
      </c>
      <c r="H11445">
        <v>493870</v>
      </c>
      <c r="I11445">
        <v>247837</v>
      </c>
      <c r="J11445">
        <v>4021</v>
      </c>
      <c r="K11445">
        <v>707794</v>
      </c>
      <c r="L11445">
        <v>389000</v>
      </c>
      <c r="M11445" t="s">
        <v>2043</v>
      </c>
      <c r="N11445" t="s">
        <v>2043</v>
      </c>
      <c r="O11445" t="s">
        <v>2043</v>
      </c>
      <c r="P11445" t="s">
        <v>2046</v>
      </c>
    </row>
    <row r="11446" spans="1:16" x14ac:dyDescent="0.2">
      <c r="A11446" t="s">
        <v>1993</v>
      </c>
      <c r="B11446">
        <v>5</v>
      </c>
      <c r="C11446">
        <v>2019</v>
      </c>
      <c r="D11446" t="s">
        <v>1363</v>
      </c>
      <c r="E11446" t="s">
        <v>2042</v>
      </c>
      <c r="F11446" t="s">
        <v>93</v>
      </c>
      <c r="G11446" t="s">
        <v>1457</v>
      </c>
      <c r="H11446">
        <v>874710</v>
      </c>
      <c r="I11446">
        <v>232887</v>
      </c>
      <c r="J11446">
        <v>10073</v>
      </c>
      <c r="K11446">
        <v>162648</v>
      </c>
      <c r="L11446">
        <v>647500</v>
      </c>
      <c r="M11446" t="s">
        <v>2043</v>
      </c>
      <c r="N11446" t="s">
        <v>2043</v>
      </c>
      <c r="O11446" t="s">
        <v>2043</v>
      </c>
      <c r="P11446" t="s">
        <v>2046</v>
      </c>
    </row>
    <row r="11447" spans="1:16" x14ac:dyDescent="0.2">
      <c r="A11447" t="s">
        <v>1976</v>
      </c>
      <c r="B11447">
        <v>6</v>
      </c>
      <c r="C11447">
        <v>2019</v>
      </c>
      <c r="D11447" t="s">
        <v>1288</v>
      </c>
      <c r="E11447" t="s">
        <v>112</v>
      </c>
      <c r="F11447" t="s">
        <v>72</v>
      </c>
      <c r="G11447" t="s">
        <v>1415</v>
      </c>
      <c r="H11447">
        <v>237256</v>
      </c>
      <c r="I11447">
        <v>226247</v>
      </c>
      <c r="J11447">
        <v>11986</v>
      </c>
      <c r="K11447">
        <v>152221</v>
      </c>
      <c r="L11447" s="1">
        <v>300000</v>
      </c>
      <c r="M11447" t="s">
        <v>2043</v>
      </c>
      <c r="N11447" t="s">
        <v>2043</v>
      </c>
      <c r="O11447" t="s">
        <v>2043</v>
      </c>
      <c r="P11447" t="s">
        <v>2046</v>
      </c>
    </row>
    <row r="11448" spans="1:16" x14ac:dyDescent="0.2">
      <c r="A11448" t="s">
        <v>1977</v>
      </c>
      <c r="B11448">
        <v>7</v>
      </c>
      <c r="C11448">
        <v>2019</v>
      </c>
      <c r="D11448" t="s">
        <v>972</v>
      </c>
      <c r="E11448" t="s">
        <v>112</v>
      </c>
      <c r="F11448" t="s">
        <v>22</v>
      </c>
      <c r="G11448" t="s">
        <v>1400</v>
      </c>
      <c r="H11448">
        <v>22455</v>
      </c>
      <c r="I11448">
        <v>208357</v>
      </c>
      <c r="J11448">
        <v>67</v>
      </c>
      <c r="K11448">
        <v>60381</v>
      </c>
      <c r="L11448">
        <v>68000</v>
      </c>
      <c r="M11448" t="s">
        <v>2043</v>
      </c>
      <c r="N11448" t="s">
        <v>2043</v>
      </c>
      <c r="O11448" t="s">
        <v>2043</v>
      </c>
      <c r="P11448" t="s">
        <v>2046</v>
      </c>
    </row>
    <row r="11449" spans="1:16" x14ac:dyDescent="0.2">
      <c r="A11449" t="s">
        <v>2047</v>
      </c>
      <c r="B11449">
        <v>8</v>
      </c>
      <c r="C11449">
        <v>2019</v>
      </c>
      <c r="D11449" t="s">
        <v>1291</v>
      </c>
      <c r="E11449" t="s">
        <v>112</v>
      </c>
      <c r="F11449" t="s">
        <v>210</v>
      </c>
      <c r="G11449" t="s">
        <v>1433</v>
      </c>
      <c r="H11449">
        <v>69952</v>
      </c>
      <c r="I11449">
        <v>194579</v>
      </c>
      <c r="J11449">
        <v>594</v>
      </c>
      <c r="K11449">
        <v>196456</v>
      </c>
      <c r="L11449">
        <v>295000</v>
      </c>
      <c r="M11449" t="s">
        <v>2043</v>
      </c>
      <c r="N11449" t="s">
        <v>2043</v>
      </c>
      <c r="O11449" t="s">
        <v>2043</v>
      </c>
      <c r="P11449" t="s">
        <v>2046</v>
      </c>
    </row>
    <row r="11450" spans="1:16" x14ac:dyDescent="0.2">
      <c r="A11450" t="s">
        <v>1170</v>
      </c>
      <c r="B11450">
        <v>9</v>
      </c>
      <c r="C11450">
        <v>2019</v>
      </c>
      <c r="D11450" t="s">
        <v>27</v>
      </c>
      <c r="E11450" t="s">
        <v>27</v>
      </c>
      <c r="F11450" t="s">
        <v>22</v>
      </c>
      <c r="G11450" t="s">
        <v>1502</v>
      </c>
      <c r="H11450">
        <v>228445</v>
      </c>
      <c r="I11450">
        <v>170756</v>
      </c>
      <c r="J11450">
        <v>19370</v>
      </c>
      <c r="K11450">
        <v>531864</v>
      </c>
      <c r="L11450">
        <v>268220</v>
      </c>
      <c r="M11450" t="s">
        <v>2043</v>
      </c>
      <c r="N11450" t="s">
        <v>2043</v>
      </c>
      <c r="O11450" t="s">
        <v>2043</v>
      </c>
      <c r="P11450" t="s">
        <v>2046</v>
      </c>
    </row>
    <row r="11451" spans="1:16" x14ac:dyDescent="0.2">
      <c r="A11451" t="s">
        <v>1989</v>
      </c>
      <c r="B11451">
        <v>10</v>
      </c>
      <c r="C11451">
        <v>2019</v>
      </c>
      <c r="D11451" t="s">
        <v>972</v>
      </c>
      <c r="E11451" t="s">
        <v>112</v>
      </c>
      <c r="F11451" t="s">
        <v>98</v>
      </c>
      <c r="G11451" t="s">
        <v>1418</v>
      </c>
      <c r="H11451">
        <v>16786</v>
      </c>
      <c r="I11451">
        <v>167940</v>
      </c>
      <c r="J11451">
        <v>1658</v>
      </c>
      <c r="K11451">
        <v>37670</v>
      </c>
      <c r="L11451">
        <v>20500</v>
      </c>
      <c r="M11451" t="s">
        <v>2043</v>
      </c>
      <c r="N11451" t="s">
        <v>2043</v>
      </c>
      <c r="O11451" t="s">
        <v>2043</v>
      </c>
      <c r="P11451" t="s">
        <v>2046</v>
      </c>
    </row>
    <row r="11452" spans="1:16" x14ac:dyDescent="0.2">
      <c r="A11452" t="s">
        <v>1968</v>
      </c>
      <c r="B11452">
        <v>11</v>
      </c>
      <c r="C11452">
        <v>2019</v>
      </c>
      <c r="D11452" t="s">
        <v>21</v>
      </c>
      <c r="E11452" t="s">
        <v>920</v>
      </c>
      <c r="F11452" t="s">
        <v>55</v>
      </c>
      <c r="G11452" t="s">
        <v>1402</v>
      </c>
      <c r="H11452">
        <v>234050</v>
      </c>
      <c r="I11452">
        <v>166339</v>
      </c>
      <c r="J11452">
        <v>14824</v>
      </c>
      <c r="K11452">
        <v>253863</v>
      </c>
      <c r="L11452">
        <v>48600</v>
      </c>
      <c r="M11452" t="s">
        <v>2043</v>
      </c>
      <c r="N11452" t="s">
        <v>2043</v>
      </c>
      <c r="O11452" t="s">
        <v>2043</v>
      </c>
      <c r="P11452" t="s">
        <v>2046</v>
      </c>
    </row>
    <row r="11453" spans="1:16" x14ac:dyDescent="0.2">
      <c r="A11453" t="s">
        <v>1972</v>
      </c>
      <c r="B11453">
        <v>12</v>
      </c>
      <c r="C11453">
        <v>2019</v>
      </c>
      <c r="D11453" t="s">
        <v>17</v>
      </c>
      <c r="E11453" t="s">
        <v>17</v>
      </c>
      <c r="F11453" t="s">
        <v>18</v>
      </c>
      <c r="G11453" t="s">
        <v>1405</v>
      </c>
      <c r="H11453">
        <v>35028</v>
      </c>
      <c r="I11453">
        <v>160338</v>
      </c>
      <c r="J11453">
        <v>3677</v>
      </c>
      <c r="K11453">
        <v>256540</v>
      </c>
      <c r="L11453">
        <v>199000</v>
      </c>
      <c r="M11453" t="s">
        <v>2043</v>
      </c>
      <c r="N11453" t="s">
        <v>2043</v>
      </c>
      <c r="O11453" t="s">
        <v>2043</v>
      </c>
      <c r="P11453" t="s">
        <v>2046</v>
      </c>
    </row>
    <row r="11454" spans="1:16" x14ac:dyDescent="0.2">
      <c r="A11454" t="s">
        <v>1971</v>
      </c>
      <c r="B11454">
        <v>13</v>
      </c>
      <c r="C11454">
        <v>2019</v>
      </c>
      <c r="D11454" t="s">
        <v>17</v>
      </c>
      <c r="E11454" t="s">
        <v>17</v>
      </c>
      <c r="F11454" t="s">
        <v>18</v>
      </c>
      <c r="G11454" t="s">
        <v>1401</v>
      </c>
      <c r="H11454">
        <v>52292</v>
      </c>
      <c r="I11454">
        <v>147049</v>
      </c>
      <c r="J11454">
        <v>8014</v>
      </c>
      <c r="K11454">
        <v>227339</v>
      </c>
      <c r="L11454">
        <v>173000</v>
      </c>
      <c r="M11454" t="s">
        <v>2043</v>
      </c>
      <c r="N11454" t="s">
        <v>2046</v>
      </c>
      <c r="O11454" t="s">
        <v>2043</v>
      </c>
      <c r="P11454" t="s">
        <v>2046</v>
      </c>
    </row>
    <row r="11455" spans="1:16" x14ac:dyDescent="0.2">
      <c r="A11455" t="s">
        <v>1980</v>
      </c>
      <c r="B11455">
        <v>14</v>
      </c>
      <c r="C11455">
        <v>2019</v>
      </c>
      <c r="D11455" t="s">
        <v>24</v>
      </c>
      <c r="E11455" t="s">
        <v>2042</v>
      </c>
      <c r="F11455" t="s">
        <v>93</v>
      </c>
      <c r="G11455" t="s">
        <v>1420</v>
      </c>
      <c r="H11455">
        <v>106513</v>
      </c>
      <c r="I11455">
        <v>141576</v>
      </c>
      <c r="J11455">
        <v>3134</v>
      </c>
      <c r="K11455">
        <v>40830</v>
      </c>
      <c r="L11455">
        <v>194000</v>
      </c>
      <c r="M11455" t="s">
        <v>2043</v>
      </c>
      <c r="N11455" t="s">
        <v>2043</v>
      </c>
      <c r="O11455" t="s">
        <v>2043</v>
      </c>
      <c r="P11455" t="s">
        <v>2046</v>
      </c>
    </row>
    <row r="11456" spans="1:16" x14ac:dyDescent="0.2">
      <c r="A11456" t="s">
        <v>2058</v>
      </c>
      <c r="B11456">
        <v>15</v>
      </c>
      <c r="C11456">
        <v>2019</v>
      </c>
      <c r="D11456" t="s">
        <v>1363</v>
      </c>
      <c r="E11456" t="s">
        <v>2045</v>
      </c>
      <c r="F11456" t="s">
        <v>55</v>
      </c>
      <c r="G11456" t="s">
        <v>1543</v>
      </c>
      <c r="H11456">
        <v>816824</v>
      </c>
      <c r="I11456">
        <v>136819</v>
      </c>
      <c r="J11456">
        <v>30736</v>
      </c>
      <c r="K11456">
        <v>232792</v>
      </c>
      <c r="L11456">
        <v>98771</v>
      </c>
      <c r="M11456" t="s">
        <v>2046</v>
      </c>
      <c r="N11456" t="s">
        <v>2043</v>
      </c>
      <c r="O11456" t="s">
        <v>2043</v>
      </c>
      <c r="P11456" t="s">
        <v>2046</v>
      </c>
    </row>
    <row r="11457" spans="1:16" x14ac:dyDescent="0.2">
      <c r="A11457" t="s">
        <v>1983</v>
      </c>
      <c r="B11457">
        <v>16</v>
      </c>
      <c r="C11457">
        <v>2019</v>
      </c>
      <c r="D11457" t="s">
        <v>972</v>
      </c>
      <c r="E11457" t="s">
        <v>112</v>
      </c>
      <c r="F11457" t="s">
        <v>53</v>
      </c>
      <c r="G11457" t="s">
        <v>1414</v>
      </c>
      <c r="H11457">
        <v>14350</v>
      </c>
      <c r="I11457">
        <v>136809</v>
      </c>
      <c r="J11457">
        <v>256</v>
      </c>
      <c r="K11457">
        <v>39951</v>
      </c>
      <c r="L11457">
        <v>50200</v>
      </c>
      <c r="M11457" t="s">
        <v>2043</v>
      </c>
      <c r="N11457" t="s">
        <v>2043</v>
      </c>
      <c r="O11457" t="s">
        <v>2043</v>
      </c>
      <c r="P11457" t="s">
        <v>2046</v>
      </c>
    </row>
    <row r="11458" spans="1:16" x14ac:dyDescent="0.2">
      <c r="A11458" t="s">
        <v>2473</v>
      </c>
      <c r="B11458">
        <v>17</v>
      </c>
      <c r="C11458">
        <v>2019</v>
      </c>
      <c r="D11458" t="s">
        <v>70</v>
      </c>
      <c r="E11458" t="s">
        <v>70</v>
      </c>
      <c r="F11458" t="s">
        <v>44</v>
      </c>
      <c r="G11458" t="s">
        <v>1428</v>
      </c>
      <c r="H11458">
        <v>59692</v>
      </c>
      <c r="I11458">
        <v>131537</v>
      </c>
      <c r="J11458">
        <v>5024</v>
      </c>
      <c r="K11458">
        <v>68124</v>
      </c>
      <c r="L11458">
        <v>299000</v>
      </c>
      <c r="M11458" t="s">
        <v>2043</v>
      </c>
      <c r="N11458" t="s">
        <v>2043</v>
      </c>
      <c r="O11458" t="s">
        <v>2043</v>
      </c>
      <c r="P11458" t="s">
        <v>2046</v>
      </c>
    </row>
    <row r="11459" spans="1:16" x14ac:dyDescent="0.2">
      <c r="A11459" t="s">
        <v>2567</v>
      </c>
      <c r="B11459">
        <v>18</v>
      </c>
      <c r="C11459">
        <v>2019</v>
      </c>
      <c r="D11459" t="s">
        <v>57</v>
      </c>
      <c r="E11459" t="s">
        <v>2044</v>
      </c>
      <c r="F11459" t="s">
        <v>28</v>
      </c>
      <c r="G11459" t="s">
        <v>1406</v>
      </c>
      <c r="H11459">
        <v>331452</v>
      </c>
      <c r="I11459">
        <v>131412</v>
      </c>
      <c r="J11459">
        <v>32474</v>
      </c>
      <c r="K11459">
        <v>2622532</v>
      </c>
      <c r="L11459">
        <v>256105</v>
      </c>
      <c r="M11459" t="s">
        <v>2043</v>
      </c>
      <c r="N11459" t="s">
        <v>2043</v>
      </c>
      <c r="O11459" t="s">
        <v>2043</v>
      </c>
      <c r="P11459" t="s">
        <v>2046</v>
      </c>
    </row>
    <row r="11460" spans="1:16" x14ac:dyDescent="0.2">
      <c r="A11460" t="s">
        <v>1978</v>
      </c>
      <c r="B11460">
        <v>19</v>
      </c>
      <c r="C11460">
        <v>2019</v>
      </c>
      <c r="D11460" t="s">
        <v>27</v>
      </c>
      <c r="E11460" t="s">
        <v>27</v>
      </c>
      <c r="F11460" t="s">
        <v>28</v>
      </c>
      <c r="G11460" t="s">
        <v>1406</v>
      </c>
      <c r="H11460">
        <v>244328</v>
      </c>
      <c r="I11460">
        <v>130863</v>
      </c>
      <c r="J11460">
        <v>15528</v>
      </c>
      <c r="K11460">
        <v>264829</v>
      </c>
      <c r="L11460">
        <v>144500</v>
      </c>
      <c r="M11460" t="s">
        <v>2043</v>
      </c>
      <c r="N11460" t="s">
        <v>2043</v>
      </c>
      <c r="O11460" t="s">
        <v>2043</v>
      </c>
      <c r="P11460" t="s">
        <v>2046</v>
      </c>
    </row>
    <row r="11461" spans="1:16" x14ac:dyDescent="0.2">
      <c r="A11461" t="s">
        <v>1985</v>
      </c>
      <c r="B11461">
        <v>20</v>
      </c>
      <c r="C11461">
        <v>2019</v>
      </c>
      <c r="D11461" t="s">
        <v>70</v>
      </c>
      <c r="E11461" t="s">
        <v>70</v>
      </c>
      <c r="F11461" t="s">
        <v>53</v>
      </c>
      <c r="G11461" t="s">
        <v>1416</v>
      </c>
      <c r="H11461">
        <v>19631</v>
      </c>
      <c r="I11461">
        <v>121162</v>
      </c>
      <c r="J11461">
        <v>3110</v>
      </c>
      <c r="K11461">
        <v>38118</v>
      </c>
      <c r="L11461">
        <v>453000</v>
      </c>
      <c r="M11461" t="s">
        <v>2043</v>
      </c>
      <c r="N11461" t="s">
        <v>2043</v>
      </c>
      <c r="O11461" t="s">
        <v>2043</v>
      </c>
      <c r="P11461" t="s">
        <v>2046</v>
      </c>
    </row>
    <row r="11462" spans="1:16" x14ac:dyDescent="0.2">
      <c r="A11462" t="s">
        <v>1973</v>
      </c>
      <c r="B11462">
        <v>21</v>
      </c>
      <c r="C11462">
        <v>2019</v>
      </c>
      <c r="D11462" t="s">
        <v>1727</v>
      </c>
      <c r="E11462" t="s">
        <v>2064</v>
      </c>
      <c r="F11462" t="s">
        <v>146</v>
      </c>
      <c r="G11462" t="s">
        <v>1465</v>
      </c>
      <c r="H11462">
        <v>87009</v>
      </c>
      <c r="I11462">
        <v>120268</v>
      </c>
      <c r="J11462">
        <v>22355</v>
      </c>
      <c r="K11462">
        <v>309129</v>
      </c>
      <c r="L11462">
        <v>283000</v>
      </c>
      <c r="M11462" t="s">
        <v>2043</v>
      </c>
      <c r="N11462" t="s">
        <v>2043</v>
      </c>
      <c r="O11462" t="s">
        <v>2043</v>
      </c>
      <c r="P11462" t="s">
        <v>2046</v>
      </c>
    </row>
    <row r="11463" spans="1:16" x14ac:dyDescent="0.2">
      <c r="A11463" t="s">
        <v>607</v>
      </c>
      <c r="B11463">
        <v>22</v>
      </c>
      <c r="C11463">
        <v>2019</v>
      </c>
      <c r="D11463" t="s">
        <v>79</v>
      </c>
      <c r="E11463" t="s">
        <v>2044</v>
      </c>
      <c r="F11463" t="s">
        <v>80</v>
      </c>
      <c r="G11463" t="s">
        <v>1553</v>
      </c>
      <c r="H11463">
        <v>3243</v>
      </c>
      <c r="I11463">
        <v>120101</v>
      </c>
      <c r="J11463">
        <v>15959</v>
      </c>
      <c r="K11463">
        <v>3418318</v>
      </c>
      <c r="L11463">
        <v>7400</v>
      </c>
      <c r="M11463" t="s">
        <v>2043</v>
      </c>
      <c r="N11463" t="s">
        <v>2043</v>
      </c>
      <c r="O11463" t="s">
        <v>2043</v>
      </c>
      <c r="P11463" t="s">
        <v>2046</v>
      </c>
    </row>
    <row r="11464" spans="1:16" x14ac:dyDescent="0.2">
      <c r="A11464" t="s">
        <v>1937</v>
      </c>
      <c r="B11464">
        <v>23</v>
      </c>
      <c r="C11464">
        <v>2019</v>
      </c>
      <c r="D11464" t="s">
        <v>21</v>
      </c>
      <c r="E11464" t="s">
        <v>920</v>
      </c>
      <c r="F11464" t="s">
        <v>22</v>
      </c>
      <c r="G11464" t="s">
        <v>1403</v>
      </c>
      <c r="H11464">
        <v>43241</v>
      </c>
      <c r="I11464">
        <v>114217</v>
      </c>
      <c r="J11464">
        <v>5595</v>
      </c>
      <c r="K11464">
        <v>54302</v>
      </c>
      <c r="L11464">
        <v>14200</v>
      </c>
      <c r="M11464" t="s">
        <v>2043</v>
      </c>
      <c r="N11464" t="s">
        <v>2043</v>
      </c>
      <c r="O11464" t="s">
        <v>2043</v>
      </c>
      <c r="P11464" t="s">
        <v>2046</v>
      </c>
    </row>
    <row r="11465" spans="1:16" x14ac:dyDescent="0.2">
      <c r="A11465" t="s">
        <v>1974</v>
      </c>
      <c r="B11465">
        <v>24</v>
      </c>
      <c r="C11465">
        <v>2019</v>
      </c>
      <c r="D11465" t="s">
        <v>21</v>
      </c>
      <c r="E11465" t="s">
        <v>920</v>
      </c>
      <c r="F11465" t="s">
        <v>22</v>
      </c>
      <c r="G11465" t="s">
        <v>1411</v>
      </c>
      <c r="H11465">
        <v>35426</v>
      </c>
      <c r="I11465">
        <v>111407</v>
      </c>
      <c r="J11465">
        <v>3122</v>
      </c>
      <c r="K11465">
        <v>50155</v>
      </c>
      <c r="L11465">
        <v>10261</v>
      </c>
      <c r="M11465" t="s">
        <v>2043</v>
      </c>
      <c r="N11465" t="s">
        <v>2043</v>
      </c>
      <c r="O11465" t="s">
        <v>2043</v>
      </c>
      <c r="P11465" t="s">
        <v>2046</v>
      </c>
    </row>
    <row r="11466" spans="1:16" x14ac:dyDescent="0.2">
      <c r="A11466" t="s">
        <v>1982</v>
      </c>
      <c r="B11466">
        <v>25</v>
      </c>
      <c r="C11466">
        <v>2019</v>
      </c>
      <c r="D11466" t="s">
        <v>57</v>
      </c>
      <c r="E11466" t="s">
        <v>2044</v>
      </c>
      <c r="F11466" t="s">
        <v>125</v>
      </c>
      <c r="G11466" t="s">
        <v>1407</v>
      </c>
      <c r="H11466">
        <v>265939</v>
      </c>
      <c r="I11466">
        <v>110584</v>
      </c>
      <c r="J11466">
        <v>28147</v>
      </c>
      <c r="K11466">
        <v>2354507</v>
      </c>
      <c r="L11466">
        <v>204489</v>
      </c>
      <c r="M11466" t="s">
        <v>2043</v>
      </c>
      <c r="N11466" t="s">
        <v>2043</v>
      </c>
      <c r="O11466" t="s">
        <v>2043</v>
      </c>
      <c r="P11466" t="s">
        <v>2046</v>
      </c>
    </row>
    <row r="11467" spans="1:16" x14ac:dyDescent="0.2">
      <c r="A11467" t="s">
        <v>1992</v>
      </c>
      <c r="B11467">
        <v>26</v>
      </c>
      <c r="C11467">
        <v>2019</v>
      </c>
      <c r="D11467" t="s">
        <v>636</v>
      </c>
      <c r="E11467" t="s">
        <v>2045</v>
      </c>
      <c r="F11467" t="s">
        <v>93</v>
      </c>
      <c r="G11467" t="s">
        <v>1430</v>
      </c>
      <c r="H11467">
        <v>904861</v>
      </c>
      <c r="I11467">
        <v>110360</v>
      </c>
      <c r="J11467">
        <v>16571</v>
      </c>
      <c r="K11467">
        <v>258848</v>
      </c>
      <c r="L11467">
        <v>131000</v>
      </c>
      <c r="M11467" t="s">
        <v>2043</v>
      </c>
      <c r="N11467" t="s">
        <v>2043</v>
      </c>
      <c r="O11467" t="s">
        <v>2043</v>
      </c>
      <c r="P11467" t="s">
        <v>2046</v>
      </c>
    </row>
    <row r="11468" spans="1:16" x14ac:dyDescent="0.2">
      <c r="A11468" t="s">
        <v>1991</v>
      </c>
      <c r="B11468">
        <v>27</v>
      </c>
      <c r="C11468">
        <v>2019</v>
      </c>
      <c r="D11468" t="s">
        <v>1830</v>
      </c>
      <c r="E11468" t="s">
        <v>2042</v>
      </c>
      <c r="F11468" t="s">
        <v>86</v>
      </c>
      <c r="G11468" t="s">
        <v>1412</v>
      </c>
      <c r="H11468">
        <v>211828</v>
      </c>
      <c r="I11468">
        <v>108203</v>
      </c>
      <c r="J11468">
        <v>11121</v>
      </c>
      <c r="K11468">
        <v>44003</v>
      </c>
      <c r="L11468">
        <v>413000</v>
      </c>
      <c r="M11468" t="s">
        <v>2043</v>
      </c>
      <c r="N11468" t="s">
        <v>2043</v>
      </c>
      <c r="O11468" t="s">
        <v>2043</v>
      </c>
      <c r="P11468" t="s">
        <v>2046</v>
      </c>
    </row>
    <row r="11469" spans="1:16" x14ac:dyDescent="0.2">
      <c r="A11469" t="s">
        <v>1285</v>
      </c>
      <c r="B11469">
        <v>28</v>
      </c>
      <c r="C11469">
        <v>2019</v>
      </c>
      <c r="D11469" t="s">
        <v>74</v>
      </c>
      <c r="E11469" t="s">
        <v>74</v>
      </c>
      <c r="F11469" t="s">
        <v>44</v>
      </c>
      <c r="G11469" t="s">
        <v>1417</v>
      </c>
      <c r="H11469">
        <v>215305</v>
      </c>
      <c r="I11469">
        <v>101127</v>
      </c>
      <c r="J11469">
        <v>10460</v>
      </c>
      <c r="K11469">
        <v>117359</v>
      </c>
      <c r="L11469">
        <v>153000</v>
      </c>
      <c r="M11469" t="s">
        <v>2043</v>
      </c>
      <c r="N11469" t="s">
        <v>2043</v>
      </c>
      <c r="O11469" t="s">
        <v>2043</v>
      </c>
      <c r="P11469" t="s">
        <v>2046</v>
      </c>
    </row>
    <row r="11470" spans="1:16" x14ac:dyDescent="0.2">
      <c r="A11470" t="s">
        <v>1238</v>
      </c>
      <c r="B11470">
        <v>29</v>
      </c>
      <c r="C11470">
        <v>2019</v>
      </c>
      <c r="D11470" t="s">
        <v>57</v>
      </c>
      <c r="E11470" t="s">
        <v>2044</v>
      </c>
      <c r="F11470" t="s">
        <v>55</v>
      </c>
      <c r="G11470" t="s">
        <v>1413</v>
      </c>
      <c r="H11470">
        <v>219467</v>
      </c>
      <c r="I11470">
        <v>101060</v>
      </c>
      <c r="J11470">
        <v>22393</v>
      </c>
      <c r="K11470">
        <v>1895883</v>
      </c>
      <c r="L11470">
        <v>258700</v>
      </c>
      <c r="M11470" t="s">
        <v>2043</v>
      </c>
      <c r="N11470" t="s">
        <v>2043</v>
      </c>
      <c r="O11470" t="s">
        <v>2043</v>
      </c>
      <c r="P11470" t="s">
        <v>2046</v>
      </c>
    </row>
    <row r="11471" spans="1:16" x14ac:dyDescent="0.2">
      <c r="A11471" t="s">
        <v>1987</v>
      </c>
      <c r="B11471">
        <v>30</v>
      </c>
      <c r="C11471">
        <v>2019</v>
      </c>
      <c r="D11471" t="s">
        <v>57</v>
      </c>
      <c r="E11471" t="s">
        <v>2044</v>
      </c>
      <c r="F11471" t="s">
        <v>28</v>
      </c>
      <c r="G11471" t="s">
        <v>1406</v>
      </c>
      <c r="H11471">
        <v>145625</v>
      </c>
      <c r="I11471">
        <v>97120</v>
      </c>
      <c r="J11471">
        <v>18045</v>
      </c>
      <c r="K11471">
        <v>1917383</v>
      </c>
      <c r="L11471">
        <v>204000</v>
      </c>
      <c r="M11471" t="s">
        <v>2043</v>
      </c>
      <c r="N11471" t="s">
        <v>2043</v>
      </c>
      <c r="O11471" t="s">
        <v>2043</v>
      </c>
      <c r="P11471" t="s">
        <v>2046</v>
      </c>
    </row>
    <row r="11472" spans="1:16" x14ac:dyDescent="0.2">
      <c r="A11472" t="s">
        <v>1986</v>
      </c>
      <c r="B11472">
        <v>31</v>
      </c>
      <c r="C11472">
        <v>2019</v>
      </c>
      <c r="D11472" t="s">
        <v>21</v>
      </c>
      <c r="E11472" t="s">
        <v>920</v>
      </c>
      <c r="F11472" t="s">
        <v>53</v>
      </c>
      <c r="G11472" t="s">
        <v>1888</v>
      </c>
      <c r="H11472">
        <v>40258</v>
      </c>
      <c r="I11472">
        <v>97102</v>
      </c>
      <c r="J11472">
        <v>2780</v>
      </c>
      <c r="K11472">
        <v>92940</v>
      </c>
      <c r="L11472">
        <v>60350</v>
      </c>
      <c r="M11472" t="s">
        <v>2043</v>
      </c>
      <c r="N11472" t="s">
        <v>2043</v>
      </c>
      <c r="O11472" t="s">
        <v>2043</v>
      </c>
      <c r="P11472" t="s">
        <v>2046</v>
      </c>
    </row>
    <row r="11473" spans="1:16" x14ac:dyDescent="0.2">
      <c r="A11473" t="s">
        <v>1998</v>
      </c>
      <c r="B11473">
        <v>32</v>
      </c>
      <c r="C11473">
        <v>2019</v>
      </c>
      <c r="D11473" t="s">
        <v>27</v>
      </c>
      <c r="E11473" t="s">
        <v>27</v>
      </c>
      <c r="F11473" t="s">
        <v>98</v>
      </c>
      <c r="G11473" t="s">
        <v>1442</v>
      </c>
      <c r="H11473">
        <v>180948</v>
      </c>
      <c r="I11473">
        <v>94507</v>
      </c>
      <c r="J11473">
        <v>11731</v>
      </c>
      <c r="K11473">
        <v>251684</v>
      </c>
      <c r="L11473">
        <v>184000</v>
      </c>
      <c r="M11473" t="s">
        <v>2043</v>
      </c>
      <c r="N11473" t="s">
        <v>2043</v>
      </c>
      <c r="O11473" t="s">
        <v>2043</v>
      </c>
      <c r="P11473" t="s">
        <v>2046</v>
      </c>
    </row>
    <row r="11474" spans="1:16" x14ac:dyDescent="0.2">
      <c r="A11474" t="s">
        <v>2057</v>
      </c>
      <c r="B11474">
        <v>33</v>
      </c>
      <c r="C11474">
        <v>2019</v>
      </c>
      <c r="D11474" t="s">
        <v>1288</v>
      </c>
      <c r="E11474" t="s">
        <v>112</v>
      </c>
      <c r="F11474" t="s">
        <v>255</v>
      </c>
      <c r="G11474" t="s">
        <v>1423</v>
      </c>
      <c r="H11474">
        <v>73827</v>
      </c>
      <c r="I11474">
        <v>92105</v>
      </c>
      <c r="J11474">
        <v>3750</v>
      </c>
      <c r="K11474">
        <v>71571</v>
      </c>
      <c r="L11474">
        <v>63900</v>
      </c>
      <c r="M11474" t="s">
        <v>2043</v>
      </c>
      <c r="N11474" t="s">
        <v>2046</v>
      </c>
      <c r="O11474" t="s">
        <v>2043</v>
      </c>
      <c r="P11474" t="s">
        <v>2046</v>
      </c>
    </row>
    <row r="11475" spans="1:16" x14ac:dyDescent="0.2">
      <c r="A11475" t="s">
        <v>2524</v>
      </c>
      <c r="B11475">
        <v>34</v>
      </c>
      <c r="C11475">
        <v>2019</v>
      </c>
      <c r="D11475" t="s">
        <v>30</v>
      </c>
      <c r="E11475" t="s">
        <v>2045</v>
      </c>
      <c r="F11475" t="s">
        <v>22</v>
      </c>
      <c r="G11475" t="s">
        <v>1422</v>
      </c>
      <c r="H11475">
        <v>42171</v>
      </c>
      <c r="I11475">
        <v>90621</v>
      </c>
      <c r="J11475">
        <v>2310</v>
      </c>
      <c r="K11475">
        <v>111820</v>
      </c>
      <c r="L11475">
        <v>157000</v>
      </c>
      <c r="M11475" t="s">
        <v>2043</v>
      </c>
      <c r="N11475" t="s">
        <v>2043</v>
      </c>
      <c r="O11475" t="s">
        <v>2043</v>
      </c>
      <c r="P11475" t="s">
        <v>2046</v>
      </c>
    </row>
    <row r="11476" spans="1:16" x14ac:dyDescent="0.2">
      <c r="A11476" t="s">
        <v>2613</v>
      </c>
      <c r="B11476">
        <v>35</v>
      </c>
      <c r="C11476">
        <v>2019</v>
      </c>
      <c r="D11476" t="s">
        <v>46</v>
      </c>
      <c r="E11476" t="s">
        <v>46</v>
      </c>
      <c r="F11476" t="s">
        <v>47</v>
      </c>
      <c r="G11476" t="s">
        <v>1454</v>
      </c>
      <c r="H11476">
        <v>120201</v>
      </c>
      <c r="I11476">
        <v>85977</v>
      </c>
      <c r="J11476">
        <v>3844</v>
      </c>
      <c r="K11476">
        <v>188030</v>
      </c>
      <c r="L11476">
        <v>98000</v>
      </c>
      <c r="M11476" t="s">
        <v>2043</v>
      </c>
      <c r="N11476" t="s">
        <v>2043</v>
      </c>
      <c r="O11476" t="s">
        <v>2043</v>
      </c>
      <c r="P11476" t="s">
        <v>2046</v>
      </c>
    </row>
    <row r="11477" spans="1:16" x14ac:dyDescent="0.2">
      <c r="A11477" t="s">
        <v>2614</v>
      </c>
      <c r="B11477">
        <v>36</v>
      </c>
      <c r="C11477">
        <v>2019</v>
      </c>
      <c r="D11477" t="s">
        <v>43</v>
      </c>
      <c r="E11477" t="s">
        <v>2044</v>
      </c>
      <c r="F11477" t="s">
        <v>44</v>
      </c>
      <c r="G11477" t="s">
        <v>1419</v>
      </c>
      <c r="I11477">
        <v>81732</v>
      </c>
      <c r="J11477">
        <v>8788</v>
      </c>
      <c r="K11477">
        <v>272518</v>
      </c>
      <c r="L11477">
        <v>56788</v>
      </c>
      <c r="M11477" t="s">
        <v>2043</v>
      </c>
      <c r="N11477" t="s">
        <v>2043</v>
      </c>
      <c r="O11477" t="s">
        <v>2043</v>
      </c>
      <c r="P11477" t="s">
        <v>2046</v>
      </c>
    </row>
    <row r="11478" spans="1:16" x14ac:dyDescent="0.2">
      <c r="A11478" t="s">
        <v>99</v>
      </c>
      <c r="B11478">
        <v>37</v>
      </c>
      <c r="C11478">
        <v>2019</v>
      </c>
      <c r="D11478" t="s">
        <v>100</v>
      </c>
      <c r="E11478" t="s">
        <v>112</v>
      </c>
      <c r="F11478" t="s">
        <v>41</v>
      </c>
      <c r="G11478" t="s">
        <v>1424</v>
      </c>
      <c r="H11478">
        <v>372229</v>
      </c>
      <c r="I11478">
        <v>81581</v>
      </c>
      <c r="J11478">
        <v>15297</v>
      </c>
      <c r="K11478">
        <v>152954</v>
      </c>
      <c r="L11478">
        <v>135100</v>
      </c>
      <c r="M11478" t="s">
        <v>2043</v>
      </c>
      <c r="N11478" t="s">
        <v>2043</v>
      </c>
      <c r="O11478" t="s">
        <v>2043</v>
      </c>
      <c r="P11478" t="s">
        <v>2046</v>
      </c>
    </row>
    <row r="11479" spans="1:16" x14ac:dyDescent="0.2">
      <c r="A11479" t="s">
        <v>2053</v>
      </c>
      <c r="B11479">
        <v>38</v>
      </c>
      <c r="C11479">
        <v>2019</v>
      </c>
      <c r="D11479" t="s">
        <v>1353</v>
      </c>
      <c r="E11479" t="s">
        <v>2045</v>
      </c>
      <c r="F11479" t="s">
        <v>28</v>
      </c>
      <c r="G11479" t="s">
        <v>1410</v>
      </c>
      <c r="H11479">
        <v>125560</v>
      </c>
      <c r="I11479">
        <v>79591</v>
      </c>
      <c r="J11479">
        <v>8728</v>
      </c>
      <c r="K11479">
        <v>123382</v>
      </c>
      <c r="L11479">
        <v>381100</v>
      </c>
      <c r="M11479" t="s">
        <v>2043</v>
      </c>
      <c r="N11479" t="s">
        <v>2046</v>
      </c>
      <c r="O11479" t="s">
        <v>2043</v>
      </c>
      <c r="P11479" t="s">
        <v>2046</v>
      </c>
    </row>
    <row r="11480" spans="1:16" x14ac:dyDescent="0.2">
      <c r="A11480" t="s">
        <v>877</v>
      </c>
      <c r="B11480">
        <v>39</v>
      </c>
      <c r="C11480">
        <v>2019</v>
      </c>
      <c r="D11480" t="s">
        <v>24</v>
      </c>
      <c r="E11480" t="s">
        <v>2042</v>
      </c>
      <c r="F11480" t="s">
        <v>72</v>
      </c>
      <c r="G11480" t="s">
        <v>1421</v>
      </c>
      <c r="H11480">
        <v>41441</v>
      </c>
      <c r="I11480">
        <v>75356</v>
      </c>
      <c r="J11480">
        <v>2937</v>
      </c>
      <c r="K11480">
        <v>41290</v>
      </c>
      <c r="L11480">
        <v>360000</v>
      </c>
      <c r="M11480" t="s">
        <v>2043</v>
      </c>
      <c r="N11480" t="s">
        <v>2043</v>
      </c>
      <c r="O11480" t="s">
        <v>2043</v>
      </c>
      <c r="P11480" t="s">
        <v>2046</v>
      </c>
    </row>
    <row r="11481" spans="1:16" x14ac:dyDescent="0.2">
      <c r="A11481" t="s">
        <v>808</v>
      </c>
      <c r="B11481">
        <v>40</v>
      </c>
      <c r="C11481">
        <v>2019</v>
      </c>
      <c r="D11481" t="s">
        <v>79</v>
      </c>
      <c r="E11481" t="s">
        <v>2044</v>
      </c>
      <c r="F11481" t="s">
        <v>35</v>
      </c>
      <c r="G11481" t="s">
        <v>1431</v>
      </c>
      <c r="H11481">
        <v>1749</v>
      </c>
      <c r="I11481">
        <v>73598</v>
      </c>
      <c r="J11481">
        <v>9235</v>
      </c>
      <c r="K11481">
        <v>2063060</v>
      </c>
      <c r="L11481">
        <v>6621</v>
      </c>
      <c r="M11481" t="s">
        <v>2043</v>
      </c>
      <c r="N11481" t="s">
        <v>2043</v>
      </c>
      <c r="O11481" t="s">
        <v>2043</v>
      </c>
      <c r="P11481" t="s">
        <v>2046</v>
      </c>
    </row>
    <row r="11482" spans="1:16" x14ac:dyDescent="0.2">
      <c r="A11482" t="s">
        <v>2002</v>
      </c>
      <c r="B11482">
        <v>41</v>
      </c>
      <c r="C11482">
        <v>2019</v>
      </c>
      <c r="D11482" t="s">
        <v>85</v>
      </c>
      <c r="E11482" t="s">
        <v>2061</v>
      </c>
      <c r="F11482" t="s">
        <v>86</v>
      </c>
      <c r="G11482" t="s">
        <v>1412</v>
      </c>
      <c r="H11482">
        <v>96116</v>
      </c>
      <c r="I11482">
        <v>71861</v>
      </c>
      <c r="J11482">
        <v>4791</v>
      </c>
      <c r="K11482">
        <v>50016</v>
      </c>
      <c r="L11482">
        <v>364575</v>
      </c>
      <c r="M11482" t="s">
        <v>2043</v>
      </c>
      <c r="N11482" t="s">
        <v>2043</v>
      </c>
      <c r="O11482" t="s">
        <v>2043</v>
      </c>
      <c r="P11482" t="s">
        <v>2046</v>
      </c>
    </row>
    <row r="11483" spans="1:16" x14ac:dyDescent="0.2">
      <c r="A11483" t="s">
        <v>2062</v>
      </c>
      <c r="B11483">
        <v>42</v>
      </c>
      <c r="C11483">
        <v>2019</v>
      </c>
      <c r="D11483" t="s">
        <v>1830</v>
      </c>
      <c r="E11483" t="s">
        <v>2042</v>
      </c>
      <c r="F11483" t="s">
        <v>125</v>
      </c>
      <c r="G11483" t="s">
        <v>1429</v>
      </c>
      <c r="H11483">
        <v>87686</v>
      </c>
      <c r="I11483">
        <v>71309</v>
      </c>
      <c r="J11483">
        <v>2314</v>
      </c>
      <c r="K11483">
        <v>34508</v>
      </c>
      <c r="L11483">
        <v>245000</v>
      </c>
      <c r="M11483" t="s">
        <v>2043</v>
      </c>
      <c r="N11483" t="s">
        <v>2043</v>
      </c>
      <c r="O11483" t="s">
        <v>2043</v>
      </c>
      <c r="P11483" t="s">
        <v>2046</v>
      </c>
    </row>
    <row r="11484" spans="1:16" x14ac:dyDescent="0.2">
      <c r="A11484" t="s">
        <v>1084</v>
      </c>
      <c r="B11484">
        <v>43</v>
      </c>
      <c r="C11484">
        <v>2019</v>
      </c>
      <c r="D11484" t="s">
        <v>974</v>
      </c>
      <c r="E11484" t="s">
        <v>2045</v>
      </c>
      <c r="F11484" t="s">
        <v>55</v>
      </c>
      <c r="G11484" t="s">
        <v>1444</v>
      </c>
      <c r="H11484">
        <v>241489</v>
      </c>
      <c r="I11484">
        <v>70848</v>
      </c>
      <c r="J11484">
        <v>21053</v>
      </c>
      <c r="K11484">
        <v>127963</v>
      </c>
      <c r="L11484">
        <v>107400</v>
      </c>
      <c r="M11484" t="s">
        <v>2043</v>
      </c>
      <c r="N11484" t="s">
        <v>2043</v>
      </c>
      <c r="O11484" t="s">
        <v>2043</v>
      </c>
      <c r="P11484" t="s">
        <v>2046</v>
      </c>
    </row>
    <row r="11485" spans="1:16" x14ac:dyDescent="0.2">
      <c r="A11485" t="s">
        <v>1996</v>
      </c>
      <c r="B11485">
        <v>44</v>
      </c>
      <c r="C11485">
        <v>2019</v>
      </c>
      <c r="D11485" t="s">
        <v>97</v>
      </c>
      <c r="E11485" t="s">
        <v>2044</v>
      </c>
      <c r="F11485" t="s">
        <v>28</v>
      </c>
      <c r="G11485" t="s">
        <v>1406</v>
      </c>
      <c r="H11485">
        <v>40751</v>
      </c>
      <c r="I11485">
        <v>67941</v>
      </c>
      <c r="J11485">
        <v>5123</v>
      </c>
      <c r="K11485">
        <v>687538</v>
      </c>
      <c r="L11485">
        <v>48000</v>
      </c>
      <c r="M11485" t="s">
        <v>2043</v>
      </c>
      <c r="N11485" t="s">
        <v>2043</v>
      </c>
      <c r="O11485" t="s">
        <v>2043</v>
      </c>
      <c r="P11485" t="s">
        <v>2046</v>
      </c>
    </row>
    <row r="11486" spans="1:16" x14ac:dyDescent="0.2">
      <c r="A11486" t="s">
        <v>1990</v>
      </c>
      <c r="B11486">
        <v>45</v>
      </c>
      <c r="C11486">
        <v>2019</v>
      </c>
      <c r="D11486" t="s">
        <v>1077</v>
      </c>
      <c r="E11486" t="s">
        <v>2054</v>
      </c>
      <c r="F11486" t="s">
        <v>53</v>
      </c>
      <c r="G11486" t="s">
        <v>1416</v>
      </c>
      <c r="H11486">
        <v>260289</v>
      </c>
      <c r="I11486">
        <v>66832</v>
      </c>
      <c r="J11486">
        <v>9750</v>
      </c>
      <c r="K11486">
        <v>118310</v>
      </c>
      <c r="L11486">
        <v>92000</v>
      </c>
      <c r="M11486" t="s">
        <v>2043</v>
      </c>
      <c r="N11486" t="s">
        <v>2043</v>
      </c>
      <c r="O11486" t="s">
        <v>2043</v>
      </c>
      <c r="P11486" t="s">
        <v>2046</v>
      </c>
    </row>
    <row r="11487" spans="1:16" x14ac:dyDescent="0.2">
      <c r="A11487" t="s">
        <v>1999</v>
      </c>
      <c r="B11487">
        <v>46</v>
      </c>
      <c r="C11487">
        <v>2019</v>
      </c>
      <c r="D11487" t="s">
        <v>74</v>
      </c>
      <c r="E11487" t="s">
        <v>74</v>
      </c>
      <c r="F11487" t="s">
        <v>33</v>
      </c>
      <c r="G11487" t="s">
        <v>2475</v>
      </c>
      <c r="H11487">
        <v>111146</v>
      </c>
      <c r="I11487">
        <v>66501</v>
      </c>
      <c r="J11487">
        <v>5269</v>
      </c>
      <c r="K11487">
        <v>134211</v>
      </c>
      <c r="L11487">
        <v>240200</v>
      </c>
      <c r="M11487" t="s">
        <v>2043</v>
      </c>
      <c r="N11487" t="s">
        <v>2043</v>
      </c>
      <c r="O11487" t="s">
        <v>2043</v>
      </c>
      <c r="P11487" t="s">
        <v>2046</v>
      </c>
    </row>
    <row r="11488" spans="1:16" x14ac:dyDescent="0.2">
      <c r="A11488" t="s">
        <v>2075</v>
      </c>
      <c r="B11488">
        <v>47</v>
      </c>
      <c r="C11488">
        <v>2019</v>
      </c>
      <c r="D11488" t="s">
        <v>85</v>
      </c>
      <c r="E11488" t="s">
        <v>2061</v>
      </c>
      <c r="F11488" t="s">
        <v>113</v>
      </c>
      <c r="G11488" t="s">
        <v>1449</v>
      </c>
      <c r="H11488">
        <v>47271</v>
      </c>
      <c r="I11488">
        <v>65450</v>
      </c>
      <c r="J11488">
        <v>4572</v>
      </c>
      <c r="K11488">
        <v>52330</v>
      </c>
      <c r="L11488">
        <v>359000</v>
      </c>
      <c r="M11488" t="s">
        <v>2046</v>
      </c>
      <c r="N11488" t="s">
        <v>2043</v>
      </c>
      <c r="O11488" t="s">
        <v>2043</v>
      </c>
      <c r="P11488" t="s">
        <v>2046</v>
      </c>
    </row>
    <row r="11489" spans="1:16" x14ac:dyDescent="0.2">
      <c r="A11489" t="s">
        <v>1997</v>
      </c>
      <c r="B11489">
        <v>48</v>
      </c>
      <c r="C11489">
        <v>2019</v>
      </c>
      <c r="D11489" t="s">
        <v>980</v>
      </c>
      <c r="E11489" t="s">
        <v>2055</v>
      </c>
      <c r="F11489" t="s">
        <v>28</v>
      </c>
      <c r="G11489" t="s">
        <v>1445</v>
      </c>
      <c r="H11489">
        <v>172095</v>
      </c>
      <c r="I11489">
        <v>64661</v>
      </c>
      <c r="J11489">
        <v>12515</v>
      </c>
      <c r="K11489">
        <v>77648</v>
      </c>
      <c r="L11489">
        <v>267000</v>
      </c>
      <c r="M11489" t="s">
        <v>2043</v>
      </c>
      <c r="N11489" t="s">
        <v>2043</v>
      </c>
      <c r="O11489" t="s">
        <v>2043</v>
      </c>
      <c r="P11489" t="s">
        <v>2046</v>
      </c>
    </row>
    <row r="11490" spans="1:16" x14ac:dyDescent="0.2">
      <c r="A11490" t="s">
        <v>1988</v>
      </c>
      <c r="B11490">
        <v>49</v>
      </c>
      <c r="C11490">
        <v>2019</v>
      </c>
      <c r="D11490" t="s">
        <v>987</v>
      </c>
      <c r="E11490" t="s">
        <v>2055</v>
      </c>
      <c r="F11490" t="s">
        <v>44</v>
      </c>
      <c r="G11490" t="s">
        <v>1417</v>
      </c>
      <c r="H11490">
        <v>24157</v>
      </c>
      <c r="I11490">
        <v>64341</v>
      </c>
      <c r="J11490">
        <v>1810</v>
      </c>
      <c r="K11490">
        <v>40833</v>
      </c>
      <c r="L11490">
        <v>31600</v>
      </c>
      <c r="M11490" t="s">
        <v>2043</v>
      </c>
      <c r="N11490" t="s">
        <v>2043</v>
      </c>
      <c r="O11490" t="s">
        <v>2043</v>
      </c>
      <c r="P11490" t="s">
        <v>2046</v>
      </c>
    </row>
    <row r="11491" spans="1:16" x14ac:dyDescent="0.2">
      <c r="A11491" t="s">
        <v>2065</v>
      </c>
      <c r="B11491">
        <v>50</v>
      </c>
      <c r="C11491">
        <v>2019</v>
      </c>
      <c r="D11491" t="s">
        <v>97</v>
      </c>
      <c r="E11491" t="s">
        <v>2044</v>
      </c>
      <c r="F11491" t="s">
        <v>41</v>
      </c>
      <c r="G11491" t="s">
        <v>1447</v>
      </c>
      <c r="H11491">
        <v>37518</v>
      </c>
      <c r="I11491">
        <v>62992</v>
      </c>
      <c r="J11491">
        <v>4074</v>
      </c>
      <c r="K11491">
        <v>815078</v>
      </c>
      <c r="L11491">
        <v>50492</v>
      </c>
      <c r="M11491" t="s">
        <v>2043</v>
      </c>
      <c r="N11491" t="s">
        <v>2043</v>
      </c>
      <c r="O11491" t="s">
        <v>2043</v>
      </c>
      <c r="P11491" t="s">
        <v>2046</v>
      </c>
    </row>
    <row r="11492" spans="1:16" x14ac:dyDescent="0.2">
      <c r="A11492" t="s">
        <v>2180</v>
      </c>
      <c r="B11492">
        <v>51</v>
      </c>
      <c r="C11492">
        <v>2019</v>
      </c>
      <c r="D11492" t="s">
        <v>1288</v>
      </c>
      <c r="E11492" t="s">
        <v>112</v>
      </c>
      <c r="F11492" t="s">
        <v>142</v>
      </c>
      <c r="G11492" t="s">
        <v>1480</v>
      </c>
      <c r="H11492">
        <v>21940</v>
      </c>
      <c r="I11492">
        <v>60116</v>
      </c>
      <c r="J11492">
        <v>900</v>
      </c>
      <c r="K11492">
        <v>30901</v>
      </c>
      <c r="L11492">
        <v>47300</v>
      </c>
      <c r="M11492" t="s">
        <v>2043</v>
      </c>
      <c r="N11492" t="s">
        <v>2043</v>
      </c>
      <c r="O11492" t="s">
        <v>2043</v>
      </c>
      <c r="P11492" t="s">
        <v>2046</v>
      </c>
    </row>
    <row r="11493" spans="1:16" x14ac:dyDescent="0.2">
      <c r="A11493" t="s">
        <v>2615</v>
      </c>
      <c r="B11493">
        <v>52</v>
      </c>
      <c r="C11493">
        <v>2019</v>
      </c>
      <c r="D11493" t="s">
        <v>70</v>
      </c>
      <c r="E11493" t="s">
        <v>70</v>
      </c>
      <c r="F11493" t="s">
        <v>168</v>
      </c>
      <c r="G11493" t="s">
        <v>1614</v>
      </c>
      <c r="I11493">
        <v>59925</v>
      </c>
      <c r="J11493">
        <v>46</v>
      </c>
      <c r="K11493">
        <v>21812</v>
      </c>
      <c r="L11493">
        <v>275000</v>
      </c>
      <c r="M11493" t="s">
        <v>2043</v>
      </c>
      <c r="N11493" t="s">
        <v>2043</v>
      </c>
      <c r="O11493" t="s">
        <v>2043</v>
      </c>
      <c r="P11493" t="s">
        <v>2046</v>
      </c>
    </row>
    <row r="11494" spans="1:16" x14ac:dyDescent="0.2">
      <c r="A11494" t="s">
        <v>2066</v>
      </c>
      <c r="B11494">
        <v>53</v>
      </c>
      <c r="C11494">
        <v>2019</v>
      </c>
      <c r="D11494" t="s">
        <v>175</v>
      </c>
      <c r="E11494" t="s">
        <v>2067</v>
      </c>
      <c r="F11494" t="s">
        <v>55</v>
      </c>
      <c r="G11494" t="s">
        <v>1446</v>
      </c>
      <c r="H11494">
        <v>199590</v>
      </c>
      <c r="I11494">
        <v>59434</v>
      </c>
      <c r="J11494">
        <v>12598</v>
      </c>
      <c r="K11494">
        <v>98598</v>
      </c>
      <c r="L11494">
        <v>201000</v>
      </c>
      <c r="M11494" t="s">
        <v>2043</v>
      </c>
      <c r="N11494" t="s">
        <v>2043</v>
      </c>
      <c r="O11494" t="s">
        <v>2043</v>
      </c>
      <c r="P11494" t="s">
        <v>2046</v>
      </c>
    </row>
    <row r="11495" spans="1:16" x14ac:dyDescent="0.2">
      <c r="A11495" t="s">
        <v>2071</v>
      </c>
      <c r="B11495">
        <v>54</v>
      </c>
      <c r="C11495">
        <v>2019</v>
      </c>
      <c r="D11495" t="s">
        <v>985</v>
      </c>
      <c r="E11495" t="s">
        <v>115</v>
      </c>
      <c r="F11495" t="s">
        <v>22</v>
      </c>
      <c r="G11495" t="s">
        <v>1403</v>
      </c>
      <c r="H11495">
        <v>34279</v>
      </c>
      <c r="I11495">
        <v>58727</v>
      </c>
      <c r="J11495">
        <v>1431</v>
      </c>
      <c r="K11495">
        <v>18070</v>
      </c>
      <c r="L11495">
        <v>67000</v>
      </c>
      <c r="M11495" t="s">
        <v>2043</v>
      </c>
      <c r="N11495" t="s">
        <v>2043</v>
      </c>
      <c r="O11495" t="s">
        <v>2043</v>
      </c>
      <c r="P11495" t="s">
        <v>2046</v>
      </c>
    </row>
    <row r="11496" spans="1:16" x14ac:dyDescent="0.2">
      <c r="A11496" t="s">
        <v>2050</v>
      </c>
      <c r="B11496">
        <v>55</v>
      </c>
      <c r="C11496">
        <v>2019</v>
      </c>
      <c r="D11496" t="s">
        <v>30</v>
      </c>
      <c r="E11496" t="s">
        <v>2045</v>
      </c>
      <c r="F11496" t="s">
        <v>55</v>
      </c>
      <c r="G11496" t="s">
        <v>1409</v>
      </c>
      <c r="H11496">
        <v>29796</v>
      </c>
      <c r="I11496">
        <v>58472</v>
      </c>
      <c r="J11496">
        <v>5327</v>
      </c>
      <c r="K11496">
        <v>34622</v>
      </c>
      <c r="L11496">
        <v>55000</v>
      </c>
      <c r="M11496" t="s">
        <v>2043</v>
      </c>
      <c r="N11496" t="s">
        <v>2043</v>
      </c>
      <c r="O11496" t="s">
        <v>2043</v>
      </c>
      <c r="P11496" t="s">
        <v>2046</v>
      </c>
    </row>
    <row r="11497" spans="1:16" x14ac:dyDescent="0.2">
      <c r="A11497" t="s">
        <v>2068</v>
      </c>
      <c r="B11497">
        <v>56</v>
      </c>
      <c r="C11497">
        <v>2019</v>
      </c>
      <c r="D11497" t="s">
        <v>1288</v>
      </c>
      <c r="E11497" t="s">
        <v>112</v>
      </c>
      <c r="F11497" t="s">
        <v>190</v>
      </c>
      <c r="G11497" t="s">
        <v>1476</v>
      </c>
      <c r="H11497">
        <v>36080</v>
      </c>
      <c r="I11497">
        <v>56912</v>
      </c>
      <c r="J11497">
        <v>1683</v>
      </c>
      <c r="K11497">
        <v>25413</v>
      </c>
      <c r="L11497">
        <v>41600</v>
      </c>
      <c r="M11497" t="s">
        <v>2043</v>
      </c>
      <c r="N11497" t="s">
        <v>2043</v>
      </c>
      <c r="O11497" t="s">
        <v>2043</v>
      </c>
      <c r="P11497" t="s">
        <v>2046</v>
      </c>
    </row>
    <row r="11498" spans="1:16" x14ac:dyDescent="0.2">
      <c r="A11498" t="s">
        <v>2231</v>
      </c>
      <c r="B11498">
        <v>57</v>
      </c>
      <c r="C11498">
        <v>2019</v>
      </c>
      <c r="D11498" t="s">
        <v>1363</v>
      </c>
      <c r="E11498" t="s">
        <v>2045</v>
      </c>
      <c r="F11498" t="s">
        <v>55</v>
      </c>
      <c r="G11498" t="s">
        <v>1718</v>
      </c>
      <c r="H11498">
        <v>475732</v>
      </c>
      <c r="I11498">
        <v>55838</v>
      </c>
      <c r="J11498">
        <v>22112</v>
      </c>
      <c r="K11498">
        <v>97334</v>
      </c>
      <c r="L11498">
        <v>35587</v>
      </c>
      <c r="M11498" t="s">
        <v>2046</v>
      </c>
      <c r="N11498" t="s">
        <v>2043</v>
      </c>
      <c r="O11498" t="s">
        <v>2043</v>
      </c>
      <c r="P11498" t="s">
        <v>2046</v>
      </c>
    </row>
    <row r="11499" spans="1:16" x14ac:dyDescent="0.2">
      <c r="A11499" t="s">
        <v>2001</v>
      </c>
      <c r="B11499">
        <v>58</v>
      </c>
      <c r="C11499">
        <v>2019</v>
      </c>
      <c r="D11499" t="s">
        <v>1722</v>
      </c>
      <c r="E11499" t="s">
        <v>2064</v>
      </c>
      <c r="F11499" t="s">
        <v>44</v>
      </c>
      <c r="G11499" t="s">
        <v>1428</v>
      </c>
      <c r="H11499">
        <v>77980</v>
      </c>
      <c r="I11499">
        <v>54722</v>
      </c>
      <c r="J11499">
        <v>6147</v>
      </c>
      <c r="K11499">
        <v>78509</v>
      </c>
      <c r="L11499">
        <v>104000</v>
      </c>
      <c r="M11499" t="s">
        <v>2043</v>
      </c>
      <c r="N11499" t="s">
        <v>2043</v>
      </c>
      <c r="O11499" t="s">
        <v>2043</v>
      </c>
      <c r="P11499" t="s">
        <v>2046</v>
      </c>
    </row>
    <row r="11500" spans="1:16" x14ac:dyDescent="0.2">
      <c r="A11500" t="s">
        <v>2616</v>
      </c>
      <c r="B11500">
        <v>59</v>
      </c>
      <c r="C11500">
        <v>2019</v>
      </c>
      <c r="D11500" t="s">
        <v>223</v>
      </c>
      <c r="E11500" t="s">
        <v>920</v>
      </c>
      <c r="F11500" t="s">
        <v>22</v>
      </c>
      <c r="G11500" t="s">
        <v>1502</v>
      </c>
      <c r="H11500">
        <v>40260</v>
      </c>
      <c r="I11500">
        <v>54436</v>
      </c>
      <c r="J11500">
        <v>1694</v>
      </c>
      <c r="K11500">
        <v>88246</v>
      </c>
      <c r="L11500">
        <v>11768</v>
      </c>
      <c r="M11500" t="s">
        <v>2043</v>
      </c>
      <c r="N11500" t="s">
        <v>2043</v>
      </c>
      <c r="O11500" t="s">
        <v>2043</v>
      </c>
      <c r="P11500" t="s">
        <v>2046</v>
      </c>
    </row>
    <row r="11501" spans="1:16" x14ac:dyDescent="0.2">
      <c r="A11501" t="s">
        <v>2074</v>
      </c>
      <c r="B11501">
        <v>60</v>
      </c>
      <c r="C11501">
        <v>2019</v>
      </c>
      <c r="D11501" t="s">
        <v>74</v>
      </c>
      <c r="E11501" t="s">
        <v>74</v>
      </c>
      <c r="F11501" t="s">
        <v>75</v>
      </c>
      <c r="G11501" t="s">
        <v>1439</v>
      </c>
      <c r="H11501">
        <v>84888</v>
      </c>
      <c r="I11501">
        <v>53762</v>
      </c>
      <c r="J11501">
        <v>5046</v>
      </c>
      <c r="K11501">
        <v>44876</v>
      </c>
      <c r="L11501">
        <v>105000</v>
      </c>
      <c r="M11501" t="s">
        <v>2043</v>
      </c>
      <c r="N11501" t="s">
        <v>2046</v>
      </c>
      <c r="O11501" t="s">
        <v>2043</v>
      </c>
      <c r="P11501" t="s">
        <v>2046</v>
      </c>
    </row>
    <row r="11502" spans="1:16" x14ac:dyDescent="0.2">
      <c r="A11502" t="s">
        <v>2003</v>
      </c>
      <c r="B11502">
        <v>61</v>
      </c>
      <c r="C11502">
        <v>2019</v>
      </c>
      <c r="D11502" t="s">
        <v>100</v>
      </c>
      <c r="E11502" t="s">
        <v>112</v>
      </c>
      <c r="F11502" t="s">
        <v>28</v>
      </c>
      <c r="G11502" t="s">
        <v>1406</v>
      </c>
      <c r="H11502">
        <v>235785</v>
      </c>
      <c r="I11502">
        <v>53647</v>
      </c>
      <c r="J11502">
        <v>11153</v>
      </c>
      <c r="K11502">
        <v>159422</v>
      </c>
      <c r="L11502">
        <v>92400</v>
      </c>
      <c r="M11502" t="s">
        <v>2043</v>
      </c>
      <c r="N11502" t="s">
        <v>2043</v>
      </c>
      <c r="O11502" t="s">
        <v>2043</v>
      </c>
      <c r="P11502" t="s">
        <v>2046</v>
      </c>
    </row>
    <row r="11503" spans="1:16" x14ac:dyDescent="0.2">
      <c r="A11503" t="s">
        <v>2086</v>
      </c>
      <c r="B11503">
        <v>62</v>
      </c>
      <c r="C11503">
        <v>2019</v>
      </c>
      <c r="D11503" t="s">
        <v>57</v>
      </c>
      <c r="E11503" t="s">
        <v>2044</v>
      </c>
      <c r="F11503" t="s">
        <v>28</v>
      </c>
      <c r="G11503" t="s">
        <v>1406</v>
      </c>
      <c r="H11503">
        <v>70415</v>
      </c>
      <c r="I11503">
        <v>52528</v>
      </c>
      <c r="J11503">
        <v>10459</v>
      </c>
      <c r="K11503">
        <v>931796</v>
      </c>
      <c r="L11503">
        <v>36600</v>
      </c>
      <c r="M11503" t="s">
        <v>2043</v>
      </c>
      <c r="N11503" t="s">
        <v>2043</v>
      </c>
      <c r="O11503" t="s">
        <v>2043</v>
      </c>
      <c r="P11503" t="s">
        <v>2046</v>
      </c>
    </row>
    <row r="11504" spans="1:16" x14ac:dyDescent="0.2">
      <c r="A11504" t="s">
        <v>1173</v>
      </c>
      <c r="B11504">
        <v>63</v>
      </c>
      <c r="C11504">
        <v>2019</v>
      </c>
      <c r="D11504" t="s">
        <v>57</v>
      </c>
      <c r="E11504" t="s">
        <v>2044</v>
      </c>
      <c r="F11504" t="s">
        <v>28</v>
      </c>
      <c r="G11504" t="s">
        <v>1406</v>
      </c>
      <c r="H11504">
        <v>72111</v>
      </c>
      <c r="I11504">
        <v>50193</v>
      </c>
      <c r="J11504">
        <v>8748</v>
      </c>
      <c r="K11504">
        <v>853531</v>
      </c>
      <c r="L11504">
        <v>60348</v>
      </c>
      <c r="M11504" t="s">
        <v>2043</v>
      </c>
      <c r="N11504" t="s">
        <v>2043</v>
      </c>
      <c r="O11504" t="s">
        <v>2043</v>
      </c>
      <c r="P11504" t="s">
        <v>2046</v>
      </c>
    </row>
    <row r="11505" spans="1:16" x14ac:dyDescent="0.2">
      <c r="A11505" t="s">
        <v>2070</v>
      </c>
      <c r="B11505">
        <v>64</v>
      </c>
      <c r="C11505">
        <v>2019</v>
      </c>
      <c r="D11505" t="s">
        <v>970</v>
      </c>
      <c r="E11505" t="s">
        <v>2045</v>
      </c>
      <c r="F11505" t="s">
        <v>55</v>
      </c>
      <c r="G11505" t="s">
        <v>1456</v>
      </c>
      <c r="H11505">
        <v>237666</v>
      </c>
      <c r="I11505">
        <v>49330</v>
      </c>
      <c r="J11505">
        <v>110</v>
      </c>
      <c r="K11505">
        <v>108784</v>
      </c>
      <c r="L11505">
        <v>74200</v>
      </c>
      <c r="M11505" t="s">
        <v>2043</v>
      </c>
      <c r="N11505" t="s">
        <v>2043</v>
      </c>
      <c r="O11505" t="s">
        <v>2043</v>
      </c>
      <c r="P11505" t="s">
        <v>2046</v>
      </c>
    </row>
    <row r="11506" spans="1:16" x14ac:dyDescent="0.2">
      <c r="A11506" t="s">
        <v>2098</v>
      </c>
      <c r="B11506">
        <v>65</v>
      </c>
      <c r="C11506">
        <v>2019</v>
      </c>
      <c r="D11506" t="s">
        <v>1288</v>
      </c>
      <c r="E11506" t="s">
        <v>112</v>
      </c>
      <c r="F11506" t="s">
        <v>33</v>
      </c>
      <c r="G11506" t="s">
        <v>1895</v>
      </c>
      <c r="H11506">
        <v>61059</v>
      </c>
      <c r="I11506">
        <v>48650</v>
      </c>
      <c r="J11506">
        <v>2637</v>
      </c>
      <c r="K11506">
        <v>153226</v>
      </c>
      <c r="L11506">
        <v>73800</v>
      </c>
      <c r="M11506" t="s">
        <v>2043</v>
      </c>
      <c r="N11506" t="s">
        <v>2043</v>
      </c>
      <c r="O11506" t="s">
        <v>2043</v>
      </c>
      <c r="P11506" t="s">
        <v>2046</v>
      </c>
    </row>
    <row r="11507" spans="1:16" x14ac:dyDescent="0.2">
      <c r="A11507" t="s">
        <v>2059</v>
      </c>
      <c r="B11507">
        <v>66</v>
      </c>
      <c r="C11507">
        <v>2019</v>
      </c>
      <c r="D11507" t="s">
        <v>65</v>
      </c>
      <c r="E11507" t="s">
        <v>2044</v>
      </c>
      <c r="F11507" t="s">
        <v>28</v>
      </c>
      <c r="G11507" t="s">
        <v>1406</v>
      </c>
      <c r="H11507">
        <v>37440</v>
      </c>
      <c r="I11507">
        <v>47389</v>
      </c>
      <c r="J11507">
        <v>6</v>
      </c>
      <c r="K11507">
        <v>491984</v>
      </c>
      <c r="L11507">
        <v>49600</v>
      </c>
      <c r="M11507" t="s">
        <v>2043</v>
      </c>
      <c r="N11507" t="s">
        <v>2043</v>
      </c>
      <c r="O11507" t="s">
        <v>2043</v>
      </c>
      <c r="P11507" t="s">
        <v>2046</v>
      </c>
    </row>
    <row r="11508" spans="1:16" x14ac:dyDescent="0.2">
      <c r="A11508" t="s">
        <v>2569</v>
      </c>
      <c r="B11508">
        <v>67</v>
      </c>
      <c r="C11508">
        <v>2019</v>
      </c>
      <c r="D11508" t="s">
        <v>1294</v>
      </c>
      <c r="E11508" t="s">
        <v>112</v>
      </c>
      <c r="F11508" t="s">
        <v>113</v>
      </c>
      <c r="G11508" t="s">
        <v>1440</v>
      </c>
      <c r="H11508">
        <v>44787</v>
      </c>
      <c r="I11508">
        <v>46677</v>
      </c>
      <c r="J11508">
        <v>3787</v>
      </c>
      <c r="K11508">
        <v>39207</v>
      </c>
      <c r="L11508">
        <v>229000</v>
      </c>
      <c r="M11508" t="s">
        <v>2043</v>
      </c>
      <c r="N11508" t="s">
        <v>2043</v>
      </c>
      <c r="O11508" t="s">
        <v>2043</v>
      </c>
      <c r="P11508" t="s">
        <v>2046</v>
      </c>
    </row>
    <row r="11509" spans="1:16" x14ac:dyDescent="0.2">
      <c r="A11509" t="s">
        <v>2080</v>
      </c>
      <c r="B11509">
        <v>68</v>
      </c>
      <c r="C11509">
        <v>2019</v>
      </c>
      <c r="D11509" t="s">
        <v>118</v>
      </c>
      <c r="E11509" t="s">
        <v>2061</v>
      </c>
      <c r="F11509" t="s">
        <v>22</v>
      </c>
      <c r="G11509" t="s">
        <v>1469</v>
      </c>
      <c r="H11509">
        <v>14262</v>
      </c>
      <c r="I11509">
        <v>44541</v>
      </c>
      <c r="J11509">
        <v>1412</v>
      </c>
      <c r="K11509">
        <v>60580</v>
      </c>
      <c r="L11509">
        <v>128900</v>
      </c>
      <c r="M11509" t="s">
        <v>2043</v>
      </c>
      <c r="N11509" t="s">
        <v>2043</v>
      </c>
      <c r="O11509" t="s">
        <v>2043</v>
      </c>
      <c r="P11509" t="s">
        <v>2046</v>
      </c>
    </row>
    <row r="11510" spans="1:16" x14ac:dyDescent="0.2">
      <c r="A11510" t="s">
        <v>2083</v>
      </c>
      <c r="B11510">
        <v>69</v>
      </c>
      <c r="C11510">
        <v>2019</v>
      </c>
      <c r="D11510" t="s">
        <v>118</v>
      </c>
      <c r="E11510" t="s">
        <v>2061</v>
      </c>
      <c r="F11510" t="s">
        <v>86</v>
      </c>
      <c r="G11510" t="s">
        <v>1412</v>
      </c>
      <c r="H11510">
        <v>35068</v>
      </c>
      <c r="I11510">
        <v>44438</v>
      </c>
      <c r="J11510">
        <v>3935</v>
      </c>
      <c r="K11510">
        <v>60266</v>
      </c>
      <c r="L11510">
        <v>88680</v>
      </c>
      <c r="M11510" t="s">
        <v>2043</v>
      </c>
      <c r="N11510" t="s">
        <v>2043</v>
      </c>
      <c r="O11510" t="s">
        <v>2043</v>
      </c>
      <c r="P11510" t="s">
        <v>2046</v>
      </c>
    </row>
    <row r="11511" spans="1:16" x14ac:dyDescent="0.2">
      <c r="A11511" t="s">
        <v>2292</v>
      </c>
      <c r="B11511">
        <v>70</v>
      </c>
      <c r="C11511">
        <v>2019</v>
      </c>
      <c r="D11511" t="s">
        <v>27</v>
      </c>
      <c r="E11511" t="s">
        <v>27</v>
      </c>
      <c r="F11511" t="s">
        <v>33</v>
      </c>
      <c r="G11511" t="s">
        <v>1498</v>
      </c>
      <c r="H11511">
        <v>85923</v>
      </c>
      <c r="I11511">
        <v>43634</v>
      </c>
      <c r="J11511">
        <v>1230</v>
      </c>
      <c r="K11511">
        <v>146130</v>
      </c>
      <c r="L11511">
        <v>98000</v>
      </c>
      <c r="M11511" t="s">
        <v>2043</v>
      </c>
      <c r="N11511" t="s">
        <v>2043</v>
      </c>
      <c r="O11511" t="s">
        <v>2043</v>
      </c>
      <c r="P11511" t="s">
        <v>2046</v>
      </c>
    </row>
    <row r="11512" spans="1:16" x14ac:dyDescent="0.2">
      <c r="A11512" t="s">
        <v>2089</v>
      </c>
      <c r="B11512">
        <v>71</v>
      </c>
      <c r="C11512">
        <v>2019</v>
      </c>
      <c r="D11512" t="s">
        <v>40</v>
      </c>
      <c r="E11512" t="s">
        <v>2044</v>
      </c>
      <c r="F11512" t="s">
        <v>28</v>
      </c>
      <c r="G11512" t="s">
        <v>1406</v>
      </c>
      <c r="I11512">
        <v>43425</v>
      </c>
      <c r="J11512">
        <v>880</v>
      </c>
      <c r="K11512">
        <v>311449</v>
      </c>
      <c r="L11512">
        <v>11388</v>
      </c>
      <c r="M11512" t="s">
        <v>2043</v>
      </c>
      <c r="N11512" t="s">
        <v>2043</v>
      </c>
      <c r="O11512" t="s">
        <v>2043</v>
      </c>
      <c r="P11512" t="s">
        <v>2046</v>
      </c>
    </row>
    <row r="11513" spans="1:16" x14ac:dyDescent="0.2">
      <c r="A11513" t="s">
        <v>2096</v>
      </c>
      <c r="B11513">
        <v>72</v>
      </c>
      <c r="C11513">
        <v>2019</v>
      </c>
      <c r="D11513" t="s">
        <v>79</v>
      </c>
      <c r="E11513" t="s">
        <v>2044</v>
      </c>
      <c r="F11513" t="s">
        <v>28</v>
      </c>
      <c r="G11513" t="s">
        <v>1406</v>
      </c>
      <c r="H11513">
        <v>91675</v>
      </c>
      <c r="I11513">
        <v>43281</v>
      </c>
      <c r="J11513">
        <v>6921</v>
      </c>
      <c r="K11513">
        <v>188602</v>
      </c>
      <c r="L11513">
        <v>59000</v>
      </c>
      <c r="M11513" t="s">
        <v>2043</v>
      </c>
      <c r="N11513" t="s">
        <v>2043</v>
      </c>
      <c r="O11513" t="s">
        <v>2043</v>
      </c>
      <c r="P11513" t="s">
        <v>2046</v>
      </c>
    </row>
    <row r="11514" spans="1:16" x14ac:dyDescent="0.2">
      <c r="A11514" t="s">
        <v>2093</v>
      </c>
      <c r="B11514">
        <v>73</v>
      </c>
      <c r="C11514">
        <v>2019</v>
      </c>
      <c r="D11514" t="s">
        <v>43</v>
      </c>
      <c r="E11514" t="s">
        <v>2044</v>
      </c>
      <c r="F11514" t="s">
        <v>53</v>
      </c>
      <c r="G11514" t="s">
        <v>1471</v>
      </c>
      <c r="I11514">
        <v>43270</v>
      </c>
      <c r="J11514">
        <v>513</v>
      </c>
      <c r="K11514">
        <v>214142</v>
      </c>
      <c r="L11514">
        <v>30472</v>
      </c>
      <c r="M11514" t="s">
        <v>2043</v>
      </c>
      <c r="N11514" t="s">
        <v>2043</v>
      </c>
      <c r="O11514" t="s">
        <v>2043</v>
      </c>
      <c r="P11514" t="s">
        <v>2046</v>
      </c>
    </row>
    <row r="11515" spans="1:16" x14ac:dyDescent="0.2">
      <c r="A11515" t="s">
        <v>2082</v>
      </c>
      <c r="B11515">
        <v>74</v>
      </c>
      <c r="C11515">
        <v>2019</v>
      </c>
      <c r="D11515" t="s">
        <v>1830</v>
      </c>
      <c r="E11515" t="s">
        <v>2042</v>
      </c>
      <c r="F11515" t="s">
        <v>72</v>
      </c>
      <c r="G11515" t="s">
        <v>1452</v>
      </c>
      <c r="H11515">
        <v>19030</v>
      </c>
      <c r="I11515">
        <v>42879</v>
      </c>
      <c r="J11515">
        <v>1464</v>
      </c>
      <c r="K11515">
        <v>12901</v>
      </c>
      <c r="L11515">
        <v>125000</v>
      </c>
      <c r="M11515" t="s">
        <v>2043</v>
      </c>
      <c r="N11515" t="s">
        <v>2046</v>
      </c>
      <c r="O11515" t="s">
        <v>2043</v>
      </c>
      <c r="P11515" t="s">
        <v>2046</v>
      </c>
    </row>
    <row r="11516" spans="1:16" x14ac:dyDescent="0.2">
      <c r="A11516" t="s">
        <v>219</v>
      </c>
      <c r="B11516">
        <v>75</v>
      </c>
      <c r="C11516">
        <v>2019</v>
      </c>
      <c r="D11516" t="s">
        <v>65</v>
      </c>
      <c r="E11516" t="s">
        <v>2044</v>
      </c>
      <c r="F11516" t="s">
        <v>146</v>
      </c>
      <c r="G11516" t="s">
        <v>1465</v>
      </c>
      <c r="I11516">
        <v>42685</v>
      </c>
      <c r="J11516">
        <v>2160</v>
      </c>
      <c r="K11516">
        <v>125989</v>
      </c>
      <c r="L11516">
        <v>50000</v>
      </c>
      <c r="M11516" t="s">
        <v>2043</v>
      </c>
      <c r="N11516" t="s">
        <v>2043</v>
      </c>
      <c r="O11516" t="s">
        <v>2043</v>
      </c>
      <c r="P11516" t="s">
        <v>2046</v>
      </c>
    </row>
    <row r="11517" spans="1:16" x14ac:dyDescent="0.2">
      <c r="A11517" t="s">
        <v>2081</v>
      </c>
      <c r="B11517">
        <v>76</v>
      </c>
      <c r="C11517">
        <v>2019</v>
      </c>
      <c r="D11517" t="s">
        <v>100</v>
      </c>
      <c r="E11517" t="s">
        <v>112</v>
      </c>
      <c r="F11517" t="s">
        <v>41</v>
      </c>
      <c r="G11517" t="s">
        <v>1544</v>
      </c>
      <c r="H11517">
        <v>214680</v>
      </c>
      <c r="I11517">
        <v>42294</v>
      </c>
      <c r="J11517">
        <v>6220</v>
      </c>
      <c r="K11517">
        <v>82637</v>
      </c>
      <c r="L11517">
        <v>69000</v>
      </c>
      <c r="M11517" t="s">
        <v>2043</v>
      </c>
      <c r="N11517" t="s">
        <v>2043</v>
      </c>
      <c r="O11517" t="s">
        <v>2043</v>
      </c>
      <c r="P11517" t="s">
        <v>2046</v>
      </c>
    </row>
    <row r="11518" spans="1:16" x14ac:dyDescent="0.2">
      <c r="A11518" t="s">
        <v>2084</v>
      </c>
      <c r="B11518">
        <v>77</v>
      </c>
      <c r="C11518">
        <v>2019</v>
      </c>
      <c r="D11518" t="s">
        <v>32</v>
      </c>
      <c r="E11518" t="s">
        <v>2064</v>
      </c>
      <c r="F11518" t="s">
        <v>41</v>
      </c>
      <c r="G11518" t="s">
        <v>2477</v>
      </c>
      <c r="H11518">
        <v>115753</v>
      </c>
      <c r="I11518">
        <v>41802</v>
      </c>
      <c r="J11518">
        <v>6765</v>
      </c>
      <c r="K11518">
        <v>57773</v>
      </c>
      <c r="L11518">
        <v>114000</v>
      </c>
      <c r="M11518" t="s">
        <v>2043</v>
      </c>
      <c r="N11518" t="s">
        <v>2043</v>
      </c>
      <c r="O11518" t="s">
        <v>2043</v>
      </c>
      <c r="P11518" t="s">
        <v>2046</v>
      </c>
    </row>
    <row r="11519" spans="1:16" x14ac:dyDescent="0.2">
      <c r="A11519" t="s">
        <v>2088</v>
      </c>
      <c r="B11519">
        <v>78</v>
      </c>
      <c r="C11519">
        <v>2019</v>
      </c>
      <c r="D11519" t="s">
        <v>118</v>
      </c>
      <c r="E11519" t="s">
        <v>2061</v>
      </c>
      <c r="F11519" t="s">
        <v>44</v>
      </c>
      <c r="G11519" t="s">
        <v>1417</v>
      </c>
      <c r="H11519">
        <v>21280</v>
      </c>
      <c r="I11519">
        <v>41303</v>
      </c>
      <c r="J11519">
        <v>2129</v>
      </c>
      <c r="K11519">
        <v>44792</v>
      </c>
      <c r="L11519">
        <v>92000</v>
      </c>
      <c r="M11519" t="s">
        <v>2043</v>
      </c>
      <c r="N11519" t="s">
        <v>2043</v>
      </c>
      <c r="O11519" t="s">
        <v>2043</v>
      </c>
      <c r="P11519" t="s">
        <v>2046</v>
      </c>
    </row>
    <row r="11520" spans="1:16" x14ac:dyDescent="0.2">
      <c r="A11520" t="s">
        <v>2478</v>
      </c>
      <c r="B11520">
        <v>79</v>
      </c>
      <c r="C11520">
        <v>2019</v>
      </c>
      <c r="D11520" t="s">
        <v>40</v>
      </c>
      <c r="E11520" t="s">
        <v>2044</v>
      </c>
      <c r="F11520" t="s">
        <v>28</v>
      </c>
      <c r="G11520" t="s">
        <v>1406</v>
      </c>
      <c r="I11520">
        <v>41052</v>
      </c>
      <c r="J11520">
        <v>1561</v>
      </c>
      <c r="K11520">
        <v>568190</v>
      </c>
      <c r="L11520">
        <v>17643</v>
      </c>
      <c r="M11520" t="s">
        <v>2043</v>
      </c>
      <c r="N11520" t="s">
        <v>2043</v>
      </c>
      <c r="O11520" t="s">
        <v>2043</v>
      </c>
      <c r="P11520" t="s">
        <v>2046</v>
      </c>
    </row>
    <row r="11521" spans="1:16" x14ac:dyDescent="0.2">
      <c r="A11521" t="s">
        <v>2091</v>
      </c>
      <c r="B11521">
        <v>80</v>
      </c>
      <c r="C11521">
        <v>2019</v>
      </c>
      <c r="D11521" t="s">
        <v>987</v>
      </c>
      <c r="E11521" t="s">
        <v>2055</v>
      </c>
      <c r="F11521" t="s">
        <v>25</v>
      </c>
      <c r="G11521" t="s">
        <v>1459</v>
      </c>
      <c r="H11521">
        <v>25361</v>
      </c>
      <c r="I11521">
        <v>40052</v>
      </c>
      <c r="J11521">
        <v>3024</v>
      </c>
      <c r="K11521">
        <v>29109</v>
      </c>
      <c r="L11521">
        <v>121000</v>
      </c>
      <c r="M11521" t="s">
        <v>2043</v>
      </c>
      <c r="N11521" t="s">
        <v>2043</v>
      </c>
      <c r="O11521" t="s">
        <v>2043</v>
      </c>
      <c r="P11521" t="s">
        <v>2046</v>
      </c>
    </row>
    <row r="11522" spans="1:16" x14ac:dyDescent="0.2">
      <c r="A11522" t="s">
        <v>2090</v>
      </c>
      <c r="B11522">
        <v>81</v>
      </c>
      <c r="C11522">
        <v>2019</v>
      </c>
      <c r="D11522" t="s">
        <v>636</v>
      </c>
      <c r="E11522" t="s">
        <v>2045</v>
      </c>
      <c r="F11522" t="s">
        <v>55</v>
      </c>
      <c r="G11522" t="s">
        <v>1508</v>
      </c>
      <c r="H11522">
        <v>183562</v>
      </c>
      <c r="I11522">
        <v>39831</v>
      </c>
      <c r="J11522">
        <v>3825</v>
      </c>
      <c r="K11522">
        <v>137264</v>
      </c>
      <c r="L11522">
        <v>137000</v>
      </c>
      <c r="M11522" t="s">
        <v>2043</v>
      </c>
      <c r="N11522" t="s">
        <v>2046</v>
      </c>
      <c r="O11522" t="s">
        <v>2043</v>
      </c>
      <c r="P11522" t="s">
        <v>2046</v>
      </c>
    </row>
    <row r="11523" spans="1:16" x14ac:dyDescent="0.2">
      <c r="A11523" t="s">
        <v>2097</v>
      </c>
      <c r="B11523">
        <v>82</v>
      </c>
      <c r="C11523">
        <v>2019</v>
      </c>
      <c r="D11523" t="s">
        <v>65</v>
      </c>
      <c r="E11523" t="s">
        <v>2044</v>
      </c>
      <c r="F11523" t="s">
        <v>44</v>
      </c>
      <c r="G11523" t="s">
        <v>1443</v>
      </c>
      <c r="H11523">
        <v>31264</v>
      </c>
      <c r="I11523">
        <v>39815</v>
      </c>
      <c r="J11523">
        <v>2252</v>
      </c>
      <c r="K11523">
        <v>112249</v>
      </c>
      <c r="L11523">
        <v>45420</v>
      </c>
      <c r="M11523" t="s">
        <v>2043</v>
      </c>
      <c r="N11523" t="s">
        <v>2043</v>
      </c>
      <c r="O11523" t="s">
        <v>2043</v>
      </c>
      <c r="P11523" t="s">
        <v>2046</v>
      </c>
    </row>
    <row r="11524" spans="1:16" x14ac:dyDescent="0.2">
      <c r="A11524" t="s">
        <v>2078</v>
      </c>
      <c r="B11524">
        <v>83</v>
      </c>
      <c r="C11524">
        <v>2019</v>
      </c>
      <c r="D11524" t="s">
        <v>920</v>
      </c>
      <c r="E11524" t="s">
        <v>920</v>
      </c>
      <c r="F11524" t="s">
        <v>177</v>
      </c>
      <c r="G11524" t="s">
        <v>1497</v>
      </c>
      <c r="H11524">
        <v>1941</v>
      </c>
      <c r="I11524">
        <v>39750</v>
      </c>
      <c r="J11524">
        <v>128</v>
      </c>
      <c r="K11524">
        <v>5677</v>
      </c>
      <c r="L11524">
        <v>5000</v>
      </c>
      <c r="M11524" t="s">
        <v>2043</v>
      </c>
      <c r="N11524" t="s">
        <v>2043</v>
      </c>
      <c r="O11524" t="s">
        <v>2043</v>
      </c>
      <c r="P11524" t="s">
        <v>2046</v>
      </c>
    </row>
    <row r="11525" spans="1:16" x14ac:dyDescent="0.2">
      <c r="A11525" t="s">
        <v>276</v>
      </c>
      <c r="B11525">
        <v>84</v>
      </c>
      <c r="C11525">
        <v>2019</v>
      </c>
      <c r="D11525" t="s">
        <v>40</v>
      </c>
      <c r="E11525" t="s">
        <v>2044</v>
      </c>
      <c r="F11525" t="s">
        <v>146</v>
      </c>
      <c r="G11525" t="s">
        <v>1462</v>
      </c>
      <c r="I11525">
        <v>39267</v>
      </c>
      <c r="J11525">
        <v>398</v>
      </c>
      <c r="K11525">
        <v>265813</v>
      </c>
      <c r="L11525">
        <v>9844</v>
      </c>
      <c r="M11525" t="s">
        <v>2043</v>
      </c>
      <c r="N11525" t="s">
        <v>2043</v>
      </c>
      <c r="O11525" t="s">
        <v>2043</v>
      </c>
      <c r="P11525" t="s">
        <v>2046</v>
      </c>
    </row>
    <row r="11526" spans="1:16" x14ac:dyDescent="0.2">
      <c r="A11526" t="s">
        <v>2107</v>
      </c>
      <c r="B11526">
        <v>85</v>
      </c>
      <c r="C11526">
        <v>2019</v>
      </c>
      <c r="D11526" t="s">
        <v>1838</v>
      </c>
      <c r="E11526" t="s">
        <v>2042</v>
      </c>
      <c r="F11526" t="s">
        <v>146</v>
      </c>
      <c r="G11526" t="s">
        <v>1489</v>
      </c>
      <c r="H11526">
        <v>65616</v>
      </c>
      <c r="I11526">
        <v>38973</v>
      </c>
      <c r="J11526">
        <v>3060</v>
      </c>
      <c r="K11526">
        <v>14326</v>
      </c>
      <c r="L11526">
        <v>270000</v>
      </c>
      <c r="M11526" t="s">
        <v>2043</v>
      </c>
      <c r="N11526" t="s">
        <v>2043</v>
      </c>
      <c r="O11526" t="s">
        <v>2043</v>
      </c>
      <c r="P11526" t="s">
        <v>2046</v>
      </c>
    </row>
    <row r="11527" spans="1:16" x14ac:dyDescent="0.2">
      <c r="A11527" t="s">
        <v>1169</v>
      </c>
      <c r="B11527">
        <v>86</v>
      </c>
      <c r="C11527">
        <v>2019</v>
      </c>
      <c r="D11527" t="s">
        <v>488</v>
      </c>
      <c r="E11527" t="s">
        <v>920</v>
      </c>
      <c r="F11527" t="s">
        <v>22</v>
      </c>
      <c r="G11527" t="s">
        <v>1403</v>
      </c>
      <c r="H11527">
        <v>75710</v>
      </c>
      <c r="I11527">
        <v>38727</v>
      </c>
      <c r="J11527">
        <v>6257</v>
      </c>
      <c r="K11527">
        <v>69980</v>
      </c>
      <c r="L11527">
        <v>10800</v>
      </c>
      <c r="M11527" t="s">
        <v>2043</v>
      </c>
      <c r="N11527" t="s">
        <v>2043</v>
      </c>
      <c r="O11527" t="s">
        <v>2043</v>
      </c>
      <c r="P11527" t="s">
        <v>2046</v>
      </c>
    </row>
    <row r="11528" spans="1:16" x14ac:dyDescent="0.2">
      <c r="A11528" t="s">
        <v>2094</v>
      </c>
      <c r="B11528">
        <v>87</v>
      </c>
      <c r="C11528">
        <v>2019</v>
      </c>
      <c r="D11528" t="s">
        <v>1722</v>
      </c>
      <c r="E11528" t="s">
        <v>2064</v>
      </c>
      <c r="F11528" t="s">
        <v>44</v>
      </c>
      <c r="G11528" t="s">
        <v>1467</v>
      </c>
      <c r="H11528">
        <v>50908</v>
      </c>
      <c r="I11528">
        <v>37358</v>
      </c>
      <c r="J11528">
        <v>2368</v>
      </c>
      <c r="K11528">
        <v>70108</v>
      </c>
      <c r="L11528">
        <v>74413</v>
      </c>
      <c r="M11528" t="s">
        <v>2043</v>
      </c>
      <c r="N11528" t="s">
        <v>2043</v>
      </c>
      <c r="O11528" t="s">
        <v>2043</v>
      </c>
      <c r="P11528" t="s">
        <v>2046</v>
      </c>
    </row>
    <row r="11529" spans="1:16" x14ac:dyDescent="0.2">
      <c r="A11529" t="s">
        <v>2111</v>
      </c>
      <c r="B11529">
        <v>88</v>
      </c>
      <c r="C11529">
        <v>2019</v>
      </c>
      <c r="D11529" t="s">
        <v>976</v>
      </c>
      <c r="E11529" t="s">
        <v>115</v>
      </c>
      <c r="F11529" t="s">
        <v>177</v>
      </c>
      <c r="G11529" t="s">
        <v>1475</v>
      </c>
      <c r="H11529">
        <v>3779</v>
      </c>
      <c r="I11529">
        <v>37239</v>
      </c>
      <c r="J11529">
        <v>341</v>
      </c>
      <c r="K11529">
        <v>12987</v>
      </c>
      <c r="L11529">
        <v>14000</v>
      </c>
      <c r="M11529" t="s">
        <v>2043</v>
      </c>
      <c r="N11529" t="s">
        <v>2043</v>
      </c>
      <c r="O11529" t="s">
        <v>2043</v>
      </c>
      <c r="P11529" t="s">
        <v>2046</v>
      </c>
    </row>
    <row r="11530" spans="1:16" x14ac:dyDescent="0.2">
      <c r="A11530" t="s">
        <v>2069</v>
      </c>
      <c r="B11530">
        <v>89</v>
      </c>
      <c r="C11530">
        <v>2019</v>
      </c>
      <c r="D11530" t="s">
        <v>223</v>
      </c>
      <c r="E11530" t="s">
        <v>920</v>
      </c>
      <c r="F11530" t="s">
        <v>22</v>
      </c>
      <c r="G11530" t="s">
        <v>1403</v>
      </c>
      <c r="H11530">
        <v>63580</v>
      </c>
      <c r="I11530">
        <v>36534</v>
      </c>
      <c r="J11530">
        <v>4172</v>
      </c>
      <c r="K11530">
        <v>56970</v>
      </c>
      <c r="L11530">
        <v>7000</v>
      </c>
      <c r="M11530" t="s">
        <v>2043</v>
      </c>
      <c r="N11530" t="s">
        <v>2043</v>
      </c>
      <c r="O11530" t="s">
        <v>2043</v>
      </c>
      <c r="P11530" t="s">
        <v>2046</v>
      </c>
    </row>
    <row r="11531" spans="1:16" x14ac:dyDescent="0.2">
      <c r="A11531" t="s">
        <v>2110</v>
      </c>
      <c r="B11531">
        <v>90</v>
      </c>
      <c r="C11531">
        <v>2019</v>
      </c>
      <c r="D11531" t="s">
        <v>283</v>
      </c>
      <c r="E11531" t="s">
        <v>283</v>
      </c>
      <c r="F11531" t="s">
        <v>370</v>
      </c>
      <c r="G11531" t="s">
        <v>1504</v>
      </c>
      <c r="H11531">
        <v>132530</v>
      </c>
      <c r="I11531">
        <v>36397</v>
      </c>
      <c r="J11531">
        <v>1933</v>
      </c>
      <c r="K11531">
        <v>22536</v>
      </c>
      <c r="L11531">
        <v>73100</v>
      </c>
      <c r="M11531" t="s">
        <v>2043</v>
      </c>
      <c r="N11531" t="s">
        <v>2043</v>
      </c>
      <c r="O11531" t="s">
        <v>2043</v>
      </c>
      <c r="P11531" t="s">
        <v>2046</v>
      </c>
    </row>
    <row r="11532" spans="1:16" x14ac:dyDescent="0.2">
      <c r="A11532" t="s">
        <v>2105</v>
      </c>
      <c r="B11532">
        <v>91</v>
      </c>
      <c r="C11532">
        <v>2019</v>
      </c>
      <c r="D11532" t="s">
        <v>70</v>
      </c>
      <c r="E11532" t="s">
        <v>70</v>
      </c>
      <c r="F11532" t="s">
        <v>177</v>
      </c>
      <c r="G11532" t="s">
        <v>1473</v>
      </c>
      <c r="I11532">
        <v>36396</v>
      </c>
      <c r="J11532">
        <v>2381</v>
      </c>
      <c r="K11532">
        <v>18983</v>
      </c>
      <c r="L11532">
        <v>202000</v>
      </c>
      <c r="M11532" t="s">
        <v>2043</v>
      </c>
      <c r="N11532" t="s">
        <v>2043</v>
      </c>
      <c r="O11532" t="s">
        <v>2043</v>
      </c>
      <c r="P11532" t="s">
        <v>2046</v>
      </c>
    </row>
    <row r="11533" spans="1:16" x14ac:dyDescent="0.2">
      <c r="A11533" t="s">
        <v>2104</v>
      </c>
      <c r="B11533">
        <v>92</v>
      </c>
      <c r="C11533">
        <v>2019</v>
      </c>
      <c r="D11533" t="s">
        <v>74</v>
      </c>
      <c r="E11533" t="s">
        <v>74</v>
      </c>
      <c r="F11533" t="s">
        <v>35</v>
      </c>
      <c r="G11533" t="s">
        <v>1464</v>
      </c>
      <c r="H11533">
        <v>48883</v>
      </c>
      <c r="I11533">
        <v>36193</v>
      </c>
      <c r="J11533">
        <v>3345</v>
      </c>
      <c r="K11533">
        <v>45408</v>
      </c>
      <c r="L11533">
        <v>105600</v>
      </c>
      <c r="M11533" t="s">
        <v>2043</v>
      </c>
      <c r="N11533" t="s">
        <v>2046</v>
      </c>
      <c r="O11533" t="s">
        <v>2043</v>
      </c>
      <c r="P11533" t="s">
        <v>2046</v>
      </c>
    </row>
    <row r="11534" spans="1:16" x14ac:dyDescent="0.2">
      <c r="A11534" t="s">
        <v>2115</v>
      </c>
      <c r="B11534">
        <v>93</v>
      </c>
      <c r="C11534">
        <v>2019</v>
      </c>
      <c r="D11534" t="s">
        <v>214</v>
      </c>
      <c r="E11534" t="s">
        <v>920</v>
      </c>
      <c r="F11534" t="s">
        <v>44</v>
      </c>
      <c r="G11534" t="s">
        <v>1417</v>
      </c>
      <c r="H11534">
        <v>48624</v>
      </c>
      <c r="I11534">
        <v>35985</v>
      </c>
      <c r="J11534">
        <v>2010</v>
      </c>
      <c r="K11534">
        <v>119666</v>
      </c>
      <c r="L11534">
        <v>33383</v>
      </c>
      <c r="M11534" t="s">
        <v>2043</v>
      </c>
      <c r="N11534" t="s">
        <v>2043</v>
      </c>
      <c r="O11534" t="s">
        <v>2043</v>
      </c>
      <c r="P11534" t="s">
        <v>2046</v>
      </c>
    </row>
    <row r="11535" spans="1:16" x14ac:dyDescent="0.2">
      <c r="A11535" t="s">
        <v>2077</v>
      </c>
      <c r="B11535">
        <v>94</v>
      </c>
      <c r="C11535">
        <v>2019</v>
      </c>
      <c r="D11535" t="s">
        <v>223</v>
      </c>
      <c r="E11535" t="s">
        <v>920</v>
      </c>
      <c r="F11535" t="s">
        <v>22</v>
      </c>
      <c r="G11535" t="s">
        <v>1403</v>
      </c>
      <c r="H11535">
        <v>3974</v>
      </c>
      <c r="I11535">
        <v>34055</v>
      </c>
      <c r="J11535">
        <v>334</v>
      </c>
      <c r="K11535">
        <v>26830</v>
      </c>
      <c r="L11535">
        <v>4900</v>
      </c>
      <c r="M11535" t="s">
        <v>2043</v>
      </c>
      <c r="N11535" t="s">
        <v>2043</v>
      </c>
      <c r="O11535" t="s">
        <v>2043</v>
      </c>
      <c r="P11535" t="s">
        <v>2046</v>
      </c>
    </row>
    <row r="11536" spans="1:16" x14ac:dyDescent="0.2">
      <c r="A11536" t="s">
        <v>1243</v>
      </c>
      <c r="B11536">
        <v>95</v>
      </c>
      <c r="C11536">
        <v>2019</v>
      </c>
      <c r="D11536" t="s">
        <v>2430</v>
      </c>
      <c r="E11536" t="s">
        <v>2064</v>
      </c>
      <c r="F11536" t="s">
        <v>72</v>
      </c>
      <c r="G11536" t="s">
        <v>1461</v>
      </c>
      <c r="H11536">
        <v>119660</v>
      </c>
      <c r="I11536">
        <v>32765</v>
      </c>
      <c r="J11536">
        <v>5349</v>
      </c>
      <c r="K11536">
        <v>36500</v>
      </c>
      <c r="L11536">
        <v>93516</v>
      </c>
      <c r="M11536" t="s">
        <v>2043</v>
      </c>
      <c r="N11536" t="s">
        <v>2043</v>
      </c>
      <c r="O11536" t="s">
        <v>2043</v>
      </c>
      <c r="P11536" t="s">
        <v>2046</v>
      </c>
    </row>
    <row r="11537" spans="1:16" x14ac:dyDescent="0.2">
      <c r="A11537" t="s">
        <v>2144</v>
      </c>
      <c r="B11537">
        <v>96</v>
      </c>
      <c r="C11537">
        <v>2019</v>
      </c>
      <c r="D11537" t="s">
        <v>100</v>
      </c>
      <c r="E11537" t="s">
        <v>112</v>
      </c>
      <c r="F11537" t="s">
        <v>44</v>
      </c>
      <c r="G11537" t="s">
        <v>2145</v>
      </c>
      <c r="H11537">
        <v>119125</v>
      </c>
      <c r="I11537">
        <v>32753</v>
      </c>
      <c r="J11537">
        <v>5687</v>
      </c>
      <c r="K11537">
        <v>59352</v>
      </c>
      <c r="L11537">
        <v>30000</v>
      </c>
      <c r="M11537" t="s">
        <v>2043</v>
      </c>
      <c r="N11537" t="s">
        <v>2043</v>
      </c>
      <c r="O11537" t="s">
        <v>2043</v>
      </c>
      <c r="P11537" t="s">
        <v>2046</v>
      </c>
    </row>
    <row r="11538" spans="1:16" x14ac:dyDescent="0.2">
      <c r="A11538" t="s">
        <v>2079</v>
      </c>
      <c r="B11538">
        <v>97</v>
      </c>
      <c r="C11538">
        <v>2019</v>
      </c>
      <c r="D11538" t="s">
        <v>987</v>
      </c>
      <c r="E11538" t="s">
        <v>2055</v>
      </c>
      <c r="F11538" t="s">
        <v>72</v>
      </c>
      <c r="G11538" t="s">
        <v>1507</v>
      </c>
      <c r="I11538">
        <v>32683</v>
      </c>
      <c r="J11538">
        <v>776</v>
      </c>
      <c r="K11538">
        <v>16381</v>
      </c>
      <c r="L11538">
        <v>10495</v>
      </c>
      <c r="M11538" t="s">
        <v>2043</v>
      </c>
      <c r="N11538" t="s">
        <v>2043</v>
      </c>
      <c r="O11538" t="s">
        <v>2043</v>
      </c>
      <c r="P11538" t="s">
        <v>2046</v>
      </c>
    </row>
    <row r="11539" spans="1:16" x14ac:dyDescent="0.2">
      <c r="A11539" t="s">
        <v>2127</v>
      </c>
      <c r="B11539">
        <v>98</v>
      </c>
      <c r="C11539">
        <v>2019</v>
      </c>
      <c r="D11539" t="s">
        <v>57</v>
      </c>
      <c r="E11539" t="s">
        <v>2044</v>
      </c>
      <c r="F11539" t="s">
        <v>35</v>
      </c>
      <c r="G11539" t="s">
        <v>1431</v>
      </c>
      <c r="H11539">
        <v>38341</v>
      </c>
      <c r="I11539">
        <v>32377</v>
      </c>
      <c r="J11539">
        <v>6015</v>
      </c>
      <c r="K11539">
        <v>372538</v>
      </c>
      <c r="L11539">
        <v>47600</v>
      </c>
      <c r="M11539" t="s">
        <v>2046</v>
      </c>
      <c r="N11539" t="s">
        <v>2043</v>
      </c>
      <c r="O11539" t="s">
        <v>2043</v>
      </c>
      <c r="P11539" t="s">
        <v>2046</v>
      </c>
    </row>
    <row r="11540" spans="1:16" x14ac:dyDescent="0.2">
      <c r="A11540" t="s">
        <v>2151</v>
      </c>
      <c r="B11540">
        <v>99</v>
      </c>
      <c r="C11540">
        <v>2019</v>
      </c>
      <c r="D11540" t="s">
        <v>65</v>
      </c>
      <c r="E11540" t="s">
        <v>2044</v>
      </c>
      <c r="F11540" t="s">
        <v>53</v>
      </c>
      <c r="G11540" t="s">
        <v>1505</v>
      </c>
      <c r="H11540">
        <v>42100</v>
      </c>
      <c r="I11540">
        <v>31979</v>
      </c>
      <c r="J11540">
        <v>2615</v>
      </c>
      <c r="K11540">
        <v>46575</v>
      </c>
      <c r="L11540">
        <v>37346</v>
      </c>
      <c r="M11540" t="s">
        <v>2043</v>
      </c>
      <c r="N11540" t="s">
        <v>2046</v>
      </c>
      <c r="O11540" t="s">
        <v>2043</v>
      </c>
      <c r="P11540" t="s">
        <v>2046</v>
      </c>
    </row>
    <row r="11541" spans="1:16" x14ac:dyDescent="0.2">
      <c r="A11541" t="s">
        <v>2073</v>
      </c>
      <c r="B11541">
        <v>100</v>
      </c>
      <c r="C11541">
        <v>2019</v>
      </c>
      <c r="D11541" t="s">
        <v>108</v>
      </c>
      <c r="E11541" t="s">
        <v>2055</v>
      </c>
      <c r="F11541" t="s">
        <v>86</v>
      </c>
      <c r="G11541" t="s">
        <v>1412</v>
      </c>
      <c r="H11541">
        <v>200334</v>
      </c>
      <c r="I11541">
        <v>31856</v>
      </c>
      <c r="J11541">
        <v>6434</v>
      </c>
      <c r="K11541">
        <v>83216</v>
      </c>
      <c r="L11541">
        <v>62600</v>
      </c>
      <c r="M11541" t="s">
        <v>2043</v>
      </c>
      <c r="N11541" t="s">
        <v>2043</v>
      </c>
      <c r="O11541" t="s">
        <v>2043</v>
      </c>
      <c r="P11541" t="s">
        <v>2046</v>
      </c>
    </row>
    <row r="11542" spans="1:16" x14ac:dyDescent="0.2">
      <c r="A11542" t="s">
        <v>2125</v>
      </c>
      <c r="B11542">
        <v>101</v>
      </c>
      <c r="C11542">
        <v>2019</v>
      </c>
      <c r="D11542" t="s">
        <v>65</v>
      </c>
      <c r="E11542" t="s">
        <v>2044</v>
      </c>
      <c r="F11542" t="s">
        <v>22</v>
      </c>
      <c r="G11542" t="s">
        <v>1411</v>
      </c>
      <c r="I11542">
        <v>31368</v>
      </c>
      <c r="J11542">
        <v>2292</v>
      </c>
      <c r="K11542">
        <v>158507</v>
      </c>
      <c r="L11542">
        <v>33689</v>
      </c>
      <c r="M11542" t="s">
        <v>2043</v>
      </c>
      <c r="N11542" t="s">
        <v>2043</v>
      </c>
      <c r="O11542" t="s">
        <v>2043</v>
      </c>
      <c r="P11542" t="s">
        <v>2046</v>
      </c>
    </row>
    <row r="11543" spans="1:16" x14ac:dyDescent="0.2">
      <c r="A11543" t="s">
        <v>2526</v>
      </c>
      <c r="B11543">
        <v>102</v>
      </c>
      <c r="C11543">
        <v>2019</v>
      </c>
      <c r="D11543" t="s">
        <v>30</v>
      </c>
      <c r="E11543" t="s">
        <v>2045</v>
      </c>
      <c r="F11543" t="s">
        <v>55</v>
      </c>
      <c r="G11543" t="s">
        <v>1409</v>
      </c>
      <c r="H11543">
        <v>21145</v>
      </c>
      <c r="I11543">
        <v>30852</v>
      </c>
      <c r="J11543">
        <v>1908</v>
      </c>
      <c r="K11543">
        <v>55493</v>
      </c>
      <c r="L11543">
        <v>60000</v>
      </c>
      <c r="M11543" t="s">
        <v>2043</v>
      </c>
      <c r="N11543" t="s">
        <v>2043</v>
      </c>
      <c r="O11543" t="s">
        <v>2043</v>
      </c>
      <c r="P11543" t="s">
        <v>2046</v>
      </c>
    </row>
    <row r="11544" spans="1:16" x14ac:dyDescent="0.2">
      <c r="A11544" t="s">
        <v>208</v>
      </c>
      <c r="B11544">
        <v>103</v>
      </c>
      <c r="C11544">
        <v>2019</v>
      </c>
      <c r="D11544" t="s">
        <v>824</v>
      </c>
      <c r="E11544" t="s">
        <v>112</v>
      </c>
      <c r="F11544" t="s">
        <v>44</v>
      </c>
      <c r="G11544" t="s">
        <v>1470</v>
      </c>
      <c r="H11544">
        <v>140412</v>
      </c>
      <c r="I11544">
        <v>30578</v>
      </c>
      <c r="J11544">
        <v>2368</v>
      </c>
      <c r="K11544">
        <v>67173</v>
      </c>
      <c r="L11544">
        <v>103000</v>
      </c>
      <c r="M11544" t="s">
        <v>2043</v>
      </c>
      <c r="N11544" t="s">
        <v>2043</v>
      </c>
      <c r="O11544" t="s">
        <v>2043</v>
      </c>
      <c r="P11544" t="s">
        <v>2046</v>
      </c>
    </row>
    <row r="11545" spans="1:16" x14ac:dyDescent="0.2">
      <c r="A11545" t="s">
        <v>2102</v>
      </c>
      <c r="B11545">
        <v>104</v>
      </c>
      <c r="C11545">
        <v>2019</v>
      </c>
      <c r="D11545" t="s">
        <v>175</v>
      </c>
      <c r="E11545" t="s">
        <v>2067</v>
      </c>
      <c r="F11545" t="s">
        <v>28</v>
      </c>
      <c r="G11545" t="s">
        <v>1406</v>
      </c>
      <c r="I11545">
        <v>30400</v>
      </c>
      <c r="J11545">
        <v>4464</v>
      </c>
      <c r="K11545">
        <v>53831</v>
      </c>
      <c r="L11545">
        <v>22400</v>
      </c>
      <c r="M11545" t="s">
        <v>2043</v>
      </c>
      <c r="N11545" t="s">
        <v>2043</v>
      </c>
      <c r="O11545" t="s">
        <v>2043</v>
      </c>
      <c r="P11545" t="s">
        <v>2046</v>
      </c>
    </row>
    <row r="11546" spans="1:16" x14ac:dyDescent="0.2">
      <c r="A11546" t="s">
        <v>2184</v>
      </c>
      <c r="B11546">
        <v>105</v>
      </c>
      <c r="C11546">
        <v>2019</v>
      </c>
      <c r="D11546" t="s">
        <v>974</v>
      </c>
      <c r="E11546" t="s">
        <v>2045</v>
      </c>
      <c r="F11546" t="s">
        <v>168</v>
      </c>
      <c r="G11546" t="s">
        <v>1614</v>
      </c>
      <c r="H11546">
        <v>45739</v>
      </c>
      <c r="I11546">
        <v>30391</v>
      </c>
      <c r="J11546">
        <v>14135</v>
      </c>
      <c r="K11546">
        <v>43376</v>
      </c>
      <c r="L11546">
        <v>36000</v>
      </c>
      <c r="M11546" t="s">
        <v>2043</v>
      </c>
      <c r="N11546" t="s">
        <v>2043</v>
      </c>
      <c r="O11546" t="s">
        <v>2043</v>
      </c>
      <c r="P11546" t="s">
        <v>2043</v>
      </c>
    </row>
    <row r="11547" spans="1:16" x14ac:dyDescent="0.2">
      <c r="A11547" t="s">
        <v>2617</v>
      </c>
      <c r="B11547">
        <v>106</v>
      </c>
      <c r="C11547">
        <v>2019</v>
      </c>
      <c r="D11547" t="s">
        <v>65</v>
      </c>
      <c r="E11547" t="s">
        <v>2044</v>
      </c>
      <c r="F11547" t="s">
        <v>28</v>
      </c>
      <c r="G11547" t="s">
        <v>1406</v>
      </c>
      <c r="H11547">
        <v>36127</v>
      </c>
      <c r="I11547">
        <v>30282</v>
      </c>
      <c r="J11547">
        <v>2523</v>
      </c>
      <c r="K11547">
        <v>104233</v>
      </c>
      <c r="L11547">
        <v>30400</v>
      </c>
      <c r="M11547" t="s">
        <v>2043</v>
      </c>
      <c r="N11547" t="s">
        <v>2043</v>
      </c>
      <c r="O11547" t="s">
        <v>2043</v>
      </c>
      <c r="P11547" t="s">
        <v>2046</v>
      </c>
    </row>
    <row r="11548" spans="1:16" x14ac:dyDescent="0.2">
      <c r="A11548" t="s">
        <v>2120</v>
      </c>
      <c r="B11548">
        <v>107</v>
      </c>
      <c r="C11548">
        <v>2019</v>
      </c>
      <c r="D11548" t="s">
        <v>70</v>
      </c>
      <c r="E11548" t="s">
        <v>70</v>
      </c>
      <c r="F11548" t="s">
        <v>98</v>
      </c>
      <c r="G11548" t="s">
        <v>1493</v>
      </c>
      <c r="H11548">
        <v>686</v>
      </c>
      <c r="I11548">
        <v>30215</v>
      </c>
      <c r="J11548">
        <v>944</v>
      </c>
      <c r="K11548">
        <v>8989</v>
      </c>
      <c r="L11548">
        <v>48410</v>
      </c>
      <c r="M11548" t="s">
        <v>2043</v>
      </c>
      <c r="N11548" t="s">
        <v>2046</v>
      </c>
      <c r="O11548" t="s">
        <v>2043</v>
      </c>
      <c r="P11548" t="s">
        <v>2046</v>
      </c>
    </row>
    <row r="11549" spans="1:16" x14ac:dyDescent="0.2">
      <c r="A11549" t="s">
        <v>2126</v>
      </c>
      <c r="B11549">
        <v>108</v>
      </c>
      <c r="C11549">
        <v>2019</v>
      </c>
      <c r="D11549" t="s">
        <v>74</v>
      </c>
      <c r="E11549" t="s">
        <v>74</v>
      </c>
      <c r="F11549" t="s">
        <v>35</v>
      </c>
      <c r="G11549" t="s">
        <v>1464</v>
      </c>
      <c r="H11549">
        <v>45821</v>
      </c>
      <c r="I11549">
        <v>30095</v>
      </c>
      <c r="J11549">
        <v>3229</v>
      </c>
      <c r="K11549">
        <v>37653</v>
      </c>
      <c r="L11549">
        <v>85000</v>
      </c>
      <c r="M11549" t="s">
        <v>2043</v>
      </c>
      <c r="N11549" t="s">
        <v>2046</v>
      </c>
      <c r="O11549" t="s">
        <v>2043</v>
      </c>
      <c r="P11549" t="s">
        <v>2046</v>
      </c>
    </row>
    <row r="11550" spans="1:16" x14ac:dyDescent="0.2">
      <c r="A11550" t="s">
        <v>308</v>
      </c>
      <c r="B11550">
        <v>109</v>
      </c>
      <c r="C11550">
        <v>2019</v>
      </c>
      <c r="D11550" t="s">
        <v>976</v>
      </c>
      <c r="E11550" t="s">
        <v>115</v>
      </c>
      <c r="F11550" t="s">
        <v>181</v>
      </c>
      <c r="G11550" t="s">
        <v>2133</v>
      </c>
      <c r="H11550">
        <v>6564</v>
      </c>
      <c r="I11550">
        <v>29677</v>
      </c>
      <c r="J11550">
        <v>716</v>
      </c>
      <c r="K11550">
        <v>17784</v>
      </c>
      <c r="L11550">
        <v>20100</v>
      </c>
      <c r="M11550" t="s">
        <v>2043</v>
      </c>
      <c r="N11550" t="s">
        <v>2043</v>
      </c>
      <c r="O11550" t="s">
        <v>2043</v>
      </c>
      <c r="P11550" t="s">
        <v>2046</v>
      </c>
    </row>
    <row r="11551" spans="1:16" x14ac:dyDescent="0.2">
      <c r="A11551" t="s">
        <v>2106</v>
      </c>
      <c r="B11551">
        <v>110</v>
      </c>
      <c r="C11551">
        <v>2019</v>
      </c>
      <c r="D11551" t="s">
        <v>38</v>
      </c>
      <c r="E11551" t="s">
        <v>2055</v>
      </c>
      <c r="F11551" t="s">
        <v>28</v>
      </c>
      <c r="G11551" t="s">
        <v>1406</v>
      </c>
      <c r="H11551">
        <v>137517</v>
      </c>
      <c r="I11551">
        <v>29625</v>
      </c>
      <c r="J11551">
        <v>7911</v>
      </c>
      <c r="K11551">
        <v>39801</v>
      </c>
      <c r="L11551">
        <v>77400</v>
      </c>
      <c r="M11551" t="s">
        <v>2043</v>
      </c>
      <c r="N11551" t="s">
        <v>2043</v>
      </c>
      <c r="O11551" t="s">
        <v>2043</v>
      </c>
      <c r="P11551" t="s">
        <v>2046</v>
      </c>
    </row>
    <row r="11552" spans="1:16" x14ac:dyDescent="0.2">
      <c r="A11552" t="s">
        <v>2112</v>
      </c>
      <c r="B11552">
        <v>111</v>
      </c>
      <c r="C11552">
        <v>2019</v>
      </c>
      <c r="D11552" t="s">
        <v>40</v>
      </c>
      <c r="E11552" t="s">
        <v>2044</v>
      </c>
      <c r="F11552" t="s">
        <v>187</v>
      </c>
      <c r="G11552" t="s">
        <v>1448</v>
      </c>
      <c r="I11552">
        <v>29124</v>
      </c>
      <c r="J11552">
        <v>783</v>
      </c>
      <c r="K11552">
        <v>272167</v>
      </c>
      <c r="L11552">
        <v>5870</v>
      </c>
      <c r="M11552" t="s">
        <v>2043</v>
      </c>
      <c r="N11552" t="s">
        <v>2043</v>
      </c>
      <c r="O11552" t="s">
        <v>2043</v>
      </c>
      <c r="P11552" t="s">
        <v>2046</v>
      </c>
    </row>
    <row r="11553" spans="1:16" x14ac:dyDescent="0.2">
      <c r="A11553" t="s">
        <v>2100</v>
      </c>
      <c r="B11553">
        <v>112</v>
      </c>
      <c r="C11553">
        <v>2019</v>
      </c>
      <c r="D11553" t="s">
        <v>79</v>
      </c>
      <c r="E11553" t="s">
        <v>2044</v>
      </c>
      <c r="F11553" t="s">
        <v>28</v>
      </c>
      <c r="G11553" t="s">
        <v>1406</v>
      </c>
      <c r="H11553">
        <v>740</v>
      </c>
      <c r="I11553">
        <v>27623</v>
      </c>
      <c r="J11553">
        <v>56</v>
      </c>
      <c r="K11553">
        <v>7825</v>
      </c>
      <c r="L11553">
        <v>1701</v>
      </c>
      <c r="M11553" t="s">
        <v>2043</v>
      </c>
      <c r="N11553" t="s">
        <v>2043</v>
      </c>
      <c r="O11553" t="s">
        <v>2043</v>
      </c>
      <c r="P11553" t="s">
        <v>2046</v>
      </c>
    </row>
    <row r="11554" spans="1:16" x14ac:dyDescent="0.2">
      <c r="A11554" t="s">
        <v>2147</v>
      </c>
      <c r="B11554">
        <v>113</v>
      </c>
      <c r="C11554">
        <v>2019</v>
      </c>
      <c r="D11554" t="s">
        <v>21</v>
      </c>
      <c r="E11554" t="s">
        <v>920</v>
      </c>
      <c r="F11554" t="s">
        <v>41</v>
      </c>
      <c r="G11554" t="s">
        <v>1594</v>
      </c>
      <c r="H11554">
        <v>3732</v>
      </c>
      <c r="I11554">
        <v>27186</v>
      </c>
      <c r="J11554">
        <v>128</v>
      </c>
      <c r="K11554">
        <v>8005</v>
      </c>
      <c r="L11554">
        <v>3266</v>
      </c>
      <c r="M11554" t="s">
        <v>2043</v>
      </c>
      <c r="N11554" t="s">
        <v>2043</v>
      </c>
      <c r="O11554" t="s">
        <v>2043</v>
      </c>
      <c r="P11554" t="s">
        <v>2043</v>
      </c>
    </row>
    <row r="11555" spans="1:16" x14ac:dyDescent="0.2">
      <c r="A11555" t="s">
        <v>2131</v>
      </c>
      <c r="B11555">
        <v>114</v>
      </c>
      <c r="C11555">
        <v>2019</v>
      </c>
      <c r="D11555" t="s">
        <v>74</v>
      </c>
      <c r="E11555" t="s">
        <v>74</v>
      </c>
      <c r="F11555" t="s">
        <v>146</v>
      </c>
      <c r="G11555" t="s">
        <v>1466</v>
      </c>
      <c r="H11555">
        <v>51390</v>
      </c>
      <c r="I11555">
        <v>27058</v>
      </c>
      <c r="J11555">
        <v>2909</v>
      </c>
      <c r="K11555">
        <v>31864</v>
      </c>
      <c r="L11555">
        <v>67000</v>
      </c>
      <c r="M11555" t="s">
        <v>2043</v>
      </c>
      <c r="N11555" t="s">
        <v>2043</v>
      </c>
      <c r="O11555" t="s">
        <v>2043</v>
      </c>
      <c r="P11555" t="s">
        <v>2046</v>
      </c>
    </row>
    <row r="11556" spans="1:16" x14ac:dyDescent="0.2">
      <c r="A11556" t="s">
        <v>2481</v>
      </c>
      <c r="B11556">
        <v>115</v>
      </c>
      <c r="C11556">
        <v>2019</v>
      </c>
      <c r="D11556" t="s">
        <v>980</v>
      </c>
      <c r="E11556" t="s">
        <v>2055</v>
      </c>
      <c r="F11556" t="s">
        <v>98</v>
      </c>
      <c r="G11556" t="s">
        <v>1499</v>
      </c>
      <c r="H11556">
        <v>39815</v>
      </c>
      <c r="I11556">
        <v>26259</v>
      </c>
      <c r="J11556">
        <v>10229</v>
      </c>
      <c r="K11556">
        <v>103627</v>
      </c>
      <c r="L11556">
        <v>39000</v>
      </c>
      <c r="M11556" t="s">
        <v>2043</v>
      </c>
      <c r="N11556" t="s">
        <v>2043</v>
      </c>
      <c r="O11556" t="s">
        <v>2043</v>
      </c>
      <c r="P11556" t="s">
        <v>2046</v>
      </c>
    </row>
    <row r="11557" spans="1:16" x14ac:dyDescent="0.2">
      <c r="A11557" t="s">
        <v>2099</v>
      </c>
      <c r="B11557">
        <v>116</v>
      </c>
      <c r="C11557">
        <v>2019</v>
      </c>
      <c r="D11557" t="s">
        <v>980</v>
      </c>
      <c r="E11557" t="s">
        <v>2055</v>
      </c>
      <c r="F11557" t="s">
        <v>44</v>
      </c>
      <c r="G11557" t="s">
        <v>1428</v>
      </c>
      <c r="H11557">
        <v>72172</v>
      </c>
      <c r="I11557">
        <v>25938</v>
      </c>
      <c r="J11557">
        <v>3381</v>
      </c>
      <c r="K11557">
        <v>62729</v>
      </c>
      <c r="L11557">
        <v>80000</v>
      </c>
      <c r="M11557" t="s">
        <v>2043</v>
      </c>
      <c r="N11557" t="s">
        <v>2043</v>
      </c>
      <c r="O11557" t="s">
        <v>2043</v>
      </c>
      <c r="P11557" t="s">
        <v>2046</v>
      </c>
    </row>
    <row r="11558" spans="1:16" x14ac:dyDescent="0.2">
      <c r="A11558" t="s">
        <v>531</v>
      </c>
      <c r="B11558">
        <v>117</v>
      </c>
      <c r="C11558">
        <v>2019</v>
      </c>
      <c r="D11558" t="s">
        <v>57</v>
      </c>
      <c r="E11558" t="s">
        <v>2044</v>
      </c>
      <c r="F11558" t="s">
        <v>72</v>
      </c>
      <c r="G11558" t="s">
        <v>1421</v>
      </c>
      <c r="H11558">
        <v>77117</v>
      </c>
      <c r="I11558">
        <v>25775</v>
      </c>
      <c r="J11558">
        <v>7096</v>
      </c>
      <c r="K11558">
        <v>467374</v>
      </c>
      <c r="L11558">
        <v>75772</v>
      </c>
      <c r="M11558" t="s">
        <v>2043</v>
      </c>
      <c r="N11558" t="s">
        <v>2043</v>
      </c>
      <c r="O11558" t="s">
        <v>2043</v>
      </c>
      <c r="P11558" t="s">
        <v>2046</v>
      </c>
    </row>
    <row r="11559" spans="1:16" x14ac:dyDescent="0.2">
      <c r="A11559" t="s">
        <v>2109</v>
      </c>
      <c r="B11559">
        <v>118</v>
      </c>
      <c r="C11559">
        <v>2019</v>
      </c>
      <c r="D11559" t="s">
        <v>24</v>
      </c>
      <c r="E11559" t="s">
        <v>2042</v>
      </c>
      <c r="F11559" t="s">
        <v>53</v>
      </c>
      <c r="G11559" t="s">
        <v>1416</v>
      </c>
      <c r="H11559">
        <v>7388</v>
      </c>
      <c r="I11559">
        <v>25739</v>
      </c>
      <c r="J11559">
        <v>1108</v>
      </c>
      <c r="K11559">
        <v>19194</v>
      </c>
      <c r="L11559">
        <v>130000</v>
      </c>
      <c r="M11559" t="s">
        <v>2043</v>
      </c>
      <c r="N11559" t="s">
        <v>2043</v>
      </c>
      <c r="O11559" t="s">
        <v>2043</v>
      </c>
      <c r="P11559" t="s">
        <v>2046</v>
      </c>
    </row>
    <row r="11560" spans="1:16" x14ac:dyDescent="0.2">
      <c r="A11560" t="s">
        <v>2156</v>
      </c>
      <c r="B11560">
        <v>119</v>
      </c>
      <c r="C11560">
        <v>2019</v>
      </c>
      <c r="D11560" t="s">
        <v>1830</v>
      </c>
      <c r="E11560" t="s">
        <v>2042</v>
      </c>
      <c r="F11560" t="s">
        <v>113</v>
      </c>
      <c r="G11560" t="s">
        <v>1560</v>
      </c>
      <c r="H11560">
        <v>30961</v>
      </c>
      <c r="I11560">
        <v>25625</v>
      </c>
      <c r="J11560">
        <v>1590</v>
      </c>
      <c r="K11560">
        <v>13204</v>
      </c>
      <c r="L11560">
        <v>135000</v>
      </c>
      <c r="M11560" t="s">
        <v>2043</v>
      </c>
      <c r="N11560" t="s">
        <v>2043</v>
      </c>
      <c r="O11560" t="s">
        <v>2043</v>
      </c>
      <c r="P11560" t="s">
        <v>2043</v>
      </c>
    </row>
    <row r="11561" spans="1:16" x14ac:dyDescent="0.2">
      <c r="A11561" t="s">
        <v>1199</v>
      </c>
      <c r="B11561">
        <v>120</v>
      </c>
      <c r="C11561">
        <v>2019</v>
      </c>
      <c r="D11561" t="s">
        <v>166</v>
      </c>
      <c r="E11561" t="s">
        <v>2118</v>
      </c>
      <c r="F11561" t="s">
        <v>125</v>
      </c>
      <c r="G11561" t="s">
        <v>1407</v>
      </c>
      <c r="H11561">
        <v>17784</v>
      </c>
      <c r="I11561">
        <v>25067</v>
      </c>
      <c r="J11561">
        <v>2361</v>
      </c>
      <c r="K11561">
        <v>17921</v>
      </c>
      <c r="L11561">
        <v>26300</v>
      </c>
      <c r="M11561" t="s">
        <v>2043</v>
      </c>
      <c r="N11561" t="s">
        <v>2043</v>
      </c>
      <c r="O11561" t="s">
        <v>2043</v>
      </c>
      <c r="P11561" t="s">
        <v>2043</v>
      </c>
    </row>
    <row r="11562" spans="1:16" x14ac:dyDescent="0.2">
      <c r="A11562" t="s">
        <v>2181</v>
      </c>
      <c r="B11562">
        <v>121</v>
      </c>
      <c r="C11562">
        <v>2019</v>
      </c>
      <c r="D11562" t="s">
        <v>60</v>
      </c>
      <c r="E11562" t="s">
        <v>2114</v>
      </c>
      <c r="F11562" t="s">
        <v>93</v>
      </c>
      <c r="G11562" t="s">
        <v>1457</v>
      </c>
      <c r="H11562">
        <v>92449</v>
      </c>
      <c r="I11562">
        <v>24720</v>
      </c>
      <c r="J11562">
        <v>4518</v>
      </c>
      <c r="K11562">
        <v>24156</v>
      </c>
      <c r="L11562">
        <v>291000</v>
      </c>
      <c r="M11562" t="s">
        <v>2043</v>
      </c>
      <c r="N11562" t="s">
        <v>2043</v>
      </c>
      <c r="O11562" t="s">
        <v>2043</v>
      </c>
      <c r="P11562" t="s">
        <v>2043</v>
      </c>
    </row>
    <row r="11563" spans="1:16" x14ac:dyDescent="0.2">
      <c r="A11563" t="s">
        <v>2583</v>
      </c>
      <c r="B11563">
        <v>122</v>
      </c>
      <c r="C11563">
        <v>2019</v>
      </c>
      <c r="D11563" t="s">
        <v>1353</v>
      </c>
      <c r="E11563" t="s">
        <v>2045</v>
      </c>
      <c r="F11563" t="s">
        <v>35</v>
      </c>
      <c r="G11563" t="s">
        <v>2537</v>
      </c>
      <c r="H11563">
        <v>17253</v>
      </c>
      <c r="I11563">
        <v>24556</v>
      </c>
      <c r="J11563">
        <v>1751</v>
      </c>
      <c r="K11563">
        <v>33921</v>
      </c>
      <c r="L11563">
        <v>150000</v>
      </c>
      <c r="M11563" t="s">
        <v>2043</v>
      </c>
      <c r="N11563" t="s">
        <v>2043</v>
      </c>
      <c r="O11563" t="s">
        <v>2043</v>
      </c>
      <c r="P11563" t="s">
        <v>2046</v>
      </c>
    </row>
    <row r="11564" spans="1:16" x14ac:dyDescent="0.2">
      <c r="A11564" t="s">
        <v>2149</v>
      </c>
      <c r="B11564">
        <v>123</v>
      </c>
      <c r="C11564">
        <v>2019</v>
      </c>
      <c r="D11564" t="s">
        <v>100</v>
      </c>
      <c r="E11564" t="s">
        <v>112</v>
      </c>
      <c r="F11564" t="s">
        <v>255</v>
      </c>
      <c r="G11564" t="s">
        <v>1423</v>
      </c>
      <c r="H11564">
        <v>134356</v>
      </c>
      <c r="I11564">
        <v>24556</v>
      </c>
      <c r="J11564">
        <v>3232</v>
      </c>
      <c r="K11564">
        <v>43908</v>
      </c>
      <c r="L11564">
        <v>38680</v>
      </c>
      <c r="M11564" t="s">
        <v>2043</v>
      </c>
      <c r="N11564" t="s">
        <v>2043</v>
      </c>
      <c r="O11564" t="s">
        <v>2043</v>
      </c>
      <c r="P11564" t="s">
        <v>2043</v>
      </c>
    </row>
    <row r="11565" spans="1:16" x14ac:dyDescent="0.2">
      <c r="A11565" t="s">
        <v>2177</v>
      </c>
      <c r="B11565">
        <v>124</v>
      </c>
      <c r="C11565">
        <v>2019</v>
      </c>
      <c r="D11565" t="s">
        <v>95</v>
      </c>
      <c r="E11565" t="s">
        <v>2045</v>
      </c>
      <c r="F11565" t="s">
        <v>146</v>
      </c>
      <c r="G11565" t="s">
        <v>1466</v>
      </c>
      <c r="H11565">
        <v>109215</v>
      </c>
      <c r="I11565">
        <v>24358</v>
      </c>
      <c r="J11565">
        <v>2938</v>
      </c>
      <c r="K11565">
        <v>56232</v>
      </c>
      <c r="L11565">
        <v>69200</v>
      </c>
      <c r="M11565" t="s">
        <v>2043</v>
      </c>
      <c r="N11565" t="s">
        <v>2043</v>
      </c>
      <c r="O11565" t="s">
        <v>2043</v>
      </c>
      <c r="P11565" t="s">
        <v>2043</v>
      </c>
    </row>
    <row r="11566" spans="1:16" x14ac:dyDescent="0.2">
      <c r="A11566" t="s">
        <v>2479</v>
      </c>
      <c r="B11566">
        <v>125</v>
      </c>
      <c r="C11566">
        <v>2019</v>
      </c>
      <c r="D11566" t="s">
        <v>985</v>
      </c>
      <c r="E11566" t="s">
        <v>115</v>
      </c>
      <c r="F11566" t="s">
        <v>44</v>
      </c>
      <c r="G11566" t="s">
        <v>2130</v>
      </c>
      <c r="H11566">
        <v>7598</v>
      </c>
      <c r="I11566">
        <v>24175</v>
      </c>
      <c r="J11566">
        <v>407</v>
      </c>
      <c r="K11566">
        <v>9186</v>
      </c>
      <c r="L11566">
        <v>24900</v>
      </c>
      <c r="M11566" t="s">
        <v>2043</v>
      </c>
      <c r="N11566" t="s">
        <v>2043</v>
      </c>
      <c r="O11566" t="s">
        <v>2043</v>
      </c>
      <c r="P11566" t="s">
        <v>2046</v>
      </c>
    </row>
    <row r="11567" spans="1:16" x14ac:dyDescent="0.2">
      <c r="A11567" t="s">
        <v>1241</v>
      </c>
      <c r="B11567">
        <v>126</v>
      </c>
      <c r="C11567">
        <v>2019</v>
      </c>
      <c r="D11567" t="s">
        <v>214</v>
      </c>
      <c r="E11567" t="s">
        <v>920</v>
      </c>
      <c r="F11567" t="s">
        <v>125</v>
      </c>
      <c r="G11567" t="s">
        <v>1407</v>
      </c>
      <c r="H11567">
        <v>65488</v>
      </c>
      <c r="I11567">
        <v>24116</v>
      </c>
      <c r="J11567">
        <v>2666</v>
      </c>
      <c r="K11567">
        <v>145392</v>
      </c>
      <c r="L11567">
        <v>30083</v>
      </c>
      <c r="M11567" t="s">
        <v>2043</v>
      </c>
      <c r="N11567" t="s">
        <v>2046</v>
      </c>
      <c r="O11567" t="s">
        <v>2043</v>
      </c>
      <c r="P11567" t="s">
        <v>2043</v>
      </c>
    </row>
    <row r="11568" spans="1:16" x14ac:dyDescent="0.2">
      <c r="A11568" t="s">
        <v>989</v>
      </c>
      <c r="B11568">
        <v>127</v>
      </c>
      <c r="C11568">
        <v>2019</v>
      </c>
      <c r="D11568" t="s">
        <v>1095</v>
      </c>
      <c r="E11568" t="s">
        <v>920</v>
      </c>
      <c r="F11568" t="s">
        <v>22</v>
      </c>
      <c r="G11568" t="s">
        <v>1403</v>
      </c>
      <c r="H11568">
        <v>25566</v>
      </c>
      <c r="I11568">
        <v>23995</v>
      </c>
      <c r="J11568">
        <v>1656</v>
      </c>
      <c r="K11568">
        <v>25982</v>
      </c>
      <c r="L11568">
        <v>60000</v>
      </c>
      <c r="M11568" t="s">
        <v>2043</v>
      </c>
      <c r="N11568" t="s">
        <v>2043</v>
      </c>
      <c r="O11568" t="s">
        <v>2043</v>
      </c>
      <c r="P11568" t="s">
        <v>2043</v>
      </c>
    </row>
    <row r="11569" spans="1:16" x14ac:dyDescent="0.2">
      <c r="A11569" t="s">
        <v>1116</v>
      </c>
      <c r="B11569">
        <v>128</v>
      </c>
      <c r="C11569">
        <v>2019</v>
      </c>
      <c r="D11569" t="s">
        <v>1727</v>
      </c>
      <c r="E11569" t="s">
        <v>2064</v>
      </c>
      <c r="F11569" t="s">
        <v>255</v>
      </c>
      <c r="G11569" t="s">
        <v>1471</v>
      </c>
      <c r="H11569">
        <v>24839</v>
      </c>
      <c r="I11569">
        <v>23771</v>
      </c>
      <c r="J11569">
        <v>2141</v>
      </c>
      <c r="K11569">
        <v>19062</v>
      </c>
      <c r="L11569">
        <v>62610</v>
      </c>
      <c r="M11569" t="s">
        <v>2043</v>
      </c>
      <c r="N11569" t="s">
        <v>2043</v>
      </c>
      <c r="O11569" t="s">
        <v>2043</v>
      </c>
      <c r="P11569" t="s">
        <v>2043</v>
      </c>
    </row>
    <row r="11570" spans="1:16" x14ac:dyDescent="0.2">
      <c r="A11570" t="s">
        <v>1131</v>
      </c>
      <c r="B11570">
        <v>129</v>
      </c>
      <c r="C11570">
        <v>2019</v>
      </c>
      <c r="D11570" t="s">
        <v>100</v>
      </c>
      <c r="E11570" t="s">
        <v>112</v>
      </c>
      <c r="F11570" t="s">
        <v>55</v>
      </c>
      <c r="G11570" t="s">
        <v>1511</v>
      </c>
      <c r="H11570">
        <v>118220</v>
      </c>
      <c r="I11570">
        <v>23747</v>
      </c>
      <c r="J11570">
        <v>8394</v>
      </c>
      <c r="K11570">
        <v>66416</v>
      </c>
      <c r="L11570">
        <v>21500</v>
      </c>
      <c r="M11570" t="s">
        <v>2043</v>
      </c>
      <c r="N11570" t="s">
        <v>2043</v>
      </c>
      <c r="O11570" t="s">
        <v>2043</v>
      </c>
      <c r="P11570" t="s">
        <v>2043</v>
      </c>
    </row>
    <row r="11571" spans="1:16" x14ac:dyDescent="0.2">
      <c r="A11571" t="s">
        <v>2155</v>
      </c>
      <c r="B11571">
        <v>130</v>
      </c>
      <c r="C11571">
        <v>2019</v>
      </c>
      <c r="D11571" t="s">
        <v>1722</v>
      </c>
      <c r="E11571" t="s">
        <v>2064</v>
      </c>
      <c r="F11571" t="s">
        <v>93</v>
      </c>
      <c r="G11571" t="s">
        <v>1496</v>
      </c>
      <c r="H11571">
        <v>23630</v>
      </c>
      <c r="I11571">
        <v>23496</v>
      </c>
      <c r="J11571">
        <v>2195</v>
      </c>
      <c r="K11571">
        <v>25482</v>
      </c>
      <c r="L11571">
        <v>28000</v>
      </c>
      <c r="M11571" t="s">
        <v>2043</v>
      </c>
      <c r="N11571" t="s">
        <v>2043</v>
      </c>
      <c r="O11571" t="s">
        <v>2043</v>
      </c>
      <c r="P11571" t="s">
        <v>2043</v>
      </c>
    </row>
    <row r="11572" spans="1:16" x14ac:dyDescent="0.2">
      <c r="A11572" t="s">
        <v>2160</v>
      </c>
      <c r="B11572">
        <v>131</v>
      </c>
      <c r="C11572">
        <v>2019</v>
      </c>
      <c r="D11572" t="s">
        <v>214</v>
      </c>
      <c r="E11572" t="s">
        <v>920</v>
      </c>
      <c r="F11572" t="s">
        <v>86</v>
      </c>
      <c r="G11572" t="s">
        <v>1412</v>
      </c>
      <c r="H11572">
        <v>53466</v>
      </c>
      <c r="I11572">
        <v>23495</v>
      </c>
      <c r="J11572">
        <v>2226</v>
      </c>
      <c r="K11572">
        <v>116914</v>
      </c>
      <c r="L11572">
        <v>30286</v>
      </c>
      <c r="M11572" t="s">
        <v>2043</v>
      </c>
      <c r="N11572" t="s">
        <v>2043</v>
      </c>
      <c r="O11572" t="s">
        <v>2043</v>
      </c>
      <c r="P11572" t="s">
        <v>2043</v>
      </c>
    </row>
    <row r="11573" spans="1:16" x14ac:dyDescent="0.2">
      <c r="A11573" t="s">
        <v>2164</v>
      </c>
      <c r="B11573">
        <v>132</v>
      </c>
      <c r="C11573">
        <v>2019</v>
      </c>
      <c r="D11573" t="s">
        <v>27</v>
      </c>
      <c r="E11573" t="s">
        <v>27</v>
      </c>
      <c r="F11573" t="s">
        <v>297</v>
      </c>
      <c r="G11573" t="s">
        <v>1801</v>
      </c>
      <c r="H11573">
        <v>12947</v>
      </c>
      <c r="I11573">
        <v>23443</v>
      </c>
      <c r="J11573">
        <v>1733</v>
      </c>
      <c r="K11573">
        <v>70256</v>
      </c>
      <c r="L11573">
        <v>45000</v>
      </c>
      <c r="M11573" t="s">
        <v>2043</v>
      </c>
      <c r="N11573" t="s">
        <v>2043</v>
      </c>
      <c r="O11573" t="s">
        <v>2043</v>
      </c>
      <c r="P11573" t="s">
        <v>2043</v>
      </c>
    </row>
    <row r="11574" spans="1:16" x14ac:dyDescent="0.2">
      <c r="A11574" t="s">
        <v>2117</v>
      </c>
      <c r="B11574">
        <v>133</v>
      </c>
      <c r="C11574">
        <v>2019</v>
      </c>
      <c r="D11574" t="s">
        <v>1103</v>
      </c>
      <c r="E11574" t="s">
        <v>2118</v>
      </c>
      <c r="F11574" t="s">
        <v>113</v>
      </c>
      <c r="G11574" t="s">
        <v>1449</v>
      </c>
      <c r="H11574">
        <v>18519</v>
      </c>
      <c r="I11574">
        <v>23306</v>
      </c>
      <c r="J11574">
        <v>2012</v>
      </c>
      <c r="K11574">
        <v>33576</v>
      </c>
      <c r="L11574">
        <v>53000</v>
      </c>
      <c r="M11574" t="s">
        <v>2043</v>
      </c>
      <c r="N11574" t="s">
        <v>2043</v>
      </c>
      <c r="O11574" t="s">
        <v>2043</v>
      </c>
      <c r="P11574" t="s">
        <v>2043</v>
      </c>
    </row>
    <row r="11575" spans="1:16" x14ac:dyDescent="0.2">
      <c r="A11575" t="s">
        <v>742</v>
      </c>
      <c r="B11575">
        <v>134</v>
      </c>
      <c r="C11575">
        <v>2019</v>
      </c>
      <c r="D11575" t="s">
        <v>201</v>
      </c>
      <c r="E11575" t="s">
        <v>2061</v>
      </c>
      <c r="F11575" t="s">
        <v>68</v>
      </c>
      <c r="G11575" t="s">
        <v>1408</v>
      </c>
      <c r="H11575">
        <v>120865</v>
      </c>
      <c r="I11575">
        <v>22832</v>
      </c>
      <c r="J11575">
        <v>5966</v>
      </c>
      <c r="K11575">
        <v>59147</v>
      </c>
      <c r="L11575">
        <v>41967</v>
      </c>
      <c r="M11575" t="s">
        <v>2043</v>
      </c>
      <c r="N11575" t="s">
        <v>2043</v>
      </c>
      <c r="O11575" t="s">
        <v>2043</v>
      </c>
      <c r="P11575" t="s">
        <v>2043</v>
      </c>
    </row>
    <row r="11576" spans="1:16" x14ac:dyDescent="0.2">
      <c r="A11576" t="s">
        <v>2303</v>
      </c>
      <c r="B11576">
        <v>135</v>
      </c>
      <c r="C11576">
        <v>2019</v>
      </c>
      <c r="D11576" t="s">
        <v>1830</v>
      </c>
      <c r="E11576" t="s">
        <v>2042</v>
      </c>
      <c r="F11576" t="s">
        <v>35</v>
      </c>
      <c r="G11576" t="s">
        <v>1781</v>
      </c>
      <c r="H11576">
        <v>25021</v>
      </c>
      <c r="I11576">
        <v>22823</v>
      </c>
      <c r="J11576">
        <v>1591</v>
      </c>
      <c r="K11576">
        <v>13501</v>
      </c>
      <c r="L11576">
        <v>119650</v>
      </c>
      <c r="M11576" t="s">
        <v>2043</v>
      </c>
      <c r="N11576" t="s">
        <v>2043</v>
      </c>
      <c r="O11576" t="s">
        <v>2043</v>
      </c>
      <c r="P11576" t="s">
        <v>2043</v>
      </c>
    </row>
    <row r="11577" spans="1:16" x14ac:dyDescent="0.2">
      <c r="A11577" t="s">
        <v>2173</v>
      </c>
      <c r="B11577">
        <v>136</v>
      </c>
      <c r="C11577">
        <v>2019</v>
      </c>
      <c r="D11577" t="s">
        <v>350</v>
      </c>
      <c r="E11577" t="s">
        <v>2042</v>
      </c>
      <c r="F11577" t="s">
        <v>18</v>
      </c>
      <c r="G11577" t="s">
        <v>1510</v>
      </c>
      <c r="H11577">
        <v>3757</v>
      </c>
      <c r="I11577">
        <v>22785</v>
      </c>
      <c r="J11577">
        <v>471</v>
      </c>
      <c r="K11577">
        <v>10905</v>
      </c>
      <c r="L11577">
        <v>27000</v>
      </c>
      <c r="M11577" t="s">
        <v>2043</v>
      </c>
      <c r="N11577" t="s">
        <v>2043</v>
      </c>
      <c r="O11577" t="s">
        <v>2043</v>
      </c>
      <c r="P11577" t="s">
        <v>2043</v>
      </c>
    </row>
    <row r="11578" spans="1:16" x14ac:dyDescent="0.2">
      <c r="A11578" t="s">
        <v>852</v>
      </c>
      <c r="B11578">
        <v>137</v>
      </c>
      <c r="C11578">
        <v>2019</v>
      </c>
      <c r="D11578" t="s">
        <v>974</v>
      </c>
      <c r="E11578" t="s">
        <v>2045</v>
      </c>
      <c r="F11578" t="s">
        <v>55</v>
      </c>
      <c r="G11578" t="s">
        <v>1530</v>
      </c>
      <c r="H11578">
        <v>69024</v>
      </c>
      <c r="I11578">
        <v>22732</v>
      </c>
      <c r="J11578">
        <v>4864</v>
      </c>
      <c r="K11578">
        <v>32686</v>
      </c>
      <c r="L11578">
        <v>35400</v>
      </c>
      <c r="M11578" t="s">
        <v>2043</v>
      </c>
      <c r="N11578" t="s">
        <v>2043</v>
      </c>
      <c r="O11578" t="s">
        <v>2043</v>
      </c>
      <c r="P11578" t="s">
        <v>2043</v>
      </c>
    </row>
    <row r="11579" spans="1:16" x14ac:dyDescent="0.2">
      <c r="A11579" t="s">
        <v>2188</v>
      </c>
      <c r="B11579">
        <v>138</v>
      </c>
      <c r="C11579">
        <v>2019</v>
      </c>
      <c r="D11579" t="s">
        <v>100</v>
      </c>
      <c r="E11579" t="s">
        <v>112</v>
      </c>
      <c r="F11579" t="s">
        <v>28</v>
      </c>
      <c r="G11579" t="s">
        <v>1406</v>
      </c>
      <c r="H11579">
        <v>77895</v>
      </c>
      <c r="I11579">
        <v>22561</v>
      </c>
      <c r="J11579">
        <v>4920</v>
      </c>
      <c r="K11579">
        <v>34986</v>
      </c>
      <c r="L11579">
        <v>23300</v>
      </c>
      <c r="M11579" t="s">
        <v>2043</v>
      </c>
      <c r="N11579" t="s">
        <v>2043</v>
      </c>
      <c r="O11579" t="s">
        <v>2043</v>
      </c>
      <c r="P11579" t="s">
        <v>2043</v>
      </c>
    </row>
    <row r="11580" spans="1:16" x14ac:dyDescent="0.2">
      <c r="A11580" t="s">
        <v>2121</v>
      </c>
      <c r="B11580">
        <v>139</v>
      </c>
      <c r="C11580">
        <v>2019</v>
      </c>
      <c r="D11580" t="s">
        <v>100</v>
      </c>
      <c r="E11580" t="s">
        <v>112</v>
      </c>
      <c r="F11580" t="s">
        <v>55</v>
      </c>
      <c r="G11580" t="s">
        <v>1751</v>
      </c>
      <c r="H11580">
        <v>82881</v>
      </c>
      <c r="I11580">
        <v>22127</v>
      </c>
      <c r="J11580">
        <v>5455</v>
      </c>
      <c r="K11580">
        <v>63675</v>
      </c>
      <c r="L11580">
        <v>11000</v>
      </c>
      <c r="M11580" t="s">
        <v>2043</v>
      </c>
      <c r="N11580" t="s">
        <v>2043</v>
      </c>
      <c r="O11580" t="s">
        <v>2043</v>
      </c>
      <c r="P11580" t="s">
        <v>2046</v>
      </c>
    </row>
    <row r="11581" spans="1:16" x14ac:dyDescent="0.2">
      <c r="A11581" t="s">
        <v>2528</v>
      </c>
      <c r="B11581">
        <v>140</v>
      </c>
      <c r="C11581">
        <v>2019</v>
      </c>
      <c r="D11581" t="s">
        <v>974</v>
      </c>
      <c r="E11581" t="s">
        <v>2045</v>
      </c>
      <c r="F11581" t="s">
        <v>177</v>
      </c>
      <c r="G11581" t="s">
        <v>1680</v>
      </c>
      <c r="H11581">
        <v>4114</v>
      </c>
      <c r="I11581">
        <v>22095</v>
      </c>
      <c r="J11581">
        <v>86</v>
      </c>
      <c r="K11581">
        <v>12046</v>
      </c>
      <c r="L11581">
        <v>199000</v>
      </c>
      <c r="M11581" t="s">
        <v>2043</v>
      </c>
      <c r="N11581" t="s">
        <v>2043</v>
      </c>
      <c r="O11581" t="s">
        <v>2043</v>
      </c>
      <c r="P11581" t="s">
        <v>2043</v>
      </c>
    </row>
    <row r="11582" spans="1:16" x14ac:dyDescent="0.2">
      <c r="A11582" t="s">
        <v>2142</v>
      </c>
      <c r="B11582">
        <v>141</v>
      </c>
      <c r="C11582">
        <v>2019</v>
      </c>
      <c r="D11582" t="s">
        <v>330</v>
      </c>
      <c r="E11582" t="s">
        <v>2143</v>
      </c>
      <c r="F11582" t="s">
        <v>187</v>
      </c>
      <c r="G11582" t="s">
        <v>1448</v>
      </c>
      <c r="H11582">
        <v>4965</v>
      </c>
      <c r="I11582">
        <v>21991</v>
      </c>
      <c r="J11582">
        <v>557</v>
      </c>
      <c r="K11582">
        <v>8520</v>
      </c>
      <c r="L11582">
        <v>30000</v>
      </c>
      <c r="M11582" t="s">
        <v>2043</v>
      </c>
      <c r="N11582" t="s">
        <v>2043</v>
      </c>
      <c r="O11582" t="s">
        <v>2043</v>
      </c>
      <c r="P11582" t="s">
        <v>2043</v>
      </c>
    </row>
    <row r="11583" spans="1:16" x14ac:dyDescent="0.2">
      <c r="A11583" t="s">
        <v>2158</v>
      </c>
      <c r="B11583">
        <v>142</v>
      </c>
      <c r="C11583">
        <v>2019</v>
      </c>
      <c r="D11583" t="s">
        <v>118</v>
      </c>
      <c r="E11583" t="s">
        <v>2061</v>
      </c>
      <c r="F11583" t="s">
        <v>22</v>
      </c>
      <c r="G11583" t="s">
        <v>1502</v>
      </c>
      <c r="H11583">
        <v>28690</v>
      </c>
      <c r="I11583">
        <v>21965</v>
      </c>
      <c r="J11583">
        <v>2465</v>
      </c>
      <c r="K11583">
        <v>26243</v>
      </c>
      <c r="L11583">
        <v>58803</v>
      </c>
      <c r="M11583" t="s">
        <v>2043</v>
      </c>
      <c r="N11583" t="s">
        <v>2043</v>
      </c>
      <c r="O11583" t="s">
        <v>2043</v>
      </c>
      <c r="P11583" t="s">
        <v>2043</v>
      </c>
    </row>
    <row r="11584" spans="1:16" x14ac:dyDescent="0.2">
      <c r="A11584" t="s">
        <v>2134</v>
      </c>
      <c r="B11584">
        <v>143</v>
      </c>
      <c r="C11584">
        <v>2019</v>
      </c>
      <c r="D11584" t="s">
        <v>97</v>
      </c>
      <c r="E11584" t="s">
        <v>2044</v>
      </c>
      <c r="F11584" t="s">
        <v>86</v>
      </c>
      <c r="G11584" t="s">
        <v>1471</v>
      </c>
      <c r="H11584">
        <v>37443</v>
      </c>
      <c r="I11584">
        <v>21758</v>
      </c>
      <c r="J11584">
        <v>2920</v>
      </c>
      <c r="K11584">
        <v>140406</v>
      </c>
      <c r="L11584">
        <v>11390</v>
      </c>
      <c r="M11584" t="s">
        <v>2043</v>
      </c>
      <c r="N11584" t="s">
        <v>2043</v>
      </c>
      <c r="O11584" t="s">
        <v>2043</v>
      </c>
      <c r="P11584" t="s">
        <v>2043</v>
      </c>
    </row>
    <row r="11585" spans="1:16" x14ac:dyDescent="0.2">
      <c r="A11585" t="s">
        <v>2539</v>
      </c>
      <c r="B11585">
        <v>144</v>
      </c>
      <c r="C11585">
        <v>2019</v>
      </c>
      <c r="D11585" t="s">
        <v>17</v>
      </c>
      <c r="E11585" t="s">
        <v>17</v>
      </c>
      <c r="F11585" t="s">
        <v>55</v>
      </c>
      <c r="G11585" t="s">
        <v>1409</v>
      </c>
      <c r="H11585">
        <v>48338</v>
      </c>
      <c r="I11585">
        <v>21461</v>
      </c>
      <c r="J11585">
        <v>976</v>
      </c>
      <c r="K11585">
        <v>29740</v>
      </c>
      <c r="L11585">
        <v>48817</v>
      </c>
      <c r="M11585" t="s">
        <v>2046</v>
      </c>
      <c r="N11585" t="s">
        <v>2043</v>
      </c>
      <c r="O11585" t="s">
        <v>2043</v>
      </c>
      <c r="P11585" t="s">
        <v>2043</v>
      </c>
    </row>
    <row r="11586" spans="1:16" x14ac:dyDescent="0.2">
      <c r="A11586" t="s">
        <v>2153</v>
      </c>
      <c r="B11586">
        <v>145</v>
      </c>
      <c r="C11586">
        <v>2019</v>
      </c>
      <c r="D11586" t="s">
        <v>350</v>
      </c>
      <c r="E11586" t="s">
        <v>2042</v>
      </c>
      <c r="F11586" t="s">
        <v>177</v>
      </c>
      <c r="G11586" t="s">
        <v>1487</v>
      </c>
      <c r="H11586">
        <v>3217</v>
      </c>
      <c r="I11586">
        <v>21413</v>
      </c>
      <c r="J11586">
        <v>396</v>
      </c>
      <c r="K11586">
        <v>10665</v>
      </c>
      <c r="L11586">
        <v>26000</v>
      </c>
      <c r="M11586" t="s">
        <v>2043</v>
      </c>
      <c r="N11586" t="s">
        <v>2046</v>
      </c>
      <c r="O11586" t="s">
        <v>2043</v>
      </c>
      <c r="P11586" t="s">
        <v>2043</v>
      </c>
    </row>
    <row r="11587" spans="1:16" x14ac:dyDescent="0.2">
      <c r="A11587" t="s">
        <v>2296</v>
      </c>
      <c r="B11587">
        <v>146</v>
      </c>
      <c r="C11587">
        <v>2019</v>
      </c>
      <c r="D11587" t="s">
        <v>1138</v>
      </c>
      <c r="E11587" t="s">
        <v>2044</v>
      </c>
      <c r="F11587" t="s">
        <v>55</v>
      </c>
      <c r="G11587" t="s">
        <v>1453</v>
      </c>
      <c r="H11587">
        <v>16607</v>
      </c>
      <c r="I11587">
        <v>21340</v>
      </c>
      <c r="J11587">
        <v>1063</v>
      </c>
      <c r="K11587">
        <v>13457</v>
      </c>
      <c r="L11587">
        <v>90000</v>
      </c>
      <c r="M11587" t="s">
        <v>2043</v>
      </c>
      <c r="N11587" t="s">
        <v>2043</v>
      </c>
      <c r="O11587" t="s">
        <v>2043</v>
      </c>
      <c r="P11587" t="s">
        <v>2043</v>
      </c>
    </row>
    <row r="11588" spans="1:16" x14ac:dyDescent="0.2">
      <c r="A11588" t="s">
        <v>2170</v>
      </c>
      <c r="B11588">
        <v>147</v>
      </c>
      <c r="C11588">
        <v>2019</v>
      </c>
      <c r="D11588" t="s">
        <v>17</v>
      </c>
      <c r="E11588" t="s">
        <v>17</v>
      </c>
      <c r="F11588" t="s">
        <v>18</v>
      </c>
      <c r="G11588" t="s">
        <v>1491</v>
      </c>
      <c r="H11588">
        <v>8470</v>
      </c>
      <c r="I11588">
        <v>21149</v>
      </c>
      <c r="J11588">
        <v>1150</v>
      </c>
      <c r="K11588">
        <v>11601</v>
      </c>
      <c r="L11588">
        <v>169000</v>
      </c>
      <c r="M11588" t="s">
        <v>2043</v>
      </c>
      <c r="N11588" t="s">
        <v>2043</v>
      </c>
      <c r="O11588" t="s">
        <v>2043</v>
      </c>
      <c r="P11588" t="s">
        <v>2043</v>
      </c>
    </row>
    <row r="11589" spans="1:16" x14ac:dyDescent="0.2">
      <c r="A11589" t="s">
        <v>2146</v>
      </c>
      <c r="B11589">
        <v>148</v>
      </c>
      <c r="C11589">
        <v>2019</v>
      </c>
      <c r="D11589" t="s">
        <v>32</v>
      </c>
      <c r="E11589" t="s">
        <v>2064</v>
      </c>
      <c r="F11589" t="s">
        <v>18</v>
      </c>
      <c r="G11589" t="s">
        <v>1490</v>
      </c>
      <c r="H11589">
        <v>8455</v>
      </c>
      <c r="I11589">
        <v>21037</v>
      </c>
      <c r="J11589">
        <v>183</v>
      </c>
      <c r="K11589">
        <v>18347</v>
      </c>
      <c r="L11589">
        <v>92000</v>
      </c>
      <c r="M11589" t="s">
        <v>2043</v>
      </c>
      <c r="N11589" t="s">
        <v>2043</v>
      </c>
      <c r="O11589" t="s">
        <v>2043</v>
      </c>
      <c r="P11589" t="s">
        <v>2043</v>
      </c>
    </row>
    <row r="11590" spans="1:16" x14ac:dyDescent="0.2">
      <c r="A11590" t="s">
        <v>2113</v>
      </c>
      <c r="B11590">
        <v>149</v>
      </c>
      <c r="C11590">
        <v>2019</v>
      </c>
      <c r="D11590" t="s">
        <v>60</v>
      </c>
      <c r="E11590" t="s">
        <v>2114</v>
      </c>
      <c r="F11590" t="s">
        <v>44</v>
      </c>
      <c r="G11590" t="s">
        <v>1417</v>
      </c>
      <c r="H11590">
        <v>145334</v>
      </c>
      <c r="I11590">
        <v>21025</v>
      </c>
      <c r="J11590">
        <v>5924</v>
      </c>
      <c r="K11590">
        <v>32811</v>
      </c>
      <c r="L11590">
        <v>210000</v>
      </c>
      <c r="M11590" t="s">
        <v>2043</v>
      </c>
      <c r="N11590" t="s">
        <v>2043</v>
      </c>
      <c r="O11590" t="s">
        <v>2043</v>
      </c>
      <c r="P11590" t="s">
        <v>2043</v>
      </c>
    </row>
    <row r="11591" spans="1:16" x14ac:dyDescent="0.2">
      <c r="A11591" t="s">
        <v>2311</v>
      </c>
      <c r="B11591">
        <v>150</v>
      </c>
      <c r="C11591">
        <v>2019</v>
      </c>
      <c r="D11591" t="s">
        <v>974</v>
      </c>
      <c r="E11591" t="s">
        <v>2045</v>
      </c>
      <c r="F11591" t="s">
        <v>55</v>
      </c>
      <c r="G11591" t="s">
        <v>1456</v>
      </c>
      <c r="H11591">
        <v>119035</v>
      </c>
      <c r="I11591">
        <v>20848</v>
      </c>
      <c r="J11591">
        <v>12259</v>
      </c>
      <c r="K11591">
        <v>50124</v>
      </c>
      <c r="L11591">
        <v>15000</v>
      </c>
      <c r="M11591" t="s">
        <v>2043</v>
      </c>
      <c r="N11591" t="s">
        <v>2043</v>
      </c>
      <c r="O11591" t="s">
        <v>2046</v>
      </c>
      <c r="P11591" t="s">
        <v>2043</v>
      </c>
    </row>
    <row r="11592" spans="1:16" x14ac:dyDescent="0.2">
      <c r="A11592" t="s">
        <v>229</v>
      </c>
      <c r="B11592">
        <v>151</v>
      </c>
      <c r="C11592">
        <v>2019</v>
      </c>
      <c r="D11592" t="s">
        <v>230</v>
      </c>
      <c r="E11592" t="s">
        <v>2114</v>
      </c>
      <c r="F11592" t="s">
        <v>75</v>
      </c>
      <c r="G11592" t="s">
        <v>1439</v>
      </c>
      <c r="H11592">
        <v>42117</v>
      </c>
      <c r="I11592">
        <v>20758</v>
      </c>
      <c r="J11592">
        <v>1907</v>
      </c>
      <c r="K11592">
        <v>23696</v>
      </c>
      <c r="L11592">
        <v>176000</v>
      </c>
      <c r="M11592" t="s">
        <v>2043</v>
      </c>
      <c r="N11592" t="s">
        <v>2043</v>
      </c>
      <c r="O11592" t="s">
        <v>2043</v>
      </c>
      <c r="P11592" t="s">
        <v>2043</v>
      </c>
    </row>
    <row r="11593" spans="1:16" x14ac:dyDescent="0.2">
      <c r="A11593" t="s">
        <v>2198</v>
      </c>
      <c r="B11593">
        <v>152</v>
      </c>
      <c r="C11593">
        <v>2019</v>
      </c>
      <c r="D11593" t="s">
        <v>30</v>
      </c>
      <c r="E11593" t="s">
        <v>2045</v>
      </c>
      <c r="F11593" t="s">
        <v>55</v>
      </c>
      <c r="G11593" t="s">
        <v>1456</v>
      </c>
      <c r="H11593">
        <v>13978</v>
      </c>
      <c r="I11593">
        <v>20647</v>
      </c>
      <c r="J11593">
        <v>675</v>
      </c>
      <c r="K11593">
        <v>29235</v>
      </c>
      <c r="L11593">
        <v>71600</v>
      </c>
      <c r="M11593" t="s">
        <v>2043</v>
      </c>
      <c r="N11593" t="s">
        <v>2043</v>
      </c>
      <c r="O11593" t="s">
        <v>2043</v>
      </c>
      <c r="P11593" t="s">
        <v>2043</v>
      </c>
    </row>
    <row r="11594" spans="1:16" x14ac:dyDescent="0.2">
      <c r="A11594" t="s">
        <v>2228</v>
      </c>
      <c r="B11594">
        <v>153</v>
      </c>
      <c r="C11594">
        <v>2019</v>
      </c>
      <c r="D11594" t="s">
        <v>1359</v>
      </c>
      <c r="E11594" t="s">
        <v>2143</v>
      </c>
      <c r="F11594" t="s">
        <v>55</v>
      </c>
      <c r="G11594" t="s">
        <v>1413</v>
      </c>
      <c r="H11594">
        <v>343774</v>
      </c>
      <c r="I11594">
        <v>20609</v>
      </c>
      <c r="J11594">
        <v>10301</v>
      </c>
      <c r="K11594">
        <v>69225</v>
      </c>
      <c r="L11594">
        <v>17000</v>
      </c>
      <c r="M11594" t="s">
        <v>2043</v>
      </c>
      <c r="N11594" t="s">
        <v>2043</v>
      </c>
      <c r="O11594" t="s">
        <v>2043</v>
      </c>
      <c r="P11594" t="s">
        <v>2043</v>
      </c>
    </row>
    <row r="11595" spans="1:16" x14ac:dyDescent="0.2">
      <c r="A11595" t="s">
        <v>2335</v>
      </c>
      <c r="B11595">
        <v>154</v>
      </c>
      <c r="C11595">
        <v>2019</v>
      </c>
      <c r="D11595" t="s">
        <v>1111</v>
      </c>
      <c r="E11595" t="s">
        <v>221</v>
      </c>
      <c r="F11595" t="s">
        <v>177</v>
      </c>
      <c r="G11595" t="s">
        <v>1497</v>
      </c>
      <c r="H11595">
        <v>15514</v>
      </c>
      <c r="I11595">
        <v>20572</v>
      </c>
      <c r="J11595">
        <v>1696</v>
      </c>
      <c r="K11595">
        <v>28566</v>
      </c>
      <c r="L11595">
        <v>11626</v>
      </c>
      <c r="M11595" t="s">
        <v>2043</v>
      </c>
      <c r="N11595" t="s">
        <v>2043</v>
      </c>
      <c r="O11595" t="s">
        <v>2043</v>
      </c>
      <c r="P11595" t="s">
        <v>2043</v>
      </c>
    </row>
    <row r="11596" spans="1:16" x14ac:dyDescent="0.2">
      <c r="A11596" t="s">
        <v>2224</v>
      </c>
      <c r="B11596">
        <v>155</v>
      </c>
      <c r="C11596">
        <v>2019</v>
      </c>
      <c r="D11596" t="s">
        <v>1288</v>
      </c>
      <c r="E11596" t="s">
        <v>112</v>
      </c>
      <c r="F11596" t="s">
        <v>177</v>
      </c>
      <c r="G11596" t="s">
        <v>1741</v>
      </c>
      <c r="H11596">
        <v>13569</v>
      </c>
      <c r="I11596">
        <v>20414</v>
      </c>
      <c r="J11596">
        <v>440</v>
      </c>
      <c r="K11596">
        <v>11765</v>
      </c>
      <c r="L11596">
        <v>12000</v>
      </c>
      <c r="M11596" t="s">
        <v>2043</v>
      </c>
      <c r="N11596" t="s">
        <v>2043</v>
      </c>
      <c r="O11596" t="s">
        <v>2043</v>
      </c>
      <c r="P11596" t="s">
        <v>2043</v>
      </c>
    </row>
    <row r="11597" spans="1:16" x14ac:dyDescent="0.2">
      <c r="A11597" t="s">
        <v>2154</v>
      </c>
      <c r="B11597">
        <v>156</v>
      </c>
      <c r="C11597">
        <v>2019</v>
      </c>
      <c r="D11597" t="s">
        <v>24</v>
      </c>
      <c r="E11597" t="s">
        <v>2042</v>
      </c>
      <c r="F11597" t="s">
        <v>187</v>
      </c>
      <c r="G11597" t="s">
        <v>1501</v>
      </c>
      <c r="H11597">
        <v>11221</v>
      </c>
      <c r="I11597">
        <v>20229</v>
      </c>
      <c r="J11597">
        <v>801</v>
      </c>
      <c r="K11597">
        <v>12469</v>
      </c>
      <c r="L11597">
        <v>81500</v>
      </c>
      <c r="M11597" t="s">
        <v>2043</v>
      </c>
      <c r="N11597" t="s">
        <v>2046</v>
      </c>
      <c r="O11597" t="s">
        <v>2043</v>
      </c>
      <c r="P11597" t="s">
        <v>2043</v>
      </c>
    </row>
    <row r="11598" spans="1:16" x14ac:dyDescent="0.2">
      <c r="A11598" t="s">
        <v>2314</v>
      </c>
      <c r="B11598">
        <v>157</v>
      </c>
      <c r="C11598">
        <v>2019</v>
      </c>
      <c r="D11598" t="s">
        <v>221</v>
      </c>
      <c r="E11598" t="s">
        <v>221</v>
      </c>
      <c r="F11598" t="s">
        <v>55</v>
      </c>
      <c r="G11598" t="s">
        <v>1453</v>
      </c>
      <c r="H11598">
        <v>4631</v>
      </c>
      <c r="I11598">
        <v>20156</v>
      </c>
      <c r="J11598">
        <v>137</v>
      </c>
      <c r="K11598">
        <v>14681</v>
      </c>
      <c r="L11598">
        <v>87000</v>
      </c>
      <c r="M11598" t="s">
        <v>2043</v>
      </c>
      <c r="N11598" t="s">
        <v>2043</v>
      </c>
      <c r="O11598" t="s">
        <v>2043</v>
      </c>
      <c r="P11598" t="s">
        <v>2043</v>
      </c>
    </row>
    <row r="11599" spans="1:16" x14ac:dyDescent="0.2">
      <c r="A11599" t="s">
        <v>2212</v>
      </c>
      <c r="B11599">
        <v>158</v>
      </c>
      <c r="C11599">
        <v>2019</v>
      </c>
      <c r="D11599" t="s">
        <v>976</v>
      </c>
      <c r="E11599" t="s">
        <v>115</v>
      </c>
      <c r="F11599" t="s">
        <v>55</v>
      </c>
      <c r="G11599" t="s">
        <v>1599</v>
      </c>
      <c r="H11599">
        <v>4885</v>
      </c>
      <c r="I11599">
        <v>20054</v>
      </c>
      <c r="J11599">
        <v>301</v>
      </c>
      <c r="K11599">
        <v>11480</v>
      </c>
      <c r="L11599">
        <v>231600</v>
      </c>
      <c r="M11599" t="s">
        <v>2043</v>
      </c>
      <c r="N11599" t="s">
        <v>2043</v>
      </c>
      <c r="O11599" t="s">
        <v>2043</v>
      </c>
      <c r="P11599" t="s">
        <v>2043</v>
      </c>
    </row>
    <row r="11600" spans="1:16" x14ac:dyDescent="0.2">
      <c r="A11600" t="s">
        <v>2571</v>
      </c>
      <c r="B11600">
        <v>159</v>
      </c>
      <c r="C11600">
        <v>2019</v>
      </c>
      <c r="D11600" t="s">
        <v>57</v>
      </c>
      <c r="E11600" t="s">
        <v>2044</v>
      </c>
      <c r="F11600" t="s">
        <v>98</v>
      </c>
      <c r="G11600" t="s">
        <v>1499</v>
      </c>
      <c r="H11600">
        <v>55640</v>
      </c>
      <c r="I11600">
        <v>19993</v>
      </c>
      <c r="J11600">
        <v>5301</v>
      </c>
      <c r="K11600">
        <v>382315</v>
      </c>
      <c r="L11600">
        <v>51996</v>
      </c>
      <c r="M11600" t="s">
        <v>2043</v>
      </c>
      <c r="N11600" t="s">
        <v>2043</v>
      </c>
      <c r="O11600" t="s">
        <v>2043</v>
      </c>
      <c r="P11600" t="s">
        <v>2043</v>
      </c>
    </row>
    <row r="11601" spans="1:16" x14ac:dyDescent="0.2">
      <c r="A11601" t="s">
        <v>1259</v>
      </c>
      <c r="B11601">
        <v>160</v>
      </c>
      <c r="C11601">
        <v>2019</v>
      </c>
      <c r="D11601" t="s">
        <v>824</v>
      </c>
      <c r="E11601" t="s">
        <v>112</v>
      </c>
      <c r="F11601" t="s">
        <v>80</v>
      </c>
      <c r="G11601" t="s">
        <v>1553</v>
      </c>
      <c r="H11601">
        <v>94486</v>
      </c>
      <c r="I11601">
        <v>19893</v>
      </c>
      <c r="J11601">
        <v>2651</v>
      </c>
      <c r="K11601">
        <v>47833</v>
      </c>
      <c r="L11601">
        <v>71000</v>
      </c>
      <c r="M11601" t="s">
        <v>2043</v>
      </c>
      <c r="N11601" t="s">
        <v>2043</v>
      </c>
      <c r="O11601" t="s">
        <v>2043</v>
      </c>
      <c r="P11601" t="s">
        <v>2043</v>
      </c>
    </row>
    <row r="11602" spans="1:16" x14ac:dyDescent="0.2">
      <c r="A11602" t="s">
        <v>2570</v>
      </c>
      <c r="B11602">
        <v>161</v>
      </c>
      <c r="C11602">
        <v>2019</v>
      </c>
      <c r="D11602" t="s">
        <v>65</v>
      </c>
      <c r="E11602" t="s">
        <v>2044</v>
      </c>
      <c r="F11602" t="s">
        <v>33</v>
      </c>
      <c r="G11602" t="s">
        <v>1427</v>
      </c>
      <c r="H11602">
        <v>17873</v>
      </c>
      <c r="I11602">
        <v>19827</v>
      </c>
      <c r="J11602">
        <v>1807</v>
      </c>
      <c r="K11602">
        <v>62307</v>
      </c>
      <c r="L11602">
        <v>18500</v>
      </c>
      <c r="M11602" t="s">
        <v>2043</v>
      </c>
      <c r="N11602" t="s">
        <v>2043</v>
      </c>
      <c r="O11602" t="s">
        <v>2043</v>
      </c>
      <c r="P11602" t="s">
        <v>2043</v>
      </c>
    </row>
    <row r="11603" spans="1:16" x14ac:dyDescent="0.2">
      <c r="A11603" t="s">
        <v>2165</v>
      </c>
      <c r="B11603">
        <v>162</v>
      </c>
      <c r="C11603">
        <v>2019</v>
      </c>
      <c r="D11603" t="s">
        <v>38</v>
      </c>
      <c r="E11603" t="s">
        <v>2055</v>
      </c>
      <c r="F11603" t="s">
        <v>35</v>
      </c>
      <c r="G11603" t="s">
        <v>1494</v>
      </c>
      <c r="H11603">
        <v>107649</v>
      </c>
      <c r="I11603">
        <v>19627</v>
      </c>
      <c r="J11603">
        <v>6963</v>
      </c>
      <c r="K11603">
        <v>55638</v>
      </c>
      <c r="L11603">
        <v>8300</v>
      </c>
      <c r="M11603" t="s">
        <v>2043</v>
      </c>
      <c r="N11603" t="s">
        <v>2043</v>
      </c>
      <c r="O11603" t="s">
        <v>2043</v>
      </c>
      <c r="P11603" t="s">
        <v>2043</v>
      </c>
    </row>
    <row r="11604" spans="1:16" x14ac:dyDescent="0.2">
      <c r="A11604" t="s">
        <v>2529</v>
      </c>
      <c r="B11604">
        <v>163</v>
      </c>
      <c r="C11604">
        <v>2019</v>
      </c>
      <c r="D11604" t="s">
        <v>57</v>
      </c>
      <c r="E11604" t="s">
        <v>2044</v>
      </c>
      <c r="F11604" t="s">
        <v>28</v>
      </c>
      <c r="G11604" t="s">
        <v>1406</v>
      </c>
      <c r="H11604">
        <v>48153</v>
      </c>
      <c r="I11604">
        <v>19214</v>
      </c>
      <c r="J11604">
        <v>4266</v>
      </c>
      <c r="K11604">
        <v>362873</v>
      </c>
      <c r="L11604">
        <v>51300</v>
      </c>
      <c r="M11604" t="s">
        <v>2043</v>
      </c>
      <c r="N11604" t="s">
        <v>2043</v>
      </c>
      <c r="O11604" t="s">
        <v>2043</v>
      </c>
      <c r="P11604" t="s">
        <v>2043</v>
      </c>
    </row>
    <row r="11605" spans="1:16" x14ac:dyDescent="0.2">
      <c r="A11605" t="s">
        <v>1250</v>
      </c>
      <c r="B11605">
        <v>164</v>
      </c>
      <c r="C11605">
        <v>2019</v>
      </c>
      <c r="D11605" t="s">
        <v>221</v>
      </c>
      <c r="E11605" t="s">
        <v>221</v>
      </c>
      <c r="F11605" t="s">
        <v>22</v>
      </c>
      <c r="G11605" t="s">
        <v>1400</v>
      </c>
      <c r="H11605">
        <v>5138</v>
      </c>
      <c r="I11605">
        <v>19167</v>
      </c>
      <c r="J11605">
        <v>225</v>
      </c>
      <c r="K11605">
        <v>8914</v>
      </c>
      <c r="L11605">
        <v>53349</v>
      </c>
      <c r="M11605" t="s">
        <v>2043</v>
      </c>
      <c r="N11605" t="s">
        <v>2043</v>
      </c>
      <c r="O11605" t="s">
        <v>2043</v>
      </c>
      <c r="P11605" t="s">
        <v>2043</v>
      </c>
    </row>
    <row r="11606" spans="1:16" x14ac:dyDescent="0.2">
      <c r="A11606" t="s">
        <v>393</v>
      </c>
      <c r="B11606">
        <v>165</v>
      </c>
      <c r="C11606">
        <v>2019</v>
      </c>
      <c r="D11606" t="s">
        <v>976</v>
      </c>
      <c r="E11606" t="s">
        <v>115</v>
      </c>
      <c r="F11606" t="s">
        <v>398</v>
      </c>
      <c r="G11606" t="s">
        <v>1512</v>
      </c>
      <c r="H11606">
        <v>4703</v>
      </c>
      <c r="I11606">
        <v>19037</v>
      </c>
      <c r="J11606">
        <v>156</v>
      </c>
      <c r="K11606">
        <v>9597</v>
      </c>
      <c r="L11606">
        <v>15400</v>
      </c>
      <c r="M11606" t="s">
        <v>2043</v>
      </c>
      <c r="N11606" t="s">
        <v>2043</v>
      </c>
      <c r="O11606" t="s">
        <v>2043</v>
      </c>
      <c r="P11606" t="s">
        <v>2043</v>
      </c>
    </row>
    <row r="11607" spans="1:16" x14ac:dyDescent="0.2">
      <c r="A11607" t="s">
        <v>2152</v>
      </c>
      <c r="B11607">
        <v>166</v>
      </c>
      <c r="C11607">
        <v>2019</v>
      </c>
      <c r="D11607" t="s">
        <v>79</v>
      </c>
      <c r="E11607" t="s">
        <v>2044</v>
      </c>
      <c r="F11607" t="s">
        <v>28</v>
      </c>
      <c r="G11607" t="s">
        <v>1406</v>
      </c>
      <c r="H11607">
        <v>13875</v>
      </c>
      <c r="I11607">
        <v>18979</v>
      </c>
      <c r="J11607">
        <v>1507</v>
      </c>
      <c r="K11607">
        <v>23396</v>
      </c>
      <c r="L11607">
        <v>29034</v>
      </c>
      <c r="M11607" t="s">
        <v>2043</v>
      </c>
      <c r="N11607" t="s">
        <v>2043</v>
      </c>
      <c r="O11607" t="s">
        <v>2043</v>
      </c>
      <c r="P11607" t="s">
        <v>2043</v>
      </c>
    </row>
    <row r="11608" spans="1:16" x14ac:dyDescent="0.2">
      <c r="A11608" t="s">
        <v>2119</v>
      </c>
      <c r="B11608">
        <v>167</v>
      </c>
      <c r="C11608">
        <v>2019</v>
      </c>
      <c r="D11608" t="s">
        <v>488</v>
      </c>
      <c r="E11608" t="s">
        <v>920</v>
      </c>
      <c r="F11608" t="s">
        <v>22</v>
      </c>
      <c r="G11608" t="s">
        <v>1403</v>
      </c>
      <c r="H11608">
        <v>49510</v>
      </c>
      <c r="I11608">
        <v>18934</v>
      </c>
      <c r="J11608">
        <v>4131</v>
      </c>
      <c r="K11608">
        <v>43854</v>
      </c>
      <c r="L11608">
        <v>11000</v>
      </c>
      <c r="M11608" t="s">
        <v>2043</v>
      </c>
      <c r="N11608" t="s">
        <v>2046</v>
      </c>
      <c r="O11608" t="s">
        <v>2043</v>
      </c>
      <c r="P11608" t="s">
        <v>2043</v>
      </c>
    </row>
    <row r="11609" spans="1:16" x14ac:dyDescent="0.2">
      <c r="A11609" t="s">
        <v>2279</v>
      </c>
      <c r="B11609">
        <v>168</v>
      </c>
      <c r="C11609">
        <v>2019</v>
      </c>
      <c r="D11609" t="s">
        <v>1288</v>
      </c>
      <c r="E11609" t="s">
        <v>112</v>
      </c>
      <c r="F11609" t="s">
        <v>55</v>
      </c>
      <c r="G11609" t="s">
        <v>1936</v>
      </c>
      <c r="H11609">
        <v>8891</v>
      </c>
      <c r="I11609">
        <v>18890</v>
      </c>
      <c r="J11609">
        <v>707</v>
      </c>
      <c r="K11609">
        <v>7154</v>
      </c>
      <c r="L11609">
        <v>11000</v>
      </c>
      <c r="M11609" t="s">
        <v>2043</v>
      </c>
      <c r="N11609" t="s">
        <v>2043</v>
      </c>
      <c r="O11609" t="s">
        <v>2043</v>
      </c>
      <c r="P11609" t="s">
        <v>2043</v>
      </c>
    </row>
    <row r="11610" spans="1:16" x14ac:dyDescent="0.2">
      <c r="A11610" t="s">
        <v>2192</v>
      </c>
      <c r="B11610">
        <v>169</v>
      </c>
      <c r="C11610">
        <v>2019</v>
      </c>
      <c r="D11610" t="s">
        <v>998</v>
      </c>
      <c r="E11610" t="s">
        <v>115</v>
      </c>
      <c r="F11610" t="s">
        <v>86</v>
      </c>
      <c r="G11610" t="s">
        <v>1412</v>
      </c>
      <c r="H11610">
        <v>16350</v>
      </c>
      <c r="I11610">
        <v>18735</v>
      </c>
      <c r="J11610">
        <v>811</v>
      </c>
      <c r="K11610">
        <v>12683</v>
      </c>
      <c r="L11610">
        <v>50000</v>
      </c>
      <c r="M11610" t="s">
        <v>2043</v>
      </c>
      <c r="N11610" t="s">
        <v>2043</v>
      </c>
      <c r="O11610" t="s">
        <v>2043</v>
      </c>
      <c r="P11610" t="s">
        <v>2043</v>
      </c>
    </row>
    <row r="11611" spans="1:16" x14ac:dyDescent="0.2">
      <c r="A11611" t="s">
        <v>2137</v>
      </c>
      <c r="B11611">
        <v>170</v>
      </c>
      <c r="C11611">
        <v>2019</v>
      </c>
      <c r="D11611" t="s">
        <v>488</v>
      </c>
      <c r="E11611" t="s">
        <v>920</v>
      </c>
      <c r="F11611" t="s">
        <v>398</v>
      </c>
      <c r="G11611" t="s">
        <v>1512</v>
      </c>
      <c r="H11611">
        <v>18678</v>
      </c>
      <c r="I11611">
        <v>18628</v>
      </c>
      <c r="J11611">
        <v>2602</v>
      </c>
      <c r="K11611">
        <v>42216</v>
      </c>
      <c r="L11611">
        <v>26800</v>
      </c>
      <c r="M11611" t="s">
        <v>2043</v>
      </c>
      <c r="N11611" t="s">
        <v>2043</v>
      </c>
      <c r="O11611" t="s">
        <v>2043</v>
      </c>
      <c r="P11611" t="s">
        <v>2043</v>
      </c>
    </row>
    <row r="11612" spans="1:16" x14ac:dyDescent="0.2">
      <c r="A11612" t="s">
        <v>2138</v>
      </c>
      <c r="B11612">
        <v>171</v>
      </c>
      <c r="C11612">
        <v>2019</v>
      </c>
      <c r="D11612" t="s">
        <v>1077</v>
      </c>
      <c r="E11612" t="s">
        <v>2054</v>
      </c>
      <c r="F11612" t="s">
        <v>22</v>
      </c>
      <c r="G11612" t="s">
        <v>1400</v>
      </c>
      <c r="H11612">
        <v>42635</v>
      </c>
      <c r="I11612">
        <v>18486</v>
      </c>
      <c r="J11612">
        <v>1410</v>
      </c>
      <c r="K11612">
        <v>14518</v>
      </c>
      <c r="L11612">
        <v>41000</v>
      </c>
      <c r="M11612" t="s">
        <v>2043</v>
      </c>
      <c r="N11612" t="s">
        <v>2043</v>
      </c>
      <c r="O11612" t="s">
        <v>2043</v>
      </c>
      <c r="P11612" t="s">
        <v>2043</v>
      </c>
    </row>
    <row r="11613" spans="1:16" x14ac:dyDescent="0.2">
      <c r="A11613" t="s">
        <v>2166</v>
      </c>
      <c r="B11613">
        <v>172</v>
      </c>
      <c r="C11613">
        <v>2019</v>
      </c>
      <c r="D11613" t="s">
        <v>1294</v>
      </c>
      <c r="E11613" t="s">
        <v>112</v>
      </c>
      <c r="F11613" t="s">
        <v>22</v>
      </c>
      <c r="G11613" t="s">
        <v>1502</v>
      </c>
      <c r="H11613">
        <v>2969</v>
      </c>
      <c r="I11613">
        <v>18313</v>
      </c>
      <c r="J11613">
        <v>111</v>
      </c>
      <c r="K11613">
        <v>22409</v>
      </c>
      <c r="L11613">
        <v>102795</v>
      </c>
      <c r="M11613" t="s">
        <v>2043</v>
      </c>
      <c r="N11613" t="s">
        <v>2043</v>
      </c>
      <c r="O11613" t="s">
        <v>2043</v>
      </c>
      <c r="P11613" t="s">
        <v>2043</v>
      </c>
    </row>
    <row r="11614" spans="1:16" x14ac:dyDescent="0.2">
      <c r="A11614" t="s">
        <v>2530</v>
      </c>
      <c r="B11614">
        <v>173</v>
      </c>
      <c r="C11614">
        <v>2019</v>
      </c>
      <c r="D11614" t="s">
        <v>79</v>
      </c>
      <c r="E11614" t="s">
        <v>2044</v>
      </c>
      <c r="F11614" t="s">
        <v>33</v>
      </c>
      <c r="G11614" t="s">
        <v>1498</v>
      </c>
      <c r="H11614">
        <v>22645</v>
      </c>
      <c r="I11614">
        <v>18253</v>
      </c>
      <c r="J11614">
        <v>2790</v>
      </c>
      <c r="K11614">
        <v>106792</v>
      </c>
      <c r="L11614">
        <v>16500</v>
      </c>
      <c r="M11614" t="s">
        <v>2043</v>
      </c>
      <c r="N11614" t="s">
        <v>2046</v>
      </c>
      <c r="O11614" t="s">
        <v>2043</v>
      </c>
      <c r="P11614" t="s">
        <v>2043</v>
      </c>
    </row>
    <row r="11615" spans="1:16" x14ac:dyDescent="0.2">
      <c r="A11615" t="s">
        <v>2222</v>
      </c>
      <c r="B11615">
        <v>174</v>
      </c>
      <c r="C11615">
        <v>2019</v>
      </c>
      <c r="D11615" t="s">
        <v>350</v>
      </c>
      <c r="E11615" t="s">
        <v>2042</v>
      </c>
      <c r="F11615" t="s">
        <v>35</v>
      </c>
      <c r="G11615" t="s">
        <v>1494</v>
      </c>
      <c r="H11615">
        <v>11690</v>
      </c>
      <c r="I11615">
        <v>17977</v>
      </c>
      <c r="J11615">
        <v>664</v>
      </c>
      <c r="K11615">
        <v>17486</v>
      </c>
      <c r="L11615">
        <v>25110</v>
      </c>
      <c r="M11615" t="s">
        <v>2043</v>
      </c>
      <c r="N11615" t="s">
        <v>2043</v>
      </c>
      <c r="O11615" t="s">
        <v>2043</v>
      </c>
      <c r="P11615" t="s">
        <v>2043</v>
      </c>
    </row>
    <row r="11616" spans="1:16" x14ac:dyDescent="0.2">
      <c r="A11616" t="s">
        <v>2148</v>
      </c>
      <c r="B11616">
        <v>175</v>
      </c>
      <c r="C11616">
        <v>2019</v>
      </c>
      <c r="D11616" t="s">
        <v>21</v>
      </c>
      <c r="E11616" t="s">
        <v>920</v>
      </c>
      <c r="F11616" t="s">
        <v>22</v>
      </c>
      <c r="G11616" t="s">
        <v>1502</v>
      </c>
      <c r="H11616">
        <v>8414</v>
      </c>
      <c r="I11616">
        <v>17715</v>
      </c>
      <c r="J11616">
        <v>1098</v>
      </c>
      <c r="K11616">
        <v>10995</v>
      </c>
      <c r="L11616">
        <v>3622</v>
      </c>
      <c r="M11616" t="s">
        <v>2043</v>
      </c>
      <c r="N11616" t="s">
        <v>2043</v>
      </c>
      <c r="O11616" t="s">
        <v>2043</v>
      </c>
      <c r="P11616" t="s">
        <v>2043</v>
      </c>
    </row>
    <row r="11617" spans="1:16" x14ac:dyDescent="0.2">
      <c r="A11617" t="s">
        <v>2482</v>
      </c>
      <c r="B11617">
        <v>176</v>
      </c>
      <c r="C11617">
        <v>2019</v>
      </c>
      <c r="D11617" t="s">
        <v>985</v>
      </c>
      <c r="E11617" t="s">
        <v>115</v>
      </c>
      <c r="F11617" t="s">
        <v>35</v>
      </c>
      <c r="G11617" t="s">
        <v>1494</v>
      </c>
      <c r="H11617">
        <v>4170</v>
      </c>
      <c r="I11617">
        <v>17620</v>
      </c>
      <c r="J11617">
        <v>199</v>
      </c>
      <c r="K11617">
        <v>4001</v>
      </c>
      <c r="L11617">
        <v>15000</v>
      </c>
      <c r="M11617" t="s">
        <v>2043</v>
      </c>
      <c r="N11617" t="s">
        <v>2043</v>
      </c>
      <c r="O11617" t="s">
        <v>2043</v>
      </c>
      <c r="P11617" t="s">
        <v>2043</v>
      </c>
    </row>
    <row r="11618" spans="1:16" x14ac:dyDescent="0.2">
      <c r="A11618" t="s">
        <v>2252</v>
      </c>
      <c r="B11618">
        <v>177</v>
      </c>
      <c r="C11618">
        <v>2019</v>
      </c>
      <c r="D11618" t="s">
        <v>46</v>
      </c>
      <c r="E11618" t="s">
        <v>46</v>
      </c>
      <c r="F11618" t="s">
        <v>53</v>
      </c>
      <c r="G11618" t="s">
        <v>1521</v>
      </c>
      <c r="H11618">
        <v>39919</v>
      </c>
      <c r="I11618">
        <v>17535</v>
      </c>
      <c r="J11618">
        <v>1109</v>
      </c>
      <c r="K11618">
        <v>19134</v>
      </c>
      <c r="L11618">
        <v>53368</v>
      </c>
      <c r="M11618" t="s">
        <v>2043</v>
      </c>
      <c r="N11618" t="s">
        <v>2043</v>
      </c>
      <c r="O11618" t="s">
        <v>2043</v>
      </c>
      <c r="P11618" t="s">
        <v>2043</v>
      </c>
    </row>
    <row r="11619" spans="1:16" x14ac:dyDescent="0.2">
      <c r="A11619" t="s">
        <v>2123</v>
      </c>
      <c r="B11619">
        <v>178</v>
      </c>
      <c r="C11619">
        <v>2019</v>
      </c>
      <c r="D11619" t="s">
        <v>1727</v>
      </c>
      <c r="E11619" t="s">
        <v>2064</v>
      </c>
      <c r="F11619" t="s">
        <v>142</v>
      </c>
      <c r="G11619" t="s">
        <v>1480</v>
      </c>
      <c r="H11619">
        <v>42083</v>
      </c>
      <c r="I11619">
        <v>17408</v>
      </c>
      <c r="J11619">
        <v>2203</v>
      </c>
      <c r="K11619">
        <v>20390</v>
      </c>
      <c r="L11619">
        <v>87500</v>
      </c>
      <c r="M11619" t="s">
        <v>2043</v>
      </c>
      <c r="N11619" t="s">
        <v>2043</v>
      </c>
      <c r="O11619" t="s">
        <v>2043</v>
      </c>
      <c r="P11619" t="s">
        <v>2043</v>
      </c>
    </row>
    <row r="11620" spans="1:16" x14ac:dyDescent="0.2">
      <c r="A11620" t="s">
        <v>2277</v>
      </c>
      <c r="B11620">
        <v>179</v>
      </c>
      <c r="C11620">
        <v>2019</v>
      </c>
      <c r="D11620" t="s">
        <v>920</v>
      </c>
      <c r="E11620" t="s">
        <v>920</v>
      </c>
      <c r="F11620" t="s">
        <v>116</v>
      </c>
      <c r="G11620" t="s">
        <v>1529</v>
      </c>
      <c r="H11620">
        <v>1740</v>
      </c>
      <c r="I11620">
        <v>17283</v>
      </c>
      <c r="J11620">
        <v>71</v>
      </c>
      <c r="K11620">
        <v>6151</v>
      </c>
      <c r="L11620">
        <v>2400</v>
      </c>
      <c r="M11620" t="s">
        <v>2043</v>
      </c>
      <c r="N11620" t="s">
        <v>2043</v>
      </c>
      <c r="O11620" t="s">
        <v>2043</v>
      </c>
      <c r="P11620" t="s">
        <v>2043</v>
      </c>
    </row>
    <row r="11621" spans="1:16" x14ac:dyDescent="0.2">
      <c r="A11621" t="s">
        <v>2491</v>
      </c>
      <c r="B11621">
        <v>180</v>
      </c>
      <c r="C11621">
        <v>2019</v>
      </c>
      <c r="D11621" t="s">
        <v>1164</v>
      </c>
      <c r="E11621" t="s">
        <v>2061</v>
      </c>
      <c r="F11621" t="s">
        <v>33</v>
      </c>
      <c r="G11621" t="s">
        <v>1624</v>
      </c>
      <c r="H11621">
        <v>5868</v>
      </c>
      <c r="I11621">
        <v>17279</v>
      </c>
      <c r="J11621">
        <v>422</v>
      </c>
      <c r="K11621">
        <v>12270</v>
      </c>
      <c r="L11621" s="1">
        <v>100000</v>
      </c>
      <c r="M11621" t="s">
        <v>2043</v>
      </c>
      <c r="N11621" t="s">
        <v>2043</v>
      </c>
      <c r="O11621" t="s">
        <v>2043</v>
      </c>
      <c r="P11621" t="s">
        <v>2043</v>
      </c>
    </row>
    <row r="11622" spans="1:16" x14ac:dyDescent="0.2">
      <c r="A11622" t="s">
        <v>2163</v>
      </c>
      <c r="B11622">
        <v>181</v>
      </c>
      <c r="C11622">
        <v>2019</v>
      </c>
      <c r="D11622" t="s">
        <v>488</v>
      </c>
      <c r="E11622" t="s">
        <v>920</v>
      </c>
      <c r="F11622" t="s">
        <v>22</v>
      </c>
      <c r="G11622" t="s">
        <v>1403</v>
      </c>
      <c r="H11622">
        <v>55210</v>
      </c>
      <c r="I11622">
        <v>17275</v>
      </c>
      <c r="J11622">
        <v>3419</v>
      </c>
      <c r="K11622">
        <v>33935</v>
      </c>
      <c r="L11622">
        <v>2800</v>
      </c>
      <c r="M11622" t="s">
        <v>2043</v>
      </c>
      <c r="N11622" t="s">
        <v>2043</v>
      </c>
      <c r="O11622" t="s">
        <v>2043</v>
      </c>
      <c r="P11622" t="s">
        <v>2043</v>
      </c>
    </row>
    <row r="11623" spans="1:16" x14ac:dyDescent="0.2">
      <c r="A11623" t="s">
        <v>2294</v>
      </c>
      <c r="B11623">
        <v>182</v>
      </c>
      <c r="C11623">
        <v>2019</v>
      </c>
      <c r="D11623" t="s">
        <v>974</v>
      </c>
      <c r="E11623" t="s">
        <v>2045</v>
      </c>
      <c r="F11623" t="s">
        <v>55</v>
      </c>
      <c r="G11623" t="s">
        <v>1444</v>
      </c>
      <c r="H11623">
        <v>37653</v>
      </c>
      <c r="I11623">
        <v>17253</v>
      </c>
      <c r="J11623">
        <v>3313</v>
      </c>
      <c r="K11623">
        <v>17773</v>
      </c>
      <c r="L11623">
        <v>21000</v>
      </c>
      <c r="M11623" t="s">
        <v>2043</v>
      </c>
      <c r="N11623" t="s">
        <v>2043</v>
      </c>
      <c r="O11623" t="s">
        <v>2043</v>
      </c>
      <c r="P11623" t="s">
        <v>2043</v>
      </c>
    </row>
    <row r="11624" spans="1:16" x14ac:dyDescent="0.2">
      <c r="A11624" t="s">
        <v>2618</v>
      </c>
      <c r="B11624">
        <v>183</v>
      </c>
      <c r="C11624">
        <v>2019</v>
      </c>
      <c r="D11624" t="s">
        <v>214</v>
      </c>
      <c r="E11624" t="s">
        <v>920</v>
      </c>
      <c r="F11624" t="s">
        <v>55</v>
      </c>
      <c r="G11624" t="s">
        <v>1413</v>
      </c>
      <c r="H11624">
        <v>9391</v>
      </c>
      <c r="I11624">
        <v>16759</v>
      </c>
      <c r="J11624">
        <v>6851</v>
      </c>
      <c r="K11624">
        <v>76995</v>
      </c>
      <c r="L11624">
        <v>24000</v>
      </c>
      <c r="M11624" t="s">
        <v>2043</v>
      </c>
      <c r="N11624" t="s">
        <v>2043</v>
      </c>
      <c r="O11624" t="s">
        <v>2043</v>
      </c>
      <c r="P11624" t="s">
        <v>2043</v>
      </c>
    </row>
    <row r="11625" spans="1:16" x14ac:dyDescent="0.2">
      <c r="A11625" t="s">
        <v>2178</v>
      </c>
      <c r="B11625">
        <v>184</v>
      </c>
      <c r="C11625">
        <v>2019</v>
      </c>
      <c r="D11625" t="s">
        <v>214</v>
      </c>
      <c r="E11625" t="s">
        <v>920</v>
      </c>
      <c r="F11625" t="s">
        <v>177</v>
      </c>
      <c r="G11625" t="s">
        <v>1500</v>
      </c>
      <c r="H11625">
        <v>92439</v>
      </c>
      <c r="I11625">
        <v>16727</v>
      </c>
      <c r="J11625">
        <v>6638</v>
      </c>
      <c r="K11625">
        <v>103702</v>
      </c>
      <c r="L11625">
        <v>14300</v>
      </c>
      <c r="M11625" t="s">
        <v>2043</v>
      </c>
      <c r="N11625" t="s">
        <v>2043</v>
      </c>
      <c r="O11625" t="s">
        <v>2043</v>
      </c>
      <c r="P11625" t="s">
        <v>2043</v>
      </c>
    </row>
    <row r="11626" spans="1:16" x14ac:dyDescent="0.2">
      <c r="A11626" t="s">
        <v>2216</v>
      </c>
      <c r="B11626">
        <v>185</v>
      </c>
      <c r="C11626">
        <v>2019</v>
      </c>
      <c r="D11626" t="s">
        <v>1164</v>
      </c>
      <c r="E11626" t="s">
        <v>2061</v>
      </c>
      <c r="F11626" t="s">
        <v>72</v>
      </c>
      <c r="G11626" t="s">
        <v>1481</v>
      </c>
      <c r="H11626">
        <v>11949</v>
      </c>
      <c r="I11626">
        <v>16631</v>
      </c>
      <c r="J11626">
        <v>665</v>
      </c>
      <c r="K11626">
        <v>4427</v>
      </c>
      <c r="L11626">
        <v>15262</v>
      </c>
      <c r="M11626" t="s">
        <v>2043</v>
      </c>
      <c r="N11626" t="s">
        <v>2043</v>
      </c>
      <c r="O11626" t="s">
        <v>2043</v>
      </c>
      <c r="P11626" t="s">
        <v>2043</v>
      </c>
    </row>
    <row r="11627" spans="1:16" x14ac:dyDescent="0.2">
      <c r="A11627" t="s">
        <v>2182</v>
      </c>
      <c r="B11627">
        <v>186</v>
      </c>
      <c r="C11627">
        <v>2019</v>
      </c>
      <c r="D11627" t="s">
        <v>1838</v>
      </c>
      <c r="E11627" t="s">
        <v>2042</v>
      </c>
      <c r="F11627" t="s">
        <v>55</v>
      </c>
      <c r="G11627" t="s">
        <v>1413</v>
      </c>
      <c r="H11627">
        <v>9912</v>
      </c>
      <c r="I11627">
        <v>16580</v>
      </c>
      <c r="J11627">
        <v>1003</v>
      </c>
      <c r="K11627">
        <v>8049</v>
      </c>
      <c r="L11627">
        <v>135000</v>
      </c>
      <c r="M11627" t="s">
        <v>2043</v>
      </c>
      <c r="N11627" t="s">
        <v>2043</v>
      </c>
      <c r="O11627" t="s">
        <v>2043</v>
      </c>
      <c r="P11627" t="s">
        <v>2043</v>
      </c>
    </row>
    <row r="11628" spans="1:16" x14ac:dyDescent="0.2">
      <c r="A11628" t="s">
        <v>2214</v>
      </c>
      <c r="B11628">
        <v>187</v>
      </c>
      <c r="C11628">
        <v>2019</v>
      </c>
      <c r="D11628" t="s">
        <v>97</v>
      </c>
      <c r="E11628" t="s">
        <v>2044</v>
      </c>
      <c r="F11628" t="s">
        <v>98</v>
      </c>
      <c r="G11628" t="s">
        <v>1684</v>
      </c>
      <c r="H11628">
        <v>11992</v>
      </c>
      <c r="I11628">
        <v>16424</v>
      </c>
      <c r="J11628">
        <v>1641</v>
      </c>
      <c r="K11628">
        <v>298147</v>
      </c>
      <c r="L11628">
        <v>11034</v>
      </c>
      <c r="M11628" t="s">
        <v>2043</v>
      </c>
      <c r="N11628" t="s">
        <v>2043</v>
      </c>
      <c r="O11628" t="s">
        <v>2043</v>
      </c>
      <c r="P11628" t="s">
        <v>2043</v>
      </c>
    </row>
    <row r="11629" spans="1:16" x14ac:dyDescent="0.2">
      <c r="A11629" t="s">
        <v>1646</v>
      </c>
      <c r="B11629">
        <v>188</v>
      </c>
      <c r="C11629">
        <v>2019</v>
      </c>
      <c r="D11629" t="s">
        <v>1294</v>
      </c>
      <c r="E11629" t="s">
        <v>112</v>
      </c>
      <c r="F11629" t="s">
        <v>181</v>
      </c>
      <c r="G11629" t="s">
        <v>1516</v>
      </c>
      <c r="H11629">
        <v>9034</v>
      </c>
      <c r="I11629">
        <v>16369</v>
      </c>
      <c r="J11629">
        <v>159</v>
      </c>
      <c r="K11629">
        <v>19110</v>
      </c>
      <c r="L11629">
        <v>77700</v>
      </c>
      <c r="M11629" t="s">
        <v>2043</v>
      </c>
      <c r="N11629" t="s">
        <v>2043</v>
      </c>
      <c r="O11629" t="s">
        <v>2043</v>
      </c>
      <c r="P11629" t="s">
        <v>2043</v>
      </c>
    </row>
    <row r="11630" spans="1:16" x14ac:dyDescent="0.2">
      <c r="A11630" t="s">
        <v>2449</v>
      </c>
      <c r="B11630">
        <v>189</v>
      </c>
      <c r="C11630">
        <v>2019</v>
      </c>
      <c r="D11630" t="s">
        <v>1138</v>
      </c>
      <c r="E11630" t="s">
        <v>2044</v>
      </c>
      <c r="F11630" t="s">
        <v>44</v>
      </c>
      <c r="G11630" t="s">
        <v>1417</v>
      </c>
      <c r="H11630">
        <v>7034</v>
      </c>
      <c r="I11630">
        <v>16318</v>
      </c>
      <c r="J11630">
        <v>485</v>
      </c>
      <c r="K11630">
        <v>10026</v>
      </c>
      <c r="L11630">
        <v>90000</v>
      </c>
      <c r="M11630" t="s">
        <v>2043</v>
      </c>
      <c r="N11630" t="s">
        <v>2043</v>
      </c>
      <c r="O11630" t="s">
        <v>2043</v>
      </c>
      <c r="P11630" t="s">
        <v>2043</v>
      </c>
    </row>
    <row r="11631" spans="1:16" x14ac:dyDescent="0.2">
      <c r="A11631" t="s">
        <v>2272</v>
      </c>
      <c r="B11631">
        <v>190</v>
      </c>
      <c r="C11631">
        <v>2019</v>
      </c>
      <c r="D11631" t="s">
        <v>1103</v>
      </c>
      <c r="E11631" t="s">
        <v>2118</v>
      </c>
      <c r="F11631" t="s">
        <v>86</v>
      </c>
      <c r="G11631" t="s">
        <v>1412</v>
      </c>
      <c r="H11631">
        <v>9794</v>
      </c>
      <c r="I11631">
        <v>16285</v>
      </c>
      <c r="J11631">
        <v>1906</v>
      </c>
      <c r="K11631">
        <v>25361</v>
      </c>
      <c r="L11631">
        <v>45100</v>
      </c>
      <c r="M11631" t="s">
        <v>2043</v>
      </c>
      <c r="N11631" t="s">
        <v>2043</v>
      </c>
      <c r="O11631" t="s">
        <v>2043</v>
      </c>
      <c r="P11631" t="s">
        <v>2043</v>
      </c>
    </row>
    <row r="11632" spans="1:16" x14ac:dyDescent="0.2">
      <c r="A11632" t="s">
        <v>2242</v>
      </c>
      <c r="B11632">
        <v>191</v>
      </c>
      <c r="C11632">
        <v>2019</v>
      </c>
      <c r="D11632" t="s">
        <v>1353</v>
      </c>
      <c r="E11632" t="s">
        <v>2045</v>
      </c>
      <c r="F11632" t="s">
        <v>44</v>
      </c>
      <c r="G11632" t="s">
        <v>2483</v>
      </c>
      <c r="H11632">
        <v>14172</v>
      </c>
      <c r="I11632">
        <v>16241</v>
      </c>
      <c r="J11632">
        <v>643</v>
      </c>
      <c r="K11632">
        <v>7168</v>
      </c>
      <c r="L11632">
        <v>9019</v>
      </c>
      <c r="M11632" t="s">
        <v>2043</v>
      </c>
      <c r="N11632" t="s">
        <v>2046</v>
      </c>
      <c r="O11632" t="s">
        <v>2043</v>
      </c>
      <c r="P11632" t="s">
        <v>2043</v>
      </c>
    </row>
    <row r="11633" spans="1:16" x14ac:dyDescent="0.2">
      <c r="A11633" t="s">
        <v>2179</v>
      </c>
      <c r="B11633">
        <v>192</v>
      </c>
      <c r="C11633">
        <v>2019</v>
      </c>
      <c r="D11633" t="s">
        <v>214</v>
      </c>
      <c r="E11633" t="s">
        <v>920</v>
      </c>
      <c r="F11633" t="s">
        <v>53</v>
      </c>
      <c r="G11633" t="s">
        <v>1471</v>
      </c>
      <c r="H11633">
        <v>41313</v>
      </c>
      <c r="I11633">
        <v>16196</v>
      </c>
      <c r="J11633">
        <v>1924</v>
      </c>
      <c r="K11633">
        <v>68803</v>
      </c>
      <c r="L11633">
        <v>17582</v>
      </c>
      <c r="M11633" t="s">
        <v>2043</v>
      </c>
      <c r="N11633" t="s">
        <v>2043</v>
      </c>
      <c r="O11633" t="s">
        <v>2043</v>
      </c>
      <c r="P11633" t="s">
        <v>2043</v>
      </c>
    </row>
    <row r="11634" spans="1:16" x14ac:dyDescent="0.2">
      <c r="A11634" t="s">
        <v>2269</v>
      </c>
      <c r="B11634">
        <v>193</v>
      </c>
      <c r="C11634">
        <v>2019</v>
      </c>
      <c r="D11634" t="s">
        <v>1353</v>
      </c>
      <c r="E11634" t="s">
        <v>2045</v>
      </c>
      <c r="F11634" t="s">
        <v>41</v>
      </c>
      <c r="G11634" t="s">
        <v>1880</v>
      </c>
      <c r="H11634">
        <v>41666</v>
      </c>
      <c r="I11634">
        <v>16125</v>
      </c>
      <c r="J11634">
        <v>2101</v>
      </c>
      <c r="K11634">
        <v>15913</v>
      </c>
      <c r="L11634">
        <v>281600</v>
      </c>
      <c r="M11634" t="s">
        <v>2043</v>
      </c>
      <c r="N11634" t="s">
        <v>2043</v>
      </c>
      <c r="O11634" t="s">
        <v>2043</v>
      </c>
      <c r="P11634" t="s">
        <v>2043</v>
      </c>
    </row>
    <row r="11635" spans="1:16" x14ac:dyDescent="0.2">
      <c r="A11635" t="s">
        <v>958</v>
      </c>
      <c r="B11635">
        <v>194</v>
      </c>
      <c r="C11635">
        <v>2019</v>
      </c>
      <c r="D11635" t="s">
        <v>1111</v>
      </c>
      <c r="E11635" t="s">
        <v>221</v>
      </c>
      <c r="F11635" t="s">
        <v>22</v>
      </c>
      <c r="G11635" t="s">
        <v>1678</v>
      </c>
      <c r="H11635">
        <v>15452</v>
      </c>
      <c r="I11635">
        <v>16068</v>
      </c>
      <c r="J11635">
        <v>1460</v>
      </c>
      <c r="K11635">
        <v>14115</v>
      </c>
      <c r="L11635">
        <v>8437</v>
      </c>
      <c r="M11635" t="s">
        <v>2043</v>
      </c>
      <c r="N11635" t="s">
        <v>2043</v>
      </c>
      <c r="O11635" t="s">
        <v>2043</v>
      </c>
      <c r="P11635" t="s">
        <v>2043</v>
      </c>
    </row>
    <row r="11636" spans="1:16" x14ac:dyDescent="0.2">
      <c r="A11636" t="s">
        <v>2309</v>
      </c>
      <c r="B11636">
        <v>195</v>
      </c>
      <c r="C11636">
        <v>2019</v>
      </c>
      <c r="D11636" t="s">
        <v>824</v>
      </c>
      <c r="E11636" t="s">
        <v>112</v>
      </c>
      <c r="F11636" t="s">
        <v>41</v>
      </c>
      <c r="G11636" t="s">
        <v>1436</v>
      </c>
      <c r="H11636">
        <v>67193</v>
      </c>
      <c r="I11636">
        <v>15983</v>
      </c>
      <c r="J11636">
        <v>311</v>
      </c>
      <c r="K11636">
        <v>53904</v>
      </c>
      <c r="L11636">
        <v>76032</v>
      </c>
      <c r="M11636" t="s">
        <v>2043</v>
      </c>
      <c r="N11636" t="s">
        <v>2043</v>
      </c>
      <c r="O11636" t="s">
        <v>2043</v>
      </c>
      <c r="P11636" t="s">
        <v>2043</v>
      </c>
    </row>
    <row r="11637" spans="1:16" x14ac:dyDescent="0.2">
      <c r="A11637" t="s">
        <v>2215</v>
      </c>
      <c r="B11637">
        <v>196</v>
      </c>
      <c r="C11637">
        <v>2019</v>
      </c>
      <c r="D11637" t="s">
        <v>24</v>
      </c>
      <c r="E11637" t="s">
        <v>2042</v>
      </c>
      <c r="F11637" t="s">
        <v>93</v>
      </c>
      <c r="G11637" t="s">
        <v>1457</v>
      </c>
      <c r="H11637">
        <v>6879</v>
      </c>
      <c r="I11637">
        <v>15860</v>
      </c>
      <c r="J11637">
        <v>564</v>
      </c>
      <c r="K11637">
        <v>7886</v>
      </c>
      <c r="L11637">
        <v>74000</v>
      </c>
      <c r="M11637" t="s">
        <v>2043</v>
      </c>
      <c r="N11637" t="s">
        <v>2043</v>
      </c>
      <c r="O11637" t="s">
        <v>2043</v>
      </c>
      <c r="P11637" t="s">
        <v>2043</v>
      </c>
    </row>
    <row r="11638" spans="1:16" x14ac:dyDescent="0.2">
      <c r="A11638" t="s">
        <v>2443</v>
      </c>
      <c r="B11638">
        <v>197</v>
      </c>
      <c r="C11638">
        <v>2019</v>
      </c>
      <c r="D11638" t="s">
        <v>175</v>
      </c>
      <c r="E11638" t="s">
        <v>2067</v>
      </c>
      <c r="F11638" t="s">
        <v>55</v>
      </c>
      <c r="G11638" t="s">
        <v>2444</v>
      </c>
      <c r="H11638">
        <v>155674</v>
      </c>
      <c r="I11638">
        <v>15794</v>
      </c>
      <c r="J11638">
        <v>1211</v>
      </c>
      <c r="K11638">
        <v>25974</v>
      </c>
      <c r="L11638">
        <v>7100</v>
      </c>
      <c r="M11638" t="s">
        <v>2046</v>
      </c>
      <c r="N11638" t="s">
        <v>2043</v>
      </c>
      <c r="O11638" t="s">
        <v>2043</v>
      </c>
      <c r="P11638" t="s">
        <v>2043</v>
      </c>
    </row>
    <row r="11639" spans="1:16" x14ac:dyDescent="0.2">
      <c r="A11639" t="s">
        <v>2200</v>
      </c>
      <c r="B11639">
        <v>198</v>
      </c>
      <c r="C11639">
        <v>2019</v>
      </c>
      <c r="D11639" t="s">
        <v>757</v>
      </c>
      <c r="E11639" t="s">
        <v>2143</v>
      </c>
      <c r="F11639" t="s">
        <v>98</v>
      </c>
      <c r="G11639" t="s">
        <v>1442</v>
      </c>
      <c r="H11639">
        <v>7278</v>
      </c>
      <c r="I11639">
        <v>15790</v>
      </c>
      <c r="J11639">
        <v>568</v>
      </c>
      <c r="K11639">
        <v>13720</v>
      </c>
      <c r="L11639">
        <v>227200</v>
      </c>
      <c r="M11639" t="s">
        <v>2043</v>
      </c>
      <c r="N11639" t="s">
        <v>2043</v>
      </c>
      <c r="O11639" t="s">
        <v>2043</v>
      </c>
      <c r="P11639" t="s">
        <v>2043</v>
      </c>
    </row>
    <row r="11640" spans="1:16" x14ac:dyDescent="0.2">
      <c r="A11640" t="s">
        <v>2223</v>
      </c>
      <c r="B11640">
        <v>199</v>
      </c>
      <c r="C11640">
        <v>2019</v>
      </c>
      <c r="D11640" t="s">
        <v>974</v>
      </c>
      <c r="E11640" t="s">
        <v>2045</v>
      </c>
      <c r="F11640" t="s">
        <v>22</v>
      </c>
      <c r="G11640" t="s">
        <v>1502</v>
      </c>
      <c r="H11640">
        <v>99559</v>
      </c>
      <c r="I11640">
        <v>15784</v>
      </c>
      <c r="J11640">
        <v>5580</v>
      </c>
      <c r="K11640">
        <v>17137</v>
      </c>
      <c r="L11640">
        <v>29888</v>
      </c>
      <c r="M11640" t="s">
        <v>2043</v>
      </c>
      <c r="N11640" t="s">
        <v>2043</v>
      </c>
      <c r="O11640" t="s">
        <v>2043</v>
      </c>
      <c r="P11640" t="s">
        <v>2043</v>
      </c>
    </row>
    <row r="11641" spans="1:16" x14ac:dyDescent="0.2">
      <c r="A11641" t="s">
        <v>2167</v>
      </c>
      <c r="B11641">
        <v>200</v>
      </c>
      <c r="C11641">
        <v>2019</v>
      </c>
      <c r="D11641" t="s">
        <v>980</v>
      </c>
      <c r="E11641" t="s">
        <v>2055</v>
      </c>
      <c r="F11641" t="s">
        <v>72</v>
      </c>
      <c r="G11641" t="s">
        <v>1421</v>
      </c>
      <c r="H11641">
        <v>30987</v>
      </c>
      <c r="I11641">
        <v>15740</v>
      </c>
      <c r="J11641">
        <v>2131</v>
      </c>
      <c r="K11641">
        <v>30624</v>
      </c>
      <c r="L11641">
        <v>40000</v>
      </c>
      <c r="M11641" t="s">
        <v>2043</v>
      </c>
      <c r="N11641" t="s">
        <v>2043</v>
      </c>
      <c r="O11641" t="s">
        <v>2043</v>
      </c>
      <c r="P11641" t="s">
        <v>2043</v>
      </c>
    </row>
    <row r="11642" spans="1:16" x14ac:dyDescent="0.2">
      <c r="A11642" t="s">
        <v>2161</v>
      </c>
      <c r="B11642">
        <v>201</v>
      </c>
      <c r="C11642">
        <v>2019</v>
      </c>
      <c r="D11642" t="s">
        <v>70</v>
      </c>
      <c r="E11642" t="s">
        <v>70</v>
      </c>
      <c r="F11642" t="s">
        <v>72</v>
      </c>
      <c r="G11642" t="s">
        <v>1481</v>
      </c>
      <c r="I11642">
        <v>15679</v>
      </c>
      <c r="J11642">
        <v>45</v>
      </c>
      <c r="K11642">
        <v>4387</v>
      </c>
      <c r="L11642">
        <v>23000</v>
      </c>
      <c r="M11642" t="s">
        <v>2043</v>
      </c>
      <c r="N11642" t="s">
        <v>2043</v>
      </c>
      <c r="O11642" t="s">
        <v>2043</v>
      </c>
      <c r="P11642" t="s">
        <v>2043</v>
      </c>
    </row>
    <row r="11643" spans="1:16" x14ac:dyDescent="0.2">
      <c r="A11643" t="s">
        <v>2175</v>
      </c>
      <c r="B11643">
        <v>202</v>
      </c>
      <c r="C11643">
        <v>2019</v>
      </c>
      <c r="D11643" t="s">
        <v>1077</v>
      </c>
      <c r="E11643" t="s">
        <v>2054</v>
      </c>
      <c r="F11643" t="s">
        <v>28</v>
      </c>
      <c r="G11643" t="s">
        <v>1406</v>
      </c>
      <c r="H11643">
        <v>58931</v>
      </c>
      <c r="I11643">
        <v>15544</v>
      </c>
      <c r="J11643">
        <v>2400</v>
      </c>
      <c r="K11643">
        <v>12161</v>
      </c>
      <c r="L11643">
        <v>34500</v>
      </c>
      <c r="M11643" t="s">
        <v>2043</v>
      </c>
      <c r="N11643" t="s">
        <v>2043</v>
      </c>
      <c r="O11643" t="s">
        <v>2043</v>
      </c>
      <c r="P11643" t="s">
        <v>2043</v>
      </c>
    </row>
    <row r="11644" spans="1:16" x14ac:dyDescent="0.2">
      <c r="A11644" t="s">
        <v>1178</v>
      </c>
      <c r="B11644">
        <v>203</v>
      </c>
      <c r="C11644">
        <v>2019</v>
      </c>
      <c r="D11644" t="s">
        <v>17</v>
      </c>
      <c r="E11644" t="s">
        <v>17</v>
      </c>
      <c r="F11644" t="s">
        <v>53</v>
      </c>
      <c r="G11644" t="s">
        <v>1479</v>
      </c>
      <c r="H11644">
        <v>4216</v>
      </c>
      <c r="I11644">
        <v>15475</v>
      </c>
      <c r="J11644">
        <v>693</v>
      </c>
      <c r="K11644">
        <v>16872</v>
      </c>
      <c r="L11644">
        <v>64000</v>
      </c>
      <c r="M11644" t="s">
        <v>2043</v>
      </c>
      <c r="N11644" t="s">
        <v>2043</v>
      </c>
      <c r="O11644" t="s">
        <v>2043</v>
      </c>
      <c r="P11644" t="s">
        <v>2043</v>
      </c>
    </row>
    <row r="11645" spans="1:16" x14ac:dyDescent="0.2">
      <c r="A11645" t="s">
        <v>2487</v>
      </c>
      <c r="B11645">
        <v>204</v>
      </c>
      <c r="C11645">
        <v>2019</v>
      </c>
      <c r="D11645" t="s">
        <v>1359</v>
      </c>
      <c r="E11645" t="s">
        <v>2143</v>
      </c>
      <c r="F11645" t="s">
        <v>55</v>
      </c>
      <c r="G11645" t="s">
        <v>1456</v>
      </c>
      <c r="H11645">
        <v>121826</v>
      </c>
      <c r="I11645">
        <v>15451</v>
      </c>
      <c r="J11645">
        <v>2057</v>
      </c>
      <c r="K11645">
        <v>43332</v>
      </c>
      <c r="L11645">
        <v>21800</v>
      </c>
      <c r="M11645" t="s">
        <v>2043</v>
      </c>
      <c r="N11645" t="s">
        <v>2043</v>
      </c>
      <c r="O11645" t="s">
        <v>2043</v>
      </c>
      <c r="P11645" t="s">
        <v>2043</v>
      </c>
    </row>
    <row r="11646" spans="1:16" x14ac:dyDescent="0.2">
      <c r="A11646" t="s">
        <v>2191</v>
      </c>
      <c r="B11646">
        <v>205</v>
      </c>
      <c r="C11646">
        <v>2019</v>
      </c>
      <c r="D11646" t="s">
        <v>46</v>
      </c>
      <c r="E11646" t="s">
        <v>46</v>
      </c>
      <c r="F11646" t="s">
        <v>98</v>
      </c>
      <c r="G11646" t="s">
        <v>1499</v>
      </c>
      <c r="H11646">
        <v>26649</v>
      </c>
      <c r="I11646">
        <v>15374</v>
      </c>
      <c r="J11646">
        <v>1341</v>
      </c>
      <c r="K11646">
        <v>16015</v>
      </c>
      <c r="L11646">
        <v>47300</v>
      </c>
      <c r="M11646" t="s">
        <v>2043</v>
      </c>
      <c r="N11646" t="s">
        <v>2043</v>
      </c>
      <c r="O11646" t="s">
        <v>2043</v>
      </c>
      <c r="P11646" t="s">
        <v>2043</v>
      </c>
    </row>
    <row r="11647" spans="1:16" x14ac:dyDescent="0.2">
      <c r="A11647" t="s">
        <v>2193</v>
      </c>
      <c r="B11647">
        <v>206</v>
      </c>
      <c r="C11647">
        <v>2019</v>
      </c>
      <c r="D11647" t="s">
        <v>715</v>
      </c>
      <c r="E11647" t="s">
        <v>2143</v>
      </c>
      <c r="F11647" t="s">
        <v>28</v>
      </c>
      <c r="G11647" t="s">
        <v>1406</v>
      </c>
      <c r="H11647">
        <v>16327</v>
      </c>
      <c r="I11647">
        <v>15290</v>
      </c>
      <c r="J11647">
        <v>1326</v>
      </c>
      <c r="K11647">
        <v>24617</v>
      </c>
      <c r="L11647">
        <v>70400</v>
      </c>
      <c r="M11647" t="s">
        <v>2043</v>
      </c>
      <c r="N11647" t="s">
        <v>2043</v>
      </c>
      <c r="O11647" t="s">
        <v>2043</v>
      </c>
      <c r="P11647" t="s">
        <v>2043</v>
      </c>
    </row>
    <row r="11648" spans="1:16" x14ac:dyDescent="0.2">
      <c r="A11648" t="s">
        <v>2340</v>
      </c>
      <c r="B11648">
        <v>207</v>
      </c>
      <c r="C11648">
        <v>2019</v>
      </c>
      <c r="D11648" t="s">
        <v>100</v>
      </c>
      <c r="E11648" t="s">
        <v>112</v>
      </c>
      <c r="F11648" t="s">
        <v>41</v>
      </c>
      <c r="G11648" t="s">
        <v>1932</v>
      </c>
      <c r="H11648">
        <v>66242</v>
      </c>
      <c r="I11648">
        <v>15281</v>
      </c>
      <c r="J11648">
        <v>4046</v>
      </c>
      <c r="K11648">
        <v>35480</v>
      </c>
      <c r="L11648">
        <v>8852</v>
      </c>
      <c r="M11648" t="s">
        <v>2043</v>
      </c>
      <c r="N11648" t="s">
        <v>2043</v>
      </c>
      <c r="O11648" t="s">
        <v>2043</v>
      </c>
      <c r="P11648" t="s">
        <v>2043</v>
      </c>
    </row>
    <row r="11649" spans="1:16" x14ac:dyDescent="0.2">
      <c r="A11649" t="s">
        <v>2229</v>
      </c>
      <c r="B11649">
        <v>208</v>
      </c>
      <c r="C11649">
        <v>2019</v>
      </c>
      <c r="D11649" t="s">
        <v>221</v>
      </c>
      <c r="E11649" t="s">
        <v>221</v>
      </c>
      <c r="F11649" t="s">
        <v>22</v>
      </c>
      <c r="G11649" t="s">
        <v>1502</v>
      </c>
      <c r="H11649">
        <v>10490</v>
      </c>
      <c r="I11649">
        <v>14985</v>
      </c>
      <c r="J11649">
        <v>163</v>
      </c>
      <c r="K11649">
        <v>12646</v>
      </c>
      <c r="L11649">
        <v>77600</v>
      </c>
      <c r="M11649" t="s">
        <v>2043</v>
      </c>
      <c r="N11649" t="s">
        <v>2043</v>
      </c>
      <c r="O11649" t="s">
        <v>2043</v>
      </c>
      <c r="P11649" t="s">
        <v>2043</v>
      </c>
    </row>
    <row r="11650" spans="1:16" x14ac:dyDescent="0.2">
      <c r="A11650" t="s">
        <v>2255</v>
      </c>
      <c r="B11650">
        <v>209</v>
      </c>
      <c r="C11650">
        <v>2019</v>
      </c>
      <c r="D11650" t="s">
        <v>1838</v>
      </c>
      <c r="E11650" t="s">
        <v>2042</v>
      </c>
      <c r="F11650" t="s">
        <v>55</v>
      </c>
      <c r="G11650" t="s">
        <v>1414</v>
      </c>
      <c r="H11650">
        <v>34502</v>
      </c>
      <c r="I11650">
        <v>14984</v>
      </c>
      <c r="J11650">
        <v>1588</v>
      </c>
      <c r="K11650">
        <v>6074</v>
      </c>
      <c r="L11650">
        <v>88100</v>
      </c>
      <c r="M11650" t="s">
        <v>2043</v>
      </c>
      <c r="N11650" t="s">
        <v>2046</v>
      </c>
      <c r="O11650" t="s">
        <v>2043</v>
      </c>
      <c r="P11650" t="s">
        <v>2043</v>
      </c>
    </row>
    <row r="11651" spans="1:16" x14ac:dyDescent="0.2">
      <c r="A11651" t="s">
        <v>2225</v>
      </c>
      <c r="B11651">
        <v>210</v>
      </c>
      <c r="C11651">
        <v>2019</v>
      </c>
      <c r="D11651" t="s">
        <v>79</v>
      </c>
      <c r="E11651" t="s">
        <v>2044</v>
      </c>
      <c r="F11651" t="s">
        <v>28</v>
      </c>
      <c r="G11651" t="s">
        <v>1406</v>
      </c>
      <c r="H11651">
        <v>47660</v>
      </c>
      <c r="I11651">
        <v>14950</v>
      </c>
      <c r="J11651">
        <v>1650</v>
      </c>
      <c r="K11651">
        <v>21578</v>
      </c>
      <c r="L11651">
        <v>66000</v>
      </c>
      <c r="M11651" t="s">
        <v>2043</v>
      </c>
      <c r="N11651" t="s">
        <v>2043</v>
      </c>
      <c r="O11651" t="s">
        <v>2043</v>
      </c>
      <c r="P11651" t="s">
        <v>2043</v>
      </c>
    </row>
    <row r="11652" spans="1:16" x14ac:dyDescent="0.2">
      <c r="A11652" t="s">
        <v>2534</v>
      </c>
      <c r="B11652">
        <v>210</v>
      </c>
      <c r="C11652">
        <v>2019</v>
      </c>
      <c r="D11652" t="s">
        <v>1359</v>
      </c>
      <c r="E11652" t="s">
        <v>2143</v>
      </c>
      <c r="F11652" t="s">
        <v>28</v>
      </c>
      <c r="G11652" t="s">
        <v>1445</v>
      </c>
      <c r="H11652">
        <v>241550</v>
      </c>
      <c r="I11652">
        <v>14950</v>
      </c>
      <c r="J11652">
        <v>5859</v>
      </c>
      <c r="K11652">
        <v>24860</v>
      </c>
      <c r="L11652">
        <v>14800</v>
      </c>
      <c r="M11652" t="s">
        <v>2043</v>
      </c>
      <c r="N11652" t="s">
        <v>2043</v>
      </c>
      <c r="O11652" t="s">
        <v>2043</v>
      </c>
      <c r="P11652" t="s">
        <v>2043</v>
      </c>
    </row>
    <row r="11653" spans="1:16" x14ac:dyDescent="0.2">
      <c r="A11653" t="s">
        <v>2196</v>
      </c>
      <c r="B11653">
        <v>212</v>
      </c>
      <c r="C11653">
        <v>2019</v>
      </c>
      <c r="D11653" t="s">
        <v>980</v>
      </c>
      <c r="E11653" t="s">
        <v>2055</v>
      </c>
      <c r="F11653" t="s">
        <v>72</v>
      </c>
      <c r="G11653" t="s">
        <v>1583</v>
      </c>
      <c r="I11653">
        <v>14936</v>
      </c>
      <c r="J11653">
        <v>255</v>
      </c>
      <c r="K11653">
        <v>9124</v>
      </c>
      <c r="L11653">
        <v>10000</v>
      </c>
      <c r="M11653" t="s">
        <v>2043</v>
      </c>
      <c r="N11653" t="s">
        <v>2046</v>
      </c>
      <c r="O11653" t="s">
        <v>2043</v>
      </c>
      <c r="P11653" t="s">
        <v>2043</v>
      </c>
    </row>
    <row r="11654" spans="1:16" x14ac:dyDescent="0.2">
      <c r="A11654" t="s">
        <v>193</v>
      </c>
      <c r="B11654">
        <v>213</v>
      </c>
      <c r="C11654">
        <v>2019</v>
      </c>
      <c r="D11654" t="s">
        <v>193</v>
      </c>
      <c r="E11654" t="s">
        <v>2143</v>
      </c>
      <c r="F11654" t="s">
        <v>22</v>
      </c>
      <c r="G11654" t="s">
        <v>1403</v>
      </c>
      <c r="H11654">
        <v>44129</v>
      </c>
      <c r="I11654">
        <v>14914</v>
      </c>
      <c r="J11654">
        <v>1925</v>
      </c>
      <c r="K11654">
        <v>22650</v>
      </c>
      <c r="L11654">
        <v>43700</v>
      </c>
      <c r="M11654" t="s">
        <v>2043</v>
      </c>
      <c r="N11654" t="s">
        <v>2043</v>
      </c>
      <c r="O11654" t="s">
        <v>2043</v>
      </c>
      <c r="P11654" t="s">
        <v>2043</v>
      </c>
    </row>
    <row r="11655" spans="1:16" x14ac:dyDescent="0.2">
      <c r="A11655" t="s">
        <v>2194</v>
      </c>
      <c r="B11655">
        <v>214</v>
      </c>
      <c r="C11655">
        <v>2019</v>
      </c>
      <c r="D11655" t="s">
        <v>1727</v>
      </c>
      <c r="E11655" t="s">
        <v>2064</v>
      </c>
      <c r="F11655" t="s">
        <v>44</v>
      </c>
      <c r="G11655" t="s">
        <v>1513</v>
      </c>
      <c r="H11655">
        <v>46923</v>
      </c>
      <c r="I11655">
        <v>14768</v>
      </c>
      <c r="J11655">
        <v>2563</v>
      </c>
      <c r="K11655">
        <v>14870</v>
      </c>
      <c r="L11655">
        <v>48000</v>
      </c>
      <c r="M11655" t="s">
        <v>2043</v>
      </c>
      <c r="N11655" t="s">
        <v>2043</v>
      </c>
      <c r="O11655" t="s">
        <v>2043</v>
      </c>
      <c r="P11655" t="s">
        <v>2043</v>
      </c>
    </row>
    <row r="11656" spans="1:16" x14ac:dyDescent="0.2">
      <c r="A11656" t="s">
        <v>2206</v>
      </c>
      <c r="B11656">
        <v>215</v>
      </c>
      <c r="C11656">
        <v>2019</v>
      </c>
      <c r="D11656" t="s">
        <v>46</v>
      </c>
      <c r="E11656" t="s">
        <v>46</v>
      </c>
      <c r="F11656" t="s">
        <v>72</v>
      </c>
      <c r="G11656" t="s">
        <v>1461</v>
      </c>
      <c r="H11656">
        <v>50908</v>
      </c>
      <c r="I11656">
        <v>14668</v>
      </c>
      <c r="J11656">
        <v>1429</v>
      </c>
      <c r="K11656">
        <v>20075</v>
      </c>
      <c r="L11656">
        <v>49000</v>
      </c>
      <c r="M11656" t="s">
        <v>2043</v>
      </c>
      <c r="N11656" t="s">
        <v>2043</v>
      </c>
      <c r="O11656" t="s">
        <v>2043</v>
      </c>
      <c r="P11656" t="s">
        <v>2043</v>
      </c>
    </row>
    <row r="11657" spans="1:16" x14ac:dyDescent="0.2">
      <c r="A11657" t="s">
        <v>2573</v>
      </c>
      <c r="B11657">
        <v>216</v>
      </c>
      <c r="C11657">
        <v>2019</v>
      </c>
      <c r="D11657" t="s">
        <v>1363</v>
      </c>
      <c r="E11657" t="s">
        <v>2045</v>
      </c>
      <c r="F11657" t="s">
        <v>33</v>
      </c>
      <c r="G11657" t="s">
        <v>1642</v>
      </c>
      <c r="H11657">
        <v>78543</v>
      </c>
      <c r="I11657">
        <v>14527</v>
      </c>
      <c r="J11657">
        <v>3998</v>
      </c>
      <c r="K11657">
        <v>22687</v>
      </c>
      <c r="L11657">
        <v>24500</v>
      </c>
      <c r="M11657" t="s">
        <v>2043</v>
      </c>
      <c r="N11657" t="s">
        <v>2043</v>
      </c>
      <c r="O11657" t="s">
        <v>2043</v>
      </c>
      <c r="P11657" t="s">
        <v>2043</v>
      </c>
    </row>
    <row r="11658" spans="1:16" x14ac:dyDescent="0.2">
      <c r="A11658" t="s">
        <v>2205</v>
      </c>
      <c r="B11658">
        <v>217</v>
      </c>
      <c r="C11658">
        <v>2019</v>
      </c>
      <c r="D11658" t="s">
        <v>175</v>
      </c>
      <c r="E11658" t="s">
        <v>2067</v>
      </c>
      <c r="F11658" t="s">
        <v>28</v>
      </c>
      <c r="G11658" t="s">
        <v>1406</v>
      </c>
      <c r="H11658">
        <v>17727</v>
      </c>
      <c r="I11658">
        <v>14514</v>
      </c>
      <c r="J11658">
        <v>1960</v>
      </c>
      <c r="K11658">
        <v>21859</v>
      </c>
      <c r="L11658">
        <v>14750</v>
      </c>
      <c r="M11658" t="s">
        <v>2043</v>
      </c>
      <c r="N11658" t="s">
        <v>2043</v>
      </c>
      <c r="O11658" t="s">
        <v>2043</v>
      </c>
      <c r="P11658" t="s">
        <v>2043</v>
      </c>
    </row>
    <row r="11659" spans="1:16" x14ac:dyDescent="0.2">
      <c r="A11659" t="s">
        <v>2220</v>
      </c>
      <c r="B11659">
        <v>218</v>
      </c>
      <c r="C11659">
        <v>2019</v>
      </c>
      <c r="D11659" t="s">
        <v>1727</v>
      </c>
      <c r="E11659" t="s">
        <v>2064</v>
      </c>
      <c r="F11659" t="s">
        <v>53</v>
      </c>
      <c r="G11659" t="s">
        <v>1521</v>
      </c>
      <c r="H11659">
        <v>22202</v>
      </c>
      <c r="I11659">
        <v>14302</v>
      </c>
      <c r="J11659">
        <v>1061</v>
      </c>
      <c r="K11659">
        <v>15320</v>
      </c>
      <c r="L11659">
        <v>57170</v>
      </c>
      <c r="M11659" t="s">
        <v>2043</v>
      </c>
      <c r="N11659" t="s">
        <v>2043</v>
      </c>
      <c r="O11659" t="s">
        <v>2043</v>
      </c>
      <c r="P11659" t="s">
        <v>2043</v>
      </c>
    </row>
    <row r="11660" spans="1:16" x14ac:dyDescent="0.2">
      <c r="A11660" t="s">
        <v>2264</v>
      </c>
      <c r="B11660">
        <v>219</v>
      </c>
      <c r="C11660">
        <v>2019</v>
      </c>
      <c r="D11660" t="s">
        <v>97</v>
      </c>
      <c r="E11660" t="s">
        <v>2044</v>
      </c>
      <c r="F11660" t="s">
        <v>199</v>
      </c>
      <c r="G11660" t="s">
        <v>1548</v>
      </c>
      <c r="H11660">
        <v>13969</v>
      </c>
      <c r="I11660">
        <v>14237</v>
      </c>
      <c r="J11660">
        <v>1547</v>
      </c>
      <c r="K11660">
        <v>243036</v>
      </c>
      <c r="L11660">
        <v>16475</v>
      </c>
      <c r="M11660" t="s">
        <v>2043</v>
      </c>
      <c r="N11660" t="s">
        <v>2043</v>
      </c>
      <c r="O11660" t="s">
        <v>2043</v>
      </c>
      <c r="P11660" t="s">
        <v>2043</v>
      </c>
    </row>
    <row r="11661" spans="1:16" x14ac:dyDescent="0.2">
      <c r="A11661" t="s">
        <v>2235</v>
      </c>
      <c r="B11661">
        <v>220</v>
      </c>
      <c r="C11661">
        <v>2019</v>
      </c>
      <c r="D11661" t="s">
        <v>214</v>
      </c>
      <c r="E11661" t="s">
        <v>920</v>
      </c>
      <c r="F11661" t="s">
        <v>18</v>
      </c>
      <c r="G11661" t="s">
        <v>1401</v>
      </c>
      <c r="H11661">
        <v>22854</v>
      </c>
      <c r="I11661">
        <v>14212</v>
      </c>
      <c r="J11661">
        <v>1120</v>
      </c>
      <c r="K11661">
        <v>36288</v>
      </c>
      <c r="L11661">
        <v>10600</v>
      </c>
      <c r="M11661" t="s">
        <v>2043</v>
      </c>
      <c r="N11661" t="s">
        <v>2043</v>
      </c>
      <c r="O11661" t="s">
        <v>2043</v>
      </c>
      <c r="P11661" t="s">
        <v>2043</v>
      </c>
    </row>
    <row r="11662" spans="1:16" x14ac:dyDescent="0.2">
      <c r="A11662" t="s">
        <v>2253</v>
      </c>
      <c r="B11662">
        <v>221</v>
      </c>
      <c r="C11662">
        <v>2019</v>
      </c>
      <c r="D11662" t="s">
        <v>609</v>
      </c>
      <c r="E11662" t="s">
        <v>2044</v>
      </c>
      <c r="F11662" t="s">
        <v>28</v>
      </c>
      <c r="G11662" t="s">
        <v>1406</v>
      </c>
      <c r="H11662">
        <v>67538</v>
      </c>
      <c r="I11662">
        <v>14198</v>
      </c>
      <c r="J11662">
        <v>4305</v>
      </c>
      <c r="K11662">
        <v>159573</v>
      </c>
      <c r="L11662">
        <v>14900</v>
      </c>
      <c r="M11662" t="s">
        <v>2043</v>
      </c>
      <c r="N11662" t="s">
        <v>2043</v>
      </c>
      <c r="O11662" t="s">
        <v>2043</v>
      </c>
      <c r="P11662" t="s">
        <v>2043</v>
      </c>
    </row>
    <row r="11663" spans="1:16" x14ac:dyDescent="0.2">
      <c r="A11663" t="s">
        <v>2172</v>
      </c>
      <c r="B11663">
        <v>222</v>
      </c>
      <c r="C11663">
        <v>2019</v>
      </c>
      <c r="D11663" t="s">
        <v>166</v>
      </c>
      <c r="E11663" t="s">
        <v>2118</v>
      </c>
      <c r="F11663" t="s">
        <v>98</v>
      </c>
      <c r="G11663" t="s">
        <v>1499</v>
      </c>
      <c r="H11663">
        <v>3379</v>
      </c>
      <c r="I11663">
        <v>14178</v>
      </c>
      <c r="J11663">
        <v>1115</v>
      </c>
      <c r="K11663">
        <v>10982</v>
      </c>
      <c r="L11663">
        <v>29000</v>
      </c>
      <c r="M11663" t="s">
        <v>2043</v>
      </c>
      <c r="N11663" t="s">
        <v>2043</v>
      </c>
      <c r="O11663" t="s">
        <v>2043</v>
      </c>
      <c r="P11663" t="s">
        <v>2043</v>
      </c>
    </row>
    <row r="11664" spans="1:16" x14ac:dyDescent="0.2">
      <c r="A11664" t="s">
        <v>2136</v>
      </c>
      <c r="B11664">
        <v>223</v>
      </c>
      <c r="C11664">
        <v>2019</v>
      </c>
      <c r="D11664" t="s">
        <v>1294</v>
      </c>
      <c r="E11664" t="s">
        <v>112</v>
      </c>
      <c r="F11664" t="s">
        <v>113</v>
      </c>
      <c r="G11664" t="s">
        <v>1664</v>
      </c>
      <c r="H11664">
        <v>434</v>
      </c>
      <c r="I11664">
        <v>14155</v>
      </c>
      <c r="J11664">
        <v>788</v>
      </c>
      <c r="K11664">
        <v>15859</v>
      </c>
      <c r="L11664">
        <v>78500</v>
      </c>
      <c r="M11664" t="s">
        <v>2043</v>
      </c>
      <c r="N11664" t="s">
        <v>2043</v>
      </c>
      <c r="O11664" t="s">
        <v>2043</v>
      </c>
      <c r="P11664" t="s">
        <v>2043</v>
      </c>
    </row>
    <row r="11665" spans="1:16" x14ac:dyDescent="0.2">
      <c r="A11665" t="s">
        <v>2186</v>
      </c>
      <c r="B11665">
        <v>224</v>
      </c>
      <c r="C11665">
        <v>2019</v>
      </c>
      <c r="D11665" t="s">
        <v>223</v>
      </c>
      <c r="E11665" t="s">
        <v>920</v>
      </c>
      <c r="F11665" t="s">
        <v>22</v>
      </c>
      <c r="G11665" t="s">
        <v>1403</v>
      </c>
      <c r="H11665">
        <v>45295</v>
      </c>
      <c r="I11665">
        <v>14144</v>
      </c>
      <c r="J11665">
        <v>1609</v>
      </c>
      <c r="K11665">
        <v>78866</v>
      </c>
      <c r="L11665">
        <v>11012</v>
      </c>
      <c r="M11665" t="s">
        <v>2043</v>
      </c>
      <c r="N11665" t="s">
        <v>2043</v>
      </c>
      <c r="O11665" t="s">
        <v>2043</v>
      </c>
      <c r="P11665" t="s">
        <v>2043</v>
      </c>
    </row>
    <row r="11666" spans="1:16" x14ac:dyDescent="0.2">
      <c r="A11666" t="s">
        <v>2576</v>
      </c>
      <c r="B11666">
        <v>225</v>
      </c>
      <c r="C11666">
        <v>2019</v>
      </c>
      <c r="D11666" t="s">
        <v>1363</v>
      </c>
      <c r="E11666" t="s">
        <v>2042</v>
      </c>
      <c r="F11666" t="s">
        <v>181</v>
      </c>
      <c r="G11666" t="s">
        <v>1549</v>
      </c>
      <c r="H11666">
        <v>6962</v>
      </c>
      <c r="I11666">
        <v>14070</v>
      </c>
      <c r="J11666">
        <v>916</v>
      </c>
      <c r="K11666">
        <v>17841</v>
      </c>
      <c r="L11666">
        <v>27226</v>
      </c>
      <c r="M11666" t="s">
        <v>2043</v>
      </c>
      <c r="N11666" t="s">
        <v>2043</v>
      </c>
      <c r="O11666" t="s">
        <v>2043</v>
      </c>
      <c r="P11666" t="s">
        <v>2043</v>
      </c>
    </row>
    <row r="11667" spans="1:16" x14ac:dyDescent="0.2">
      <c r="A11667" t="s">
        <v>2204</v>
      </c>
      <c r="B11667">
        <v>226</v>
      </c>
      <c r="C11667">
        <v>2019</v>
      </c>
      <c r="D11667" t="s">
        <v>65</v>
      </c>
      <c r="E11667" t="s">
        <v>2044</v>
      </c>
      <c r="F11667" t="s">
        <v>28</v>
      </c>
      <c r="G11667" t="s">
        <v>1406</v>
      </c>
      <c r="H11667">
        <v>14921</v>
      </c>
      <c r="I11667">
        <v>14066</v>
      </c>
      <c r="J11667">
        <v>636</v>
      </c>
      <c r="K11667">
        <v>78316</v>
      </c>
      <c r="L11667">
        <v>17900</v>
      </c>
      <c r="M11667" t="s">
        <v>2043</v>
      </c>
      <c r="N11667" t="s">
        <v>2043</v>
      </c>
      <c r="O11667" t="s">
        <v>2043</v>
      </c>
      <c r="P11667" t="s">
        <v>2043</v>
      </c>
    </row>
    <row r="11668" spans="1:16" x14ac:dyDescent="0.2">
      <c r="A11668" t="s">
        <v>2480</v>
      </c>
      <c r="B11668">
        <v>227</v>
      </c>
      <c r="C11668">
        <v>2019</v>
      </c>
      <c r="D11668" t="s">
        <v>74</v>
      </c>
      <c r="E11668" t="s">
        <v>74</v>
      </c>
      <c r="F11668" t="s">
        <v>28</v>
      </c>
      <c r="G11668" t="s">
        <v>1406</v>
      </c>
      <c r="H11668">
        <v>8658</v>
      </c>
      <c r="I11668">
        <v>14014</v>
      </c>
      <c r="J11668">
        <v>642</v>
      </c>
      <c r="K11668">
        <v>18693</v>
      </c>
      <c r="L11668">
        <v>43000</v>
      </c>
      <c r="M11668" t="s">
        <v>2043</v>
      </c>
      <c r="N11668" t="s">
        <v>2043</v>
      </c>
      <c r="O11668" t="s">
        <v>2043</v>
      </c>
      <c r="P11668" t="s">
        <v>2043</v>
      </c>
    </row>
    <row r="11669" spans="1:16" x14ac:dyDescent="0.2">
      <c r="A11669" t="s">
        <v>1849</v>
      </c>
      <c r="B11669">
        <v>228</v>
      </c>
      <c r="C11669">
        <v>2019</v>
      </c>
      <c r="D11669" t="s">
        <v>1104</v>
      </c>
      <c r="E11669" t="s">
        <v>2054</v>
      </c>
      <c r="F11669" t="s">
        <v>33</v>
      </c>
      <c r="G11669" t="s">
        <v>1850</v>
      </c>
      <c r="H11669">
        <v>20610</v>
      </c>
      <c r="I11669">
        <v>13982</v>
      </c>
      <c r="J11669">
        <v>605</v>
      </c>
      <c r="K11669">
        <v>19408</v>
      </c>
      <c r="L11669">
        <v>60767</v>
      </c>
      <c r="M11669" t="s">
        <v>2043</v>
      </c>
      <c r="N11669" t="s">
        <v>2043</v>
      </c>
      <c r="O11669" t="s">
        <v>2043</v>
      </c>
      <c r="P11669" t="s">
        <v>2043</v>
      </c>
    </row>
    <row r="11670" spans="1:16" x14ac:dyDescent="0.2">
      <c r="A11670" t="s">
        <v>2211</v>
      </c>
      <c r="B11670">
        <v>229</v>
      </c>
      <c r="C11670">
        <v>2019</v>
      </c>
      <c r="D11670" t="s">
        <v>74</v>
      </c>
      <c r="E11670" t="s">
        <v>74</v>
      </c>
      <c r="F11670" t="s">
        <v>210</v>
      </c>
      <c r="G11670" t="s">
        <v>1526</v>
      </c>
      <c r="H11670">
        <v>11847</v>
      </c>
      <c r="I11670">
        <v>13972</v>
      </c>
      <c r="J11670">
        <v>1222</v>
      </c>
      <c r="K11670">
        <v>14264</v>
      </c>
      <c r="L11670">
        <v>35000</v>
      </c>
      <c r="M11670" t="s">
        <v>2043</v>
      </c>
      <c r="N11670" t="s">
        <v>2043</v>
      </c>
      <c r="O11670" t="s">
        <v>2043</v>
      </c>
      <c r="P11670" t="s">
        <v>2043</v>
      </c>
    </row>
    <row r="11671" spans="1:16" x14ac:dyDescent="0.2">
      <c r="A11671" t="s">
        <v>2202</v>
      </c>
      <c r="B11671">
        <v>230</v>
      </c>
      <c r="C11671">
        <v>2019</v>
      </c>
      <c r="D11671" t="s">
        <v>230</v>
      </c>
      <c r="E11671" t="s">
        <v>2114</v>
      </c>
      <c r="F11671" t="s">
        <v>954</v>
      </c>
      <c r="G11671" t="s">
        <v>1550</v>
      </c>
      <c r="H11671">
        <v>47247</v>
      </c>
      <c r="I11671">
        <v>13729</v>
      </c>
      <c r="J11671">
        <v>2413</v>
      </c>
      <c r="K11671">
        <v>22547</v>
      </c>
      <c r="L11671">
        <v>51500</v>
      </c>
      <c r="M11671" t="s">
        <v>2043</v>
      </c>
      <c r="N11671" t="s">
        <v>2043</v>
      </c>
      <c r="O11671" t="s">
        <v>2043</v>
      </c>
      <c r="P11671" t="s">
        <v>2043</v>
      </c>
    </row>
    <row r="11672" spans="1:16" x14ac:dyDescent="0.2">
      <c r="A11672" t="s">
        <v>1788</v>
      </c>
      <c r="B11672">
        <v>231</v>
      </c>
      <c r="C11672">
        <v>2019</v>
      </c>
      <c r="D11672" t="s">
        <v>1077</v>
      </c>
      <c r="E11672" t="s">
        <v>2054</v>
      </c>
      <c r="F11672" t="s">
        <v>28</v>
      </c>
      <c r="G11672" t="s">
        <v>1406</v>
      </c>
      <c r="H11672">
        <v>59791</v>
      </c>
      <c r="I11672">
        <v>13683</v>
      </c>
      <c r="J11672">
        <v>1108</v>
      </c>
      <c r="K11672">
        <v>12567</v>
      </c>
      <c r="L11672">
        <v>46000</v>
      </c>
      <c r="M11672" t="s">
        <v>2043</v>
      </c>
      <c r="N11672" t="s">
        <v>2043</v>
      </c>
      <c r="O11672" t="s">
        <v>2043</v>
      </c>
      <c r="P11672" t="s">
        <v>2043</v>
      </c>
    </row>
    <row r="11673" spans="1:16" x14ac:dyDescent="0.2">
      <c r="A11673" t="s">
        <v>2201</v>
      </c>
      <c r="B11673">
        <v>232</v>
      </c>
      <c r="C11673">
        <v>2019</v>
      </c>
      <c r="D11673" t="s">
        <v>27</v>
      </c>
      <c r="E11673" t="s">
        <v>27</v>
      </c>
      <c r="F11673" t="s">
        <v>181</v>
      </c>
      <c r="G11673" t="s">
        <v>1549</v>
      </c>
      <c r="H11673">
        <v>14828</v>
      </c>
      <c r="I11673">
        <v>13621</v>
      </c>
      <c r="J11673">
        <v>1575</v>
      </c>
      <c r="K11673">
        <v>30587</v>
      </c>
      <c r="L11673">
        <v>16000</v>
      </c>
      <c r="M11673" t="s">
        <v>2043</v>
      </c>
      <c r="N11673" t="s">
        <v>2043</v>
      </c>
      <c r="O11673" t="s">
        <v>2043</v>
      </c>
      <c r="P11673" t="s">
        <v>2043</v>
      </c>
    </row>
    <row r="11674" spans="1:16" x14ac:dyDescent="0.2">
      <c r="A11674" t="s">
        <v>2278</v>
      </c>
      <c r="B11674">
        <v>233</v>
      </c>
      <c r="C11674">
        <v>2019</v>
      </c>
      <c r="D11674" t="s">
        <v>824</v>
      </c>
      <c r="E11674" t="s">
        <v>112</v>
      </c>
      <c r="F11674" t="s">
        <v>18</v>
      </c>
      <c r="G11674" t="s">
        <v>1623</v>
      </c>
      <c r="H11674">
        <v>73696</v>
      </c>
      <c r="I11674">
        <v>13601</v>
      </c>
      <c r="J11674">
        <v>3553</v>
      </c>
      <c r="K11674">
        <v>27229</v>
      </c>
      <c r="L11674">
        <v>36000</v>
      </c>
      <c r="M11674" t="s">
        <v>2043</v>
      </c>
      <c r="N11674" t="s">
        <v>2043</v>
      </c>
      <c r="O11674" t="s">
        <v>2043</v>
      </c>
      <c r="P11674" t="s">
        <v>2043</v>
      </c>
    </row>
    <row r="11675" spans="1:16" x14ac:dyDescent="0.2">
      <c r="A11675" t="s">
        <v>2203</v>
      </c>
      <c r="B11675">
        <v>234</v>
      </c>
      <c r="C11675">
        <v>2019</v>
      </c>
      <c r="D11675" t="s">
        <v>980</v>
      </c>
      <c r="E11675" t="s">
        <v>2055</v>
      </c>
      <c r="F11675" t="s">
        <v>18</v>
      </c>
      <c r="G11675" t="s">
        <v>1537</v>
      </c>
      <c r="H11675">
        <v>19723</v>
      </c>
      <c r="I11675">
        <v>13547</v>
      </c>
      <c r="J11675">
        <v>1336</v>
      </c>
      <c r="K11675">
        <v>17780</v>
      </c>
      <c r="L11675">
        <v>34000</v>
      </c>
      <c r="M11675" t="s">
        <v>2043</v>
      </c>
      <c r="N11675" t="s">
        <v>2043</v>
      </c>
      <c r="O11675" t="s">
        <v>2043</v>
      </c>
      <c r="P11675" t="s">
        <v>2043</v>
      </c>
    </row>
    <row r="11676" spans="1:16" x14ac:dyDescent="0.2">
      <c r="A11676" t="s">
        <v>2276</v>
      </c>
      <c r="B11676">
        <v>235</v>
      </c>
      <c r="C11676">
        <v>2019</v>
      </c>
      <c r="D11676" t="s">
        <v>100</v>
      </c>
      <c r="E11676" t="s">
        <v>112</v>
      </c>
      <c r="F11676" t="s">
        <v>146</v>
      </c>
      <c r="G11676" t="s">
        <v>1813</v>
      </c>
      <c r="H11676">
        <v>46498</v>
      </c>
      <c r="I11676">
        <v>13453</v>
      </c>
      <c r="J11676">
        <v>4431</v>
      </c>
      <c r="K11676">
        <v>25289</v>
      </c>
      <c r="L11676">
        <v>7800</v>
      </c>
      <c r="M11676" t="s">
        <v>2043</v>
      </c>
      <c r="N11676" t="s">
        <v>2043</v>
      </c>
      <c r="O11676" t="s">
        <v>2043</v>
      </c>
      <c r="P11676" t="s">
        <v>2043</v>
      </c>
    </row>
    <row r="11677" spans="1:16" x14ac:dyDescent="0.2">
      <c r="A11677" t="s">
        <v>165</v>
      </c>
      <c r="B11677">
        <v>236</v>
      </c>
      <c r="C11677">
        <v>2019</v>
      </c>
      <c r="D11677" t="s">
        <v>166</v>
      </c>
      <c r="E11677" t="s">
        <v>2118</v>
      </c>
      <c r="F11677" t="s">
        <v>98</v>
      </c>
      <c r="G11677" t="s">
        <v>1499</v>
      </c>
      <c r="H11677">
        <v>5224</v>
      </c>
      <c r="I11677">
        <v>13403</v>
      </c>
      <c r="J11677">
        <v>227</v>
      </c>
      <c r="K11677">
        <v>15938</v>
      </c>
      <c r="L11677">
        <v>14000</v>
      </c>
      <c r="M11677" t="s">
        <v>2043</v>
      </c>
      <c r="N11677" t="s">
        <v>2043</v>
      </c>
      <c r="O11677" t="s">
        <v>2043</v>
      </c>
      <c r="P11677" t="s">
        <v>2043</v>
      </c>
    </row>
    <row r="11678" spans="1:16" x14ac:dyDescent="0.2">
      <c r="A11678" t="s">
        <v>2159</v>
      </c>
      <c r="B11678">
        <v>237</v>
      </c>
      <c r="C11678">
        <v>2019</v>
      </c>
      <c r="D11678" t="s">
        <v>488</v>
      </c>
      <c r="E11678" t="s">
        <v>920</v>
      </c>
      <c r="F11678" t="s">
        <v>22</v>
      </c>
      <c r="G11678" t="s">
        <v>1538</v>
      </c>
      <c r="H11678">
        <v>22828</v>
      </c>
      <c r="I11678">
        <v>13382</v>
      </c>
      <c r="J11678">
        <v>615</v>
      </c>
      <c r="K11678">
        <v>40376</v>
      </c>
      <c r="L11678">
        <v>4700</v>
      </c>
      <c r="M11678" t="s">
        <v>2043</v>
      </c>
      <c r="N11678" t="s">
        <v>2043</v>
      </c>
      <c r="O11678" t="s">
        <v>2043</v>
      </c>
      <c r="P11678" t="s">
        <v>2043</v>
      </c>
    </row>
    <row r="11679" spans="1:16" x14ac:dyDescent="0.2">
      <c r="A11679" t="s">
        <v>2533</v>
      </c>
      <c r="B11679">
        <v>238</v>
      </c>
      <c r="C11679">
        <v>2019</v>
      </c>
      <c r="D11679" t="s">
        <v>214</v>
      </c>
      <c r="E11679" t="s">
        <v>920</v>
      </c>
      <c r="F11679" t="s">
        <v>35</v>
      </c>
      <c r="G11679" t="s">
        <v>1494</v>
      </c>
      <c r="H11679">
        <v>61282</v>
      </c>
      <c r="I11679">
        <v>13366</v>
      </c>
      <c r="J11679">
        <v>2447</v>
      </c>
      <c r="K11679">
        <v>77914</v>
      </c>
      <c r="L11679">
        <v>16100</v>
      </c>
      <c r="M11679" t="s">
        <v>2043</v>
      </c>
      <c r="N11679" t="s">
        <v>2043</v>
      </c>
      <c r="O11679" t="s">
        <v>2043</v>
      </c>
      <c r="P11679" t="s">
        <v>2043</v>
      </c>
    </row>
    <row r="11680" spans="1:16" x14ac:dyDescent="0.2">
      <c r="A11680" t="s">
        <v>2484</v>
      </c>
      <c r="B11680">
        <v>239</v>
      </c>
      <c r="C11680">
        <v>2019</v>
      </c>
      <c r="D11680" t="s">
        <v>757</v>
      </c>
      <c r="E11680" t="s">
        <v>2143</v>
      </c>
      <c r="F11680" t="s">
        <v>41</v>
      </c>
      <c r="G11680" t="s">
        <v>1559</v>
      </c>
      <c r="H11680">
        <v>69588</v>
      </c>
      <c r="I11680">
        <v>13326</v>
      </c>
      <c r="J11680">
        <v>1621</v>
      </c>
      <c r="K11680">
        <v>37089</v>
      </c>
      <c r="L11680">
        <v>57000</v>
      </c>
      <c r="M11680" t="s">
        <v>2043</v>
      </c>
      <c r="N11680" t="s">
        <v>2043</v>
      </c>
      <c r="O11680" t="s">
        <v>2043</v>
      </c>
      <c r="P11680" t="s">
        <v>2043</v>
      </c>
    </row>
    <row r="11681" spans="1:16" x14ac:dyDescent="0.2">
      <c r="A11681" t="s">
        <v>2454</v>
      </c>
      <c r="B11681">
        <v>240</v>
      </c>
      <c r="C11681">
        <v>2019</v>
      </c>
      <c r="D11681" t="s">
        <v>636</v>
      </c>
      <c r="E11681" t="s">
        <v>2045</v>
      </c>
      <c r="F11681" t="s">
        <v>55</v>
      </c>
      <c r="G11681" t="s">
        <v>1413</v>
      </c>
      <c r="H11681">
        <v>122103</v>
      </c>
      <c r="I11681">
        <v>13282</v>
      </c>
      <c r="J11681">
        <v>1110</v>
      </c>
      <c r="K11681">
        <v>30737</v>
      </c>
      <c r="L11681">
        <v>35000</v>
      </c>
      <c r="M11681" t="s">
        <v>2046</v>
      </c>
      <c r="N11681" t="s">
        <v>2043</v>
      </c>
      <c r="O11681" t="s">
        <v>2043</v>
      </c>
      <c r="P11681" t="s">
        <v>2043</v>
      </c>
    </row>
    <row r="11682" spans="1:16" x14ac:dyDescent="0.2">
      <c r="A11682" t="s">
        <v>2248</v>
      </c>
      <c r="B11682">
        <v>241</v>
      </c>
      <c r="C11682">
        <v>2019</v>
      </c>
      <c r="D11682" t="s">
        <v>1838</v>
      </c>
      <c r="E11682" t="s">
        <v>2042</v>
      </c>
      <c r="F11682" t="s">
        <v>53</v>
      </c>
      <c r="G11682" t="s">
        <v>1471</v>
      </c>
      <c r="H11682">
        <v>7590</v>
      </c>
      <c r="I11682">
        <v>13237</v>
      </c>
      <c r="J11682">
        <v>644</v>
      </c>
      <c r="K11682">
        <v>8090</v>
      </c>
      <c r="L11682">
        <v>57200</v>
      </c>
      <c r="M11682" t="s">
        <v>2046</v>
      </c>
      <c r="N11682" t="s">
        <v>2043</v>
      </c>
      <c r="O11682" t="s">
        <v>2043</v>
      </c>
      <c r="P11682" t="s">
        <v>2043</v>
      </c>
    </row>
    <row r="11683" spans="1:16" x14ac:dyDescent="0.2">
      <c r="A11683" t="s">
        <v>2268</v>
      </c>
      <c r="B11683">
        <v>242</v>
      </c>
      <c r="C11683">
        <v>2019</v>
      </c>
      <c r="D11683" t="s">
        <v>972</v>
      </c>
      <c r="E11683" t="s">
        <v>112</v>
      </c>
      <c r="F11683" t="s">
        <v>28</v>
      </c>
      <c r="G11683" t="s">
        <v>1517</v>
      </c>
      <c r="H11683">
        <v>9101</v>
      </c>
      <c r="I11683">
        <v>13202</v>
      </c>
      <c r="J11683">
        <v>536</v>
      </c>
      <c r="K11683">
        <v>8501</v>
      </c>
      <c r="L11683">
        <v>22600</v>
      </c>
      <c r="M11683" t="s">
        <v>2043</v>
      </c>
      <c r="N11683" t="s">
        <v>2043</v>
      </c>
      <c r="O11683" t="s">
        <v>2043</v>
      </c>
      <c r="P11683" t="s">
        <v>2043</v>
      </c>
    </row>
    <row r="11684" spans="1:16" x14ac:dyDescent="0.2">
      <c r="A11684" t="s">
        <v>2424</v>
      </c>
      <c r="B11684">
        <v>243</v>
      </c>
      <c r="C11684">
        <v>2019</v>
      </c>
      <c r="D11684" t="s">
        <v>1104</v>
      </c>
      <c r="E11684" t="s">
        <v>2054</v>
      </c>
      <c r="F11684" t="s">
        <v>41</v>
      </c>
      <c r="G11684" t="s">
        <v>2532</v>
      </c>
      <c r="H11684">
        <v>6490</v>
      </c>
      <c r="I11684">
        <v>13033</v>
      </c>
      <c r="J11684">
        <v>6918</v>
      </c>
      <c r="K11684">
        <v>17716</v>
      </c>
      <c r="L11684">
        <v>37000</v>
      </c>
      <c r="M11684" t="s">
        <v>2043</v>
      </c>
      <c r="N11684" t="s">
        <v>2043</v>
      </c>
      <c r="O11684" t="s">
        <v>2043</v>
      </c>
      <c r="P11684" t="s">
        <v>2043</v>
      </c>
    </row>
    <row r="11685" spans="1:16" x14ac:dyDescent="0.2">
      <c r="A11685" t="s">
        <v>1311</v>
      </c>
      <c r="B11685">
        <v>244</v>
      </c>
      <c r="C11685">
        <v>2019</v>
      </c>
      <c r="D11685" t="s">
        <v>40</v>
      </c>
      <c r="E11685" t="s">
        <v>2044</v>
      </c>
      <c r="F11685" t="s">
        <v>28</v>
      </c>
      <c r="G11685" t="s">
        <v>1406</v>
      </c>
      <c r="I11685">
        <v>13015</v>
      </c>
      <c r="J11685">
        <v>465</v>
      </c>
      <c r="K11685">
        <v>74053</v>
      </c>
      <c r="L11685">
        <v>9556</v>
      </c>
      <c r="M11685" t="s">
        <v>2043</v>
      </c>
      <c r="N11685" t="s">
        <v>2046</v>
      </c>
      <c r="O11685" t="s">
        <v>2043</v>
      </c>
      <c r="P11685" t="s">
        <v>2043</v>
      </c>
    </row>
    <row r="11686" spans="1:16" x14ac:dyDescent="0.2">
      <c r="A11686" t="s">
        <v>2619</v>
      </c>
      <c r="B11686">
        <v>245</v>
      </c>
      <c r="C11686">
        <v>2019</v>
      </c>
      <c r="D11686" t="s">
        <v>24</v>
      </c>
      <c r="E11686" t="s">
        <v>2042</v>
      </c>
      <c r="F11686" t="s">
        <v>146</v>
      </c>
      <c r="G11686" t="s">
        <v>1845</v>
      </c>
      <c r="H11686">
        <v>3777</v>
      </c>
      <c r="I11686">
        <v>13007</v>
      </c>
      <c r="J11686">
        <v>127</v>
      </c>
      <c r="K11686">
        <v>3239</v>
      </c>
      <c r="L11686">
        <v>26383</v>
      </c>
      <c r="M11686" t="s">
        <v>2043</v>
      </c>
      <c r="N11686" t="s">
        <v>2043</v>
      </c>
      <c r="O11686" t="s">
        <v>2046</v>
      </c>
      <c r="P11686" t="s">
        <v>2043</v>
      </c>
    </row>
    <row r="11687" spans="1:16" x14ac:dyDescent="0.2">
      <c r="A11687" t="s">
        <v>1112</v>
      </c>
      <c r="B11687">
        <v>246</v>
      </c>
      <c r="C11687">
        <v>2019</v>
      </c>
      <c r="D11687" t="s">
        <v>57</v>
      </c>
      <c r="E11687" t="s">
        <v>2044</v>
      </c>
      <c r="F11687" t="s">
        <v>125</v>
      </c>
      <c r="G11687" t="s">
        <v>1555</v>
      </c>
      <c r="H11687">
        <v>35541</v>
      </c>
      <c r="I11687">
        <v>12996</v>
      </c>
      <c r="J11687">
        <v>3237</v>
      </c>
      <c r="K11687">
        <v>225697</v>
      </c>
      <c r="L11687">
        <v>35852</v>
      </c>
      <c r="M11687" t="s">
        <v>2043</v>
      </c>
      <c r="N11687" t="s">
        <v>2043</v>
      </c>
      <c r="O11687" t="s">
        <v>2043</v>
      </c>
      <c r="P11687" t="s">
        <v>2043</v>
      </c>
    </row>
    <row r="11688" spans="1:16" x14ac:dyDescent="0.2">
      <c r="A11688" t="s">
        <v>705</v>
      </c>
      <c r="B11688">
        <v>247</v>
      </c>
      <c r="C11688">
        <v>2019</v>
      </c>
      <c r="D11688" t="s">
        <v>57</v>
      </c>
      <c r="E11688" t="s">
        <v>2044</v>
      </c>
      <c r="F11688" t="s">
        <v>146</v>
      </c>
      <c r="G11688" t="s">
        <v>1465</v>
      </c>
      <c r="H11688">
        <v>24920</v>
      </c>
      <c r="I11688">
        <v>12973</v>
      </c>
      <c r="J11688">
        <v>2599</v>
      </c>
      <c r="K11688">
        <v>244626</v>
      </c>
      <c r="L11688">
        <v>40142</v>
      </c>
      <c r="M11688" t="s">
        <v>2043</v>
      </c>
      <c r="N11688" t="s">
        <v>2043</v>
      </c>
      <c r="O11688" t="s">
        <v>2043</v>
      </c>
      <c r="P11688" t="s">
        <v>2043</v>
      </c>
    </row>
    <row r="11689" spans="1:16" x14ac:dyDescent="0.2">
      <c r="A11689" t="s">
        <v>2213</v>
      </c>
      <c r="B11689">
        <v>248</v>
      </c>
      <c r="C11689">
        <v>2019</v>
      </c>
      <c r="D11689" t="s">
        <v>175</v>
      </c>
      <c r="E11689" t="s">
        <v>2067</v>
      </c>
      <c r="F11689" t="s">
        <v>28</v>
      </c>
      <c r="G11689" t="s">
        <v>1406</v>
      </c>
      <c r="H11689">
        <v>11531</v>
      </c>
      <c r="I11689">
        <v>12943</v>
      </c>
      <c r="J11689">
        <v>1719</v>
      </c>
      <c r="K11689">
        <v>23783</v>
      </c>
      <c r="L11689">
        <v>10880</v>
      </c>
      <c r="M11689" t="s">
        <v>2043</v>
      </c>
      <c r="N11689" t="s">
        <v>2043</v>
      </c>
      <c r="O11689" t="s">
        <v>2043</v>
      </c>
      <c r="P11689" t="s">
        <v>2043</v>
      </c>
    </row>
    <row r="11690" spans="1:16" x14ac:dyDescent="0.2">
      <c r="A11690" t="s">
        <v>2236</v>
      </c>
      <c r="B11690">
        <v>249</v>
      </c>
      <c r="C11690">
        <v>2019</v>
      </c>
      <c r="D11690" t="s">
        <v>79</v>
      </c>
      <c r="E11690" t="s">
        <v>2044</v>
      </c>
      <c r="F11690" t="s">
        <v>72</v>
      </c>
      <c r="G11690" t="s">
        <v>1421</v>
      </c>
      <c r="H11690">
        <v>17345</v>
      </c>
      <c r="I11690">
        <v>12924</v>
      </c>
      <c r="J11690">
        <v>2098</v>
      </c>
      <c r="K11690">
        <v>137216</v>
      </c>
      <c r="L11690">
        <v>14062</v>
      </c>
      <c r="M11690" t="s">
        <v>2043</v>
      </c>
      <c r="N11690" t="s">
        <v>2043</v>
      </c>
      <c r="O11690" t="s">
        <v>2043</v>
      </c>
      <c r="P11690" t="s">
        <v>2043</v>
      </c>
    </row>
    <row r="11691" spans="1:16" x14ac:dyDescent="0.2">
      <c r="A11691" t="s">
        <v>2324</v>
      </c>
      <c r="B11691">
        <v>250</v>
      </c>
      <c r="C11691">
        <v>2019</v>
      </c>
      <c r="D11691" t="s">
        <v>985</v>
      </c>
      <c r="E11691" t="s">
        <v>115</v>
      </c>
      <c r="F11691" t="s">
        <v>55</v>
      </c>
      <c r="G11691" t="s">
        <v>1799</v>
      </c>
      <c r="H11691">
        <v>1703</v>
      </c>
      <c r="I11691">
        <v>12904</v>
      </c>
      <c r="J11691">
        <v>46</v>
      </c>
      <c r="K11691">
        <v>1666</v>
      </c>
      <c r="L11691">
        <v>8087</v>
      </c>
      <c r="M11691" t="s">
        <v>2043</v>
      </c>
      <c r="N11691" t="s">
        <v>2043</v>
      </c>
      <c r="O11691" t="s">
        <v>2043</v>
      </c>
      <c r="P11691" t="s">
        <v>2043</v>
      </c>
    </row>
    <row r="11692" spans="1:16" x14ac:dyDescent="0.2">
      <c r="A11692" t="s">
        <v>2257</v>
      </c>
      <c r="B11692">
        <v>251</v>
      </c>
      <c r="C11692">
        <v>2019</v>
      </c>
      <c r="D11692" t="s">
        <v>97</v>
      </c>
      <c r="E11692" t="s">
        <v>2044</v>
      </c>
      <c r="F11692" t="s">
        <v>142</v>
      </c>
      <c r="G11692" t="s">
        <v>1790</v>
      </c>
      <c r="H11692">
        <v>8922</v>
      </c>
      <c r="I11692">
        <v>12876</v>
      </c>
      <c r="J11692">
        <v>716</v>
      </c>
      <c r="K11692">
        <v>64535</v>
      </c>
      <c r="L11692">
        <v>2767</v>
      </c>
      <c r="M11692" t="s">
        <v>2043</v>
      </c>
      <c r="N11692" t="s">
        <v>2046</v>
      </c>
      <c r="O11692" t="s">
        <v>2043</v>
      </c>
      <c r="P11692" t="s">
        <v>2043</v>
      </c>
    </row>
    <row r="11693" spans="1:16" x14ac:dyDescent="0.2">
      <c r="A11693" t="s">
        <v>2237</v>
      </c>
      <c r="B11693">
        <v>252</v>
      </c>
      <c r="C11693">
        <v>2019</v>
      </c>
      <c r="D11693" t="s">
        <v>283</v>
      </c>
      <c r="E11693" t="s">
        <v>283</v>
      </c>
      <c r="F11693" t="s">
        <v>125</v>
      </c>
      <c r="G11693" t="s">
        <v>1585</v>
      </c>
      <c r="H11693">
        <v>34382</v>
      </c>
      <c r="I11693">
        <v>12862</v>
      </c>
      <c r="J11693">
        <v>659</v>
      </c>
      <c r="K11693">
        <v>10311</v>
      </c>
      <c r="L11693">
        <v>69000</v>
      </c>
      <c r="M11693" t="s">
        <v>2043</v>
      </c>
      <c r="N11693" t="s">
        <v>2043</v>
      </c>
      <c r="O11693" t="s">
        <v>2043</v>
      </c>
      <c r="P11693" t="s">
        <v>2043</v>
      </c>
    </row>
    <row r="11694" spans="1:16" x14ac:dyDescent="0.2">
      <c r="A11694" t="s">
        <v>1735</v>
      </c>
      <c r="B11694">
        <v>253</v>
      </c>
      <c r="C11694">
        <v>2019</v>
      </c>
      <c r="D11694" t="s">
        <v>57</v>
      </c>
      <c r="E11694" t="s">
        <v>2044</v>
      </c>
      <c r="F11694" t="s">
        <v>44</v>
      </c>
      <c r="G11694" t="s">
        <v>1736</v>
      </c>
      <c r="H11694">
        <v>23215</v>
      </c>
      <c r="I11694">
        <v>12848</v>
      </c>
      <c r="J11694">
        <v>2742</v>
      </c>
      <c r="K11694">
        <v>109553</v>
      </c>
      <c r="L11694">
        <v>16600</v>
      </c>
      <c r="M11694" t="s">
        <v>2043</v>
      </c>
      <c r="N11694" t="s">
        <v>2043</v>
      </c>
      <c r="O11694" t="s">
        <v>2043</v>
      </c>
      <c r="P11694" t="s">
        <v>2043</v>
      </c>
    </row>
    <row r="11695" spans="1:16" x14ac:dyDescent="0.2">
      <c r="A11695" t="s">
        <v>2176</v>
      </c>
      <c r="B11695">
        <v>254</v>
      </c>
      <c r="C11695">
        <v>2019</v>
      </c>
      <c r="D11695" t="s">
        <v>998</v>
      </c>
      <c r="E11695" t="s">
        <v>115</v>
      </c>
      <c r="F11695" t="s">
        <v>146</v>
      </c>
      <c r="G11695" t="s">
        <v>1466</v>
      </c>
      <c r="H11695">
        <v>668</v>
      </c>
      <c r="I11695">
        <v>12673</v>
      </c>
      <c r="J11695">
        <v>104</v>
      </c>
      <c r="K11695">
        <v>2424</v>
      </c>
      <c r="L11695">
        <v>2500</v>
      </c>
      <c r="M11695" t="s">
        <v>2043</v>
      </c>
      <c r="N11695" t="s">
        <v>2043</v>
      </c>
      <c r="O11695" t="s">
        <v>2043</v>
      </c>
      <c r="P11695" t="s">
        <v>2043</v>
      </c>
    </row>
    <row r="11696" spans="1:16" x14ac:dyDescent="0.2">
      <c r="A11696" t="s">
        <v>238</v>
      </c>
      <c r="B11696">
        <v>255</v>
      </c>
      <c r="C11696">
        <v>2019</v>
      </c>
      <c r="D11696" t="s">
        <v>214</v>
      </c>
      <c r="E11696" t="s">
        <v>920</v>
      </c>
      <c r="F11696" t="s">
        <v>55</v>
      </c>
      <c r="G11696" t="s">
        <v>1525</v>
      </c>
      <c r="H11696">
        <v>20174</v>
      </c>
      <c r="I11696">
        <v>12657</v>
      </c>
      <c r="J11696">
        <v>423</v>
      </c>
      <c r="K11696">
        <v>56715</v>
      </c>
      <c r="L11696">
        <v>12574</v>
      </c>
      <c r="M11696" t="s">
        <v>2043</v>
      </c>
      <c r="N11696" t="s">
        <v>2043</v>
      </c>
      <c r="O11696" t="s">
        <v>2043</v>
      </c>
      <c r="P11696" t="s">
        <v>2043</v>
      </c>
    </row>
    <row r="11697" spans="1:16" x14ac:dyDescent="0.2">
      <c r="A11697" t="s">
        <v>2227</v>
      </c>
      <c r="B11697">
        <v>256</v>
      </c>
      <c r="C11697">
        <v>2019</v>
      </c>
      <c r="D11697" t="s">
        <v>223</v>
      </c>
      <c r="E11697" t="s">
        <v>920</v>
      </c>
      <c r="F11697" t="s">
        <v>116</v>
      </c>
      <c r="G11697" t="s">
        <v>1529</v>
      </c>
      <c r="H11697">
        <v>28747</v>
      </c>
      <c r="I11697">
        <v>12593</v>
      </c>
      <c r="J11697">
        <v>1152</v>
      </c>
      <c r="K11697">
        <v>18232</v>
      </c>
      <c r="L11697">
        <v>2684</v>
      </c>
      <c r="M11697" t="s">
        <v>2043</v>
      </c>
      <c r="N11697" t="s">
        <v>2043</v>
      </c>
      <c r="O11697" t="s">
        <v>2043</v>
      </c>
      <c r="P11697" t="s">
        <v>2043</v>
      </c>
    </row>
    <row r="11698" spans="1:16" x14ac:dyDescent="0.2">
      <c r="A11698" t="s">
        <v>2195</v>
      </c>
      <c r="B11698">
        <v>257</v>
      </c>
      <c r="C11698">
        <v>2019</v>
      </c>
      <c r="D11698" t="s">
        <v>1830</v>
      </c>
      <c r="E11698" t="s">
        <v>2042</v>
      </c>
      <c r="F11698" t="s">
        <v>25</v>
      </c>
      <c r="G11698" t="s">
        <v>1509</v>
      </c>
      <c r="H11698">
        <v>2756</v>
      </c>
      <c r="I11698">
        <v>12524</v>
      </c>
      <c r="J11698">
        <v>214</v>
      </c>
      <c r="K11698">
        <v>2361</v>
      </c>
      <c r="L11698">
        <v>6800</v>
      </c>
      <c r="M11698" t="s">
        <v>2043</v>
      </c>
      <c r="N11698" t="s">
        <v>2043</v>
      </c>
      <c r="O11698" t="s">
        <v>2043</v>
      </c>
      <c r="P11698" t="s">
        <v>2043</v>
      </c>
    </row>
    <row r="11699" spans="1:16" x14ac:dyDescent="0.2">
      <c r="A11699" t="s">
        <v>2247</v>
      </c>
      <c r="B11699">
        <v>258</v>
      </c>
      <c r="C11699">
        <v>2019</v>
      </c>
      <c r="D11699" t="s">
        <v>1830</v>
      </c>
      <c r="E11699" t="s">
        <v>2042</v>
      </c>
      <c r="F11699" t="s">
        <v>41</v>
      </c>
      <c r="G11699" t="s">
        <v>1612</v>
      </c>
      <c r="H11699">
        <v>2336</v>
      </c>
      <c r="I11699">
        <v>12349</v>
      </c>
      <c r="J11699">
        <v>425</v>
      </c>
      <c r="K11699">
        <v>7041</v>
      </c>
      <c r="L11699">
        <v>65000</v>
      </c>
      <c r="M11699" t="s">
        <v>2043</v>
      </c>
      <c r="N11699" t="s">
        <v>2043</v>
      </c>
      <c r="O11699" t="s">
        <v>2043</v>
      </c>
      <c r="P11699" t="s">
        <v>2043</v>
      </c>
    </row>
    <row r="11700" spans="1:16" x14ac:dyDescent="0.2">
      <c r="A11700" t="s">
        <v>2226</v>
      </c>
      <c r="B11700">
        <v>259</v>
      </c>
      <c r="C11700">
        <v>2019</v>
      </c>
      <c r="D11700" t="s">
        <v>214</v>
      </c>
      <c r="E11700" t="s">
        <v>920</v>
      </c>
      <c r="F11700" t="s">
        <v>28</v>
      </c>
      <c r="G11700" t="s">
        <v>1406</v>
      </c>
      <c r="H11700">
        <v>27231</v>
      </c>
      <c r="I11700">
        <v>12337</v>
      </c>
      <c r="J11700">
        <v>1382</v>
      </c>
      <c r="K11700">
        <v>53920</v>
      </c>
      <c r="L11700">
        <v>15307</v>
      </c>
      <c r="M11700" t="s">
        <v>2043</v>
      </c>
      <c r="N11700" t="s">
        <v>2043</v>
      </c>
      <c r="O11700" t="s">
        <v>2043</v>
      </c>
      <c r="P11700" t="s">
        <v>2043</v>
      </c>
    </row>
    <row r="11701" spans="1:16" x14ac:dyDescent="0.2">
      <c r="A11701" t="s">
        <v>1105</v>
      </c>
      <c r="B11701">
        <v>260</v>
      </c>
      <c r="C11701">
        <v>2019</v>
      </c>
      <c r="D11701" t="s">
        <v>201</v>
      </c>
      <c r="E11701" t="s">
        <v>2061</v>
      </c>
      <c r="F11701" t="s">
        <v>177</v>
      </c>
      <c r="G11701" t="s">
        <v>1554</v>
      </c>
      <c r="H11701">
        <v>60805</v>
      </c>
      <c r="I11701">
        <v>12250</v>
      </c>
      <c r="J11701">
        <v>3309</v>
      </c>
      <c r="K11701">
        <v>36729</v>
      </c>
      <c r="L11701">
        <v>22475</v>
      </c>
      <c r="M11701" t="s">
        <v>2043</v>
      </c>
      <c r="N11701" t="s">
        <v>2043</v>
      </c>
      <c r="O11701" t="s">
        <v>2043</v>
      </c>
      <c r="P11701" t="s">
        <v>2043</v>
      </c>
    </row>
    <row r="11702" spans="1:16" x14ac:dyDescent="0.2">
      <c r="A11702" t="s">
        <v>2239</v>
      </c>
      <c r="B11702">
        <v>261</v>
      </c>
      <c r="C11702">
        <v>2019</v>
      </c>
      <c r="D11702" t="s">
        <v>24</v>
      </c>
      <c r="E11702" t="s">
        <v>2042</v>
      </c>
      <c r="F11702" t="s">
        <v>22</v>
      </c>
      <c r="G11702" t="s">
        <v>1477</v>
      </c>
      <c r="H11702">
        <v>471</v>
      </c>
      <c r="I11702">
        <v>12019</v>
      </c>
      <c r="J11702">
        <v>255</v>
      </c>
      <c r="K11702">
        <v>7721</v>
      </c>
      <c r="L11702">
        <v>95000</v>
      </c>
      <c r="M11702" t="s">
        <v>2043</v>
      </c>
      <c r="N11702" t="s">
        <v>2046</v>
      </c>
      <c r="O11702" t="s">
        <v>2043</v>
      </c>
      <c r="P11702" t="s">
        <v>2043</v>
      </c>
    </row>
    <row r="11703" spans="1:16" x14ac:dyDescent="0.2">
      <c r="A11703" t="s">
        <v>2372</v>
      </c>
      <c r="B11703">
        <v>262</v>
      </c>
      <c r="C11703">
        <v>2019</v>
      </c>
      <c r="D11703" t="s">
        <v>998</v>
      </c>
      <c r="E11703" t="s">
        <v>115</v>
      </c>
      <c r="F11703" t="s">
        <v>44</v>
      </c>
      <c r="G11703" t="s">
        <v>1417</v>
      </c>
      <c r="H11703">
        <v>8926</v>
      </c>
      <c r="I11703">
        <v>11877</v>
      </c>
      <c r="J11703">
        <v>480</v>
      </c>
      <c r="K11703">
        <v>11393</v>
      </c>
      <c r="L11703">
        <v>51000</v>
      </c>
      <c r="M11703" t="s">
        <v>2043</v>
      </c>
      <c r="N11703" t="s">
        <v>2043</v>
      </c>
      <c r="O11703" t="s">
        <v>2043</v>
      </c>
      <c r="P11703" t="s">
        <v>2043</v>
      </c>
    </row>
    <row r="11704" spans="1:16" x14ac:dyDescent="0.2">
      <c r="A11704" t="s">
        <v>2199</v>
      </c>
      <c r="B11704">
        <v>263</v>
      </c>
      <c r="C11704">
        <v>2019</v>
      </c>
      <c r="D11704" t="s">
        <v>214</v>
      </c>
      <c r="E11704" t="s">
        <v>920</v>
      </c>
      <c r="F11704" t="s">
        <v>53</v>
      </c>
      <c r="G11704" t="s">
        <v>1479</v>
      </c>
      <c r="H11704">
        <v>22060</v>
      </c>
      <c r="I11704">
        <v>11864</v>
      </c>
      <c r="J11704">
        <v>1348</v>
      </c>
      <c r="K11704">
        <v>40063</v>
      </c>
      <c r="L11704">
        <v>12494</v>
      </c>
      <c r="M11704" t="s">
        <v>2043</v>
      </c>
      <c r="N11704" t="s">
        <v>2043</v>
      </c>
      <c r="O11704" t="s">
        <v>2043</v>
      </c>
      <c r="P11704" t="s">
        <v>2043</v>
      </c>
    </row>
    <row r="11705" spans="1:16" x14ac:dyDescent="0.2">
      <c r="A11705" t="s">
        <v>2300</v>
      </c>
      <c r="B11705">
        <v>264</v>
      </c>
      <c r="C11705">
        <v>2019</v>
      </c>
      <c r="D11705" t="s">
        <v>166</v>
      </c>
      <c r="E11705" t="s">
        <v>2118</v>
      </c>
      <c r="F11705" t="s">
        <v>255</v>
      </c>
      <c r="G11705" t="s">
        <v>1733</v>
      </c>
      <c r="H11705">
        <v>7863</v>
      </c>
      <c r="I11705">
        <v>11822</v>
      </c>
      <c r="J11705">
        <v>1258</v>
      </c>
      <c r="K11705">
        <v>7704</v>
      </c>
      <c r="L11705">
        <v>8200</v>
      </c>
      <c r="M11705" t="s">
        <v>2046</v>
      </c>
      <c r="N11705" t="s">
        <v>2043</v>
      </c>
      <c r="O11705" t="s">
        <v>2043</v>
      </c>
      <c r="P11705" t="s">
        <v>2043</v>
      </c>
    </row>
    <row r="11706" spans="1:16" x14ac:dyDescent="0.2">
      <c r="A11706" t="s">
        <v>2452</v>
      </c>
      <c r="B11706">
        <v>265</v>
      </c>
      <c r="C11706">
        <v>2019</v>
      </c>
      <c r="D11706" t="s">
        <v>350</v>
      </c>
      <c r="E11706" t="s">
        <v>2042</v>
      </c>
      <c r="F11706" t="s">
        <v>370</v>
      </c>
      <c r="G11706" t="s">
        <v>2453</v>
      </c>
      <c r="H11706">
        <v>2147</v>
      </c>
      <c r="I11706">
        <v>11821</v>
      </c>
      <c r="J11706">
        <v>266</v>
      </c>
      <c r="K11706">
        <v>5384</v>
      </c>
      <c r="L11706">
        <v>13643</v>
      </c>
      <c r="M11706" t="s">
        <v>2043</v>
      </c>
      <c r="N11706" t="s">
        <v>2043</v>
      </c>
      <c r="O11706" t="s">
        <v>2043</v>
      </c>
      <c r="P11706" t="s">
        <v>2043</v>
      </c>
    </row>
    <row r="11707" spans="1:16" x14ac:dyDescent="0.2">
      <c r="A11707" t="s">
        <v>1856</v>
      </c>
      <c r="B11707">
        <v>266</v>
      </c>
      <c r="C11707">
        <v>2019</v>
      </c>
      <c r="D11707" t="s">
        <v>230</v>
      </c>
      <c r="E11707" t="s">
        <v>2114</v>
      </c>
      <c r="F11707" t="s">
        <v>954</v>
      </c>
      <c r="G11707" t="s">
        <v>1550</v>
      </c>
      <c r="H11707">
        <v>13777</v>
      </c>
      <c r="I11707">
        <v>11763</v>
      </c>
      <c r="J11707">
        <v>467</v>
      </c>
      <c r="K11707">
        <v>30211</v>
      </c>
      <c r="L11707">
        <v>74500</v>
      </c>
      <c r="M11707" t="s">
        <v>2043</v>
      </c>
      <c r="N11707" t="s">
        <v>2043</v>
      </c>
      <c r="O11707" t="s">
        <v>2043</v>
      </c>
      <c r="P11707" t="s">
        <v>2043</v>
      </c>
    </row>
    <row r="11708" spans="1:16" x14ac:dyDescent="0.2">
      <c r="A11708" t="s">
        <v>2312</v>
      </c>
      <c r="B11708">
        <v>267</v>
      </c>
      <c r="C11708">
        <v>2019</v>
      </c>
      <c r="D11708" t="s">
        <v>17</v>
      </c>
      <c r="E11708" t="s">
        <v>17</v>
      </c>
      <c r="F11708" t="s">
        <v>44</v>
      </c>
      <c r="G11708" t="s">
        <v>1608</v>
      </c>
      <c r="H11708">
        <v>1793</v>
      </c>
      <c r="I11708">
        <v>11763</v>
      </c>
      <c r="J11708">
        <v>55</v>
      </c>
      <c r="K11708">
        <v>13232</v>
      </c>
      <c r="L11708">
        <v>81000</v>
      </c>
      <c r="M11708" t="s">
        <v>2043</v>
      </c>
      <c r="N11708" t="s">
        <v>2043</v>
      </c>
      <c r="O11708" t="s">
        <v>2043</v>
      </c>
      <c r="P11708" t="s">
        <v>2043</v>
      </c>
    </row>
    <row r="11709" spans="1:16" x14ac:dyDescent="0.2">
      <c r="A11709" t="s">
        <v>2542</v>
      </c>
      <c r="B11709">
        <v>268</v>
      </c>
      <c r="C11709">
        <v>2019</v>
      </c>
      <c r="D11709" t="s">
        <v>974</v>
      </c>
      <c r="E11709" t="s">
        <v>2045</v>
      </c>
      <c r="F11709" t="s">
        <v>55</v>
      </c>
      <c r="G11709" t="s">
        <v>1444</v>
      </c>
      <c r="H11709">
        <v>108813</v>
      </c>
      <c r="I11709">
        <v>11716</v>
      </c>
      <c r="J11709">
        <v>4141</v>
      </c>
      <c r="K11709">
        <v>13292</v>
      </c>
      <c r="L11709">
        <v>13277</v>
      </c>
      <c r="M11709" t="s">
        <v>2046</v>
      </c>
      <c r="N11709" t="s">
        <v>2043</v>
      </c>
      <c r="O11709" t="s">
        <v>2043</v>
      </c>
      <c r="P11709" t="s">
        <v>2043</v>
      </c>
    </row>
    <row r="11710" spans="1:16" x14ac:dyDescent="0.2">
      <c r="A11710" t="s">
        <v>830</v>
      </c>
      <c r="B11710">
        <v>269</v>
      </c>
      <c r="C11710">
        <v>2019</v>
      </c>
      <c r="D11710" t="s">
        <v>214</v>
      </c>
      <c r="E11710" t="s">
        <v>920</v>
      </c>
      <c r="F11710" t="s">
        <v>55</v>
      </c>
      <c r="G11710" t="s">
        <v>1530</v>
      </c>
      <c r="H11710">
        <v>34509</v>
      </c>
      <c r="I11710">
        <v>11687</v>
      </c>
      <c r="J11710">
        <v>1049</v>
      </c>
      <c r="K11710">
        <v>60638</v>
      </c>
      <c r="L11710">
        <v>16823</v>
      </c>
      <c r="M11710" t="s">
        <v>2043</v>
      </c>
      <c r="N11710" t="s">
        <v>2043</v>
      </c>
      <c r="O11710" t="s">
        <v>2043</v>
      </c>
      <c r="P11710" t="s">
        <v>2043</v>
      </c>
    </row>
    <row r="11711" spans="1:16" x14ac:dyDescent="0.2">
      <c r="A11711" t="s">
        <v>2250</v>
      </c>
      <c r="B11711">
        <v>270</v>
      </c>
      <c r="C11711">
        <v>2019</v>
      </c>
      <c r="D11711" t="s">
        <v>43</v>
      </c>
      <c r="E11711" t="s">
        <v>2044</v>
      </c>
      <c r="F11711" t="s">
        <v>55</v>
      </c>
      <c r="G11711" t="s">
        <v>1522</v>
      </c>
      <c r="I11711">
        <v>11650</v>
      </c>
      <c r="J11711">
        <v>71</v>
      </c>
      <c r="K11711">
        <v>17016</v>
      </c>
      <c r="L11711">
        <v>12740</v>
      </c>
      <c r="M11711" t="s">
        <v>2043</v>
      </c>
      <c r="N11711" t="s">
        <v>2043</v>
      </c>
      <c r="O11711" t="s">
        <v>2043</v>
      </c>
      <c r="P11711" t="s">
        <v>2043</v>
      </c>
    </row>
    <row r="11712" spans="1:16" x14ac:dyDescent="0.2">
      <c r="A11712" t="s">
        <v>2305</v>
      </c>
      <c r="B11712">
        <v>271</v>
      </c>
      <c r="C11712">
        <v>2019</v>
      </c>
      <c r="D11712" t="s">
        <v>1103</v>
      </c>
      <c r="E11712" t="s">
        <v>2118</v>
      </c>
      <c r="F11712" t="s">
        <v>181</v>
      </c>
      <c r="G11712" t="s">
        <v>1591</v>
      </c>
      <c r="H11712">
        <v>19335</v>
      </c>
      <c r="I11712">
        <v>11635</v>
      </c>
      <c r="J11712">
        <v>454</v>
      </c>
      <c r="K11712">
        <v>16554</v>
      </c>
      <c r="L11712">
        <v>17500</v>
      </c>
      <c r="M11712" t="s">
        <v>2043</v>
      </c>
      <c r="N11712" t="s">
        <v>2043</v>
      </c>
      <c r="O11712" t="s">
        <v>2043</v>
      </c>
      <c r="P11712" t="s">
        <v>2043</v>
      </c>
    </row>
    <row r="11713" spans="1:16" x14ac:dyDescent="0.2">
      <c r="A11713" t="s">
        <v>2271</v>
      </c>
      <c r="B11713">
        <v>272</v>
      </c>
      <c r="C11713">
        <v>2019</v>
      </c>
      <c r="D11713" t="s">
        <v>350</v>
      </c>
      <c r="E11713" t="s">
        <v>2042</v>
      </c>
      <c r="F11713" t="s">
        <v>22</v>
      </c>
      <c r="G11713" t="s">
        <v>1403</v>
      </c>
      <c r="H11713">
        <v>1187</v>
      </c>
      <c r="I11713">
        <v>11601</v>
      </c>
      <c r="J11713">
        <v>158</v>
      </c>
      <c r="K11713">
        <v>5001</v>
      </c>
      <c r="L11713">
        <v>14570</v>
      </c>
      <c r="M11713" t="s">
        <v>2043</v>
      </c>
      <c r="N11713" t="s">
        <v>2043</v>
      </c>
      <c r="O11713" t="s">
        <v>2043</v>
      </c>
      <c r="P11713" t="s">
        <v>2043</v>
      </c>
    </row>
    <row r="11714" spans="1:16" x14ac:dyDescent="0.2">
      <c r="A11714" t="s">
        <v>1539</v>
      </c>
      <c r="B11714">
        <v>273</v>
      </c>
      <c r="C11714">
        <v>2019</v>
      </c>
      <c r="D11714" t="s">
        <v>97</v>
      </c>
      <c r="E11714" t="s">
        <v>2044</v>
      </c>
      <c r="F11714" t="s">
        <v>113</v>
      </c>
      <c r="G11714" t="s">
        <v>1540</v>
      </c>
      <c r="H11714">
        <v>7261</v>
      </c>
      <c r="I11714">
        <v>11599</v>
      </c>
      <c r="J11714">
        <v>523</v>
      </c>
      <c r="K11714">
        <v>61876</v>
      </c>
      <c r="L11714">
        <v>9600</v>
      </c>
      <c r="M11714" t="s">
        <v>2043</v>
      </c>
      <c r="N11714" t="s">
        <v>2043</v>
      </c>
      <c r="O11714" t="s">
        <v>2043</v>
      </c>
      <c r="P11714" t="s">
        <v>2043</v>
      </c>
    </row>
    <row r="11715" spans="1:16" x14ac:dyDescent="0.2">
      <c r="A11715" t="s">
        <v>2243</v>
      </c>
      <c r="B11715">
        <v>274</v>
      </c>
      <c r="C11715">
        <v>2019</v>
      </c>
      <c r="D11715" t="s">
        <v>214</v>
      </c>
      <c r="E11715" t="s">
        <v>920</v>
      </c>
      <c r="F11715" t="s">
        <v>72</v>
      </c>
      <c r="G11715" t="s">
        <v>1421</v>
      </c>
      <c r="H11715">
        <v>28904</v>
      </c>
      <c r="I11715">
        <v>11537</v>
      </c>
      <c r="J11715">
        <v>1261</v>
      </c>
      <c r="K11715">
        <v>45987</v>
      </c>
      <c r="L11715">
        <v>11068</v>
      </c>
      <c r="M11715" t="s">
        <v>2043</v>
      </c>
      <c r="N11715" t="s">
        <v>2043</v>
      </c>
      <c r="O11715" t="s">
        <v>2043</v>
      </c>
      <c r="P11715" t="s">
        <v>2043</v>
      </c>
    </row>
    <row r="11716" spans="1:16" x14ac:dyDescent="0.2">
      <c r="A11716" t="s">
        <v>2265</v>
      </c>
      <c r="B11716">
        <v>275</v>
      </c>
      <c r="C11716">
        <v>2019</v>
      </c>
      <c r="D11716" t="s">
        <v>166</v>
      </c>
      <c r="E11716" t="s">
        <v>2118</v>
      </c>
      <c r="F11716" t="s">
        <v>55</v>
      </c>
      <c r="G11716" t="s">
        <v>1453</v>
      </c>
      <c r="H11716">
        <v>6055</v>
      </c>
      <c r="I11716">
        <v>11535</v>
      </c>
      <c r="J11716">
        <v>634</v>
      </c>
      <c r="K11716">
        <v>8045</v>
      </c>
      <c r="L11716">
        <v>15600</v>
      </c>
      <c r="M11716" t="s">
        <v>2043</v>
      </c>
      <c r="N11716" t="s">
        <v>2043</v>
      </c>
      <c r="O11716" t="s">
        <v>2043</v>
      </c>
      <c r="P11716" t="s">
        <v>2043</v>
      </c>
    </row>
    <row r="11717" spans="1:16" x14ac:dyDescent="0.2">
      <c r="A11717" t="s">
        <v>2246</v>
      </c>
      <c r="B11717">
        <v>276</v>
      </c>
      <c r="C11717">
        <v>2019</v>
      </c>
      <c r="D11717" t="s">
        <v>46</v>
      </c>
      <c r="E11717" t="s">
        <v>46</v>
      </c>
      <c r="F11717" t="s">
        <v>22</v>
      </c>
      <c r="G11717" t="s">
        <v>1538</v>
      </c>
      <c r="H11717">
        <v>5252</v>
      </c>
      <c r="I11717">
        <v>11527</v>
      </c>
      <c r="J11717">
        <v>337</v>
      </c>
      <c r="K11717">
        <v>7953</v>
      </c>
      <c r="L11717">
        <v>10000</v>
      </c>
      <c r="M11717" t="s">
        <v>2043</v>
      </c>
      <c r="N11717" t="s">
        <v>2043</v>
      </c>
      <c r="O11717" t="s">
        <v>2043</v>
      </c>
      <c r="P11717" t="s">
        <v>2043</v>
      </c>
    </row>
    <row r="11718" spans="1:16" x14ac:dyDescent="0.2">
      <c r="A11718" t="s">
        <v>2244</v>
      </c>
      <c r="B11718">
        <v>277</v>
      </c>
      <c r="C11718">
        <v>2019</v>
      </c>
      <c r="D11718" t="s">
        <v>201</v>
      </c>
      <c r="E11718" t="s">
        <v>2061</v>
      </c>
      <c r="F11718" t="s">
        <v>35</v>
      </c>
      <c r="G11718" t="s">
        <v>1556</v>
      </c>
      <c r="H11718">
        <v>49860</v>
      </c>
      <c r="I11718">
        <v>11458</v>
      </c>
      <c r="J11718">
        <v>2666</v>
      </c>
      <c r="K11718">
        <v>36239</v>
      </c>
      <c r="L11718">
        <v>26662</v>
      </c>
      <c r="M11718" t="s">
        <v>2043</v>
      </c>
      <c r="N11718" t="s">
        <v>2043</v>
      </c>
      <c r="O11718" t="s">
        <v>2043</v>
      </c>
      <c r="P11718" t="s">
        <v>2043</v>
      </c>
    </row>
    <row r="11719" spans="1:16" x14ac:dyDescent="0.2">
      <c r="A11719" t="s">
        <v>2407</v>
      </c>
      <c r="B11719">
        <v>278</v>
      </c>
      <c r="C11719">
        <v>2019</v>
      </c>
      <c r="D11719" t="s">
        <v>1291</v>
      </c>
      <c r="E11719" t="s">
        <v>112</v>
      </c>
      <c r="F11719" t="s">
        <v>125</v>
      </c>
      <c r="G11719" t="s">
        <v>1804</v>
      </c>
      <c r="H11719">
        <v>15096</v>
      </c>
      <c r="I11719">
        <v>11333</v>
      </c>
      <c r="J11719">
        <v>884</v>
      </c>
      <c r="K11719">
        <v>16185</v>
      </c>
      <c r="L11719">
        <v>61000</v>
      </c>
      <c r="M11719" t="s">
        <v>2043</v>
      </c>
      <c r="N11719" t="s">
        <v>2043</v>
      </c>
      <c r="O11719" t="s">
        <v>2043</v>
      </c>
      <c r="P11719" t="s">
        <v>2043</v>
      </c>
    </row>
    <row r="11720" spans="1:16" x14ac:dyDescent="0.2">
      <c r="A11720" t="s">
        <v>1636</v>
      </c>
      <c r="B11720">
        <v>279</v>
      </c>
      <c r="C11720">
        <v>2019</v>
      </c>
      <c r="D11720" t="s">
        <v>32</v>
      </c>
      <c r="E11720" t="s">
        <v>2064</v>
      </c>
      <c r="F11720" t="s">
        <v>28</v>
      </c>
      <c r="G11720" t="s">
        <v>1636</v>
      </c>
      <c r="H11720">
        <v>25991</v>
      </c>
      <c r="I11720">
        <v>11290</v>
      </c>
      <c r="J11720">
        <v>1066</v>
      </c>
      <c r="K11720">
        <v>27505</v>
      </c>
      <c r="L11720">
        <v>51500</v>
      </c>
      <c r="M11720" t="s">
        <v>2043</v>
      </c>
      <c r="N11720" t="s">
        <v>2043</v>
      </c>
      <c r="O11720" t="s">
        <v>2043</v>
      </c>
      <c r="P11720" t="s">
        <v>2043</v>
      </c>
    </row>
    <row r="11721" spans="1:16" x14ac:dyDescent="0.2">
      <c r="A11721" t="s">
        <v>2577</v>
      </c>
      <c r="B11721">
        <v>280</v>
      </c>
      <c r="C11721">
        <v>2019</v>
      </c>
      <c r="D11721" t="s">
        <v>1363</v>
      </c>
      <c r="E11721" t="s">
        <v>2042</v>
      </c>
      <c r="F11721" t="s">
        <v>93</v>
      </c>
      <c r="G11721" t="s">
        <v>1496</v>
      </c>
      <c r="H11721">
        <v>17516</v>
      </c>
      <c r="I11721">
        <v>11223</v>
      </c>
      <c r="J11721">
        <v>406</v>
      </c>
      <c r="K11721">
        <v>18033</v>
      </c>
      <c r="L11721">
        <v>24500</v>
      </c>
      <c r="M11721" t="s">
        <v>2043</v>
      </c>
      <c r="N11721" t="s">
        <v>2043</v>
      </c>
      <c r="O11721" t="s">
        <v>2043</v>
      </c>
      <c r="P11721" t="s">
        <v>2043</v>
      </c>
    </row>
    <row r="11722" spans="1:16" x14ac:dyDescent="0.2">
      <c r="A11722" t="s">
        <v>2283</v>
      </c>
      <c r="B11722">
        <v>281</v>
      </c>
      <c r="C11722">
        <v>2019</v>
      </c>
      <c r="D11722" t="s">
        <v>1830</v>
      </c>
      <c r="E11722" t="s">
        <v>2042</v>
      </c>
      <c r="F11722" t="s">
        <v>113</v>
      </c>
      <c r="G11722" t="s">
        <v>1449</v>
      </c>
      <c r="H11722">
        <v>25488</v>
      </c>
      <c r="I11722">
        <v>11221</v>
      </c>
      <c r="J11722">
        <v>1338</v>
      </c>
      <c r="K11722">
        <v>9347</v>
      </c>
      <c r="L11722">
        <v>72450</v>
      </c>
      <c r="M11722" t="s">
        <v>2043</v>
      </c>
      <c r="N11722" t="s">
        <v>2043</v>
      </c>
      <c r="O11722" t="s">
        <v>2043</v>
      </c>
      <c r="P11722" t="s">
        <v>2043</v>
      </c>
    </row>
    <row r="11723" spans="1:16" x14ac:dyDescent="0.2">
      <c r="A11723" t="s">
        <v>2270</v>
      </c>
      <c r="B11723">
        <v>282</v>
      </c>
      <c r="C11723">
        <v>2019</v>
      </c>
      <c r="D11723" t="s">
        <v>998</v>
      </c>
      <c r="E11723" t="s">
        <v>115</v>
      </c>
      <c r="F11723" t="s">
        <v>44</v>
      </c>
      <c r="G11723" t="s">
        <v>1608</v>
      </c>
      <c r="H11723">
        <v>16733</v>
      </c>
      <c r="I11723">
        <v>11221</v>
      </c>
      <c r="J11723">
        <v>782</v>
      </c>
      <c r="K11723">
        <v>5873</v>
      </c>
      <c r="L11723">
        <v>23850</v>
      </c>
      <c r="M11723" t="s">
        <v>2043</v>
      </c>
      <c r="N11723" t="s">
        <v>2043</v>
      </c>
      <c r="O11723" t="s">
        <v>2043</v>
      </c>
      <c r="P11723" t="s">
        <v>2043</v>
      </c>
    </row>
    <row r="11724" spans="1:16" x14ac:dyDescent="0.2">
      <c r="A11724" t="s">
        <v>2332</v>
      </c>
      <c r="B11724">
        <v>283</v>
      </c>
      <c r="C11724">
        <v>2019</v>
      </c>
      <c r="D11724" t="s">
        <v>221</v>
      </c>
      <c r="E11724" t="s">
        <v>221</v>
      </c>
      <c r="F11724" t="s">
        <v>22</v>
      </c>
      <c r="G11724" t="s">
        <v>1403</v>
      </c>
      <c r="H11724">
        <v>5336</v>
      </c>
      <c r="I11724">
        <v>11171</v>
      </c>
      <c r="J11724">
        <v>293</v>
      </c>
      <c r="K11724">
        <v>7076</v>
      </c>
      <c r="L11724">
        <v>39200</v>
      </c>
      <c r="M11724" t="s">
        <v>2043</v>
      </c>
      <c r="N11724" t="s">
        <v>2043</v>
      </c>
      <c r="O11724" t="s">
        <v>2043</v>
      </c>
      <c r="P11724" t="s">
        <v>2043</v>
      </c>
    </row>
    <row r="11725" spans="1:16" x14ac:dyDescent="0.2">
      <c r="A11725" t="s">
        <v>2293</v>
      </c>
      <c r="B11725">
        <v>284</v>
      </c>
      <c r="C11725">
        <v>2019</v>
      </c>
      <c r="D11725" t="s">
        <v>1103</v>
      </c>
      <c r="E11725" t="s">
        <v>2118</v>
      </c>
      <c r="F11725" t="s">
        <v>98</v>
      </c>
      <c r="G11725" t="s">
        <v>2620</v>
      </c>
      <c r="H11725">
        <v>7385</v>
      </c>
      <c r="I11725">
        <v>11151</v>
      </c>
      <c r="J11725">
        <v>439</v>
      </c>
      <c r="K11725">
        <v>15262</v>
      </c>
      <c r="L11725">
        <v>33429</v>
      </c>
      <c r="M11725" t="s">
        <v>2043</v>
      </c>
      <c r="N11725" t="s">
        <v>2043</v>
      </c>
      <c r="O11725" t="s">
        <v>2043</v>
      </c>
      <c r="P11725" t="s">
        <v>2043</v>
      </c>
    </row>
    <row r="11726" spans="1:16" x14ac:dyDescent="0.2">
      <c r="A11726" t="s">
        <v>2187</v>
      </c>
      <c r="B11726">
        <v>285</v>
      </c>
      <c r="C11726">
        <v>2019</v>
      </c>
      <c r="D11726" t="s">
        <v>1830</v>
      </c>
      <c r="E11726" t="s">
        <v>2042</v>
      </c>
      <c r="F11726" t="s">
        <v>177</v>
      </c>
      <c r="G11726" t="s">
        <v>1729</v>
      </c>
      <c r="H11726">
        <v>1972</v>
      </c>
      <c r="I11726">
        <v>11130</v>
      </c>
      <c r="J11726">
        <v>104</v>
      </c>
      <c r="K11726">
        <v>6166</v>
      </c>
      <c r="L11726">
        <v>44000</v>
      </c>
      <c r="M11726" t="s">
        <v>2043</v>
      </c>
      <c r="N11726" t="s">
        <v>2043</v>
      </c>
      <c r="O11726" t="s">
        <v>2043</v>
      </c>
      <c r="P11726" t="s">
        <v>2043</v>
      </c>
    </row>
    <row r="11727" spans="1:16" x14ac:dyDescent="0.2">
      <c r="A11727" t="s">
        <v>1249</v>
      </c>
      <c r="B11727">
        <v>286</v>
      </c>
      <c r="C11727">
        <v>2019</v>
      </c>
      <c r="D11727" t="s">
        <v>824</v>
      </c>
      <c r="E11727" t="s">
        <v>112</v>
      </c>
      <c r="F11727" t="s">
        <v>44</v>
      </c>
      <c r="G11727" t="s">
        <v>1428</v>
      </c>
      <c r="H11727">
        <v>41559</v>
      </c>
      <c r="I11727">
        <v>11127</v>
      </c>
      <c r="J11727">
        <v>1624</v>
      </c>
      <c r="K11727">
        <v>15641</v>
      </c>
      <c r="L11727">
        <v>50000</v>
      </c>
      <c r="M11727" t="s">
        <v>2043</v>
      </c>
      <c r="N11727" t="s">
        <v>2043</v>
      </c>
      <c r="O11727" t="s">
        <v>2043</v>
      </c>
      <c r="P11727" t="s">
        <v>2043</v>
      </c>
    </row>
    <row r="11728" spans="1:16" x14ac:dyDescent="0.2">
      <c r="A11728" t="s">
        <v>2516</v>
      </c>
      <c r="B11728">
        <v>287</v>
      </c>
      <c r="C11728">
        <v>2019</v>
      </c>
      <c r="D11728" t="s">
        <v>974</v>
      </c>
      <c r="E11728" t="s">
        <v>2045</v>
      </c>
      <c r="F11728" t="s">
        <v>55</v>
      </c>
      <c r="G11728" t="s">
        <v>1599</v>
      </c>
      <c r="H11728">
        <v>27316</v>
      </c>
      <c r="I11728">
        <v>11077</v>
      </c>
      <c r="J11728">
        <v>2381</v>
      </c>
      <c r="K11728">
        <v>12480</v>
      </c>
      <c r="L11728">
        <v>10900</v>
      </c>
      <c r="M11728" t="s">
        <v>2043</v>
      </c>
      <c r="N11728" t="s">
        <v>2043</v>
      </c>
      <c r="O11728" t="s">
        <v>2043</v>
      </c>
      <c r="P11728" t="s">
        <v>2043</v>
      </c>
    </row>
    <row r="11729" spans="1:16" x14ac:dyDescent="0.2">
      <c r="A11729" t="s">
        <v>2230</v>
      </c>
      <c r="B11729">
        <v>288</v>
      </c>
      <c r="C11729">
        <v>2019</v>
      </c>
      <c r="D11729" t="s">
        <v>214</v>
      </c>
      <c r="E11729" t="s">
        <v>920</v>
      </c>
      <c r="F11729" t="s">
        <v>297</v>
      </c>
      <c r="G11729" t="s">
        <v>1536</v>
      </c>
      <c r="H11729">
        <v>18215</v>
      </c>
      <c r="I11729">
        <v>11010</v>
      </c>
      <c r="J11729">
        <v>849</v>
      </c>
      <c r="K11729">
        <v>48275</v>
      </c>
      <c r="L11729">
        <v>13688</v>
      </c>
      <c r="M11729" t="s">
        <v>2043</v>
      </c>
      <c r="N11729" t="s">
        <v>2043</v>
      </c>
      <c r="O11729" t="s">
        <v>2043</v>
      </c>
      <c r="P11729" t="s">
        <v>2043</v>
      </c>
    </row>
    <row r="11730" spans="1:16" x14ac:dyDescent="0.2">
      <c r="A11730" t="s">
        <v>2403</v>
      </c>
      <c r="B11730">
        <v>289</v>
      </c>
      <c r="C11730">
        <v>2019</v>
      </c>
      <c r="D11730" t="s">
        <v>609</v>
      </c>
      <c r="E11730" t="s">
        <v>2044</v>
      </c>
      <c r="F11730" t="s">
        <v>55</v>
      </c>
      <c r="G11730" t="s">
        <v>1413</v>
      </c>
      <c r="H11730">
        <v>57051</v>
      </c>
      <c r="I11730">
        <v>10989</v>
      </c>
      <c r="J11730">
        <v>3507</v>
      </c>
      <c r="K11730">
        <v>296482</v>
      </c>
      <c r="L11730">
        <v>19500</v>
      </c>
      <c r="M11730" t="s">
        <v>2043</v>
      </c>
      <c r="N11730" t="s">
        <v>2043</v>
      </c>
      <c r="O11730" t="s">
        <v>2043</v>
      </c>
      <c r="P11730" t="s">
        <v>2043</v>
      </c>
    </row>
    <row r="11731" spans="1:16" x14ac:dyDescent="0.2">
      <c r="A11731" t="s">
        <v>2535</v>
      </c>
      <c r="B11731">
        <v>290</v>
      </c>
      <c r="C11731">
        <v>2019</v>
      </c>
      <c r="D11731" t="s">
        <v>74</v>
      </c>
      <c r="E11731" t="s">
        <v>74</v>
      </c>
      <c r="F11731" t="s">
        <v>28</v>
      </c>
      <c r="G11731" t="s">
        <v>1406</v>
      </c>
      <c r="H11731">
        <v>16368</v>
      </c>
      <c r="I11731">
        <v>10841</v>
      </c>
      <c r="J11731">
        <v>1005</v>
      </c>
      <c r="K11731">
        <v>13518</v>
      </c>
      <c r="L11731">
        <v>31000</v>
      </c>
      <c r="M11731" t="s">
        <v>2043</v>
      </c>
      <c r="N11731" t="s">
        <v>2043</v>
      </c>
      <c r="O11731" t="s">
        <v>2043</v>
      </c>
      <c r="P11731" t="s">
        <v>2043</v>
      </c>
    </row>
    <row r="11732" spans="1:16" x14ac:dyDescent="0.2">
      <c r="A11732" t="s">
        <v>2189</v>
      </c>
      <c r="B11732">
        <v>291</v>
      </c>
      <c r="C11732">
        <v>2019</v>
      </c>
      <c r="D11732" t="s">
        <v>920</v>
      </c>
      <c r="E11732" t="s">
        <v>920</v>
      </c>
      <c r="F11732" t="s">
        <v>41</v>
      </c>
      <c r="G11732" t="s">
        <v>1611</v>
      </c>
      <c r="H11732">
        <v>11851</v>
      </c>
      <c r="I11732">
        <v>10797</v>
      </c>
      <c r="J11732">
        <v>268</v>
      </c>
      <c r="K11732">
        <v>10628</v>
      </c>
      <c r="L11732">
        <v>4862</v>
      </c>
      <c r="M11732" t="s">
        <v>2043</v>
      </c>
      <c r="N11732" t="s">
        <v>2043</v>
      </c>
      <c r="O11732" t="s">
        <v>2043</v>
      </c>
      <c r="P11732" t="s">
        <v>2043</v>
      </c>
    </row>
    <row r="11733" spans="1:16" x14ac:dyDescent="0.2">
      <c r="A11733" t="s">
        <v>2362</v>
      </c>
      <c r="B11733">
        <v>292</v>
      </c>
      <c r="C11733">
        <v>2019</v>
      </c>
      <c r="D11733" t="s">
        <v>175</v>
      </c>
      <c r="E11733" t="s">
        <v>2067</v>
      </c>
      <c r="F11733" t="s">
        <v>55</v>
      </c>
      <c r="G11733" t="s">
        <v>1567</v>
      </c>
      <c r="H11733">
        <v>13401</v>
      </c>
      <c r="I11733">
        <v>10788</v>
      </c>
      <c r="J11733">
        <v>60</v>
      </c>
      <c r="K11733">
        <v>8497</v>
      </c>
      <c r="L11733">
        <v>16000</v>
      </c>
      <c r="M11733" t="s">
        <v>2043</v>
      </c>
      <c r="N11733" t="s">
        <v>2043</v>
      </c>
      <c r="O11733" t="s">
        <v>2043</v>
      </c>
      <c r="P11733" t="s">
        <v>2043</v>
      </c>
    </row>
    <row r="11734" spans="1:16" x14ac:dyDescent="0.2">
      <c r="A11734" t="s">
        <v>2299</v>
      </c>
      <c r="B11734">
        <v>293</v>
      </c>
      <c r="C11734">
        <v>2019</v>
      </c>
      <c r="D11734" t="s">
        <v>1294</v>
      </c>
      <c r="E11734" t="s">
        <v>112</v>
      </c>
      <c r="F11734" t="s">
        <v>98</v>
      </c>
      <c r="G11734" t="s">
        <v>1631</v>
      </c>
      <c r="H11734">
        <v>12144</v>
      </c>
      <c r="I11734">
        <v>10772</v>
      </c>
      <c r="J11734">
        <v>780</v>
      </c>
      <c r="K11734">
        <v>11266</v>
      </c>
      <c r="L11734">
        <v>75650</v>
      </c>
      <c r="M11734" t="s">
        <v>2043</v>
      </c>
      <c r="N11734" t="s">
        <v>2043</v>
      </c>
      <c r="O11734" t="s">
        <v>2043</v>
      </c>
      <c r="P11734" t="s">
        <v>2043</v>
      </c>
    </row>
    <row r="11735" spans="1:16" x14ac:dyDescent="0.2">
      <c r="A11735" t="s">
        <v>2575</v>
      </c>
      <c r="B11735">
        <v>294</v>
      </c>
      <c r="C11735">
        <v>2019</v>
      </c>
      <c r="D11735" t="s">
        <v>108</v>
      </c>
      <c r="E11735" t="s">
        <v>2055</v>
      </c>
      <c r="F11735" t="s">
        <v>181</v>
      </c>
      <c r="G11735" t="s">
        <v>1516</v>
      </c>
      <c r="H11735">
        <v>12958</v>
      </c>
      <c r="I11735">
        <v>10770</v>
      </c>
      <c r="J11735">
        <v>1117</v>
      </c>
      <c r="K11735">
        <v>30110</v>
      </c>
      <c r="L11735">
        <v>17750</v>
      </c>
      <c r="M11735" t="s">
        <v>2043</v>
      </c>
      <c r="N11735" t="s">
        <v>2043</v>
      </c>
      <c r="O11735" t="s">
        <v>2043</v>
      </c>
      <c r="P11735" t="s">
        <v>2043</v>
      </c>
    </row>
    <row r="11736" spans="1:16" x14ac:dyDescent="0.2">
      <c r="A11736" t="s">
        <v>2168</v>
      </c>
      <c r="B11736">
        <v>295</v>
      </c>
      <c r="C11736">
        <v>2019</v>
      </c>
      <c r="D11736" t="s">
        <v>1363</v>
      </c>
      <c r="E11736" t="s">
        <v>2045</v>
      </c>
      <c r="F11736" t="s">
        <v>55</v>
      </c>
      <c r="G11736" t="s">
        <v>1456</v>
      </c>
      <c r="H11736">
        <v>33979</v>
      </c>
      <c r="I11736">
        <v>10746</v>
      </c>
      <c r="J11736">
        <v>2530</v>
      </c>
      <c r="K11736">
        <v>22819</v>
      </c>
      <c r="L11736">
        <v>14000</v>
      </c>
      <c r="M11736" t="s">
        <v>2043</v>
      </c>
      <c r="N11736" t="s">
        <v>2043</v>
      </c>
      <c r="O11736" t="s">
        <v>2043</v>
      </c>
      <c r="P11736" t="s">
        <v>2043</v>
      </c>
    </row>
    <row r="11737" spans="1:16" x14ac:dyDescent="0.2">
      <c r="A11737" t="s">
        <v>2174</v>
      </c>
      <c r="B11737">
        <v>296</v>
      </c>
      <c r="C11737">
        <v>2019</v>
      </c>
      <c r="D11737" t="s">
        <v>214</v>
      </c>
      <c r="E11737" t="s">
        <v>920</v>
      </c>
      <c r="F11737" t="s">
        <v>35</v>
      </c>
      <c r="G11737" t="s">
        <v>1678</v>
      </c>
      <c r="H11737">
        <v>11975</v>
      </c>
      <c r="I11737">
        <v>10736</v>
      </c>
      <c r="J11737">
        <v>1203</v>
      </c>
      <c r="K11737">
        <v>32521</v>
      </c>
      <c r="L11737">
        <v>9000</v>
      </c>
      <c r="M11737" t="s">
        <v>2043</v>
      </c>
      <c r="N11737" t="s">
        <v>2043</v>
      </c>
      <c r="O11737" t="s">
        <v>2043</v>
      </c>
      <c r="P11737" t="s">
        <v>2043</v>
      </c>
    </row>
    <row r="11738" spans="1:16" x14ac:dyDescent="0.2">
      <c r="A11738" t="s">
        <v>2150</v>
      </c>
      <c r="B11738">
        <v>297</v>
      </c>
      <c r="C11738">
        <v>2019</v>
      </c>
      <c r="D11738" t="s">
        <v>488</v>
      </c>
      <c r="E11738" t="s">
        <v>920</v>
      </c>
      <c r="F11738" t="s">
        <v>116</v>
      </c>
      <c r="G11738" t="s">
        <v>1542</v>
      </c>
      <c r="H11738">
        <v>13833</v>
      </c>
      <c r="I11738">
        <v>10734</v>
      </c>
      <c r="J11738">
        <v>3064</v>
      </c>
      <c r="K11738">
        <v>19566</v>
      </c>
      <c r="L11738">
        <v>2880</v>
      </c>
      <c r="M11738" t="s">
        <v>2043</v>
      </c>
      <c r="N11738" t="s">
        <v>2043</v>
      </c>
      <c r="O11738" t="s">
        <v>2043</v>
      </c>
      <c r="P11738" t="s">
        <v>2043</v>
      </c>
    </row>
    <row r="11739" spans="1:16" x14ac:dyDescent="0.2">
      <c r="A11739" t="s">
        <v>1379</v>
      </c>
      <c r="B11739">
        <v>298</v>
      </c>
      <c r="C11739">
        <v>2019</v>
      </c>
      <c r="D11739" t="s">
        <v>97</v>
      </c>
      <c r="E11739" t="s">
        <v>2044</v>
      </c>
      <c r="F11739" t="s">
        <v>55</v>
      </c>
      <c r="G11739" t="s">
        <v>1634</v>
      </c>
      <c r="I11739">
        <v>10699</v>
      </c>
      <c r="J11739">
        <v>913</v>
      </c>
      <c r="K11739">
        <v>157699</v>
      </c>
      <c r="L11739">
        <v>3776</v>
      </c>
      <c r="M11739" t="s">
        <v>2043</v>
      </c>
      <c r="N11739" t="s">
        <v>2043</v>
      </c>
      <c r="O11739" t="s">
        <v>2043</v>
      </c>
      <c r="P11739" t="s">
        <v>2043</v>
      </c>
    </row>
    <row r="11740" spans="1:16" x14ac:dyDescent="0.2">
      <c r="A11740" t="s">
        <v>2289</v>
      </c>
      <c r="B11740">
        <v>299</v>
      </c>
      <c r="C11740">
        <v>2019</v>
      </c>
      <c r="D11740" t="s">
        <v>214</v>
      </c>
      <c r="E11740" t="s">
        <v>920</v>
      </c>
      <c r="F11740" t="s">
        <v>22</v>
      </c>
      <c r="G11740" t="s">
        <v>1403</v>
      </c>
      <c r="H11740">
        <v>15394</v>
      </c>
      <c r="I11740">
        <v>10589</v>
      </c>
      <c r="J11740">
        <v>368</v>
      </c>
      <c r="K11740">
        <v>27009</v>
      </c>
      <c r="L11740">
        <v>7977</v>
      </c>
      <c r="M11740" t="s">
        <v>2043</v>
      </c>
      <c r="N11740" t="s">
        <v>2043</v>
      </c>
      <c r="O11740" t="s">
        <v>2043</v>
      </c>
      <c r="P11740" t="s">
        <v>2043</v>
      </c>
    </row>
    <row r="11741" spans="1:16" x14ac:dyDescent="0.2">
      <c r="A11741" t="s">
        <v>2587</v>
      </c>
      <c r="B11741">
        <v>300</v>
      </c>
      <c r="C11741">
        <v>2019</v>
      </c>
      <c r="D11741" t="s">
        <v>175</v>
      </c>
      <c r="E11741" t="s">
        <v>2067</v>
      </c>
      <c r="F11741" t="s">
        <v>75</v>
      </c>
      <c r="G11741" t="s">
        <v>2398</v>
      </c>
      <c r="H11741">
        <v>13633</v>
      </c>
      <c r="I11741">
        <v>10553</v>
      </c>
      <c r="J11741">
        <v>594</v>
      </c>
      <c r="K11741">
        <v>32550</v>
      </c>
      <c r="L11741">
        <v>9000</v>
      </c>
      <c r="M11741" t="s">
        <v>2043</v>
      </c>
      <c r="N11741" t="s">
        <v>2043</v>
      </c>
      <c r="O11741" t="s">
        <v>2043</v>
      </c>
      <c r="P11741" t="s">
        <v>2043</v>
      </c>
    </row>
    <row r="11742" spans="1:16" x14ac:dyDescent="0.2">
      <c r="A11742" t="s">
        <v>2319</v>
      </c>
      <c r="B11742">
        <v>301</v>
      </c>
      <c r="C11742">
        <v>2019</v>
      </c>
      <c r="D11742" t="s">
        <v>17</v>
      </c>
      <c r="E11742" t="s">
        <v>17</v>
      </c>
      <c r="F11742" t="s">
        <v>18</v>
      </c>
      <c r="G11742" t="s">
        <v>1605</v>
      </c>
      <c r="H11742">
        <v>7974</v>
      </c>
      <c r="I11742">
        <v>10530</v>
      </c>
      <c r="J11742">
        <v>931</v>
      </c>
      <c r="K11742">
        <v>10095</v>
      </c>
      <c r="L11742">
        <v>30000</v>
      </c>
      <c r="M11742" t="s">
        <v>2043</v>
      </c>
      <c r="N11742" t="s">
        <v>2043</v>
      </c>
      <c r="O11742" t="s">
        <v>2043</v>
      </c>
      <c r="P11742" t="s">
        <v>2043</v>
      </c>
    </row>
    <row r="11743" spans="1:16" x14ac:dyDescent="0.2">
      <c r="A11743" t="s">
        <v>2302</v>
      </c>
      <c r="B11743">
        <v>302</v>
      </c>
      <c r="C11743">
        <v>2019</v>
      </c>
      <c r="D11743" t="s">
        <v>223</v>
      </c>
      <c r="E11743" t="s">
        <v>920</v>
      </c>
      <c r="F11743" t="s">
        <v>22</v>
      </c>
      <c r="G11743" t="s">
        <v>1403</v>
      </c>
      <c r="H11743">
        <v>9646</v>
      </c>
      <c r="I11743">
        <v>10484</v>
      </c>
      <c r="J11743">
        <v>2</v>
      </c>
      <c r="K11743">
        <v>16938</v>
      </c>
      <c r="L11743">
        <v>2460</v>
      </c>
      <c r="M11743" t="s">
        <v>2043</v>
      </c>
      <c r="N11743" t="s">
        <v>2043</v>
      </c>
      <c r="O11743" t="s">
        <v>2043</v>
      </c>
      <c r="P11743" t="s">
        <v>2043</v>
      </c>
    </row>
    <row r="11744" spans="1:16" x14ac:dyDescent="0.2">
      <c r="A11744" t="s">
        <v>2274</v>
      </c>
      <c r="B11744">
        <v>303</v>
      </c>
      <c r="C11744">
        <v>2019</v>
      </c>
      <c r="D11744" t="s">
        <v>79</v>
      </c>
      <c r="E11744" t="s">
        <v>2044</v>
      </c>
      <c r="F11744" t="s">
        <v>18</v>
      </c>
      <c r="G11744" t="s">
        <v>1401</v>
      </c>
      <c r="H11744">
        <v>11025</v>
      </c>
      <c r="I11744">
        <v>10466</v>
      </c>
      <c r="J11744">
        <v>1263</v>
      </c>
      <c r="K11744">
        <v>178869</v>
      </c>
      <c r="L11744">
        <v>8200</v>
      </c>
      <c r="M11744" t="s">
        <v>2043</v>
      </c>
      <c r="N11744" t="s">
        <v>2043</v>
      </c>
      <c r="O11744" t="s">
        <v>2043</v>
      </c>
      <c r="P11744" t="s">
        <v>2043</v>
      </c>
    </row>
    <row r="11745" spans="1:16" x14ac:dyDescent="0.2">
      <c r="A11745" t="s">
        <v>2301</v>
      </c>
      <c r="B11745">
        <v>304</v>
      </c>
      <c r="C11745">
        <v>2019</v>
      </c>
      <c r="D11745" t="s">
        <v>57</v>
      </c>
      <c r="E11745" t="s">
        <v>2044</v>
      </c>
      <c r="F11745" t="s">
        <v>86</v>
      </c>
      <c r="G11745" t="s">
        <v>1412</v>
      </c>
      <c r="H11745">
        <v>26263</v>
      </c>
      <c r="I11745">
        <v>10431</v>
      </c>
      <c r="J11745">
        <v>2775</v>
      </c>
      <c r="K11745">
        <v>215543</v>
      </c>
      <c r="L11745">
        <v>22899</v>
      </c>
      <c r="M11745" t="s">
        <v>2043</v>
      </c>
      <c r="N11745" t="s">
        <v>2043</v>
      </c>
      <c r="O11745" t="s">
        <v>2043</v>
      </c>
      <c r="P11745" t="s">
        <v>2043</v>
      </c>
    </row>
    <row r="11746" spans="1:16" x14ac:dyDescent="0.2">
      <c r="A11746" t="s">
        <v>2578</v>
      </c>
      <c r="B11746">
        <v>305</v>
      </c>
      <c r="C11746">
        <v>2019</v>
      </c>
      <c r="D11746" t="s">
        <v>1291</v>
      </c>
      <c r="E11746" t="s">
        <v>112</v>
      </c>
      <c r="F11746" t="s">
        <v>125</v>
      </c>
      <c r="G11746" t="s">
        <v>2447</v>
      </c>
      <c r="H11746">
        <v>28281</v>
      </c>
      <c r="I11746">
        <v>10412</v>
      </c>
      <c r="J11746">
        <v>259</v>
      </c>
      <c r="K11746">
        <v>22549</v>
      </c>
      <c r="L11746">
        <v>58000</v>
      </c>
      <c r="M11746" t="s">
        <v>2043</v>
      </c>
      <c r="N11746" t="s">
        <v>2043</v>
      </c>
      <c r="O11746" t="s">
        <v>2043</v>
      </c>
      <c r="P11746" t="s">
        <v>2043</v>
      </c>
    </row>
    <row r="11747" spans="1:16" x14ac:dyDescent="0.2">
      <c r="A11747" t="s">
        <v>681</v>
      </c>
      <c r="B11747">
        <v>306</v>
      </c>
      <c r="C11747">
        <v>2019</v>
      </c>
      <c r="D11747" t="s">
        <v>65</v>
      </c>
      <c r="E11747" t="s">
        <v>2044</v>
      </c>
      <c r="F11747" t="s">
        <v>187</v>
      </c>
      <c r="G11747" t="s">
        <v>1478</v>
      </c>
      <c r="I11747">
        <v>10336</v>
      </c>
      <c r="J11747">
        <v>295</v>
      </c>
      <c r="K11747">
        <v>27503</v>
      </c>
      <c r="L11747">
        <v>11975</v>
      </c>
      <c r="M11747" t="s">
        <v>2043</v>
      </c>
      <c r="N11747" t="s">
        <v>2043</v>
      </c>
      <c r="O11747" t="s">
        <v>2043</v>
      </c>
      <c r="P11747" t="s">
        <v>2043</v>
      </c>
    </row>
    <row r="11748" spans="1:16" x14ac:dyDescent="0.2">
      <c r="A11748" t="s">
        <v>2316</v>
      </c>
      <c r="B11748">
        <v>307</v>
      </c>
      <c r="C11748">
        <v>2019</v>
      </c>
      <c r="D11748" t="s">
        <v>21</v>
      </c>
      <c r="E11748" t="s">
        <v>920</v>
      </c>
      <c r="F11748" t="s">
        <v>113</v>
      </c>
      <c r="G11748" t="s">
        <v>2317</v>
      </c>
      <c r="H11748">
        <v>2822</v>
      </c>
      <c r="I11748">
        <v>10266</v>
      </c>
      <c r="J11748">
        <v>340</v>
      </c>
      <c r="K11748">
        <v>5761</v>
      </c>
      <c r="L11748">
        <v>3717</v>
      </c>
      <c r="M11748" t="s">
        <v>2043</v>
      </c>
      <c r="N11748" t="s">
        <v>2043</v>
      </c>
      <c r="O11748" t="s">
        <v>2043</v>
      </c>
      <c r="P11748" t="s">
        <v>2043</v>
      </c>
    </row>
    <row r="11749" spans="1:16" x14ac:dyDescent="0.2">
      <c r="A11749" t="s">
        <v>2260</v>
      </c>
      <c r="B11749">
        <v>308</v>
      </c>
      <c r="C11749">
        <v>2019</v>
      </c>
      <c r="D11749" t="s">
        <v>1722</v>
      </c>
      <c r="E11749" t="s">
        <v>2064</v>
      </c>
      <c r="F11749" t="s">
        <v>44</v>
      </c>
      <c r="G11749" t="s">
        <v>1898</v>
      </c>
      <c r="H11749">
        <v>3200</v>
      </c>
      <c r="I11749">
        <v>10250</v>
      </c>
      <c r="J11749">
        <v>340</v>
      </c>
      <c r="K11749">
        <v>7230</v>
      </c>
      <c r="L11749">
        <v>13100</v>
      </c>
      <c r="M11749" t="s">
        <v>2043</v>
      </c>
      <c r="N11749" t="s">
        <v>2043</v>
      </c>
      <c r="O11749" t="s">
        <v>2043</v>
      </c>
      <c r="P11749" t="s">
        <v>2043</v>
      </c>
    </row>
    <row r="11750" spans="1:16" x14ac:dyDescent="0.2">
      <c r="A11750" t="s">
        <v>2140</v>
      </c>
      <c r="B11750">
        <v>309</v>
      </c>
      <c r="C11750">
        <v>2019</v>
      </c>
      <c r="D11750" t="s">
        <v>488</v>
      </c>
      <c r="E11750" t="s">
        <v>920</v>
      </c>
      <c r="F11750" t="s">
        <v>116</v>
      </c>
      <c r="G11750" t="s">
        <v>1542</v>
      </c>
      <c r="H11750">
        <v>5058</v>
      </c>
      <c r="I11750">
        <v>10231</v>
      </c>
      <c r="J11750">
        <v>873</v>
      </c>
      <c r="K11750">
        <v>10947</v>
      </c>
      <c r="L11750">
        <v>2350</v>
      </c>
      <c r="M11750" t="s">
        <v>2043</v>
      </c>
      <c r="N11750" t="s">
        <v>2043</v>
      </c>
      <c r="O11750" t="s">
        <v>2043</v>
      </c>
      <c r="P11750" t="s">
        <v>2043</v>
      </c>
    </row>
    <row r="11751" spans="1:16" x14ac:dyDescent="0.2">
      <c r="A11751" t="s">
        <v>2367</v>
      </c>
      <c r="B11751">
        <v>310</v>
      </c>
      <c r="C11751">
        <v>2019</v>
      </c>
      <c r="D11751" t="s">
        <v>985</v>
      </c>
      <c r="E11751" t="s">
        <v>115</v>
      </c>
      <c r="F11751" t="s">
        <v>210</v>
      </c>
      <c r="G11751" t="s">
        <v>1526</v>
      </c>
      <c r="H11751">
        <v>672</v>
      </c>
      <c r="I11751">
        <v>10227</v>
      </c>
      <c r="J11751">
        <v>166</v>
      </c>
      <c r="K11751">
        <v>2965</v>
      </c>
      <c r="L11751">
        <v>10000</v>
      </c>
      <c r="M11751" t="s">
        <v>2043</v>
      </c>
      <c r="N11751" t="s">
        <v>2043</v>
      </c>
      <c r="O11751" t="s">
        <v>2043</v>
      </c>
      <c r="P11751" t="s">
        <v>2043</v>
      </c>
    </row>
    <row r="11752" spans="1:16" x14ac:dyDescent="0.2">
      <c r="A11752" t="s">
        <v>2538</v>
      </c>
      <c r="B11752">
        <v>311</v>
      </c>
      <c r="C11752">
        <v>2019</v>
      </c>
      <c r="D11752" t="s">
        <v>1353</v>
      </c>
      <c r="E11752" t="s">
        <v>2045</v>
      </c>
      <c r="F11752" t="s">
        <v>35</v>
      </c>
      <c r="G11752" t="s">
        <v>1435</v>
      </c>
      <c r="H11752">
        <v>9205</v>
      </c>
      <c r="I11752">
        <v>10194</v>
      </c>
      <c r="J11752">
        <v>581</v>
      </c>
      <c r="K11752">
        <v>8770</v>
      </c>
      <c r="L11752">
        <v>32000</v>
      </c>
      <c r="M11752" t="s">
        <v>2043</v>
      </c>
      <c r="N11752" t="s">
        <v>2043</v>
      </c>
      <c r="O11752" t="s">
        <v>2043</v>
      </c>
      <c r="P11752" t="s">
        <v>2043</v>
      </c>
    </row>
    <row r="11753" spans="1:16" x14ac:dyDescent="0.2">
      <c r="A11753" t="s">
        <v>2421</v>
      </c>
      <c r="B11753">
        <v>312</v>
      </c>
      <c r="C11753">
        <v>2019</v>
      </c>
      <c r="D11753" t="s">
        <v>1111</v>
      </c>
      <c r="E11753" t="s">
        <v>221</v>
      </c>
      <c r="F11753" t="s">
        <v>86</v>
      </c>
      <c r="G11753" t="s">
        <v>1412</v>
      </c>
      <c r="H11753">
        <v>7758</v>
      </c>
      <c r="I11753">
        <v>10188</v>
      </c>
      <c r="J11753">
        <v>1022</v>
      </c>
      <c r="K11753">
        <v>10173</v>
      </c>
      <c r="L11753">
        <v>5086</v>
      </c>
      <c r="M11753" t="s">
        <v>2043</v>
      </c>
      <c r="N11753" t="s">
        <v>2043</v>
      </c>
      <c r="O11753" t="s">
        <v>2043</v>
      </c>
      <c r="P11753" t="s">
        <v>2043</v>
      </c>
    </row>
    <row r="11754" spans="1:16" x14ac:dyDescent="0.2">
      <c r="A11754" t="s">
        <v>1195</v>
      </c>
      <c r="B11754">
        <v>313</v>
      </c>
      <c r="C11754">
        <v>2019</v>
      </c>
      <c r="D11754" t="s">
        <v>46</v>
      </c>
      <c r="E11754" t="s">
        <v>46</v>
      </c>
      <c r="F11754" t="s">
        <v>113</v>
      </c>
      <c r="G11754" t="s">
        <v>1580</v>
      </c>
      <c r="H11754">
        <v>10531</v>
      </c>
      <c r="I11754">
        <v>10151</v>
      </c>
      <c r="J11754">
        <v>1080</v>
      </c>
      <c r="K11754">
        <v>15995</v>
      </c>
      <c r="L11754">
        <v>14595</v>
      </c>
      <c r="M11754" t="s">
        <v>2043</v>
      </c>
      <c r="N11754" t="s">
        <v>2043</v>
      </c>
      <c r="O11754" t="s">
        <v>2043</v>
      </c>
      <c r="P11754" t="s">
        <v>2043</v>
      </c>
    </row>
    <row r="11755" spans="1:16" x14ac:dyDescent="0.2">
      <c r="A11755" t="s">
        <v>2298</v>
      </c>
      <c r="B11755">
        <v>314</v>
      </c>
      <c r="C11755">
        <v>2019</v>
      </c>
      <c r="D11755" t="s">
        <v>193</v>
      </c>
      <c r="E11755" t="s">
        <v>2143</v>
      </c>
      <c r="F11755" t="s">
        <v>398</v>
      </c>
      <c r="G11755" t="s">
        <v>1512</v>
      </c>
      <c r="H11755">
        <v>25852</v>
      </c>
      <c r="I11755">
        <v>10041</v>
      </c>
      <c r="J11755">
        <v>1037</v>
      </c>
      <c r="K11755">
        <v>21617</v>
      </c>
      <c r="L11755">
        <v>36000</v>
      </c>
      <c r="M11755" t="s">
        <v>2043</v>
      </c>
      <c r="N11755" t="s">
        <v>2043</v>
      </c>
      <c r="O11755" t="s">
        <v>2043</v>
      </c>
      <c r="P11755" t="s">
        <v>2043</v>
      </c>
    </row>
    <row r="11756" spans="1:16" x14ac:dyDescent="0.2">
      <c r="A11756" t="s">
        <v>2333</v>
      </c>
      <c r="B11756">
        <v>315</v>
      </c>
      <c r="C11756">
        <v>2019</v>
      </c>
      <c r="D11756" t="s">
        <v>1104</v>
      </c>
      <c r="E11756" t="s">
        <v>2054</v>
      </c>
      <c r="F11756" t="s">
        <v>86</v>
      </c>
      <c r="G11756" t="s">
        <v>1572</v>
      </c>
      <c r="H11756">
        <v>9122</v>
      </c>
      <c r="I11756">
        <v>9984</v>
      </c>
      <c r="J11756">
        <v>862</v>
      </c>
      <c r="K11756">
        <v>13099</v>
      </c>
      <c r="L11756">
        <v>42100</v>
      </c>
      <c r="M11756" t="s">
        <v>2043</v>
      </c>
      <c r="N11756" t="s">
        <v>2043</v>
      </c>
      <c r="O11756" t="s">
        <v>2043</v>
      </c>
      <c r="P11756" t="s">
        <v>2043</v>
      </c>
    </row>
    <row r="11757" spans="1:16" x14ac:dyDescent="0.2">
      <c r="A11757" t="s">
        <v>1251</v>
      </c>
      <c r="B11757">
        <v>316</v>
      </c>
      <c r="C11757">
        <v>2019</v>
      </c>
      <c r="D11757" t="s">
        <v>350</v>
      </c>
      <c r="E11757" t="s">
        <v>2042</v>
      </c>
      <c r="F11757" t="s">
        <v>125</v>
      </c>
      <c r="G11757" t="s">
        <v>1407</v>
      </c>
      <c r="H11757">
        <v>637</v>
      </c>
      <c r="I11757">
        <v>9952</v>
      </c>
      <c r="J11757">
        <v>52</v>
      </c>
      <c r="K11757">
        <v>3797</v>
      </c>
      <c r="L11757">
        <v>9700</v>
      </c>
      <c r="M11757" t="s">
        <v>2043</v>
      </c>
      <c r="N11757" t="s">
        <v>2043</v>
      </c>
      <c r="O11757" t="s">
        <v>2043</v>
      </c>
      <c r="P11757" t="s">
        <v>2043</v>
      </c>
    </row>
    <row r="11758" spans="1:16" x14ac:dyDescent="0.2">
      <c r="A11758" t="s">
        <v>2285</v>
      </c>
      <c r="B11758">
        <v>317</v>
      </c>
      <c r="C11758">
        <v>2019</v>
      </c>
      <c r="D11758" t="s">
        <v>972</v>
      </c>
      <c r="E11758" t="s">
        <v>112</v>
      </c>
      <c r="F11758" t="s">
        <v>35</v>
      </c>
      <c r="G11758" t="s">
        <v>1620</v>
      </c>
      <c r="H11758">
        <v>258</v>
      </c>
      <c r="I11758">
        <v>9839</v>
      </c>
      <c r="J11758">
        <v>437</v>
      </c>
      <c r="K11758">
        <v>3774</v>
      </c>
      <c r="L11758">
        <v>17900</v>
      </c>
      <c r="M11758" t="s">
        <v>2043</v>
      </c>
      <c r="N11758" t="s">
        <v>2043</v>
      </c>
      <c r="O11758" t="s">
        <v>2043</v>
      </c>
      <c r="P11758" t="s">
        <v>2043</v>
      </c>
    </row>
    <row r="11759" spans="1:16" x14ac:dyDescent="0.2">
      <c r="A11759" t="s">
        <v>2141</v>
      </c>
      <c r="B11759">
        <v>318</v>
      </c>
      <c r="C11759">
        <v>2019</v>
      </c>
      <c r="D11759" t="s">
        <v>30</v>
      </c>
      <c r="E11759" t="s">
        <v>2045</v>
      </c>
      <c r="F11759" t="s">
        <v>33</v>
      </c>
      <c r="G11759" t="s">
        <v>1642</v>
      </c>
      <c r="H11759">
        <v>7308</v>
      </c>
      <c r="I11759">
        <v>9830</v>
      </c>
      <c r="J11759">
        <v>361</v>
      </c>
      <c r="K11759">
        <v>14874</v>
      </c>
      <c r="L11759">
        <v>32400</v>
      </c>
      <c r="M11759" t="s">
        <v>2043</v>
      </c>
      <c r="N11759" t="s">
        <v>2043</v>
      </c>
      <c r="O11759" t="s">
        <v>2043</v>
      </c>
      <c r="P11759" t="s">
        <v>2043</v>
      </c>
    </row>
    <row r="11760" spans="1:16" x14ac:dyDescent="0.2">
      <c r="A11760" t="s">
        <v>2347</v>
      </c>
      <c r="B11760">
        <v>319</v>
      </c>
      <c r="C11760">
        <v>2019</v>
      </c>
      <c r="D11760" t="s">
        <v>824</v>
      </c>
      <c r="E11760" t="s">
        <v>112</v>
      </c>
      <c r="F11760" t="s">
        <v>146</v>
      </c>
      <c r="G11760" t="s">
        <v>2348</v>
      </c>
      <c r="H11760">
        <v>53367</v>
      </c>
      <c r="I11760">
        <v>9823</v>
      </c>
      <c r="J11760">
        <v>1671</v>
      </c>
      <c r="K11760">
        <v>20999</v>
      </c>
      <c r="L11760">
        <v>32000</v>
      </c>
      <c r="M11760" t="s">
        <v>2043</v>
      </c>
      <c r="N11760" t="s">
        <v>2043</v>
      </c>
      <c r="O11760" t="s">
        <v>2043</v>
      </c>
      <c r="P11760" t="s">
        <v>2043</v>
      </c>
    </row>
    <row r="11761" spans="1:16" x14ac:dyDescent="0.2">
      <c r="A11761" t="s">
        <v>2579</v>
      </c>
      <c r="B11761">
        <v>320</v>
      </c>
      <c r="C11761">
        <v>2019</v>
      </c>
      <c r="D11761" t="s">
        <v>223</v>
      </c>
      <c r="E11761" t="s">
        <v>920</v>
      </c>
      <c r="F11761" t="s">
        <v>181</v>
      </c>
      <c r="G11761" t="s">
        <v>1516</v>
      </c>
      <c r="H11761">
        <v>4737</v>
      </c>
      <c r="I11761">
        <v>9822</v>
      </c>
      <c r="J11761">
        <v>298</v>
      </c>
      <c r="K11761">
        <v>14266</v>
      </c>
      <c r="L11761">
        <v>2650</v>
      </c>
      <c r="M11761" t="s">
        <v>2043</v>
      </c>
      <c r="N11761" t="s">
        <v>2043</v>
      </c>
      <c r="O11761" t="s">
        <v>2043</v>
      </c>
      <c r="P11761" t="s">
        <v>2043</v>
      </c>
    </row>
    <row r="11762" spans="1:16" x14ac:dyDescent="0.2">
      <c r="A11762" t="s">
        <v>2288</v>
      </c>
      <c r="B11762">
        <v>321</v>
      </c>
      <c r="C11762">
        <v>2019</v>
      </c>
      <c r="D11762" t="s">
        <v>17</v>
      </c>
      <c r="E11762" t="s">
        <v>17</v>
      </c>
      <c r="F11762" t="s">
        <v>18</v>
      </c>
      <c r="G11762" t="s">
        <v>1605</v>
      </c>
      <c r="H11762">
        <v>6413</v>
      </c>
      <c r="I11762">
        <v>9801</v>
      </c>
      <c r="J11762">
        <v>190</v>
      </c>
      <c r="K11762">
        <v>6722</v>
      </c>
      <c r="L11762">
        <v>62091</v>
      </c>
      <c r="M11762" t="s">
        <v>2043</v>
      </c>
      <c r="N11762" t="s">
        <v>2043</v>
      </c>
      <c r="O11762" t="s">
        <v>2043</v>
      </c>
      <c r="P11762" t="s">
        <v>2043</v>
      </c>
    </row>
    <row r="11763" spans="1:16" x14ac:dyDescent="0.2">
      <c r="A11763" t="s">
        <v>790</v>
      </c>
      <c r="B11763">
        <v>322</v>
      </c>
      <c r="C11763">
        <v>2019</v>
      </c>
      <c r="D11763" t="s">
        <v>715</v>
      </c>
      <c r="E11763" t="s">
        <v>2143</v>
      </c>
      <c r="F11763" t="s">
        <v>28</v>
      </c>
      <c r="G11763" t="s">
        <v>1406</v>
      </c>
      <c r="H11763">
        <v>8087</v>
      </c>
      <c r="I11763">
        <v>9714</v>
      </c>
      <c r="J11763">
        <v>619</v>
      </c>
      <c r="K11763">
        <v>15620</v>
      </c>
      <c r="L11763">
        <v>54000</v>
      </c>
      <c r="M11763" t="s">
        <v>2043</v>
      </c>
      <c r="N11763" t="s">
        <v>2043</v>
      </c>
      <c r="O11763" t="s">
        <v>2043</v>
      </c>
      <c r="P11763" t="s">
        <v>2043</v>
      </c>
    </row>
    <row r="11764" spans="1:16" x14ac:dyDescent="0.2">
      <c r="A11764" t="s">
        <v>2258</v>
      </c>
      <c r="B11764">
        <v>323</v>
      </c>
      <c r="C11764">
        <v>2019</v>
      </c>
      <c r="D11764" t="s">
        <v>214</v>
      </c>
      <c r="E11764" t="s">
        <v>920</v>
      </c>
      <c r="F11764" t="s">
        <v>41</v>
      </c>
      <c r="G11764" t="s">
        <v>1447</v>
      </c>
      <c r="H11764">
        <v>30002</v>
      </c>
      <c r="I11764">
        <v>9696</v>
      </c>
      <c r="J11764">
        <v>1438</v>
      </c>
      <c r="K11764">
        <v>45326</v>
      </c>
      <c r="L11764">
        <v>13145</v>
      </c>
      <c r="M11764" t="s">
        <v>2043</v>
      </c>
      <c r="N11764" t="s">
        <v>2043</v>
      </c>
      <c r="O11764" t="s">
        <v>2043</v>
      </c>
      <c r="P11764" t="s">
        <v>2043</v>
      </c>
    </row>
    <row r="11765" spans="1:16" x14ac:dyDescent="0.2">
      <c r="A11765" t="s">
        <v>2323</v>
      </c>
      <c r="B11765">
        <v>324</v>
      </c>
      <c r="C11765">
        <v>2019</v>
      </c>
      <c r="D11765" t="s">
        <v>283</v>
      </c>
      <c r="E11765" t="s">
        <v>283</v>
      </c>
      <c r="F11765" t="s">
        <v>28</v>
      </c>
      <c r="G11765" t="s">
        <v>1406</v>
      </c>
      <c r="H11765">
        <v>9164</v>
      </c>
      <c r="I11765">
        <v>9657</v>
      </c>
      <c r="J11765">
        <v>746</v>
      </c>
      <c r="K11765">
        <v>11864</v>
      </c>
      <c r="L11765">
        <v>29350</v>
      </c>
      <c r="M11765" t="s">
        <v>2043</v>
      </c>
      <c r="N11765" t="s">
        <v>2043</v>
      </c>
      <c r="O11765" t="s">
        <v>2043</v>
      </c>
      <c r="P11765" t="s">
        <v>2043</v>
      </c>
    </row>
    <row r="11766" spans="1:16" x14ac:dyDescent="0.2">
      <c r="A11766" t="s">
        <v>2295</v>
      </c>
      <c r="B11766">
        <v>325</v>
      </c>
      <c r="C11766">
        <v>2019</v>
      </c>
      <c r="D11766" t="s">
        <v>46</v>
      </c>
      <c r="E11766" t="s">
        <v>46</v>
      </c>
      <c r="F11766" t="s">
        <v>72</v>
      </c>
      <c r="G11766" t="s">
        <v>1627</v>
      </c>
      <c r="H11766">
        <v>10527</v>
      </c>
      <c r="I11766">
        <v>9587</v>
      </c>
      <c r="J11766">
        <v>470</v>
      </c>
      <c r="K11766">
        <v>20119</v>
      </c>
      <c r="L11766">
        <v>13600</v>
      </c>
      <c r="M11766" t="s">
        <v>2043</v>
      </c>
      <c r="N11766" t="s">
        <v>2043</v>
      </c>
      <c r="O11766" t="s">
        <v>2043</v>
      </c>
      <c r="P11766" t="s">
        <v>2043</v>
      </c>
    </row>
    <row r="11767" spans="1:16" x14ac:dyDescent="0.2">
      <c r="A11767" t="s">
        <v>2273</v>
      </c>
      <c r="B11767">
        <v>326</v>
      </c>
      <c r="C11767">
        <v>2019</v>
      </c>
      <c r="D11767" t="s">
        <v>1830</v>
      </c>
      <c r="E11767" t="s">
        <v>2042</v>
      </c>
      <c r="F11767" t="s">
        <v>125</v>
      </c>
      <c r="G11767" t="s">
        <v>1541</v>
      </c>
      <c r="H11767">
        <v>12222</v>
      </c>
      <c r="I11767">
        <v>9581</v>
      </c>
      <c r="J11767">
        <v>424</v>
      </c>
      <c r="K11767">
        <v>9041</v>
      </c>
      <c r="L11767">
        <v>55500</v>
      </c>
      <c r="M11767" t="s">
        <v>2043</v>
      </c>
      <c r="N11767" t="s">
        <v>2043</v>
      </c>
      <c r="O11767" t="s">
        <v>2043</v>
      </c>
      <c r="P11767" t="s">
        <v>2043</v>
      </c>
    </row>
    <row r="11768" spans="1:16" x14ac:dyDescent="0.2">
      <c r="A11768" t="s">
        <v>2621</v>
      </c>
      <c r="B11768">
        <v>327</v>
      </c>
      <c r="C11768">
        <v>2019</v>
      </c>
      <c r="D11768" t="s">
        <v>27</v>
      </c>
      <c r="E11768" t="s">
        <v>27</v>
      </c>
      <c r="F11768" t="s">
        <v>28</v>
      </c>
      <c r="G11768" t="s">
        <v>2423</v>
      </c>
      <c r="H11768">
        <v>14708</v>
      </c>
      <c r="I11768">
        <v>9567</v>
      </c>
      <c r="J11768">
        <v>19</v>
      </c>
      <c r="K11768">
        <v>33614</v>
      </c>
      <c r="L11768">
        <v>11993</v>
      </c>
      <c r="M11768" t="s">
        <v>2043</v>
      </c>
      <c r="N11768" t="s">
        <v>2043</v>
      </c>
      <c r="O11768" t="s">
        <v>2046</v>
      </c>
      <c r="P11768" t="s">
        <v>2043</v>
      </c>
    </row>
    <row r="11769" spans="1:16" x14ac:dyDescent="0.2">
      <c r="A11769" t="s">
        <v>2286</v>
      </c>
      <c r="B11769">
        <v>328</v>
      </c>
      <c r="C11769">
        <v>2019</v>
      </c>
      <c r="D11769" t="s">
        <v>980</v>
      </c>
      <c r="E11769" t="s">
        <v>2055</v>
      </c>
      <c r="F11769" t="s">
        <v>72</v>
      </c>
      <c r="G11769" t="s">
        <v>1617</v>
      </c>
      <c r="H11769">
        <v>23977</v>
      </c>
      <c r="I11769">
        <v>9546</v>
      </c>
      <c r="J11769">
        <v>1012</v>
      </c>
      <c r="K11769">
        <v>8142</v>
      </c>
      <c r="L11769">
        <v>20100</v>
      </c>
      <c r="M11769" t="s">
        <v>2043</v>
      </c>
      <c r="N11769" t="s">
        <v>2043</v>
      </c>
      <c r="O11769" t="s">
        <v>2043</v>
      </c>
      <c r="P11769" t="s">
        <v>2043</v>
      </c>
    </row>
    <row r="11770" spans="1:16" x14ac:dyDescent="0.2">
      <c r="A11770" t="s">
        <v>2351</v>
      </c>
      <c r="B11770">
        <v>329</v>
      </c>
      <c r="C11770">
        <v>2019</v>
      </c>
      <c r="D11770" t="s">
        <v>1830</v>
      </c>
      <c r="E11770" t="s">
        <v>2042</v>
      </c>
      <c r="F11770" t="s">
        <v>142</v>
      </c>
      <c r="G11770" t="s">
        <v>1462</v>
      </c>
      <c r="H11770">
        <v>30438</v>
      </c>
      <c r="I11770">
        <v>9536</v>
      </c>
      <c r="J11770">
        <v>1325</v>
      </c>
      <c r="K11770">
        <v>7981</v>
      </c>
      <c r="L11770">
        <v>64325</v>
      </c>
      <c r="M11770" t="s">
        <v>2043</v>
      </c>
      <c r="N11770" t="s">
        <v>2043</v>
      </c>
      <c r="O11770" t="s">
        <v>2043</v>
      </c>
      <c r="P11770" t="s">
        <v>2043</v>
      </c>
    </row>
    <row r="11771" spans="1:16" x14ac:dyDescent="0.2">
      <c r="A11771" t="s">
        <v>2325</v>
      </c>
      <c r="B11771">
        <v>330</v>
      </c>
      <c r="C11771">
        <v>2019</v>
      </c>
      <c r="D11771" t="s">
        <v>920</v>
      </c>
      <c r="E11771" t="s">
        <v>920</v>
      </c>
      <c r="F11771" t="s">
        <v>22</v>
      </c>
      <c r="G11771" t="s">
        <v>1403</v>
      </c>
      <c r="I11771">
        <v>9512</v>
      </c>
      <c r="J11771">
        <v>10</v>
      </c>
      <c r="K11771">
        <v>16062</v>
      </c>
      <c r="L11771">
        <v>2282</v>
      </c>
      <c r="M11771" t="s">
        <v>2043</v>
      </c>
      <c r="N11771" t="s">
        <v>2043</v>
      </c>
      <c r="O11771" t="s">
        <v>2043</v>
      </c>
      <c r="P11771" t="s">
        <v>2043</v>
      </c>
    </row>
    <row r="11772" spans="1:16" x14ac:dyDescent="0.2">
      <c r="A11772" t="s">
        <v>2485</v>
      </c>
      <c r="B11772">
        <v>331</v>
      </c>
      <c r="C11772">
        <v>2019</v>
      </c>
      <c r="D11772" t="s">
        <v>350</v>
      </c>
      <c r="E11772" t="s">
        <v>2042</v>
      </c>
      <c r="F11772" t="s">
        <v>177</v>
      </c>
      <c r="G11772" t="s">
        <v>2486</v>
      </c>
      <c r="H11772">
        <v>1458</v>
      </c>
      <c r="I11772">
        <v>9504</v>
      </c>
      <c r="J11772">
        <v>225</v>
      </c>
      <c r="K11772">
        <v>21382</v>
      </c>
      <c r="L11772">
        <v>38000</v>
      </c>
      <c r="M11772" t="s">
        <v>2043</v>
      </c>
      <c r="N11772" t="s">
        <v>2046</v>
      </c>
      <c r="O11772" t="s">
        <v>2043</v>
      </c>
      <c r="P11772" t="s">
        <v>2043</v>
      </c>
    </row>
    <row r="11773" spans="1:16" x14ac:dyDescent="0.2">
      <c r="A11773" t="s">
        <v>2251</v>
      </c>
      <c r="B11773">
        <v>332</v>
      </c>
      <c r="C11773">
        <v>2019</v>
      </c>
      <c r="D11773" t="s">
        <v>1359</v>
      </c>
      <c r="E11773" t="s">
        <v>2143</v>
      </c>
      <c r="F11773" t="s">
        <v>28</v>
      </c>
      <c r="G11773" t="s">
        <v>1406</v>
      </c>
      <c r="H11773">
        <v>24767</v>
      </c>
      <c r="I11773">
        <v>9498</v>
      </c>
      <c r="J11773">
        <v>1005</v>
      </c>
      <c r="K11773">
        <v>38327</v>
      </c>
      <c r="L11773">
        <v>19000</v>
      </c>
      <c r="M11773" t="s">
        <v>2043</v>
      </c>
      <c r="N11773" t="s">
        <v>2043</v>
      </c>
      <c r="O11773" t="s">
        <v>2043</v>
      </c>
      <c r="P11773" t="s">
        <v>2043</v>
      </c>
    </row>
    <row r="11774" spans="1:16" x14ac:dyDescent="0.2">
      <c r="A11774" t="s">
        <v>2469</v>
      </c>
      <c r="B11774">
        <v>333</v>
      </c>
      <c r="C11774">
        <v>2019</v>
      </c>
      <c r="D11774" t="s">
        <v>488</v>
      </c>
      <c r="E11774" t="s">
        <v>920</v>
      </c>
      <c r="F11774" t="s">
        <v>22</v>
      </c>
      <c r="G11774" t="s">
        <v>1400</v>
      </c>
      <c r="H11774">
        <v>25639</v>
      </c>
      <c r="I11774">
        <v>9415</v>
      </c>
      <c r="J11774">
        <v>978</v>
      </c>
      <c r="K11774">
        <v>17903</v>
      </c>
      <c r="L11774">
        <v>3177</v>
      </c>
      <c r="M11774" t="s">
        <v>2043</v>
      </c>
      <c r="N11774" t="s">
        <v>2043</v>
      </c>
      <c r="O11774" t="s">
        <v>2043</v>
      </c>
      <c r="P11774" t="s">
        <v>2043</v>
      </c>
    </row>
    <row r="11775" spans="1:16" x14ac:dyDescent="0.2">
      <c r="A11775" t="s">
        <v>2582</v>
      </c>
      <c r="B11775">
        <v>334</v>
      </c>
      <c r="C11775">
        <v>2019</v>
      </c>
      <c r="D11775" t="s">
        <v>1077</v>
      </c>
      <c r="E11775" t="s">
        <v>2054</v>
      </c>
      <c r="F11775" t="s">
        <v>28</v>
      </c>
      <c r="G11775" t="s">
        <v>1406</v>
      </c>
      <c r="H11775">
        <v>8640</v>
      </c>
      <c r="I11775">
        <v>9398</v>
      </c>
      <c r="J11775">
        <v>169</v>
      </c>
      <c r="K11775">
        <v>22630</v>
      </c>
      <c r="L11775">
        <v>20000</v>
      </c>
      <c r="M11775" t="s">
        <v>2043</v>
      </c>
      <c r="N11775" t="s">
        <v>2043</v>
      </c>
      <c r="O11775" t="s">
        <v>2043</v>
      </c>
      <c r="P11775" t="s">
        <v>2043</v>
      </c>
    </row>
    <row r="11776" spans="1:16" x14ac:dyDescent="0.2">
      <c r="A11776" t="s">
        <v>2275</v>
      </c>
      <c r="B11776">
        <v>335</v>
      </c>
      <c r="C11776">
        <v>2019</v>
      </c>
      <c r="D11776" t="s">
        <v>1722</v>
      </c>
      <c r="E11776" t="s">
        <v>2064</v>
      </c>
      <c r="F11776" t="s">
        <v>86</v>
      </c>
      <c r="G11776" t="s">
        <v>1622</v>
      </c>
      <c r="H11776">
        <v>5335</v>
      </c>
      <c r="I11776">
        <v>9352</v>
      </c>
      <c r="J11776">
        <v>286</v>
      </c>
      <c r="K11776">
        <v>7626</v>
      </c>
      <c r="L11776">
        <v>21200</v>
      </c>
      <c r="M11776" t="s">
        <v>2043</v>
      </c>
      <c r="N11776" t="s">
        <v>2043</v>
      </c>
      <c r="O11776" t="s">
        <v>2043</v>
      </c>
      <c r="P11776" t="s">
        <v>2043</v>
      </c>
    </row>
    <row r="11777" spans="1:16" x14ac:dyDescent="0.2">
      <c r="A11777" t="s">
        <v>2361</v>
      </c>
      <c r="B11777">
        <v>336</v>
      </c>
      <c r="C11777">
        <v>2019</v>
      </c>
      <c r="D11777" t="s">
        <v>97</v>
      </c>
      <c r="E11777" t="s">
        <v>2044</v>
      </c>
      <c r="F11777" t="s">
        <v>68</v>
      </c>
      <c r="G11777" t="s">
        <v>1408</v>
      </c>
      <c r="I11777">
        <v>9347</v>
      </c>
      <c r="J11777">
        <v>277</v>
      </c>
      <c r="K11777">
        <v>43913</v>
      </c>
      <c r="L11777">
        <v>6314</v>
      </c>
      <c r="M11777" t="s">
        <v>2043</v>
      </c>
      <c r="N11777" t="s">
        <v>2043</v>
      </c>
      <c r="O11777" t="s">
        <v>2043</v>
      </c>
      <c r="P11777" t="s">
        <v>2043</v>
      </c>
    </row>
    <row r="11778" spans="1:16" x14ac:dyDescent="0.2">
      <c r="A11778" t="s">
        <v>2566</v>
      </c>
      <c r="B11778">
        <v>337</v>
      </c>
      <c r="C11778">
        <v>2019</v>
      </c>
      <c r="D11778" t="s">
        <v>920</v>
      </c>
      <c r="E11778" t="s">
        <v>920</v>
      </c>
      <c r="F11778" t="s">
        <v>22</v>
      </c>
      <c r="G11778" t="s">
        <v>1400</v>
      </c>
      <c r="H11778">
        <v>12648</v>
      </c>
      <c r="I11778">
        <v>9144</v>
      </c>
      <c r="J11778">
        <v>54</v>
      </c>
      <c r="K11778">
        <v>26024</v>
      </c>
      <c r="L11778">
        <v>5275</v>
      </c>
      <c r="M11778" t="s">
        <v>2043</v>
      </c>
      <c r="N11778" t="s">
        <v>2043</v>
      </c>
      <c r="O11778" t="s">
        <v>2043</v>
      </c>
      <c r="P11778" t="s">
        <v>2043</v>
      </c>
    </row>
    <row r="11779" spans="1:16" x14ac:dyDescent="0.2">
      <c r="A11779" t="s">
        <v>2307</v>
      </c>
      <c r="B11779">
        <v>338</v>
      </c>
      <c r="C11779">
        <v>2019</v>
      </c>
      <c r="D11779" t="s">
        <v>350</v>
      </c>
      <c r="E11779" t="s">
        <v>2042</v>
      </c>
      <c r="F11779" t="s">
        <v>41</v>
      </c>
      <c r="G11779" t="s">
        <v>1594</v>
      </c>
      <c r="H11779">
        <v>2646</v>
      </c>
      <c r="I11779">
        <v>9124</v>
      </c>
      <c r="J11779">
        <v>165</v>
      </c>
      <c r="K11779">
        <v>19149</v>
      </c>
      <c r="L11779">
        <v>25600</v>
      </c>
      <c r="M11779" t="s">
        <v>2043</v>
      </c>
      <c r="N11779" t="s">
        <v>2043</v>
      </c>
      <c r="O11779" t="s">
        <v>2043</v>
      </c>
      <c r="P11779" t="s">
        <v>2043</v>
      </c>
    </row>
    <row r="11780" spans="1:16" x14ac:dyDescent="0.2">
      <c r="A11780" t="s">
        <v>2622</v>
      </c>
      <c r="B11780">
        <v>339</v>
      </c>
      <c r="C11780">
        <v>2019</v>
      </c>
      <c r="D11780" t="s">
        <v>636</v>
      </c>
      <c r="E11780" t="s">
        <v>2045</v>
      </c>
      <c r="F11780" t="s">
        <v>55</v>
      </c>
      <c r="G11780" t="s">
        <v>1456</v>
      </c>
      <c r="H11780">
        <v>130034</v>
      </c>
      <c r="I11780">
        <v>9030</v>
      </c>
      <c r="J11780">
        <v>2591</v>
      </c>
      <c r="K11780">
        <v>18769</v>
      </c>
      <c r="L11780">
        <v>21357</v>
      </c>
      <c r="M11780" t="s">
        <v>2043</v>
      </c>
      <c r="N11780" t="s">
        <v>2043</v>
      </c>
      <c r="O11780" t="s">
        <v>2043</v>
      </c>
      <c r="P11780" t="s">
        <v>2043</v>
      </c>
    </row>
    <row r="11781" spans="1:16" x14ac:dyDescent="0.2">
      <c r="A11781" t="s">
        <v>2267</v>
      </c>
      <c r="B11781">
        <v>340</v>
      </c>
      <c r="C11781">
        <v>2019</v>
      </c>
      <c r="D11781" t="s">
        <v>221</v>
      </c>
      <c r="E11781" t="s">
        <v>221</v>
      </c>
      <c r="F11781" t="s">
        <v>68</v>
      </c>
      <c r="G11781" t="s">
        <v>1408</v>
      </c>
      <c r="I11781">
        <v>9025</v>
      </c>
      <c r="J11781">
        <v>468</v>
      </c>
      <c r="K11781">
        <v>4760</v>
      </c>
      <c r="L11781">
        <v>20000</v>
      </c>
      <c r="M11781" t="s">
        <v>2043</v>
      </c>
      <c r="N11781" t="s">
        <v>2043</v>
      </c>
      <c r="O11781" t="s">
        <v>2043</v>
      </c>
      <c r="P11781" t="s">
        <v>2043</v>
      </c>
    </row>
    <row r="11782" spans="1:16" x14ac:dyDescent="0.2">
      <c r="A11782" t="s">
        <v>2304</v>
      </c>
      <c r="B11782">
        <v>341</v>
      </c>
      <c r="C11782">
        <v>2019</v>
      </c>
      <c r="D11782" t="s">
        <v>287</v>
      </c>
      <c r="E11782" t="s">
        <v>2067</v>
      </c>
      <c r="F11782" t="s">
        <v>28</v>
      </c>
      <c r="G11782" t="s">
        <v>1406</v>
      </c>
      <c r="H11782">
        <v>7287</v>
      </c>
      <c r="I11782">
        <v>9024</v>
      </c>
      <c r="J11782">
        <v>1514</v>
      </c>
      <c r="K11782">
        <v>16346</v>
      </c>
      <c r="L11782">
        <v>28000</v>
      </c>
      <c r="M11782" t="s">
        <v>2043</v>
      </c>
      <c r="N11782" t="s">
        <v>2043</v>
      </c>
      <c r="O11782" t="s">
        <v>2043</v>
      </c>
      <c r="P11782" t="s">
        <v>2043</v>
      </c>
    </row>
    <row r="11783" spans="1:16" x14ac:dyDescent="0.2">
      <c r="A11783" t="s">
        <v>2623</v>
      </c>
      <c r="B11783">
        <v>342</v>
      </c>
      <c r="C11783">
        <v>2019</v>
      </c>
      <c r="D11783" t="s">
        <v>97</v>
      </c>
      <c r="E11783" t="s">
        <v>2044</v>
      </c>
      <c r="F11783" t="s">
        <v>125</v>
      </c>
      <c r="G11783" t="s">
        <v>1407</v>
      </c>
      <c r="H11783">
        <v>4230</v>
      </c>
      <c r="I11783">
        <v>8965</v>
      </c>
      <c r="J11783">
        <v>865</v>
      </c>
      <c r="K11783">
        <v>206294</v>
      </c>
      <c r="L11783">
        <v>1260</v>
      </c>
      <c r="M11783" t="s">
        <v>2043</v>
      </c>
      <c r="N11783" t="s">
        <v>2043</v>
      </c>
      <c r="O11783" t="s">
        <v>2046</v>
      </c>
      <c r="P11783" t="s">
        <v>2043</v>
      </c>
    </row>
    <row r="11784" spans="1:16" x14ac:dyDescent="0.2">
      <c r="A11784" t="s">
        <v>2254</v>
      </c>
      <c r="B11784">
        <v>343</v>
      </c>
      <c r="C11784">
        <v>2019</v>
      </c>
      <c r="D11784" t="s">
        <v>79</v>
      </c>
      <c r="E11784" t="s">
        <v>2044</v>
      </c>
      <c r="F11784" t="s">
        <v>28</v>
      </c>
      <c r="G11784" t="s">
        <v>1406</v>
      </c>
      <c r="H11784">
        <v>7291</v>
      </c>
      <c r="I11784">
        <v>8934</v>
      </c>
      <c r="J11784">
        <v>875</v>
      </c>
      <c r="K11784">
        <v>154682</v>
      </c>
      <c r="L11784">
        <v>6000</v>
      </c>
      <c r="M11784" t="s">
        <v>2043</v>
      </c>
      <c r="N11784" t="s">
        <v>2043</v>
      </c>
      <c r="O11784" t="s">
        <v>2043</v>
      </c>
      <c r="P11784" t="s">
        <v>2043</v>
      </c>
    </row>
    <row r="11785" spans="1:16" x14ac:dyDescent="0.2">
      <c r="A11785" t="s">
        <v>762</v>
      </c>
      <c r="B11785">
        <v>344</v>
      </c>
      <c r="C11785">
        <v>2019</v>
      </c>
      <c r="D11785" t="s">
        <v>46</v>
      </c>
      <c r="E11785" t="s">
        <v>46</v>
      </c>
      <c r="F11785" t="s">
        <v>98</v>
      </c>
      <c r="G11785" t="s">
        <v>1561</v>
      </c>
      <c r="H11785">
        <v>41941</v>
      </c>
      <c r="I11785">
        <v>8930</v>
      </c>
      <c r="J11785">
        <v>1498</v>
      </c>
      <c r="K11785">
        <v>19178</v>
      </c>
      <c r="L11785">
        <v>16150</v>
      </c>
      <c r="M11785" t="s">
        <v>2043</v>
      </c>
      <c r="N11785" t="s">
        <v>2043</v>
      </c>
      <c r="O11785" t="s">
        <v>2043</v>
      </c>
      <c r="P11785" t="s">
        <v>2043</v>
      </c>
    </row>
    <row r="11786" spans="1:16" x14ac:dyDescent="0.2">
      <c r="A11786" t="s">
        <v>2262</v>
      </c>
      <c r="B11786">
        <v>345</v>
      </c>
      <c r="C11786">
        <v>2019</v>
      </c>
      <c r="D11786" t="s">
        <v>230</v>
      </c>
      <c r="E11786" t="s">
        <v>2114</v>
      </c>
      <c r="F11786" t="s">
        <v>35</v>
      </c>
      <c r="G11786" t="s">
        <v>1431</v>
      </c>
      <c r="H11786">
        <v>24293</v>
      </c>
      <c r="I11786">
        <v>8906</v>
      </c>
      <c r="J11786">
        <v>764</v>
      </c>
      <c r="K11786">
        <v>13995</v>
      </c>
      <c r="L11786">
        <v>169000</v>
      </c>
      <c r="M11786" t="s">
        <v>2043</v>
      </c>
      <c r="N11786" t="s">
        <v>2043</v>
      </c>
      <c r="O11786" t="s">
        <v>2043</v>
      </c>
      <c r="P11786" t="s">
        <v>2043</v>
      </c>
    </row>
    <row r="11787" spans="1:16" x14ac:dyDescent="0.2">
      <c r="A11787" t="s">
        <v>2287</v>
      </c>
      <c r="B11787">
        <v>346</v>
      </c>
      <c r="C11787">
        <v>2019</v>
      </c>
      <c r="D11787" t="s">
        <v>1830</v>
      </c>
      <c r="E11787" t="s">
        <v>2042</v>
      </c>
      <c r="F11787" t="s">
        <v>22</v>
      </c>
      <c r="G11787" t="s">
        <v>1626</v>
      </c>
      <c r="H11787">
        <v>1036</v>
      </c>
      <c r="I11787">
        <v>8851</v>
      </c>
      <c r="J11787">
        <v>673</v>
      </c>
      <c r="K11787">
        <v>4044</v>
      </c>
      <c r="L11787">
        <v>33000</v>
      </c>
      <c r="M11787" t="s">
        <v>2043</v>
      </c>
      <c r="N11787" t="s">
        <v>2043</v>
      </c>
      <c r="O11787" t="s">
        <v>2043</v>
      </c>
      <c r="P11787" t="s">
        <v>2043</v>
      </c>
    </row>
    <row r="11788" spans="1:16" x14ac:dyDescent="0.2">
      <c r="A11788" t="s">
        <v>2489</v>
      </c>
      <c r="B11788">
        <v>347</v>
      </c>
      <c r="C11788">
        <v>2019</v>
      </c>
      <c r="D11788" t="s">
        <v>998</v>
      </c>
      <c r="E11788" t="s">
        <v>115</v>
      </c>
      <c r="F11788" t="s">
        <v>86</v>
      </c>
      <c r="G11788" t="s">
        <v>1412</v>
      </c>
      <c r="H11788">
        <v>419</v>
      </c>
      <c r="I11788">
        <v>8696</v>
      </c>
      <c r="J11788">
        <v>16</v>
      </c>
      <c r="K11788">
        <v>2530</v>
      </c>
      <c r="L11788">
        <v>8700</v>
      </c>
      <c r="M11788" t="s">
        <v>2043</v>
      </c>
      <c r="N11788" t="s">
        <v>2046</v>
      </c>
      <c r="O11788" t="s">
        <v>2043</v>
      </c>
      <c r="P11788" t="s">
        <v>2043</v>
      </c>
    </row>
    <row r="11789" spans="1:16" x14ac:dyDescent="0.2">
      <c r="A11789" t="s">
        <v>2341</v>
      </c>
      <c r="B11789">
        <v>348</v>
      </c>
      <c r="C11789">
        <v>2019</v>
      </c>
      <c r="D11789" t="s">
        <v>223</v>
      </c>
      <c r="E11789" t="s">
        <v>920</v>
      </c>
      <c r="F11789" t="s">
        <v>116</v>
      </c>
      <c r="G11789" t="s">
        <v>1529</v>
      </c>
      <c r="H11789">
        <v>34801</v>
      </c>
      <c r="I11789">
        <v>8686</v>
      </c>
      <c r="J11789">
        <v>155</v>
      </c>
      <c r="K11789">
        <v>45302</v>
      </c>
      <c r="L11789">
        <v>5322</v>
      </c>
      <c r="M11789" t="s">
        <v>2043</v>
      </c>
      <c r="N11789" t="s">
        <v>2043</v>
      </c>
      <c r="O11789" t="s">
        <v>2043</v>
      </c>
      <c r="P11789" t="s">
        <v>2043</v>
      </c>
    </row>
    <row r="11790" spans="1:16" x14ac:dyDescent="0.2">
      <c r="A11790" t="s">
        <v>2313</v>
      </c>
      <c r="B11790">
        <v>349</v>
      </c>
      <c r="C11790">
        <v>2019</v>
      </c>
      <c r="D11790" t="s">
        <v>980</v>
      </c>
      <c r="E11790" t="s">
        <v>2055</v>
      </c>
      <c r="F11790" t="s">
        <v>41</v>
      </c>
      <c r="G11790" t="s">
        <v>1574</v>
      </c>
      <c r="H11790">
        <v>11482</v>
      </c>
      <c r="I11790">
        <v>8685</v>
      </c>
      <c r="J11790">
        <v>261</v>
      </c>
      <c r="K11790">
        <v>14529</v>
      </c>
      <c r="L11790">
        <v>23000</v>
      </c>
      <c r="M11790" t="s">
        <v>2043</v>
      </c>
      <c r="N11790" t="s">
        <v>2043</v>
      </c>
      <c r="O11790" t="s">
        <v>2043</v>
      </c>
      <c r="P11790" t="s">
        <v>2043</v>
      </c>
    </row>
    <row r="11791" spans="1:16" x14ac:dyDescent="0.2">
      <c r="A11791" t="s">
        <v>2515</v>
      </c>
      <c r="B11791">
        <v>350</v>
      </c>
      <c r="C11791">
        <v>2019</v>
      </c>
      <c r="D11791" t="s">
        <v>74</v>
      </c>
      <c r="E11791" t="s">
        <v>74</v>
      </c>
      <c r="F11791" t="s">
        <v>177</v>
      </c>
      <c r="G11791" t="s">
        <v>2624</v>
      </c>
      <c r="I11791">
        <v>8665</v>
      </c>
      <c r="J11791">
        <v>1032</v>
      </c>
      <c r="K11791">
        <v>19026</v>
      </c>
      <c r="L11791">
        <v>31200</v>
      </c>
      <c r="M11791" t="s">
        <v>2043</v>
      </c>
      <c r="N11791" t="s">
        <v>2043</v>
      </c>
      <c r="O11791" t="s">
        <v>2043</v>
      </c>
      <c r="P11791" t="s">
        <v>2043</v>
      </c>
    </row>
    <row r="11792" spans="1:16" x14ac:dyDescent="0.2">
      <c r="A11792" t="s">
        <v>1191</v>
      </c>
      <c r="B11792">
        <v>351</v>
      </c>
      <c r="C11792">
        <v>2019</v>
      </c>
      <c r="D11792" t="s">
        <v>40</v>
      </c>
      <c r="E11792" t="s">
        <v>2044</v>
      </c>
      <c r="F11792" t="s">
        <v>72</v>
      </c>
      <c r="G11792" t="s">
        <v>1421</v>
      </c>
      <c r="I11792">
        <v>8635</v>
      </c>
      <c r="J11792">
        <v>1234</v>
      </c>
      <c r="K11792">
        <v>94483</v>
      </c>
      <c r="L11792">
        <v>3708</v>
      </c>
      <c r="M11792" t="s">
        <v>2043</v>
      </c>
      <c r="N11792" t="s">
        <v>2046</v>
      </c>
      <c r="O11792" t="s">
        <v>2043</v>
      </c>
      <c r="P11792" t="s">
        <v>2043</v>
      </c>
    </row>
    <row r="11793" spans="1:16" x14ac:dyDescent="0.2">
      <c r="A11793" t="s">
        <v>2580</v>
      </c>
      <c r="B11793">
        <v>352</v>
      </c>
      <c r="C11793">
        <v>2019</v>
      </c>
      <c r="D11793" t="s">
        <v>46</v>
      </c>
      <c r="E11793" t="s">
        <v>46</v>
      </c>
      <c r="F11793" t="s">
        <v>22</v>
      </c>
      <c r="G11793" t="s">
        <v>1403</v>
      </c>
      <c r="H11793">
        <v>8718</v>
      </c>
      <c r="I11793">
        <v>8635</v>
      </c>
      <c r="J11793">
        <v>996</v>
      </c>
      <c r="K11793">
        <v>11602</v>
      </c>
      <c r="L11793">
        <v>8870</v>
      </c>
      <c r="M11793" t="s">
        <v>2043</v>
      </c>
      <c r="N11793" t="s">
        <v>2043</v>
      </c>
      <c r="O11793" t="s">
        <v>2043</v>
      </c>
      <c r="P11793" t="s">
        <v>2043</v>
      </c>
    </row>
    <row r="11794" spans="1:16" x14ac:dyDescent="0.2">
      <c r="A11794" t="s">
        <v>2488</v>
      </c>
      <c r="B11794">
        <v>353</v>
      </c>
      <c r="C11794">
        <v>2019</v>
      </c>
      <c r="D11794" t="s">
        <v>998</v>
      </c>
      <c r="E11794" t="s">
        <v>115</v>
      </c>
      <c r="F11794" t="s">
        <v>44</v>
      </c>
      <c r="G11794" t="s">
        <v>1488</v>
      </c>
      <c r="H11794">
        <v>3761</v>
      </c>
      <c r="I11794">
        <v>8633</v>
      </c>
      <c r="J11794">
        <v>172</v>
      </c>
      <c r="K11794">
        <v>5272</v>
      </c>
      <c r="L11794">
        <v>8500</v>
      </c>
      <c r="M11794" t="s">
        <v>2043</v>
      </c>
      <c r="N11794" t="s">
        <v>2043</v>
      </c>
      <c r="O11794" t="s">
        <v>2043</v>
      </c>
      <c r="P11794" t="s">
        <v>2043</v>
      </c>
    </row>
    <row r="11795" spans="1:16" x14ac:dyDescent="0.2">
      <c r="A11795" t="s">
        <v>2401</v>
      </c>
      <c r="B11795">
        <v>354</v>
      </c>
      <c r="C11795">
        <v>2019</v>
      </c>
      <c r="D11795" t="s">
        <v>1010</v>
      </c>
      <c r="E11795" t="s">
        <v>2061</v>
      </c>
      <c r="F11795" t="s">
        <v>25</v>
      </c>
      <c r="G11795" t="s">
        <v>2402</v>
      </c>
      <c r="H11795">
        <v>11014</v>
      </c>
      <c r="I11795">
        <v>8615</v>
      </c>
      <c r="J11795">
        <v>490</v>
      </c>
      <c r="K11795">
        <v>5092</v>
      </c>
      <c r="L11795">
        <v>27621</v>
      </c>
      <c r="M11795" t="s">
        <v>2043</v>
      </c>
      <c r="N11795" t="s">
        <v>2043</v>
      </c>
      <c r="O11795" t="s">
        <v>2043</v>
      </c>
      <c r="P11795" t="s">
        <v>2043</v>
      </c>
    </row>
    <row r="11796" spans="1:16" x14ac:dyDescent="0.2">
      <c r="A11796" t="s">
        <v>2504</v>
      </c>
      <c r="B11796">
        <v>355</v>
      </c>
      <c r="C11796">
        <v>2019</v>
      </c>
      <c r="D11796" t="s">
        <v>27</v>
      </c>
      <c r="E11796" t="s">
        <v>27</v>
      </c>
      <c r="F11796" t="s">
        <v>33</v>
      </c>
      <c r="G11796" t="s">
        <v>1642</v>
      </c>
      <c r="H11796">
        <v>210</v>
      </c>
      <c r="I11796">
        <v>8611</v>
      </c>
      <c r="J11796">
        <v>643</v>
      </c>
      <c r="K11796">
        <v>23659</v>
      </c>
      <c r="L11796">
        <v>21173</v>
      </c>
      <c r="M11796" t="s">
        <v>2043</v>
      </c>
      <c r="N11796" t="s">
        <v>2043</v>
      </c>
      <c r="O11796" t="s">
        <v>2043</v>
      </c>
      <c r="P11796" t="s">
        <v>2043</v>
      </c>
    </row>
    <row r="11797" spans="1:16" x14ac:dyDescent="0.2">
      <c r="A11797" t="s">
        <v>2544</v>
      </c>
      <c r="B11797">
        <v>356</v>
      </c>
      <c r="C11797">
        <v>2019</v>
      </c>
      <c r="D11797" t="s">
        <v>609</v>
      </c>
      <c r="E11797" t="s">
        <v>2044</v>
      </c>
      <c r="F11797" t="s">
        <v>142</v>
      </c>
      <c r="G11797" t="s">
        <v>2392</v>
      </c>
      <c r="I11797">
        <v>8594</v>
      </c>
      <c r="J11797">
        <v>990</v>
      </c>
      <c r="K11797">
        <v>15815</v>
      </c>
      <c r="L11797">
        <v>47000</v>
      </c>
      <c r="M11797" t="s">
        <v>2043</v>
      </c>
      <c r="N11797" t="s">
        <v>2046</v>
      </c>
      <c r="O11797" t="s">
        <v>2043</v>
      </c>
      <c r="P11797" t="s">
        <v>2043</v>
      </c>
    </row>
    <row r="11798" spans="1:16" x14ac:dyDescent="0.2">
      <c r="A11798" t="s">
        <v>2128</v>
      </c>
      <c r="B11798">
        <v>357</v>
      </c>
      <c r="C11798">
        <v>2019</v>
      </c>
      <c r="D11798" t="s">
        <v>1095</v>
      </c>
      <c r="E11798" t="s">
        <v>920</v>
      </c>
      <c r="F11798" t="s">
        <v>22</v>
      </c>
      <c r="G11798" t="s">
        <v>1403</v>
      </c>
      <c r="H11798">
        <v>10215</v>
      </c>
      <c r="I11798">
        <v>8453</v>
      </c>
      <c r="J11798">
        <v>31</v>
      </c>
      <c r="K11798">
        <v>19796</v>
      </c>
      <c r="L11798">
        <v>34642</v>
      </c>
      <c r="M11798" t="s">
        <v>2043</v>
      </c>
      <c r="N11798" t="s">
        <v>2043</v>
      </c>
      <c r="O11798" t="s">
        <v>2043</v>
      </c>
      <c r="P11798" t="s">
        <v>2043</v>
      </c>
    </row>
    <row r="11799" spans="1:16" x14ac:dyDescent="0.2">
      <c r="A11799" t="s">
        <v>2338</v>
      </c>
      <c r="B11799">
        <v>358</v>
      </c>
      <c r="C11799">
        <v>2019</v>
      </c>
      <c r="D11799" t="s">
        <v>214</v>
      </c>
      <c r="E11799" t="s">
        <v>920</v>
      </c>
      <c r="F11799" t="s">
        <v>146</v>
      </c>
      <c r="G11799" t="s">
        <v>1462</v>
      </c>
      <c r="H11799">
        <v>22513</v>
      </c>
      <c r="I11799">
        <v>8448</v>
      </c>
      <c r="J11799">
        <v>1033</v>
      </c>
      <c r="K11799">
        <v>38241</v>
      </c>
      <c r="L11799">
        <v>7998</v>
      </c>
      <c r="M11799" t="s">
        <v>2043</v>
      </c>
      <c r="N11799" t="s">
        <v>2043</v>
      </c>
      <c r="O11799" t="s">
        <v>2043</v>
      </c>
      <c r="P11799" t="s">
        <v>2043</v>
      </c>
    </row>
    <row r="11800" spans="1:16" x14ac:dyDescent="0.2">
      <c r="A11800" t="s">
        <v>2363</v>
      </c>
      <c r="B11800">
        <v>359</v>
      </c>
      <c r="C11800">
        <v>2019</v>
      </c>
      <c r="D11800" t="s">
        <v>1830</v>
      </c>
      <c r="E11800" t="s">
        <v>2042</v>
      </c>
      <c r="F11800" t="s">
        <v>98</v>
      </c>
      <c r="G11800" t="s">
        <v>1816</v>
      </c>
      <c r="H11800">
        <v>3545</v>
      </c>
      <c r="I11800">
        <v>8437</v>
      </c>
      <c r="J11800">
        <v>320</v>
      </c>
      <c r="K11800">
        <v>4187</v>
      </c>
      <c r="L11800">
        <v>27950</v>
      </c>
      <c r="M11800" t="s">
        <v>2043</v>
      </c>
      <c r="N11800" t="s">
        <v>2043</v>
      </c>
      <c r="O11800" t="s">
        <v>2043</v>
      </c>
      <c r="P11800" t="s">
        <v>2043</v>
      </c>
    </row>
    <row r="11801" spans="1:16" x14ac:dyDescent="0.2">
      <c r="A11801" t="s">
        <v>2281</v>
      </c>
      <c r="B11801">
        <v>360</v>
      </c>
      <c r="C11801">
        <v>2019</v>
      </c>
      <c r="D11801" t="s">
        <v>97</v>
      </c>
      <c r="E11801" t="s">
        <v>2044</v>
      </c>
      <c r="F11801" t="s">
        <v>35</v>
      </c>
      <c r="G11801" t="s">
        <v>1494</v>
      </c>
      <c r="H11801">
        <v>1919</v>
      </c>
      <c r="I11801">
        <v>8430</v>
      </c>
      <c r="J11801">
        <v>119</v>
      </c>
      <c r="K11801">
        <v>100923</v>
      </c>
      <c r="L11801">
        <v>3500</v>
      </c>
      <c r="M11801" t="s">
        <v>2043</v>
      </c>
      <c r="N11801" t="s">
        <v>2043</v>
      </c>
      <c r="O11801" t="s">
        <v>2043</v>
      </c>
      <c r="P11801" t="s">
        <v>2043</v>
      </c>
    </row>
    <row r="11802" spans="1:16" x14ac:dyDescent="0.2">
      <c r="A11802" t="s">
        <v>2387</v>
      </c>
      <c r="B11802">
        <v>361</v>
      </c>
      <c r="C11802">
        <v>2019</v>
      </c>
      <c r="D11802" t="s">
        <v>1359</v>
      </c>
      <c r="E11802" t="s">
        <v>2143</v>
      </c>
      <c r="F11802" t="s">
        <v>177</v>
      </c>
      <c r="G11802" t="s">
        <v>1554</v>
      </c>
      <c r="H11802">
        <v>36547</v>
      </c>
      <c r="I11802">
        <v>8423</v>
      </c>
      <c r="J11802">
        <v>846</v>
      </c>
      <c r="K11802">
        <v>23770</v>
      </c>
      <c r="L11802">
        <v>47000</v>
      </c>
      <c r="M11802" t="s">
        <v>2043</v>
      </c>
      <c r="N11802" t="s">
        <v>2043</v>
      </c>
      <c r="O11802" t="s">
        <v>2043</v>
      </c>
      <c r="P11802" t="s">
        <v>2043</v>
      </c>
    </row>
    <row r="11803" spans="1:16" x14ac:dyDescent="0.2">
      <c r="A11803" t="s">
        <v>2543</v>
      </c>
      <c r="B11803">
        <v>362</v>
      </c>
      <c r="C11803">
        <v>2019</v>
      </c>
      <c r="D11803" t="s">
        <v>60</v>
      </c>
      <c r="E11803" t="s">
        <v>2114</v>
      </c>
      <c r="F11803" t="s">
        <v>22</v>
      </c>
      <c r="G11803" t="s">
        <v>1477</v>
      </c>
      <c r="H11803">
        <v>17019</v>
      </c>
      <c r="I11803">
        <v>8415</v>
      </c>
      <c r="J11803">
        <v>708</v>
      </c>
      <c r="K11803">
        <v>4610</v>
      </c>
      <c r="L11803">
        <v>450000</v>
      </c>
      <c r="M11803" t="s">
        <v>2043</v>
      </c>
      <c r="N11803" t="s">
        <v>2046</v>
      </c>
      <c r="O11803" t="s">
        <v>2043</v>
      </c>
      <c r="P11803" t="s">
        <v>2043</v>
      </c>
    </row>
    <row r="11804" spans="1:16" x14ac:dyDescent="0.2">
      <c r="A11804" t="s">
        <v>349</v>
      </c>
      <c r="B11804">
        <v>363</v>
      </c>
      <c r="C11804">
        <v>2019</v>
      </c>
      <c r="D11804" t="s">
        <v>1010</v>
      </c>
      <c r="E11804" t="s">
        <v>2061</v>
      </c>
      <c r="F11804" t="s">
        <v>177</v>
      </c>
      <c r="G11804" t="s">
        <v>1497</v>
      </c>
      <c r="H11804">
        <v>3303</v>
      </c>
      <c r="I11804">
        <v>8409</v>
      </c>
      <c r="J11804">
        <v>273</v>
      </c>
      <c r="K11804">
        <v>13051</v>
      </c>
      <c r="L11804">
        <v>39600</v>
      </c>
      <c r="M11804" t="s">
        <v>2043</v>
      </c>
      <c r="N11804" t="s">
        <v>2043</v>
      </c>
      <c r="O11804" t="s">
        <v>2043</v>
      </c>
      <c r="P11804" t="s">
        <v>2043</v>
      </c>
    </row>
    <row r="11805" spans="1:16" x14ac:dyDescent="0.2">
      <c r="A11805" t="s">
        <v>2385</v>
      </c>
      <c r="B11805">
        <v>364</v>
      </c>
      <c r="C11805">
        <v>2019</v>
      </c>
      <c r="D11805" t="s">
        <v>976</v>
      </c>
      <c r="E11805" t="s">
        <v>115</v>
      </c>
      <c r="F11805" t="s">
        <v>44</v>
      </c>
      <c r="G11805" t="s">
        <v>1513</v>
      </c>
      <c r="H11805">
        <v>1879</v>
      </c>
      <c r="I11805">
        <v>8400</v>
      </c>
      <c r="J11805">
        <v>156</v>
      </c>
      <c r="K11805">
        <v>4653</v>
      </c>
      <c r="L11805">
        <v>9300</v>
      </c>
      <c r="M11805" t="s">
        <v>2043</v>
      </c>
      <c r="N11805" t="s">
        <v>2043</v>
      </c>
      <c r="O11805" t="s">
        <v>2043</v>
      </c>
      <c r="P11805" t="s">
        <v>2043</v>
      </c>
    </row>
    <row r="11806" spans="1:16" x14ac:dyDescent="0.2">
      <c r="A11806" t="s">
        <v>1260</v>
      </c>
      <c r="B11806">
        <v>365</v>
      </c>
      <c r="C11806">
        <v>2019</v>
      </c>
      <c r="D11806" t="s">
        <v>230</v>
      </c>
      <c r="E11806" t="s">
        <v>2114</v>
      </c>
      <c r="F11806" t="s">
        <v>954</v>
      </c>
      <c r="G11806" t="s">
        <v>1550</v>
      </c>
      <c r="H11806">
        <v>5824</v>
      </c>
      <c r="I11806">
        <v>8391</v>
      </c>
      <c r="J11806">
        <v>303</v>
      </c>
      <c r="K11806">
        <v>25775</v>
      </c>
      <c r="L11806">
        <v>66000</v>
      </c>
      <c r="M11806" t="s">
        <v>2043</v>
      </c>
      <c r="N11806" t="s">
        <v>2043</v>
      </c>
      <c r="O11806" t="s">
        <v>2046</v>
      </c>
      <c r="P11806" t="s">
        <v>2043</v>
      </c>
    </row>
    <row r="11807" spans="1:16" x14ac:dyDescent="0.2">
      <c r="A11807" t="s">
        <v>368</v>
      </c>
      <c r="B11807">
        <v>366</v>
      </c>
      <c r="C11807">
        <v>2019</v>
      </c>
      <c r="D11807" t="s">
        <v>1104</v>
      </c>
      <c r="E11807" t="s">
        <v>2054</v>
      </c>
      <c r="F11807" t="s">
        <v>18</v>
      </c>
      <c r="G11807" t="s">
        <v>1520</v>
      </c>
      <c r="H11807">
        <v>11569</v>
      </c>
      <c r="I11807">
        <v>8359</v>
      </c>
      <c r="J11807">
        <v>734</v>
      </c>
      <c r="K11807">
        <v>5393</v>
      </c>
      <c r="L11807">
        <v>26000</v>
      </c>
      <c r="M11807" t="s">
        <v>2043</v>
      </c>
      <c r="N11807" t="s">
        <v>2043</v>
      </c>
      <c r="O11807" t="s">
        <v>2043</v>
      </c>
      <c r="P11807" t="s">
        <v>2043</v>
      </c>
    </row>
    <row r="11808" spans="1:16" x14ac:dyDescent="0.2">
      <c r="A11808" t="s">
        <v>2584</v>
      </c>
      <c r="B11808">
        <v>367</v>
      </c>
      <c r="C11808">
        <v>2019</v>
      </c>
      <c r="D11808" t="s">
        <v>17</v>
      </c>
      <c r="E11808" t="s">
        <v>17</v>
      </c>
      <c r="F11808" t="s">
        <v>255</v>
      </c>
      <c r="G11808" t="s">
        <v>2585</v>
      </c>
      <c r="H11808">
        <v>3434</v>
      </c>
      <c r="I11808">
        <v>8329</v>
      </c>
      <c r="J11808">
        <v>430</v>
      </c>
      <c r="K11808">
        <v>2779</v>
      </c>
      <c r="L11808">
        <v>17500</v>
      </c>
      <c r="M11808" t="s">
        <v>2043</v>
      </c>
      <c r="N11808" t="s">
        <v>2043</v>
      </c>
      <c r="O11808" t="s">
        <v>2043</v>
      </c>
      <c r="P11808" t="s">
        <v>2043</v>
      </c>
    </row>
    <row r="11809" spans="1:16" x14ac:dyDescent="0.2">
      <c r="A11809" t="s">
        <v>2455</v>
      </c>
      <c r="B11809">
        <v>368</v>
      </c>
      <c r="C11809">
        <v>2019</v>
      </c>
      <c r="D11809" t="s">
        <v>118</v>
      </c>
      <c r="E11809" t="s">
        <v>2061</v>
      </c>
      <c r="F11809" t="s">
        <v>93</v>
      </c>
      <c r="G11809" t="s">
        <v>1457</v>
      </c>
      <c r="H11809">
        <v>6937</v>
      </c>
      <c r="I11809">
        <v>8264</v>
      </c>
      <c r="J11809">
        <v>437</v>
      </c>
      <c r="K11809">
        <v>10912</v>
      </c>
      <c r="L11809">
        <v>23376</v>
      </c>
      <c r="M11809" t="s">
        <v>2043</v>
      </c>
      <c r="N11809" t="s">
        <v>2043</v>
      </c>
      <c r="O11809" t="s">
        <v>2043</v>
      </c>
      <c r="P11809" t="s">
        <v>2043</v>
      </c>
    </row>
    <row r="11810" spans="1:16" x14ac:dyDescent="0.2">
      <c r="A11810" t="s">
        <v>2458</v>
      </c>
      <c r="B11810">
        <v>369</v>
      </c>
      <c r="C11810">
        <v>2019</v>
      </c>
      <c r="D11810" t="s">
        <v>970</v>
      </c>
      <c r="E11810" t="s">
        <v>2045</v>
      </c>
      <c r="F11810" t="s">
        <v>33</v>
      </c>
      <c r="G11810" t="s">
        <v>2459</v>
      </c>
      <c r="H11810">
        <v>28151</v>
      </c>
      <c r="I11810">
        <v>8202</v>
      </c>
      <c r="J11810">
        <v>1205</v>
      </c>
      <c r="K11810">
        <v>10045</v>
      </c>
      <c r="L11810">
        <v>73600</v>
      </c>
      <c r="M11810" t="s">
        <v>2043</v>
      </c>
      <c r="N11810" t="s">
        <v>2043</v>
      </c>
      <c r="O11810" t="s">
        <v>2043</v>
      </c>
      <c r="P11810" t="s">
        <v>2043</v>
      </c>
    </row>
    <row r="11811" spans="1:16" x14ac:dyDescent="0.2">
      <c r="A11811" t="s">
        <v>2331</v>
      </c>
      <c r="B11811">
        <v>370</v>
      </c>
      <c r="C11811">
        <v>2019</v>
      </c>
      <c r="D11811" t="s">
        <v>998</v>
      </c>
      <c r="E11811" t="s">
        <v>115</v>
      </c>
      <c r="F11811" t="s">
        <v>98</v>
      </c>
      <c r="G11811" t="s">
        <v>1499</v>
      </c>
      <c r="H11811">
        <v>2396</v>
      </c>
      <c r="I11811">
        <v>8177</v>
      </c>
      <c r="J11811">
        <v>227</v>
      </c>
      <c r="K11811">
        <v>4605</v>
      </c>
      <c r="L11811">
        <v>9100</v>
      </c>
      <c r="M11811" t="s">
        <v>2043</v>
      </c>
      <c r="N11811" t="s">
        <v>2043</v>
      </c>
      <c r="O11811" t="s">
        <v>2043</v>
      </c>
      <c r="P11811" t="s">
        <v>2043</v>
      </c>
    </row>
    <row r="11812" spans="1:16" x14ac:dyDescent="0.2">
      <c r="A11812" t="s">
        <v>2359</v>
      </c>
      <c r="B11812">
        <v>371</v>
      </c>
      <c r="C11812">
        <v>2019</v>
      </c>
      <c r="D11812" t="s">
        <v>74</v>
      </c>
      <c r="E11812" t="s">
        <v>74</v>
      </c>
      <c r="F11812" t="s">
        <v>35</v>
      </c>
      <c r="G11812" t="s">
        <v>2360</v>
      </c>
      <c r="H11812">
        <v>8631</v>
      </c>
      <c r="I11812">
        <v>8176</v>
      </c>
      <c r="J11812">
        <v>836</v>
      </c>
      <c r="K11812">
        <v>6383</v>
      </c>
      <c r="L11812">
        <v>40000</v>
      </c>
      <c r="M11812" t="s">
        <v>2043</v>
      </c>
      <c r="N11812" t="s">
        <v>2043</v>
      </c>
      <c r="O11812" t="s">
        <v>2043</v>
      </c>
      <c r="P11812" t="s">
        <v>2043</v>
      </c>
    </row>
    <row r="11813" spans="1:16" x14ac:dyDescent="0.2">
      <c r="A11813" t="s">
        <v>2574</v>
      </c>
      <c r="B11813">
        <v>372</v>
      </c>
      <c r="C11813">
        <v>2019</v>
      </c>
      <c r="D11813" t="s">
        <v>79</v>
      </c>
      <c r="E11813" t="s">
        <v>2044</v>
      </c>
      <c r="F11813" t="s">
        <v>28</v>
      </c>
      <c r="G11813" t="s">
        <v>1406</v>
      </c>
      <c r="H11813">
        <v>5687</v>
      </c>
      <c r="I11813">
        <v>8152</v>
      </c>
      <c r="J11813">
        <v>1027</v>
      </c>
      <c r="K11813">
        <v>47131</v>
      </c>
      <c r="L11813">
        <v>4700</v>
      </c>
      <c r="M11813" t="s">
        <v>2043</v>
      </c>
      <c r="N11813" t="s">
        <v>2043</v>
      </c>
      <c r="O11813" t="s">
        <v>2043</v>
      </c>
      <c r="P11813" t="s">
        <v>2043</v>
      </c>
    </row>
    <row r="11814" spans="1:16" x14ac:dyDescent="0.2">
      <c r="A11814" t="s">
        <v>2553</v>
      </c>
      <c r="B11814">
        <v>373</v>
      </c>
      <c r="C11814">
        <v>2019</v>
      </c>
      <c r="D11814" t="s">
        <v>17</v>
      </c>
      <c r="E11814" t="s">
        <v>17</v>
      </c>
      <c r="F11814" t="s">
        <v>53</v>
      </c>
      <c r="G11814" t="s">
        <v>1793</v>
      </c>
      <c r="H11814">
        <v>2545</v>
      </c>
      <c r="I11814">
        <v>8143</v>
      </c>
      <c r="J11814">
        <v>427</v>
      </c>
      <c r="K11814">
        <v>5918</v>
      </c>
      <c r="L11814">
        <v>30900</v>
      </c>
      <c r="M11814" t="s">
        <v>2043</v>
      </c>
      <c r="N11814" t="s">
        <v>2043</v>
      </c>
      <c r="O11814" t="s">
        <v>2043</v>
      </c>
      <c r="P11814" t="s">
        <v>2043</v>
      </c>
    </row>
    <row r="11815" spans="1:16" x14ac:dyDescent="0.2">
      <c r="A11815" t="s">
        <v>2586</v>
      </c>
      <c r="B11815">
        <v>374</v>
      </c>
      <c r="C11815">
        <v>2019</v>
      </c>
      <c r="D11815" t="s">
        <v>1164</v>
      </c>
      <c r="E11815" t="s">
        <v>2061</v>
      </c>
      <c r="F11815" t="s">
        <v>93</v>
      </c>
      <c r="G11815" t="s">
        <v>1457</v>
      </c>
      <c r="H11815">
        <v>13044</v>
      </c>
      <c r="I11815">
        <v>8138</v>
      </c>
      <c r="J11815">
        <v>618</v>
      </c>
      <c r="K11815">
        <v>3315</v>
      </c>
      <c r="L11815">
        <v>17400</v>
      </c>
      <c r="M11815" t="s">
        <v>2043</v>
      </c>
      <c r="N11815" t="s">
        <v>2043</v>
      </c>
      <c r="O11815" t="s">
        <v>2043</v>
      </c>
      <c r="P11815" t="s">
        <v>2043</v>
      </c>
    </row>
    <row r="11816" spans="1:16" x14ac:dyDescent="0.2">
      <c r="A11816" t="s">
        <v>2386</v>
      </c>
      <c r="B11816">
        <v>375</v>
      </c>
      <c r="C11816">
        <v>2019</v>
      </c>
      <c r="D11816" t="s">
        <v>221</v>
      </c>
      <c r="E11816" t="s">
        <v>221</v>
      </c>
      <c r="F11816" t="s">
        <v>33</v>
      </c>
      <c r="G11816" t="s">
        <v>1642</v>
      </c>
      <c r="H11816">
        <v>4092</v>
      </c>
      <c r="I11816">
        <v>8131</v>
      </c>
      <c r="J11816">
        <v>284</v>
      </c>
      <c r="K11816">
        <v>4089</v>
      </c>
      <c r="L11816">
        <v>33000</v>
      </c>
      <c r="M11816" t="s">
        <v>2043</v>
      </c>
      <c r="N11816" t="s">
        <v>2043</v>
      </c>
      <c r="O11816" t="s">
        <v>2043</v>
      </c>
      <c r="P11816" t="s">
        <v>2043</v>
      </c>
    </row>
    <row r="11817" spans="1:16" x14ac:dyDescent="0.2">
      <c r="A11817" t="s">
        <v>854</v>
      </c>
      <c r="B11817">
        <v>376</v>
      </c>
      <c r="C11817">
        <v>2019</v>
      </c>
      <c r="D11817" t="s">
        <v>60</v>
      </c>
      <c r="E11817" t="s">
        <v>2114</v>
      </c>
      <c r="F11817" t="s">
        <v>177</v>
      </c>
      <c r="G11817" t="s">
        <v>1618</v>
      </c>
      <c r="H11817">
        <v>15003</v>
      </c>
      <c r="I11817">
        <v>8080</v>
      </c>
      <c r="J11817">
        <v>596</v>
      </c>
      <c r="K11817">
        <v>5470</v>
      </c>
      <c r="L11817">
        <v>180656</v>
      </c>
      <c r="M11817" t="s">
        <v>2043</v>
      </c>
      <c r="N11817" t="s">
        <v>2043</v>
      </c>
      <c r="O11817" t="s">
        <v>2043</v>
      </c>
      <c r="P11817" t="s">
        <v>2043</v>
      </c>
    </row>
    <row r="11818" spans="1:16" x14ac:dyDescent="0.2">
      <c r="A11818" t="s">
        <v>2329</v>
      </c>
      <c r="B11818">
        <v>377</v>
      </c>
      <c r="C11818">
        <v>2019</v>
      </c>
      <c r="D11818" t="s">
        <v>985</v>
      </c>
      <c r="E11818" t="s">
        <v>115</v>
      </c>
      <c r="F11818" t="s">
        <v>18</v>
      </c>
      <c r="G11818" t="s">
        <v>2490</v>
      </c>
      <c r="H11818">
        <v>571</v>
      </c>
      <c r="I11818">
        <v>8065</v>
      </c>
      <c r="J11818">
        <v>34</v>
      </c>
      <c r="K11818">
        <v>1972</v>
      </c>
      <c r="L11818">
        <v>11400</v>
      </c>
      <c r="M11818" t="s">
        <v>2043</v>
      </c>
      <c r="N11818" t="s">
        <v>2043</v>
      </c>
      <c r="O11818" t="s">
        <v>2043</v>
      </c>
      <c r="P11818" t="s">
        <v>2043</v>
      </c>
    </row>
    <row r="11819" spans="1:16" x14ac:dyDescent="0.2">
      <c r="A11819" t="s">
        <v>2266</v>
      </c>
      <c r="B11819">
        <v>378</v>
      </c>
      <c r="C11819">
        <v>2019</v>
      </c>
      <c r="D11819" t="s">
        <v>65</v>
      </c>
      <c r="E11819" t="s">
        <v>2044</v>
      </c>
      <c r="F11819" t="s">
        <v>28</v>
      </c>
      <c r="G11819" t="s">
        <v>1406</v>
      </c>
      <c r="H11819">
        <v>5854</v>
      </c>
      <c r="I11819">
        <v>8058</v>
      </c>
      <c r="J11819">
        <v>251</v>
      </c>
      <c r="K11819">
        <v>41089</v>
      </c>
      <c r="L11819">
        <v>14250</v>
      </c>
      <c r="M11819" t="s">
        <v>2043</v>
      </c>
      <c r="N11819" t="s">
        <v>2043</v>
      </c>
      <c r="O11819" t="s">
        <v>2043</v>
      </c>
      <c r="P11819" t="s">
        <v>2043</v>
      </c>
    </row>
    <row r="11820" spans="1:16" x14ac:dyDescent="0.2">
      <c r="A11820" t="s">
        <v>2429</v>
      </c>
      <c r="B11820">
        <v>379</v>
      </c>
      <c r="C11820">
        <v>2019</v>
      </c>
      <c r="D11820" t="s">
        <v>2625</v>
      </c>
      <c r="E11820" t="s">
        <v>2143</v>
      </c>
      <c r="F11820" t="s">
        <v>33</v>
      </c>
      <c r="G11820" t="s">
        <v>1498</v>
      </c>
      <c r="H11820">
        <v>9002</v>
      </c>
      <c r="I11820">
        <v>8047</v>
      </c>
      <c r="J11820">
        <v>1096</v>
      </c>
      <c r="K11820">
        <v>18133</v>
      </c>
      <c r="L11820">
        <v>18500</v>
      </c>
      <c r="M11820" t="s">
        <v>2043</v>
      </c>
      <c r="N11820" t="s">
        <v>2043</v>
      </c>
      <c r="O11820" t="s">
        <v>2043</v>
      </c>
      <c r="P11820" t="s">
        <v>2043</v>
      </c>
    </row>
    <row r="11821" spans="1:16" x14ac:dyDescent="0.2">
      <c r="A11821" t="s">
        <v>2561</v>
      </c>
      <c r="B11821">
        <v>380</v>
      </c>
      <c r="C11821">
        <v>2019</v>
      </c>
      <c r="D11821" t="s">
        <v>175</v>
      </c>
      <c r="E11821" t="s">
        <v>2067</v>
      </c>
      <c r="F11821" t="s">
        <v>181</v>
      </c>
      <c r="G11821" t="s">
        <v>1549</v>
      </c>
      <c r="H11821">
        <v>12350</v>
      </c>
      <c r="I11821">
        <v>8040</v>
      </c>
      <c r="J11821">
        <v>531</v>
      </c>
      <c r="K11821">
        <v>40828</v>
      </c>
      <c r="L11821">
        <v>4641</v>
      </c>
      <c r="M11821" t="s">
        <v>2043</v>
      </c>
      <c r="N11821" t="s">
        <v>2043</v>
      </c>
      <c r="O11821" t="s">
        <v>2043</v>
      </c>
      <c r="P11821" t="s">
        <v>2043</v>
      </c>
    </row>
    <row r="11822" spans="1:16" x14ac:dyDescent="0.2">
      <c r="A11822" t="s">
        <v>1216</v>
      </c>
      <c r="B11822">
        <v>381</v>
      </c>
      <c r="C11822">
        <v>2019</v>
      </c>
      <c r="D11822" t="s">
        <v>43</v>
      </c>
      <c r="E11822" t="s">
        <v>2044</v>
      </c>
      <c r="F11822" t="s">
        <v>98</v>
      </c>
      <c r="G11822" t="s">
        <v>1648</v>
      </c>
      <c r="I11822">
        <v>8031</v>
      </c>
      <c r="J11822">
        <v>686</v>
      </c>
      <c r="K11822">
        <v>21178</v>
      </c>
      <c r="L11822">
        <v>5547</v>
      </c>
      <c r="M11822" t="s">
        <v>2043</v>
      </c>
      <c r="N11822" t="s">
        <v>2043</v>
      </c>
      <c r="O11822" t="s">
        <v>2043</v>
      </c>
      <c r="P11822" t="s">
        <v>2043</v>
      </c>
    </row>
    <row r="11823" spans="1:16" x14ac:dyDescent="0.2">
      <c r="A11823" t="s">
        <v>2390</v>
      </c>
      <c r="B11823">
        <v>382</v>
      </c>
      <c r="C11823">
        <v>2019</v>
      </c>
      <c r="D11823" t="s">
        <v>43</v>
      </c>
      <c r="E11823" t="s">
        <v>2044</v>
      </c>
      <c r="F11823" t="s">
        <v>18</v>
      </c>
      <c r="G11823" t="s">
        <v>1640</v>
      </c>
      <c r="I11823">
        <v>7999</v>
      </c>
      <c r="J11823">
        <v>755</v>
      </c>
      <c r="K11823">
        <v>24476</v>
      </c>
      <c r="L11823">
        <v>5517</v>
      </c>
      <c r="M11823" t="s">
        <v>2043</v>
      </c>
      <c r="N11823" t="s">
        <v>2043</v>
      </c>
      <c r="O11823" t="s">
        <v>2043</v>
      </c>
      <c r="P11823" t="s">
        <v>2043</v>
      </c>
    </row>
    <row r="11824" spans="1:16" x14ac:dyDescent="0.2">
      <c r="A11824" t="s">
        <v>2608</v>
      </c>
      <c r="B11824">
        <v>383</v>
      </c>
      <c r="C11824">
        <v>2019</v>
      </c>
      <c r="D11824" t="s">
        <v>920</v>
      </c>
      <c r="E11824" t="s">
        <v>920</v>
      </c>
      <c r="F11824" t="s">
        <v>22</v>
      </c>
      <c r="G11824" t="s">
        <v>1403</v>
      </c>
      <c r="H11824">
        <v>17597</v>
      </c>
      <c r="I11824">
        <v>7987</v>
      </c>
      <c r="J11824">
        <v>471</v>
      </c>
      <c r="K11824">
        <v>31987</v>
      </c>
      <c r="L11824">
        <v>1372</v>
      </c>
      <c r="M11824" t="s">
        <v>2043</v>
      </c>
      <c r="N11824" t="s">
        <v>2043</v>
      </c>
      <c r="O11824" t="s">
        <v>2043</v>
      </c>
      <c r="P11824" t="s">
        <v>2043</v>
      </c>
    </row>
    <row r="11825" spans="1:16" x14ac:dyDescent="0.2">
      <c r="A11825" t="s">
        <v>938</v>
      </c>
      <c r="B11825">
        <v>384</v>
      </c>
      <c r="C11825">
        <v>2019</v>
      </c>
      <c r="D11825" t="s">
        <v>57</v>
      </c>
      <c r="E11825" t="s">
        <v>2044</v>
      </c>
      <c r="F11825" t="s">
        <v>53</v>
      </c>
      <c r="G11825" t="s">
        <v>1416</v>
      </c>
      <c r="H11825">
        <v>19447</v>
      </c>
      <c r="I11825">
        <v>7973</v>
      </c>
      <c r="J11825">
        <v>2193</v>
      </c>
      <c r="K11825">
        <v>146069</v>
      </c>
      <c r="L11825">
        <v>17437</v>
      </c>
      <c r="M11825" t="s">
        <v>2043</v>
      </c>
      <c r="N11825" t="s">
        <v>2043</v>
      </c>
      <c r="O11825" t="s">
        <v>2043</v>
      </c>
      <c r="P11825" t="s">
        <v>2043</v>
      </c>
    </row>
    <row r="11826" spans="1:16" x14ac:dyDescent="0.2">
      <c r="A11826" t="s">
        <v>2354</v>
      </c>
      <c r="B11826">
        <v>385</v>
      </c>
      <c r="C11826">
        <v>2019</v>
      </c>
      <c r="D11826" t="s">
        <v>1838</v>
      </c>
      <c r="E11826" t="s">
        <v>2042</v>
      </c>
      <c r="F11826" t="s">
        <v>28</v>
      </c>
      <c r="G11826" t="s">
        <v>1406</v>
      </c>
      <c r="H11826">
        <v>6841</v>
      </c>
      <c r="I11826">
        <v>7939</v>
      </c>
      <c r="J11826">
        <v>541</v>
      </c>
      <c r="K11826">
        <v>3820</v>
      </c>
      <c r="L11826">
        <v>32401</v>
      </c>
      <c r="M11826" t="s">
        <v>2043</v>
      </c>
      <c r="N11826" t="s">
        <v>2043</v>
      </c>
      <c r="O11826" t="s">
        <v>2043</v>
      </c>
      <c r="P11826" t="s">
        <v>2043</v>
      </c>
    </row>
    <row r="11827" spans="1:16" x14ac:dyDescent="0.2">
      <c r="A11827" t="s">
        <v>2531</v>
      </c>
      <c r="B11827">
        <v>386</v>
      </c>
      <c r="C11827">
        <v>2019</v>
      </c>
      <c r="D11827" t="s">
        <v>980</v>
      </c>
      <c r="E11827" t="s">
        <v>2055</v>
      </c>
      <c r="F11827" t="s">
        <v>44</v>
      </c>
      <c r="G11827" t="s">
        <v>1417</v>
      </c>
      <c r="H11827">
        <v>13472</v>
      </c>
      <c r="I11827">
        <v>7938</v>
      </c>
      <c r="J11827">
        <v>808</v>
      </c>
      <c r="K11827">
        <v>10390</v>
      </c>
      <c r="L11827">
        <v>12400</v>
      </c>
      <c r="M11827" t="s">
        <v>2043</v>
      </c>
      <c r="N11827" t="s">
        <v>2043</v>
      </c>
      <c r="O11827" t="s">
        <v>2043</v>
      </c>
      <c r="P11827" t="s">
        <v>2043</v>
      </c>
    </row>
    <row r="11828" spans="1:16" x14ac:dyDescent="0.2">
      <c r="A11828" t="s">
        <v>2497</v>
      </c>
      <c r="B11828">
        <v>387</v>
      </c>
      <c r="C11828">
        <v>2019</v>
      </c>
      <c r="D11828" t="s">
        <v>824</v>
      </c>
      <c r="E11828" t="s">
        <v>112</v>
      </c>
      <c r="F11828" t="s">
        <v>255</v>
      </c>
      <c r="G11828" t="s">
        <v>2498</v>
      </c>
      <c r="H11828">
        <v>26125</v>
      </c>
      <c r="I11828">
        <v>7933</v>
      </c>
      <c r="J11828">
        <v>379</v>
      </c>
      <c r="K11828">
        <v>24127</v>
      </c>
      <c r="L11828">
        <v>19800</v>
      </c>
      <c r="M11828" t="s">
        <v>2043</v>
      </c>
      <c r="N11828" t="s">
        <v>2043</v>
      </c>
      <c r="O11828" t="s">
        <v>2043</v>
      </c>
      <c r="P11828" t="s">
        <v>2043</v>
      </c>
    </row>
    <row r="11829" spans="1:16" x14ac:dyDescent="0.2">
      <c r="A11829" t="s">
        <v>2428</v>
      </c>
      <c r="B11829">
        <v>388</v>
      </c>
      <c r="C11829">
        <v>2019</v>
      </c>
      <c r="D11829" t="s">
        <v>1830</v>
      </c>
      <c r="E11829" t="s">
        <v>2042</v>
      </c>
      <c r="F11829" t="s">
        <v>113</v>
      </c>
      <c r="G11829" t="s">
        <v>2317</v>
      </c>
      <c r="H11829">
        <v>11840</v>
      </c>
      <c r="I11829">
        <v>7911</v>
      </c>
      <c r="J11829">
        <v>532</v>
      </c>
      <c r="K11829">
        <v>3085</v>
      </c>
      <c r="L11829">
        <v>22000</v>
      </c>
      <c r="M11829" t="s">
        <v>2043</v>
      </c>
      <c r="N11829" t="s">
        <v>2043</v>
      </c>
      <c r="O11829" t="s">
        <v>2043</v>
      </c>
      <c r="P11829" t="s">
        <v>2043</v>
      </c>
    </row>
    <row r="11830" spans="1:16" x14ac:dyDescent="0.2">
      <c r="A11830" t="s">
        <v>2546</v>
      </c>
      <c r="B11830">
        <v>389</v>
      </c>
      <c r="C11830">
        <v>2019</v>
      </c>
      <c r="D11830" t="s">
        <v>1103</v>
      </c>
      <c r="E11830" t="s">
        <v>2118</v>
      </c>
      <c r="F11830" t="s">
        <v>255</v>
      </c>
      <c r="G11830" t="s">
        <v>2547</v>
      </c>
      <c r="H11830">
        <v>7025</v>
      </c>
      <c r="I11830">
        <v>7869</v>
      </c>
      <c r="J11830">
        <v>496</v>
      </c>
      <c r="K11830">
        <v>9131</v>
      </c>
      <c r="L11830">
        <v>24000</v>
      </c>
      <c r="M11830" t="s">
        <v>2043</v>
      </c>
      <c r="N11830" t="s">
        <v>2043</v>
      </c>
      <c r="O11830" t="s">
        <v>2043</v>
      </c>
      <c r="P11830" t="s">
        <v>2043</v>
      </c>
    </row>
    <row r="11831" spans="1:16" x14ac:dyDescent="0.2">
      <c r="A11831" t="s">
        <v>2467</v>
      </c>
      <c r="B11831">
        <v>390</v>
      </c>
      <c r="C11831">
        <v>2019</v>
      </c>
      <c r="D11831" t="s">
        <v>1359</v>
      </c>
      <c r="E11831" t="s">
        <v>2143</v>
      </c>
      <c r="F11831" t="s">
        <v>22</v>
      </c>
      <c r="G11831" t="s">
        <v>1477</v>
      </c>
      <c r="H11831">
        <v>9274</v>
      </c>
      <c r="I11831">
        <v>7791</v>
      </c>
      <c r="J11831">
        <v>963</v>
      </c>
      <c r="K11831">
        <v>30388</v>
      </c>
      <c r="L11831">
        <v>20000</v>
      </c>
      <c r="M11831" t="s">
        <v>2043</v>
      </c>
      <c r="N11831" t="s">
        <v>2046</v>
      </c>
      <c r="O11831" t="s">
        <v>2043</v>
      </c>
      <c r="P11831" t="s">
        <v>2043</v>
      </c>
    </row>
    <row r="11832" spans="1:16" x14ac:dyDescent="0.2">
      <c r="A11832" t="s">
        <v>1644</v>
      </c>
      <c r="B11832">
        <v>391</v>
      </c>
      <c r="C11832">
        <v>2019</v>
      </c>
      <c r="D11832" t="s">
        <v>980</v>
      </c>
      <c r="E11832" t="s">
        <v>2055</v>
      </c>
      <c r="F11832" t="s">
        <v>98</v>
      </c>
      <c r="G11832" t="s">
        <v>1644</v>
      </c>
      <c r="H11832">
        <v>23944</v>
      </c>
      <c r="I11832">
        <v>7791</v>
      </c>
      <c r="J11832">
        <v>1178</v>
      </c>
      <c r="K11832">
        <v>7703</v>
      </c>
      <c r="L11832">
        <v>15675</v>
      </c>
      <c r="M11832" t="s">
        <v>2043</v>
      </c>
      <c r="N11832" t="s">
        <v>2046</v>
      </c>
      <c r="O11832" t="s">
        <v>2043</v>
      </c>
      <c r="P11832" t="s">
        <v>2043</v>
      </c>
    </row>
    <row r="11833" spans="1:16" x14ac:dyDescent="0.2">
      <c r="A11833" t="s">
        <v>2245</v>
      </c>
      <c r="B11833">
        <v>392</v>
      </c>
      <c r="C11833">
        <v>2019</v>
      </c>
      <c r="D11833" t="s">
        <v>214</v>
      </c>
      <c r="E11833" t="s">
        <v>920</v>
      </c>
      <c r="F11833" t="s">
        <v>98</v>
      </c>
      <c r="G11833" t="s">
        <v>1561</v>
      </c>
      <c r="H11833">
        <v>22883</v>
      </c>
      <c r="I11833">
        <v>7785</v>
      </c>
      <c r="J11833">
        <v>1827</v>
      </c>
      <c r="K11833">
        <v>43396</v>
      </c>
      <c r="L11833">
        <v>12444</v>
      </c>
      <c r="M11833" t="s">
        <v>2043</v>
      </c>
      <c r="N11833" t="s">
        <v>2043</v>
      </c>
      <c r="O11833" t="s">
        <v>2043</v>
      </c>
      <c r="P11833" t="s">
        <v>2043</v>
      </c>
    </row>
    <row r="11834" spans="1:16" x14ac:dyDescent="0.2">
      <c r="A11834" t="s">
        <v>2282</v>
      </c>
      <c r="B11834">
        <v>393</v>
      </c>
      <c r="C11834">
        <v>2019</v>
      </c>
      <c r="D11834" t="s">
        <v>980</v>
      </c>
      <c r="E11834" t="s">
        <v>2055</v>
      </c>
      <c r="F11834" t="s">
        <v>22</v>
      </c>
      <c r="G11834" t="s">
        <v>1502</v>
      </c>
      <c r="H11834">
        <v>278</v>
      </c>
      <c r="I11834">
        <v>7755</v>
      </c>
      <c r="J11834">
        <v>327</v>
      </c>
      <c r="K11834">
        <v>2119</v>
      </c>
      <c r="L11834">
        <v>15000</v>
      </c>
      <c r="M11834" t="s">
        <v>2043</v>
      </c>
      <c r="N11834" t="s">
        <v>2043</v>
      </c>
      <c r="O11834" t="s">
        <v>2043</v>
      </c>
      <c r="P11834" t="s">
        <v>2043</v>
      </c>
    </row>
    <row r="11835" spans="1:16" x14ac:dyDescent="0.2">
      <c r="A11835" t="s">
        <v>2549</v>
      </c>
      <c r="B11835">
        <v>394</v>
      </c>
      <c r="C11835">
        <v>2019</v>
      </c>
      <c r="D11835" t="s">
        <v>336</v>
      </c>
      <c r="E11835" t="s">
        <v>2118</v>
      </c>
      <c r="F11835" t="s">
        <v>22</v>
      </c>
      <c r="G11835" t="s">
        <v>1502</v>
      </c>
      <c r="H11835">
        <v>1539</v>
      </c>
      <c r="I11835">
        <v>7725</v>
      </c>
      <c r="J11835">
        <v>205</v>
      </c>
      <c r="K11835">
        <v>2932</v>
      </c>
      <c r="L11835">
        <v>15000</v>
      </c>
      <c r="M11835" t="s">
        <v>2043</v>
      </c>
      <c r="N11835" t="s">
        <v>2043</v>
      </c>
      <c r="O11835" t="s">
        <v>2043</v>
      </c>
      <c r="P11835" t="s">
        <v>2043</v>
      </c>
    </row>
    <row r="11836" spans="1:16" x14ac:dyDescent="0.2">
      <c r="A11836" t="s">
        <v>1697</v>
      </c>
      <c r="B11836">
        <v>395</v>
      </c>
      <c r="C11836">
        <v>2019</v>
      </c>
      <c r="D11836" t="s">
        <v>1722</v>
      </c>
      <c r="E11836" t="s">
        <v>2064</v>
      </c>
      <c r="F11836" t="s">
        <v>187</v>
      </c>
      <c r="G11836" t="s">
        <v>1697</v>
      </c>
      <c r="H11836">
        <v>5263</v>
      </c>
      <c r="I11836">
        <v>7706</v>
      </c>
      <c r="J11836">
        <v>472</v>
      </c>
      <c r="K11836">
        <v>5294</v>
      </c>
      <c r="L11836">
        <v>15000</v>
      </c>
      <c r="M11836" t="s">
        <v>2043</v>
      </c>
      <c r="N11836" t="s">
        <v>2043</v>
      </c>
      <c r="O11836" t="s">
        <v>2043</v>
      </c>
      <c r="P11836" t="s">
        <v>2043</v>
      </c>
    </row>
    <row r="11837" spans="1:16" x14ac:dyDescent="0.2">
      <c r="A11837" t="s">
        <v>2626</v>
      </c>
      <c r="B11837">
        <v>396</v>
      </c>
      <c r="C11837">
        <v>2019</v>
      </c>
      <c r="D11837" t="s">
        <v>223</v>
      </c>
      <c r="E11837" t="s">
        <v>920</v>
      </c>
      <c r="F11837" t="s">
        <v>22</v>
      </c>
      <c r="G11837" t="s">
        <v>1502</v>
      </c>
      <c r="H11837">
        <v>6219</v>
      </c>
      <c r="I11837">
        <v>7699</v>
      </c>
      <c r="J11837">
        <v>13</v>
      </c>
      <c r="K11837">
        <v>10694</v>
      </c>
      <c r="L11837">
        <v>1449</v>
      </c>
      <c r="M11837" t="s">
        <v>2043</v>
      </c>
      <c r="N11837" t="s">
        <v>2043</v>
      </c>
      <c r="O11837" t="s">
        <v>2046</v>
      </c>
      <c r="P11837" t="s">
        <v>2043</v>
      </c>
    </row>
    <row r="11838" spans="1:16" x14ac:dyDescent="0.2">
      <c r="A11838" t="s">
        <v>2355</v>
      </c>
      <c r="B11838">
        <v>397</v>
      </c>
      <c r="C11838">
        <v>2019</v>
      </c>
      <c r="D11838" t="s">
        <v>65</v>
      </c>
      <c r="E11838" t="s">
        <v>2044</v>
      </c>
      <c r="F11838" t="s">
        <v>33</v>
      </c>
      <c r="G11838" t="s">
        <v>1624</v>
      </c>
      <c r="H11838">
        <v>10337</v>
      </c>
      <c r="I11838">
        <v>7692</v>
      </c>
      <c r="J11838">
        <v>641</v>
      </c>
      <c r="K11838">
        <v>24896</v>
      </c>
      <c r="L11838">
        <v>7448</v>
      </c>
      <c r="M11838" t="s">
        <v>2043</v>
      </c>
      <c r="N11838" t="s">
        <v>2043</v>
      </c>
      <c r="O11838" t="s">
        <v>2043</v>
      </c>
      <c r="P11838" t="s">
        <v>2043</v>
      </c>
    </row>
    <row r="11839" spans="1:16" x14ac:dyDescent="0.2">
      <c r="A11839" t="s">
        <v>2499</v>
      </c>
      <c r="B11839">
        <v>398</v>
      </c>
      <c r="C11839">
        <v>2019</v>
      </c>
      <c r="D11839" t="s">
        <v>214</v>
      </c>
      <c r="E11839" t="s">
        <v>920</v>
      </c>
      <c r="F11839" t="s">
        <v>187</v>
      </c>
      <c r="G11839" t="s">
        <v>1448</v>
      </c>
      <c r="H11839">
        <v>24946</v>
      </c>
      <c r="I11839">
        <v>7680</v>
      </c>
      <c r="J11839">
        <v>1059</v>
      </c>
      <c r="K11839">
        <v>33476</v>
      </c>
      <c r="L11839">
        <v>7878</v>
      </c>
      <c r="M11839" t="s">
        <v>2043</v>
      </c>
      <c r="N11839" t="s">
        <v>2043</v>
      </c>
      <c r="O11839" t="s">
        <v>2043</v>
      </c>
      <c r="P11839" t="s">
        <v>2043</v>
      </c>
    </row>
    <row r="11840" spans="1:16" x14ac:dyDescent="0.2">
      <c r="A11840" t="s">
        <v>2422</v>
      </c>
      <c r="B11840">
        <v>399</v>
      </c>
      <c r="C11840">
        <v>2019</v>
      </c>
      <c r="D11840" t="s">
        <v>118</v>
      </c>
      <c r="E11840" t="s">
        <v>2061</v>
      </c>
      <c r="F11840" t="s">
        <v>28</v>
      </c>
      <c r="G11840" t="s">
        <v>2423</v>
      </c>
      <c r="H11840">
        <v>5015</v>
      </c>
      <c r="I11840">
        <v>7658</v>
      </c>
      <c r="J11840">
        <v>188</v>
      </c>
      <c r="K11840">
        <v>10426</v>
      </c>
      <c r="L11840">
        <v>18268</v>
      </c>
      <c r="M11840" t="s">
        <v>2043</v>
      </c>
      <c r="N11840" t="s">
        <v>2043</v>
      </c>
      <c r="O11840" t="s">
        <v>2043</v>
      </c>
      <c r="P11840" t="s">
        <v>2043</v>
      </c>
    </row>
    <row r="11841" spans="1:16" x14ac:dyDescent="0.2">
      <c r="A11841" t="s">
        <v>2321</v>
      </c>
      <c r="B11841">
        <v>400</v>
      </c>
      <c r="C11841">
        <v>2019</v>
      </c>
      <c r="D11841" t="s">
        <v>920</v>
      </c>
      <c r="E11841" t="s">
        <v>920</v>
      </c>
      <c r="F11841" t="s">
        <v>98</v>
      </c>
      <c r="G11841" t="s">
        <v>1631</v>
      </c>
      <c r="H11841">
        <v>9634</v>
      </c>
      <c r="I11841">
        <v>7651</v>
      </c>
      <c r="J11841">
        <v>719</v>
      </c>
      <c r="K11841">
        <v>11981</v>
      </c>
      <c r="L11841">
        <v>13000</v>
      </c>
      <c r="M11841" t="s">
        <v>2043</v>
      </c>
      <c r="N11841" t="s">
        <v>2043</v>
      </c>
      <c r="O11841" t="s">
        <v>2043</v>
      </c>
      <c r="P11841" t="s">
        <v>2043</v>
      </c>
    </row>
    <row r="11842" spans="1:16" x14ac:dyDescent="0.2">
      <c r="A11842" t="s">
        <v>2411</v>
      </c>
      <c r="B11842">
        <v>401</v>
      </c>
      <c r="C11842">
        <v>2019</v>
      </c>
      <c r="D11842" t="s">
        <v>2430</v>
      </c>
      <c r="E11842" t="s">
        <v>2118</v>
      </c>
      <c r="F11842" t="s">
        <v>55</v>
      </c>
      <c r="G11842" t="s">
        <v>1506</v>
      </c>
      <c r="H11842">
        <v>84</v>
      </c>
      <c r="I11842">
        <v>7606</v>
      </c>
      <c r="J11842">
        <v>3</v>
      </c>
      <c r="K11842">
        <v>743</v>
      </c>
      <c r="L11842">
        <v>184</v>
      </c>
      <c r="M11842" t="s">
        <v>2043</v>
      </c>
      <c r="N11842" t="s">
        <v>2043</v>
      </c>
      <c r="O11842" t="s">
        <v>2043</v>
      </c>
      <c r="P11842" t="s">
        <v>2043</v>
      </c>
    </row>
    <row r="11843" spans="1:16" x14ac:dyDescent="0.2">
      <c r="A11843" t="s">
        <v>2290</v>
      </c>
      <c r="B11843">
        <v>402</v>
      </c>
      <c r="C11843">
        <v>2019</v>
      </c>
      <c r="D11843" t="s">
        <v>65</v>
      </c>
      <c r="E11843" t="s">
        <v>2044</v>
      </c>
      <c r="F11843" t="s">
        <v>177</v>
      </c>
      <c r="G11843" t="s">
        <v>1554</v>
      </c>
      <c r="H11843">
        <v>10063</v>
      </c>
      <c r="I11843">
        <v>7594</v>
      </c>
      <c r="J11843">
        <v>628</v>
      </c>
      <c r="K11843">
        <v>9301</v>
      </c>
      <c r="L11843">
        <v>23436</v>
      </c>
      <c r="M11843" t="s">
        <v>2043</v>
      </c>
      <c r="N11843" t="s">
        <v>2043</v>
      </c>
      <c r="O11843" t="s">
        <v>2043</v>
      </c>
      <c r="P11843" t="s">
        <v>2043</v>
      </c>
    </row>
    <row r="11844" spans="1:16" x14ac:dyDescent="0.2">
      <c r="A11844" t="s">
        <v>2495</v>
      </c>
      <c r="B11844">
        <v>403</v>
      </c>
      <c r="C11844">
        <v>2019</v>
      </c>
      <c r="D11844" t="s">
        <v>108</v>
      </c>
      <c r="E11844" t="s">
        <v>2055</v>
      </c>
      <c r="F11844" t="s">
        <v>28</v>
      </c>
      <c r="G11844" t="s">
        <v>2496</v>
      </c>
      <c r="H11844">
        <v>33210</v>
      </c>
      <c r="I11844">
        <v>7585</v>
      </c>
      <c r="J11844">
        <v>2319</v>
      </c>
      <c r="K11844">
        <v>20539</v>
      </c>
      <c r="L11844">
        <v>9600</v>
      </c>
      <c r="M11844" t="s">
        <v>2043</v>
      </c>
      <c r="N11844" t="s">
        <v>2043</v>
      </c>
      <c r="O11844" t="s">
        <v>2043</v>
      </c>
      <c r="P11844" t="s">
        <v>2043</v>
      </c>
    </row>
    <row r="11845" spans="1:16" x14ac:dyDescent="0.2">
      <c r="A11845" t="s">
        <v>2345</v>
      </c>
      <c r="B11845">
        <v>404</v>
      </c>
      <c r="C11845">
        <v>2019</v>
      </c>
      <c r="D11845" t="s">
        <v>1291</v>
      </c>
      <c r="E11845" t="s">
        <v>112</v>
      </c>
      <c r="F11845" t="s">
        <v>41</v>
      </c>
      <c r="G11845" t="s">
        <v>2581</v>
      </c>
      <c r="H11845">
        <v>12073</v>
      </c>
      <c r="I11845">
        <v>7531</v>
      </c>
      <c r="J11845">
        <v>736</v>
      </c>
      <c r="K11845">
        <v>11003</v>
      </c>
      <c r="L11845">
        <v>46000</v>
      </c>
      <c r="M11845" t="s">
        <v>2043</v>
      </c>
      <c r="N11845" t="s">
        <v>2043</v>
      </c>
      <c r="O11845" t="s">
        <v>2043</v>
      </c>
      <c r="P11845" t="s">
        <v>2043</v>
      </c>
    </row>
    <row r="11846" spans="1:16" x14ac:dyDescent="0.2">
      <c r="A11846" t="s">
        <v>2545</v>
      </c>
      <c r="B11846">
        <v>405</v>
      </c>
      <c r="C11846">
        <v>2019</v>
      </c>
      <c r="D11846" t="s">
        <v>175</v>
      </c>
      <c r="E11846" t="s">
        <v>2067</v>
      </c>
      <c r="F11846" t="s">
        <v>55</v>
      </c>
      <c r="G11846" t="s">
        <v>2412</v>
      </c>
      <c r="H11846">
        <v>34777</v>
      </c>
      <c r="I11846">
        <v>7500</v>
      </c>
      <c r="J11846">
        <v>1813</v>
      </c>
      <c r="K11846">
        <v>17835</v>
      </c>
      <c r="L11846">
        <v>9900</v>
      </c>
      <c r="M11846" t="s">
        <v>2043</v>
      </c>
      <c r="N11846" t="s">
        <v>2043</v>
      </c>
      <c r="O11846" t="s">
        <v>2043</v>
      </c>
      <c r="P11846" t="s">
        <v>2043</v>
      </c>
    </row>
    <row r="11847" spans="1:16" x14ac:dyDescent="0.2">
      <c r="A11847" t="s">
        <v>2326</v>
      </c>
      <c r="B11847">
        <v>406</v>
      </c>
      <c r="C11847">
        <v>2019</v>
      </c>
      <c r="D11847" t="s">
        <v>91</v>
      </c>
      <c r="E11847" t="s">
        <v>2118</v>
      </c>
      <c r="F11847" t="s">
        <v>93</v>
      </c>
      <c r="G11847" t="s">
        <v>1457</v>
      </c>
      <c r="H11847">
        <v>19663</v>
      </c>
      <c r="I11847">
        <v>7476</v>
      </c>
      <c r="J11847">
        <v>748</v>
      </c>
      <c r="K11847">
        <v>17249</v>
      </c>
      <c r="L11847">
        <v>9300</v>
      </c>
      <c r="M11847" t="s">
        <v>2043</v>
      </c>
      <c r="N11847" t="s">
        <v>2043</v>
      </c>
      <c r="O11847" t="s">
        <v>2043</v>
      </c>
      <c r="P11847" t="s">
        <v>2043</v>
      </c>
    </row>
    <row r="11848" spans="1:16" x14ac:dyDescent="0.2">
      <c r="A11848" t="s">
        <v>2510</v>
      </c>
      <c r="B11848">
        <v>407</v>
      </c>
      <c r="C11848">
        <v>2019</v>
      </c>
      <c r="D11848" t="s">
        <v>609</v>
      </c>
      <c r="E11848" t="s">
        <v>2044</v>
      </c>
      <c r="F11848" t="s">
        <v>177</v>
      </c>
      <c r="G11848" t="s">
        <v>1680</v>
      </c>
      <c r="H11848">
        <v>11341</v>
      </c>
      <c r="I11848">
        <v>7476</v>
      </c>
      <c r="J11848">
        <v>857</v>
      </c>
      <c r="K11848">
        <v>37413</v>
      </c>
      <c r="L11848">
        <v>13900</v>
      </c>
      <c r="M11848" t="s">
        <v>2043</v>
      </c>
      <c r="N11848" t="s">
        <v>2043</v>
      </c>
      <c r="O11848" t="s">
        <v>2043</v>
      </c>
      <c r="P11848" t="s">
        <v>2043</v>
      </c>
    </row>
    <row r="11849" spans="1:16" x14ac:dyDescent="0.2">
      <c r="A11849" t="s">
        <v>2352</v>
      </c>
      <c r="B11849">
        <v>408</v>
      </c>
      <c r="C11849">
        <v>2019</v>
      </c>
      <c r="D11849" t="s">
        <v>1830</v>
      </c>
      <c r="E11849" t="s">
        <v>2042</v>
      </c>
      <c r="F11849" t="s">
        <v>199</v>
      </c>
      <c r="G11849" t="s">
        <v>1825</v>
      </c>
      <c r="H11849">
        <v>4717</v>
      </c>
      <c r="I11849">
        <v>7472</v>
      </c>
      <c r="J11849">
        <v>318</v>
      </c>
      <c r="K11849">
        <v>3470</v>
      </c>
      <c r="L11849">
        <v>27561</v>
      </c>
      <c r="M11849" t="s">
        <v>2043</v>
      </c>
      <c r="N11849" t="s">
        <v>2043</v>
      </c>
      <c r="O11849" t="s">
        <v>2043</v>
      </c>
      <c r="P11849" t="s">
        <v>2043</v>
      </c>
    </row>
    <row r="11850" spans="1:16" x14ac:dyDescent="0.2">
      <c r="A11850" t="s">
        <v>2627</v>
      </c>
      <c r="B11850">
        <v>409</v>
      </c>
      <c r="C11850">
        <v>2019</v>
      </c>
      <c r="D11850" t="s">
        <v>108</v>
      </c>
      <c r="E11850" t="s">
        <v>2055</v>
      </c>
      <c r="F11850" t="s">
        <v>146</v>
      </c>
      <c r="G11850" t="s">
        <v>1804</v>
      </c>
      <c r="H11850">
        <v>39328</v>
      </c>
      <c r="I11850">
        <v>7442</v>
      </c>
      <c r="J11850">
        <v>586</v>
      </c>
      <c r="K11850">
        <v>48918</v>
      </c>
      <c r="L11850">
        <v>25500</v>
      </c>
      <c r="M11850" t="s">
        <v>2043</v>
      </c>
      <c r="N11850" t="s">
        <v>2043</v>
      </c>
      <c r="O11850" t="s">
        <v>2043</v>
      </c>
      <c r="P11850" t="s">
        <v>2043</v>
      </c>
    </row>
    <row r="11851" spans="1:16" x14ac:dyDescent="0.2">
      <c r="A11851" t="s">
        <v>2554</v>
      </c>
      <c r="B11851">
        <v>410</v>
      </c>
      <c r="C11851">
        <v>2019</v>
      </c>
      <c r="D11851" t="s">
        <v>1138</v>
      </c>
      <c r="E11851" t="s">
        <v>2044</v>
      </c>
      <c r="F11851" t="s">
        <v>146</v>
      </c>
      <c r="G11851" t="s">
        <v>1465</v>
      </c>
      <c r="H11851">
        <v>86930</v>
      </c>
      <c r="I11851">
        <v>7440</v>
      </c>
      <c r="J11851">
        <v>1236</v>
      </c>
      <c r="K11851">
        <v>33010</v>
      </c>
      <c r="L11851">
        <v>5026</v>
      </c>
      <c r="M11851" t="s">
        <v>2043</v>
      </c>
      <c r="N11851" t="s">
        <v>2043</v>
      </c>
      <c r="O11851" t="s">
        <v>2043</v>
      </c>
      <c r="P11851" t="s">
        <v>2043</v>
      </c>
    </row>
    <row r="11852" spans="1:16" x14ac:dyDescent="0.2">
      <c r="A11852" t="s">
        <v>2210</v>
      </c>
      <c r="B11852">
        <v>411</v>
      </c>
      <c r="C11852">
        <v>2019</v>
      </c>
      <c r="D11852" t="s">
        <v>488</v>
      </c>
      <c r="E11852" t="s">
        <v>920</v>
      </c>
      <c r="F11852" t="s">
        <v>22</v>
      </c>
      <c r="G11852" t="s">
        <v>1403</v>
      </c>
      <c r="H11852">
        <v>13012</v>
      </c>
      <c r="I11852">
        <v>7424</v>
      </c>
      <c r="J11852">
        <v>40</v>
      </c>
      <c r="K11852">
        <v>21582</v>
      </c>
      <c r="L11852">
        <v>3420</v>
      </c>
      <c r="M11852" t="s">
        <v>2043</v>
      </c>
      <c r="N11852" t="s">
        <v>2043</v>
      </c>
      <c r="O11852" t="s">
        <v>2043</v>
      </c>
      <c r="P11852" t="s">
        <v>2043</v>
      </c>
    </row>
    <row r="11853" spans="1:16" x14ac:dyDescent="0.2">
      <c r="A11853" t="s">
        <v>2318</v>
      </c>
      <c r="B11853">
        <v>412</v>
      </c>
      <c r="C11853">
        <v>2019</v>
      </c>
      <c r="D11853" t="s">
        <v>1727</v>
      </c>
      <c r="E11853" t="s">
        <v>2064</v>
      </c>
      <c r="F11853" t="s">
        <v>44</v>
      </c>
      <c r="G11853" t="s">
        <v>1488</v>
      </c>
      <c r="H11853">
        <v>13621</v>
      </c>
      <c r="I11853">
        <v>7396</v>
      </c>
      <c r="J11853">
        <v>570</v>
      </c>
      <c r="K11853">
        <v>8366</v>
      </c>
      <c r="L11853">
        <v>24000</v>
      </c>
      <c r="M11853" t="s">
        <v>2043</v>
      </c>
      <c r="N11853" t="s">
        <v>2043</v>
      </c>
      <c r="O11853" t="s">
        <v>2043</v>
      </c>
      <c r="P11853" t="s">
        <v>2043</v>
      </c>
    </row>
    <row r="11854" spans="1:16" x14ac:dyDescent="0.2">
      <c r="A11854" t="s">
        <v>304</v>
      </c>
      <c r="B11854">
        <v>413</v>
      </c>
      <c r="C11854">
        <v>2019</v>
      </c>
      <c r="D11854" t="s">
        <v>57</v>
      </c>
      <c r="E11854" t="s">
        <v>2044</v>
      </c>
      <c r="F11854" t="s">
        <v>53</v>
      </c>
      <c r="G11854" t="s">
        <v>1521</v>
      </c>
      <c r="H11854">
        <v>15888</v>
      </c>
      <c r="I11854">
        <v>7393</v>
      </c>
      <c r="J11854">
        <v>1866</v>
      </c>
      <c r="K11854">
        <v>139613</v>
      </c>
      <c r="L11854">
        <v>18180</v>
      </c>
      <c r="M11854" t="s">
        <v>2043</v>
      </c>
      <c r="N11854" t="s">
        <v>2046</v>
      </c>
      <c r="O11854" t="s">
        <v>2043</v>
      </c>
      <c r="P11854" t="s">
        <v>2043</v>
      </c>
    </row>
    <row r="11855" spans="1:16" x14ac:dyDescent="0.2">
      <c r="A11855" t="s">
        <v>2436</v>
      </c>
      <c r="B11855">
        <v>414</v>
      </c>
      <c r="C11855">
        <v>2019</v>
      </c>
      <c r="D11855" t="s">
        <v>980</v>
      </c>
      <c r="E11855" t="s">
        <v>2055</v>
      </c>
      <c r="F11855" t="s">
        <v>53</v>
      </c>
      <c r="G11855" t="s">
        <v>1878</v>
      </c>
      <c r="H11855">
        <v>13252</v>
      </c>
      <c r="I11855">
        <v>7357</v>
      </c>
      <c r="J11855">
        <v>1339</v>
      </c>
      <c r="K11855">
        <v>15301</v>
      </c>
      <c r="L11855">
        <v>7000</v>
      </c>
      <c r="M11855" t="s">
        <v>2043</v>
      </c>
      <c r="N11855" t="s">
        <v>2043</v>
      </c>
      <c r="O11855" t="s">
        <v>2043</v>
      </c>
      <c r="P11855" t="s">
        <v>2043</v>
      </c>
    </row>
    <row r="11856" spans="1:16" x14ac:dyDescent="0.2">
      <c r="A11856" t="s">
        <v>2513</v>
      </c>
      <c r="B11856">
        <v>415</v>
      </c>
      <c r="C11856">
        <v>2019</v>
      </c>
      <c r="D11856" t="s">
        <v>57</v>
      </c>
      <c r="E11856" t="s">
        <v>2044</v>
      </c>
      <c r="F11856" t="s">
        <v>210</v>
      </c>
      <c r="G11856" t="s">
        <v>1526</v>
      </c>
      <c r="H11856">
        <v>14963</v>
      </c>
      <c r="I11856">
        <v>7354</v>
      </c>
      <c r="J11856">
        <v>1721</v>
      </c>
      <c r="K11856">
        <v>160518</v>
      </c>
      <c r="L11856">
        <v>18140</v>
      </c>
      <c r="M11856" t="s">
        <v>2043</v>
      </c>
      <c r="N11856" t="s">
        <v>2043</v>
      </c>
      <c r="O11856" t="s">
        <v>2043</v>
      </c>
      <c r="P11856" t="s">
        <v>2043</v>
      </c>
    </row>
    <row r="11857" spans="1:16" x14ac:dyDescent="0.2">
      <c r="A11857" t="s">
        <v>2334</v>
      </c>
      <c r="B11857">
        <v>416</v>
      </c>
      <c r="C11857">
        <v>2019</v>
      </c>
      <c r="D11857" t="s">
        <v>970</v>
      </c>
      <c r="E11857" t="s">
        <v>2045</v>
      </c>
      <c r="F11857" t="s">
        <v>44</v>
      </c>
      <c r="G11857" t="s">
        <v>1417</v>
      </c>
      <c r="H11857">
        <v>23090</v>
      </c>
      <c r="I11857">
        <v>7343</v>
      </c>
      <c r="J11857">
        <v>966</v>
      </c>
      <c r="K11857">
        <v>9409</v>
      </c>
      <c r="L11857">
        <v>16000</v>
      </c>
      <c r="M11857" t="s">
        <v>2043</v>
      </c>
      <c r="N11857" t="s">
        <v>2043</v>
      </c>
      <c r="O11857" t="s">
        <v>2043</v>
      </c>
      <c r="P11857" t="s">
        <v>2043</v>
      </c>
    </row>
    <row r="11858" spans="1:16" x14ac:dyDescent="0.2">
      <c r="A11858" t="s">
        <v>2602</v>
      </c>
      <c r="B11858">
        <v>417</v>
      </c>
      <c r="C11858">
        <v>2019</v>
      </c>
      <c r="D11858" t="s">
        <v>1288</v>
      </c>
      <c r="E11858" t="s">
        <v>112</v>
      </c>
      <c r="F11858" t="s">
        <v>398</v>
      </c>
      <c r="G11858" t="s">
        <v>2603</v>
      </c>
      <c r="H11858">
        <v>1577</v>
      </c>
      <c r="I11858">
        <v>7314</v>
      </c>
      <c r="J11858">
        <v>24</v>
      </c>
      <c r="K11858">
        <v>2979</v>
      </c>
      <c r="L11858">
        <v>10500</v>
      </c>
      <c r="M11858" t="s">
        <v>2043</v>
      </c>
      <c r="N11858" t="s">
        <v>2043</v>
      </c>
      <c r="O11858" t="s">
        <v>2043</v>
      </c>
      <c r="P11858" t="s">
        <v>2043</v>
      </c>
    </row>
    <row r="11859" spans="1:16" x14ac:dyDescent="0.2">
      <c r="A11859" t="s">
        <v>2593</v>
      </c>
      <c r="B11859">
        <v>418</v>
      </c>
      <c r="C11859">
        <v>2019</v>
      </c>
      <c r="D11859" t="s">
        <v>17</v>
      </c>
      <c r="E11859" t="s">
        <v>17</v>
      </c>
      <c r="F11859" t="s">
        <v>18</v>
      </c>
      <c r="G11859" t="s">
        <v>1401</v>
      </c>
      <c r="H11859">
        <v>1599</v>
      </c>
      <c r="I11859">
        <v>7270</v>
      </c>
      <c r="J11859">
        <v>58</v>
      </c>
      <c r="K11859">
        <v>7511</v>
      </c>
      <c r="L11859">
        <v>25000</v>
      </c>
      <c r="M11859" t="s">
        <v>2043</v>
      </c>
      <c r="N11859" t="s">
        <v>2043</v>
      </c>
      <c r="O11859" t="s">
        <v>2043</v>
      </c>
      <c r="P11859" t="s">
        <v>2043</v>
      </c>
    </row>
    <row r="11860" spans="1:16" x14ac:dyDescent="0.2">
      <c r="A11860" t="s">
        <v>2628</v>
      </c>
      <c r="B11860">
        <v>419</v>
      </c>
      <c r="C11860">
        <v>2019</v>
      </c>
      <c r="D11860" t="s">
        <v>488</v>
      </c>
      <c r="E11860" t="s">
        <v>920</v>
      </c>
      <c r="F11860" t="s">
        <v>181</v>
      </c>
      <c r="G11860" t="s">
        <v>1584</v>
      </c>
      <c r="H11860">
        <v>19054</v>
      </c>
      <c r="I11860">
        <v>7253</v>
      </c>
      <c r="J11860">
        <v>341</v>
      </c>
      <c r="K11860">
        <v>20715</v>
      </c>
      <c r="L11860">
        <v>12442</v>
      </c>
      <c r="M11860" t="s">
        <v>2043</v>
      </c>
      <c r="N11860" t="s">
        <v>2043</v>
      </c>
      <c r="O11860" t="s">
        <v>2043</v>
      </c>
      <c r="P11860" t="s">
        <v>2043</v>
      </c>
    </row>
    <row r="11861" spans="1:16" x14ac:dyDescent="0.2">
      <c r="A11861" t="s">
        <v>2365</v>
      </c>
      <c r="B11861">
        <v>420</v>
      </c>
      <c r="C11861">
        <v>2019</v>
      </c>
      <c r="D11861" t="s">
        <v>74</v>
      </c>
      <c r="E11861" t="s">
        <v>74</v>
      </c>
      <c r="F11861" t="s">
        <v>150</v>
      </c>
      <c r="G11861" t="s">
        <v>2366</v>
      </c>
      <c r="H11861">
        <v>9672</v>
      </c>
      <c r="I11861">
        <v>7222</v>
      </c>
      <c r="J11861">
        <v>617</v>
      </c>
      <c r="K11861">
        <v>5686</v>
      </c>
      <c r="L11861">
        <v>17000</v>
      </c>
      <c r="M11861" t="s">
        <v>2043</v>
      </c>
      <c r="N11861" t="s">
        <v>2043</v>
      </c>
      <c r="O11861" t="s">
        <v>2043</v>
      </c>
      <c r="P11861" t="s">
        <v>2043</v>
      </c>
    </row>
    <row r="11862" spans="1:16" x14ac:dyDescent="0.2">
      <c r="A11862" t="s">
        <v>2451</v>
      </c>
      <c r="B11862">
        <v>421</v>
      </c>
      <c r="C11862">
        <v>2019</v>
      </c>
      <c r="D11862" t="s">
        <v>40</v>
      </c>
      <c r="E11862" t="s">
        <v>2044</v>
      </c>
      <c r="F11862" t="s">
        <v>53</v>
      </c>
      <c r="G11862" t="s">
        <v>1416</v>
      </c>
      <c r="I11862">
        <v>7205</v>
      </c>
      <c r="J11862">
        <v>495</v>
      </c>
      <c r="K11862">
        <v>50636</v>
      </c>
      <c r="L11862">
        <v>2769</v>
      </c>
      <c r="M11862" t="s">
        <v>2043</v>
      </c>
      <c r="N11862" t="s">
        <v>2043</v>
      </c>
      <c r="O11862" t="s">
        <v>2043</v>
      </c>
      <c r="P11862" t="s">
        <v>2043</v>
      </c>
    </row>
    <row r="11863" spans="1:16" x14ac:dyDescent="0.2">
      <c r="A11863" t="s">
        <v>2588</v>
      </c>
      <c r="B11863">
        <v>422</v>
      </c>
      <c r="C11863">
        <v>2019</v>
      </c>
      <c r="D11863" t="s">
        <v>1727</v>
      </c>
      <c r="E11863" t="s">
        <v>2064</v>
      </c>
      <c r="F11863" t="s">
        <v>93</v>
      </c>
      <c r="G11863" t="s">
        <v>2589</v>
      </c>
      <c r="H11863">
        <v>28072</v>
      </c>
      <c r="I11863">
        <v>7203</v>
      </c>
      <c r="J11863">
        <v>2914</v>
      </c>
      <c r="K11863">
        <v>12906</v>
      </c>
      <c r="L11863">
        <v>24000</v>
      </c>
      <c r="M11863" t="s">
        <v>2043</v>
      </c>
      <c r="N11863" t="s">
        <v>2043</v>
      </c>
      <c r="O11863" t="s">
        <v>2043</v>
      </c>
      <c r="P11863" t="s">
        <v>2043</v>
      </c>
    </row>
    <row r="11864" spans="1:16" x14ac:dyDescent="0.2">
      <c r="A11864" t="s">
        <v>2413</v>
      </c>
      <c r="B11864">
        <v>423</v>
      </c>
      <c r="C11864">
        <v>2019</v>
      </c>
      <c r="D11864" t="s">
        <v>998</v>
      </c>
      <c r="E11864" t="s">
        <v>115</v>
      </c>
      <c r="F11864" t="s">
        <v>142</v>
      </c>
      <c r="G11864" t="s">
        <v>1480</v>
      </c>
      <c r="I11864">
        <v>7203</v>
      </c>
      <c r="J11864">
        <v>143</v>
      </c>
      <c r="K11864">
        <v>2491</v>
      </c>
      <c r="L11864">
        <v>8700</v>
      </c>
      <c r="M11864" t="s">
        <v>2043</v>
      </c>
      <c r="N11864" t="s">
        <v>2046</v>
      </c>
      <c r="O11864" t="s">
        <v>2043</v>
      </c>
      <c r="P11864" t="s">
        <v>2043</v>
      </c>
    </row>
    <row r="11865" spans="1:16" x14ac:dyDescent="0.2">
      <c r="A11865" t="s">
        <v>2521</v>
      </c>
      <c r="B11865">
        <v>424</v>
      </c>
      <c r="C11865">
        <v>2019</v>
      </c>
      <c r="D11865" t="s">
        <v>1111</v>
      </c>
      <c r="E11865" t="s">
        <v>221</v>
      </c>
      <c r="F11865" t="s">
        <v>35</v>
      </c>
      <c r="G11865" t="s">
        <v>1435</v>
      </c>
      <c r="H11865">
        <v>10037</v>
      </c>
      <c r="I11865">
        <v>7190</v>
      </c>
      <c r="J11865">
        <v>797</v>
      </c>
      <c r="K11865">
        <v>3166</v>
      </c>
      <c r="L11865">
        <v>5600</v>
      </c>
      <c r="M11865" t="s">
        <v>2043</v>
      </c>
      <c r="N11865" t="s">
        <v>2043</v>
      </c>
      <c r="O11865" t="s">
        <v>2043</v>
      </c>
      <c r="P11865" t="s">
        <v>2043</v>
      </c>
    </row>
    <row r="11866" spans="1:16" x14ac:dyDescent="0.2">
      <c r="A11866" t="s">
        <v>2393</v>
      </c>
      <c r="B11866">
        <v>425</v>
      </c>
      <c r="C11866">
        <v>2019</v>
      </c>
      <c r="D11866" t="s">
        <v>1103</v>
      </c>
      <c r="E11866" t="s">
        <v>2118</v>
      </c>
      <c r="F11866" t="s">
        <v>55</v>
      </c>
      <c r="G11866" t="s">
        <v>2394</v>
      </c>
      <c r="H11866">
        <v>9489</v>
      </c>
      <c r="I11866">
        <v>7159</v>
      </c>
      <c r="J11866">
        <v>467</v>
      </c>
      <c r="K11866">
        <v>5178</v>
      </c>
      <c r="L11866">
        <v>30000</v>
      </c>
      <c r="M11866" t="s">
        <v>2043</v>
      </c>
      <c r="N11866" t="s">
        <v>2043</v>
      </c>
      <c r="O11866" t="s">
        <v>2043</v>
      </c>
      <c r="P11866" t="s">
        <v>2043</v>
      </c>
    </row>
    <row r="11867" spans="1:16" x14ac:dyDescent="0.2">
      <c r="A11867" t="s">
        <v>2364</v>
      </c>
      <c r="B11867">
        <v>426</v>
      </c>
      <c r="C11867">
        <v>2019</v>
      </c>
      <c r="D11867" t="s">
        <v>46</v>
      </c>
      <c r="E11867" t="s">
        <v>46</v>
      </c>
      <c r="F11867" t="s">
        <v>22</v>
      </c>
      <c r="G11867" t="s">
        <v>1400</v>
      </c>
      <c r="H11867">
        <v>12607</v>
      </c>
      <c r="I11867">
        <v>7155</v>
      </c>
      <c r="J11867">
        <v>1207</v>
      </c>
      <c r="K11867">
        <v>9313</v>
      </c>
      <c r="L11867">
        <v>7684</v>
      </c>
      <c r="M11867" t="s">
        <v>2043</v>
      </c>
      <c r="N11867" t="s">
        <v>2046</v>
      </c>
      <c r="O11867" t="s">
        <v>2043</v>
      </c>
      <c r="P11867" t="s">
        <v>2043</v>
      </c>
    </row>
    <row r="11868" spans="1:16" x14ac:dyDescent="0.2">
      <c r="A11868" t="s">
        <v>444</v>
      </c>
      <c r="B11868">
        <v>427</v>
      </c>
      <c r="C11868">
        <v>2019</v>
      </c>
      <c r="D11868" t="s">
        <v>65</v>
      </c>
      <c r="E11868" t="s">
        <v>2044</v>
      </c>
      <c r="F11868" t="s">
        <v>53</v>
      </c>
      <c r="G11868" t="s">
        <v>1416</v>
      </c>
      <c r="H11868">
        <v>8593</v>
      </c>
      <c r="I11868">
        <v>7150</v>
      </c>
      <c r="J11868">
        <v>530</v>
      </c>
      <c r="K11868">
        <v>63456</v>
      </c>
      <c r="L11868">
        <v>7600</v>
      </c>
      <c r="M11868" t="s">
        <v>2043</v>
      </c>
      <c r="N11868" t="s">
        <v>2043</v>
      </c>
      <c r="O11868" t="s">
        <v>2043</v>
      </c>
      <c r="P11868" t="s">
        <v>2043</v>
      </c>
    </row>
    <row r="11869" spans="1:16" x14ac:dyDescent="0.2">
      <c r="A11869" t="s">
        <v>2564</v>
      </c>
      <c r="B11869">
        <v>428</v>
      </c>
      <c r="C11869">
        <v>2019</v>
      </c>
      <c r="D11869" t="s">
        <v>1111</v>
      </c>
      <c r="E11869" t="s">
        <v>221</v>
      </c>
      <c r="F11869" t="s">
        <v>98</v>
      </c>
      <c r="G11869" t="s">
        <v>1604</v>
      </c>
      <c r="H11869">
        <v>5283</v>
      </c>
      <c r="I11869">
        <v>7143</v>
      </c>
      <c r="J11869">
        <v>748</v>
      </c>
      <c r="K11869">
        <v>10245</v>
      </c>
      <c r="L11869">
        <v>4900</v>
      </c>
      <c r="M11869" t="s">
        <v>2043</v>
      </c>
      <c r="N11869" t="s">
        <v>2043</v>
      </c>
      <c r="O11869" t="s">
        <v>2043</v>
      </c>
      <c r="P11869" t="s">
        <v>2043</v>
      </c>
    </row>
    <row r="11870" spans="1:16" x14ac:dyDescent="0.2">
      <c r="A11870" t="s">
        <v>1954</v>
      </c>
      <c r="B11870">
        <v>429</v>
      </c>
      <c r="C11870">
        <v>2019</v>
      </c>
      <c r="D11870" t="s">
        <v>974</v>
      </c>
      <c r="E11870" t="s">
        <v>2045</v>
      </c>
      <c r="F11870" t="s">
        <v>55</v>
      </c>
      <c r="G11870" t="s">
        <v>1456</v>
      </c>
      <c r="H11870">
        <v>1974</v>
      </c>
      <c r="I11870">
        <v>7110</v>
      </c>
      <c r="J11870">
        <v>96</v>
      </c>
      <c r="K11870">
        <v>4085</v>
      </c>
      <c r="L11870">
        <v>41200</v>
      </c>
      <c r="M11870" t="s">
        <v>2043</v>
      </c>
      <c r="N11870" t="s">
        <v>2043</v>
      </c>
      <c r="O11870" t="s">
        <v>2043</v>
      </c>
      <c r="P11870" t="s">
        <v>2043</v>
      </c>
    </row>
    <row r="11871" spans="1:16" x14ac:dyDescent="0.2">
      <c r="A11871" t="s">
        <v>2466</v>
      </c>
      <c r="B11871">
        <v>430</v>
      </c>
      <c r="C11871">
        <v>2019</v>
      </c>
      <c r="D11871" t="s">
        <v>1353</v>
      </c>
      <c r="E11871" t="s">
        <v>2045</v>
      </c>
      <c r="F11871" t="s">
        <v>398</v>
      </c>
      <c r="G11871" t="s">
        <v>1531</v>
      </c>
      <c r="H11871">
        <v>1955</v>
      </c>
      <c r="I11871">
        <v>7080</v>
      </c>
      <c r="J11871">
        <v>164</v>
      </c>
      <c r="K11871">
        <v>2776</v>
      </c>
      <c r="L11871">
        <v>7420</v>
      </c>
      <c r="M11871" t="s">
        <v>2043</v>
      </c>
      <c r="N11871" t="s">
        <v>2043</v>
      </c>
      <c r="O11871" t="s">
        <v>2043</v>
      </c>
      <c r="P11871" t="s">
        <v>2043</v>
      </c>
    </row>
    <row r="11872" spans="1:16" x14ac:dyDescent="0.2">
      <c r="A11872" t="s">
        <v>763</v>
      </c>
      <c r="B11872">
        <v>431</v>
      </c>
      <c r="C11872">
        <v>2019</v>
      </c>
      <c r="D11872" t="s">
        <v>336</v>
      </c>
      <c r="E11872" t="s">
        <v>2118</v>
      </c>
      <c r="F11872" t="s">
        <v>53</v>
      </c>
      <c r="G11872" t="s">
        <v>1551</v>
      </c>
      <c r="H11872">
        <v>5163</v>
      </c>
      <c r="I11872">
        <v>7057</v>
      </c>
      <c r="J11872">
        <v>545</v>
      </c>
      <c r="K11872">
        <v>9771</v>
      </c>
      <c r="L11872">
        <v>20000</v>
      </c>
      <c r="M11872" t="s">
        <v>2043</v>
      </c>
      <c r="N11872" t="s">
        <v>2043</v>
      </c>
      <c r="O11872" t="s">
        <v>2043</v>
      </c>
      <c r="P11872" t="s">
        <v>2043</v>
      </c>
    </row>
    <row r="11873" spans="1:16" x14ac:dyDescent="0.2">
      <c r="A11873" t="s">
        <v>2419</v>
      </c>
      <c r="B11873">
        <v>432</v>
      </c>
      <c r="C11873">
        <v>2019</v>
      </c>
      <c r="D11873" t="s">
        <v>1103</v>
      </c>
      <c r="E11873" t="s">
        <v>2118</v>
      </c>
      <c r="F11873" t="s">
        <v>44</v>
      </c>
      <c r="G11873" t="s">
        <v>1608</v>
      </c>
      <c r="H11873">
        <v>9391</v>
      </c>
      <c r="I11873">
        <v>7015</v>
      </c>
      <c r="J11873">
        <v>738</v>
      </c>
      <c r="K11873">
        <v>6570</v>
      </c>
      <c r="L11873">
        <v>15000</v>
      </c>
      <c r="M11873" t="s">
        <v>2043</v>
      </c>
      <c r="N11873" t="s">
        <v>2043</v>
      </c>
      <c r="O11873" t="s">
        <v>2043</v>
      </c>
      <c r="P11873" t="s">
        <v>2043</v>
      </c>
    </row>
    <row r="11874" spans="1:16" x14ac:dyDescent="0.2">
      <c r="A11874" t="s">
        <v>2336</v>
      </c>
      <c r="B11874">
        <v>433</v>
      </c>
      <c r="C11874">
        <v>2019</v>
      </c>
      <c r="D11874" t="s">
        <v>1830</v>
      </c>
      <c r="E11874" t="s">
        <v>2042</v>
      </c>
      <c r="F11874" t="s">
        <v>53</v>
      </c>
      <c r="G11874" t="s">
        <v>1700</v>
      </c>
      <c r="H11874">
        <v>166</v>
      </c>
      <c r="I11874">
        <v>6974</v>
      </c>
      <c r="J11874">
        <v>121</v>
      </c>
      <c r="K11874">
        <v>1442</v>
      </c>
      <c r="L11874">
        <v>18277</v>
      </c>
      <c r="M11874" t="s">
        <v>2043</v>
      </c>
      <c r="N11874" t="s">
        <v>2043</v>
      </c>
      <c r="O11874" t="s">
        <v>2043</v>
      </c>
      <c r="P11874" t="s">
        <v>2043</v>
      </c>
    </row>
    <row r="11875" spans="1:16" x14ac:dyDescent="0.2">
      <c r="A11875" t="s">
        <v>2557</v>
      </c>
      <c r="B11875">
        <v>434</v>
      </c>
      <c r="C11875">
        <v>2019</v>
      </c>
      <c r="D11875" t="s">
        <v>46</v>
      </c>
      <c r="E11875" t="s">
        <v>46</v>
      </c>
      <c r="F11875" t="s">
        <v>142</v>
      </c>
      <c r="G11875" t="s">
        <v>2558</v>
      </c>
      <c r="H11875">
        <v>3816</v>
      </c>
      <c r="I11875">
        <v>6946</v>
      </c>
      <c r="J11875">
        <v>328</v>
      </c>
      <c r="K11875">
        <v>8997</v>
      </c>
      <c r="L11875">
        <v>6500</v>
      </c>
      <c r="M11875" t="s">
        <v>2043</v>
      </c>
      <c r="N11875" t="s">
        <v>2043</v>
      </c>
      <c r="O11875" t="s">
        <v>2043</v>
      </c>
      <c r="P11875" t="s">
        <v>2043</v>
      </c>
    </row>
    <row r="11876" spans="1:16" x14ac:dyDescent="0.2">
      <c r="A11876" t="s">
        <v>2506</v>
      </c>
      <c r="B11876">
        <v>435</v>
      </c>
      <c r="C11876">
        <v>2019</v>
      </c>
      <c r="D11876" t="s">
        <v>79</v>
      </c>
      <c r="E11876" t="s">
        <v>2044</v>
      </c>
      <c r="F11876" t="s">
        <v>44</v>
      </c>
      <c r="G11876" t="s">
        <v>2594</v>
      </c>
      <c r="H11876">
        <v>14466</v>
      </c>
      <c r="I11876">
        <v>6934</v>
      </c>
      <c r="J11876">
        <v>634</v>
      </c>
      <c r="K11876">
        <v>16334</v>
      </c>
      <c r="L11876">
        <v>30362</v>
      </c>
      <c r="M11876" t="s">
        <v>2043</v>
      </c>
      <c r="N11876" t="s">
        <v>2043</v>
      </c>
      <c r="O11876" t="s">
        <v>2043</v>
      </c>
      <c r="P11876" t="s">
        <v>2043</v>
      </c>
    </row>
    <row r="11877" spans="1:16" x14ac:dyDescent="0.2">
      <c r="A11877" t="s">
        <v>2591</v>
      </c>
      <c r="B11877">
        <v>436</v>
      </c>
      <c r="C11877">
        <v>2019</v>
      </c>
      <c r="D11877" t="s">
        <v>221</v>
      </c>
      <c r="E11877" t="s">
        <v>221</v>
      </c>
      <c r="F11877" t="s">
        <v>177</v>
      </c>
      <c r="G11877" t="s">
        <v>2592</v>
      </c>
      <c r="H11877">
        <v>3657</v>
      </c>
      <c r="I11877">
        <v>6909</v>
      </c>
      <c r="J11877">
        <v>260</v>
      </c>
      <c r="K11877">
        <v>4440</v>
      </c>
      <c r="L11877">
        <v>19000</v>
      </c>
      <c r="M11877" t="s">
        <v>2043</v>
      </c>
      <c r="N11877" t="s">
        <v>2043</v>
      </c>
      <c r="O11877" t="s">
        <v>2043</v>
      </c>
      <c r="P11877" t="s">
        <v>2043</v>
      </c>
    </row>
    <row r="11878" spans="1:16" x14ac:dyDescent="0.2">
      <c r="A11878" t="s">
        <v>2471</v>
      </c>
      <c r="B11878">
        <v>437</v>
      </c>
      <c r="C11878">
        <v>2019</v>
      </c>
      <c r="D11878" t="s">
        <v>65</v>
      </c>
      <c r="E11878" t="s">
        <v>2044</v>
      </c>
      <c r="F11878" t="s">
        <v>28</v>
      </c>
      <c r="G11878" t="s">
        <v>1406</v>
      </c>
      <c r="H11878">
        <v>8855</v>
      </c>
      <c r="I11878">
        <v>6887</v>
      </c>
      <c r="J11878">
        <v>40</v>
      </c>
      <c r="K11878">
        <v>25345</v>
      </c>
      <c r="L11878">
        <v>9300</v>
      </c>
      <c r="M11878" t="s">
        <v>2043</v>
      </c>
      <c r="N11878" t="s">
        <v>2043</v>
      </c>
      <c r="O11878" t="s">
        <v>2043</v>
      </c>
      <c r="P11878" t="s">
        <v>2043</v>
      </c>
    </row>
    <row r="11879" spans="1:16" x14ac:dyDescent="0.2">
      <c r="A11879" t="s">
        <v>1315</v>
      </c>
      <c r="B11879">
        <v>438</v>
      </c>
      <c r="C11879">
        <v>2019</v>
      </c>
      <c r="D11879" t="s">
        <v>1103</v>
      </c>
      <c r="E11879" t="s">
        <v>2118</v>
      </c>
      <c r="F11879" t="s">
        <v>53</v>
      </c>
      <c r="G11879" t="s">
        <v>1578</v>
      </c>
      <c r="H11879">
        <v>2916</v>
      </c>
      <c r="I11879">
        <v>6877</v>
      </c>
      <c r="J11879">
        <v>257</v>
      </c>
      <c r="K11879">
        <v>9699</v>
      </c>
      <c r="L11879">
        <v>26500</v>
      </c>
      <c r="M11879" t="s">
        <v>2043</v>
      </c>
      <c r="N11879" t="s">
        <v>2043</v>
      </c>
      <c r="O11879" t="s">
        <v>2043</v>
      </c>
      <c r="P11879" t="s">
        <v>2043</v>
      </c>
    </row>
    <row r="11880" spans="1:16" x14ac:dyDescent="0.2">
      <c r="A11880" t="s">
        <v>2418</v>
      </c>
      <c r="B11880">
        <v>439</v>
      </c>
      <c r="C11880">
        <v>2019</v>
      </c>
      <c r="D11880" t="s">
        <v>350</v>
      </c>
      <c r="E11880" t="s">
        <v>2042</v>
      </c>
      <c r="F11880" t="s">
        <v>86</v>
      </c>
      <c r="G11880" t="s">
        <v>1622</v>
      </c>
      <c r="H11880">
        <v>1353</v>
      </c>
      <c r="I11880">
        <v>6874</v>
      </c>
      <c r="J11880">
        <v>168</v>
      </c>
      <c r="K11880">
        <v>2695</v>
      </c>
      <c r="L11880">
        <v>8200</v>
      </c>
      <c r="M11880" t="s">
        <v>2043</v>
      </c>
      <c r="N11880" t="s">
        <v>2043</v>
      </c>
      <c r="O11880" t="s">
        <v>2043</v>
      </c>
      <c r="P11880" t="s">
        <v>2043</v>
      </c>
    </row>
    <row r="11881" spans="1:16" x14ac:dyDescent="0.2">
      <c r="A11881" t="s">
        <v>2353</v>
      </c>
      <c r="B11881">
        <v>440</v>
      </c>
      <c r="C11881">
        <v>2019</v>
      </c>
      <c r="D11881" t="s">
        <v>214</v>
      </c>
      <c r="E11881" t="s">
        <v>920</v>
      </c>
      <c r="F11881" t="s">
        <v>18</v>
      </c>
      <c r="G11881" t="s">
        <v>1588</v>
      </c>
      <c r="H11881">
        <v>15760</v>
      </c>
      <c r="I11881">
        <v>6873</v>
      </c>
      <c r="J11881">
        <v>657</v>
      </c>
      <c r="K11881">
        <v>24529</v>
      </c>
      <c r="L11881">
        <v>8291</v>
      </c>
      <c r="M11881" t="s">
        <v>2043</v>
      </c>
      <c r="N11881" t="s">
        <v>2046</v>
      </c>
      <c r="O11881" t="s">
        <v>2043</v>
      </c>
      <c r="P11881" t="s">
        <v>2043</v>
      </c>
    </row>
    <row r="11882" spans="1:16" x14ac:dyDescent="0.2">
      <c r="A11882" t="s">
        <v>2508</v>
      </c>
      <c r="B11882">
        <v>441</v>
      </c>
      <c r="C11882">
        <v>2019</v>
      </c>
      <c r="D11882" t="s">
        <v>65</v>
      </c>
      <c r="E11882" t="s">
        <v>2044</v>
      </c>
      <c r="F11882" t="s">
        <v>35</v>
      </c>
      <c r="G11882" t="s">
        <v>1592</v>
      </c>
      <c r="H11882">
        <v>13813</v>
      </c>
      <c r="I11882">
        <v>6841</v>
      </c>
      <c r="J11882">
        <v>128</v>
      </c>
      <c r="K11882">
        <v>33306</v>
      </c>
      <c r="L11882">
        <v>17400</v>
      </c>
      <c r="M11882" t="s">
        <v>2043</v>
      </c>
      <c r="N11882" t="s">
        <v>2043</v>
      </c>
      <c r="O11882" t="s">
        <v>2043</v>
      </c>
      <c r="P11882" t="s">
        <v>2043</v>
      </c>
    </row>
    <row r="11883" spans="1:16" x14ac:dyDescent="0.2">
      <c r="A11883" t="s">
        <v>2343</v>
      </c>
      <c r="B11883">
        <v>442</v>
      </c>
      <c r="C11883">
        <v>2019</v>
      </c>
      <c r="D11883" t="s">
        <v>79</v>
      </c>
      <c r="E11883" t="s">
        <v>2044</v>
      </c>
      <c r="F11883" t="s">
        <v>28</v>
      </c>
      <c r="G11883" t="s">
        <v>1406</v>
      </c>
      <c r="H11883">
        <v>23031</v>
      </c>
      <c r="I11883">
        <v>6833</v>
      </c>
      <c r="J11883">
        <v>1542</v>
      </c>
      <c r="K11883">
        <v>28925</v>
      </c>
      <c r="L11883">
        <v>2615</v>
      </c>
      <c r="M11883" t="s">
        <v>2046</v>
      </c>
      <c r="N11883" t="s">
        <v>2043</v>
      </c>
      <c r="O11883" t="s">
        <v>2043</v>
      </c>
      <c r="P11883" t="s">
        <v>2043</v>
      </c>
    </row>
    <row r="11884" spans="1:16" x14ac:dyDescent="0.2">
      <c r="A11884" t="s">
        <v>921</v>
      </c>
      <c r="B11884">
        <v>443</v>
      </c>
      <c r="C11884">
        <v>2019</v>
      </c>
      <c r="D11884" t="s">
        <v>166</v>
      </c>
      <c r="E11884" t="s">
        <v>2118</v>
      </c>
      <c r="F11884" t="s">
        <v>53</v>
      </c>
      <c r="G11884" t="s">
        <v>1692</v>
      </c>
      <c r="H11884">
        <v>870</v>
      </c>
      <c r="I11884">
        <v>6818</v>
      </c>
      <c r="J11884">
        <v>186</v>
      </c>
      <c r="K11884">
        <v>4516</v>
      </c>
      <c r="L11884">
        <v>9500</v>
      </c>
      <c r="M11884" t="s">
        <v>2043</v>
      </c>
      <c r="N11884" t="s">
        <v>2043</v>
      </c>
      <c r="O11884" t="s">
        <v>2043</v>
      </c>
      <c r="P11884" t="s">
        <v>2043</v>
      </c>
    </row>
    <row r="11885" spans="1:16" x14ac:dyDescent="0.2">
      <c r="A11885" t="s">
        <v>2462</v>
      </c>
      <c r="B11885">
        <v>444</v>
      </c>
      <c r="C11885">
        <v>2019</v>
      </c>
      <c r="D11885" t="s">
        <v>283</v>
      </c>
      <c r="E11885" t="s">
        <v>283</v>
      </c>
      <c r="F11885" t="s">
        <v>125</v>
      </c>
      <c r="G11885" t="s">
        <v>1555</v>
      </c>
      <c r="H11885">
        <v>6463</v>
      </c>
      <c r="I11885">
        <v>6804</v>
      </c>
      <c r="J11885">
        <v>553</v>
      </c>
      <c r="K11885">
        <v>7256</v>
      </c>
      <c r="L11885">
        <v>68000</v>
      </c>
      <c r="M11885" t="s">
        <v>2043</v>
      </c>
      <c r="N11885" t="s">
        <v>2043</v>
      </c>
      <c r="O11885" t="s">
        <v>2043</v>
      </c>
      <c r="P11885" t="s">
        <v>2043</v>
      </c>
    </row>
    <row r="11886" spans="1:16" x14ac:dyDescent="0.2">
      <c r="A11886" t="s">
        <v>286</v>
      </c>
      <c r="B11886">
        <v>445</v>
      </c>
      <c r="C11886">
        <v>2019</v>
      </c>
      <c r="D11886" t="s">
        <v>287</v>
      </c>
      <c r="E11886" t="s">
        <v>2067</v>
      </c>
      <c r="F11886" t="s">
        <v>44</v>
      </c>
      <c r="G11886" t="s">
        <v>1417</v>
      </c>
      <c r="H11886">
        <v>333</v>
      </c>
      <c r="I11886">
        <v>6800</v>
      </c>
      <c r="J11886">
        <v>11</v>
      </c>
      <c r="K11886">
        <v>3641</v>
      </c>
      <c r="L11886">
        <v>39500</v>
      </c>
      <c r="M11886" t="s">
        <v>2043</v>
      </c>
      <c r="N11886" t="s">
        <v>2043</v>
      </c>
      <c r="O11886" t="s">
        <v>2043</v>
      </c>
      <c r="P11886" t="s">
        <v>2043</v>
      </c>
    </row>
    <row r="11887" spans="1:16" x14ac:dyDescent="0.2">
      <c r="A11887" t="s">
        <v>2629</v>
      </c>
      <c r="B11887">
        <v>446</v>
      </c>
      <c r="C11887">
        <v>2019</v>
      </c>
      <c r="D11887" t="s">
        <v>1363</v>
      </c>
      <c r="E11887" t="s">
        <v>2045</v>
      </c>
      <c r="F11887" t="s">
        <v>146</v>
      </c>
      <c r="G11887" t="s">
        <v>1465</v>
      </c>
      <c r="H11887">
        <v>13524</v>
      </c>
      <c r="I11887">
        <v>6779</v>
      </c>
      <c r="J11887">
        <v>504</v>
      </c>
      <c r="K11887">
        <v>1891</v>
      </c>
      <c r="L11887">
        <v>12124</v>
      </c>
      <c r="M11887" t="s">
        <v>2046</v>
      </c>
      <c r="N11887" t="s">
        <v>2043</v>
      </c>
      <c r="O11887" t="s">
        <v>2046</v>
      </c>
      <c r="P11887" t="s">
        <v>2043</v>
      </c>
    </row>
    <row r="11888" spans="1:16" x14ac:dyDescent="0.2">
      <c r="A11888" t="s">
        <v>861</v>
      </c>
      <c r="B11888">
        <v>447</v>
      </c>
      <c r="C11888">
        <v>2019</v>
      </c>
      <c r="D11888" t="s">
        <v>57</v>
      </c>
      <c r="E11888" t="s">
        <v>2044</v>
      </c>
      <c r="F11888" t="s">
        <v>542</v>
      </c>
      <c r="G11888" t="s">
        <v>1575</v>
      </c>
      <c r="H11888">
        <v>14401</v>
      </c>
      <c r="I11888">
        <v>6762</v>
      </c>
      <c r="J11888">
        <v>1759</v>
      </c>
      <c r="K11888">
        <v>125688</v>
      </c>
      <c r="L11888">
        <v>19969</v>
      </c>
      <c r="M11888" t="s">
        <v>2043</v>
      </c>
      <c r="N11888" t="s">
        <v>2043</v>
      </c>
      <c r="O11888" t="s">
        <v>2043</v>
      </c>
      <c r="P11888" t="s">
        <v>2043</v>
      </c>
    </row>
    <row r="11889" spans="1:16" x14ac:dyDescent="0.2">
      <c r="A11889" t="s">
        <v>2448</v>
      </c>
      <c r="B11889">
        <v>448</v>
      </c>
      <c r="C11889">
        <v>2019</v>
      </c>
      <c r="D11889" t="s">
        <v>230</v>
      </c>
      <c r="E11889" t="s">
        <v>2114</v>
      </c>
      <c r="F11889" t="s">
        <v>954</v>
      </c>
      <c r="G11889" t="s">
        <v>1550</v>
      </c>
      <c r="H11889">
        <v>12844</v>
      </c>
      <c r="I11889">
        <v>6718</v>
      </c>
      <c r="J11889">
        <v>572</v>
      </c>
      <c r="K11889">
        <v>13216</v>
      </c>
      <c r="L11889">
        <v>26000</v>
      </c>
      <c r="M11889" t="s">
        <v>2043</v>
      </c>
      <c r="N11889" t="s">
        <v>2043</v>
      </c>
      <c r="O11889" t="s">
        <v>2043</v>
      </c>
      <c r="P11889" t="s">
        <v>2043</v>
      </c>
    </row>
    <row r="11890" spans="1:16" x14ac:dyDescent="0.2">
      <c r="A11890" t="s">
        <v>2598</v>
      </c>
      <c r="B11890">
        <v>449</v>
      </c>
      <c r="C11890">
        <v>2019</v>
      </c>
      <c r="D11890" t="s">
        <v>1830</v>
      </c>
      <c r="E11890" t="s">
        <v>2042</v>
      </c>
      <c r="F11890" t="s">
        <v>44</v>
      </c>
      <c r="G11890" t="s">
        <v>2599</v>
      </c>
      <c r="H11890">
        <v>20684</v>
      </c>
      <c r="I11890">
        <v>6717</v>
      </c>
      <c r="J11890">
        <v>659</v>
      </c>
      <c r="K11890">
        <v>3191</v>
      </c>
      <c r="L11890">
        <v>30000</v>
      </c>
      <c r="M11890" t="s">
        <v>2043</v>
      </c>
      <c r="N11890" t="s">
        <v>2046</v>
      </c>
      <c r="O11890" t="s">
        <v>2043</v>
      </c>
      <c r="P11890" t="s">
        <v>2043</v>
      </c>
    </row>
    <row r="11891" spans="1:16" x14ac:dyDescent="0.2">
      <c r="A11891" t="s">
        <v>2600</v>
      </c>
      <c r="B11891">
        <v>450</v>
      </c>
      <c r="C11891">
        <v>2019</v>
      </c>
      <c r="D11891" t="s">
        <v>100</v>
      </c>
      <c r="E11891" t="s">
        <v>112</v>
      </c>
      <c r="F11891" t="s">
        <v>28</v>
      </c>
      <c r="G11891" t="s">
        <v>2601</v>
      </c>
      <c r="H11891">
        <v>44871</v>
      </c>
      <c r="I11891">
        <v>6711</v>
      </c>
      <c r="J11891">
        <v>2444</v>
      </c>
      <c r="K11891">
        <v>11735</v>
      </c>
      <c r="L11891">
        <v>7400</v>
      </c>
      <c r="M11891" t="s">
        <v>2046</v>
      </c>
      <c r="N11891" t="s">
        <v>2043</v>
      </c>
      <c r="O11891" t="s">
        <v>2043</v>
      </c>
      <c r="P11891" t="s">
        <v>2043</v>
      </c>
    </row>
    <row r="11892" spans="1:16" x14ac:dyDescent="0.2">
      <c r="A11892" t="s">
        <v>2523</v>
      </c>
      <c r="B11892">
        <v>451</v>
      </c>
      <c r="C11892">
        <v>2019</v>
      </c>
      <c r="D11892" t="s">
        <v>1838</v>
      </c>
      <c r="E11892" t="s">
        <v>2042</v>
      </c>
      <c r="F11892" t="s">
        <v>41</v>
      </c>
      <c r="G11892" t="s">
        <v>1804</v>
      </c>
      <c r="H11892">
        <v>10510</v>
      </c>
      <c r="I11892">
        <v>6669</v>
      </c>
      <c r="J11892">
        <v>415</v>
      </c>
      <c r="K11892">
        <v>3079</v>
      </c>
      <c r="L11892">
        <v>44000</v>
      </c>
      <c r="M11892" t="s">
        <v>2043</v>
      </c>
      <c r="N11892" t="s">
        <v>2043</v>
      </c>
      <c r="O11892" t="s">
        <v>2043</v>
      </c>
      <c r="P11892" t="s">
        <v>2043</v>
      </c>
    </row>
    <row r="11893" spans="1:16" x14ac:dyDescent="0.2">
      <c r="A11893" t="s">
        <v>2377</v>
      </c>
      <c r="B11893">
        <v>452</v>
      </c>
      <c r="C11893">
        <v>2019</v>
      </c>
      <c r="D11893" t="s">
        <v>32</v>
      </c>
      <c r="E11893" t="s">
        <v>2064</v>
      </c>
      <c r="F11893" t="s">
        <v>187</v>
      </c>
      <c r="G11893" t="s">
        <v>1448</v>
      </c>
      <c r="H11893">
        <v>20975</v>
      </c>
      <c r="I11893">
        <v>6666</v>
      </c>
      <c r="J11893">
        <v>536</v>
      </c>
      <c r="K11893">
        <v>6262</v>
      </c>
      <c r="L11893">
        <v>23000</v>
      </c>
      <c r="M11893" t="s">
        <v>2043</v>
      </c>
      <c r="N11893" t="s">
        <v>2043</v>
      </c>
      <c r="O11893" t="s">
        <v>2043</v>
      </c>
      <c r="P11893" t="s">
        <v>2043</v>
      </c>
    </row>
    <row r="11894" spans="1:16" x14ac:dyDescent="0.2">
      <c r="A11894" t="s">
        <v>2607</v>
      </c>
      <c r="B11894">
        <v>453</v>
      </c>
      <c r="C11894">
        <v>2019</v>
      </c>
      <c r="D11894" t="s">
        <v>57</v>
      </c>
      <c r="E11894" t="s">
        <v>2044</v>
      </c>
      <c r="F11894" t="s">
        <v>44</v>
      </c>
      <c r="G11894" t="s">
        <v>1417</v>
      </c>
      <c r="H11894">
        <v>19754</v>
      </c>
      <c r="I11894">
        <v>6659</v>
      </c>
      <c r="J11894">
        <v>1556</v>
      </c>
      <c r="K11894">
        <v>132213</v>
      </c>
      <c r="L11894">
        <v>18800</v>
      </c>
      <c r="M11894" t="s">
        <v>2043</v>
      </c>
      <c r="N11894" t="s">
        <v>2043</v>
      </c>
      <c r="O11894" t="s">
        <v>2043</v>
      </c>
      <c r="P11894" t="s">
        <v>2043</v>
      </c>
    </row>
    <row r="11895" spans="1:16" x14ac:dyDescent="0.2">
      <c r="A11895" t="s">
        <v>2560</v>
      </c>
      <c r="B11895">
        <v>454</v>
      </c>
      <c r="C11895">
        <v>2019</v>
      </c>
      <c r="D11895" t="s">
        <v>46</v>
      </c>
      <c r="E11895" t="s">
        <v>46</v>
      </c>
      <c r="F11895" t="s">
        <v>47</v>
      </c>
      <c r="G11895" t="s">
        <v>1454</v>
      </c>
      <c r="H11895">
        <v>6179</v>
      </c>
      <c r="I11895">
        <v>6638</v>
      </c>
      <c r="J11895">
        <v>995</v>
      </c>
      <c r="K11895">
        <v>7362</v>
      </c>
      <c r="L11895">
        <v>7000</v>
      </c>
      <c r="M11895" t="s">
        <v>2043</v>
      </c>
      <c r="N11895" t="s">
        <v>2043</v>
      </c>
      <c r="O11895" t="s">
        <v>2043</v>
      </c>
      <c r="P11895" t="s">
        <v>2043</v>
      </c>
    </row>
    <row r="11896" spans="1:16" x14ac:dyDescent="0.2">
      <c r="A11896" t="s">
        <v>2383</v>
      </c>
      <c r="B11896">
        <v>455</v>
      </c>
      <c r="C11896">
        <v>2019</v>
      </c>
      <c r="D11896" t="s">
        <v>987</v>
      </c>
      <c r="E11896" t="s">
        <v>2055</v>
      </c>
      <c r="F11896" t="s">
        <v>150</v>
      </c>
      <c r="G11896" t="s">
        <v>2503</v>
      </c>
      <c r="H11896">
        <v>5002</v>
      </c>
      <c r="I11896">
        <v>6583</v>
      </c>
      <c r="J11896">
        <v>17</v>
      </c>
      <c r="K11896">
        <v>5307</v>
      </c>
      <c r="L11896">
        <v>12600</v>
      </c>
      <c r="M11896" t="s">
        <v>2043</v>
      </c>
      <c r="N11896" t="s">
        <v>2043</v>
      </c>
      <c r="O11896" t="s">
        <v>2043</v>
      </c>
      <c r="P11896" t="s">
        <v>2043</v>
      </c>
    </row>
    <row r="11897" spans="1:16" x14ac:dyDescent="0.2">
      <c r="A11897" t="s">
        <v>2217</v>
      </c>
      <c r="B11897">
        <v>456</v>
      </c>
      <c r="C11897">
        <v>2019</v>
      </c>
      <c r="D11897" t="s">
        <v>488</v>
      </c>
      <c r="E11897" t="s">
        <v>920</v>
      </c>
      <c r="F11897" t="s">
        <v>22</v>
      </c>
      <c r="G11897" t="s">
        <v>1403</v>
      </c>
      <c r="H11897">
        <v>13677</v>
      </c>
      <c r="I11897">
        <v>6582</v>
      </c>
      <c r="J11897">
        <v>1096</v>
      </c>
      <c r="K11897">
        <v>21321</v>
      </c>
      <c r="L11897">
        <v>2400</v>
      </c>
      <c r="M11897" t="s">
        <v>2043</v>
      </c>
      <c r="N11897" t="s">
        <v>2043</v>
      </c>
      <c r="O11897" t="s">
        <v>2046</v>
      </c>
      <c r="P11897" t="s">
        <v>2043</v>
      </c>
    </row>
    <row r="11898" spans="1:16" x14ac:dyDescent="0.2">
      <c r="A11898" t="s">
        <v>2540</v>
      </c>
      <c r="B11898">
        <v>457</v>
      </c>
      <c r="C11898">
        <v>2019</v>
      </c>
      <c r="D11898" t="s">
        <v>1838</v>
      </c>
      <c r="E11898" t="s">
        <v>2042</v>
      </c>
      <c r="F11898" t="s">
        <v>41</v>
      </c>
      <c r="G11898" t="s">
        <v>2541</v>
      </c>
      <c r="H11898">
        <v>213</v>
      </c>
      <c r="I11898">
        <v>6578</v>
      </c>
      <c r="J11898">
        <v>40</v>
      </c>
      <c r="K11898">
        <v>3571</v>
      </c>
      <c r="L11898">
        <v>39500</v>
      </c>
      <c r="M11898" t="s">
        <v>2043</v>
      </c>
      <c r="N11898" t="s">
        <v>2043</v>
      </c>
      <c r="O11898" t="s">
        <v>2043</v>
      </c>
      <c r="P11898" t="s">
        <v>2043</v>
      </c>
    </row>
    <row r="11899" spans="1:16" x14ac:dyDescent="0.2">
      <c r="A11899" t="s">
        <v>2369</v>
      </c>
      <c r="B11899">
        <v>458</v>
      </c>
      <c r="C11899">
        <v>2019</v>
      </c>
      <c r="D11899" t="s">
        <v>24</v>
      </c>
      <c r="E11899" t="s">
        <v>2042</v>
      </c>
      <c r="F11899" t="s">
        <v>25</v>
      </c>
      <c r="G11899" t="s">
        <v>1552</v>
      </c>
      <c r="H11899">
        <v>1898</v>
      </c>
      <c r="I11899">
        <v>6503</v>
      </c>
      <c r="J11899">
        <v>170</v>
      </c>
      <c r="K11899">
        <v>3431</v>
      </c>
      <c r="L11899">
        <v>31005</v>
      </c>
      <c r="M11899" t="s">
        <v>2043</v>
      </c>
      <c r="N11899" t="s">
        <v>2043</v>
      </c>
      <c r="O11899" t="s">
        <v>2043</v>
      </c>
      <c r="P11899" t="s">
        <v>2043</v>
      </c>
    </row>
    <row r="11900" spans="1:16" x14ac:dyDescent="0.2">
      <c r="A11900" t="s">
        <v>2612</v>
      </c>
      <c r="B11900">
        <v>459</v>
      </c>
      <c r="C11900">
        <v>2019</v>
      </c>
      <c r="D11900" t="s">
        <v>757</v>
      </c>
      <c r="E11900" t="s">
        <v>2143</v>
      </c>
      <c r="F11900" t="s">
        <v>53</v>
      </c>
      <c r="G11900" t="s">
        <v>1416</v>
      </c>
      <c r="H11900">
        <v>21208</v>
      </c>
      <c r="I11900">
        <v>6487</v>
      </c>
      <c r="J11900">
        <v>843</v>
      </c>
      <c r="K11900">
        <v>6958</v>
      </c>
      <c r="L11900">
        <v>41000</v>
      </c>
      <c r="M11900" t="s">
        <v>2043</v>
      </c>
      <c r="N11900" t="s">
        <v>2043</v>
      </c>
      <c r="O11900" t="s">
        <v>2043</v>
      </c>
      <c r="P11900" t="s">
        <v>2043</v>
      </c>
    </row>
    <row r="11901" spans="1:16" x14ac:dyDescent="0.2">
      <c r="A11901" t="s">
        <v>2442</v>
      </c>
      <c r="B11901">
        <v>460</v>
      </c>
      <c r="C11901">
        <v>2019</v>
      </c>
      <c r="D11901" t="s">
        <v>974</v>
      </c>
      <c r="E11901" t="s">
        <v>2045</v>
      </c>
      <c r="F11901" t="s">
        <v>55</v>
      </c>
      <c r="G11901" t="s">
        <v>1444</v>
      </c>
      <c r="H11901">
        <v>27602</v>
      </c>
      <c r="I11901">
        <v>6475</v>
      </c>
      <c r="J11901">
        <v>337</v>
      </c>
      <c r="K11901">
        <v>4556</v>
      </c>
      <c r="L11901">
        <v>10100</v>
      </c>
      <c r="M11901" t="s">
        <v>2043</v>
      </c>
      <c r="N11901" t="s">
        <v>2046</v>
      </c>
      <c r="O11901" t="s">
        <v>2046</v>
      </c>
      <c r="P11901" t="s">
        <v>2043</v>
      </c>
    </row>
    <row r="11902" spans="1:16" x14ac:dyDescent="0.2">
      <c r="A11902" t="s">
        <v>2139</v>
      </c>
      <c r="B11902">
        <v>461</v>
      </c>
      <c r="C11902">
        <v>2019</v>
      </c>
      <c r="D11902" t="s">
        <v>488</v>
      </c>
      <c r="E11902" t="s">
        <v>920</v>
      </c>
      <c r="F11902" t="s">
        <v>28</v>
      </c>
      <c r="G11902" t="s">
        <v>1406</v>
      </c>
      <c r="H11902">
        <v>18252</v>
      </c>
      <c r="I11902">
        <v>6466</v>
      </c>
      <c r="J11902">
        <v>282</v>
      </c>
      <c r="K11902">
        <v>21433</v>
      </c>
      <c r="L11902">
        <v>1708</v>
      </c>
      <c r="M11902" t="s">
        <v>2043</v>
      </c>
      <c r="N11902" t="s">
        <v>2043</v>
      </c>
      <c r="O11902" t="s">
        <v>2046</v>
      </c>
      <c r="P11902" t="s">
        <v>2043</v>
      </c>
    </row>
    <row r="11903" spans="1:16" x14ac:dyDescent="0.2">
      <c r="A11903" t="s">
        <v>2555</v>
      </c>
      <c r="B11903">
        <v>462</v>
      </c>
      <c r="C11903">
        <v>2019</v>
      </c>
      <c r="D11903" t="s">
        <v>57</v>
      </c>
      <c r="E11903" t="s">
        <v>2044</v>
      </c>
      <c r="F11903" t="s">
        <v>28</v>
      </c>
      <c r="G11903" t="s">
        <v>1667</v>
      </c>
      <c r="H11903">
        <v>21741</v>
      </c>
      <c r="I11903">
        <v>6455</v>
      </c>
      <c r="J11903">
        <v>1918</v>
      </c>
      <c r="K11903">
        <v>120097</v>
      </c>
      <c r="L11903">
        <v>16840</v>
      </c>
      <c r="M11903" t="s">
        <v>2043</v>
      </c>
      <c r="N11903" t="s">
        <v>2043</v>
      </c>
      <c r="O11903" t="s">
        <v>2043</v>
      </c>
      <c r="P11903" t="s">
        <v>2043</v>
      </c>
    </row>
    <row r="11904" spans="1:16" x14ac:dyDescent="0.2">
      <c r="A11904" t="s">
        <v>2512</v>
      </c>
      <c r="B11904">
        <v>463</v>
      </c>
      <c r="C11904">
        <v>2019</v>
      </c>
      <c r="D11904" t="s">
        <v>757</v>
      </c>
      <c r="E11904" t="s">
        <v>2143</v>
      </c>
      <c r="F11904" t="s">
        <v>28</v>
      </c>
      <c r="G11904" t="s">
        <v>1406</v>
      </c>
      <c r="H11904">
        <v>2408</v>
      </c>
      <c r="I11904">
        <v>6442</v>
      </c>
      <c r="J11904">
        <v>98</v>
      </c>
      <c r="K11904">
        <v>3628</v>
      </c>
      <c r="L11904">
        <v>140000</v>
      </c>
      <c r="M11904" t="s">
        <v>2043</v>
      </c>
      <c r="N11904" t="s">
        <v>2043</v>
      </c>
      <c r="O11904" t="s">
        <v>2043</v>
      </c>
      <c r="P11904" t="s">
        <v>2043</v>
      </c>
    </row>
    <row r="11905" spans="1:16" x14ac:dyDescent="0.2">
      <c r="A11905" t="s">
        <v>2630</v>
      </c>
      <c r="B11905">
        <v>464</v>
      </c>
      <c r="C11905">
        <v>2019</v>
      </c>
      <c r="D11905" t="s">
        <v>998</v>
      </c>
      <c r="E11905" t="s">
        <v>115</v>
      </c>
      <c r="F11905" t="s">
        <v>35</v>
      </c>
      <c r="G11905" t="s">
        <v>2631</v>
      </c>
      <c r="H11905">
        <v>2201</v>
      </c>
      <c r="I11905">
        <v>6418</v>
      </c>
      <c r="J11905">
        <v>99</v>
      </c>
      <c r="K11905">
        <v>6509</v>
      </c>
      <c r="L11905">
        <v>8356</v>
      </c>
      <c r="M11905" t="s">
        <v>2043</v>
      </c>
      <c r="N11905" t="s">
        <v>2043</v>
      </c>
      <c r="O11905" t="s">
        <v>2046</v>
      </c>
      <c r="P11905" t="s">
        <v>2043</v>
      </c>
    </row>
    <row r="11906" spans="1:16" x14ac:dyDescent="0.2">
      <c r="A11906" t="s">
        <v>2380</v>
      </c>
      <c r="B11906">
        <v>465</v>
      </c>
      <c r="C11906">
        <v>2019</v>
      </c>
      <c r="D11906" t="s">
        <v>30</v>
      </c>
      <c r="E11906" t="s">
        <v>2045</v>
      </c>
      <c r="F11906" t="s">
        <v>86</v>
      </c>
      <c r="G11906" t="s">
        <v>1412</v>
      </c>
      <c r="H11906">
        <v>3246</v>
      </c>
      <c r="I11906">
        <v>6405</v>
      </c>
      <c r="J11906">
        <v>88</v>
      </c>
      <c r="K11906">
        <v>7761</v>
      </c>
      <c r="L11906">
        <v>34000</v>
      </c>
      <c r="M11906" t="s">
        <v>2043</v>
      </c>
      <c r="N11906" t="s">
        <v>2043</v>
      </c>
      <c r="O11906" t="s">
        <v>2043</v>
      </c>
      <c r="P11906" t="s">
        <v>2043</v>
      </c>
    </row>
    <row r="11907" spans="1:16" x14ac:dyDescent="0.2">
      <c r="A11907" t="s">
        <v>2396</v>
      </c>
      <c r="B11907">
        <v>466</v>
      </c>
      <c r="C11907">
        <v>2019</v>
      </c>
      <c r="D11907" t="s">
        <v>175</v>
      </c>
      <c r="E11907" t="s">
        <v>2067</v>
      </c>
      <c r="F11907" t="s">
        <v>22</v>
      </c>
      <c r="G11907" t="s">
        <v>1411</v>
      </c>
      <c r="H11907">
        <v>97</v>
      </c>
      <c r="I11907">
        <v>6326</v>
      </c>
      <c r="J11907">
        <v>202</v>
      </c>
      <c r="K11907">
        <v>12270</v>
      </c>
      <c r="L11907">
        <v>18300</v>
      </c>
      <c r="M11907" t="s">
        <v>2043</v>
      </c>
      <c r="N11907" t="s">
        <v>2043</v>
      </c>
      <c r="O11907" t="s">
        <v>2043</v>
      </c>
      <c r="P11907" t="s">
        <v>2043</v>
      </c>
    </row>
    <row r="11908" spans="1:16" x14ac:dyDescent="0.2">
      <c r="A11908" t="s">
        <v>2306</v>
      </c>
      <c r="B11908">
        <v>467</v>
      </c>
      <c r="C11908">
        <v>2019</v>
      </c>
      <c r="D11908" t="s">
        <v>609</v>
      </c>
      <c r="E11908" t="s">
        <v>2044</v>
      </c>
      <c r="F11908" t="s">
        <v>55</v>
      </c>
      <c r="G11908" t="s">
        <v>1641</v>
      </c>
      <c r="H11908">
        <v>16885</v>
      </c>
      <c r="I11908">
        <v>6319</v>
      </c>
      <c r="J11908">
        <v>764</v>
      </c>
      <c r="K11908">
        <v>14384</v>
      </c>
      <c r="L11908">
        <v>9691</v>
      </c>
      <c r="M11908" t="s">
        <v>2043</v>
      </c>
      <c r="N11908" t="s">
        <v>2043</v>
      </c>
      <c r="O11908" t="s">
        <v>2043</v>
      </c>
      <c r="P11908" t="s">
        <v>2043</v>
      </c>
    </row>
    <row r="11909" spans="1:16" x14ac:dyDescent="0.2">
      <c r="A11909" t="s">
        <v>2405</v>
      </c>
      <c r="B11909">
        <v>468</v>
      </c>
      <c r="C11909">
        <v>2019</v>
      </c>
      <c r="D11909" t="s">
        <v>214</v>
      </c>
      <c r="E11909" t="s">
        <v>920</v>
      </c>
      <c r="F11909" t="s">
        <v>142</v>
      </c>
      <c r="G11909" t="s">
        <v>1480</v>
      </c>
      <c r="H11909">
        <v>18051</v>
      </c>
      <c r="I11909">
        <v>6291</v>
      </c>
      <c r="J11909">
        <v>815</v>
      </c>
      <c r="K11909">
        <v>27215</v>
      </c>
      <c r="L11909">
        <v>8838</v>
      </c>
      <c r="M11909" t="s">
        <v>2043</v>
      </c>
      <c r="N11909" t="s">
        <v>2043</v>
      </c>
      <c r="O11909" t="s">
        <v>2043</v>
      </c>
      <c r="P11909" t="s">
        <v>2043</v>
      </c>
    </row>
    <row r="11910" spans="1:16" x14ac:dyDescent="0.2">
      <c r="A11910" t="s">
        <v>2551</v>
      </c>
      <c r="B11910">
        <v>469</v>
      </c>
      <c r="C11910">
        <v>2019</v>
      </c>
      <c r="D11910" t="s">
        <v>609</v>
      </c>
      <c r="E11910" t="s">
        <v>2044</v>
      </c>
      <c r="F11910" t="s">
        <v>86</v>
      </c>
      <c r="G11910" t="s">
        <v>1412</v>
      </c>
      <c r="H11910">
        <v>43074</v>
      </c>
      <c r="I11910">
        <v>6276</v>
      </c>
      <c r="J11910">
        <v>1988</v>
      </c>
      <c r="K11910">
        <v>92791</v>
      </c>
      <c r="L11910">
        <v>5161</v>
      </c>
      <c r="M11910" t="s">
        <v>2043</v>
      </c>
      <c r="N11910" t="s">
        <v>2043</v>
      </c>
      <c r="O11910" t="s">
        <v>2043</v>
      </c>
      <c r="P11910" t="s">
        <v>2043</v>
      </c>
    </row>
    <row r="11911" spans="1:16" x14ac:dyDescent="0.2">
      <c r="A11911" t="s">
        <v>2509</v>
      </c>
      <c r="B11911">
        <v>470</v>
      </c>
      <c r="C11911">
        <v>2019</v>
      </c>
      <c r="D11911" t="s">
        <v>1359</v>
      </c>
      <c r="E11911" t="s">
        <v>2143</v>
      </c>
      <c r="F11911" t="s">
        <v>28</v>
      </c>
      <c r="G11911" t="s">
        <v>1406</v>
      </c>
      <c r="H11911">
        <v>51812</v>
      </c>
      <c r="I11911">
        <v>6258</v>
      </c>
      <c r="J11911">
        <v>1958</v>
      </c>
      <c r="K11911">
        <v>9458</v>
      </c>
      <c r="L11911">
        <v>21200</v>
      </c>
      <c r="M11911" t="s">
        <v>2043</v>
      </c>
      <c r="N11911" t="s">
        <v>2043</v>
      </c>
      <c r="O11911" t="s">
        <v>2043</v>
      </c>
      <c r="P11911" t="s">
        <v>2043</v>
      </c>
    </row>
    <row r="11912" spans="1:16" x14ac:dyDescent="0.2">
      <c r="A11912" t="s">
        <v>2632</v>
      </c>
      <c r="B11912">
        <v>471</v>
      </c>
      <c r="C11912">
        <v>2019</v>
      </c>
      <c r="D11912" t="s">
        <v>980</v>
      </c>
      <c r="E11912" t="s">
        <v>2055</v>
      </c>
      <c r="F11912" t="s">
        <v>142</v>
      </c>
      <c r="G11912" t="s">
        <v>1480</v>
      </c>
      <c r="H11912">
        <v>7275</v>
      </c>
      <c r="I11912">
        <v>6257</v>
      </c>
      <c r="J11912">
        <v>467</v>
      </c>
      <c r="K11912">
        <v>13058</v>
      </c>
      <c r="L11912">
        <v>11550</v>
      </c>
      <c r="M11912" t="s">
        <v>2043</v>
      </c>
      <c r="N11912" t="s">
        <v>2043</v>
      </c>
      <c r="O11912" t="s">
        <v>2046</v>
      </c>
      <c r="P11912" t="s">
        <v>2043</v>
      </c>
    </row>
    <row r="11913" spans="1:16" x14ac:dyDescent="0.2">
      <c r="A11913" t="s">
        <v>2633</v>
      </c>
      <c r="B11913">
        <v>472</v>
      </c>
      <c r="C11913">
        <v>2019</v>
      </c>
      <c r="D11913" t="s">
        <v>974</v>
      </c>
      <c r="E11913" t="s">
        <v>2045</v>
      </c>
      <c r="F11913" t="s">
        <v>146</v>
      </c>
      <c r="G11913" t="s">
        <v>2634</v>
      </c>
      <c r="H11913">
        <v>38772</v>
      </c>
      <c r="I11913">
        <v>6201</v>
      </c>
      <c r="J11913">
        <v>1495</v>
      </c>
      <c r="K11913">
        <v>20450</v>
      </c>
      <c r="L11913">
        <v>15800</v>
      </c>
      <c r="M11913" t="s">
        <v>2043</v>
      </c>
      <c r="N11913" t="s">
        <v>2043</v>
      </c>
      <c r="O11913" t="s">
        <v>2046</v>
      </c>
      <c r="P11913" t="s">
        <v>2043</v>
      </c>
    </row>
    <row r="11914" spans="1:16" x14ac:dyDescent="0.2">
      <c r="A11914" t="s">
        <v>2344</v>
      </c>
      <c r="B11914">
        <v>473</v>
      </c>
      <c r="C11914">
        <v>2019</v>
      </c>
      <c r="D11914" t="s">
        <v>283</v>
      </c>
      <c r="E11914" t="s">
        <v>283</v>
      </c>
      <c r="F11914" t="s">
        <v>28</v>
      </c>
      <c r="G11914" t="s">
        <v>1406</v>
      </c>
      <c r="H11914">
        <v>10196</v>
      </c>
      <c r="I11914">
        <v>6182</v>
      </c>
      <c r="J11914">
        <v>163</v>
      </c>
      <c r="K11914">
        <v>6143</v>
      </c>
      <c r="L11914">
        <v>18150</v>
      </c>
      <c r="M11914" t="s">
        <v>2043</v>
      </c>
      <c r="N11914" t="s">
        <v>2043</v>
      </c>
      <c r="O11914" t="s">
        <v>2043</v>
      </c>
      <c r="P11914" t="s">
        <v>2043</v>
      </c>
    </row>
    <row r="11915" spans="1:16" x14ac:dyDescent="0.2">
      <c r="A11915" t="s">
        <v>2635</v>
      </c>
      <c r="B11915">
        <v>474</v>
      </c>
      <c r="C11915">
        <v>2019</v>
      </c>
      <c r="D11915" t="s">
        <v>74</v>
      </c>
      <c r="E11915" t="s">
        <v>74</v>
      </c>
      <c r="F11915" t="s">
        <v>177</v>
      </c>
      <c r="G11915" t="s">
        <v>1752</v>
      </c>
      <c r="H11915">
        <v>18840</v>
      </c>
      <c r="I11915">
        <v>6182</v>
      </c>
      <c r="J11915">
        <v>718</v>
      </c>
      <c r="K11915">
        <v>9839</v>
      </c>
      <c r="L11915">
        <v>17500</v>
      </c>
      <c r="M11915" t="s">
        <v>2043</v>
      </c>
      <c r="N11915" t="s">
        <v>2043</v>
      </c>
      <c r="O11915" t="s">
        <v>2043</v>
      </c>
      <c r="P11915" t="s">
        <v>2043</v>
      </c>
    </row>
    <row r="11916" spans="1:16" x14ac:dyDescent="0.2">
      <c r="A11916" t="s">
        <v>2606</v>
      </c>
      <c r="B11916">
        <v>475</v>
      </c>
      <c r="C11916">
        <v>2019</v>
      </c>
      <c r="D11916" t="s">
        <v>1353</v>
      </c>
      <c r="E11916" t="s">
        <v>2045</v>
      </c>
      <c r="F11916" t="s">
        <v>35</v>
      </c>
      <c r="G11916" t="s">
        <v>1431</v>
      </c>
      <c r="H11916">
        <v>8144</v>
      </c>
      <c r="I11916">
        <v>6172</v>
      </c>
      <c r="J11916">
        <v>305</v>
      </c>
      <c r="K11916">
        <v>3603</v>
      </c>
      <c r="L11916">
        <v>24600</v>
      </c>
      <c r="M11916" t="s">
        <v>2043</v>
      </c>
      <c r="N11916" t="s">
        <v>2043</v>
      </c>
      <c r="O11916" t="s">
        <v>2043</v>
      </c>
      <c r="P11916" t="s">
        <v>2043</v>
      </c>
    </row>
    <row r="11917" spans="1:16" x14ac:dyDescent="0.2">
      <c r="A11917" t="s">
        <v>2610</v>
      </c>
      <c r="B11917">
        <v>476</v>
      </c>
      <c r="C11917">
        <v>2019</v>
      </c>
      <c r="D11917" t="s">
        <v>686</v>
      </c>
      <c r="E11917" t="s">
        <v>2061</v>
      </c>
      <c r="F11917" t="s">
        <v>72</v>
      </c>
      <c r="G11917" t="s">
        <v>2611</v>
      </c>
      <c r="H11917">
        <v>5153</v>
      </c>
      <c r="I11917">
        <v>6166</v>
      </c>
      <c r="J11917">
        <v>335</v>
      </c>
      <c r="K11917">
        <v>4125</v>
      </c>
      <c r="L11917">
        <v>12000</v>
      </c>
      <c r="M11917" t="s">
        <v>2043</v>
      </c>
      <c r="N11917" t="s">
        <v>2043</v>
      </c>
      <c r="O11917" t="s">
        <v>2043</v>
      </c>
      <c r="P11917" t="s">
        <v>2043</v>
      </c>
    </row>
    <row r="11918" spans="1:16" x14ac:dyDescent="0.2">
      <c r="A11918" t="s">
        <v>2438</v>
      </c>
      <c r="B11918">
        <v>477</v>
      </c>
      <c r="C11918">
        <v>2019</v>
      </c>
      <c r="D11918" t="s">
        <v>1077</v>
      </c>
      <c r="E11918" t="s">
        <v>2054</v>
      </c>
      <c r="F11918" t="s">
        <v>55</v>
      </c>
      <c r="G11918" t="s">
        <v>1652</v>
      </c>
      <c r="H11918">
        <v>20565</v>
      </c>
      <c r="I11918">
        <v>6124</v>
      </c>
      <c r="J11918">
        <v>823</v>
      </c>
      <c r="K11918">
        <v>5060</v>
      </c>
      <c r="L11918">
        <v>8700</v>
      </c>
      <c r="M11918" t="s">
        <v>2043</v>
      </c>
      <c r="N11918" t="s">
        <v>2043</v>
      </c>
      <c r="O11918" t="s">
        <v>2043</v>
      </c>
      <c r="P11918" t="s">
        <v>2043</v>
      </c>
    </row>
    <row r="11919" spans="1:16" x14ac:dyDescent="0.2">
      <c r="A11919" t="s">
        <v>2460</v>
      </c>
      <c r="B11919">
        <v>478</v>
      </c>
      <c r="C11919">
        <v>2019</v>
      </c>
      <c r="D11919" t="s">
        <v>1138</v>
      </c>
      <c r="E11919" t="s">
        <v>2044</v>
      </c>
      <c r="F11919" t="s">
        <v>41</v>
      </c>
      <c r="G11919" t="s">
        <v>1478</v>
      </c>
      <c r="H11919">
        <v>1302</v>
      </c>
      <c r="I11919">
        <v>6079</v>
      </c>
      <c r="J11919">
        <v>137</v>
      </c>
      <c r="K11919">
        <v>7290</v>
      </c>
      <c r="L11919">
        <v>11400</v>
      </c>
      <c r="M11919" t="s">
        <v>2043</v>
      </c>
      <c r="N11919" t="s">
        <v>2043</v>
      </c>
      <c r="O11919" t="s">
        <v>2043</v>
      </c>
      <c r="P11919" t="s">
        <v>2043</v>
      </c>
    </row>
    <row r="11920" spans="1:16" x14ac:dyDescent="0.2">
      <c r="A11920" t="s">
        <v>2291</v>
      </c>
      <c r="B11920">
        <v>479</v>
      </c>
      <c r="C11920">
        <v>2019</v>
      </c>
      <c r="D11920" t="s">
        <v>998</v>
      </c>
      <c r="E11920" t="s">
        <v>115</v>
      </c>
      <c r="F11920" t="s">
        <v>86</v>
      </c>
      <c r="G11920" t="s">
        <v>1412</v>
      </c>
      <c r="H11920">
        <v>7402</v>
      </c>
      <c r="I11920">
        <v>6047</v>
      </c>
      <c r="J11920">
        <v>394</v>
      </c>
      <c r="K11920">
        <v>4233</v>
      </c>
      <c r="L11920">
        <v>11500</v>
      </c>
      <c r="M11920" t="s">
        <v>2043</v>
      </c>
      <c r="N11920" t="s">
        <v>2043</v>
      </c>
      <c r="O11920" t="s">
        <v>2043</v>
      </c>
      <c r="P11920" t="s">
        <v>2043</v>
      </c>
    </row>
    <row r="11921" spans="1:16" x14ac:dyDescent="0.2">
      <c r="A11921" t="s">
        <v>2636</v>
      </c>
      <c r="B11921">
        <v>480</v>
      </c>
      <c r="C11921">
        <v>2019</v>
      </c>
      <c r="D11921" t="s">
        <v>1103</v>
      </c>
      <c r="E11921" t="s">
        <v>2118</v>
      </c>
      <c r="F11921" t="s">
        <v>86</v>
      </c>
      <c r="G11921" t="s">
        <v>1412</v>
      </c>
      <c r="H11921">
        <v>3733</v>
      </c>
      <c r="I11921">
        <v>6023</v>
      </c>
      <c r="J11921">
        <v>221</v>
      </c>
      <c r="K11921">
        <v>7059</v>
      </c>
      <c r="L11921">
        <v>18000</v>
      </c>
      <c r="M11921" t="s">
        <v>2043</v>
      </c>
      <c r="N11921" t="s">
        <v>2043</v>
      </c>
      <c r="O11921" t="s">
        <v>2046</v>
      </c>
      <c r="P11921" t="s">
        <v>2043</v>
      </c>
    </row>
    <row r="11922" spans="1:16" x14ac:dyDescent="0.2">
      <c r="A11922" t="s">
        <v>2441</v>
      </c>
      <c r="B11922">
        <v>481</v>
      </c>
      <c r="C11922">
        <v>2019</v>
      </c>
      <c r="D11922" t="s">
        <v>65</v>
      </c>
      <c r="E11922" t="s">
        <v>2044</v>
      </c>
      <c r="F11922" t="s">
        <v>44</v>
      </c>
      <c r="G11922" t="s">
        <v>1417</v>
      </c>
      <c r="H11922">
        <v>6334</v>
      </c>
      <c r="I11922">
        <v>6022</v>
      </c>
      <c r="J11922">
        <v>371</v>
      </c>
      <c r="K11922">
        <v>19327</v>
      </c>
      <c r="L11922">
        <v>9000</v>
      </c>
      <c r="M11922" t="s">
        <v>2043</v>
      </c>
      <c r="N11922" t="s">
        <v>2043</v>
      </c>
      <c r="O11922" t="s">
        <v>2043</v>
      </c>
      <c r="P11922" t="s">
        <v>2043</v>
      </c>
    </row>
    <row r="11923" spans="1:16" x14ac:dyDescent="0.2">
      <c r="A11923" t="s">
        <v>2637</v>
      </c>
      <c r="B11923">
        <v>482</v>
      </c>
      <c r="C11923">
        <v>2019</v>
      </c>
      <c r="D11923" t="s">
        <v>636</v>
      </c>
      <c r="E11923" t="s">
        <v>2045</v>
      </c>
      <c r="F11923" t="s">
        <v>55</v>
      </c>
      <c r="G11923" t="s">
        <v>1543</v>
      </c>
      <c r="H11923">
        <v>67724</v>
      </c>
      <c r="I11923">
        <v>5964</v>
      </c>
      <c r="J11923">
        <v>1211</v>
      </c>
      <c r="K11923">
        <v>5178</v>
      </c>
      <c r="L11923">
        <v>8900</v>
      </c>
      <c r="M11923" t="s">
        <v>2043</v>
      </c>
      <c r="N11923" t="s">
        <v>2043</v>
      </c>
      <c r="O11923" t="s">
        <v>2046</v>
      </c>
      <c r="P11923" t="s">
        <v>2043</v>
      </c>
    </row>
    <row r="11924" spans="1:16" x14ac:dyDescent="0.2">
      <c r="A11924" t="s">
        <v>2395</v>
      </c>
      <c r="B11924">
        <v>483</v>
      </c>
      <c r="C11924">
        <v>2019</v>
      </c>
      <c r="D11924" t="s">
        <v>30</v>
      </c>
      <c r="E11924" t="s">
        <v>2045</v>
      </c>
      <c r="F11924" t="s">
        <v>55</v>
      </c>
      <c r="G11924" t="s">
        <v>1596</v>
      </c>
      <c r="H11924">
        <v>17125</v>
      </c>
      <c r="I11924">
        <v>5911</v>
      </c>
      <c r="J11924">
        <v>76</v>
      </c>
      <c r="K11924">
        <v>9865</v>
      </c>
      <c r="L11924">
        <v>10300</v>
      </c>
      <c r="M11924" t="s">
        <v>2043</v>
      </c>
      <c r="N11924" t="s">
        <v>2043</v>
      </c>
      <c r="O11924" t="s">
        <v>2043</v>
      </c>
      <c r="P11924" t="s">
        <v>2043</v>
      </c>
    </row>
    <row r="11925" spans="1:16" x14ac:dyDescent="0.2">
      <c r="A11925" t="s">
        <v>2638</v>
      </c>
      <c r="B11925">
        <v>484</v>
      </c>
      <c r="C11925">
        <v>2019</v>
      </c>
      <c r="D11925" t="s">
        <v>283</v>
      </c>
      <c r="E11925" t="s">
        <v>283</v>
      </c>
      <c r="F11925" t="s">
        <v>28</v>
      </c>
      <c r="G11925" t="s">
        <v>1406</v>
      </c>
      <c r="H11925">
        <v>9421</v>
      </c>
      <c r="I11925">
        <v>5880</v>
      </c>
      <c r="J11925">
        <v>398</v>
      </c>
      <c r="K11925">
        <v>6678</v>
      </c>
      <c r="L11925">
        <v>16900</v>
      </c>
      <c r="M11925" t="s">
        <v>2043</v>
      </c>
      <c r="N11925" t="s">
        <v>2043</v>
      </c>
      <c r="O11925" t="s">
        <v>2046</v>
      </c>
      <c r="P11925" t="s">
        <v>2043</v>
      </c>
    </row>
    <row r="11926" spans="1:16" x14ac:dyDescent="0.2">
      <c r="A11926" t="s">
        <v>2609</v>
      </c>
      <c r="B11926">
        <v>485</v>
      </c>
      <c r="C11926">
        <v>2019</v>
      </c>
      <c r="D11926" t="s">
        <v>974</v>
      </c>
      <c r="E11926" t="s">
        <v>2045</v>
      </c>
      <c r="F11926" t="s">
        <v>398</v>
      </c>
      <c r="G11926" t="s">
        <v>1512</v>
      </c>
      <c r="H11926">
        <v>8475</v>
      </c>
      <c r="I11926">
        <v>5878</v>
      </c>
      <c r="J11926">
        <v>627</v>
      </c>
      <c r="K11926">
        <v>7588</v>
      </c>
      <c r="L11926">
        <v>35700</v>
      </c>
      <c r="M11926" t="s">
        <v>2043</v>
      </c>
      <c r="N11926" t="s">
        <v>2043</v>
      </c>
      <c r="O11926" t="s">
        <v>2043</v>
      </c>
      <c r="P11926" t="s">
        <v>2043</v>
      </c>
    </row>
    <row r="11927" spans="1:16" x14ac:dyDescent="0.2">
      <c r="A11927" t="s">
        <v>2431</v>
      </c>
      <c r="B11927">
        <v>486</v>
      </c>
      <c r="C11927">
        <v>2019</v>
      </c>
      <c r="D11927" t="s">
        <v>987</v>
      </c>
      <c r="E11927" t="s">
        <v>2055</v>
      </c>
      <c r="F11927" t="s">
        <v>44</v>
      </c>
      <c r="G11927" t="s">
        <v>1910</v>
      </c>
      <c r="H11927">
        <v>6313</v>
      </c>
      <c r="I11927">
        <v>5841</v>
      </c>
      <c r="J11927">
        <v>443</v>
      </c>
      <c r="K11927">
        <v>5728</v>
      </c>
      <c r="L11927">
        <v>11000</v>
      </c>
      <c r="M11927" t="s">
        <v>2043</v>
      </c>
      <c r="N11927" t="s">
        <v>2043</v>
      </c>
      <c r="O11927" t="s">
        <v>2043</v>
      </c>
      <c r="P11927" t="s">
        <v>2043</v>
      </c>
    </row>
    <row r="11928" spans="1:16" x14ac:dyDescent="0.2">
      <c r="A11928" t="s">
        <v>2639</v>
      </c>
      <c r="B11928">
        <v>487</v>
      </c>
      <c r="C11928">
        <v>2019</v>
      </c>
      <c r="D11928" t="s">
        <v>100</v>
      </c>
      <c r="E11928" t="s">
        <v>112</v>
      </c>
      <c r="F11928" t="s">
        <v>41</v>
      </c>
      <c r="G11928" t="s">
        <v>1594</v>
      </c>
      <c r="H11928">
        <v>48198</v>
      </c>
      <c r="I11928">
        <v>5825</v>
      </c>
      <c r="J11928">
        <v>1428</v>
      </c>
      <c r="K11928">
        <v>10777</v>
      </c>
      <c r="L11928">
        <v>10000</v>
      </c>
      <c r="M11928" t="s">
        <v>2043</v>
      </c>
      <c r="N11928" t="s">
        <v>2046</v>
      </c>
      <c r="O11928" t="s">
        <v>2046</v>
      </c>
      <c r="P11928" t="s">
        <v>2043</v>
      </c>
    </row>
    <row r="11929" spans="1:16" x14ac:dyDescent="0.2">
      <c r="A11929" t="s">
        <v>2517</v>
      </c>
      <c r="B11929">
        <v>488</v>
      </c>
      <c r="C11929">
        <v>2019</v>
      </c>
      <c r="D11929" t="s">
        <v>1359</v>
      </c>
      <c r="E11929" t="s">
        <v>2143</v>
      </c>
      <c r="F11929" t="s">
        <v>187</v>
      </c>
      <c r="G11929" t="s">
        <v>1659</v>
      </c>
      <c r="H11929">
        <v>34603</v>
      </c>
      <c r="I11929">
        <v>5823</v>
      </c>
      <c r="J11929">
        <v>1187</v>
      </c>
      <c r="K11929">
        <v>11262</v>
      </c>
      <c r="L11929">
        <v>24000</v>
      </c>
      <c r="M11929" t="s">
        <v>2043</v>
      </c>
      <c r="N11929" t="s">
        <v>2043</v>
      </c>
      <c r="O11929" t="s">
        <v>2043</v>
      </c>
      <c r="P11929" t="s">
        <v>2043</v>
      </c>
    </row>
    <row r="11930" spans="1:16" x14ac:dyDescent="0.2">
      <c r="A11930" t="s">
        <v>2550</v>
      </c>
      <c r="B11930">
        <v>489</v>
      </c>
      <c r="C11930">
        <v>2019</v>
      </c>
      <c r="D11930" t="s">
        <v>980</v>
      </c>
      <c r="E11930" t="s">
        <v>2055</v>
      </c>
      <c r="F11930" t="s">
        <v>44</v>
      </c>
      <c r="G11930" t="s">
        <v>1474</v>
      </c>
      <c r="H11930">
        <v>3614</v>
      </c>
      <c r="I11930">
        <v>5812</v>
      </c>
      <c r="J11930">
        <v>61</v>
      </c>
      <c r="K11930">
        <v>5599</v>
      </c>
      <c r="L11930">
        <v>12700</v>
      </c>
      <c r="M11930" t="s">
        <v>2043</v>
      </c>
      <c r="N11930" t="s">
        <v>2043</v>
      </c>
      <c r="O11930" t="s">
        <v>2043</v>
      </c>
      <c r="P11930" t="s">
        <v>2043</v>
      </c>
    </row>
    <row r="11931" spans="1:16" x14ac:dyDescent="0.2">
      <c r="A11931" t="s">
        <v>2562</v>
      </c>
      <c r="B11931">
        <v>490</v>
      </c>
      <c r="C11931">
        <v>2019</v>
      </c>
      <c r="D11931" t="s">
        <v>330</v>
      </c>
      <c r="E11931" t="s">
        <v>2143</v>
      </c>
      <c r="F11931" t="s">
        <v>55</v>
      </c>
      <c r="G11931" t="s">
        <v>1718</v>
      </c>
      <c r="H11931">
        <v>7759</v>
      </c>
      <c r="I11931">
        <v>5800</v>
      </c>
      <c r="J11931">
        <v>434</v>
      </c>
      <c r="K11931">
        <v>1903</v>
      </c>
      <c r="L11931">
        <v>18900</v>
      </c>
      <c r="M11931" t="s">
        <v>2043</v>
      </c>
      <c r="N11931" t="s">
        <v>2043</v>
      </c>
      <c r="O11931" t="s">
        <v>2046</v>
      </c>
      <c r="P11931" t="s">
        <v>2043</v>
      </c>
    </row>
    <row r="11932" spans="1:16" x14ac:dyDescent="0.2">
      <c r="A11932" t="s">
        <v>2520</v>
      </c>
      <c r="B11932">
        <v>491</v>
      </c>
      <c r="C11932">
        <v>2019</v>
      </c>
      <c r="D11932" t="s">
        <v>65</v>
      </c>
      <c r="E11932" t="s">
        <v>2044</v>
      </c>
      <c r="F11932" t="s">
        <v>55</v>
      </c>
      <c r="G11932" t="s">
        <v>1451</v>
      </c>
      <c r="H11932">
        <v>5765</v>
      </c>
      <c r="I11932">
        <v>5748</v>
      </c>
      <c r="J11932">
        <v>475</v>
      </c>
      <c r="K11932">
        <v>10631</v>
      </c>
      <c r="L11932">
        <v>18251</v>
      </c>
      <c r="M11932" t="s">
        <v>2043</v>
      </c>
      <c r="N11932" t="s">
        <v>2043</v>
      </c>
      <c r="O11932" t="s">
        <v>2043</v>
      </c>
      <c r="P11932" t="s">
        <v>2043</v>
      </c>
    </row>
    <row r="11933" spans="1:16" x14ac:dyDescent="0.2">
      <c r="A11933" t="s">
        <v>2399</v>
      </c>
      <c r="B11933">
        <v>492</v>
      </c>
      <c r="C11933">
        <v>2019</v>
      </c>
      <c r="D11933" t="s">
        <v>686</v>
      </c>
      <c r="E11933" t="s">
        <v>2061</v>
      </c>
      <c r="F11933" t="s">
        <v>187</v>
      </c>
      <c r="G11933" t="s">
        <v>1448</v>
      </c>
      <c r="H11933">
        <v>5671</v>
      </c>
      <c r="I11933">
        <v>5717</v>
      </c>
      <c r="J11933">
        <v>532</v>
      </c>
      <c r="K11933">
        <v>10666</v>
      </c>
      <c r="L11933">
        <v>5900</v>
      </c>
      <c r="M11933" t="s">
        <v>2043</v>
      </c>
      <c r="N11933" t="s">
        <v>2043</v>
      </c>
      <c r="O11933" t="s">
        <v>2043</v>
      </c>
      <c r="P11933" t="s">
        <v>2043</v>
      </c>
    </row>
    <row r="11934" spans="1:16" x14ac:dyDescent="0.2">
      <c r="A11934" t="s">
        <v>2420</v>
      </c>
      <c r="B11934">
        <v>493</v>
      </c>
      <c r="C11934">
        <v>2019</v>
      </c>
      <c r="D11934" t="s">
        <v>27</v>
      </c>
      <c r="E11934" t="s">
        <v>27</v>
      </c>
      <c r="F11934" t="s">
        <v>25</v>
      </c>
      <c r="G11934" t="s">
        <v>1552</v>
      </c>
      <c r="H11934">
        <v>13</v>
      </c>
      <c r="I11934">
        <v>5713</v>
      </c>
      <c r="J11934">
        <v>723</v>
      </c>
      <c r="K11934">
        <v>10258</v>
      </c>
      <c r="L11934">
        <v>11945</v>
      </c>
      <c r="M11934" t="s">
        <v>2043</v>
      </c>
      <c r="N11934" t="s">
        <v>2043</v>
      </c>
      <c r="O11934" t="s">
        <v>2043</v>
      </c>
      <c r="P11934" t="s">
        <v>2043</v>
      </c>
    </row>
    <row r="11935" spans="1:16" x14ac:dyDescent="0.2">
      <c r="A11935" t="s">
        <v>2218</v>
      </c>
      <c r="B11935">
        <v>494</v>
      </c>
      <c r="C11935">
        <v>2019</v>
      </c>
      <c r="D11935" t="s">
        <v>60</v>
      </c>
      <c r="E11935" t="s">
        <v>2114</v>
      </c>
      <c r="F11935" t="s">
        <v>190</v>
      </c>
      <c r="G11935" t="s">
        <v>1476</v>
      </c>
      <c r="H11935">
        <v>30583</v>
      </c>
      <c r="I11935">
        <v>5688</v>
      </c>
      <c r="J11935">
        <v>1542</v>
      </c>
      <c r="K11935">
        <v>4130</v>
      </c>
      <c r="L11935">
        <v>34000</v>
      </c>
      <c r="M11935" t="s">
        <v>2043</v>
      </c>
      <c r="N11935" t="s">
        <v>2043</v>
      </c>
      <c r="O11935" t="s">
        <v>2043</v>
      </c>
      <c r="P11935" t="s">
        <v>2043</v>
      </c>
    </row>
    <row r="11936" spans="1:16" x14ac:dyDescent="0.2">
      <c r="A11936" t="s">
        <v>2640</v>
      </c>
      <c r="B11936">
        <v>495</v>
      </c>
      <c r="C11936">
        <v>2019</v>
      </c>
      <c r="D11936" t="s">
        <v>1830</v>
      </c>
      <c r="E11936" t="s">
        <v>2042</v>
      </c>
      <c r="F11936" t="s">
        <v>55</v>
      </c>
      <c r="G11936" t="s">
        <v>1413</v>
      </c>
      <c r="H11936">
        <v>4435</v>
      </c>
      <c r="I11936">
        <v>5672</v>
      </c>
      <c r="J11936">
        <v>334</v>
      </c>
      <c r="K11936">
        <v>2813</v>
      </c>
      <c r="L11936">
        <v>19800</v>
      </c>
      <c r="M11936" t="s">
        <v>2043</v>
      </c>
      <c r="N11936" t="s">
        <v>2046</v>
      </c>
      <c r="O11936" t="s">
        <v>2046</v>
      </c>
      <c r="P11936" t="s">
        <v>2043</v>
      </c>
    </row>
    <row r="11937" spans="1:16" x14ac:dyDescent="0.2">
      <c r="A11937" t="s">
        <v>2514</v>
      </c>
      <c r="B11937">
        <v>496</v>
      </c>
      <c r="C11937">
        <v>2019</v>
      </c>
      <c r="D11937" t="s">
        <v>1138</v>
      </c>
      <c r="E11937" t="s">
        <v>2044</v>
      </c>
      <c r="F11937" t="s">
        <v>255</v>
      </c>
      <c r="G11937" t="s">
        <v>1423</v>
      </c>
      <c r="H11937">
        <v>56302</v>
      </c>
      <c r="I11937">
        <v>5658</v>
      </c>
      <c r="J11937">
        <v>2440</v>
      </c>
      <c r="K11937">
        <v>30686</v>
      </c>
      <c r="L11937">
        <v>4150</v>
      </c>
      <c r="M11937" t="s">
        <v>2043</v>
      </c>
      <c r="N11937" t="s">
        <v>2043</v>
      </c>
      <c r="O11937" t="s">
        <v>2043</v>
      </c>
      <c r="P11937" t="s">
        <v>2043</v>
      </c>
    </row>
    <row r="11938" spans="1:16" x14ac:dyDescent="0.2">
      <c r="A11938" t="s">
        <v>2432</v>
      </c>
      <c r="B11938">
        <v>497</v>
      </c>
      <c r="C11938">
        <v>2019</v>
      </c>
      <c r="D11938" t="s">
        <v>79</v>
      </c>
      <c r="E11938" t="s">
        <v>2044</v>
      </c>
      <c r="F11938" t="s">
        <v>47</v>
      </c>
      <c r="G11938" t="s">
        <v>1454</v>
      </c>
      <c r="H11938">
        <v>2829</v>
      </c>
      <c r="I11938">
        <v>5610</v>
      </c>
      <c r="J11938">
        <v>395</v>
      </c>
      <c r="K11938">
        <v>104176</v>
      </c>
      <c r="L11938">
        <v>6500</v>
      </c>
      <c r="M11938" t="s">
        <v>2043</v>
      </c>
      <c r="N11938" t="s">
        <v>2043</v>
      </c>
      <c r="O11938" t="s">
        <v>2046</v>
      </c>
      <c r="P11938" t="s">
        <v>2043</v>
      </c>
    </row>
    <row r="11939" spans="1:16" x14ac:dyDescent="0.2">
      <c r="A11939" t="s">
        <v>2437</v>
      </c>
      <c r="B11939">
        <v>498</v>
      </c>
      <c r="C11939">
        <v>2019</v>
      </c>
      <c r="D11939" t="s">
        <v>1359</v>
      </c>
      <c r="E11939" t="s">
        <v>2143</v>
      </c>
      <c r="F11939" t="s">
        <v>181</v>
      </c>
      <c r="G11939" t="s">
        <v>1516</v>
      </c>
      <c r="H11939">
        <v>8051</v>
      </c>
      <c r="I11939">
        <v>5590</v>
      </c>
      <c r="J11939">
        <v>852</v>
      </c>
      <c r="K11939">
        <v>8997</v>
      </c>
      <c r="L11939">
        <v>12000</v>
      </c>
      <c r="M11939" t="s">
        <v>2043</v>
      </c>
      <c r="N11939" t="s">
        <v>2043</v>
      </c>
      <c r="O11939" t="s">
        <v>2043</v>
      </c>
      <c r="P11939" t="s">
        <v>2043</v>
      </c>
    </row>
    <row r="11940" spans="1:16" x14ac:dyDescent="0.2">
      <c r="A11940" t="s">
        <v>2368</v>
      </c>
      <c r="B11940">
        <v>499</v>
      </c>
      <c r="C11940">
        <v>2019</v>
      </c>
      <c r="D11940" t="s">
        <v>488</v>
      </c>
      <c r="E11940" t="s">
        <v>920</v>
      </c>
      <c r="F11940" t="s">
        <v>142</v>
      </c>
      <c r="G11940" t="s">
        <v>1480</v>
      </c>
      <c r="H11940">
        <v>3066</v>
      </c>
      <c r="I11940">
        <v>5582</v>
      </c>
      <c r="J11940">
        <v>647</v>
      </c>
      <c r="K11940">
        <v>7424</v>
      </c>
      <c r="L11940">
        <v>7400</v>
      </c>
      <c r="M11940" t="s">
        <v>2043</v>
      </c>
      <c r="N11940" t="s">
        <v>2043</v>
      </c>
      <c r="O11940" t="s">
        <v>2043</v>
      </c>
      <c r="P11940" t="s">
        <v>2043</v>
      </c>
    </row>
    <row r="11941" spans="1:16" x14ac:dyDescent="0.2">
      <c r="A11941" t="s">
        <v>2641</v>
      </c>
      <c r="B11941">
        <v>500</v>
      </c>
      <c r="C11941">
        <v>2019</v>
      </c>
      <c r="D11941" t="s">
        <v>283</v>
      </c>
      <c r="E11941" t="s">
        <v>283</v>
      </c>
      <c r="F11941" t="s">
        <v>55</v>
      </c>
      <c r="G11941" t="s">
        <v>1413</v>
      </c>
      <c r="H11941">
        <v>9208</v>
      </c>
      <c r="I11941">
        <v>5575</v>
      </c>
      <c r="J11941">
        <v>283</v>
      </c>
      <c r="K11941">
        <v>3543</v>
      </c>
      <c r="L11941">
        <v>15100</v>
      </c>
      <c r="M11941" t="s">
        <v>2043</v>
      </c>
      <c r="N11941" t="s">
        <v>2043</v>
      </c>
      <c r="O11941" t="s">
        <v>2046</v>
      </c>
      <c r="P11941" t="s">
        <v>2043</v>
      </c>
    </row>
    <row r="11942" spans="1:16" x14ac:dyDescent="0.2">
      <c r="A11942" t="s">
        <v>2041</v>
      </c>
      <c r="B11942">
        <v>1</v>
      </c>
      <c r="C11942">
        <v>2020</v>
      </c>
      <c r="D11942" t="s">
        <v>24</v>
      </c>
      <c r="E11942" t="s">
        <v>2042</v>
      </c>
      <c r="F11942" t="s">
        <v>25</v>
      </c>
      <c r="G11942" t="s">
        <v>1399</v>
      </c>
      <c r="H11942">
        <v>321803</v>
      </c>
      <c r="I11942">
        <v>523964</v>
      </c>
      <c r="J11942">
        <v>14881</v>
      </c>
      <c r="K11942">
        <v>236495</v>
      </c>
      <c r="L11942">
        <v>2200000</v>
      </c>
      <c r="M11942" t="s">
        <v>2043</v>
      </c>
      <c r="N11942" t="s">
        <v>2043</v>
      </c>
      <c r="O11942" t="s">
        <v>2043</v>
      </c>
      <c r="P11942" t="s">
        <v>2046</v>
      </c>
    </row>
    <row r="11943" spans="1:16" x14ac:dyDescent="0.2">
      <c r="A11943" t="s">
        <v>2642</v>
      </c>
      <c r="B11943">
        <v>2</v>
      </c>
      <c r="C11943">
        <v>2020</v>
      </c>
      <c r="D11943" t="s">
        <v>1363</v>
      </c>
      <c r="E11943" t="s">
        <v>2042</v>
      </c>
      <c r="F11943" t="s">
        <v>93</v>
      </c>
      <c r="G11943" t="s">
        <v>1457</v>
      </c>
      <c r="H11943">
        <v>970680</v>
      </c>
      <c r="I11943">
        <v>280522</v>
      </c>
      <c r="J11943">
        <v>11588</v>
      </c>
      <c r="K11943">
        <v>225248</v>
      </c>
      <c r="L11943">
        <v>798000</v>
      </c>
      <c r="M11943" t="s">
        <v>2046</v>
      </c>
      <c r="N11943" t="s">
        <v>2043</v>
      </c>
      <c r="O11943" t="s">
        <v>2043</v>
      </c>
      <c r="P11943" t="s">
        <v>2046</v>
      </c>
    </row>
    <row r="11944" spans="1:16" x14ac:dyDescent="0.2">
      <c r="A11944" t="s">
        <v>1967</v>
      </c>
      <c r="B11944">
        <v>3</v>
      </c>
      <c r="C11944">
        <v>2020</v>
      </c>
      <c r="D11944" t="s">
        <v>21</v>
      </c>
      <c r="E11944" t="s">
        <v>920</v>
      </c>
      <c r="F11944" t="s">
        <v>22</v>
      </c>
      <c r="G11944" t="s">
        <v>1400</v>
      </c>
      <c r="H11944">
        <v>160696</v>
      </c>
      <c r="I11944">
        <v>264938</v>
      </c>
      <c r="J11944">
        <v>14340</v>
      </c>
      <c r="K11944">
        <v>362597</v>
      </c>
      <c r="L11944">
        <v>74900</v>
      </c>
      <c r="M11944" t="s">
        <v>2043</v>
      </c>
      <c r="N11944" t="s">
        <v>2043</v>
      </c>
      <c r="O11944" t="s">
        <v>2043</v>
      </c>
      <c r="P11944" t="s">
        <v>2046</v>
      </c>
    </row>
    <row r="11945" spans="1:16" x14ac:dyDescent="0.2">
      <c r="A11945" t="s">
        <v>1970</v>
      </c>
      <c r="B11945">
        <v>4</v>
      </c>
      <c r="C11945">
        <v>2020</v>
      </c>
      <c r="D11945" t="s">
        <v>30</v>
      </c>
      <c r="E11945" t="s">
        <v>2045</v>
      </c>
      <c r="F11945" t="s">
        <v>55</v>
      </c>
      <c r="G11945" t="s">
        <v>1486</v>
      </c>
      <c r="H11945">
        <v>1112641</v>
      </c>
      <c r="I11945">
        <v>260174</v>
      </c>
      <c r="J11945">
        <v>55256</v>
      </c>
      <c r="K11945">
        <v>338516</v>
      </c>
      <c r="L11945">
        <v>137000</v>
      </c>
      <c r="M11945" t="s">
        <v>2043</v>
      </c>
      <c r="N11945" t="s">
        <v>2043</v>
      </c>
      <c r="O11945" t="s">
        <v>2043</v>
      </c>
      <c r="P11945" t="s">
        <v>2046</v>
      </c>
    </row>
    <row r="11946" spans="1:16" x14ac:dyDescent="0.2">
      <c r="A11946" t="s">
        <v>2047</v>
      </c>
      <c r="B11946">
        <v>5</v>
      </c>
      <c r="C11946">
        <v>2020</v>
      </c>
      <c r="D11946" t="s">
        <v>1291</v>
      </c>
      <c r="E11946" t="s">
        <v>112</v>
      </c>
      <c r="F11946" t="s">
        <v>210</v>
      </c>
      <c r="G11946" t="s">
        <v>1433</v>
      </c>
      <c r="H11946">
        <v>77376</v>
      </c>
      <c r="I11946">
        <v>256776</v>
      </c>
      <c r="J11946">
        <v>6634</v>
      </c>
      <c r="K11946">
        <v>222449</v>
      </c>
      <c r="L11946">
        <v>290000</v>
      </c>
      <c r="M11946" t="s">
        <v>2043</v>
      </c>
      <c r="N11946" t="s">
        <v>2046</v>
      </c>
      <c r="O11946" t="s">
        <v>2043</v>
      </c>
      <c r="P11946" t="s">
        <v>2046</v>
      </c>
    </row>
    <row r="11947" spans="1:16" x14ac:dyDescent="0.2">
      <c r="A11947" t="s">
        <v>1969</v>
      </c>
      <c r="B11947">
        <v>6</v>
      </c>
      <c r="C11947">
        <v>2020</v>
      </c>
      <c r="D11947" t="s">
        <v>65</v>
      </c>
      <c r="E11947" t="s">
        <v>2044</v>
      </c>
      <c r="F11947" t="s">
        <v>68</v>
      </c>
      <c r="G11947" t="s">
        <v>1408</v>
      </c>
      <c r="H11947">
        <v>442897</v>
      </c>
      <c r="I11947">
        <v>254616</v>
      </c>
      <c r="J11947">
        <v>81417</v>
      </c>
      <c r="K11947">
        <v>817729</v>
      </c>
      <c r="L11947">
        <v>391500</v>
      </c>
      <c r="M11947" t="s">
        <v>2043</v>
      </c>
      <c r="N11947" t="s">
        <v>2043</v>
      </c>
      <c r="O11947" t="s">
        <v>2043</v>
      </c>
      <c r="P11947" t="s">
        <v>2046</v>
      </c>
    </row>
    <row r="11948" spans="1:16" x14ac:dyDescent="0.2">
      <c r="A11948" t="s">
        <v>1976</v>
      </c>
      <c r="B11948">
        <v>7</v>
      </c>
      <c r="C11948">
        <v>2020</v>
      </c>
      <c r="D11948" t="s">
        <v>1288</v>
      </c>
      <c r="E11948" t="s">
        <v>112</v>
      </c>
      <c r="F11948" t="s">
        <v>72</v>
      </c>
      <c r="G11948" t="s">
        <v>1415</v>
      </c>
      <c r="H11948">
        <v>236555</v>
      </c>
      <c r="I11948">
        <v>242155</v>
      </c>
      <c r="J11948">
        <v>13839</v>
      </c>
      <c r="K11948">
        <v>173889</v>
      </c>
      <c r="L11948">
        <v>325000</v>
      </c>
      <c r="M11948" t="s">
        <v>2043</v>
      </c>
      <c r="N11948" t="s">
        <v>2043</v>
      </c>
      <c r="O11948" t="s">
        <v>2043</v>
      </c>
      <c r="P11948" t="s">
        <v>2046</v>
      </c>
    </row>
    <row r="11949" spans="1:16" x14ac:dyDescent="0.2">
      <c r="A11949" t="s">
        <v>1977</v>
      </c>
      <c r="B11949">
        <v>8</v>
      </c>
      <c r="C11949">
        <v>2020</v>
      </c>
      <c r="D11949" t="s">
        <v>972</v>
      </c>
      <c r="E11949" t="s">
        <v>112</v>
      </c>
      <c r="F11949" t="s">
        <v>22</v>
      </c>
      <c r="G11949" t="s">
        <v>1400</v>
      </c>
      <c r="H11949">
        <v>21845</v>
      </c>
      <c r="I11949">
        <v>214319</v>
      </c>
      <c r="J11949">
        <v>34</v>
      </c>
      <c r="K11949">
        <v>59672</v>
      </c>
      <c r="L11949">
        <v>70000</v>
      </c>
      <c r="M11949" t="s">
        <v>2043</v>
      </c>
      <c r="N11949" t="s">
        <v>2043</v>
      </c>
      <c r="O11949" t="s">
        <v>2043</v>
      </c>
      <c r="P11949" t="s">
        <v>2046</v>
      </c>
    </row>
    <row r="11950" spans="1:16" x14ac:dyDescent="0.2">
      <c r="A11950" t="s">
        <v>1170</v>
      </c>
      <c r="B11950">
        <v>9</v>
      </c>
      <c r="C11950">
        <v>2020</v>
      </c>
      <c r="D11950" t="s">
        <v>27</v>
      </c>
      <c r="E11950" t="s">
        <v>27</v>
      </c>
      <c r="F11950" t="s">
        <v>22</v>
      </c>
      <c r="G11950" t="s">
        <v>1502</v>
      </c>
      <c r="H11950">
        <v>209388</v>
      </c>
      <c r="I11950">
        <v>181193</v>
      </c>
      <c r="J11950">
        <v>13903</v>
      </c>
      <c r="K11950">
        <v>551669</v>
      </c>
      <c r="L11950">
        <v>247800</v>
      </c>
      <c r="M11950" t="s">
        <v>2043</v>
      </c>
      <c r="N11950" t="s">
        <v>2043</v>
      </c>
      <c r="O11950" t="s">
        <v>2043</v>
      </c>
      <c r="P11950" t="s">
        <v>2046</v>
      </c>
    </row>
    <row r="11951" spans="1:16" x14ac:dyDescent="0.2">
      <c r="A11951" t="s">
        <v>1989</v>
      </c>
      <c r="B11951">
        <v>10</v>
      </c>
      <c r="C11951">
        <v>2020</v>
      </c>
      <c r="D11951" t="s">
        <v>972</v>
      </c>
      <c r="E11951" t="s">
        <v>112</v>
      </c>
      <c r="F11951" t="s">
        <v>98</v>
      </c>
      <c r="G11951" t="s">
        <v>1418</v>
      </c>
      <c r="H11951">
        <v>18221</v>
      </c>
      <c r="I11951">
        <v>179589</v>
      </c>
      <c r="J11951">
        <v>855</v>
      </c>
      <c r="K11951">
        <v>39172</v>
      </c>
      <c r="L11951">
        <v>21500</v>
      </c>
      <c r="M11951" t="s">
        <v>2043</v>
      </c>
      <c r="N11951" t="s">
        <v>2043</v>
      </c>
      <c r="O11951" t="s">
        <v>2043</v>
      </c>
      <c r="P11951" t="s">
        <v>2046</v>
      </c>
    </row>
    <row r="11952" spans="1:16" x14ac:dyDescent="0.2">
      <c r="A11952" t="s">
        <v>2058</v>
      </c>
      <c r="B11952">
        <v>11</v>
      </c>
      <c r="C11952">
        <v>2020</v>
      </c>
      <c r="D11952" t="s">
        <v>1363</v>
      </c>
      <c r="E11952" t="s">
        <v>2045</v>
      </c>
      <c r="F11952" t="s">
        <v>55</v>
      </c>
      <c r="G11952" t="s">
        <v>1543</v>
      </c>
      <c r="H11952">
        <v>798905</v>
      </c>
      <c r="I11952">
        <v>161857</v>
      </c>
      <c r="J11952">
        <v>34343</v>
      </c>
      <c r="K11952">
        <v>275909</v>
      </c>
      <c r="L11952">
        <v>118899</v>
      </c>
      <c r="M11952" t="s">
        <v>2043</v>
      </c>
      <c r="N11952" t="s">
        <v>2043</v>
      </c>
      <c r="O11952" t="s">
        <v>2043</v>
      </c>
      <c r="P11952" t="s">
        <v>2046</v>
      </c>
    </row>
    <row r="11953" spans="1:16" x14ac:dyDescent="0.2">
      <c r="A11953" t="s">
        <v>1972</v>
      </c>
      <c r="B11953">
        <v>12</v>
      </c>
      <c r="C11953">
        <v>2020</v>
      </c>
      <c r="D11953" t="s">
        <v>17</v>
      </c>
      <c r="E11953" t="s">
        <v>17</v>
      </c>
      <c r="F11953" t="s">
        <v>18</v>
      </c>
      <c r="G11953" t="s">
        <v>1405</v>
      </c>
      <c r="H11953">
        <v>19151</v>
      </c>
      <c r="I11953">
        <v>155900</v>
      </c>
      <c r="J11953">
        <v>47</v>
      </c>
      <c r="K11953">
        <v>258537</v>
      </c>
      <c r="L11953">
        <v>190000</v>
      </c>
      <c r="M11953" t="s">
        <v>2043</v>
      </c>
      <c r="N11953" t="s">
        <v>2043</v>
      </c>
      <c r="O11953" t="s">
        <v>2043</v>
      </c>
      <c r="P11953" t="s">
        <v>2046</v>
      </c>
    </row>
    <row r="11954" spans="1:16" x14ac:dyDescent="0.2">
      <c r="A11954" t="s">
        <v>2098</v>
      </c>
      <c r="B11954">
        <v>13</v>
      </c>
      <c r="C11954">
        <v>2020</v>
      </c>
      <c r="D11954" t="s">
        <v>1291</v>
      </c>
      <c r="E11954" t="s">
        <v>112</v>
      </c>
      <c r="F11954" t="s">
        <v>33</v>
      </c>
      <c r="G11954" t="s">
        <v>1895</v>
      </c>
      <c r="H11954">
        <v>65897</v>
      </c>
      <c r="I11954">
        <v>153566</v>
      </c>
      <c r="J11954">
        <v>5104</v>
      </c>
      <c r="K11954">
        <v>155774</v>
      </c>
      <c r="L11954">
        <v>73700</v>
      </c>
      <c r="M11954" t="s">
        <v>2043</v>
      </c>
      <c r="N11954" t="s">
        <v>2043</v>
      </c>
      <c r="O11954" t="s">
        <v>2043</v>
      </c>
      <c r="P11954" t="s">
        <v>2046</v>
      </c>
    </row>
    <row r="11955" spans="1:16" x14ac:dyDescent="0.2">
      <c r="A11955" t="s">
        <v>1980</v>
      </c>
      <c r="B11955">
        <v>14</v>
      </c>
      <c r="C11955">
        <v>2020</v>
      </c>
      <c r="D11955" t="s">
        <v>24</v>
      </c>
      <c r="E11955" t="s">
        <v>2042</v>
      </c>
      <c r="F11955" t="s">
        <v>93</v>
      </c>
      <c r="G11955" t="s">
        <v>1420</v>
      </c>
      <c r="H11955">
        <v>125908</v>
      </c>
      <c r="I11955">
        <v>152703</v>
      </c>
      <c r="J11955">
        <v>3659</v>
      </c>
      <c r="K11955">
        <v>45400</v>
      </c>
      <c r="L11955">
        <v>201500</v>
      </c>
      <c r="M11955" t="s">
        <v>2043</v>
      </c>
      <c r="N11955" t="s">
        <v>2043</v>
      </c>
      <c r="O11955" t="s">
        <v>2043</v>
      </c>
      <c r="P11955" t="s">
        <v>2046</v>
      </c>
    </row>
    <row r="11956" spans="1:16" x14ac:dyDescent="0.2">
      <c r="A11956" t="s">
        <v>1968</v>
      </c>
      <c r="B11956">
        <v>15</v>
      </c>
      <c r="C11956">
        <v>2020</v>
      </c>
      <c r="D11956" t="s">
        <v>21</v>
      </c>
      <c r="E11956" t="s">
        <v>920</v>
      </c>
      <c r="F11956" t="s">
        <v>55</v>
      </c>
      <c r="G11956" t="s">
        <v>1402</v>
      </c>
      <c r="H11956">
        <v>136176</v>
      </c>
      <c r="I11956">
        <v>146516</v>
      </c>
      <c r="J11956">
        <v>2924</v>
      </c>
      <c r="K11956">
        <v>237428</v>
      </c>
      <c r="L11956">
        <v>48200</v>
      </c>
      <c r="M11956" t="s">
        <v>2043</v>
      </c>
      <c r="N11956" t="s">
        <v>2043</v>
      </c>
      <c r="O11956" t="s">
        <v>2043</v>
      </c>
      <c r="P11956" t="s">
        <v>2046</v>
      </c>
    </row>
    <row r="11957" spans="1:16" x14ac:dyDescent="0.2">
      <c r="A11957" t="s">
        <v>1983</v>
      </c>
      <c r="B11957">
        <v>16</v>
      </c>
      <c r="C11957">
        <v>2020</v>
      </c>
      <c r="D11957" t="s">
        <v>972</v>
      </c>
      <c r="E11957" t="s">
        <v>112</v>
      </c>
      <c r="F11957" t="s">
        <v>53</v>
      </c>
      <c r="G11957" t="s">
        <v>1414</v>
      </c>
      <c r="H11957">
        <v>13988</v>
      </c>
      <c r="I11957">
        <v>145534</v>
      </c>
      <c r="J11957">
        <v>1363</v>
      </c>
      <c r="K11957">
        <v>40963</v>
      </c>
      <c r="L11957">
        <v>49500</v>
      </c>
      <c r="M11957" t="s">
        <v>2043</v>
      </c>
      <c r="N11957" t="s">
        <v>2043</v>
      </c>
      <c r="O11957" t="s">
        <v>2043</v>
      </c>
      <c r="P11957" t="s">
        <v>2046</v>
      </c>
    </row>
    <row r="11958" spans="1:16" x14ac:dyDescent="0.2">
      <c r="A11958" t="s">
        <v>2567</v>
      </c>
      <c r="B11958">
        <v>17</v>
      </c>
      <c r="C11958">
        <v>2020</v>
      </c>
      <c r="D11958" t="s">
        <v>57</v>
      </c>
      <c r="E11958" t="s">
        <v>2044</v>
      </c>
      <c r="F11958" t="s">
        <v>28</v>
      </c>
      <c r="G11958" t="s">
        <v>1406</v>
      </c>
      <c r="H11958">
        <v>276750</v>
      </c>
      <c r="I11958">
        <v>142422</v>
      </c>
      <c r="J11958">
        <v>36431</v>
      </c>
      <c r="K11958">
        <v>2687379</v>
      </c>
      <c r="L11958">
        <v>256981</v>
      </c>
      <c r="M11958" t="s">
        <v>2043</v>
      </c>
      <c r="N11958" t="s">
        <v>2043</v>
      </c>
      <c r="O11958" t="s">
        <v>2043</v>
      </c>
      <c r="P11958" t="s">
        <v>2046</v>
      </c>
    </row>
    <row r="11959" spans="1:16" x14ac:dyDescent="0.2">
      <c r="A11959" t="s">
        <v>1971</v>
      </c>
      <c r="B11959">
        <v>18</v>
      </c>
      <c r="C11959">
        <v>2020</v>
      </c>
      <c r="D11959" t="s">
        <v>17</v>
      </c>
      <c r="E11959" t="s">
        <v>17</v>
      </c>
      <c r="F11959" t="s">
        <v>18</v>
      </c>
      <c r="G11959" t="s">
        <v>1401</v>
      </c>
      <c r="H11959">
        <v>29695</v>
      </c>
      <c r="I11959">
        <v>137237</v>
      </c>
      <c r="J11959">
        <v>6732</v>
      </c>
      <c r="K11959">
        <v>228037</v>
      </c>
      <c r="L11959">
        <v>164000</v>
      </c>
      <c r="M11959" t="s">
        <v>2043</v>
      </c>
      <c r="N11959" t="s">
        <v>2046</v>
      </c>
      <c r="O11959" t="s">
        <v>2043</v>
      </c>
      <c r="P11959" t="s">
        <v>2046</v>
      </c>
    </row>
    <row r="11960" spans="1:16" x14ac:dyDescent="0.2">
      <c r="A11960" t="s">
        <v>2473</v>
      </c>
      <c r="B11960">
        <v>19</v>
      </c>
      <c r="C11960">
        <v>2020</v>
      </c>
      <c r="D11960" t="s">
        <v>70</v>
      </c>
      <c r="E11960" t="s">
        <v>70</v>
      </c>
      <c r="F11960" t="s">
        <v>44</v>
      </c>
      <c r="G11960" t="s">
        <v>1428</v>
      </c>
      <c r="H11960">
        <v>40528</v>
      </c>
      <c r="I11960">
        <v>136866</v>
      </c>
      <c r="J11960">
        <v>3982</v>
      </c>
      <c r="K11960">
        <v>67598</v>
      </c>
      <c r="L11960">
        <v>287000</v>
      </c>
      <c r="M11960" t="s">
        <v>2043</v>
      </c>
      <c r="N11960" t="s">
        <v>2043</v>
      </c>
      <c r="O11960" t="s">
        <v>2043</v>
      </c>
      <c r="P11960" t="s">
        <v>2046</v>
      </c>
    </row>
    <row r="11961" spans="1:16" x14ac:dyDescent="0.2">
      <c r="A11961" t="s">
        <v>1978</v>
      </c>
      <c r="B11961">
        <v>20</v>
      </c>
      <c r="C11961">
        <v>2020</v>
      </c>
      <c r="D11961" t="s">
        <v>27</v>
      </c>
      <c r="E11961" t="s">
        <v>27</v>
      </c>
      <c r="F11961" t="s">
        <v>28</v>
      </c>
      <c r="G11961" t="s">
        <v>1406</v>
      </c>
      <c r="H11961">
        <v>222220</v>
      </c>
      <c r="I11961">
        <v>131868</v>
      </c>
      <c r="J11961">
        <v>19265</v>
      </c>
      <c r="K11961">
        <v>291727</v>
      </c>
      <c r="L11961">
        <v>135000</v>
      </c>
      <c r="M11961" t="s">
        <v>2043</v>
      </c>
      <c r="N11961" t="s">
        <v>2043</v>
      </c>
      <c r="O11961" t="s">
        <v>2043</v>
      </c>
      <c r="P11961" t="s">
        <v>2046</v>
      </c>
    </row>
    <row r="11962" spans="1:16" x14ac:dyDescent="0.2">
      <c r="A11962" t="s">
        <v>1992</v>
      </c>
      <c r="B11962">
        <v>21</v>
      </c>
      <c r="C11962">
        <v>2020</v>
      </c>
      <c r="D11962" t="s">
        <v>636</v>
      </c>
      <c r="E11962" t="s">
        <v>2045</v>
      </c>
      <c r="F11962" t="s">
        <v>93</v>
      </c>
      <c r="G11962" t="s">
        <v>1430</v>
      </c>
      <c r="H11962">
        <v>1199550</v>
      </c>
      <c r="I11962">
        <v>125843</v>
      </c>
      <c r="J11962">
        <v>39240</v>
      </c>
      <c r="K11962">
        <v>286556</v>
      </c>
      <c r="L11962">
        <v>144000</v>
      </c>
      <c r="M11962" t="s">
        <v>2043</v>
      </c>
      <c r="N11962" t="s">
        <v>2043</v>
      </c>
      <c r="O11962" t="s">
        <v>2043</v>
      </c>
      <c r="P11962" t="s">
        <v>2046</v>
      </c>
    </row>
    <row r="11963" spans="1:16" x14ac:dyDescent="0.2">
      <c r="A11963" t="s">
        <v>1986</v>
      </c>
      <c r="B11963">
        <v>22</v>
      </c>
      <c r="C11963">
        <v>2020</v>
      </c>
      <c r="D11963" t="s">
        <v>21</v>
      </c>
      <c r="E11963" t="s">
        <v>920</v>
      </c>
      <c r="F11963" t="s">
        <v>53</v>
      </c>
      <c r="G11963" t="s">
        <v>1888</v>
      </c>
      <c r="H11963">
        <v>15353</v>
      </c>
      <c r="I11963">
        <v>124813</v>
      </c>
      <c r="J11963">
        <v>2637</v>
      </c>
      <c r="K11963">
        <v>98556</v>
      </c>
      <c r="L11963">
        <v>60910</v>
      </c>
      <c r="M11963" t="s">
        <v>2043</v>
      </c>
      <c r="N11963" t="s">
        <v>2043</v>
      </c>
      <c r="O11963" t="s">
        <v>2043</v>
      </c>
      <c r="P11963" t="s">
        <v>2046</v>
      </c>
    </row>
    <row r="11964" spans="1:16" x14ac:dyDescent="0.2">
      <c r="A11964" t="s">
        <v>1985</v>
      </c>
      <c r="B11964">
        <v>23</v>
      </c>
      <c r="C11964">
        <v>2020</v>
      </c>
      <c r="D11964" t="s">
        <v>70</v>
      </c>
      <c r="E11964" t="s">
        <v>70</v>
      </c>
      <c r="F11964" t="s">
        <v>53</v>
      </c>
      <c r="G11964" t="s">
        <v>1416</v>
      </c>
      <c r="H11964">
        <v>24114</v>
      </c>
      <c r="I11964">
        <v>122286</v>
      </c>
      <c r="J11964">
        <v>1659</v>
      </c>
      <c r="K11964">
        <v>45256</v>
      </c>
      <c r="L11964">
        <v>435000</v>
      </c>
      <c r="M11964" t="s">
        <v>2043</v>
      </c>
      <c r="N11964" t="s">
        <v>2043</v>
      </c>
      <c r="O11964" t="s">
        <v>2043</v>
      </c>
      <c r="P11964" t="s">
        <v>2046</v>
      </c>
    </row>
    <row r="11965" spans="1:16" x14ac:dyDescent="0.2">
      <c r="A11965" t="s">
        <v>607</v>
      </c>
      <c r="B11965">
        <v>24</v>
      </c>
      <c r="C11965">
        <v>2020</v>
      </c>
      <c r="D11965" t="s">
        <v>79</v>
      </c>
      <c r="E11965" t="s">
        <v>2044</v>
      </c>
      <c r="F11965" t="s">
        <v>80</v>
      </c>
      <c r="G11965" t="s">
        <v>1553</v>
      </c>
      <c r="H11965">
        <v>1841</v>
      </c>
      <c r="I11965">
        <v>120304</v>
      </c>
      <c r="J11965">
        <v>14160</v>
      </c>
      <c r="K11965">
        <v>3503319</v>
      </c>
      <c r="L11965">
        <v>7500</v>
      </c>
      <c r="M11965" t="s">
        <v>2043</v>
      </c>
      <c r="N11965" t="s">
        <v>2043</v>
      </c>
      <c r="O11965" t="s">
        <v>2043</v>
      </c>
      <c r="P11965" t="s">
        <v>2046</v>
      </c>
    </row>
    <row r="11966" spans="1:16" x14ac:dyDescent="0.2">
      <c r="A11966" t="s">
        <v>1982</v>
      </c>
      <c r="B11966">
        <v>25</v>
      </c>
      <c r="C11966">
        <v>2020</v>
      </c>
      <c r="D11966" t="s">
        <v>57</v>
      </c>
      <c r="E11966" t="s">
        <v>2044</v>
      </c>
      <c r="F11966" t="s">
        <v>125</v>
      </c>
      <c r="G11966" t="s">
        <v>1407</v>
      </c>
      <c r="H11966">
        <v>185227</v>
      </c>
      <c r="I11966">
        <v>113589</v>
      </c>
      <c r="J11966">
        <v>27430</v>
      </c>
      <c r="K11966">
        <v>2434079</v>
      </c>
      <c r="L11966">
        <v>208131</v>
      </c>
      <c r="M11966" t="s">
        <v>2043</v>
      </c>
      <c r="N11966" t="s">
        <v>2043</v>
      </c>
      <c r="O11966" t="s">
        <v>2043</v>
      </c>
      <c r="P11966" t="s">
        <v>2046</v>
      </c>
    </row>
    <row r="11967" spans="1:16" x14ac:dyDescent="0.2">
      <c r="A11967" t="s">
        <v>1991</v>
      </c>
      <c r="B11967">
        <v>26</v>
      </c>
      <c r="C11967">
        <v>2020</v>
      </c>
      <c r="D11967" t="s">
        <v>1830</v>
      </c>
      <c r="E11967" t="s">
        <v>2042</v>
      </c>
      <c r="F11967" t="s">
        <v>86</v>
      </c>
      <c r="G11967" t="s">
        <v>1412</v>
      </c>
      <c r="H11967">
        <v>200665</v>
      </c>
      <c r="I11967">
        <v>110225</v>
      </c>
      <c r="J11967">
        <v>11242</v>
      </c>
      <c r="K11967">
        <v>51236</v>
      </c>
      <c r="L11967">
        <v>415700</v>
      </c>
      <c r="M11967" t="s">
        <v>2043</v>
      </c>
      <c r="N11967" t="s">
        <v>2043</v>
      </c>
      <c r="O11967" t="s">
        <v>2043</v>
      </c>
      <c r="P11967" t="s">
        <v>2046</v>
      </c>
    </row>
    <row r="11968" spans="1:16" x14ac:dyDescent="0.2">
      <c r="A11968" t="s">
        <v>1937</v>
      </c>
      <c r="B11968">
        <v>27</v>
      </c>
      <c r="C11968">
        <v>2020</v>
      </c>
      <c r="D11968" t="s">
        <v>21</v>
      </c>
      <c r="E11968" t="s">
        <v>920</v>
      </c>
      <c r="F11968" t="s">
        <v>22</v>
      </c>
      <c r="G11968" t="s">
        <v>1403</v>
      </c>
      <c r="H11968">
        <v>23490</v>
      </c>
      <c r="I11968">
        <v>109559</v>
      </c>
      <c r="J11968">
        <v>3076</v>
      </c>
      <c r="K11968">
        <v>58720</v>
      </c>
      <c r="L11968">
        <v>14500</v>
      </c>
      <c r="M11968" t="s">
        <v>2043</v>
      </c>
      <c r="N11968" t="s">
        <v>2043</v>
      </c>
      <c r="O11968" t="s">
        <v>2043</v>
      </c>
      <c r="P11968" t="s">
        <v>2046</v>
      </c>
    </row>
    <row r="11969" spans="1:16" x14ac:dyDescent="0.2">
      <c r="A11969" t="s">
        <v>1998</v>
      </c>
      <c r="B11969">
        <v>28</v>
      </c>
      <c r="C11969">
        <v>2020</v>
      </c>
      <c r="D11969" t="s">
        <v>27</v>
      </c>
      <c r="E11969" t="s">
        <v>27</v>
      </c>
      <c r="F11969" t="s">
        <v>98</v>
      </c>
      <c r="G11969" t="s">
        <v>1442</v>
      </c>
      <c r="H11969">
        <v>156533</v>
      </c>
      <c r="I11969">
        <v>108942</v>
      </c>
      <c r="J11969">
        <v>13057</v>
      </c>
      <c r="K11969">
        <v>263414</v>
      </c>
      <c r="L11969">
        <v>190000</v>
      </c>
      <c r="M11969" t="s">
        <v>2043</v>
      </c>
      <c r="N11969" t="s">
        <v>2043</v>
      </c>
      <c r="O11969" t="s">
        <v>2043</v>
      </c>
      <c r="P11969" t="s">
        <v>2046</v>
      </c>
    </row>
    <row r="11970" spans="1:16" x14ac:dyDescent="0.2">
      <c r="A11970" t="s">
        <v>2643</v>
      </c>
      <c r="B11970">
        <v>29</v>
      </c>
      <c r="C11970">
        <v>2020</v>
      </c>
      <c r="D11970" t="s">
        <v>1288</v>
      </c>
      <c r="E11970" t="s">
        <v>112</v>
      </c>
      <c r="F11970" t="s">
        <v>255</v>
      </c>
      <c r="G11970" t="s">
        <v>1423</v>
      </c>
      <c r="H11970">
        <v>57245</v>
      </c>
      <c r="I11970">
        <v>104213</v>
      </c>
      <c r="J11970">
        <v>4807</v>
      </c>
      <c r="K11970">
        <v>77453</v>
      </c>
      <c r="L11970">
        <v>70600</v>
      </c>
      <c r="M11970" t="s">
        <v>2043</v>
      </c>
      <c r="N11970" t="s">
        <v>2046</v>
      </c>
      <c r="O11970" t="s">
        <v>2043</v>
      </c>
      <c r="P11970" t="s">
        <v>2046</v>
      </c>
    </row>
    <row r="11971" spans="1:16" x14ac:dyDescent="0.2">
      <c r="A11971" t="s">
        <v>1238</v>
      </c>
      <c r="B11971">
        <v>30</v>
      </c>
      <c r="C11971">
        <v>2020</v>
      </c>
      <c r="D11971" t="s">
        <v>57</v>
      </c>
      <c r="E11971" t="s">
        <v>2044</v>
      </c>
      <c r="F11971" t="s">
        <v>55</v>
      </c>
      <c r="G11971" t="s">
        <v>1413</v>
      </c>
      <c r="H11971">
        <v>117366</v>
      </c>
      <c r="I11971">
        <v>103915</v>
      </c>
      <c r="J11971">
        <v>19549</v>
      </c>
      <c r="K11971">
        <v>1927555</v>
      </c>
      <c r="L11971">
        <v>259800</v>
      </c>
      <c r="M11971" t="s">
        <v>2043</v>
      </c>
      <c r="N11971" t="s">
        <v>2043</v>
      </c>
      <c r="O11971" t="s">
        <v>2043</v>
      </c>
      <c r="P11971" t="s">
        <v>2046</v>
      </c>
    </row>
    <row r="11972" spans="1:16" x14ac:dyDescent="0.2">
      <c r="A11972" t="s">
        <v>1987</v>
      </c>
      <c r="B11972">
        <v>31</v>
      </c>
      <c r="C11972">
        <v>2020</v>
      </c>
      <c r="D11972" t="s">
        <v>57</v>
      </c>
      <c r="E11972" t="s">
        <v>2044</v>
      </c>
      <c r="F11972" t="s">
        <v>28</v>
      </c>
      <c r="G11972" t="s">
        <v>1406</v>
      </c>
      <c r="H11972">
        <v>88377</v>
      </c>
      <c r="I11972">
        <v>103449</v>
      </c>
      <c r="J11972">
        <v>19401</v>
      </c>
      <c r="K11972">
        <v>1951158</v>
      </c>
      <c r="L11972" s="1">
        <v>200000</v>
      </c>
      <c r="M11972" t="s">
        <v>2043</v>
      </c>
      <c r="N11972" t="s">
        <v>2046</v>
      </c>
      <c r="O11972" t="s">
        <v>2043</v>
      </c>
      <c r="P11972" t="s">
        <v>2046</v>
      </c>
    </row>
    <row r="11973" spans="1:16" x14ac:dyDescent="0.2">
      <c r="A11973" t="s">
        <v>1974</v>
      </c>
      <c r="B11973">
        <v>32</v>
      </c>
      <c r="C11973">
        <v>2020</v>
      </c>
      <c r="D11973" t="s">
        <v>21</v>
      </c>
      <c r="E11973" t="s">
        <v>920</v>
      </c>
      <c r="F11973" t="s">
        <v>22</v>
      </c>
      <c r="G11973" t="s">
        <v>1411</v>
      </c>
      <c r="H11973">
        <v>18532</v>
      </c>
      <c r="I11973">
        <v>102729</v>
      </c>
      <c r="J11973">
        <v>2422</v>
      </c>
      <c r="K11973">
        <v>53864</v>
      </c>
      <c r="L11973">
        <v>10222</v>
      </c>
      <c r="M11973" t="s">
        <v>2043</v>
      </c>
      <c r="N11973" t="s">
        <v>2043</v>
      </c>
      <c r="O11973" t="s">
        <v>2043</v>
      </c>
      <c r="P11973" t="s">
        <v>2046</v>
      </c>
    </row>
    <row r="11974" spans="1:16" x14ac:dyDescent="0.2">
      <c r="A11974" t="s">
        <v>1973</v>
      </c>
      <c r="B11974">
        <v>33</v>
      </c>
      <c r="C11974">
        <v>2020</v>
      </c>
      <c r="D11974" t="s">
        <v>1727</v>
      </c>
      <c r="E11974" t="s">
        <v>2064</v>
      </c>
      <c r="F11974" t="s">
        <v>146</v>
      </c>
      <c r="G11974" t="s">
        <v>1465</v>
      </c>
      <c r="H11974">
        <v>69406</v>
      </c>
      <c r="I11974">
        <v>95214</v>
      </c>
      <c r="J11974">
        <v>4979</v>
      </c>
      <c r="K11974">
        <v>266048</v>
      </c>
      <c r="L11974">
        <v>205000</v>
      </c>
      <c r="M11974" t="s">
        <v>2043</v>
      </c>
      <c r="N11974" t="s">
        <v>2043</v>
      </c>
      <c r="O11974" t="s">
        <v>2043</v>
      </c>
      <c r="P11974" t="s">
        <v>2046</v>
      </c>
    </row>
    <row r="11975" spans="1:16" x14ac:dyDescent="0.2">
      <c r="A11975" t="s">
        <v>2524</v>
      </c>
      <c r="B11975">
        <v>34</v>
      </c>
      <c r="C11975">
        <v>2020</v>
      </c>
      <c r="D11975" t="s">
        <v>30</v>
      </c>
      <c r="E11975" t="s">
        <v>2045</v>
      </c>
      <c r="F11975" t="s">
        <v>22</v>
      </c>
      <c r="G11975" t="s">
        <v>1422</v>
      </c>
      <c r="H11975">
        <v>29246</v>
      </c>
      <c r="I11975">
        <v>92154</v>
      </c>
      <c r="J11975">
        <v>4616</v>
      </c>
      <c r="K11975">
        <v>118861</v>
      </c>
      <c r="L11975">
        <v>165000</v>
      </c>
      <c r="M11975" t="s">
        <v>2046</v>
      </c>
      <c r="N11975" t="s">
        <v>2043</v>
      </c>
      <c r="O11975" t="s">
        <v>2043</v>
      </c>
      <c r="P11975" t="s">
        <v>2046</v>
      </c>
    </row>
    <row r="11976" spans="1:16" x14ac:dyDescent="0.2">
      <c r="A11976" t="s">
        <v>99</v>
      </c>
      <c r="B11976">
        <v>35</v>
      </c>
      <c r="C11976">
        <v>2020</v>
      </c>
      <c r="D11976" t="s">
        <v>100</v>
      </c>
      <c r="E11976" t="s">
        <v>112</v>
      </c>
      <c r="F11976" t="s">
        <v>41</v>
      </c>
      <c r="G11976" t="s">
        <v>1424</v>
      </c>
      <c r="H11976">
        <v>345705</v>
      </c>
      <c r="I11976">
        <v>82059</v>
      </c>
      <c r="J11976">
        <v>15119</v>
      </c>
      <c r="K11976">
        <v>157728</v>
      </c>
      <c r="L11976">
        <v>132200</v>
      </c>
      <c r="M11976" t="s">
        <v>2043</v>
      </c>
      <c r="N11976" t="s">
        <v>2043</v>
      </c>
      <c r="O11976" t="s">
        <v>2043</v>
      </c>
      <c r="P11976" t="s">
        <v>2046</v>
      </c>
    </row>
    <row r="11977" spans="1:16" x14ac:dyDescent="0.2">
      <c r="A11977" t="s">
        <v>2614</v>
      </c>
      <c r="B11977">
        <v>36</v>
      </c>
      <c r="C11977">
        <v>2020</v>
      </c>
      <c r="D11977" t="s">
        <v>43</v>
      </c>
      <c r="E11977" t="s">
        <v>2044</v>
      </c>
      <c r="F11977" t="s">
        <v>44</v>
      </c>
      <c r="G11977" t="s">
        <v>1419</v>
      </c>
      <c r="I11977">
        <v>79395</v>
      </c>
      <c r="J11977">
        <v>5593</v>
      </c>
      <c r="K11977">
        <v>294823</v>
      </c>
      <c r="L11977">
        <v>57672</v>
      </c>
      <c r="M11977" t="s">
        <v>2043</v>
      </c>
      <c r="N11977" t="s">
        <v>2043</v>
      </c>
      <c r="O11977" t="s">
        <v>2043</v>
      </c>
      <c r="P11977" t="s">
        <v>2046</v>
      </c>
    </row>
    <row r="11978" spans="1:16" x14ac:dyDescent="0.2">
      <c r="A11978" t="s">
        <v>877</v>
      </c>
      <c r="B11978">
        <v>37</v>
      </c>
      <c r="C11978">
        <v>2020</v>
      </c>
      <c r="D11978" t="s">
        <v>24</v>
      </c>
      <c r="E11978" t="s">
        <v>2042</v>
      </c>
      <c r="F11978" t="s">
        <v>72</v>
      </c>
      <c r="G11978" t="s">
        <v>1421</v>
      </c>
      <c r="H11978">
        <v>46574</v>
      </c>
      <c r="I11978">
        <v>78112</v>
      </c>
      <c r="J11978">
        <v>3281</v>
      </c>
      <c r="K11978">
        <v>42779</v>
      </c>
      <c r="L11978">
        <v>368000</v>
      </c>
      <c r="M11978" t="s">
        <v>2043</v>
      </c>
      <c r="N11978" t="s">
        <v>2043</v>
      </c>
      <c r="O11978" t="s">
        <v>2043</v>
      </c>
      <c r="P11978" t="s">
        <v>2046</v>
      </c>
    </row>
    <row r="11979" spans="1:16" x14ac:dyDescent="0.2">
      <c r="A11979" t="s">
        <v>2053</v>
      </c>
      <c r="B11979">
        <v>38</v>
      </c>
      <c r="C11979">
        <v>2020</v>
      </c>
      <c r="D11979" t="s">
        <v>1353</v>
      </c>
      <c r="E11979" t="s">
        <v>2045</v>
      </c>
      <c r="F11979" t="s">
        <v>28</v>
      </c>
      <c r="G11979" t="s">
        <v>1410</v>
      </c>
      <c r="H11979">
        <v>98551</v>
      </c>
      <c r="I11979">
        <v>77147</v>
      </c>
      <c r="J11979">
        <v>9431</v>
      </c>
      <c r="K11979">
        <v>152186</v>
      </c>
      <c r="L11979">
        <v>383800</v>
      </c>
      <c r="M11979" t="s">
        <v>2043</v>
      </c>
      <c r="N11979" t="s">
        <v>2043</v>
      </c>
      <c r="O11979" t="s">
        <v>2043</v>
      </c>
      <c r="P11979" t="s">
        <v>2046</v>
      </c>
    </row>
    <row r="11980" spans="1:16" x14ac:dyDescent="0.2">
      <c r="A11980" t="s">
        <v>2644</v>
      </c>
      <c r="B11980">
        <v>39</v>
      </c>
      <c r="C11980">
        <v>2020</v>
      </c>
      <c r="D11980" t="s">
        <v>74</v>
      </c>
      <c r="E11980" t="s">
        <v>74</v>
      </c>
      <c r="F11980" t="s">
        <v>146</v>
      </c>
      <c r="G11980" t="s">
        <v>1466</v>
      </c>
      <c r="H11980">
        <v>81705</v>
      </c>
      <c r="I11980">
        <v>77046</v>
      </c>
      <c r="J11980">
        <v>5537</v>
      </c>
      <c r="K11980">
        <v>139716</v>
      </c>
      <c r="L11980">
        <v>243200</v>
      </c>
      <c r="M11980" t="s">
        <v>2043</v>
      </c>
      <c r="N11980" t="s">
        <v>2043</v>
      </c>
      <c r="O11980" t="s">
        <v>2043</v>
      </c>
      <c r="P11980" t="s">
        <v>2046</v>
      </c>
    </row>
    <row r="11981" spans="1:16" x14ac:dyDescent="0.2">
      <c r="A11981" t="s">
        <v>1285</v>
      </c>
      <c r="B11981">
        <v>40</v>
      </c>
      <c r="C11981">
        <v>2020</v>
      </c>
      <c r="D11981" t="s">
        <v>74</v>
      </c>
      <c r="E11981" t="s">
        <v>74</v>
      </c>
      <c r="F11981" t="s">
        <v>44</v>
      </c>
      <c r="G11981" t="s">
        <v>1417</v>
      </c>
      <c r="H11981">
        <v>84149</v>
      </c>
      <c r="I11981">
        <v>76559</v>
      </c>
      <c r="J11981">
        <v>636</v>
      </c>
      <c r="K11981">
        <v>133625</v>
      </c>
      <c r="L11981">
        <v>161100</v>
      </c>
      <c r="M11981" t="s">
        <v>2043</v>
      </c>
      <c r="N11981" t="s">
        <v>2043</v>
      </c>
      <c r="O11981" t="s">
        <v>2043</v>
      </c>
      <c r="P11981" t="s">
        <v>2046</v>
      </c>
    </row>
    <row r="11982" spans="1:16" x14ac:dyDescent="0.2">
      <c r="A11982" t="s">
        <v>808</v>
      </c>
      <c r="B11982">
        <v>41</v>
      </c>
      <c r="C11982">
        <v>2020</v>
      </c>
      <c r="D11982" t="s">
        <v>79</v>
      </c>
      <c r="E11982" t="s">
        <v>2044</v>
      </c>
      <c r="F11982" t="s">
        <v>35</v>
      </c>
      <c r="G11982" t="s">
        <v>1431</v>
      </c>
      <c r="H11982">
        <v>909</v>
      </c>
      <c r="I11982">
        <v>75125</v>
      </c>
      <c r="J11982">
        <v>7214</v>
      </c>
      <c r="K11982">
        <v>2203623</v>
      </c>
      <c r="L11982">
        <v>6892</v>
      </c>
      <c r="M11982" t="s">
        <v>2043</v>
      </c>
      <c r="N11982" t="s">
        <v>2043</v>
      </c>
      <c r="O11982" t="s">
        <v>2043</v>
      </c>
      <c r="P11982" t="s">
        <v>2046</v>
      </c>
    </row>
    <row r="11983" spans="1:16" x14ac:dyDescent="0.2">
      <c r="A11983" t="s">
        <v>2180</v>
      </c>
      <c r="B11983">
        <v>42</v>
      </c>
      <c r="C11983">
        <v>2020</v>
      </c>
      <c r="D11983" t="s">
        <v>1288</v>
      </c>
      <c r="E11983" t="s">
        <v>112</v>
      </c>
      <c r="F11983" t="s">
        <v>142</v>
      </c>
      <c r="G11983" t="s">
        <v>1480</v>
      </c>
      <c r="H11983">
        <v>34862</v>
      </c>
      <c r="I11983">
        <v>74639</v>
      </c>
      <c r="J11983">
        <v>1321</v>
      </c>
      <c r="K11983">
        <v>40994</v>
      </c>
      <c r="L11983">
        <v>56600</v>
      </c>
      <c r="M11983" t="s">
        <v>2043</v>
      </c>
      <c r="N11983" t="s">
        <v>2043</v>
      </c>
      <c r="O11983" t="s">
        <v>2043</v>
      </c>
      <c r="P11983" t="s">
        <v>2046</v>
      </c>
    </row>
    <row r="11984" spans="1:16" x14ac:dyDescent="0.2">
      <c r="A11984" t="s">
        <v>2060</v>
      </c>
      <c r="B11984">
        <v>43</v>
      </c>
      <c r="C11984">
        <v>2020</v>
      </c>
      <c r="D11984" t="s">
        <v>85</v>
      </c>
      <c r="E11984" t="s">
        <v>2061</v>
      </c>
      <c r="F11984" t="s">
        <v>86</v>
      </c>
      <c r="G11984" t="s">
        <v>1412</v>
      </c>
      <c r="H11984">
        <v>80196</v>
      </c>
      <c r="I11984">
        <v>74094</v>
      </c>
      <c r="J11984">
        <v>4440</v>
      </c>
      <c r="K11984">
        <v>57857</v>
      </c>
      <c r="L11984">
        <v>377640</v>
      </c>
      <c r="M11984" t="s">
        <v>2043</v>
      </c>
      <c r="N11984" t="s">
        <v>2046</v>
      </c>
      <c r="O11984" t="s">
        <v>2043</v>
      </c>
      <c r="P11984" t="s">
        <v>2046</v>
      </c>
    </row>
    <row r="11985" spans="1:16" x14ac:dyDescent="0.2">
      <c r="A11985" t="s">
        <v>2062</v>
      </c>
      <c r="B11985">
        <v>44</v>
      </c>
      <c r="C11985">
        <v>2020</v>
      </c>
      <c r="D11985" t="s">
        <v>1830</v>
      </c>
      <c r="E11985" t="s">
        <v>2042</v>
      </c>
      <c r="F11985" t="s">
        <v>125</v>
      </c>
      <c r="G11985" t="s">
        <v>1429</v>
      </c>
      <c r="H11985">
        <v>64963</v>
      </c>
      <c r="I11985">
        <v>72148</v>
      </c>
      <c r="J11985">
        <v>4281</v>
      </c>
      <c r="K11985">
        <v>39471</v>
      </c>
      <c r="L11985">
        <v>260000</v>
      </c>
      <c r="M11985" t="s">
        <v>2043</v>
      </c>
      <c r="N11985" t="s">
        <v>2043</v>
      </c>
      <c r="O11985" t="s">
        <v>2043</v>
      </c>
      <c r="P11985" t="s">
        <v>2046</v>
      </c>
    </row>
    <row r="11986" spans="1:16" x14ac:dyDescent="0.2">
      <c r="A11986" t="s">
        <v>1084</v>
      </c>
      <c r="B11986">
        <v>45</v>
      </c>
      <c r="C11986">
        <v>2020</v>
      </c>
      <c r="D11986" t="s">
        <v>974</v>
      </c>
      <c r="E11986" t="s">
        <v>2045</v>
      </c>
      <c r="F11986" t="s">
        <v>55</v>
      </c>
      <c r="G11986" t="s">
        <v>1444</v>
      </c>
      <c r="H11986">
        <v>231662</v>
      </c>
      <c r="I11986">
        <v>71965</v>
      </c>
      <c r="J11986">
        <v>21048</v>
      </c>
      <c r="K11986">
        <v>136524</v>
      </c>
      <c r="L11986">
        <v>110800</v>
      </c>
      <c r="M11986" t="s">
        <v>2043</v>
      </c>
      <c r="N11986" t="s">
        <v>2043</v>
      </c>
      <c r="O11986" t="s">
        <v>2043</v>
      </c>
      <c r="P11986" t="s">
        <v>2046</v>
      </c>
    </row>
    <row r="11987" spans="1:16" x14ac:dyDescent="0.2">
      <c r="A11987" t="s">
        <v>2645</v>
      </c>
      <c r="B11987">
        <v>46</v>
      </c>
      <c r="C11987">
        <v>2020</v>
      </c>
      <c r="D11987" t="s">
        <v>1363</v>
      </c>
      <c r="E11987" t="s">
        <v>2045</v>
      </c>
      <c r="F11987" t="s">
        <v>55</v>
      </c>
      <c r="G11987" t="s">
        <v>1718</v>
      </c>
      <c r="H11987">
        <v>475455</v>
      </c>
      <c r="I11987">
        <v>70697</v>
      </c>
      <c r="J11987">
        <v>18485</v>
      </c>
      <c r="K11987">
        <v>133376</v>
      </c>
      <c r="L11987">
        <v>44942</v>
      </c>
      <c r="M11987" t="s">
        <v>2046</v>
      </c>
      <c r="N11987" t="s">
        <v>2043</v>
      </c>
      <c r="O11987" t="s">
        <v>2043</v>
      </c>
      <c r="P11987" t="s">
        <v>2046</v>
      </c>
    </row>
    <row r="11988" spans="1:16" x14ac:dyDescent="0.2">
      <c r="A11988" t="s">
        <v>2075</v>
      </c>
      <c r="B11988">
        <v>47</v>
      </c>
      <c r="C11988">
        <v>2020</v>
      </c>
      <c r="D11988" t="s">
        <v>85</v>
      </c>
      <c r="E11988" t="s">
        <v>2061</v>
      </c>
      <c r="F11988" t="s">
        <v>113</v>
      </c>
      <c r="G11988" t="s">
        <v>1449</v>
      </c>
      <c r="H11988">
        <v>31679</v>
      </c>
      <c r="I11988">
        <v>69693</v>
      </c>
      <c r="J11988">
        <v>540</v>
      </c>
      <c r="K11988">
        <v>54403</v>
      </c>
      <c r="L11988">
        <v>389500</v>
      </c>
      <c r="M11988" t="s">
        <v>2046</v>
      </c>
      <c r="N11988" t="s">
        <v>2043</v>
      </c>
      <c r="O11988" t="s">
        <v>2043</v>
      </c>
      <c r="P11988" t="s">
        <v>2046</v>
      </c>
    </row>
    <row r="11989" spans="1:16" x14ac:dyDescent="0.2">
      <c r="A11989" t="s">
        <v>1996</v>
      </c>
      <c r="B11989">
        <v>48</v>
      </c>
      <c r="C11989">
        <v>2020</v>
      </c>
      <c r="D11989" t="s">
        <v>97</v>
      </c>
      <c r="E11989" t="s">
        <v>2044</v>
      </c>
      <c r="F11989" t="s">
        <v>28</v>
      </c>
      <c r="G11989" t="s">
        <v>1406</v>
      </c>
      <c r="H11989">
        <v>27997</v>
      </c>
      <c r="I11989">
        <v>69620</v>
      </c>
      <c r="J11989">
        <v>5899</v>
      </c>
      <c r="K11989">
        <v>740463</v>
      </c>
      <c r="L11989">
        <v>49000</v>
      </c>
      <c r="M11989" t="s">
        <v>2043</v>
      </c>
      <c r="N11989" t="s">
        <v>2043</v>
      </c>
      <c r="O11989" t="s">
        <v>2043</v>
      </c>
      <c r="P11989" t="s">
        <v>2046</v>
      </c>
    </row>
    <row r="11990" spans="1:16" x14ac:dyDescent="0.2">
      <c r="A11990" t="s">
        <v>2066</v>
      </c>
      <c r="B11990">
        <v>49</v>
      </c>
      <c r="C11990">
        <v>2020</v>
      </c>
      <c r="D11990" t="s">
        <v>175</v>
      </c>
      <c r="E11990" t="s">
        <v>2067</v>
      </c>
      <c r="F11990" t="s">
        <v>55</v>
      </c>
      <c r="G11990" t="s">
        <v>1446</v>
      </c>
      <c r="H11990">
        <v>174405</v>
      </c>
      <c r="I11990">
        <v>69570</v>
      </c>
      <c r="J11990">
        <v>11054</v>
      </c>
      <c r="K11990">
        <v>193984</v>
      </c>
      <c r="L11990">
        <v>223000</v>
      </c>
      <c r="M11990" t="s">
        <v>2043</v>
      </c>
      <c r="N11990" t="s">
        <v>2043</v>
      </c>
      <c r="O11990" t="s">
        <v>2043</v>
      </c>
      <c r="P11990" t="s">
        <v>2046</v>
      </c>
    </row>
    <row r="11991" spans="1:16" x14ac:dyDescent="0.2">
      <c r="A11991" t="s">
        <v>1990</v>
      </c>
      <c r="B11991">
        <v>50</v>
      </c>
      <c r="C11991">
        <v>2020</v>
      </c>
      <c r="D11991" t="s">
        <v>1077</v>
      </c>
      <c r="E11991" t="s">
        <v>2054</v>
      </c>
      <c r="F11991" t="s">
        <v>53</v>
      </c>
      <c r="G11991" t="s">
        <v>1416</v>
      </c>
      <c r="H11991">
        <v>271640</v>
      </c>
      <c r="I11991">
        <v>67684</v>
      </c>
      <c r="J11991">
        <v>3897</v>
      </c>
      <c r="K11991">
        <v>115095</v>
      </c>
      <c r="L11991">
        <v>97000</v>
      </c>
      <c r="M11991" t="s">
        <v>2043</v>
      </c>
      <c r="N11991" t="s">
        <v>2043</v>
      </c>
      <c r="O11991" t="s">
        <v>2043</v>
      </c>
      <c r="P11991" t="s">
        <v>2046</v>
      </c>
    </row>
    <row r="11992" spans="1:16" x14ac:dyDescent="0.2">
      <c r="A11992" t="s">
        <v>1997</v>
      </c>
      <c r="B11992">
        <v>51</v>
      </c>
      <c r="C11992">
        <v>2020</v>
      </c>
      <c r="D11992" t="s">
        <v>980</v>
      </c>
      <c r="E11992" t="s">
        <v>2055</v>
      </c>
      <c r="F11992" t="s">
        <v>28</v>
      </c>
      <c r="G11992" t="s">
        <v>1445</v>
      </c>
      <c r="H11992">
        <v>166848</v>
      </c>
      <c r="I11992">
        <v>67161</v>
      </c>
      <c r="J11992">
        <v>7314</v>
      </c>
      <c r="K11992">
        <v>78547</v>
      </c>
      <c r="L11992">
        <v>267000</v>
      </c>
      <c r="M11992" t="s">
        <v>2043</v>
      </c>
      <c r="N11992" t="s">
        <v>2043</v>
      </c>
      <c r="O11992" t="s">
        <v>2043</v>
      </c>
      <c r="P11992" t="s">
        <v>2046</v>
      </c>
    </row>
    <row r="11993" spans="1:16" x14ac:dyDescent="0.2">
      <c r="A11993" t="s">
        <v>2068</v>
      </c>
      <c r="B11993">
        <v>52</v>
      </c>
      <c r="C11993">
        <v>2020</v>
      </c>
      <c r="D11993" t="s">
        <v>1288</v>
      </c>
      <c r="E11993" t="s">
        <v>112</v>
      </c>
      <c r="F11993" t="s">
        <v>190</v>
      </c>
      <c r="G11993" t="s">
        <v>1476</v>
      </c>
      <c r="H11993">
        <v>41490</v>
      </c>
      <c r="I11993">
        <v>64888</v>
      </c>
      <c r="J11993">
        <v>2707</v>
      </c>
      <c r="K11993">
        <v>29074</v>
      </c>
      <c r="L11993">
        <v>46000</v>
      </c>
      <c r="M11993" t="s">
        <v>2043</v>
      </c>
      <c r="N11993" t="s">
        <v>2043</v>
      </c>
      <c r="O11993" t="s">
        <v>2043</v>
      </c>
      <c r="P11993" t="s">
        <v>2046</v>
      </c>
    </row>
    <row r="11994" spans="1:16" x14ac:dyDescent="0.2">
      <c r="A11994" t="s">
        <v>2065</v>
      </c>
      <c r="B11994">
        <v>53</v>
      </c>
      <c r="C11994">
        <v>2020</v>
      </c>
      <c r="D11994" t="s">
        <v>97</v>
      </c>
      <c r="E11994" t="s">
        <v>2044</v>
      </c>
      <c r="F11994" t="s">
        <v>41</v>
      </c>
      <c r="G11994" t="s">
        <v>1447</v>
      </c>
      <c r="H11994">
        <v>20650</v>
      </c>
      <c r="I11994">
        <v>64807</v>
      </c>
      <c r="J11994">
        <v>4186</v>
      </c>
      <c r="K11994">
        <v>896552</v>
      </c>
      <c r="L11994">
        <v>51511</v>
      </c>
      <c r="M11994" t="s">
        <v>2043</v>
      </c>
      <c r="N11994" t="s">
        <v>2043</v>
      </c>
      <c r="O11994" t="s">
        <v>2043</v>
      </c>
      <c r="P11994" t="s">
        <v>2046</v>
      </c>
    </row>
    <row r="11995" spans="1:16" x14ac:dyDescent="0.2">
      <c r="A11995" t="s">
        <v>1988</v>
      </c>
      <c r="B11995">
        <v>54</v>
      </c>
      <c r="C11995">
        <v>2020</v>
      </c>
      <c r="D11995" t="s">
        <v>987</v>
      </c>
      <c r="E11995" t="s">
        <v>2055</v>
      </c>
      <c r="F11995" t="s">
        <v>44</v>
      </c>
      <c r="G11995" t="s">
        <v>1417</v>
      </c>
      <c r="H11995">
        <v>19603</v>
      </c>
      <c r="I11995">
        <v>64656</v>
      </c>
      <c r="J11995">
        <v>1379</v>
      </c>
      <c r="K11995">
        <v>43997</v>
      </c>
      <c r="L11995">
        <v>38100</v>
      </c>
      <c r="M11995" t="s">
        <v>2043</v>
      </c>
      <c r="N11995" t="s">
        <v>2043</v>
      </c>
      <c r="O11995" t="s">
        <v>2043</v>
      </c>
      <c r="P11995" t="s">
        <v>2046</v>
      </c>
    </row>
    <row r="11996" spans="1:16" x14ac:dyDescent="0.2">
      <c r="A11996" t="s">
        <v>2615</v>
      </c>
      <c r="B11996">
        <v>55</v>
      </c>
      <c r="C11996">
        <v>2020</v>
      </c>
      <c r="D11996" t="s">
        <v>70</v>
      </c>
      <c r="E11996" t="s">
        <v>70</v>
      </c>
      <c r="F11996" t="s">
        <v>168</v>
      </c>
      <c r="G11996" t="s">
        <v>1614</v>
      </c>
      <c r="I11996">
        <v>60535</v>
      </c>
      <c r="J11996">
        <v>131</v>
      </c>
      <c r="K11996">
        <v>20777</v>
      </c>
      <c r="L11996">
        <v>267000</v>
      </c>
      <c r="M11996" t="s">
        <v>2043</v>
      </c>
      <c r="N11996" t="s">
        <v>2043</v>
      </c>
      <c r="O11996" t="s">
        <v>2043</v>
      </c>
      <c r="P11996" t="s">
        <v>2046</v>
      </c>
    </row>
    <row r="11997" spans="1:16" x14ac:dyDescent="0.2">
      <c r="A11997" t="s">
        <v>2071</v>
      </c>
      <c r="B11997">
        <v>56</v>
      </c>
      <c r="C11997">
        <v>2020</v>
      </c>
      <c r="D11997" t="s">
        <v>985</v>
      </c>
      <c r="E11997" t="s">
        <v>115</v>
      </c>
      <c r="F11997" t="s">
        <v>22</v>
      </c>
      <c r="G11997" t="s">
        <v>1403</v>
      </c>
      <c r="H11997">
        <v>23203</v>
      </c>
      <c r="I11997">
        <v>60114</v>
      </c>
      <c r="J11997">
        <v>1674</v>
      </c>
      <c r="K11997">
        <v>17967</v>
      </c>
      <c r="L11997">
        <v>69000</v>
      </c>
      <c r="M11997" t="s">
        <v>2043</v>
      </c>
      <c r="N11997" t="s">
        <v>2043</v>
      </c>
      <c r="O11997" t="s">
        <v>2043</v>
      </c>
      <c r="P11997" t="s">
        <v>2046</v>
      </c>
    </row>
    <row r="11998" spans="1:16" x14ac:dyDescent="0.2">
      <c r="A11998" t="s">
        <v>2074</v>
      </c>
      <c r="B11998">
        <v>57</v>
      </c>
      <c r="C11998">
        <v>2020</v>
      </c>
      <c r="D11998" t="s">
        <v>74</v>
      </c>
      <c r="E11998" t="s">
        <v>74</v>
      </c>
      <c r="F11998" t="s">
        <v>75</v>
      </c>
      <c r="G11998" t="s">
        <v>1439</v>
      </c>
      <c r="H11998">
        <v>95539</v>
      </c>
      <c r="I11998">
        <v>59812</v>
      </c>
      <c r="J11998">
        <v>6230</v>
      </c>
      <c r="K11998">
        <v>47528</v>
      </c>
      <c r="L11998">
        <v>110000</v>
      </c>
      <c r="M11998" t="s">
        <v>2043</v>
      </c>
      <c r="N11998" t="s">
        <v>2043</v>
      </c>
      <c r="O11998" t="s">
        <v>2043</v>
      </c>
      <c r="P11998" t="s">
        <v>2046</v>
      </c>
    </row>
    <row r="11999" spans="1:16" x14ac:dyDescent="0.2">
      <c r="A11999" t="s">
        <v>2050</v>
      </c>
      <c r="B11999">
        <v>58</v>
      </c>
      <c r="C11999">
        <v>2020</v>
      </c>
      <c r="D11999" t="s">
        <v>30</v>
      </c>
      <c r="E11999" t="s">
        <v>2045</v>
      </c>
      <c r="F11999" t="s">
        <v>55</v>
      </c>
      <c r="G11999" t="s">
        <v>1409</v>
      </c>
      <c r="H11999">
        <v>24821</v>
      </c>
      <c r="I11999">
        <v>58756</v>
      </c>
      <c r="J11999">
        <v>3152</v>
      </c>
      <c r="K11999">
        <v>33467</v>
      </c>
      <c r="L11999">
        <v>56000</v>
      </c>
      <c r="M11999" t="s">
        <v>2043</v>
      </c>
      <c r="N11999" t="s">
        <v>2043</v>
      </c>
      <c r="O11999" t="s">
        <v>2043</v>
      </c>
      <c r="P11999" t="s">
        <v>2046</v>
      </c>
    </row>
    <row r="12000" spans="1:16" x14ac:dyDescent="0.2">
      <c r="A12000" t="s">
        <v>2616</v>
      </c>
      <c r="B12000">
        <v>59</v>
      </c>
      <c r="C12000">
        <v>2020</v>
      </c>
      <c r="D12000" t="s">
        <v>223</v>
      </c>
      <c r="E12000" t="s">
        <v>920</v>
      </c>
      <c r="F12000" t="s">
        <v>22</v>
      </c>
      <c r="G12000" t="s">
        <v>1502</v>
      </c>
      <c r="H12000">
        <v>12374</v>
      </c>
      <c r="I12000">
        <v>54213</v>
      </c>
      <c r="J12000">
        <v>3592</v>
      </c>
      <c r="K12000">
        <v>98880</v>
      </c>
      <c r="L12000">
        <v>12812</v>
      </c>
      <c r="M12000" t="s">
        <v>2043</v>
      </c>
      <c r="N12000" t="s">
        <v>2043</v>
      </c>
      <c r="O12000" t="s">
        <v>2043</v>
      </c>
      <c r="P12000" t="s">
        <v>2046</v>
      </c>
    </row>
    <row r="12001" spans="1:16" x14ac:dyDescent="0.2">
      <c r="A12001" t="s">
        <v>2086</v>
      </c>
      <c r="B12001">
        <v>60</v>
      </c>
      <c r="C12001">
        <v>2020</v>
      </c>
      <c r="D12001" t="s">
        <v>57</v>
      </c>
      <c r="E12001" t="s">
        <v>2044</v>
      </c>
      <c r="F12001" t="s">
        <v>28</v>
      </c>
      <c r="G12001" t="s">
        <v>1406</v>
      </c>
      <c r="H12001">
        <v>55417</v>
      </c>
      <c r="I12001">
        <v>53922</v>
      </c>
      <c r="J12001">
        <v>8466</v>
      </c>
      <c r="K12001">
        <v>992968</v>
      </c>
      <c r="L12001">
        <v>38300</v>
      </c>
      <c r="M12001" t="s">
        <v>2043</v>
      </c>
      <c r="N12001" t="s">
        <v>2043</v>
      </c>
      <c r="O12001" t="s">
        <v>2043</v>
      </c>
      <c r="P12001" t="s">
        <v>2046</v>
      </c>
    </row>
    <row r="12002" spans="1:16" x14ac:dyDescent="0.2">
      <c r="A12002" t="s">
        <v>1173</v>
      </c>
      <c r="B12002">
        <v>61</v>
      </c>
      <c r="C12002">
        <v>2020</v>
      </c>
      <c r="D12002" t="s">
        <v>57</v>
      </c>
      <c r="E12002" t="s">
        <v>2044</v>
      </c>
      <c r="F12002" t="s">
        <v>28</v>
      </c>
      <c r="G12002" t="s">
        <v>1406</v>
      </c>
      <c r="H12002">
        <v>52102</v>
      </c>
      <c r="I12002">
        <v>53823</v>
      </c>
      <c r="J12002">
        <v>9042</v>
      </c>
      <c r="K12002">
        <v>895429</v>
      </c>
      <c r="L12002">
        <v>60431</v>
      </c>
      <c r="M12002" t="s">
        <v>2043</v>
      </c>
      <c r="N12002" t="s">
        <v>2043</v>
      </c>
      <c r="O12002" t="s">
        <v>2043</v>
      </c>
      <c r="P12002" t="s">
        <v>2046</v>
      </c>
    </row>
    <row r="12003" spans="1:16" x14ac:dyDescent="0.2">
      <c r="A12003" t="s">
        <v>2001</v>
      </c>
      <c r="B12003">
        <v>62</v>
      </c>
      <c r="C12003">
        <v>2020</v>
      </c>
      <c r="D12003" t="s">
        <v>1722</v>
      </c>
      <c r="E12003" t="s">
        <v>2064</v>
      </c>
      <c r="F12003" t="s">
        <v>44</v>
      </c>
      <c r="G12003" t="s">
        <v>1428</v>
      </c>
      <c r="H12003">
        <v>63832</v>
      </c>
      <c r="I12003">
        <v>53800</v>
      </c>
      <c r="J12003">
        <v>6093</v>
      </c>
      <c r="K12003">
        <v>78453</v>
      </c>
      <c r="L12003">
        <v>102300</v>
      </c>
      <c r="M12003" t="s">
        <v>2043</v>
      </c>
      <c r="N12003" t="s">
        <v>2043</v>
      </c>
      <c r="O12003" t="s">
        <v>2043</v>
      </c>
      <c r="P12003" t="s">
        <v>2046</v>
      </c>
    </row>
    <row r="12004" spans="1:16" x14ac:dyDescent="0.2">
      <c r="A12004" t="s">
        <v>2070</v>
      </c>
      <c r="B12004">
        <v>63</v>
      </c>
      <c r="C12004">
        <v>2020</v>
      </c>
      <c r="D12004" t="s">
        <v>970</v>
      </c>
      <c r="E12004" t="s">
        <v>2045</v>
      </c>
      <c r="F12004" t="s">
        <v>55</v>
      </c>
      <c r="G12004" t="s">
        <v>1456</v>
      </c>
      <c r="H12004">
        <v>166709</v>
      </c>
      <c r="I12004">
        <v>51904</v>
      </c>
      <c r="J12004">
        <v>11621</v>
      </c>
      <c r="K12004">
        <v>97793</v>
      </c>
      <c r="L12004">
        <v>75900</v>
      </c>
      <c r="M12004" t="s">
        <v>2043</v>
      </c>
      <c r="N12004" t="s">
        <v>2043</v>
      </c>
      <c r="O12004" t="s">
        <v>2043</v>
      </c>
      <c r="P12004" t="s">
        <v>2046</v>
      </c>
    </row>
    <row r="12005" spans="1:16" x14ac:dyDescent="0.2">
      <c r="A12005" t="s">
        <v>2003</v>
      </c>
      <c r="B12005">
        <v>64</v>
      </c>
      <c r="C12005">
        <v>2020</v>
      </c>
      <c r="D12005" t="s">
        <v>100</v>
      </c>
      <c r="E12005" t="s">
        <v>112</v>
      </c>
      <c r="F12005" t="s">
        <v>28</v>
      </c>
      <c r="G12005" t="s">
        <v>1406</v>
      </c>
      <c r="H12005">
        <v>181075</v>
      </c>
      <c r="I12005">
        <v>51750</v>
      </c>
      <c r="J12005">
        <v>16273</v>
      </c>
      <c r="K12005">
        <v>167489</v>
      </c>
      <c r="L12005">
        <v>88300</v>
      </c>
      <c r="M12005" t="s">
        <v>2043</v>
      </c>
      <c r="N12005" t="s">
        <v>2043</v>
      </c>
      <c r="O12005" t="s">
        <v>2043</v>
      </c>
      <c r="P12005" t="s">
        <v>2046</v>
      </c>
    </row>
    <row r="12006" spans="1:16" x14ac:dyDescent="0.2">
      <c r="A12006" t="s">
        <v>2569</v>
      </c>
      <c r="B12006">
        <v>65</v>
      </c>
      <c r="C12006">
        <v>2020</v>
      </c>
      <c r="D12006" t="s">
        <v>1294</v>
      </c>
      <c r="E12006" t="s">
        <v>112</v>
      </c>
      <c r="F12006" t="s">
        <v>113</v>
      </c>
      <c r="G12006" t="s">
        <v>1440</v>
      </c>
      <c r="H12006">
        <v>30411</v>
      </c>
      <c r="I12006">
        <v>51336</v>
      </c>
      <c r="J12006">
        <v>3505</v>
      </c>
      <c r="K12006">
        <v>45058</v>
      </c>
      <c r="L12006">
        <v>245000</v>
      </c>
      <c r="M12006" t="s">
        <v>2043</v>
      </c>
      <c r="N12006" t="s">
        <v>2043</v>
      </c>
      <c r="O12006" t="s">
        <v>2043</v>
      </c>
      <c r="P12006" t="s">
        <v>2046</v>
      </c>
    </row>
    <row r="12007" spans="1:16" x14ac:dyDescent="0.2">
      <c r="A12007" t="s">
        <v>2059</v>
      </c>
      <c r="B12007">
        <v>66</v>
      </c>
      <c r="C12007">
        <v>2020</v>
      </c>
      <c r="D12007" t="s">
        <v>65</v>
      </c>
      <c r="E12007" t="s">
        <v>2044</v>
      </c>
      <c r="F12007" t="s">
        <v>28</v>
      </c>
      <c r="G12007" t="s">
        <v>1406</v>
      </c>
      <c r="H12007">
        <v>20886</v>
      </c>
      <c r="I12007">
        <v>49746</v>
      </c>
      <c r="J12007">
        <v>3348</v>
      </c>
      <c r="K12007">
        <v>525064</v>
      </c>
      <c r="L12007">
        <v>46000</v>
      </c>
      <c r="M12007" t="s">
        <v>2043</v>
      </c>
      <c r="N12007" t="s">
        <v>2043</v>
      </c>
      <c r="O12007" t="s">
        <v>2043</v>
      </c>
      <c r="P12007" t="s">
        <v>2046</v>
      </c>
    </row>
    <row r="12008" spans="1:16" x14ac:dyDescent="0.2">
      <c r="A12008" t="s">
        <v>2096</v>
      </c>
      <c r="B12008">
        <v>67</v>
      </c>
      <c r="C12008">
        <v>2020</v>
      </c>
      <c r="D12008" t="s">
        <v>79</v>
      </c>
      <c r="E12008" t="s">
        <v>2044</v>
      </c>
      <c r="F12008" t="s">
        <v>28</v>
      </c>
      <c r="G12008" t="s">
        <v>1406</v>
      </c>
      <c r="H12008">
        <v>68983</v>
      </c>
      <c r="I12008">
        <v>47020</v>
      </c>
      <c r="J12008">
        <v>6759</v>
      </c>
      <c r="K12008">
        <v>198321</v>
      </c>
      <c r="L12008">
        <v>64500</v>
      </c>
      <c r="M12008" t="s">
        <v>2043</v>
      </c>
      <c r="N12008" t="s">
        <v>2043</v>
      </c>
      <c r="O12008" t="s">
        <v>2043</v>
      </c>
      <c r="P12008" t="s">
        <v>2046</v>
      </c>
    </row>
    <row r="12009" spans="1:16" x14ac:dyDescent="0.2">
      <c r="A12009" t="s">
        <v>2083</v>
      </c>
      <c r="B12009">
        <v>68</v>
      </c>
      <c r="C12009">
        <v>2020</v>
      </c>
      <c r="D12009" t="s">
        <v>118</v>
      </c>
      <c r="E12009" t="s">
        <v>2061</v>
      </c>
      <c r="F12009" t="s">
        <v>86</v>
      </c>
      <c r="G12009" t="s">
        <v>1412</v>
      </c>
      <c r="H12009">
        <v>18262</v>
      </c>
      <c r="I12009">
        <v>47007</v>
      </c>
      <c r="J12009">
        <v>4767</v>
      </c>
      <c r="K12009">
        <v>64532</v>
      </c>
      <c r="L12009">
        <v>91224</v>
      </c>
      <c r="M12009" t="s">
        <v>2043</v>
      </c>
      <c r="N12009" t="s">
        <v>2043</v>
      </c>
      <c r="O12009" t="s">
        <v>2043</v>
      </c>
      <c r="P12009" t="s">
        <v>2046</v>
      </c>
    </row>
    <row r="12010" spans="1:16" x14ac:dyDescent="0.2">
      <c r="A12010" t="s">
        <v>2081</v>
      </c>
      <c r="B12010">
        <v>69</v>
      </c>
      <c r="C12010">
        <v>2020</v>
      </c>
      <c r="D12010" t="s">
        <v>100</v>
      </c>
      <c r="E12010" t="s">
        <v>112</v>
      </c>
      <c r="F12010" t="s">
        <v>41</v>
      </c>
      <c r="G12010" t="s">
        <v>1544</v>
      </c>
      <c r="H12010">
        <v>195141</v>
      </c>
      <c r="I12010">
        <v>46840</v>
      </c>
      <c r="J12010">
        <v>9843</v>
      </c>
      <c r="K12010">
        <v>84397</v>
      </c>
      <c r="L12010">
        <v>71000</v>
      </c>
      <c r="M12010" t="s">
        <v>2043</v>
      </c>
      <c r="N12010" t="s">
        <v>2043</v>
      </c>
      <c r="O12010" t="s">
        <v>2043</v>
      </c>
      <c r="P12010" t="s">
        <v>2046</v>
      </c>
    </row>
    <row r="12011" spans="1:16" x14ac:dyDescent="0.2">
      <c r="A12011" t="s">
        <v>2080</v>
      </c>
      <c r="B12011">
        <v>70</v>
      </c>
      <c r="C12011">
        <v>2020</v>
      </c>
      <c r="D12011" t="s">
        <v>118</v>
      </c>
      <c r="E12011" t="s">
        <v>2061</v>
      </c>
      <c r="F12011" t="s">
        <v>22</v>
      </c>
      <c r="G12011" t="s">
        <v>1469</v>
      </c>
      <c r="H12011">
        <v>5194</v>
      </c>
      <c r="I12011">
        <v>45768</v>
      </c>
      <c r="J12011">
        <v>1686</v>
      </c>
      <c r="K12011">
        <v>59995</v>
      </c>
      <c r="L12011">
        <v>133700</v>
      </c>
      <c r="M12011" t="s">
        <v>2043</v>
      </c>
      <c r="N12011" t="s">
        <v>2043</v>
      </c>
      <c r="O12011" t="s">
        <v>2043</v>
      </c>
      <c r="P12011" t="s">
        <v>2046</v>
      </c>
    </row>
    <row r="12012" spans="1:16" x14ac:dyDescent="0.2">
      <c r="A12012" t="s">
        <v>2292</v>
      </c>
      <c r="B12012">
        <v>71</v>
      </c>
      <c r="C12012">
        <v>2020</v>
      </c>
      <c r="D12012" t="s">
        <v>27</v>
      </c>
      <c r="E12012" t="s">
        <v>27</v>
      </c>
      <c r="F12012" t="s">
        <v>33</v>
      </c>
      <c r="G12012" t="s">
        <v>1498</v>
      </c>
      <c r="H12012">
        <v>111924</v>
      </c>
      <c r="I12012">
        <v>45764</v>
      </c>
      <c r="J12012">
        <v>1668</v>
      </c>
      <c r="K12012">
        <v>148188</v>
      </c>
      <c r="L12012">
        <v>95100</v>
      </c>
      <c r="M12012" t="s">
        <v>2043</v>
      </c>
      <c r="N12012" t="s">
        <v>2043</v>
      </c>
      <c r="O12012" t="s">
        <v>2043</v>
      </c>
      <c r="P12012" t="s">
        <v>2046</v>
      </c>
    </row>
    <row r="12013" spans="1:16" x14ac:dyDescent="0.2">
      <c r="A12013" t="s">
        <v>2097</v>
      </c>
      <c r="B12013">
        <v>72</v>
      </c>
      <c r="C12013">
        <v>2020</v>
      </c>
      <c r="D12013" t="s">
        <v>65</v>
      </c>
      <c r="E12013" t="s">
        <v>2044</v>
      </c>
      <c r="F12013" t="s">
        <v>44</v>
      </c>
      <c r="G12013" t="s">
        <v>1443</v>
      </c>
      <c r="H12013">
        <v>29071</v>
      </c>
      <c r="I12013">
        <v>44675</v>
      </c>
      <c r="J12013">
        <v>4847</v>
      </c>
      <c r="K12013">
        <v>119950</v>
      </c>
      <c r="L12013">
        <v>46035</v>
      </c>
      <c r="M12013" t="s">
        <v>2043</v>
      </c>
      <c r="N12013" t="s">
        <v>2043</v>
      </c>
      <c r="O12013" t="s">
        <v>2043</v>
      </c>
      <c r="P12013" t="s">
        <v>2046</v>
      </c>
    </row>
    <row r="12014" spans="1:16" x14ac:dyDescent="0.2">
      <c r="A12014" t="s">
        <v>2089</v>
      </c>
      <c r="B12014">
        <v>73</v>
      </c>
      <c r="C12014">
        <v>2020</v>
      </c>
      <c r="D12014" t="s">
        <v>40</v>
      </c>
      <c r="E12014" t="s">
        <v>2044</v>
      </c>
      <c r="F12014" t="s">
        <v>28</v>
      </c>
      <c r="G12014" t="s">
        <v>1406</v>
      </c>
      <c r="I12014">
        <v>44117</v>
      </c>
      <c r="J12014">
        <v>1004</v>
      </c>
      <c r="K12014">
        <v>330806</v>
      </c>
      <c r="L12014">
        <v>11519</v>
      </c>
      <c r="M12014" t="s">
        <v>2043</v>
      </c>
      <c r="N12014" t="s">
        <v>2043</v>
      </c>
      <c r="O12014" t="s">
        <v>2043</v>
      </c>
      <c r="P12014" t="s">
        <v>2046</v>
      </c>
    </row>
    <row r="12015" spans="1:16" x14ac:dyDescent="0.2">
      <c r="A12015" t="s">
        <v>2093</v>
      </c>
      <c r="B12015">
        <v>74</v>
      </c>
      <c r="C12015">
        <v>2020</v>
      </c>
      <c r="D12015" t="s">
        <v>43</v>
      </c>
      <c r="E12015" t="s">
        <v>2044</v>
      </c>
      <c r="F12015" t="s">
        <v>53</v>
      </c>
      <c r="G12015" t="s">
        <v>1471</v>
      </c>
      <c r="I12015">
        <v>43982</v>
      </c>
      <c r="J12015">
        <v>830</v>
      </c>
      <c r="K12015">
        <v>239540</v>
      </c>
      <c r="L12015">
        <v>28114</v>
      </c>
      <c r="M12015" t="s">
        <v>2043</v>
      </c>
      <c r="N12015" t="s">
        <v>2043</v>
      </c>
      <c r="O12015" t="s">
        <v>2043</v>
      </c>
      <c r="P12015" t="s">
        <v>2046</v>
      </c>
    </row>
    <row r="12016" spans="1:16" x14ac:dyDescent="0.2">
      <c r="A12016" t="s">
        <v>2082</v>
      </c>
      <c r="B12016">
        <v>75</v>
      </c>
      <c r="C12016">
        <v>2020</v>
      </c>
      <c r="D12016" t="s">
        <v>1830</v>
      </c>
      <c r="E12016" t="s">
        <v>2042</v>
      </c>
      <c r="F12016" t="s">
        <v>72</v>
      </c>
      <c r="G12016" t="s">
        <v>1452</v>
      </c>
      <c r="H12016">
        <v>14647</v>
      </c>
      <c r="I12016">
        <v>43638</v>
      </c>
      <c r="J12016">
        <v>1541</v>
      </c>
      <c r="K12016">
        <v>15591</v>
      </c>
      <c r="L12016">
        <v>125000</v>
      </c>
      <c r="M12016" t="s">
        <v>2043</v>
      </c>
      <c r="N12016" t="s">
        <v>2046</v>
      </c>
      <c r="O12016" t="s">
        <v>2043</v>
      </c>
      <c r="P12016" t="s">
        <v>2046</v>
      </c>
    </row>
    <row r="12017" spans="1:16" x14ac:dyDescent="0.2">
      <c r="A12017" t="s">
        <v>2646</v>
      </c>
      <c r="B12017">
        <v>76</v>
      </c>
      <c r="C12017">
        <v>2020</v>
      </c>
      <c r="D12017" t="s">
        <v>118</v>
      </c>
      <c r="E12017" t="s">
        <v>2061</v>
      </c>
      <c r="F12017" t="s">
        <v>44</v>
      </c>
      <c r="G12017" t="s">
        <v>1417</v>
      </c>
      <c r="H12017">
        <v>7823</v>
      </c>
      <c r="I12017">
        <v>43259</v>
      </c>
      <c r="J12017">
        <v>3009</v>
      </c>
      <c r="K12017">
        <v>52611</v>
      </c>
      <c r="L12017">
        <v>96000</v>
      </c>
      <c r="M12017" t="s">
        <v>2043</v>
      </c>
      <c r="N12017" t="s">
        <v>2043</v>
      </c>
      <c r="O12017" t="s">
        <v>2043</v>
      </c>
      <c r="P12017" t="s">
        <v>2046</v>
      </c>
    </row>
    <row r="12018" spans="1:16" x14ac:dyDescent="0.2">
      <c r="A12018" t="s">
        <v>219</v>
      </c>
      <c r="B12018">
        <v>77</v>
      </c>
      <c r="C12018">
        <v>2020</v>
      </c>
      <c r="D12018" t="s">
        <v>65</v>
      </c>
      <c r="E12018" t="s">
        <v>2044</v>
      </c>
      <c r="F12018" t="s">
        <v>146</v>
      </c>
      <c r="G12018" t="s">
        <v>1465</v>
      </c>
      <c r="I12018">
        <v>43228</v>
      </c>
      <c r="J12018">
        <v>1044</v>
      </c>
      <c r="K12018">
        <v>133644</v>
      </c>
      <c r="L12018">
        <v>45000</v>
      </c>
      <c r="M12018" t="s">
        <v>2043</v>
      </c>
      <c r="N12018" t="s">
        <v>2043</v>
      </c>
      <c r="O12018" t="s">
        <v>2043</v>
      </c>
      <c r="P12018" t="s">
        <v>2046</v>
      </c>
    </row>
    <row r="12019" spans="1:16" x14ac:dyDescent="0.2">
      <c r="A12019" t="s">
        <v>2647</v>
      </c>
      <c r="B12019">
        <v>78</v>
      </c>
      <c r="C12019">
        <v>2020</v>
      </c>
      <c r="D12019" t="s">
        <v>46</v>
      </c>
      <c r="E12019" t="s">
        <v>46</v>
      </c>
      <c r="F12019" t="s">
        <v>18</v>
      </c>
      <c r="G12019" t="s">
        <v>1426</v>
      </c>
      <c r="H12019">
        <v>21716</v>
      </c>
      <c r="I12019">
        <v>42951</v>
      </c>
      <c r="J12019">
        <v>1359</v>
      </c>
      <c r="K12019">
        <v>60524</v>
      </c>
      <c r="L12019">
        <v>36500</v>
      </c>
      <c r="M12019" t="s">
        <v>2043</v>
      </c>
      <c r="N12019" t="s">
        <v>2043</v>
      </c>
      <c r="O12019" t="s">
        <v>2046</v>
      </c>
      <c r="P12019" t="s">
        <v>2043</v>
      </c>
    </row>
    <row r="12020" spans="1:16" x14ac:dyDescent="0.2">
      <c r="A12020" t="s">
        <v>2091</v>
      </c>
      <c r="B12020">
        <v>79</v>
      </c>
      <c r="C12020">
        <v>2020</v>
      </c>
      <c r="D12020" t="s">
        <v>987</v>
      </c>
      <c r="E12020" t="s">
        <v>2055</v>
      </c>
      <c r="F12020" t="s">
        <v>25</v>
      </c>
      <c r="G12020" t="s">
        <v>1459</v>
      </c>
      <c r="H12020">
        <v>21125</v>
      </c>
      <c r="I12020">
        <v>42405</v>
      </c>
      <c r="J12020">
        <v>2022</v>
      </c>
      <c r="K12020">
        <v>33097</v>
      </c>
      <c r="L12020">
        <v>141000</v>
      </c>
      <c r="M12020" t="s">
        <v>2043</v>
      </c>
      <c r="N12020" t="s">
        <v>2043</v>
      </c>
      <c r="O12020" t="s">
        <v>2043</v>
      </c>
      <c r="P12020" t="s">
        <v>2046</v>
      </c>
    </row>
    <row r="12021" spans="1:16" x14ac:dyDescent="0.2">
      <c r="A12021" t="s">
        <v>2107</v>
      </c>
      <c r="B12021">
        <v>80</v>
      </c>
      <c r="C12021">
        <v>2020</v>
      </c>
      <c r="D12021" t="s">
        <v>1838</v>
      </c>
      <c r="E12021" t="s">
        <v>2042</v>
      </c>
      <c r="F12021" t="s">
        <v>146</v>
      </c>
      <c r="G12021" t="s">
        <v>1489</v>
      </c>
      <c r="H12021">
        <v>57262</v>
      </c>
      <c r="I12021">
        <v>41717</v>
      </c>
      <c r="J12021">
        <v>3272</v>
      </c>
      <c r="K12021">
        <v>24145</v>
      </c>
      <c r="L12021">
        <v>286000</v>
      </c>
      <c r="M12021" t="s">
        <v>2043</v>
      </c>
      <c r="N12021" t="s">
        <v>2043</v>
      </c>
      <c r="O12021" t="s">
        <v>2043</v>
      </c>
      <c r="P12021" t="s">
        <v>2046</v>
      </c>
    </row>
    <row r="12022" spans="1:16" x14ac:dyDescent="0.2">
      <c r="A12022" t="s">
        <v>2478</v>
      </c>
      <c r="B12022">
        <v>81</v>
      </c>
      <c r="C12022">
        <v>2020</v>
      </c>
      <c r="D12022" t="s">
        <v>40</v>
      </c>
      <c r="E12022" t="s">
        <v>2044</v>
      </c>
      <c r="F12022" t="s">
        <v>28</v>
      </c>
      <c r="G12022" t="s">
        <v>1406</v>
      </c>
      <c r="I12022">
        <v>40454</v>
      </c>
      <c r="J12022">
        <v>2460</v>
      </c>
      <c r="K12022">
        <v>615042</v>
      </c>
      <c r="L12022">
        <v>16533</v>
      </c>
      <c r="M12022" t="s">
        <v>2043</v>
      </c>
      <c r="N12022" t="s">
        <v>2046</v>
      </c>
      <c r="O12022" t="s">
        <v>2043</v>
      </c>
      <c r="P12022" t="s">
        <v>2046</v>
      </c>
    </row>
    <row r="12023" spans="1:16" x14ac:dyDescent="0.2">
      <c r="A12023" t="s">
        <v>2090</v>
      </c>
      <c r="B12023">
        <v>82</v>
      </c>
      <c r="C12023">
        <v>2020</v>
      </c>
      <c r="D12023" t="s">
        <v>636</v>
      </c>
      <c r="E12023" t="s">
        <v>2045</v>
      </c>
      <c r="F12023" t="s">
        <v>55</v>
      </c>
      <c r="G12023" t="s">
        <v>1508</v>
      </c>
      <c r="H12023">
        <v>152413</v>
      </c>
      <c r="I12023">
        <v>39506</v>
      </c>
      <c r="J12023">
        <v>11083</v>
      </c>
      <c r="K12023">
        <v>108709</v>
      </c>
      <c r="L12023">
        <v>136000</v>
      </c>
      <c r="M12023" t="s">
        <v>2043</v>
      </c>
      <c r="N12023" t="s">
        <v>2046</v>
      </c>
      <c r="O12023" t="s">
        <v>2043</v>
      </c>
      <c r="P12023" t="s">
        <v>2046</v>
      </c>
    </row>
    <row r="12024" spans="1:16" x14ac:dyDescent="0.2">
      <c r="A12024" t="s">
        <v>2104</v>
      </c>
      <c r="B12024">
        <v>83</v>
      </c>
      <c r="C12024">
        <v>2020</v>
      </c>
      <c r="D12024" t="s">
        <v>74</v>
      </c>
      <c r="E12024" t="s">
        <v>74</v>
      </c>
      <c r="F12024" t="s">
        <v>35</v>
      </c>
      <c r="G12024" t="s">
        <v>1435</v>
      </c>
      <c r="H12024">
        <v>38398</v>
      </c>
      <c r="I12024">
        <v>39350</v>
      </c>
      <c r="J12024">
        <v>3484</v>
      </c>
      <c r="K12024">
        <v>48841</v>
      </c>
      <c r="L12024">
        <v>102900</v>
      </c>
      <c r="M12024" t="s">
        <v>2043</v>
      </c>
      <c r="N12024" t="s">
        <v>2046</v>
      </c>
      <c r="O12024" t="s">
        <v>2043</v>
      </c>
      <c r="P12024" t="s">
        <v>2046</v>
      </c>
    </row>
    <row r="12025" spans="1:16" x14ac:dyDescent="0.2">
      <c r="A12025" t="s">
        <v>2094</v>
      </c>
      <c r="B12025">
        <v>84</v>
      </c>
      <c r="C12025">
        <v>2020</v>
      </c>
      <c r="D12025" t="s">
        <v>1722</v>
      </c>
      <c r="E12025" t="s">
        <v>2064</v>
      </c>
      <c r="F12025" t="s">
        <v>44</v>
      </c>
      <c r="G12025" t="s">
        <v>1467</v>
      </c>
      <c r="H12025">
        <v>43330</v>
      </c>
      <c r="I12025">
        <v>39258</v>
      </c>
      <c r="J12025">
        <v>3253</v>
      </c>
      <c r="K12025">
        <v>73011</v>
      </c>
      <c r="L12025">
        <v>73489</v>
      </c>
      <c r="M12025" t="s">
        <v>2043</v>
      </c>
      <c r="N12025" t="s">
        <v>2043</v>
      </c>
      <c r="O12025" t="s">
        <v>2043</v>
      </c>
      <c r="P12025" t="s">
        <v>2046</v>
      </c>
    </row>
    <row r="12026" spans="1:16" x14ac:dyDescent="0.2">
      <c r="A12026" t="s">
        <v>2110</v>
      </c>
      <c r="B12026">
        <v>85</v>
      </c>
      <c r="C12026">
        <v>2020</v>
      </c>
      <c r="D12026" t="s">
        <v>283</v>
      </c>
      <c r="E12026" t="s">
        <v>283</v>
      </c>
      <c r="F12026" t="s">
        <v>370</v>
      </c>
      <c r="G12026" t="s">
        <v>1504</v>
      </c>
      <c r="H12026">
        <v>128857</v>
      </c>
      <c r="I12026">
        <v>39117</v>
      </c>
      <c r="J12026">
        <v>4029</v>
      </c>
      <c r="K12026">
        <v>23717</v>
      </c>
      <c r="L12026">
        <v>76700</v>
      </c>
      <c r="M12026" t="s">
        <v>2043</v>
      </c>
      <c r="N12026" t="s">
        <v>2043</v>
      </c>
      <c r="O12026" t="s">
        <v>2043</v>
      </c>
      <c r="P12026" t="s">
        <v>2046</v>
      </c>
    </row>
    <row r="12027" spans="1:16" x14ac:dyDescent="0.2">
      <c r="A12027" t="s">
        <v>2151</v>
      </c>
      <c r="B12027">
        <v>86</v>
      </c>
      <c r="C12027">
        <v>2020</v>
      </c>
      <c r="D12027" t="s">
        <v>65</v>
      </c>
      <c r="E12027" t="s">
        <v>2044</v>
      </c>
      <c r="F12027" t="s">
        <v>53</v>
      </c>
      <c r="G12027" t="s">
        <v>1505</v>
      </c>
      <c r="H12027">
        <v>43218</v>
      </c>
      <c r="I12027">
        <v>39022</v>
      </c>
      <c r="J12027">
        <v>3970</v>
      </c>
      <c r="K12027">
        <v>54895</v>
      </c>
      <c r="L12027">
        <v>41571</v>
      </c>
      <c r="M12027" t="s">
        <v>2043</v>
      </c>
      <c r="N12027" t="s">
        <v>2046</v>
      </c>
      <c r="O12027" t="s">
        <v>2043</v>
      </c>
      <c r="P12027" t="s">
        <v>2046</v>
      </c>
    </row>
    <row r="12028" spans="1:16" x14ac:dyDescent="0.2">
      <c r="A12028" t="s">
        <v>2105</v>
      </c>
      <c r="B12028">
        <v>87</v>
      </c>
      <c r="C12028">
        <v>2020</v>
      </c>
      <c r="D12028" t="s">
        <v>70</v>
      </c>
      <c r="E12028" t="s">
        <v>70</v>
      </c>
      <c r="F12028" t="s">
        <v>177</v>
      </c>
      <c r="G12028" t="s">
        <v>1473</v>
      </c>
      <c r="I12028">
        <v>38463</v>
      </c>
      <c r="J12028">
        <v>3005</v>
      </c>
      <c r="K12028">
        <v>24507</v>
      </c>
      <c r="L12028">
        <v>207000</v>
      </c>
      <c r="M12028" t="s">
        <v>2043</v>
      </c>
      <c r="N12028" t="s">
        <v>2043</v>
      </c>
      <c r="O12028" t="s">
        <v>2043</v>
      </c>
      <c r="P12028" t="s">
        <v>2046</v>
      </c>
    </row>
    <row r="12029" spans="1:16" x14ac:dyDescent="0.2">
      <c r="A12029" t="s">
        <v>2073</v>
      </c>
      <c r="B12029">
        <v>88</v>
      </c>
      <c r="C12029">
        <v>2020</v>
      </c>
      <c r="D12029" t="s">
        <v>108</v>
      </c>
      <c r="E12029" t="s">
        <v>2055</v>
      </c>
      <c r="F12029" t="s">
        <v>86</v>
      </c>
      <c r="G12029" t="s">
        <v>1412</v>
      </c>
      <c r="H12029">
        <v>189983</v>
      </c>
      <c r="I12029">
        <v>37266</v>
      </c>
      <c r="J12029">
        <v>8920</v>
      </c>
      <c r="K12029">
        <v>86381</v>
      </c>
      <c r="L12029">
        <v>86200</v>
      </c>
      <c r="M12029" t="s">
        <v>2043</v>
      </c>
      <c r="N12029" t="s">
        <v>2043</v>
      </c>
      <c r="O12029" t="s">
        <v>2043</v>
      </c>
      <c r="P12029" t="s">
        <v>2046</v>
      </c>
    </row>
    <row r="12030" spans="1:16" x14ac:dyDescent="0.2">
      <c r="A12030" t="s">
        <v>276</v>
      </c>
      <c r="B12030">
        <v>89</v>
      </c>
      <c r="C12030">
        <v>2020</v>
      </c>
      <c r="D12030" t="s">
        <v>40</v>
      </c>
      <c r="E12030" t="s">
        <v>2044</v>
      </c>
      <c r="F12030" t="s">
        <v>146</v>
      </c>
      <c r="G12030" t="s">
        <v>1462</v>
      </c>
      <c r="I12030">
        <v>37253</v>
      </c>
      <c r="J12030">
        <v>3701</v>
      </c>
      <c r="K12030">
        <v>290731</v>
      </c>
      <c r="L12030">
        <v>9896</v>
      </c>
      <c r="M12030" t="s">
        <v>2043</v>
      </c>
      <c r="N12030" t="s">
        <v>2043</v>
      </c>
      <c r="O12030" t="s">
        <v>2043</v>
      </c>
      <c r="P12030" t="s">
        <v>2046</v>
      </c>
    </row>
    <row r="12031" spans="1:16" x14ac:dyDescent="0.2">
      <c r="A12031" t="s">
        <v>2111</v>
      </c>
      <c r="B12031">
        <v>90</v>
      </c>
      <c r="C12031">
        <v>2020</v>
      </c>
      <c r="D12031" t="s">
        <v>976</v>
      </c>
      <c r="E12031" t="s">
        <v>115</v>
      </c>
      <c r="F12031" t="s">
        <v>177</v>
      </c>
      <c r="G12031" t="s">
        <v>1475</v>
      </c>
      <c r="H12031">
        <v>4645</v>
      </c>
      <c r="I12031">
        <v>36998</v>
      </c>
      <c r="J12031">
        <v>375</v>
      </c>
      <c r="K12031">
        <v>13269</v>
      </c>
      <c r="L12031">
        <v>15000</v>
      </c>
      <c r="M12031" t="s">
        <v>2043</v>
      </c>
      <c r="N12031" t="s">
        <v>2043</v>
      </c>
      <c r="O12031" t="s">
        <v>2043</v>
      </c>
      <c r="P12031" t="s">
        <v>2046</v>
      </c>
    </row>
    <row r="12032" spans="1:16" x14ac:dyDescent="0.2">
      <c r="A12032" t="s">
        <v>2078</v>
      </c>
      <c r="B12032">
        <v>91</v>
      </c>
      <c r="C12032">
        <v>2020</v>
      </c>
      <c r="D12032" t="s">
        <v>920</v>
      </c>
      <c r="E12032" t="s">
        <v>920</v>
      </c>
      <c r="F12032" t="s">
        <v>177</v>
      </c>
      <c r="G12032" t="s">
        <v>1497</v>
      </c>
      <c r="H12032">
        <v>1647</v>
      </c>
      <c r="I12032">
        <v>36819</v>
      </c>
      <c r="J12032">
        <v>179</v>
      </c>
      <c r="K12032">
        <v>5992</v>
      </c>
      <c r="L12032">
        <v>5500</v>
      </c>
      <c r="M12032" t="s">
        <v>2043</v>
      </c>
      <c r="N12032" t="s">
        <v>2043</v>
      </c>
      <c r="O12032" t="s">
        <v>2043</v>
      </c>
      <c r="P12032" t="s">
        <v>2046</v>
      </c>
    </row>
    <row r="12033" spans="1:16" x14ac:dyDescent="0.2">
      <c r="A12033" t="s">
        <v>2084</v>
      </c>
      <c r="B12033">
        <v>92</v>
      </c>
      <c r="C12033">
        <v>2020</v>
      </c>
      <c r="D12033" t="s">
        <v>32</v>
      </c>
      <c r="E12033" t="s">
        <v>2064</v>
      </c>
      <c r="F12033" t="s">
        <v>125</v>
      </c>
      <c r="G12033" t="s">
        <v>1407</v>
      </c>
      <c r="H12033">
        <v>94628</v>
      </c>
      <c r="I12033">
        <v>36709</v>
      </c>
      <c r="J12033">
        <v>6143</v>
      </c>
      <c r="K12033">
        <v>58679</v>
      </c>
      <c r="L12033">
        <v>113000</v>
      </c>
      <c r="M12033" t="s">
        <v>2043</v>
      </c>
      <c r="N12033" t="s">
        <v>2043</v>
      </c>
      <c r="O12033" t="s">
        <v>2043</v>
      </c>
      <c r="P12033" t="s">
        <v>2046</v>
      </c>
    </row>
    <row r="12034" spans="1:16" x14ac:dyDescent="0.2">
      <c r="A12034" t="s">
        <v>1169</v>
      </c>
      <c r="B12034">
        <v>93</v>
      </c>
      <c r="C12034">
        <v>2020</v>
      </c>
      <c r="D12034" t="s">
        <v>488</v>
      </c>
      <c r="E12034" t="s">
        <v>920</v>
      </c>
      <c r="F12034" t="s">
        <v>22</v>
      </c>
      <c r="G12034" t="s">
        <v>1403</v>
      </c>
      <c r="H12034">
        <v>33167</v>
      </c>
      <c r="I12034">
        <v>36670</v>
      </c>
      <c r="J12034">
        <v>7189</v>
      </c>
      <c r="K12034">
        <v>70514</v>
      </c>
      <c r="L12034">
        <v>10400</v>
      </c>
      <c r="M12034" t="s">
        <v>2043</v>
      </c>
      <c r="N12034" t="s">
        <v>2043</v>
      </c>
      <c r="O12034" t="s">
        <v>2043</v>
      </c>
      <c r="P12034" t="s">
        <v>2046</v>
      </c>
    </row>
    <row r="12035" spans="1:16" x14ac:dyDescent="0.2">
      <c r="A12035" t="s">
        <v>2125</v>
      </c>
      <c r="B12035">
        <v>94</v>
      </c>
      <c r="C12035">
        <v>2020</v>
      </c>
      <c r="D12035" t="s">
        <v>65</v>
      </c>
      <c r="E12035" t="s">
        <v>2044</v>
      </c>
      <c r="F12035" t="s">
        <v>22</v>
      </c>
      <c r="G12035" t="s">
        <v>1411</v>
      </c>
      <c r="I12035">
        <v>35617</v>
      </c>
      <c r="J12035">
        <v>4006</v>
      </c>
      <c r="K12035">
        <v>173733</v>
      </c>
      <c r="L12035">
        <v>35076</v>
      </c>
      <c r="M12035" t="s">
        <v>2043</v>
      </c>
      <c r="N12035" t="s">
        <v>2043</v>
      </c>
      <c r="O12035" t="s">
        <v>2043</v>
      </c>
      <c r="P12035" t="s">
        <v>2046</v>
      </c>
    </row>
    <row r="12036" spans="1:16" x14ac:dyDescent="0.2">
      <c r="A12036" t="s">
        <v>2115</v>
      </c>
      <c r="B12036">
        <v>95</v>
      </c>
      <c r="C12036">
        <v>2020</v>
      </c>
      <c r="D12036" t="s">
        <v>214</v>
      </c>
      <c r="E12036" t="s">
        <v>920</v>
      </c>
      <c r="F12036" t="s">
        <v>44</v>
      </c>
      <c r="G12036" t="s">
        <v>1417</v>
      </c>
      <c r="H12036">
        <v>35850</v>
      </c>
      <c r="I12036">
        <v>34438</v>
      </c>
      <c r="J12036">
        <v>2936</v>
      </c>
      <c r="K12036">
        <v>124977</v>
      </c>
      <c r="L12036">
        <v>32713</v>
      </c>
      <c r="M12036" t="s">
        <v>2043</v>
      </c>
      <c r="N12036" t="s">
        <v>2043</v>
      </c>
      <c r="O12036" t="s">
        <v>2043</v>
      </c>
      <c r="P12036" t="s">
        <v>2046</v>
      </c>
    </row>
    <row r="12037" spans="1:16" x14ac:dyDescent="0.2">
      <c r="A12037" t="s">
        <v>2126</v>
      </c>
      <c r="B12037">
        <v>96</v>
      </c>
      <c r="C12037">
        <v>2020</v>
      </c>
      <c r="D12037" t="s">
        <v>74</v>
      </c>
      <c r="E12037" t="s">
        <v>74</v>
      </c>
      <c r="F12037" t="s">
        <v>35</v>
      </c>
      <c r="G12037" t="s">
        <v>1464</v>
      </c>
      <c r="H12037">
        <v>50719</v>
      </c>
      <c r="I12037">
        <v>33841</v>
      </c>
      <c r="J12037">
        <v>2248</v>
      </c>
      <c r="K12037">
        <v>41089</v>
      </c>
      <c r="L12037">
        <v>90000</v>
      </c>
      <c r="M12037" t="s">
        <v>2043</v>
      </c>
      <c r="N12037" t="s">
        <v>2046</v>
      </c>
      <c r="O12037" t="s">
        <v>2043</v>
      </c>
      <c r="P12037" t="s">
        <v>2046</v>
      </c>
    </row>
    <row r="12038" spans="1:16" x14ac:dyDescent="0.2">
      <c r="A12038" t="s">
        <v>2127</v>
      </c>
      <c r="B12038">
        <v>97</v>
      </c>
      <c r="C12038">
        <v>2020</v>
      </c>
      <c r="D12038" t="s">
        <v>57</v>
      </c>
      <c r="E12038" t="s">
        <v>2044</v>
      </c>
      <c r="F12038" t="s">
        <v>35</v>
      </c>
      <c r="G12038" t="s">
        <v>1431</v>
      </c>
      <c r="H12038">
        <v>23063</v>
      </c>
      <c r="I12038">
        <v>33766</v>
      </c>
      <c r="J12038">
        <v>5546</v>
      </c>
      <c r="K12038">
        <v>390365</v>
      </c>
      <c r="L12038">
        <v>51900</v>
      </c>
      <c r="M12038" t="s">
        <v>2046</v>
      </c>
      <c r="N12038" t="s">
        <v>2043</v>
      </c>
      <c r="O12038" t="s">
        <v>2043</v>
      </c>
      <c r="P12038" t="s">
        <v>2046</v>
      </c>
    </row>
    <row r="12039" spans="1:16" x14ac:dyDescent="0.2">
      <c r="A12039" t="s">
        <v>2077</v>
      </c>
      <c r="B12039">
        <v>98</v>
      </c>
      <c r="C12039">
        <v>2020</v>
      </c>
      <c r="D12039" t="s">
        <v>223</v>
      </c>
      <c r="E12039" t="s">
        <v>920</v>
      </c>
      <c r="F12039" t="s">
        <v>22</v>
      </c>
      <c r="G12039" t="s">
        <v>1403</v>
      </c>
      <c r="H12039">
        <v>1022</v>
      </c>
      <c r="I12039">
        <v>33669</v>
      </c>
      <c r="J12039">
        <v>331</v>
      </c>
      <c r="K12039">
        <v>29969</v>
      </c>
      <c r="L12039">
        <v>5000</v>
      </c>
      <c r="M12039" t="s">
        <v>2043</v>
      </c>
      <c r="N12039" t="s">
        <v>2043</v>
      </c>
      <c r="O12039" t="s">
        <v>2043</v>
      </c>
      <c r="P12039" t="s">
        <v>2046</v>
      </c>
    </row>
    <row r="12040" spans="1:16" x14ac:dyDescent="0.2">
      <c r="A12040" t="s">
        <v>2144</v>
      </c>
      <c r="B12040">
        <v>99</v>
      </c>
      <c r="C12040">
        <v>2020</v>
      </c>
      <c r="D12040" t="s">
        <v>100</v>
      </c>
      <c r="E12040" t="s">
        <v>112</v>
      </c>
      <c r="F12040" t="s">
        <v>44</v>
      </c>
      <c r="G12040" t="s">
        <v>2145</v>
      </c>
      <c r="H12040">
        <v>112508</v>
      </c>
      <c r="I12040">
        <v>33266</v>
      </c>
      <c r="J12040">
        <v>7882</v>
      </c>
      <c r="K12040">
        <v>89115</v>
      </c>
      <c r="L12040">
        <v>30000</v>
      </c>
      <c r="M12040" t="s">
        <v>2043</v>
      </c>
      <c r="N12040" t="s">
        <v>2043</v>
      </c>
      <c r="O12040" t="s">
        <v>2043</v>
      </c>
      <c r="P12040" t="s">
        <v>2046</v>
      </c>
    </row>
    <row r="12041" spans="1:16" x14ac:dyDescent="0.2">
      <c r="A12041" t="s">
        <v>2648</v>
      </c>
      <c r="B12041">
        <v>100</v>
      </c>
      <c r="C12041">
        <v>2020</v>
      </c>
      <c r="D12041" t="s">
        <v>79</v>
      </c>
      <c r="E12041" t="s">
        <v>2044</v>
      </c>
      <c r="F12041" t="s">
        <v>28</v>
      </c>
      <c r="G12041" t="s">
        <v>1406</v>
      </c>
      <c r="H12041">
        <v>700</v>
      </c>
      <c r="I12041">
        <v>32897</v>
      </c>
      <c r="J12041">
        <v>85</v>
      </c>
      <c r="K12041">
        <v>9936</v>
      </c>
      <c r="L12041">
        <v>2012</v>
      </c>
      <c r="M12041" t="s">
        <v>2043</v>
      </c>
      <c r="N12041" t="s">
        <v>2043</v>
      </c>
      <c r="O12041" t="s">
        <v>2043</v>
      </c>
      <c r="P12041" t="s">
        <v>2046</v>
      </c>
    </row>
    <row r="12042" spans="1:16" x14ac:dyDescent="0.2">
      <c r="A12042" t="s">
        <v>2069</v>
      </c>
      <c r="B12042">
        <v>101</v>
      </c>
      <c r="C12042">
        <v>2020</v>
      </c>
      <c r="D12042" t="s">
        <v>223</v>
      </c>
      <c r="E12042" t="s">
        <v>920</v>
      </c>
      <c r="F12042" t="s">
        <v>22</v>
      </c>
      <c r="G12042" t="s">
        <v>1403</v>
      </c>
      <c r="H12042">
        <v>31306</v>
      </c>
      <c r="I12042">
        <v>32789</v>
      </c>
      <c r="J12042">
        <v>4591</v>
      </c>
      <c r="K12042">
        <v>61733</v>
      </c>
      <c r="L12042">
        <v>7300</v>
      </c>
      <c r="M12042" t="s">
        <v>2043</v>
      </c>
      <c r="N12042" t="s">
        <v>2043</v>
      </c>
      <c r="O12042" t="s">
        <v>2043</v>
      </c>
      <c r="P12042" t="s">
        <v>2046</v>
      </c>
    </row>
    <row r="12043" spans="1:16" x14ac:dyDescent="0.2">
      <c r="A12043" t="s">
        <v>2112</v>
      </c>
      <c r="B12043">
        <v>102</v>
      </c>
      <c r="C12043">
        <v>2020</v>
      </c>
      <c r="D12043" t="s">
        <v>40</v>
      </c>
      <c r="E12043" t="s">
        <v>2044</v>
      </c>
      <c r="F12043" t="s">
        <v>187</v>
      </c>
      <c r="G12043" t="s">
        <v>1448</v>
      </c>
      <c r="I12043">
        <v>32294</v>
      </c>
      <c r="J12043">
        <v>1268</v>
      </c>
      <c r="K12043">
        <v>290318</v>
      </c>
      <c r="L12043">
        <v>5964</v>
      </c>
      <c r="M12043" t="s">
        <v>2043</v>
      </c>
      <c r="N12043" t="s">
        <v>2043</v>
      </c>
      <c r="O12043" t="s">
        <v>2043</v>
      </c>
      <c r="P12043" t="s">
        <v>2046</v>
      </c>
    </row>
    <row r="12044" spans="1:16" x14ac:dyDescent="0.2">
      <c r="A12044" t="s">
        <v>1243</v>
      </c>
      <c r="B12044">
        <v>103</v>
      </c>
      <c r="C12044">
        <v>2020</v>
      </c>
      <c r="D12044" t="s">
        <v>46</v>
      </c>
      <c r="E12044" t="s">
        <v>46</v>
      </c>
      <c r="F12044" t="s">
        <v>72</v>
      </c>
      <c r="G12044" t="s">
        <v>1461</v>
      </c>
      <c r="H12044">
        <v>78529</v>
      </c>
      <c r="I12044">
        <v>32136</v>
      </c>
      <c r="J12044">
        <v>4570</v>
      </c>
      <c r="K12044">
        <v>44659</v>
      </c>
      <c r="L12044">
        <v>96163</v>
      </c>
      <c r="M12044" t="s">
        <v>2043</v>
      </c>
      <c r="N12044" t="s">
        <v>2043</v>
      </c>
      <c r="O12044" t="s">
        <v>2043</v>
      </c>
      <c r="P12044" t="s">
        <v>2046</v>
      </c>
    </row>
    <row r="12045" spans="1:16" x14ac:dyDescent="0.2">
      <c r="A12045" t="s">
        <v>208</v>
      </c>
      <c r="B12045">
        <v>104</v>
      </c>
      <c r="C12045">
        <v>2020</v>
      </c>
      <c r="D12045" t="s">
        <v>824</v>
      </c>
      <c r="E12045" t="s">
        <v>112</v>
      </c>
      <c r="F12045" t="s">
        <v>44</v>
      </c>
      <c r="G12045" t="s">
        <v>1470</v>
      </c>
      <c r="H12045">
        <v>139153</v>
      </c>
      <c r="I12045">
        <v>31904</v>
      </c>
      <c r="J12045">
        <v>3687</v>
      </c>
      <c r="K12045">
        <v>67887</v>
      </c>
      <c r="L12045">
        <v>107000</v>
      </c>
      <c r="M12045" t="s">
        <v>2043</v>
      </c>
      <c r="N12045" t="s">
        <v>2043</v>
      </c>
      <c r="O12045" t="s">
        <v>2043</v>
      </c>
      <c r="P12045" t="s">
        <v>2046</v>
      </c>
    </row>
    <row r="12046" spans="1:16" x14ac:dyDescent="0.2">
      <c r="A12046" t="s">
        <v>2079</v>
      </c>
      <c r="B12046">
        <v>105</v>
      </c>
      <c r="C12046">
        <v>2020</v>
      </c>
      <c r="D12046" t="s">
        <v>987</v>
      </c>
      <c r="E12046" t="s">
        <v>2055</v>
      </c>
      <c r="F12046" t="s">
        <v>72</v>
      </c>
      <c r="G12046" t="s">
        <v>1507</v>
      </c>
      <c r="I12046">
        <v>31901</v>
      </c>
      <c r="J12046">
        <v>830</v>
      </c>
      <c r="K12046">
        <v>16448</v>
      </c>
      <c r="L12046">
        <v>10703</v>
      </c>
      <c r="M12046" t="s">
        <v>2043</v>
      </c>
      <c r="N12046" t="s">
        <v>2043</v>
      </c>
      <c r="O12046" t="s">
        <v>2043</v>
      </c>
      <c r="P12046" t="s">
        <v>2046</v>
      </c>
    </row>
    <row r="12047" spans="1:16" x14ac:dyDescent="0.2">
      <c r="A12047" t="s">
        <v>2617</v>
      </c>
      <c r="B12047">
        <v>106</v>
      </c>
      <c r="C12047">
        <v>2020</v>
      </c>
      <c r="D12047" t="s">
        <v>65</v>
      </c>
      <c r="E12047" t="s">
        <v>2044</v>
      </c>
      <c r="F12047" t="s">
        <v>28</v>
      </c>
      <c r="G12047" t="s">
        <v>1406</v>
      </c>
      <c r="H12047">
        <v>25337</v>
      </c>
      <c r="I12047">
        <v>31581</v>
      </c>
      <c r="J12047">
        <v>2622</v>
      </c>
      <c r="K12047">
        <v>110122</v>
      </c>
      <c r="L12047">
        <v>30800</v>
      </c>
      <c r="M12047" t="s">
        <v>2043</v>
      </c>
      <c r="N12047" t="s">
        <v>2043</v>
      </c>
      <c r="O12047" t="s">
        <v>2043</v>
      </c>
      <c r="P12047" t="s">
        <v>2046</v>
      </c>
    </row>
    <row r="12048" spans="1:16" x14ac:dyDescent="0.2">
      <c r="A12048" t="s">
        <v>2106</v>
      </c>
      <c r="B12048">
        <v>107</v>
      </c>
      <c r="C12048">
        <v>2020</v>
      </c>
      <c r="D12048" t="s">
        <v>38</v>
      </c>
      <c r="E12048" t="s">
        <v>2055</v>
      </c>
      <c r="F12048" t="s">
        <v>28</v>
      </c>
      <c r="G12048" t="s">
        <v>1406</v>
      </c>
      <c r="H12048">
        <v>113606</v>
      </c>
      <c r="I12048">
        <v>29805</v>
      </c>
      <c r="J12048">
        <v>7185</v>
      </c>
      <c r="K12048">
        <v>42875</v>
      </c>
      <c r="L12048">
        <v>73500</v>
      </c>
      <c r="M12048" t="s">
        <v>2043</v>
      </c>
      <c r="N12048" t="s">
        <v>2043</v>
      </c>
      <c r="O12048" t="s">
        <v>2043</v>
      </c>
      <c r="P12048" t="s">
        <v>2046</v>
      </c>
    </row>
    <row r="12049" spans="1:16" x14ac:dyDescent="0.2">
      <c r="A12049" t="s">
        <v>2131</v>
      </c>
      <c r="B12049">
        <v>108</v>
      </c>
      <c r="C12049">
        <v>2020</v>
      </c>
      <c r="D12049" t="s">
        <v>74</v>
      </c>
      <c r="E12049" t="s">
        <v>74</v>
      </c>
      <c r="F12049" t="s">
        <v>146</v>
      </c>
      <c r="G12049" t="s">
        <v>1466</v>
      </c>
      <c r="H12049">
        <v>36518</v>
      </c>
      <c r="I12049">
        <v>29176</v>
      </c>
      <c r="J12049">
        <v>3343</v>
      </c>
      <c r="K12049">
        <v>34566</v>
      </c>
      <c r="L12049">
        <v>70000</v>
      </c>
      <c r="M12049" t="s">
        <v>2043</v>
      </c>
      <c r="N12049" t="s">
        <v>2043</v>
      </c>
      <c r="O12049" t="s">
        <v>2043</v>
      </c>
      <c r="P12049" t="s">
        <v>2046</v>
      </c>
    </row>
    <row r="12050" spans="1:16" x14ac:dyDescent="0.2">
      <c r="A12050" t="s">
        <v>2526</v>
      </c>
      <c r="B12050">
        <v>109</v>
      </c>
      <c r="C12050">
        <v>2020</v>
      </c>
      <c r="D12050" t="s">
        <v>30</v>
      </c>
      <c r="E12050" t="s">
        <v>2045</v>
      </c>
      <c r="F12050" t="s">
        <v>55</v>
      </c>
      <c r="G12050" t="s">
        <v>1456</v>
      </c>
      <c r="H12050">
        <v>12510</v>
      </c>
      <c r="I12050">
        <v>29135</v>
      </c>
      <c r="J12050">
        <v>1049</v>
      </c>
      <c r="K12050">
        <v>51803</v>
      </c>
      <c r="L12050">
        <v>61600</v>
      </c>
      <c r="M12050" t="s">
        <v>2043</v>
      </c>
      <c r="N12050" t="s">
        <v>2043</v>
      </c>
      <c r="O12050" t="s">
        <v>2043</v>
      </c>
      <c r="P12050" t="s">
        <v>2046</v>
      </c>
    </row>
    <row r="12051" spans="1:16" x14ac:dyDescent="0.2">
      <c r="A12051" t="s">
        <v>308</v>
      </c>
      <c r="B12051">
        <v>110</v>
      </c>
      <c r="C12051">
        <v>2020</v>
      </c>
      <c r="D12051" t="s">
        <v>976</v>
      </c>
      <c r="E12051" t="s">
        <v>115</v>
      </c>
      <c r="F12051" t="s">
        <v>181</v>
      </c>
      <c r="G12051" t="s">
        <v>2133</v>
      </c>
      <c r="H12051">
        <v>4183</v>
      </c>
      <c r="I12051">
        <v>28917</v>
      </c>
      <c r="J12051">
        <v>204</v>
      </c>
      <c r="K12051">
        <v>16401</v>
      </c>
      <c r="L12051">
        <v>19300</v>
      </c>
      <c r="M12051" t="s">
        <v>2043</v>
      </c>
      <c r="N12051" t="s">
        <v>2043</v>
      </c>
      <c r="O12051" t="s">
        <v>2043</v>
      </c>
      <c r="P12051" t="s">
        <v>2046</v>
      </c>
    </row>
    <row r="12052" spans="1:16" x14ac:dyDescent="0.2">
      <c r="A12052" t="s">
        <v>2649</v>
      </c>
      <c r="B12052">
        <v>111</v>
      </c>
      <c r="C12052">
        <v>2020</v>
      </c>
      <c r="D12052" t="s">
        <v>175</v>
      </c>
      <c r="E12052" t="s">
        <v>2067</v>
      </c>
      <c r="F12052" t="s">
        <v>28</v>
      </c>
      <c r="G12052" t="s">
        <v>1406</v>
      </c>
      <c r="H12052">
        <v>8798</v>
      </c>
      <c r="I12052">
        <v>27812</v>
      </c>
      <c r="J12052">
        <v>3308</v>
      </c>
      <c r="K12052">
        <v>49519</v>
      </c>
      <c r="L12052">
        <v>26280</v>
      </c>
      <c r="M12052" t="s">
        <v>2043</v>
      </c>
      <c r="N12052" t="s">
        <v>2043</v>
      </c>
      <c r="O12052" t="s">
        <v>2043</v>
      </c>
      <c r="P12052" t="s">
        <v>2043</v>
      </c>
    </row>
    <row r="12053" spans="1:16" x14ac:dyDescent="0.2">
      <c r="A12053" t="s">
        <v>2156</v>
      </c>
      <c r="B12053">
        <v>112</v>
      </c>
      <c r="C12053">
        <v>2020</v>
      </c>
      <c r="D12053" t="s">
        <v>1830</v>
      </c>
      <c r="E12053" t="s">
        <v>2042</v>
      </c>
      <c r="F12053" t="s">
        <v>113</v>
      </c>
      <c r="G12053" t="s">
        <v>1560</v>
      </c>
      <c r="H12053">
        <v>38046</v>
      </c>
      <c r="I12053">
        <v>27754</v>
      </c>
      <c r="J12053">
        <v>1713</v>
      </c>
      <c r="K12053">
        <v>22825</v>
      </c>
      <c r="L12053">
        <v>143000</v>
      </c>
      <c r="M12053" t="s">
        <v>2043</v>
      </c>
      <c r="N12053" t="s">
        <v>2043</v>
      </c>
      <c r="O12053" t="s">
        <v>2043</v>
      </c>
      <c r="P12053" t="s">
        <v>2046</v>
      </c>
    </row>
    <row r="12054" spans="1:16" x14ac:dyDescent="0.2">
      <c r="A12054" t="s">
        <v>531</v>
      </c>
      <c r="B12054">
        <v>113</v>
      </c>
      <c r="C12054">
        <v>2020</v>
      </c>
      <c r="D12054" t="s">
        <v>57</v>
      </c>
      <c r="E12054" t="s">
        <v>2044</v>
      </c>
      <c r="F12054" t="s">
        <v>72</v>
      </c>
      <c r="G12054" t="s">
        <v>1421</v>
      </c>
      <c r="H12054">
        <v>52408</v>
      </c>
      <c r="I12054">
        <v>27325</v>
      </c>
      <c r="J12054">
        <v>6914</v>
      </c>
      <c r="K12054">
        <v>495426</v>
      </c>
      <c r="L12054">
        <v>69651</v>
      </c>
      <c r="M12054" t="s">
        <v>2043</v>
      </c>
      <c r="N12054" t="s">
        <v>2043</v>
      </c>
      <c r="O12054" t="s">
        <v>2043</v>
      </c>
      <c r="P12054" t="s">
        <v>2046</v>
      </c>
    </row>
    <row r="12055" spans="1:16" x14ac:dyDescent="0.2">
      <c r="A12055" t="s">
        <v>2181</v>
      </c>
      <c r="B12055">
        <v>114</v>
      </c>
      <c r="C12055">
        <v>2020</v>
      </c>
      <c r="D12055" t="s">
        <v>60</v>
      </c>
      <c r="E12055" t="s">
        <v>2114</v>
      </c>
      <c r="F12055" t="s">
        <v>93</v>
      </c>
      <c r="G12055" t="s">
        <v>1457</v>
      </c>
      <c r="H12055">
        <v>77179</v>
      </c>
      <c r="I12055">
        <v>26509</v>
      </c>
      <c r="J12055">
        <v>3599</v>
      </c>
      <c r="K12055">
        <v>19220</v>
      </c>
      <c r="L12055">
        <v>346000</v>
      </c>
      <c r="M12055" t="s">
        <v>2043</v>
      </c>
      <c r="N12055" t="s">
        <v>2043</v>
      </c>
      <c r="O12055" t="s">
        <v>2043</v>
      </c>
      <c r="P12055" t="s">
        <v>2043</v>
      </c>
    </row>
    <row r="12056" spans="1:16" x14ac:dyDescent="0.2">
      <c r="A12056" t="s">
        <v>2188</v>
      </c>
      <c r="B12056">
        <v>115</v>
      </c>
      <c r="C12056">
        <v>2020</v>
      </c>
      <c r="D12056" t="s">
        <v>100</v>
      </c>
      <c r="E12056" t="s">
        <v>112</v>
      </c>
      <c r="F12056" t="s">
        <v>28</v>
      </c>
      <c r="G12056" t="s">
        <v>1406</v>
      </c>
      <c r="H12056">
        <v>126110</v>
      </c>
      <c r="I12056">
        <v>26145</v>
      </c>
      <c r="J12056">
        <v>3439</v>
      </c>
      <c r="K12056">
        <v>129944</v>
      </c>
      <c r="L12056">
        <v>30000</v>
      </c>
      <c r="M12056" t="s">
        <v>2043</v>
      </c>
      <c r="N12056" t="s">
        <v>2043</v>
      </c>
      <c r="O12056" t="s">
        <v>2043</v>
      </c>
      <c r="P12056" t="s">
        <v>2043</v>
      </c>
    </row>
    <row r="12057" spans="1:16" x14ac:dyDescent="0.2">
      <c r="A12057" t="s">
        <v>2479</v>
      </c>
      <c r="B12057">
        <v>116</v>
      </c>
      <c r="C12057">
        <v>2020</v>
      </c>
      <c r="D12057" t="s">
        <v>985</v>
      </c>
      <c r="E12057" t="s">
        <v>115</v>
      </c>
      <c r="F12057" t="s">
        <v>44</v>
      </c>
      <c r="G12057" t="s">
        <v>2130</v>
      </c>
      <c r="H12057">
        <v>3898</v>
      </c>
      <c r="I12057">
        <v>25939</v>
      </c>
      <c r="J12057">
        <v>385</v>
      </c>
      <c r="K12057">
        <v>11288</v>
      </c>
      <c r="L12057">
        <v>28000</v>
      </c>
      <c r="M12057" t="s">
        <v>2043</v>
      </c>
      <c r="N12057" t="s">
        <v>2043</v>
      </c>
      <c r="O12057" t="s">
        <v>2043</v>
      </c>
      <c r="P12057" t="s">
        <v>2043</v>
      </c>
    </row>
    <row r="12058" spans="1:16" x14ac:dyDescent="0.2">
      <c r="A12058" t="s">
        <v>2099</v>
      </c>
      <c r="B12058">
        <v>117</v>
      </c>
      <c r="C12058">
        <v>2020</v>
      </c>
      <c r="D12058" t="s">
        <v>980</v>
      </c>
      <c r="E12058" t="s">
        <v>2055</v>
      </c>
      <c r="F12058" t="s">
        <v>44</v>
      </c>
      <c r="G12058" t="s">
        <v>1428</v>
      </c>
      <c r="H12058">
        <v>71762</v>
      </c>
      <c r="I12058">
        <v>25868</v>
      </c>
      <c r="J12058">
        <v>3870</v>
      </c>
      <c r="K12058">
        <v>64549</v>
      </c>
      <c r="L12058">
        <v>80000</v>
      </c>
      <c r="M12058" t="s">
        <v>2043</v>
      </c>
      <c r="N12058" t="s">
        <v>2043</v>
      </c>
      <c r="O12058" t="s">
        <v>2043</v>
      </c>
      <c r="P12058" t="s">
        <v>2046</v>
      </c>
    </row>
    <row r="12059" spans="1:16" x14ac:dyDescent="0.2">
      <c r="A12059" t="s">
        <v>2155</v>
      </c>
      <c r="B12059">
        <v>118</v>
      </c>
      <c r="C12059">
        <v>2020</v>
      </c>
      <c r="D12059" t="s">
        <v>1722</v>
      </c>
      <c r="E12059" t="s">
        <v>2064</v>
      </c>
      <c r="F12059" t="s">
        <v>93</v>
      </c>
      <c r="G12059" t="s">
        <v>1496</v>
      </c>
      <c r="H12059">
        <v>21175</v>
      </c>
      <c r="I12059">
        <v>25600</v>
      </c>
      <c r="J12059">
        <v>2388</v>
      </c>
      <c r="K12059">
        <v>28361</v>
      </c>
      <c r="L12059">
        <v>27000</v>
      </c>
      <c r="M12059" t="s">
        <v>2043</v>
      </c>
      <c r="N12059" t="s">
        <v>2043</v>
      </c>
      <c r="O12059" t="s">
        <v>2043</v>
      </c>
      <c r="P12059" t="s">
        <v>2043</v>
      </c>
    </row>
    <row r="12060" spans="1:16" x14ac:dyDescent="0.2">
      <c r="A12060" t="s">
        <v>2177</v>
      </c>
      <c r="B12060">
        <v>119</v>
      </c>
      <c r="C12060">
        <v>2020</v>
      </c>
      <c r="D12060" t="s">
        <v>95</v>
      </c>
      <c r="E12060" t="s">
        <v>2045</v>
      </c>
      <c r="F12060" t="s">
        <v>146</v>
      </c>
      <c r="G12060" t="s">
        <v>1466</v>
      </c>
      <c r="H12060">
        <v>113108</v>
      </c>
      <c r="I12060">
        <v>25542</v>
      </c>
      <c r="J12060">
        <v>3696</v>
      </c>
      <c r="K12060">
        <v>58381</v>
      </c>
      <c r="L12060">
        <v>75000</v>
      </c>
      <c r="M12060" t="s">
        <v>2043</v>
      </c>
      <c r="N12060" t="s">
        <v>2043</v>
      </c>
      <c r="O12060" t="s">
        <v>2043</v>
      </c>
      <c r="P12060" t="s">
        <v>2043</v>
      </c>
    </row>
    <row r="12061" spans="1:16" x14ac:dyDescent="0.2">
      <c r="A12061" t="s">
        <v>2109</v>
      </c>
      <c r="B12061">
        <v>120</v>
      </c>
      <c r="C12061">
        <v>2020</v>
      </c>
      <c r="D12061" t="s">
        <v>24</v>
      </c>
      <c r="E12061" t="s">
        <v>2042</v>
      </c>
      <c r="F12061" t="s">
        <v>28</v>
      </c>
      <c r="G12061" t="s">
        <v>1406</v>
      </c>
      <c r="H12061">
        <v>1520</v>
      </c>
      <c r="I12061">
        <v>25331</v>
      </c>
      <c r="J12061">
        <v>564</v>
      </c>
      <c r="K12061">
        <v>21172</v>
      </c>
      <c r="L12061">
        <v>123000</v>
      </c>
      <c r="M12061" t="s">
        <v>2043</v>
      </c>
      <c r="N12061" t="s">
        <v>2043</v>
      </c>
      <c r="O12061" t="s">
        <v>2043</v>
      </c>
      <c r="P12061" t="s">
        <v>2046</v>
      </c>
    </row>
    <row r="12062" spans="1:16" x14ac:dyDescent="0.2">
      <c r="A12062" t="s">
        <v>2528</v>
      </c>
      <c r="B12062">
        <v>121</v>
      </c>
      <c r="C12062">
        <v>2020</v>
      </c>
      <c r="D12062" t="s">
        <v>974</v>
      </c>
      <c r="E12062" t="s">
        <v>2045</v>
      </c>
      <c r="F12062" t="s">
        <v>177</v>
      </c>
      <c r="G12062" t="s">
        <v>1680</v>
      </c>
      <c r="H12062">
        <v>3738</v>
      </c>
      <c r="I12062">
        <v>25282</v>
      </c>
      <c r="J12062">
        <v>287</v>
      </c>
      <c r="K12062">
        <v>12971</v>
      </c>
      <c r="L12062" s="1">
        <v>200000</v>
      </c>
      <c r="M12062" t="s">
        <v>2043</v>
      </c>
      <c r="N12062" t="s">
        <v>2043</v>
      </c>
      <c r="O12062" t="s">
        <v>2043</v>
      </c>
      <c r="P12062" t="s">
        <v>2043</v>
      </c>
    </row>
    <row r="12063" spans="1:16" x14ac:dyDescent="0.2">
      <c r="A12063" t="s">
        <v>2481</v>
      </c>
      <c r="B12063">
        <v>122</v>
      </c>
      <c r="C12063">
        <v>2020</v>
      </c>
      <c r="D12063" t="s">
        <v>980</v>
      </c>
      <c r="E12063" t="s">
        <v>2055</v>
      </c>
      <c r="F12063" t="s">
        <v>44</v>
      </c>
      <c r="G12063" t="s">
        <v>1417</v>
      </c>
      <c r="H12063">
        <v>30226</v>
      </c>
      <c r="I12063">
        <v>24977</v>
      </c>
      <c r="J12063">
        <v>1935</v>
      </c>
      <c r="K12063">
        <v>101450</v>
      </c>
      <c r="L12063">
        <v>37000</v>
      </c>
      <c r="M12063" t="s">
        <v>2043</v>
      </c>
      <c r="N12063" t="s">
        <v>2043</v>
      </c>
      <c r="O12063" t="s">
        <v>2043</v>
      </c>
      <c r="P12063" t="s">
        <v>2046</v>
      </c>
    </row>
    <row r="12064" spans="1:16" x14ac:dyDescent="0.2">
      <c r="A12064" t="s">
        <v>1241</v>
      </c>
      <c r="B12064">
        <v>123</v>
      </c>
      <c r="C12064">
        <v>2020</v>
      </c>
      <c r="D12064" t="s">
        <v>214</v>
      </c>
      <c r="E12064" t="s">
        <v>920</v>
      </c>
      <c r="F12064" t="s">
        <v>125</v>
      </c>
      <c r="G12064" t="s">
        <v>1407</v>
      </c>
      <c r="H12064">
        <v>59368</v>
      </c>
      <c r="I12064">
        <v>24658</v>
      </c>
      <c r="J12064">
        <v>3748</v>
      </c>
      <c r="K12064">
        <v>158838</v>
      </c>
      <c r="L12064">
        <v>28793</v>
      </c>
      <c r="M12064" t="s">
        <v>2043</v>
      </c>
      <c r="N12064" t="s">
        <v>2046</v>
      </c>
      <c r="O12064" t="s">
        <v>2043</v>
      </c>
      <c r="P12064" t="s">
        <v>2043</v>
      </c>
    </row>
    <row r="12065" spans="1:16" x14ac:dyDescent="0.2">
      <c r="A12065" t="s">
        <v>2539</v>
      </c>
      <c r="B12065">
        <v>124</v>
      </c>
      <c r="C12065">
        <v>2020</v>
      </c>
      <c r="D12065" t="s">
        <v>17</v>
      </c>
      <c r="E12065" t="s">
        <v>17</v>
      </c>
      <c r="F12065" t="s">
        <v>55</v>
      </c>
      <c r="G12065" t="s">
        <v>1409</v>
      </c>
      <c r="H12065">
        <v>96473</v>
      </c>
      <c r="I12065">
        <v>24578</v>
      </c>
      <c r="J12065">
        <v>862</v>
      </c>
      <c r="K12065">
        <v>34309</v>
      </c>
      <c r="L12065">
        <v>48016</v>
      </c>
      <c r="M12065" t="s">
        <v>2046</v>
      </c>
      <c r="N12065" t="s">
        <v>2043</v>
      </c>
      <c r="O12065" t="s">
        <v>2043</v>
      </c>
      <c r="P12065" t="s">
        <v>2043</v>
      </c>
    </row>
    <row r="12066" spans="1:16" x14ac:dyDescent="0.2">
      <c r="A12066" t="s">
        <v>2147</v>
      </c>
      <c r="B12066">
        <v>125</v>
      </c>
      <c r="C12066">
        <v>2020</v>
      </c>
      <c r="D12066" t="s">
        <v>21</v>
      </c>
      <c r="E12066" t="s">
        <v>920</v>
      </c>
      <c r="F12066" t="s">
        <v>41</v>
      </c>
      <c r="G12066" t="s">
        <v>1594</v>
      </c>
      <c r="H12066">
        <v>848</v>
      </c>
      <c r="I12066">
        <v>24508</v>
      </c>
      <c r="J12066">
        <v>319</v>
      </c>
      <c r="K12066">
        <v>9132</v>
      </c>
      <c r="L12066">
        <v>3442</v>
      </c>
      <c r="M12066" t="s">
        <v>2043</v>
      </c>
      <c r="N12066" t="s">
        <v>2043</v>
      </c>
      <c r="O12066" t="s">
        <v>2043</v>
      </c>
      <c r="P12066" t="s">
        <v>2046</v>
      </c>
    </row>
    <row r="12067" spans="1:16" x14ac:dyDescent="0.2">
      <c r="A12067" t="s">
        <v>852</v>
      </c>
      <c r="B12067">
        <v>126</v>
      </c>
      <c r="C12067">
        <v>2020</v>
      </c>
      <c r="D12067" t="s">
        <v>974</v>
      </c>
      <c r="E12067" t="s">
        <v>2045</v>
      </c>
      <c r="F12067" t="s">
        <v>55</v>
      </c>
      <c r="G12067" t="s">
        <v>1530</v>
      </c>
      <c r="H12067">
        <v>77327</v>
      </c>
      <c r="I12067">
        <v>24273</v>
      </c>
      <c r="J12067">
        <v>4386</v>
      </c>
      <c r="K12067">
        <v>32957</v>
      </c>
      <c r="L12067">
        <v>37000</v>
      </c>
      <c r="M12067" t="s">
        <v>2043</v>
      </c>
      <c r="N12067" t="s">
        <v>2043</v>
      </c>
      <c r="O12067" t="s">
        <v>2043</v>
      </c>
      <c r="P12067" t="s">
        <v>2043</v>
      </c>
    </row>
    <row r="12068" spans="1:16" x14ac:dyDescent="0.2">
      <c r="A12068" t="s">
        <v>2277</v>
      </c>
      <c r="B12068">
        <v>127</v>
      </c>
      <c r="C12068">
        <v>2020</v>
      </c>
      <c r="D12068" t="s">
        <v>223</v>
      </c>
      <c r="E12068" t="s">
        <v>920</v>
      </c>
      <c r="F12068" t="s">
        <v>116</v>
      </c>
      <c r="G12068" t="s">
        <v>1529</v>
      </c>
      <c r="H12068">
        <v>334</v>
      </c>
      <c r="I12068">
        <v>24088</v>
      </c>
      <c r="J12068">
        <v>360</v>
      </c>
      <c r="K12068">
        <v>5903</v>
      </c>
      <c r="L12068">
        <v>1300</v>
      </c>
      <c r="M12068" t="s">
        <v>2043</v>
      </c>
      <c r="N12068" t="s">
        <v>2043</v>
      </c>
      <c r="O12068" t="s">
        <v>2043</v>
      </c>
      <c r="P12068" t="s">
        <v>2043</v>
      </c>
    </row>
    <row r="12069" spans="1:16" x14ac:dyDescent="0.2">
      <c r="A12069" t="s">
        <v>2296</v>
      </c>
      <c r="B12069">
        <v>128</v>
      </c>
      <c r="C12069">
        <v>2020</v>
      </c>
      <c r="D12069" t="s">
        <v>1138</v>
      </c>
      <c r="E12069" t="s">
        <v>2044</v>
      </c>
      <c r="F12069" t="s">
        <v>55</v>
      </c>
      <c r="G12069" t="s">
        <v>1453</v>
      </c>
      <c r="H12069">
        <v>12625</v>
      </c>
      <c r="I12069">
        <v>23894</v>
      </c>
      <c r="J12069">
        <v>1282</v>
      </c>
      <c r="K12069">
        <v>16197</v>
      </c>
      <c r="L12069" s="1">
        <v>100000</v>
      </c>
      <c r="M12069" t="s">
        <v>2043</v>
      </c>
      <c r="N12069" t="s">
        <v>2043</v>
      </c>
      <c r="O12069" t="s">
        <v>2043</v>
      </c>
      <c r="P12069" t="s">
        <v>2043</v>
      </c>
    </row>
    <row r="12070" spans="1:16" x14ac:dyDescent="0.2">
      <c r="A12070" t="s">
        <v>2122</v>
      </c>
      <c r="B12070">
        <v>129</v>
      </c>
      <c r="C12070">
        <v>2020</v>
      </c>
      <c r="D12070" t="s">
        <v>1095</v>
      </c>
      <c r="E12070" t="s">
        <v>920</v>
      </c>
      <c r="F12070" t="s">
        <v>22</v>
      </c>
      <c r="G12070" t="s">
        <v>1403</v>
      </c>
      <c r="H12070">
        <v>10827</v>
      </c>
      <c r="I12070">
        <v>23838</v>
      </c>
      <c r="J12070">
        <v>128</v>
      </c>
      <c r="K12070">
        <v>53369</v>
      </c>
      <c r="L12070">
        <v>68000</v>
      </c>
      <c r="M12070" t="s">
        <v>2043</v>
      </c>
      <c r="N12070" t="s">
        <v>2043</v>
      </c>
      <c r="O12070" t="s">
        <v>2046</v>
      </c>
      <c r="P12070" t="s">
        <v>2043</v>
      </c>
    </row>
    <row r="12071" spans="1:16" x14ac:dyDescent="0.2">
      <c r="A12071" t="s">
        <v>2650</v>
      </c>
      <c r="B12071">
        <v>130</v>
      </c>
      <c r="C12071">
        <v>2020</v>
      </c>
      <c r="D12071" t="s">
        <v>976</v>
      </c>
      <c r="E12071" t="s">
        <v>115</v>
      </c>
      <c r="F12071" t="s">
        <v>55</v>
      </c>
      <c r="G12071" t="s">
        <v>1599</v>
      </c>
      <c r="H12071">
        <v>3719</v>
      </c>
      <c r="I12071">
        <v>23757</v>
      </c>
      <c r="J12071">
        <v>501</v>
      </c>
      <c r="K12071">
        <v>11698</v>
      </c>
      <c r="L12071">
        <v>240900</v>
      </c>
      <c r="M12071" t="s">
        <v>2043</v>
      </c>
      <c r="N12071" t="s">
        <v>2043</v>
      </c>
      <c r="O12071" t="s">
        <v>2043</v>
      </c>
      <c r="P12071" t="s">
        <v>2043</v>
      </c>
    </row>
    <row r="12072" spans="1:16" x14ac:dyDescent="0.2">
      <c r="A12072" t="s">
        <v>2303</v>
      </c>
      <c r="B12072">
        <v>131</v>
      </c>
      <c r="C12072">
        <v>2020</v>
      </c>
      <c r="D12072" t="s">
        <v>1830</v>
      </c>
      <c r="E12072" t="s">
        <v>2042</v>
      </c>
      <c r="F12072" t="s">
        <v>35</v>
      </c>
      <c r="G12072" t="s">
        <v>1781</v>
      </c>
      <c r="H12072">
        <v>17399</v>
      </c>
      <c r="I12072">
        <v>23611</v>
      </c>
      <c r="J12072">
        <v>827</v>
      </c>
      <c r="K12072">
        <v>19575</v>
      </c>
      <c r="L12072">
        <v>125000</v>
      </c>
      <c r="M12072" t="s">
        <v>2043</v>
      </c>
      <c r="N12072" t="s">
        <v>2043</v>
      </c>
      <c r="O12072" t="s">
        <v>2043</v>
      </c>
      <c r="P12072" t="s">
        <v>2043</v>
      </c>
    </row>
    <row r="12073" spans="1:16" x14ac:dyDescent="0.2">
      <c r="A12073" t="s">
        <v>1116</v>
      </c>
      <c r="B12073">
        <v>132</v>
      </c>
      <c r="C12073">
        <v>2020</v>
      </c>
      <c r="D12073" t="s">
        <v>1727</v>
      </c>
      <c r="E12073" t="s">
        <v>2064</v>
      </c>
      <c r="F12073" t="s">
        <v>255</v>
      </c>
      <c r="G12073" t="s">
        <v>1471</v>
      </c>
      <c r="H12073">
        <v>20044</v>
      </c>
      <c r="I12073">
        <v>23571</v>
      </c>
      <c r="J12073">
        <v>2260</v>
      </c>
      <c r="K12073">
        <v>19737</v>
      </c>
      <c r="L12073">
        <v>61615</v>
      </c>
      <c r="M12073" t="s">
        <v>2043</v>
      </c>
      <c r="N12073" t="s">
        <v>2043</v>
      </c>
      <c r="O12073" t="s">
        <v>2043</v>
      </c>
      <c r="P12073" t="s">
        <v>2043</v>
      </c>
    </row>
    <row r="12074" spans="1:16" x14ac:dyDescent="0.2">
      <c r="A12074" t="s">
        <v>2367</v>
      </c>
      <c r="B12074">
        <v>133</v>
      </c>
      <c r="C12074">
        <v>2020</v>
      </c>
      <c r="D12074" t="s">
        <v>985</v>
      </c>
      <c r="E12074" t="s">
        <v>115</v>
      </c>
      <c r="F12074" t="s">
        <v>210</v>
      </c>
      <c r="G12074" t="s">
        <v>1526</v>
      </c>
      <c r="H12074">
        <v>492</v>
      </c>
      <c r="I12074">
        <v>23481</v>
      </c>
      <c r="J12074">
        <v>285</v>
      </c>
      <c r="K12074">
        <v>7181</v>
      </c>
      <c r="L12074">
        <v>19000</v>
      </c>
      <c r="M12074" t="s">
        <v>2043</v>
      </c>
      <c r="N12074" t="s">
        <v>2043</v>
      </c>
      <c r="O12074" t="s">
        <v>2043</v>
      </c>
      <c r="P12074" t="s">
        <v>2043</v>
      </c>
    </row>
    <row r="12075" spans="1:16" x14ac:dyDescent="0.2">
      <c r="A12075" t="s">
        <v>2184</v>
      </c>
      <c r="B12075">
        <v>134</v>
      </c>
      <c r="C12075">
        <v>2020</v>
      </c>
      <c r="D12075" t="s">
        <v>974</v>
      </c>
      <c r="E12075" t="s">
        <v>2045</v>
      </c>
      <c r="F12075" t="s">
        <v>168</v>
      </c>
      <c r="G12075" t="s">
        <v>1614</v>
      </c>
      <c r="H12075">
        <v>46779</v>
      </c>
      <c r="I12075">
        <v>23406</v>
      </c>
      <c r="J12075">
        <v>6313</v>
      </c>
      <c r="K12075">
        <v>48887</v>
      </c>
      <c r="L12075">
        <v>37000</v>
      </c>
      <c r="M12075" t="s">
        <v>2043</v>
      </c>
      <c r="N12075" t="s">
        <v>2043</v>
      </c>
      <c r="O12075" t="s">
        <v>2043</v>
      </c>
      <c r="P12075" t="s">
        <v>2046</v>
      </c>
    </row>
    <row r="12076" spans="1:16" x14ac:dyDescent="0.2">
      <c r="A12076" t="s">
        <v>1131</v>
      </c>
      <c r="B12076">
        <v>135</v>
      </c>
      <c r="C12076">
        <v>2020</v>
      </c>
      <c r="D12076" t="s">
        <v>100</v>
      </c>
      <c r="E12076" t="s">
        <v>112</v>
      </c>
      <c r="F12076" t="s">
        <v>55</v>
      </c>
      <c r="G12076" t="s">
        <v>1511</v>
      </c>
      <c r="H12076">
        <v>119572</v>
      </c>
      <c r="I12076">
        <v>23362</v>
      </c>
      <c r="J12076">
        <v>7842</v>
      </c>
      <c r="K12076">
        <v>59707</v>
      </c>
      <c r="L12076">
        <v>23400</v>
      </c>
      <c r="M12076" t="s">
        <v>2043</v>
      </c>
      <c r="N12076" t="s">
        <v>2043</v>
      </c>
      <c r="O12076" t="s">
        <v>2043</v>
      </c>
      <c r="P12076" t="s">
        <v>2043</v>
      </c>
    </row>
    <row r="12077" spans="1:16" x14ac:dyDescent="0.2">
      <c r="A12077" t="s">
        <v>2173</v>
      </c>
      <c r="B12077">
        <v>136</v>
      </c>
      <c r="C12077">
        <v>2020</v>
      </c>
      <c r="D12077" t="s">
        <v>350</v>
      </c>
      <c r="E12077" t="s">
        <v>2042</v>
      </c>
      <c r="F12077" t="s">
        <v>18</v>
      </c>
      <c r="G12077" t="s">
        <v>1510</v>
      </c>
      <c r="H12077">
        <v>2265</v>
      </c>
      <c r="I12077">
        <v>23179</v>
      </c>
      <c r="J12077">
        <v>436</v>
      </c>
      <c r="K12077">
        <v>13943</v>
      </c>
      <c r="L12077">
        <v>26980</v>
      </c>
      <c r="M12077" t="s">
        <v>2043</v>
      </c>
      <c r="N12077" t="s">
        <v>2043</v>
      </c>
      <c r="O12077" t="s">
        <v>2043</v>
      </c>
      <c r="P12077" t="s">
        <v>2043</v>
      </c>
    </row>
    <row r="12078" spans="1:16" x14ac:dyDescent="0.2">
      <c r="A12078" t="s">
        <v>2228</v>
      </c>
      <c r="B12078">
        <v>137</v>
      </c>
      <c r="C12078">
        <v>2020</v>
      </c>
      <c r="D12078" t="s">
        <v>1359</v>
      </c>
      <c r="E12078" t="s">
        <v>2143</v>
      </c>
      <c r="F12078" t="s">
        <v>55</v>
      </c>
      <c r="G12078" t="s">
        <v>1413</v>
      </c>
      <c r="H12078">
        <v>316199</v>
      </c>
      <c r="I12078">
        <v>22977</v>
      </c>
      <c r="J12078">
        <v>12080</v>
      </c>
      <c r="K12078">
        <v>72574</v>
      </c>
      <c r="L12078">
        <v>19500</v>
      </c>
      <c r="M12078" t="s">
        <v>2043</v>
      </c>
      <c r="N12078" t="s">
        <v>2043</v>
      </c>
      <c r="O12078" t="s">
        <v>2043</v>
      </c>
      <c r="P12078" t="s">
        <v>2043</v>
      </c>
    </row>
    <row r="12079" spans="1:16" x14ac:dyDescent="0.2">
      <c r="A12079" t="s">
        <v>2311</v>
      </c>
      <c r="B12079">
        <v>138</v>
      </c>
      <c r="C12079">
        <v>2020</v>
      </c>
      <c r="D12079" t="s">
        <v>974</v>
      </c>
      <c r="E12079" t="s">
        <v>2045</v>
      </c>
      <c r="F12079" t="s">
        <v>55</v>
      </c>
      <c r="G12079" t="s">
        <v>1456</v>
      </c>
      <c r="H12079">
        <v>94791</v>
      </c>
      <c r="I12079">
        <v>22597</v>
      </c>
      <c r="J12079">
        <v>2724</v>
      </c>
      <c r="K12079">
        <v>67493</v>
      </c>
      <c r="L12079">
        <v>19000</v>
      </c>
      <c r="M12079" t="s">
        <v>2043</v>
      </c>
      <c r="N12079" t="s">
        <v>2043</v>
      </c>
      <c r="O12079" t="s">
        <v>2043</v>
      </c>
      <c r="P12079" t="s">
        <v>2043</v>
      </c>
    </row>
    <row r="12080" spans="1:16" x14ac:dyDescent="0.2">
      <c r="A12080" t="s">
        <v>1199</v>
      </c>
      <c r="B12080">
        <v>139</v>
      </c>
      <c r="C12080">
        <v>2020</v>
      </c>
      <c r="D12080" t="s">
        <v>166</v>
      </c>
      <c r="E12080" t="s">
        <v>2118</v>
      </c>
      <c r="F12080" t="s">
        <v>125</v>
      </c>
      <c r="G12080" t="s">
        <v>1407</v>
      </c>
      <c r="H12080">
        <v>10847</v>
      </c>
      <c r="I12080">
        <v>22589</v>
      </c>
      <c r="J12080">
        <v>1271</v>
      </c>
      <c r="K12080">
        <v>18345</v>
      </c>
      <c r="L12080">
        <v>26800</v>
      </c>
      <c r="M12080" t="s">
        <v>2043</v>
      </c>
      <c r="N12080" t="s">
        <v>2043</v>
      </c>
      <c r="O12080" t="s">
        <v>2043</v>
      </c>
      <c r="P12080" t="s">
        <v>2046</v>
      </c>
    </row>
    <row r="12081" spans="1:16" x14ac:dyDescent="0.2">
      <c r="A12081" t="s">
        <v>2121</v>
      </c>
      <c r="B12081">
        <v>140</v>
      </c>
      <c r="C12081">
        <v>2020</v>
      </c>
      <c r="D12081" t="s">
        <v>100</v>
      </c>
      <c r="E12081" t="s">
        <v>112</v>
      </c>
      <c r="F12081" t="s">
        <v>55</v>
      </c>
      <c r="G12081" t="s">
        <v>1751</v>
      </c>
      <c r="H12081">
        <v>94124</v>
      </c>
      <c r="I12081">
        <v>22449</v>
      </c>
      <c r="J12081">
        <v>5386</v>
      </c>
      <c r="K12081">
        <v>61627</v>
      </c>
      <c r="L12081">
        <v>11800</v>
      </c>
      <c r="M12081" t="s">
        <v>2043</v>
      </c>
      <c r="N12081" t="s">
        <v>2043</v>
      </c>
      <c r="O12081" t="s">
        <v>2043</v>
      </c>
      <c r="P12081" t="s">
        <v>2043</v>
      </c>
    </row>
    <row r="12082" spans="1:16" x14ac:dyDescent="0.2">
      <c r="A12082" t="s">
        <v>2158</v>
      </c>
      <c r="B12082">
        <v>141</v>
      </c>
      <c r="C12082">
        <v>2020</v>
      </c>
      <c r="D12082" t="s">
        <v>118</v>
      </c>
      <c r="E12082" t="s">
        <v>2061</v>
      </c>
      <c r="F12082" t="s">
        <v>22</v>
      </c>
      <c r="G12082" t="s">
        <v>1502</v>
      </c>
      <c r="H12082">
        <v>18421</v>
      </c>
      <c r="I12082">
        <v>22428</v>
      </c>
      <c r="J12082">
        <v>2300</v>
      </c>
      <c r="K12082">
        <v>25895</v>
      </c>
      <c r="L12082">
        <v>60767</v>
      </c>
      <c r="M12082" t="s">
        <v>2043</v>
      </c>
      <c r="N12082" t="s">
        <v>2043</v>
      </c>
      <c r="O12082" t="s">
        <v>2043</v>
      </c>
      <c r="P12082" t="s">
        <v>2043</v>
      </c>
    </row>
    <row r="12083" spans="1:16" x14ac:dyDescent="0.2">
      <c r="A12083" t="s">
        <v>989</v>
      </c>
      <c r="B12083">
        <v>142</v>
      </c>
      <c r="C12083">
        <v>2020</v>
      </c>
      <c r="D12083" t="s">
        <v>1095</v>
      </c>
      <c r="E12083" t="s">
        <v>920</v>
      </c>
      <c r="F12083" t="s">
        <v>22</v>
      </c>
      <c r="G12083" t="s">
        <v>1403</v>
      </c>
      <c r="H12083">
        <v>6027</v>
      </c>
      <c r="I12083">
        <v>22408</v>
      </c>
      <c r="J12083">
        <v>1131</v>
      </c>
      <c r="K12083">
        <v>25377</v>
      </c>
      <c r="L12083">
        <v>55000</v>
      </c>
      <c r="M12083" t="s">
        <v>2043</v>
      </c>
      <c r="N12083" t="s">
        <v>2043</v>
      </c>
      <c r="O12083" t="s">
        <v>2043</v>
      </c>
      <c r="P12083" t="s">
        <v>2043</v>
      </c>
    </row>
    <row r="12084" spans="1:16" x14ac:dyDescent="0.2">
      <c r="A12084" t="s">
        <v>2651</v>
      </c>
      <c r="B12084">
        <v>143</v>
      </c>
      <c r="C12084">
        <v>2020</v>
      </c>
      <c r="D12084" t="s">
        <v>27</v>
      </c>
      <c r="E12084" t="s">
        <v>27</v>
      </c>
      <c r="F12084" t="s">
        <v>297</v>
      </c>
      <c r="G12084" t="s">
        <v>1801</v>
      </c>
      <c r="H12084">
        <v>10307</v>
      </c>
      <c r="I12084">
        <v>22401</v>
      </c>
      <c r="J12084">
        <v>5269</v>
      </c>
      <c r="K12084">
        <v>64742</v>
      </c>
      <c r="L12084">
        <v>42500</v>
      </c>
      <c r="M12084" t="s">
        <v>2043</v>
      </c>
      <c r="N12084" t="s">
        <v>2043</v>
      </c>
      <c r="O12084" t="s">
        <v>2043</v>
      </c>
      <c r="P12084" t="s">
        <v>2043</v>
      </c>
    </row>
    <row r="12085" spans="1:16" x14ac:dyDescent="0.2">
      <c r="A12085" t="s">
        <v>2117</v>
      </c>
      <c r="B12085">
        <v>144</v>
      </c>
      <c r="C12085">
        <v>2020</v>
      </c>
      <c r="D12085" t="s">
        <v>1103</v>
      </c>
      <c r="E12085" t="s">
        <v>2118</v>
      </c>
      <c r="F12085" t="s">
        <v>113</v>
      </c>
      <c r="G12085" t="s">
        <v>1449</v>
      </c>
      <c r="H12085">
        <v>12207</v>
      </c>
      <c r="I12085">
        <v>22376</v>
      </c>
      <c r="J12085">
        <v>1225</v>
      </c>
      <c r="K12085">
        <v>33471</v>
      </c>
      <c r="L12085">
        <v>51000</v>
      </c>
      <c r="M12085" t="s">
        <v>2043</v>
      </c>
      <c r="N12085" t="s">
        <v>2043</v>
      </c>
      <c r="O12085" t="s">
        <v>2043</v>
      </c>
      <c r="P12085" t="s">
        <v>2043</v>
      </c>
    </row>
    <row r="12086" spans="1:16" x14ac:dyDescent="0.2">
      <c r="A12086" t="s">
        <v>2149</v>
      </c>
      <c r="B12086">
        <v>145</v>
      </c>
      <c r="C12086">
        <v>2020</v>
      </c>
      <c r="D12086" t="s">
        <v>100</v>
      </c>
      <c r="E12086" t="s">
        <v>112</v>
      </c>
      <c r="F12086" t="s">
        <v>255</v>
      </c>
      <c r="G12086" t="s">
        <v>1423</v>
      </c>
      <c r="H12086">
        <v>132760</v>
      </c>
      <c r="I12086">
        <v>22320</v>
      </c>
      <c r="J12086">
        <v>8318</v>
      </c>
      <c r="K12086">
        <v>39286</v>
      </c>
      <c r="L12086">
        <v>33625</v>
      </c>
      <c r="M12086" t="s">
        <v>2043</v>
      </c>
      <c r="N12086" t="s">
        <v>2043</v>
      </c>
      <c r="O12086" t="s">
        <v>2043</v>
      </c>
      <c r="P12086" t="s">
        <v>2043</v>
      </c>
    </row>
    <row r="12087" spans="1:16" x14ac:dyDescent="0.2">
      <c r="A12087" t="s">
        <v>2134</v>
      </c>
      <c r="B12087">
        <v>146</v>
      </c>
      <c r="C12087">
        <v>2020</v>
      </c>
      <c r="D12087" t="s">
        <v>97</v>
      </c>
      <c r="E12087" t="s">
        <v>2044</v>
      </c>
      <c r="F12087" t="s">
        <v>86</v>
      </c>
      <c r="G12087" t="s">
        <v>1471</v>
      </c>
      <c r="H12087">
        <v>24739</v>
      </c>
      <c r="I12087">
        <v>22307</v>
      </c>
      <c r="J12087">
        <v>3304</v>
      </c>
      <c r="K12087">
        <v>152768</v>
      </c>
      <c r="L12087">
        <v>11729</v>
      </c>
      <c r="M12087" t="s">
        <v>2043</v>
      </c>
      <c r="N12087" t="s">
        <v>2043</v>
      </c>
      <c r="O12087" t="s">
        <v>2043</v>
      </c>
      <c r="P12087" t="s">
        <v>2043</v>
      </c>
    </row>
    <row r="12088" spans="1:16" x14ac:dyDescent="0.2">
      <c r="A12088" t="s">
        <v>2335</v>
      </c>
      <c r="B12088">
        <v>147</v>
      </c>
      <c r="C12088">
        <v>2020</v>
      </c>
      <c r="D12088" t="s">
        <v>1111</v>
      </c>
      <c r="E12088" t="s">
        <v>221</v>
      </c>
      <c r="F12088" t="s">
        <v>177</v>
      </c>
      <c r="G12088" t="s">
        <v>1497</v>
      </c>
      <c r="H12088">
        <v>11591</v>
      </c>
      <c r="I12088">
        <v>22260</v>
      </c>
      <c r="J12088">
        <v>1849</v>
      </c>
      <c r="K12088">
        <v>29360</v>
      </c>
      <c r="L12088">
        <v>10106</v>
      </c>
      <c r="M12088" t="s">
        <v>2043</v>
      </c>
      <c r="N12088" t="s">
        <v>2043</v>
      </c>
      <c r="O12088" t="s">
        <v>2043</v>
      </c>
      <c r="P12088" t="s">
        <v>2043</v>
      </c>
    </row>
    <row r="12089" spans="1:16" x14ac:dyDescent="0.2">
      <c r="A12089" t="s">
        <v>2119</v>
      </c>
      <c r="B12089">
        <v>148</v>
      </c>
      <c r="C12089">
        <v>2020</v>
      </c>
      <c r="D12089" t="s">
        <v>488</v>
      </c>
      <c r="E12089" t="s">
        <v>920</v>
      </c>
      <c r="F12089" t="s">
        <v>22</v>
      </c>
      <c r="G12089" t="s">
        <v>1403</v>
      </c>
      <c r="H12089">
        <v>10367</v>
      </c>
      <c r="I12089">
        <v>21971</v>
      </c>
      <c r="J12089">
        <v>667</v>
      </c>
      <c r="K12089">
        <v>109330</v>
      </c>
      <c r="L12089">
        <v>14400</v>
      </c>
      <c r="M12089" t="s">
        <v>2043</v>
      </c>
      <c r="N12089" t="s">
        <v>2046</v>
      </c>
      <c r="O12089" t="s">
        <v>2043</v>
      </c>
      <c r="P12089" t="s">
        <v>2043</v>
      </c>
    </row>
    <row r="12090" spans="1:16" x14ac:dyDescent="0.2">
      <c r="A12090" t="s">
        <v>742</v>
      </c>
      <c r="B12090">
        <v>149</v>
      </c>
      <c r="C12090">
        <v>2020</v>
      </c>
      <c r="D12090" t="s">
        <v>201</v>
      </c>
      <c r="E12090" t="s">
        <v>2061</v>
      </c>
      <c r="F12090" t="s">
        <v>68</v>
      </c>
      <c r="G12090" t="s">
        <v>1408</v>
      </c>
      <c r="H12090">
        <v>97355</v>
      </c>
      <c r="I12090">
        <v>21708</v>
      </c>
      <c r="J12090">
        <v>5919</v>
      </c>
      <c r="K12090">
        <v>61673</v>
      </c>
      <c r="L12090">
        <v>37483</v>
      </c>
      <c r="M12090" t="s">
        <v>2043</v>
      </c>
      <c r="N12090" t="s">
        <v>2043</v>
      </c>
      <c r="O12090" t="s">
        <v>2043</v>
      </c>
      <c r="P12090" t="s">
        <v>2043</v>
      </c>
    </row>
    <row r="12091" spans="1:16" x14ac:dyDescent="0.2">
      <c r="A12091" t="s">
        <v>2120</v>
      </c>
      <c r="B12091">
        <v>150</v>
      </c>
      <c r="C12091">
        <v>2020</v>
      </c>
      <c r="D12091" t="s">
        <v>70</v>
      </c>
      <c r="E12091" t="s">
        <v>70</v>
      </c>
      <c r="F12091" t="s">
        <v>98</v>
      </c>
      <c r="G12091" t="s">
        <v>1493</v>
      </c>
      <c r="H12091">
        <v>822</v>
      </c>
      <c r="I12091">
        <v>21674</v>
      </c>
      <c r="J12091">
        <v>422</v>
      </c>
      <c r="K12091">
        <v>7591</v>
      </c>
      <c r="L12091">
        <v>42645</v>
      </c>
      <c r="M12091" t="s">
        <v>2043</v>
      </c>
      <c r="N12091" t="s">
        <v>2046</v>
      </c>
      <c r="O12091" t="s">
        <v>2043</v>
      </c>
      <c r="P12091" t="s">
        <v>2043</v>
      </c>
    </row>
    <row r="12092" spans="1:16" x14ac:dyDescent="0.2">
      <c r="A12092" t="s">
        <v>897</v>
      </c>
      <c r="B12092">
        <v>151</v>
      </c>
      <c r="C12092">
        <v>2020</v>
      </c>
      <c r="D12092" t="s">
        <v>57</v>
      </c>
      <c r="E12092" t="s">
        <v>2044</v>
      </c>
      <c r="F12092" t="s">
        <v>98</v>
      </c>
      <c r="G12092" t="s">
        <v>1499</v>
      </c>
      <c r="H12092">
        <v>41038</v>
      </c>
      <c r="I12092">
        <v>21624</v>
      </c>
      <c r="J12092">
        <v>5369</v>
      </c>
      <c r="K12092">
        <v>410295</v>
      </c>
      <c r="L12092">
        <v>50968</v>
      </c>
      <c r="M12092" t="s">
        <v>2043</v>
      </c>
      <c r="N12092" t="s">
        <v>2043</v>
      </c>
      <c r="O12092" t="s">
        <v>2043</v>
      </c>
      <c r="P12092" t="s">
        <v>2043</v>
      </c>
    </row>
    <row r="12093" spans="1:16" x14ac:dyDescent="0.2">
      <c r="A12093" t="s">
        <v>2095</v>
      </c>
      <c r="B12093">
        <v>152</v>
      </c>
      <c r="C12093">
        <v>2020</v>
      </c>
      <c r="D12093" t="s">
        <v>46</v>
      </c>
      <c r="E12093" t="s">
        <v>46</v>
      </c>
      <c r="F12093" t="s">
        <v>47</v>
      </c>
      <c r="G12093" t="s">
        <v>1454</v>
      </c>
      <c r="H12093">
        <v>25213</v>
      </c>
      <c r="I12093">
        <v>21512</v>
      </c>
      <c r="J12093">
        <v>498</v>
      </c>
      <c r="K12093">
        <v>69396</v>
      </c>
      <c r="L12093">
        <v>35000</v>
      </c>
      <c r="M12093" t="s">
        <v>2043</v>
      </c>
      <c r="N12093" t="s">
        <v>2043</v>
      </c>
      <c r="O12093" t="s">
        <v>2043</v>
      </c>
      <c r="P12093" t="s">
        <v>2046</v>
      </c>
    </row>
    <row r="12094" spans="1:16" x14ac:dyDescent="0.2">
      <c r="A12094" t="s">
        <v>2160</v>
      </c>
      <c r="B12094">
        <v>153</v>
      </c>
      <c r="C12094">
        <v>2020</v>
      </c>
      <c r="D12094" t="s">
        <v>214</v>
      </c>
      <c r="E12094" t="s">
        <v>920</v>
      </c>
      <c r="F12094" t="s">
        <v>86</v>
      </c>
      <c r="G12094" t="s">
        <v>1412</v>
      </c>
      <c r="H12094">
        <v>57076</v>
      </c>
      <c r="I12094">
        <v>21419</v>
      </c>
      <c r="J12094">
        <v>4739</v>
      </c>
      <c r="K12094">
        <v>118700</v>
      </c>
      <c r="L12094">
        <v>27943</v>
      </c>
      <c r="M12094" t="s">
        <v>2043</v>
      </c>
      <c r="N12094" t="s">
        <v>2043</v>
      </c>
      <c r="O12094" t="s">
        <v>2043</v>
      </c>
      <c r="P12094" t="s">
        <v>2043</v>
      </c>
    </row>
    <row r="12095" spans="1:16" x14ac:dyDescent="0.2">
      <c r="A12095" t="s">
        <v>2153</v>
      </c>
      <c r="B12095">
        <v>154</v>
      </c>
      <c r="C12095">
        <v>2020</v>
      </c>
      <c r="D12095" t="s">
        <v>350</v>
      </c>
      <c r="E12095" t="s">
        <v>2042</v>
      </c>
      <c r="F12095" t="s">
        <v>177</v>
      </c>
      <c r="G12095" t="s">
        <v>1487</v>
      </c>
      <c r="H12095">
        <v>2511</v>
      </c>
      <c r="I12095">
        <v>21336</v>
      </c>
      <c r="J12095">
        <v>450</v>
      </c>
      <c r="K12095">
        <v>10543</v>
      </c>
      <c r="L12095">
        <v>25000</v>
      </c>
      <c r="M12095" t="s">
        <v>2043</v>
      </c>
      <c r="N12095" t="s">
        <v>2043</v>
      </c>
      <c r="O12095" t="s">
        <v>2043</v>
      </c>
      <c r="P12095" t="s">
        <v>2043</v>
      </c>
    </row>
    <row r="12096" spans="1:16" x14ac:dyDescent="0.2">
      <c r="A12096" t="s">
        <v>2583</v>
      </c>
      <c r="B12096">
        <v>155</v>
      </c>
      <c r="C12096">
        <v>2020</v>
      </c>
      <c r="D12096" t="s">
        <v>1353</v>
      </c>
      <c r="E12096" t="s">
        <v>2045</v>
      </c>
      <c r="F12096" t="s">
        <v>35</v>
      </c>
      <c r="G12096" t="s">
        <v>2537</v>
      </c>
      <c r="H12096">
        <v>3311</v>
      </c>
      <c r="I12096">
        <v>21184</v>
      </c>
      <c r="J12096">
        <v>1257</v>
      </c>
      <c r="K12096">
        <v>29574</v>
      </c>
      <c r="L12096">
        <v>130000</v>
      </c>
      <c r="M12096" t="s">
        <v>2043</v>
      </c>
      <c r="N12096" t="s">
        <v>2043</v>
      </c>
      <c r="O12096" t="s">
        <v>2043</v>
      </c>
      <c r="P12096" t="s">
        <v>2043</v>
      </c>
    </row>
    <row r="12097" spans="1:16" x14ac:dyDescent="0.2">
      <c r="A12097" t="s">
        <v>2113</v>
      </c>
      <c r="B12097">
        <v>156</v>
      </c>
      <c r="C12097">
        <v>2020</v>
      </c>
      <c r="D12097" t="s">
        <v>60</v>
      </c>
      <c r="E12097" t="s">
        <v>2114</v>
      </c>
      <c r="F12097" t="s">
        <v>44</v>
      </c>
      <c r="G12097" t="s">
        <v>1417</v>
      </c>
      <c r="H12097">
        <v>123260</v>
      </c>
      <c r="I12097">
        <v>21077</v>
      </c>
      <c r="J12097">
        <v>6025</v>
      </c>
      <c r="K12097">
        <v>47511</v>
      </c>
      <c r="L12097">
        <v>205000</v>
      </c>
      <c r="M12097" t="s">
        <v>2043</v>
      </c>
      <c r="N12097" t="s">
        <v>2043</v>
      </c>
      <c r="O12097" t="s">
        <v>2043</v>
      </c>
      <c r="P12097" t="s">
        <v>2043</v>
      </c>
    </row>
    <row r="12098" spans="1:16" x14ac:dyDescent="0.2">
      <c r="A12098" t="s">
        <v>229</v>
      </c>
      <c r="B12098">
        <v>157</v>
      </c>
      <c r="C12098">
        <v>2020</v>
      </c>
      <c r="D12098" t="s">
        <v>230</v>
      </c>
      <c r="E12098" t="s">
        <v>2114</v>
      </c>
      <c r="F12098" t="s">
        <v>75</v>
      </c>
      <c r="G12098" t="s">
        <v>1439</v>
      </c>
      <c r="H12098">
        <v>24255</v>
      </c>
      <c r="I12098">
        <v>20972</v>
      </c>
      <c r="J12098">
        <v>1273</v>
      </c>
      <c r="K12098">
        <v>25051</v>
      </c>
      <c r="L12098">
        <v>174000</v>
      </c>
      <c r="M12098" t="s">
        <v>2043</v>
      </c>
      <c r="N12098" t="s">
        <v>2043</v>
      </c>
      <c r="O12098" t="s">
        <v>2043</v>
      </c>
      <c r="P12098" t="s">
        <v>2043</v>
      </c>
    </row>
    <row r="12099" spans="1:16" x14ac:dyDescent="0.2">
      <c r="A12099" t="s">
        <v>2142</v>
      </c>
      <c r="B12099">
        <v>158</v>
      </c>
      <c r="C12099">
        <v>2020</v>
      </c>
      <c r="D12099" t="s">
        <v>330</v>
      </c>
      <c r="E12099" t="s">
        <v>2143</v>
      </c>
      <c r="F12099" t="s">
        <v>187</v>
      </c>
      <c r="G12099" t="s">
        <v>1448</v>
      </c>
      <c r="H12099">
        <v>3109</v>
      </c>
      <c r="I12099">
        <v>20864</v>
      </c>
      <c r="J12099">
        <v>466</v>
      </c>
      <c r="K12099">
        <v>9224</v>
      </c>
      <c r="L12099">
        <v>28000</v>
      </c>
      <c r="M12099" t="s">
        <v>2043</v>
      </c>
      <c r="N12099" t="s">
        <v>2043</v>
      </c>
      <c r="O12099" t="s">
        <v>2043</v>
      </c>
      <c r="P12099" t="s">
        <v>2043</v>
      </c>
    </row>
    <row r="12100" spans="1:16" x14ac:dyDescent="0.2">
      <c r="A12100" t="s">
        <v>2529</v>
      </c>
      <c r="B12100">
        <v>159</v>
      </c>
      <c r="C12100">
        <v>2020</v>
      </c>
      <c r="D12100" t="s">
        <v>57</v>
      </c>
      <c r="E12100" t="s">
        <v>2044</v>
      </c>
      <c r="F12100" t="s">
        <v>28</v>
      </c>
      <c r="G12100" t="s">
        <v>1406</v>
      </c>
      <c r="H12100">
        <v>29809</v>
      </c>
      <c r="I12100">
        <v>20822</v>
      </c>
      <c r="J12100">
        <v>4441</v>
      </c>
      <c r="K12100">
        <v>381508</v>
      </c>
      <c r="L12100">
        <v>48400</v>
      </c>
      <c r="M12100" t="s">
        <v>2043</v>
      </c>
      <c r="N12100" t="s">
        <v>2043</v>
      </c>
      <c r="O12100" t="s">
        <v>2043</v>
      </c>
      <c r="P12100" t="s">
        <v>2043</v>
      </c>
    </row>
    <row r="12101" spans="1:16" x14ac:dyDescent="0.2">
      <c r="A12101" t="s">
        <v>2157</v>
      </c>
      <c r="B12101">
        <v>160</v>
      </c>
      <c r="C12101">
        <v>2020</v>
      </c>
      <c r="D12101" t="s">
        <v>65</v>
      </c>
      <c r="E12101" t="s">
        <v>2044</v>
      </c>
      <c r="F12101" t="s">
        <v>33</v>
      </c>
      <c r="G12101" t="s">
        <v>1427</v>
      </c>
      <c r="H12101">
        <v>12625</v>
      </c>
      <c r="I12101">
        <v>20740</v>
      </c>
      <c r="J12101">
        <v>2085</v>
      </c>
      <c r="K12101">
        <v>70817</v>
      </c>
      <c r="L12101">
        <v>19500</v>
      </c>
      <c r="M12101" t="s">
        <v>2043</v>
      </c>
      <c r="N12101" t="s">
        <v>2043</v>
      </c>
      <c r="O12101" t="s">
        <v>2043</v>
      </c>
      <c r="P12101" t="s">
        <v>2043</v>
      </c>
    </row>
    <row r="12102" spans="1:16" x14ac:dyDescent="0.2">
      <c r="A12102" t="s">
        <v>1259</v>
      </c>
      <c r="B12102">
        <v>161</v>
      </c>
      <c r="C12102">
        <v>2020</v>
      </c>
      <c r="D12102" t="s">
        <v>824</v>
      </c>
      <c r="E12102" t="s">
        <v>112</v>
      </c>
      <c r="F12102" t="s">
        <v>80</v>
      </c>
      <c r="G12102" t="s">
        <v>1553</v>
      </c>
      <c r="H12102">
        <v>96457</v>
      </c>
      <c r="I12102">
        <v>20521</v>
      </c>
      <c r="J12102">
        <v>3008</v>
      </c>
      <c r="K12102">
        <v>62082</v>
      </c>
      <c r="L12102">
        <v>60000</v>
      </c>
      <c r="M12102" t="s">
        <v>2043</v>
      </c>
      <c r="N12102" t="s">
        <v>2043</v>
      </c>
      <c r="O12102" t="s">
        <v>2043</v>
      </c>
      <c r="P12102" t="s">
        <v>2043</v>
      </c>
    </row>
    <row r="12103" spans="1:16" x14ac:dyDescent="0.2">
      <c r="A12103" t="s">
        <v>2146</v>
      </c>
      <c r="B12103">
        <v>162</v>
      </c>
      <c r="C12103">
        <v>2020</v>
      </c>
      <c r="D12103" t="s">
        <v>32</v>
      </c>
      <c r="E12103" t="s">
        <v>2064</v>
      </c>
      <c r="F12103" t="s">
        <v>18</v>
      </c>
      <c r="G12103" t="s">
        <v>1490</v>
      </c>
      <c r="H12103">
        <v>5378</v>
      </c>
      <c r="I12103">
        <v>20419</v>
      </c>
      <c r="J12103">
        <v>1184</v>
      </c>
      <c r="K12103">
        <v>18881</v>
      </c>
      <c r="L12103">
        <v>77000</v>
      </c>
      <c r="M12103" t="s">
        <v>2043</v>
      </c>
      <c r="N12103" t="s">
        <v>2043</v>
      </c>
      <c r="O12103" t="s">
        <v>2043</v>
      </c>
      <c r="P12103" t="s">
        <v>2043</v>
      </c>
    </row>
    <row r="12104" spans="1:16" x14ac:dyDescent="0.2">
      <c r="A12104" t="s">
        <v>2314</v>
      </c>
      <c r="B12104">
        <v>163</v>
      </c>
      <c r="C12104">
        <v>2020</v>
      </c>
      <c r="D12104" t="s">
        <v>221</v>
      </c>
      <c r="E12104" t="s">
        <v>221</v>
      </c>
      <c r="F12104" t="s">
        <v>55</v>
      </c>
      <c r="G12104" t="s">
        <v>1453</v>
      </c>
      <c r="H12104">
        <v>4735</v>
      </c>
      <c r="I12104">
        <v>20173</v>
      </c>
      <c r="J12104">
        <v>261</v>
      </c>
      <c r="K12104">
        <v>14462</v>
      </c>
      <c r="L12104">
        <v>86000</v>
      </c>
      <c r="M12104" t="s">
        <v>2043</v>
      </c>
      <c r="N12104" t="s">
        <v>2043</v>
      </c>
      <c r="O12104" t="s">
        <v>2043</v>
      </c>
      <c r="P12104" t="s">
        <v>2043</v>
      </c>
    </row>
    <row r="12105" spans="1:16" x14ac:dyDescent="0.2">
      <c r="A12105" t="s">
        <v>2443</v>
      </c>
      <c r="B12105">
        <v>164</v>
      </c>
      <c r="C12105">
        <v>2020</v>
      </c>
      <c r="D12105" t="s">
        <v>175</v>
      </c>
      <c r="E12105" t="s">
        <v>2067</v>
      </c>
      <c r="F12105" t="s">
        <v>55</v>
      </c>
      <c r="G12105" t="s">
        <v>2444</v>
      </c>
      <c r="H12105">
        <v>164772</v>
      </c>
      <c r="I12105">
        <v>20156</v>
      </c>
      <c r="J12105">
        <v>1867</v>
      </c>
      <c r="K12105">
        <v>33976</v>
      </c>
      <c r="L12105">
        <v>8600</v>
      </c>
      <c r="M12105" t="s">
        <v>2046</v>
      </c>
      <c r="N12105" t="s">
        <v>2043</v>
      </c>
      <c r="O12105" t="s">
        <v>2043</v>
      </c>
      <c r="P12105" t="s">
        <v>2043</v>
      </c>
    </row>
    <row r="12106" spans="1:16" x14ac:dyDescent="0.2">
      <c r="A12106" t="s">
        <v>2154</v>
      </c>
      <c r="B12106">
        <v>165</v>
      </c>
      <c r="C12106">
        <v>2020</v>
      </c>
      <c r="D12106" t="s">
        <v>24</v>
      </c>
      <c r="E12106" t="s">
        <v>2042</v>
      </c>
      <c r="F12106" t="s">
        <v>187</v>
      </c>
      <c r="G12106" t="s">
        <v>1501</v>
      </c>
      <c r="H12106">
        <v>2265</v>
      </c>
      <c r="I12106">
        <v>19974</v>
      </c>
      <c r="J12106">
        <v>691</v>
      </c>
      <c r="K12106">
        <v>14555</v>
      </c>
      <c r="L12106">
        <v>79500</v>
      </c>
      <c r="M12106" t="s">
        <v>2043</v>
      </c>
      <c r="N12106" t="s">
        <v>2046</v>
      </c>
      <c r="O12106" t="s">
        <v>2043</v>
      </c>
      <c r="P12106" t="s">
        <v>2043</v>
      </c>
    </row>
    <row r="12107" spans="1:16" x14ac:dyDescent="0.2">
      <c r="A12107" t="s">
        <v>2170</v>
      </c>
      <c r="B12107">
        <v>166</v>
      </c>
      <c r="C12107">
        <v>2020</v>
      </c>
      <c r="D12107" t="s">
        <v>17</v>
      </c>
      <c r="E12107" t="s">
        <v>17</v>
      </c>
      <c r="F12107" t="s">
        <v>18</v>
      </c>
      <c r="G12107" t="s">
        <v>1491</v>
      </c>
      <c r="H12107">
        <v>4913</v>
      </c>
      <c r="I12107">
        <v>19810</v>
      </c>
      <c r="J12107">
        <v>754</v>
      </c>
      <c r="K12107">
        <v>12681</v>
      </c>
      <c r="L12107">
        <v>164100</v>
      </c>
      <c r="M12107" t="s">
        <v>2043</v>
      </c>
      <c r="N12107" t="s">
        <v>2043</v>
      </c>
      <c r="O12107" t="s">
        <v>2043</v>
      </c>
      <c r="P12107" t="s">
        <v>2043</v>
      </c>
    </row>
    <row r="12108" spans="1:16" x14ac:dyDescent="0.2">
      <c r="A12108" t="s">
        <v>2165</v>
      </c>
      <c r="B12108">
        <v>167</v>
      </c>
      <c r="C12108">
        <v>2020</v>
      </c>
      <c r="D12108" t="s">
        <v>38</v>
      </c>
      <c r="E12108" t="s">
        <v>2055</v>
      </c>
      <c r="F12108" t="s">
        <v>35</v>
      </c>
      <c r="G12108" t="s">
        <v>1494</v>
      </c>
      <c r="H12108">
        <v>71863</v>
      </c>
      <c r="I12108">
        <v>19796</v>
      </c>
      <c r="J12108">
        <v>1293</v>
      </c>
      <c r="K12108">
        <v>49271</v>
      </c>
      <c r="L12108">
        <v>7300</v>
      </c>
      <c r="M12108" t="s">
        <v>2043</v>
      </c>
      <c r="N12108" t="s">
        <v>2043</v>
      </c>
      <c r="O12108" t="s">
        <v>2043</v>
      </c>
      <c r="P12108" t="s">
        <v>2043</v>
      </c>
    </row>
    <row r="12109" spans="1:16" x14ac:dyDescent="0.2">
      <c r="A12109" t="s">
        <v>2482</v>
      </c>
      <c r="B12109">
        <v>168</v>
      </c>
      <c r="C12109">
        <v>2020</v>
      </c>
      <c r="D12109" t="s">
        <v>985</v>
      </c>
      <c r="E12109" t="s">
        <v>115</v>
      </c>
      <c r="F12109" t="s">
        <v>35</v>
      </c>
      <c r="G12109" t="s">
        <v>1494</v>
      </c>
      <c r="H12109">
        <v>2897</v>
      </c>
      <c r="I12109">
        <v>19744</v>
      </c>
      <c r="J12109">
        <v>167</v>
      </c>
      <c r="K12109">
        <v>4654</v>
      </c>
      <c r="L12109">
        <v>18000</v>
      </c>
      <c r="M12109" t="s">
        <v>2043</v>
      </c>
      <c r="N12109" t="s">
        <v>2043</v>
      </c>
      <c r="O12109" t="s">
        <v>2043</v>
      </c>
      <c r="P12109" t="s">
        <v>2043</v>
      </c>
    </row>
    <row r="12110" spans="1:16" x14ac:dyDescent="0.2">
      <c r="A12110" t="s">
        <v>393</v>
      </c>
      <c r="B12110">
        <v>169</v>
      </c>
      <c r="C12110">
        <v>2020</v>
      </c>
      <c r="D12110" t="s">
        <v>976</v>
      </c>
      <c r="E12110" t="s">
        <v>115</v>
      </c>
      <c r="F12110" t="s">
        <v>398</v>
      </c>
      <c r="G12110" t="s">
        <v>1512</v>
      </c>
      <c r="H12110">
        <v>2506</v>
      </c>
      <c r="I12110">
        <v>19519</v>
      </c>
      <c r="J12110">
        <v>176</v>
      </c>
      <c r="K12110">
        <v>8565</v>
      </c>
      <c r="L12110">
        <v>15500</v>
      </c>
      <c r="M12110" t="s">
        <v>2043</v>
      </c>
      <c r="N12110" t="s">
        <v>2043</v>
      </c>
      <c r="O12110" t="s">
        <v>2043</v>
      </c>
      <c r="P12110" t="s">
        <v>2043</v>
      </c>
    </row>
    <row r="12111" spans="1:16" x14ac:dyDescent="0.2">
      <c r="A12111" t="s">
        <v>2530</v>
      </c>
      <c r="B12111">
        <v>170</v>
      </c>
      <c r="C12111">
        <v>2020</v>
      </c>
      <c r="D12111" t="s">
        <v>79</v>
      </c>
      <c r="E12111" t="s">
        <v>2044</v>
      </c>
      <c r="F12111" t="s">
        <v>33</v>
      </c>
      <c r="G12111" t="s">
        <v>1498</v>
      </c>
      <c r="H12111">
        <v>9871</v>
      </c>
      <c r="I12111">
        <v>19461</v>
      </c>
      <c r="J12111">
        <v>3747</v>
      </c>
      <c r="K12111">
        <v>104826</v>
      </c>
      <c r="L12111">
        <v>16500</v>
      </c>
      <c r="M12111" t="s">
        <v>2043</v>
      </c>
      <c r="N12111" t="s">
        <v>2043</v>
      </c>
      <c r="O12111" t="s">
        <v>2043</v>
      </c>
      <c r="P12111" t="s">
        <v>2043</v>
      </c>
    </row>
    <row r="12112" spans="1:16" x14ac:dyDescent="0.2">
      <c r="A12112" t="s">
        <v>2192</v>
      </c>
      <c r="B12112">
        <v>171</v>
      </c>
      <c r="C12112">
        <v>2020</v>
      </c>
      <c r="D12112" t="s">
        <v>998</v>
      </c>
      <c r="E12112" t="s">
        <v>115</v>
      </c>
      <c r="F12112" t="s">
        <v>86</v>
      </c>
      <c r="G12112" t="s">
        <v>1412</v>
      </c>
      <c r="H12112">
        <v>9789</v>
      </c>
      <c r="I12112">
        <v>19392</v>
      </c>
      <c r="J12112">
        <v>621</v>
      </c>
      <c r="K12112">
        <v>14646</v>
      </c>
      <c r="L12112">
        <v>55000</v>
      </c>
      <c r="M12112" t="s">
        <v>2043</v>
      </c>
      <c r="N12112" t="s">
        <v>2043</v>
      </c>
      <c r="O12112" t="s">
        <v>2043</v>
      </c>
      <c r="P12112" t="s">
        <v>2043</v>
      </c>
    </row>
    <row r="12113" spans="1:16" x14ac:dyDescent="0.2">
      <c r="A12113" t="s">
        <v>2178</v>
      </c>
      <c r="B12113">
        <v>172</v>
      </c>
      <c r="C12113">
        <v>2020</v>
      </c>
      <c r="D12113" t="s">
        <v>214</v>
      </c>
      <c r="E12113" t="s">
        <v>920</v>
      </c>
      <c r="F12113" t="s">
        <v>177</v>
      </c>
      <c r="G12113" t="s">
        <v>1500</v>
      </c>
      <c r="H12113">
        <v>117655</v>
      </c>
      <c r="I12113">
        <v>19204</v>
      </c>
      <c r="J12113">
        <v>3769</v>
      </c>
      <c r="K12113">
        <v>117691</v>
      </c>
      <c r="L12113">
        <v>14800</v>
      </c>
      <c r="M12113" t="s">
        <v>2043</v>
      </c>
      <c r="N12113" t="s">
        <v>2043</v>
      </c>
      <c r="O12113" t="s">
        <v>2043</v>
      </c>
      <c r="P12113" t="s">
        <v>2043</v>
      </c>
    </row>
    <row r="12114" spans="1:16" x14ac:dyDescent="0.2">
      <c r="A12114" t="s">
        <v>2222</v>
      </c>
      <c r="B12114">
        <v>173</v>
      </c>
      <c r="C12114">
        <v>2020</v>
      </c>
      <c r="D12114" t="s">
        <v>350</v>
      </c>
      <c r="E12114" t="s">
        <v>2042</v>
      </c>
      <c r="F12114" t="s">
        <v>35</v>
      </c>
      <c r="G12114" t="s">
        <v>1494</v>
      </c>
      <c r="H12114">
        <v>8795</v>
      </c>
      <c r="I12114">
        <v>19146</v>
      </c>
      <c r="J12114">
        <v>842</v>
      </c>
      <c r="K12114">
        <v>18718</v>
      </c>
      <c r="L12114">
        <v>25946</v>
      </c>
      <c r="M12114" t="s">
        <v>2043</v>
      </c>
      <c r="N12114" t="s">
        <v>2043</v>
      </c>
      <c r="O12114" t="s">
        <v>2043</v>
      </c>
      <c r="P12114" t="s">
        <v>2043</v>
      </c>
    </row>
    <row r="12115" spans="1:16" x14ac:dyDescent="0.2">
      <c r="A12115" t="s">
        <v>2166</v>
      </c>
      <c r="B12115">
        <v>174</v>
      </c>
      <c r="C12115">
        <v>2020</v>
      </c>
      <c r="D12115" t="s">
        <v>1294</v>
      </c>
      <c r="E12115" t="s">
        <v>112</v>
      </c>
      <c r="F12115" t="s">
        <v>22</v>
      </c>
      <c r="G12115" t="s">
        <v>1502</v>
      </c>
      <c r="H12115">
        <v>1502</v>
      </c>
      <c r="I12115">
        <v>18479</v>
      </c>
      <c r="J12115">
        <v>232</v>
      </c>
      <c r="K12115">
        <v>23351</v>
      </c>
      <c r="L12115">
        <v>101104</v>
      </c>
      <c r="M12115" t="s">
        <v>2043</v>
      </c>
      <c r="N12115" t="s">
        <v>2043</v>
      </c>
      <c r="O12115" t="s">
        <v>2043</v>
      </c>
      <c r="P12115" t="s">
        <v>2043</v>
      </c>
    </row>
    <row r="12116" spans="1:16" x14ac:dyDescent="0.2">
      <c r="A12116" t="s">
        <v>2138</v>
      </c>
      <c r="B12116">
        <v>175</v>
      </c>
      <c r="C12116">
        <v>2020</v>
      </c>
      <c r="D12116" t="s">
        <v>1077</v>
      </c>
      <c r="E12116" t="s">
        <v>2054</v>
      </c>
      <c r="F12116" t="s">
        <v>22</v>
      </c>
      <c r="G12116" t="s">
        <v>1400</v>
      </c>
      <c r="H12116">
        <v>43663</v>
      </c>
      <c r="I12116">
        <v>18450</v>
      </c>
      <c r="J12116">
        <v>2157</v>
      </c>
      <c r="K12116">
        <v>15283</v>
      </c>
      <c r="L12116">
        <v>40000</v>
      </c>
      <c r="M12116" t="s">
        <v>2043</v>
      </c>
      <c r="N12116" t="s">
        <v>2043</v>
      </c>
      <c r="O12116" t="s">
        <v>2043</v>
      </c>
      <c r="P12116" t="s">
        <v>2043</v>
      </c>
    </row>
    <row r="12117" spans="1:16" x14ac:dyDescent="0.2">
      <c r="A12117" t="s">
        <v>2123</v>
      </c>
      <c r="B12117">
        <v>176</v>
      </c>
      <c r="C12117">
        <v>2020</v>
      </c>
      <c r="D12117" t="s">
        <v>1727</v>
      </c>
      <c r="E12117" t="s">
        <v>2064</v>
      </c>
      <c r="F12117" t="s">
        <v>142</v>
      </c>
      <c r="G12117" t="s">
        <v>1480</v>
      </c>
      <c r="H12117">
        <v>29154</v>
      </c>
      <c r="I12117">
        <v>18372</v>
      </c>
      <c r="J12117">
        <v>2306</v>
      </c>
      <c r="K12117">
        <v>20497</v>
      </c>
      <c r="L12117">
        <v>88000</v>
      </c>
      <c r="M12117" t="s">
        <v>2043</v>
      </c>
      <c r="N12117" t="s">
        <v>2043</v>
      </c>
      <c r="O12117" t="s">
        <v>2043</v>
      </c>
      <c r="P12117" t="s">
        <v>2043</v>
      </c>
    </row>
    <row r="12118" spans="1:16" x14ac:dyDescent="0.2">
      <c r="A12118" t="s">
        <v>2272</v>
      </c>
      <c r="B12118">
        <v>177</v>
      </c>
      <c r="C12118">
        <v>2020</v>
      </c>
      <c r="D12118" t="s">
        <v>1103</v>
      </c>
      <c r="E12118" t="s">
        <v>2118</v>
      </c>
      <c r="F12118" t="s">
        <v>86</v>
      </c>
      <c r="G12118" t="s">
        <v>1412</v>
      </c>
      <c r="H12118">
        <v>7304</v>
      </c>
      <c r="I12118">
        <v>18289</v>
      </c>
      <c r="J12118">
        <v>863</v>
      </c>
      <c r="K12118">
        <v>30157</v>
      </c>
      <c r="L12118">
        <v>51100</v>
      </c>
      <c r="M12118" t="s">
        <v>2043</v>
      </c>
      <c r="N12118" t="s">
        <v>2043</v>
      </c>
      <c r="O12118" t="s">
        <v>2043</v>
      </c>
      <c r="P12118" t="s">
        <v>2043</v>
      </c>
    </row>
    <row r="12119" spans="1:16" x14ac:dyDescent="0.2">
      <c r="A12119" t="s">
        <v>2242</v>
      </c>
      <c r="B12119">
        <v>178</v>
      </c>
      <c r="C12119">
        <v>2020</v>
      </c>
      <c r="D12119" t="s">
        <v>1353</v>
      </c>
      <c r="E12119" t="s">
        <v>2045</v>
      </c>
      <c r="F12119" t="s">
        <v>44</v>
      </c>
      <c r="G12119" t="s">
        <v>2483</v>
      </c>
      <c r="H12119">
        <v>13316</v>
      </c>
      <c r="I12119">
        <v>18032</v>
      </c>
      <c r="J12119">
        <v>737</v>
      </c>
      <c r="K12119">
        <v>7999</v>
      </c>
      <c r="L12119">
        <v>9900</v>
      </c>
      <c r="M12119" t="s">
        <v>2043</v>
      </c>
      <c r="N12119" t="s">
        <v>2046</v>
      </c>
      <c r="O12119" t="s">
        <v>2043</v>
      </c>
      <c r="P12119" t="s">
        <v>2043</v>
      </c>
    </row>
    <row r="12120" spans="1:16" x14ac:dyDescent="0.2">
      <c r="A12120" t="s">
        <v>2449</v>
      </c>
      <c r="B12120">
        <v>179</v>
      </c>
      <c r="C12120">
        <v>2020</v>
      </c>
      <c r="D12120" t="s">
        <v>1138</v>
      </c>
      <c r="E12120" t="s">
        <v>2044</v>
      </c>
      <c r="F12120" t="s">
        <v>44</v>
      </c>
      <c r="G12120" t="s">
        <v>1417</v>
      </c>
      <c r="H12120">
        <v>5207</v>
      </c>
      <c r="I12120">
        <v>17983</v>
      </c>
      <c r="J12120">
        <v>535</v>
      </c>
      <c r="K12120">
        <v>13673</v>
      </c>
      <c r="L12120">
        <v>93400</v>
      </c>
      <c r="M12120" t="s">
        <v>2043</v>
      </c>
      <c r="N12120" t="s">
        <v>2043</v>
      </c>
      <c r="O12120" t="s">
        <v>2043</v>
      </c>
      <c r="P12120" t="s">
        <v>2043</v>
      </c>
    </row>
    <row r="12121" spans="1:16" x14ac:dyDescent="0.2">
      <c r="A12121" t="s">
        <v>2252</v>
      </c>
      <c r="B12121">
        <v>180</v>
      </c>
      <c r="C12121">
        <v>2020</v>
      </c>
      <c r="D12121" t="s">
        <v>46</v>
      </c>
      <c r="E12121" t="s">
        <v>46</v>
      </c>
      <c r="F12121" t="s">
        <v>53</v>
      </c>
      <c r="G12121" t="s">
        <v>1521</v>
      </c>
      <c r="H12121">
        <v>42186</v>
      </c>
      <c r="I12121">
        <v>17901</v>
      </c>
      <c r="J12121">
        <v>1541</v>
      </c>
      <c r="K12121">
        <v>20496</v>
      </c>
      <c r="L12121">
        <v>61111</v>
      </c>
      <c r="M12121" t="s">
        <v>2043</v>
      </c>
      <c r="N12121" t="s">
        <v>2043</v>
      </c>
      <c r="O12121" t="s">
        <v>2043</v>
      </c>
      <c r="P12121" t="s">
        <v>2043</v>
      </c>
    </row>
    <row r="12122" spans="1:16" x14ac:dyDescent="0.2">
      <c r="A12122" t="s">
        <v>1250</v>
      </c>
      <c r="B12122">
        <v>181</v>
      </c>
      <c r="C12122">
        <v>2020</v>
      </c>
      <c r="D12122" t="s">
        <v>221</v>
      </c>
      <c r="E12122" t="s">
        <v>221</v>
      </c>
      <c r="F12122" t="s">
        <v>22</v>
      </c>
      <c r="G12122" t="s">
        <v>1400</v>
      </c>
      <c r="H12122">
        <v>969</v>
      </c>
      <c r="I12122">
        <v>17817</v>
      </c>
      <c r="J12122">
        <v>1305</v>
      </c>
      <c r="K12122">
        <v>7884</v>
      </c>
      <c r="L12122">
        <v>53349</v>
      </c>
      <c r="M12122" t="s">
        <v>2043</v>
      </c>
      <c r="N12122" t="s">
        <v>2043</v>
      </c>
      <c r="O12122" t="s">
        <v>2043</v>
      </c>
      <c r="P12122" t="s">
        <v>2043</v>
      </c>
    </row>
    <row r="12123" spans="1:16" x14ac:dyDescent="0.2">
      <c r="A12123" t="s">
        <v>2487</v>
      </c>
      <c r="B12123">
        <v>182</v>
      </c>
      <c r="C12123">
        <v>2020</v>
      </c>
      <c r="D12123" t="s">
        <v>1359</v>
      </c>
      <c r="E12123" t="s">
        <v>2143</v>
      </c>
      <c r="F12123" t="s">
        <v>55</v>
      </c>
      <c r="G12123" t="s">
        <v>1456</v>
      </c>
      <c r="H12123">
        <v>112299</v>
      </c>
      <c r="I12123">
        <v>17772</v>
      </c>
      <c r="J12123">
        <v>2459</v>
      </c>
      <c r="K12123">
        <v>51333</v>
      </c>
      <c r="L12123">
        <v>23200</v>
      </c>
      <c r="M12123" t="s">
        <v>2043</v>
      </c>
      <c r="N12123" t="s">
        <v>2043</v>
      </c>
      <c r="O12123" t="s">
        <v>2043</v>
      </c>
      <c r="P12123" t="s">
        <v>2043</v>
      </c>
    </row>
    <row r="12124" spans="1:16" x14ac:dyDescent="0.2">
      <c r="A12124" t="s">
        <v>958</v>
      </c>
      <c r="B12124">
        <v>183</v>
      </c>
      <c r="C12124">
        <v>2020</v>
      </c>
      <c r="D12124" t="s">
        <v>1111</v>
      </c>
      <c r="E12124" t="s">
        <v>221</v>
      </c>
      <c r="F12124" t="s">
        <v>22</v>
      </c>
      <c r="G12124" t="s">
        <v>1678</v>
      </c>
      <c r="H12124">
        <v>12456</v>
      </c>
      <c r="I12124">
        <v>17593</v>
      </c>
      <c r="J12124">
        <v>1619</v>
      </c>
      <c r="K12124">
        <v>15607</v>
      </c>
      <c r="L12124">
        <v>8916</v>
      </c>
      <c r="M12124" t="s">
        <v>2043</v>
      </c>
      <c r="N12124" t="s">
        <v>2043</v>
      </c>
      <c r="O12124" t="s">
        <v>2043</v>
      </c>
      <c r="P12124" t="s">
        <v>2043</v>
      </c>
    </row>
    <row r="12125" spans="1:16" x14ac:dyDescent="0.2">
      <c r="A12125" t="s">
        <v>2652</v>
      </c>
      <c r="B12125">
        <v>184</v>
      </c>
      <c r="C12125">
        <v>2020</v>
      </c>
      <c r="D12125" t="s">
        <v>21</v>
      </c>
      <c r="E12125" t="s">
        <v>920</v>
      </c>
      <c r="F12125" t="s">
        <v>22</v>
      </c>
      <c r="G12125" t="s">
        <v>1502</v>
      </c>
      <c r="H12125">
        <v>3968</v>
      </c>
      <c r="I12125">
        <v>17487</v>
      </c>
      <c r="J12125">
        <v>772</v>
      </c>
      <c r="K12125">
        <v>12165</v>
      </c>
      <c r="L12125">
        <v>4074</v>
      </c>
      <c r="M12125" t="s">
        <v>2043</v>
      </c>
      <c r="N12125" t="s">
        <v>2043</v>
      </c>
      <c r="O12125" t="s">
        <v>2043</v>
      </c>
      <c r="P12125" t="s">
        <v>2043</v>
      </c>
    </row>
    <row r="12126" spans="1:16" x14ac:dyDescent="0.2">
      <c r="A12126" t="s">
        <v>2312</v>
      </c>
      <c r="B12126">
        <v>185</v>
      </c>
      <c r="C12126">
        <v>2020</v>
      </c>
      <c r="D12126" t="s">
        <v>17</v>
      </c>
      <c r="E12126" t="s">
        <v>17</v>
      </c>
      <c r="F12126" t="s">
        <v>44</v>
      </c>
      <c r="G12126" t="s">
        <v>1608</v>
      </c>
      <c r="H12126">
        <v>292</v>
      </c>
      <c r="I12126">
        <v>17450</v>
      </c>
      <c r="J12126">
        <v>334</v>
      </c>
      <c r="K12126">
        <v>13226</v>
      </c>
      <c r="L12126">
        <v>78000</v>
      </c>
      <c r="M12126" t="s">
        <v>2043</v>
      </c>
      <c r="N12126" t="s">
        <v>2043</v>
      </c>
      <c r="O12126" t="s">
        <v>2043</v>
      </c>
      <c r="P12126" t="s">
        <v>2043</v>
      </c>
    </row>
    <row r="12127" spans="1:16" x14ac:dyDescent="0.2">
      <c r="A12127" t="s">
        <v>2163</v>
      </c>
      <c r="B12127">
        <v>186</v>
      </c>
      <c r="C12127">
        <v>2020</v>
      </c>
      <c r="D12127" t="s">
        <v>488</v>
      </c>
      <c r="E12127" t="s">
        <v>920</v>
      </c>
      <c r="F12127" t="s">
        <v>22</v>
      </c>
      <c r="G12127" t="s">
        <v>1403</v>
      </c>
      <c r="H12127">
        <v>20907</v>
      </c>
      <c r="I12127">
        <v>17380</v>
      </c>
      <c r="J12127">
        <v>2735</v>
      </c>
      <c r="K12127">
        <v>37125</v>
      </c>
      <c r="L12127">
        <v>2900</v>
      </c>
      <c r="M12127" t="s">
        <v>2043</v>
      </c>
      <c r="N12127" t="s">
        <v>2043</v>
      </c>
      <c r="O12127" t="s">
        <v>2043</v>
      </c>
      <c r="P12127" t="s">
        <v>2043</v>
      </c>
    </row>
    <row r="12128" spans="1:16" x14ac:dyDescent="0.2">
      <c r="A12128" t="s">
        <v>2309</v>
      </c>
      <c r="B12128">
        <v>187</v>
      </c>
      <c r="C12128">
        <v>2020</v>
      </c>
      <c r="D12128" t="s">
        <v>824</v>
      </c>
      <c r="E12128" t="s">
        <v>112</v>
      </c>
      <c r="F12128" t="s">
        <v>41</v>
      </c>
      <c r="G12128" t="s">
        <v>1436</v>
      </c>
      <c r="H12128">
        <v>62308</v>
      </c>
      <c r="I12128">
        <v>17290</v>
      </c>
      <c r="J12128">
        <v>1233</v>
      </c>
      <c r="K12128">
        <v>51765</v>
      </c>
      <c r="L12128">
        <v>70093</v>
      </c>
      <c r="M12128" t="s">
        <v>2043</v>
      </c>
      <c r="N12128" t="s">
        <v>2043</v>
      </c>
      <c r="O12128" t="s">
        <v>2043</v>
      </c>
      <c r="P12128" t="s">
        <v>2043</v>
      </c>
    </row>
    <row r="12129" spans="1:16" x14ac:dyDescent="0.2">
      <c r="A12129" t="s">
        <v>2214</v>
      </c>
      <c r="B12129">
        <v>188</v>
      </c>
      <c r="C12129">
        <v>2020</v>
      </c>
      <c r="D12129" t="s">
        <v>97</v>
      </c>
      <c r="E12129" t="s">
        <v>2044</v>
      </c>
      <c r="F12129" t="s">
        <v>98</v>
      </c>
      <c r="G12129" t="s">
        <v>1684</v>
      </c>
      <c r="H12129">
        <v>5142</v>
      </c>
      <c r="I12129">
        <v>17258</v>
      </c>
      <c r="J12129">
        <v>886</v>
      </c>
      <c r="K12129">
        <v>334761</v>
      </c>
      <c r="L12129">
        <v>11357</v>
      </c>
      <c r="M12129" t="s">
        <v>2043</v>
      </c>
      <c r="N12129" t="s">
        <v>2043</v>
      </c>
      <c r="O12129" t="s">
        <v>2043</v>
      </c>
      <c r="P12129" t="s">
        <v>2043</v>
      </c>
    </row>
    <row r="12130" spans="1:16" x14ac:dyDescent="0.2">
      <c r="A12130" t="s">
        <v>2618</v>
      </c>
      <c r="B12130">
        <v>189</v>
      </c>
      <c r="C12130">
        <v>2020</v>
      </c>
      <c r="D12130" t="s">
        <v>214</v>
      </c>
      <c r="E12130" t="s">
        <v>920</v>
      </c>
      <c r="F12130" t="s">
        <v>55</v>
      </c>
      <c r="G12130" t="s">
        <v>1413</v>
      </c>
      <c r="H12130">
        <v>4763</v>
      </c>
      <c r="I12130">
        <v>17129</v>
      </c>
      <c r="J12130">
        <v>7656</v>
      </c>
      <c r="K12130">
        <v>85196</v>
      </c>
      <c r="L12130">
        <v>23000</v>
      </c>
      <c r="M12130" t="s">
        <v>2043</v>
      </c>
      <c r="N12130" t="s">
        <v>2046</v>
      </c>
      <c r="O12130" t="s">
        <v>2043</v>
      </c>
      <c r="P12130" t="s">
        <v>2043</v>
      </c>
    </row>
    <row r="12131" spans="1:16" x14ac:dyDescent="0.2">
      <c r="A12131" t="s">
        <v>2653</v>
      </c>
      <c r="B12131">
        <v>190</v>
      </c>
      <c r="C12131">
        <v>2020</v>
      </c>
      <c r="D12131" t="s">
        <v>636</v>
      </c>
      <c r="E12131" t="s">
        <v>2045</v>
      </c>
      <c r="F12131" t="s">
        <v>55</v>
      </c>
      <c r="G12131" t="s">
        <v>1413</v>
      </c>
      <c r="H12131">
        <v>128862</v>
      </c>
      <c r="I12131">
        <v>17098</v>
      </c>
      <c r="J12131">
        <v>126</v>
      </c>
      <c r="K12131">
        <v>55126</v>
      </c>
      <c r="L12131">
        <v>49000</v>
      </c>
      <c r="M12131" t="s">
        <v>2046</v>
      </c>
      <c r="N12131" t="s">
        <v>2043</v>
      </c>
      <c r="O12131" t="s">
        <v>2043</v>
      </c>
      <c r="P12131" t="s">
        <v>2043</v>
      </c>
    </row>
    <row r="12132" spans="1:16" x14ac:dyDescent="0.2">
      <c r="A12132" t="s">
        <v>2534</v>
      </c>
      <c r="B12132">
        <v>191</v>
      </c>
      <c r="C12132">
        <v>2020</v>
      </c>
      <c r="D12132" t="s">
        <v>1359</v>
      </c>
      <c r="E12132" t="s">
        <v>2143</v>
      </c>
      <c r="F12132" t="s">
        <v>28</v>
      </c>
      <c r="G12132" t="s">
        <v>1445</v>
      </c>
      <c r="H12132">
        <v>242794</v>
      </c>
      <c r="I12132">
        <v>16883</v>
      </c>
      <c r="J12132">
        <v>8118</v>
      </c>
      <c r="K12132">
        <v>29236</v>
      </c>
      <c r="L12132">
        <v>18600</v>
      </c>
      <c r="M12132" t="s">
        <v>2043</v>
      </c>
      <c r="N12132" t="s">
        <v>2043</v>
      </c>
      <c r="O12132" t="s">
        <v>2043</v>
      </c>
      <c r="P12132" t="s">
        <v>2043</v>
      </c>
    </row>
    <row r="12133" spans="1:16" x14ac:dyDescent="0.2">
      <c r="A12133" t="s">
        <v>2167</v>
      </c>
      <c r="B12133">
        <v>192</v>
      </c>
      <c r="C12133">
        <v>2020</v>
      </c>
      <c r="D12133" t="s">
        <v>980</v>
      </c>
      <c r="E12133" t="s">
        <v>2055</v>
      </c>
      <c r="F12133" t="s">
        <v>72</v>
      </c>
      <c r="G12133" t="s">
        <v>1421</v>
      </c>
      <c r="H12133">
        <v>31986</v>
      </c>
      <c r="I12133">
        <v>16865</v>
      </c>
      <c r="J12133">
        <v>1753</v>
      </c>
      <c r="K12133">
        <v>30111</v>
      </c>
      <c r="L12133">
        <v>40000</v>
      </c>
      <c r="M12133" t="s">
        <v>2043</v>
      </c>
      <c r="N12133" t="s">
        <v>2043</v>
      </c>
      <c r="O12133" t="s">
        <v>2043</v>
      </c>
      <c r="P12133" t="s">
        <v>2043</v>
      </c>
    </row>
    <row r="12134" spans="1:16" x14ac:dyDescent="0.2">
      <c r="A12134" t="s">
        <v>2279</v>
      </c>
      <c r="B12134">
        <v>193</v>
      </c>
      <c r="C12134">
        <v>2020</v>
      </c>
      <c r="D12134" t="s">
        <v>1288</v>
      </c>
      <c r="E12134" t="s">
        <v>112</v>
      </c>
      <c r="F12134" t="s">
        <v>55</v>
      </c>
      <c r="G12134" t="s">
        <v>1936</v>
      </c>
      <c r="H12134">
        <v>8501</v>
      </c>
      <c r="I12134">
        <v>16829</v>
      </c>
      <c r="J12134">
        <v>737</v>
      </c>
      <c r="K12134">
        <v>6787</v>
      </c>
      <c r="L12134">
        <v>10000</v>
      </c>
      <c r="M12134" t="s">
        <v>2043</v>
      </c>
      <c r="N12134" t="s">
        <v>2043</v>
      </c>
      <c r="O12134" t="s">
        <v>2043</v>
      </c>
      <c r="P12134" t="s">
        <v>2043</v>
      </c>
    </row>
    <row r="12135" spans="1:16" x14ac:dyDescent="0.2">
      <c r="A12135" t="s">
        <v>2269</v>
      </c>
      <c r="B12135">
        <v>194</v>
      </c>
      <c r="C12135">
        <v>2020</v>
      </c>
      <c r="D12135" t="s">
        <v>1353</v>
      </c>
      <c r="E12135" t="s">
        <v>2045</v>
      </c>
      <c r="F12135" t="s">
        <v>41</v>
      </c>
      <c r="G12135" t="s">
        <v>1880</v>
      </c>
      <c r="H12135">
        <v>25495</v>
      </c>
      <c r="I12135">
        <v>16783</v>
      </c>
      <c r="J12135">
        <v>1842</v>
      </c>
      <c r="K12135">
        <v>16204</v>
      </c>
      <c r="L12135">
        <v>292500</v>
      </c>
      <c r="M12135" t="s">
        <v>2043</v>
      </c>
      <c r="N12135" t="s">
        <v>2043</v>
      </c>
      <c r="O12135" t="s">
        <v>2043</v>
      </c>
      <c r="P12135" t="s">
        <v>2043</v>
      </c>
    </row>
    <row r="12136" spans="1:16" x14ac:dyDescent="0.2">
      <c r="A12136" t="s">
        <v>2225</v>
      </c>
      <c r="B12136">
        <v>195</v>
      </c>
      <c r="C12136">
        <v>2020</v>
      </c>
      <c r="D12136" t="s">
        <v>79</v>
      </c>
      <c r="E12136" t="s">
        <v>2044</v>
      </c>
      <c r="F12136" t="s">
        <v>28</v>
      </c>
      <c r="G12136" t="s">
        <v>1406</v>
      </c>
      <c r="H12136">
        <v>43567</v>
      </c>
      <c r="I12136">
        <v>16652</v>
      </c>
      <c r="J12136">
        <v>1742</v>
      </c>
      <c r="K12136">
        <v>31357</v>
      </c>
      <c r="L12136">
        <v>76000</v>
      </c>
      <c r="M12136" t="s">
        <v>2043</v>
      </c>
      <c r="N12136" t="s">
        <v>2043</v>
      </c>
      <c r="O12136" t="s">
        <v>2043</v>
      </c>
      <c r="P12136" t="s">
        <v>2043</v>
      </c>
    </row>
    <row r="12137" spans="1:16" x14ac:dyDescent="0.2">
      <c r="A12137" t="s">
        <v>2654</v>
      </c>
      <c r="B12137">
        <v>196</v>
      </c>
      <c r="C12137">
        <v>2020</v>
      </c>
      <c r="D12137" t="s">
        <v>1164</v>
      </c>
      <c r="E12137" t="s">
        <v>2061</v>
      </c>
      <c r="F12137" t="s">
        <v>33</v>
      </c>
      <c r="G12137" t="s">
        <v>1624</v>
      </c>
      <c r="H12137">
        <v>4502</v>
      </c>
      <c r="I12137">
        <v>16648</v>
      </c>
      <c r="J12137">
        <v>419</v>
      </c>
      <c r="K12137">
        <v>14128</v>
      </c>
      <c r="L12137" s="1">
        <v>100000</v>
      </c>
      <c r="M12137" t="s">
        <v>2043</v>
      </c>
      <c r="N12137" t="s">
        <v>2043</v>
      </c>
      <c r="O12137" t="s">
        <v>2043</v>
      </c>
      <c r="P12137" t="s">
        <v>2043</v>
      </c>
    </row>
    <row r="12138" spans="1:16" x14ac:dyDescent="0.2">
      <c r="A12138" t="s">
        <v>2533</v>
      </c>
      <c r="B12138">
        <v>197</v>
      </c>
      <c r="C12138">
        <v>2020</v>
      </c>
      <c r="D12138" t="s">
        <v>214</v>
      </c>
      <c r="E12138" t="s">
        <v>920</v>
      </c>
      <c r="F12138" t="s">
        <v>35</v>
      </c>
      <c r="G12138" t="s">
        <v>1494</v>
      </c>
      <c r="H12138">
        <v>60515</v>
      </c>
      <c r="I12138">
        <v>16572</v>
      </c>
      <c r="J12138">
        <v>1358</v>
      </c>
      <c r="K12138">
        <v>103823</v>
      </c>
      <c r="L12138">
        <v>19100</v>
      </c>
      <c r="M12138" t="s">
        <v>2043</v>
      </c>
      <c r="N12138" t="s">
        <v>2043</v>
      </c>
      <c r="O12138" t="s">
        <v>2043</v>
      </c>
      <c r="P12138" t="s">
        <v>2043</v>
      </c>
    </row>
    <row r="12139" spans="1:16" x14ac:dyDescent="0.2">
      <c r="A12139" t="s">
        <v>2198</v>
      </c>
      <c r="B12139">
        <v>198</v>
      </c>
      <c r="C12139">
        <v>2020</v>
      </c>
      <c r="D12139" t="s">
        <v>30</v>
      </c>
      <c r="E12139" t="s">
        <v>2045</v>
      </c>
      <c r="F12139" t="s">
        <v>55</v>
      </c>
      <c r="G12139" t="s">
        <v>1456</v>
      </c>
      <c r="H12139">
        <v>12442</v>
      </c>
      <c r="I12139">
        <v>16569</v>
      </c>
      <c r="J12139">
        <v>754</v>
      </c>
      <c r="K12139">
        <v>26370</v>
      </c>
      <c r="L12139">
        <v>61800</v>
      </c>
      <c r="M12139" t="s">
        <v>2043</v>
      </c>
      <c r="N12139" t="s">
        <v>2043</v>
      </c>
      <c r="O12139" t="s">
        <v>2043</v>
      </c>
      <c r="P12139" t="s">
        <v>2043</v>
      </c>
    </row>
    <row r="12140" spans="1:16" x14ac:dyDescent="0.2">
      <c r="A12140" t="s">
        <v>2182</v>
      </c>
      <c r="B12140">
        <v>199</v>
      </c>
      <c r="C12140">
        <v>2020</v>
      </c>
      <c r="D12140" t="s">
        <v>1838</v>
      </c>
      <c r="E12140" t="s">
        <v>2042</v>
      </c>
      <c r="F12140" t="s">
        <v>55</v>
      </c>
      <c r="G12140" t="s">
        <v>1413</v>
      </c>
      <c r="H12140">
        <v>2614</v>
      </c>
      <c r="I12140">
        <v>16383</v>
      </c>
      <c r="J12140">
        <v>351</v>
      </c>
      <c r="K12140">
        <v>13679</v>
      </c>
      <c r="L12140">
        <v>129000</v>
      </c>
      <c r="M12140" t="s">
        <v>2043</v>
      </c>
      <c r="N12140" t="s">
        <v>2046</v>
      </c>
      <c r="O12140" t="s">
        <v>2043</v>
      </c>
      <c r="P12140" t="s">
        <v>2043</v>
      </c>
    </row>
    <row r="12141" spans="1:16" x14ac:dyDescent="0.2">
      <c r="A12141" t="s">
        <v>2200</v>
      </c>
      <c r="B12141">
        <v>200</v>
      </c>
      <c r="C12141">
        <v>2020</v>
      </c>
      <c r="D12141" t="s">
        <v>757</v>
      </c>
      <c r="E12141" t="s">
        <v>2143</v>
      </c>
      <c r="F12141" t="s">
        <v>98</v>
      </c>
      <c r="G12141" t="s">
        <v>1442</v>
      </c>
      <c r="H12141">
        <v>5038</v>
      </c>
      <c r="I12141">
        <v>16227</v>
      </c>
      <c r="J12141">
        <v>449</v>
      </c>
      <c r="K12141">
        <v>13736</v>
      </c>
      <c r="L12141">
        <v>233400</v>
      </c>
      <c r="M12141" t="s">
        <v>2043</v>
      </c>
      <c r="N12141" t="s">
        <v>2043</v>
      </c>
      <c r="O12141" t="s">
        <v>2043</v>
      </c>
      <c r="P12141" t="s">
        <v>2043</v>
      </c>
    </row>
    <row r="12142" spans="1:16" x14ac:dyDescent="0.2">
      <c r="A12142" t="s">
        <v>2264</v>
      </c>
      <c r="B12142">
        <v>201</v>
      </c>
      <c r="C12142">
        <v>2020</v>
      </c>
      <c r="D12142" t="s">
        <v>97</v>
      </c>
      <c r="E12142" t="s">
        <v>2044</v>
      </c>
      <c r="F12142" t="s">
        <v>199</v>
      </c>
      <c r="G12142" t="s">
        <v>1548</v>
      </c>
      <c r="H12142">
        <v>8609</v>
      </c>
      <c r="I12142">
        <v>16222</v>
      </c>
      <c r="J12142">
        <v>1394</v>
      </c>
      <c r="K12142">
        <v>276088</v>
      </c>
      <c r="L12142">
        <v>17601</v>
      </c>
      <c r="M12142" t="s">
        <v>2043</v>
      </c>
      <c r="N12142" t="s">
        <v>2043</v>
      </c>
      <c r="O12142" t="s">
        <v>2043</v>
      </c>
      <c r="P12142" t="s">
        <v>2043</v>
      </c>
    </row>
    <row r="12143" spans="1:16" x14ac:dyDescent="0.2">
      <c r="A12143" t="s">
        <v>2255</v>
      </c>
      <c r="B12143">
        <v>202</v>
      </c>
      <c r="C12143">
        <v>2020</v>
      </c>
      <c r="D12143" t="s">
        <v>1838</v>
      </c>
      <c r="E12143" t="s">
        <v>2042</v>
      </c>
      <c r="F12143" t="s">
        <v>55</v>
      </c>
      <c r="G12143" t="s">
        <v>1414</v>
      </c>
      <c r="H12143">
        <v>30952</v>
      </c>
      <c r="I12143">
        <v>16039</v>
      </c>
      <c r="J12143">
        <v>1661</v>
      </c>
      <c r="K12143">
        <v>9348</v>
      </c>
      <c r="L12143">
        <v>92500</v>
      </c>
      <c r="M12143" t="s">
        <v>2043</v>
      </c>
      <c r="N12143" t="s">
        <v>2046</v>
      </c>
      <c r="O12143" t="s">
        <v>2043</v>
      </c>
      <c r="P12143" t="s">
        <v>2043</v>
      </c>
    </row>
    <row r="12144" spans="1:16" x14ac:dyDescent="0.2">
      <c r="A12144" t="s">
        <v>2175</v>
      </c>
      <c r="B12144">
        <v>203</v>
      </c>
      <c r="C12144">
        <v>2020</v>
      </c>
      <c r="D12144" t="s">
        <v>1077</v>
      </c>
      <c r="E12144" t="s">
        <v>2054</v>
      </c>
      <c r="F12144" t="s">
        <v>28</v>
      </c>
      <c r="G12144" t="s">
        <v>1406</v>
      </c>
      <c r="H12144">
        <v>56900</v>
      </c>
      <c r="I12144">
        <v>15693</v>
      </c>
      <c r="J12144">
        <v>2367</v>
      </c>
      <c r="K12144">
        <v>15034</v>
      </c>
      <c r="L12144">
        <v>34300</v>
      </c>
      <c r="M12144" t="s">
        <v>2043</v>
      </c>
      <c r="N12144" t="s">
        <v>2043</v>
      </c>
      <c r="O12144" t="s">
        <v>2043</v>
      </c>
      <c r="P12144" t="s">
        <v>2043</v>
      </c>
    </row>
    <row r="12145" spans="1:16" x14ac:dyDescent="0.2">
      <c r="A12145" t="s">
        <v>2179</v>
      </c>
      <c r="B12145">
        <v>204</v>
      </c>
      <c r="C12145">
        <v>2020</v>
      </c>
      <c r="D12145" t="s">
        <v>214</v>
      </c>
      <c r="E12145" t="s">
        <v>920</v>
      </c>
      <c r="F12145" t="s">
        <v>53</v>
      </c>
      <c r="G12145" t="s">
        <v>1471</v>
      </c>
      <c r="H12145">
        <v>39577</v>
      </c>
      <c r="I12145">
        <v>15561</v>
      </c>
      <c r="J12145">
        <v>1921</v>
      </c>
      <c r="K12145">
        <v>75892</v>
      </c>
      <c r="L12145">
        <v>17408</v>
      </c>
      <c r="M12145" t="s">
        <v>2043</v>
      </c>
      <c r="N12145" t="s">
        <v>2043</v>
      </c>
      <c r="O12145" t="s">
        <v>2043</v>
      </c>
      <c r="P12145" t="s">
        <v>2043</v>
      </c>
    </row>
    <row r="12146" spans="1:16" x14ac:dyDescent="0.2">
      <c r="A12146" t="s">
        <v>2215</v>
      </c>
      <c r="B12146">
        <v>205</v>
      </c>
      <c r="C12146">
        <v>2020</v>
      </c>
      <c r="D12146" t="s">
        <v>24</v>
      </c>
      <c r="E12146" t="s">
        <v>2042</v>
      </c>
      <c r="F12146" t="s">
        <v>93</v>
      </c>
      <c r="G12146" t="s">
        <v>1457</v>
      </c>
      <c r="H12146">
        <v>2398</v>
      </c>
      <c r="I12146">
        <v>15524</v>
      </c>
      <c r="J12146">
        <v>496</v>
      </c>
      <c r="K12146">
        <v>9737</v>
      </c>
      <c r="L12146">
        <v>75000</v>
      </c>
      <c r="M12146" t="s">
        <v>2043</v>
      </c>
      <c r="N12146" t="s">
        <v>2043</v>
      </c>
      <c r="O12146" t="s">
        <v>2043</v>
      </c>
      <c r="P12146" t="s">
        <v>2043</v>
      </c>
    </row>
    <row r="12147" spans="1:16" x14ac:dyDescent="0.2">
      <c r="A12147" t="s">
        <v>2655</v>
      </c>
      <c r="B12147">
        <v>206</v>
      </c>
      <c r="C12147">
        <v>2020</v>
      </c>
      <c r="D12147" t="s">
        <v>221</v>
      </c>
      <c r="E12147" t="s">
        <v>221</v>
      </c>
      <c r="F12147" t="s">
        <v>22</v>
      </c>
      <c r="G12147" t="s">
        <v>1502</v>
      </c>
      <c r="H12147">
        <v>10547</v>
      </c>
      <c r="I12147">
        <v>15464</v>
      </c>
      <c r="J12147">
        <v>848</v>
      </c>
      <c r="K12147">
        <v>11463</v>
      </c>
      <c r="L12147">
        <v>50000</v>
      </c>
      <c r="M12147" t="s">
        <v>2043</v>
      </c>
      <c r="N12147" t="s">
        <v>2043</v>
      </c>
      <c r="O12147" t="s">
        <v>2043</v>
      </c>
      <c r="P12147" t="s">
        <v>2043</v>
      </c>
    </row>
    <row r="12148" spans="1:16" x14ac:dyDescent="0.2">
      <c r="A12148" t="s">
        <v>193</v>
      </c>
      <c r="B12148">
        <v>207</v>
      </c>
      <c r="C12148">
        <v>2020</v>
      </c>
      <c r="D12148" t="s">
        <v>193</v>
      </c>
      <c r="E12148" t="s">
        <v>2143</v>
      </c>
      <c r="F12148" t="s">
        <v>22</v>
      </c>
      <c r="G12148" t="s">
        <v>1403</v>
      </c>
      <c r="H12148">
        <v>39211</v>
      </c>
      <c r="I12148">
        <v>15455</v>
      </c>
      <c r="J12148">
        <v>1670</v>
      </c>
      <c r="K12148">
        <v>27743</v>
      </c>
      <c r="L12148">
        <v>44900</v>
      </c>
      <c r="M12148" t="s">
        <v>2043</v>
      </c>
      <c r="N12148" t="s">
        <v>2043</v>
      </c>
      <c r="O12148" t="s">
        <v>2043</v>
      </c>
      <c r="P12148" t="s">
        <v>2043</v>
      </c>
    </row>
    <row r="12149" spans="1:16" x14ac:dyDescent="0.2">
      <c r="A12149" t="s">
        <v>2216</v>
      </c>
      <c r="B12149">
        <v>208</v>
      </c>
      <c r="C12149">
        <v>2020</v>
      </c>
      <c r="D12149" t="s">
        <v>1164</v>
      </c>
      <c r="E12149" t="s">
        <v>2061</v>
      </c>
      <c r="F12149" t="s">
        <v>72</v>
      </c>
      <c r="G12149" t="s">
        <v>1481</v>
      </c>
      <c r="H12149">
        <v>8695</v>
      </c>
      <c r="I12149">
        <v>15310</v>
      </c>
      <c r="J12149">
        <v>577</v>
      </c>
      <c r="K12149">
        <v>4641</v>
      </c>
      <c r="L12149">
        <v>15427</v>
      </c>
      <c r="M12149" t="s">
        <v>2043</v>
      </c>
      <c r="N12149" t="s">
        <v>2043</v>
      </c>
      <c r="O12149" t="s">
        <v>2043</v>
      </c>
      <c r="P12149" t="s">
        <v>2043</v>
      </c>
    </row>
    <row r="12150" spans="1:16" x14ac:dyDescent="0.2">
      <c r="A12150" t="s">
        <v>2191</v>
      </c>
      <c r="B12150">
        <v>209</v>
      </c>
      <c r="C12150">
        <v>2020</v>
      </c>
      <c r="D12150" t="s">
        <v>46</v>
      </c>
      <c r="E12150" t="s">
        <v>46</v>
      </c>
      <c r="F12150" t="s">
        <v>98</v>
      </c>
      <c r="G12150" t="s">
        <v>1499</v>
      </c>
      <c r="H12150">
        <v>19722</v>
      </c>
      <c r="I12150">
        <v>15146</v>
      </c>
      <c r="J12150">
        <v>1243</v>
      </c>
      <c r="K12150">
        <v>17708</v>
      </c>
      <c r="L12150">
        <v>47600</v>
      </c>
      <c r="M12150" t="s">
        <v>2043</v>
      </c>
      <c r="N12150" t="s">
        <v>2043</v>
      </c>
      <c r="O12150" t="s">
        <v>2043</v>
      </c>
      <c r="P12150" t="s">
        <v>2043</v>
      </c>
    </row>
    <row r="12151" spans="1:16" x14ac:dyDescent="0.2">
      <c r="A12151" t="s">
        <v>2573</v>
      </c>
      <c r="B12151">
        <v>210</v>
      </c>
      <c r="C12151">
        <v>2020</v>
      </c>
      <c r="D12151" t="s">
        <v>1363</v>
      </c>
      <c r="E12151" t="s">
        <v>2045</v>
      </c>
      <c r="F12151" t="s">
        <v>33</v>
      </c>
      <c r="G12151" t="s">
        <v>1642</v>
      </c>
      <c r="H12151">
        <v>55241</v>
      </c>
      <c r="I12151">
        <v>15066</v>
      </c>
      <c r="J12151">
        <v>4865</v>
      </c>
      <c r="K12151">
        <v>21402</v>
      </c>
      <c r="L12151">
        <v>26400</v>
      </c>
      <c r="M12151" t="s">
        <v>2043</v>
      </c>
      <c r="N12151" t="s">
        <v>2043</v>
      </c>
      <c r="O12151" t="s">
        <v>2043</v>
      </c>
      <c r="P12151" t="s">
        <v>2043</v>
      </c>
    </row>
    <row r="12152" spans="1:16" x14ac:dyDescent="0.2">
      <c r="A12152" t="s">
        <v>2193</v>
      </c>
      <c r="B12152">
        <v>211</v>
      </c>
      <c r="C12152">
        <v>2020</v>
      </c>
      <c r="D12152" t="s">
        <v>715</v>
      </c>
      <c r="E12152" t="s">
        <v>2143</v>
      </c>
      <c r="F12152" t="s">
        <v>28</v>
      </c>
      <c r="G12152" t="s">
        <v>1406</v>
      </c>
      <c r="H12152">
        <v>11906</v>
      </c>
      <c r="I12152">
        <v>14954</v>
      </c>
      <c r="J12152">
        <v>1339</v>
      </c>
      <c r="K12152">
        <v>26783</v>
      </c>
      <c r="L12152">
        <v>70000</v>
      </c>
      <c r="M12152" t="s">
        <v>2043</v>
      </c>
      <c r="N12152" t="s">
        <v>2043</v>
      </c>
      <c r="O12152" t="s">
        <v>2043</v>
      </c>
      <c r="P12152" t="s">
        <v>2043</v>
      </c>
    </row>
    <row r="12153" spans="1:16" x14ac:dyDescent="0.2">
      <c r="A12153" t="s">
        <v>2204</v>
      </c>
      <c r="B12153">
        <v>212</v>
      </c>
      <c r="C12153">
        <v>2020</v>
      </c>
      <c r="D12153" t="s">
        <v>65</v>
      </c>
      <c r="E12153" t="s">
        <v>2044</v>
      </c>
      <c r="F12153" t="s">
        <v>28</v>
      </c>
      <c r="G12153" t="s">
        <v>1406</v>
      </c>
      <c r="H12153">
        <v>10023</v>
      </c>
      <c r="I12153">
        <v>14931</v>
      </c>
      <c r="J12153">
        <v>932</v>
      </c>
      <c r="K12153">
        <v>82243</v>
      </c>
      <c r="L12153">
        <v>18605</v>
      </c>
      <c r="M12153" t="s">
        <v>2043</v>
      </c>
      <c r="N12153" t="s">
        <v>2043</v>
      </c>
      <c r="O12153" t="s">
        <v>2043</v>
      </c>
      <c r="P12153" t="s">
        <v>2043</v>
      </c>
    </row>
    <row r="12154" spans="1:16" x14ac:dyDescent="0.2">
      <c r="A12154" t="s">
        <v>2206</v>
      </c>
      <c r="B12154">
        <v>213</v>
      </c>
      <c r="C12154">
        <v>2020</v>
      </c>
      <c r="D12154" t="s">
        <v>46</v>
      </c>
      <c r="E12154" t="s">
        <v>46</v>
      </c>
      <c r="F12154" t="s">
        <v>72</v>
      </c>
      <c r="G12154" t="s">
        <v>1461</v>
      </c>
      <c r="H12154">
        <v>45061</v>
      </c>
      <c r="I12154">
        <v>14906</v>
      </c>
      <c r="J12154">
        <v>1559</v>
      </c>
      <c r="K12154">
        <v>20869</v>
      </c>
      <c r="L12154">
        <v>50200</v>
      </c>
      <c r="M12154" t="s">
        <v>2043</v>
      </c>
      <c r="N12154" t="s">
        <v>2043</v>
      </c>
      <c r="O12154" t="s">
        <v>2043</v>
      </c>
      <c r="P12154" t="s">
        <v>2043</v>
      </c>
    </row>
    <row r="12155" spans="1:16" x14ac:dyDescent="0.2">
      <c r="A12155" t="s">
        <v>2278</v>
      </c>
      <c r="B12155">
        <v>214</v>
      </c>
      <c r="C12155">
        <v>2020</v>
      </c>
      <c r="D12155" t="s">
        <v>824</v>
      </c>
      <c r="E12155" t="s">
        <v>112</v>
      </c>
      <c r="F12155" t="s">
        <v>18</v>
      </c>
      <c r="G12155" t="s">
        <v>1623</v>
      </c>
      <c r="H12155">
        <v>62405</v>
      </c>
      <c r="I12155">
        <v>14884</v>
      </c>
      <c r="J12155">
        <v>2083</v>
      </c>
      <c r="K12155">
        <v>30167</v>
      </c>
      <c r="L12155">
        <v>40000</v>
      </c>
      <c r="M12155" t="s">
        <v>2043</v>
      </c>
      <c r="N12155" t="s">
        <v>2043</v>
      </c>
      <c r="O12155" t="s">
        <v>2043</v>
      </c>
      <c r="P12155" t="s">
        <v>2043</v>
      </c>
    </row>
    <row r="12156" spans="1:16" x14ac:dyDescent="0.2">
      <c r="A12156" t="s">
        <v>1788</v>
      </c>
      <c r="B12156">
        <v>215</v>
      </c>
      <c r="C12156">
        <v>2020</v>
      </c>
      <c r="D12156" t="s">
        <v>1077</v>
      </c>
      <c r="E12156" t="s">
        <v>2054</v>
      </c>
      <c r="F12156" t="s">
        <v>28</v>
      </c>
      <c r="G12156" t="s">
        <v>1406</v>
      </c>
      <c r="H12156">
        <v>57289</v>
      </c>
      <c r="I12156">
        <v>14863</v>
      </c>
      <c r="J12156">
        <v>1785</v>
      </c>
      <c r="K12156">
        <v>13156</v>
      </c>
      <c r="L12156">
        <v>48000</v>
      </c>
      <c r="M12156" t="s">
        <v>2043</v>
      </c>
      <c r="N12156" t="s">
        <v>2043</v>
      </c>
      <c r="O12156" t="s">
        <v>2043</v>
      </c>
      <c r="P12156" t="s">
        <v>2043</v>
      </c>
    </row>
    <row r="12157" spans="1:16" x14ac:dyDescent="0.2">
      <c r="A12157" t="s">
        <v>1178</v>
      </c>
      <c r="B12157">
        <v>216</v>
      </c>
      <c r="C12157">
        <v>2020</v>
      </c>
      <c r="D12157" t="s">
        <v>17</v>
      </c>
      <c r="E12157" t="s">
        <v>17</v>
      </c>
      <c r="F12157" t="s">
        <v>53</v>
      </c>
      <c r="G12157" t="s">
        <v>1479</v>
      </c>
      <c r="H12157">
        <v>1354</v>
      </c>
      <c r="I12157">
        <v>14745</v>
      </c>
      <c r="J12157">
        <v>311</v>
      </c>
      <c r="K12157">
        <v>17185</v>
      </c>
      <c r="L12157">
        <v>63000</v>
      </c>
      <c r="M12157" t="s">
        <v>2043</v>
      </c>
      <c r="N12157" t="s">
        <v>2043</v>
      </c>
      <c r="O12157" t="s">
        <v>2043</v>
      </c>
      <c r="P12157" t="s">
        <v>2043</v>
      </c>
    </row>
    <row r="12158" spans="1:16" x14ac:dyDescent="0.2">
      <c r="A12158" t="s">
        <v>2656</v>
      </c>
      <c r="B12158">
        <v>217</v>
      </c>
      <c r="C12158">
        <v>2020</v>
      </c>
      <c r="D12158" t="s">
        <v>57</v>
      </c>
      <c r="E12158" t="s">
        <v>2044</v>
      </c>
      <c r="F12158" t="s">
        <v>125</v>
      </c>
      <c r="G12158" t="s">
        <v>1407</v>
      </c>
      <c r="H12158">
        <v>41480</v>
      </c>
      <c r="I12158">
        <v>14664</v>
      </c>
      <c r="J12158">
        <v>3224</v>
      </c>
      <c r="K12158">
        <v>473078</v>
      </c>
      <c r="L12158">
        <v>59000</v>
      </c>
      <c r="M12158" t="s">
        <v>2043</v>
      </c>
      <c r="N12158" t="s">
        <v>2043</v>
      </c>
      <c r="O12158" t="s">
        <v>2043</v>
      </c>
      <c r="P12158" t="s">
        <v>2043</v>
      </c>
    </row>
    <row r="12159" spans="1:16" x14ac:dyDescent="0.2">
      <c r="A12159" t="s">
        <v>2294</v>
      </c>
      <c r="B12159">
        <v>218</v>
      </c>
      <c r="C12159">
        <v>2020</v>
      </c>
      <c r="D12159" t="s">
        <v>974</v>
      </c>
      <c r="E12159" t="s">
        <v>2045</v>
      </c>
      <c r="F12159" t="s">
        <v>55</v>
      </c>
      <c r="G12159" t="s">
        <v>1444</v>
      </c>
      <c r="H12159">
        <v>42077</v>
      </c>
      <c r="I12159">
        <v>14608</v>
      </c>
      <c r="J12159">
        <v>2706</v>
      </c>
      <c r="K12159">
        <v>19024</v>
      </c>
      <c r="L12159">
        <v>22000</v>
      </c>
      <c r="M12159" t="s">
        <v>2043</v>
      </c>
      <c r="N12159" t="s">
        <v>2043</v>
      </c>
      <c r="O12159" t="s">
        <v>2043</v>
      </c>
      <c r="P12159" t="s">
        <v>2043</v>
      </c>
    </row>
    <row r="12160" spans="1:16" x14ac:dyDescent="0.2">
      <c r="A12160" t="s">
        <v>2253</v>
      </c>
      <c r="B12160">
        <v>219</v>
      </c>
      <c r="C12160">
        <v>2020</v>
      </c>
      <c r="D12160" t="s">
        <v>609</v>
      </c>
      <c r="E12160" t="s">
        <v>2044</v>
      </c>
      <c r="F12160" t="s">
        <v>28</v>
      </c>
      <c r="G12160" t="s">
        <v>1406</v>
      </c>
      <c r="H12160">
        <v>68120</v>
      </c>
      <c r="I12160">
        <v>14539</v>
      </c>
      <c r="J12160">
        <v>4476</v>
      </c>
      <c r="K12160">
        <v>168622</v>
      </c>
      <c r="L12160">
        <v>16200</v>
      </c>
      <c r="M12160" t="s">
        <v>2043</v>
      </c>
      <c r="N12160" t="s">
        <v>2043</v>
      </c>
      <c r="O12160" t="s">
        <v>2043</v>
      </c>
      <c r="P12160" t="s">
        <v>2043</v>
      </c>
    </row>
    <row r="12161" spans="1:16" x14ac:dyDescent="0.2">
      <c r="A12161" t="s">
        <v>1849</v>
      </c>
      <c r="B12161">
        <v>220</v>
      </c>
      <c r="C12161">
        <v>2020</v>
      </c>
      <c r="D12161" t="s">
        <v>1104</v>
      </c>
      <c r="E12161" t="s">
        <v>2054</v>
      </c>
      <c r="F12161" t="s">
        <v>33</v>
      </c>
      <c r="G12161" t="s">
        <v>1850</v>
      </c>
      <c r="H12161">
        <v>15403</v>
      </c>
      <c r="I12161">
        <v>14442</v>
      </c>
      <c r="J12161">
        <v>956</v>
      </c>
      <c r="K12161">
        <v>20597</v>
      </c>
      <c r="L12161">
        <v>59438</v>
      </c>
      <c r="M12161" t="s">
        <v>2043</v>
      </c>
      <c r="N12161" t="s">
        <v>2043</v>
      </c>
      <c r="O12161" t="s">
        <v>2043</v>
      </c>
      <c r="P12161" t="s">
        <v>2043</v>
      </c>
    </row>
    <row r="12162" spans="1:16" x14ac:dyDescent="0.2">
      <c r="A12162" t="s">
        <v>2137</v>
      </c>
      <c r="B12162">
        <v>221</v>
      </c>
      <c r="C12162">
        <v>2020</v>
      </c>
      <c r="D12162" t="s">
        <v>488</v>
      </c>
      <c r="E12162" t="s">
        <v>920</v>
      </c>
      <c r="F12162" t="s">
        <v>398</v>
      </c>
      <c r="G12162" t="s">
        <v>1512</v>
      </c>
      <c r="H12162">
        <v>9794</v>
      </c>
      <c r="I12162">
        <v>14402</v>
      </c>
      <c r="J12162">
        <v>239</v>
      </c>
      <c r="K12162">
        <v>40809</v>
      </c>
      <c r="L12162">
        <v>27500</v>
      </c>
      <c r="M12162" t="s">
        <v>2043</v>
      </c>
      <c r="N12162" t="s">
        <v>2043</v>
      </c>
      <c r="O12162" t="s">
        <v>2043</v>
      </c>
      <c r="P12162" t="s">
        <v>2043</v>
      </c>
    </row>
    <row r="12163" spans="1:16" x14ac:dyDescent="0.2">
      <c r="A12163" t="s">
        <v>2223</v>
      </c>
      <c r="B12163">
        <v>222</v>
      </c>
      <c r="C12163">
        <v>2020</v>
      </c>
      <c r="D12163" t="s">
        <v>974</v>
      </c>
      <c r="E12163" t="s">
        <v>2045</v>
      </c>
      <c r="F12163" t="s">
        <v>22</v>
      </c>
      <c r="G12163" t="s">
        <v>1502</v>
      </c>
      <c r="H12163">
        <v>93303</v>
      </c>
      <c r="I12163">
        <v>14383</v>
      </c>
      <c r="J12163">
        <v>5017</v>
      </c>
      <c r="K12163">
        <v>18018</v>
      </c>
      <c r="L12163">
        <v>29768</v>
      </c>
      <c r="M12163" t="s">
        <v>2043</v>
      </c>
      <c r="N12163" t="s">
        <v>2043</v>
      </c>
      <c r="O12163" t="s">
        <v>2043</v>
      </c>
      <c r="P12163" t="s">
        <v>2043</v>
      </c>
    </row>
    <row r="12164" spans="1:16" x14ac:dyDescent="0.2">
      <c r="A12164" t="s">
        <v>2276</v>
      </c>
      <c r="B12164">
        <v>223</v>
      </c>
      <c r="C12164">
        <v>2020</v>
      </c>
      <c r="D12164" t="s">
        <v>100</v>
      </c>
      <c r="E12164" t="s">
        <v>112</v>
      </c>
      <c r="F12164" t="s">
        <v>146</v>
      </c>
      <c r="G12164" t="s">
        <v>1813</v>
      </c>
      <c r="H12164">
        <v>55070</v>
      </c>
      <c r="I12164">
        <v>14378</v>
      </c>
      <c r="J12164">
        <v>5889</v>
      </c>
      <c r="K12164">
        <v>27234</v>
      </c>
      <c r="L12164">
        <v>7400</v>
      </c>
      <c r="M12164" t="s">
        <v>2043</v>
      </c>
      <c r="N12164" t="s">
        <v>2043</v>
      </c>
      <c r="O12164" t="s">
        <v>2043</v>
      </c>
      <c r="P12164" t="s">
        <v>2043</v>
      </c>
    </row>
    <row r="12165" spans="1:16" x14ac:dyDescent="0.2">
      <c r="A12165" t="s">
        <v>2220</v>
      </c>
      <c r="B12165">
        <v>224</v>
      </c>
      <c r="C12165">
        <v>2020</v>
      </c>
      <c r="D12165" t="s">
        <v>1727</v>
      </c>
      <c r="E12165" t="s">
        <v>2064</v>
      </c>
      <c r="F12165" t="s">
        <v>53</v>
      </c>
      <c r="G12165" t="s">
        <v>1521</v>
      </c>
      <c r="H12165">
        <v>16653</v>
      </c>
      <c r="I12165">
        <v>14320</v>
      </c>
      <c r="J12165">
        <v>1512</v>
      </c>
      <c r="K12165">
        <v>17577</v>
      </c>
      <c r="L12165">
        <v>55610</v>
      </c>
      <c r="M12165" t="s">
        <v>2043</v>
      </c>
      <c r="N12165" t="s">
        <v>2043</v>
      </c>
      <c r="O12165" t="s">
        <v>2043</v>
      </c>
      <c r="P12165" t="s">
        <v>2043</v>
      </c>
    </row>
    <row r="12166" spans="1:16" x14ac:dyDescent="0.2">
      <c r="A12166" t="s">
        <v>2257</v>
      </c>
      <c r="B12166">
        <v>225</v>
      </c>
      <c r="C12166">
        <v>2020</v>
      </c>
      <c r="D12166" t="s">
        <v>97</v>
      </c>
      <c r="E12166" t="s">
        <v>2044</v>
      </c>
      <c r="F12166" t="s">
        <v>142</v>
      </c>
      <c r="G12166" t="s">
        <v>1790</v>
      </c>
      <c r="H12166">
        <v>5186</v>
      </c>
      <c r="I12166">
        <v>14300</v>
      </c>
      <c r="J12166">
        <v>870</v>
      </c>
      <c r="K12166">
        <v>76731</v>
      </c>
      <c r="L12166">
        <v>3188</v>
      </c>
      <c r="M12166" t="s">
        <v>2043</v>
      </c>
      <c r="N12166" t="s">
        <v>2046</v>
      </c>
      <c r="O12166" t="s">
        <v>2043</v>
      </c>
      <c r="P12166" t="s">
        <v>2043</v>
      </c>
    </row>
    <row r="12167" spans="1:16" x14ac:dyDescent="0.2">
      <c r="A12167" t="s">
        <v>2657</v>
      </c>
      <c r="B12167">
        <v>226</v>
      </c>
      <c r="C12167">
        <v>2020</v>
      </c>
      <c r="D12167" t="s">
        <v>74</v>
      </c>
      <c r="E12167" t="s">
        <v>74</v>
      </c>
      <c r="F12167" t="s">
        <v>98</v>
      </c>
      <c r="G12167" t="s">
        <v>1499</v>
      </c>
      <c r="H12167">
        <v>7001</v>
      </c>
      <c r="I12167">
        <v>14192</v>
      </c>
      <c r="J12167">
        <v>470</v>
      </c>
      <c r="K12167">
        <v>17578</v>
      </c>
      <c r="L12167">
        <v>41700</v>
      </c>
      <c r="M12167" t="s">
        <v>2043</v>
      </c>
      <c r="N12167" t="s">
        <v>2043</v>
      </c>
      <c r="O12167" t="s">
        <v>2043</v>
      </c>
      <c r="P12167" t="s">
        <v>2043</v>
      </c>
    </row>
    <row r="12168" spans="1:16" x14ac:dyDescent="0.2">
      <c r="A12168" t="s">
        <v>2240</v>
      </c>
      <c r="B12168">
        <v>227</v>
      </c>
      <c r="C12168">
        <v>2020</v>
      </c>
      <c r="D12168" t="s">
        <v>757</v>
      </c>
      <c r="E12168" t="s">
        <v>2143</v>
      </c>
      <c r="F12168" t="s">
        <v>41</v>
      </c>
      <c r="G12168" t="s">
        <v>1559</v>
      </c>
      <c r="H12168">
        <v>59012</v>
      </c>
      <c r="I12168">
        <v>14175</v>
      </c>
      <c r="J12168">
        <v>2293</v>
      </c>
      <c r="K12168">
        <v>41888</v>
      </c>
      <c r="L12168">
        <v>58000</v>
      </c>
      <c r="M12168" t="s">
        <v>2043</v>
      </c>
      <c r="N12168" t="s">
        <v>2043</v>
      </c>
      <c r="O12168" t="s">
        <v>2043</v>
      </c>
      <c r="P12168" t="s">
        <v>2043</v>
      </c>
    </row>
    <row r="12169" spans="1:16" x14ac:dyDescent="0.2">
      <c r="A12169" t="s">
        <v>2658</v>
      </c>
      <c r="B12169">
        <v>228</v>
      </c>
      <c r="C12169">
        <v>2020</v>
      </c>
      <c r="D12169" t="s">
        <v>1363</v>
      </c>
      <c r="E12169" t="s">
        <v>2045</v>
      </c>
      <c r="F12169" t="s">
        <v>55</v>
      </c>
      <c r="G12169" t="s">
        <v>1413</v>
      </c>
      <c r="H12169">
        <v>48226</v>
      </c>
      <c r="I12169">
        <v>14147</v>
      </c>
      <c r="J12169">
        <v>8506</v>
      </c>
      <c r="K12169">
        <v>31761</v>
      </c>
      <c r="L12169">
        <v>26900</v>
      </c>
      <c r="M12169" t="s">
        <v>2043</v>
      </c>
      <c r="N12169" t="s">
        <v>2043</v>
      </c>
      <c r="O12169" t="s">
        <v>2046</v>
      </c>
      <c r="P12169" t="s">
        <v>2043</v>
      </c>
    </row>
    <row r="12170" spans="1:16" x14ac:dyDescent="0.2">
      <c r="A12170" t="s">
        <v>2194</v>
      </c>
      <c r="B12170">
        <v>229</v>
      </c>
      <c r="C12170">
        <v>2020</v>
      </c>
      <c r="D12170" t="s">
        <v>1727</v>
      </c>
      <c r="E12170" t="s">
        <v>2064</v>
      </c>
      <c r="F12170" t="s">
        <v>44</v>
      </c>
      <c r="G12170" t="s">
        <v>1513</v>
      </c>
      <c r="H12170">
        <v>45126</v>
      </c>
      <c r="I12170">
        <v>14109</v>
      </c>
      <c r="J12170">
        <v>2521</v>
      </c>
      <c r="K12170">
        <v>15068</v>
      </c>
      <c r="L12170">
        <v>45000</v>
      </c>
      <c r="M12170" t="s">
        <v>2043</v>
      </c>
      <c r="N12170" t="s">
        <v>2043</v>
      </c>
      <c r="O12170" t="s">
        <v>2043</v>
      </c>
      <c r="P12170" t="s">
        <v>2043</v>
      </c>
    </row>
    <row r="12171" spans="1:16" x14ac:dyDescent="0.2">
      <c r="A12171" t="s">
        <v>1646</v>
      </c>
      <c r="B12171">
        <v>230</v>
      </c>
      <c r="C12171">
        <v>2020</v>
      </c>
      <c r="D12171" t="s">
        <v>1294</v>
      </c>
      <c r="E12171" t="s">
        <v>112</v>
      </c>
      <c r="F12171" t="s">
        <v>181</v>
      </c>
      <c r="G12171" t="s">
        <v>1516</v>
      </c>
      <c r="H12171">
        <v>9553</v>
      </c>
      <c r="I12171">
        <v>14102</v>
      </c>
      <c r="J12171">
        <v>811</v>
      </c>
      <c r="K12171">
        <v>17311</v>
      </c>
      <c r="L12171">
        <v>65000</v>
      </c>
      <c r="M12171" t="s">
        <v>2043</v>
      </c>
      <c r="N12171" t="s">
        <v>2043</v>
      </c>
      <c r="O12171" t="s">
        <v>2043</v>
      </c>
      <c r="P12171" t="s">
        <v>2043</v>
      </c>
    </row>
    <row r="12172" spans="1:16" x14ac:dyDescent="0.2">
      <c r="A12172" t="s">
        <v>1735</v>
      </c>
      <c r="B12172">
        <v>231</v>
      </c>
      <c r="C12172">
        <v>2020</v>
      </c>
      <c r="D12172" t="s">
        <v>57</v>
      </c>
      <c r="E12172" t="s">
        <v>2044</v>
      </c>
      <c r="F12172" t="s">
        <v>44</v>
      </c>
      <c r="G12172" t="s">
        <v>1736</v>
      </c>
      <c r="H12172">
        <v>10924</v>
      </c>
      <c r="I12172">
        <v>13989</v>
      </c>
      <c r="J12172">
        <v>2957</v>
      </c>
      <c r="K12172">
        <v>113996</v>
      </c>
      <c r="L12172">
        <v>17200</v>
      </c>
      <c r="M12172" t="s">
        <v>2043</v>
      </c>
      <c r="N12172" t="s">
        <v>2043</v>
      </c>
      <c r="O12172" t="s">
        <v>2043</v>
      </c>
      <c r="P12172" t="s">
        <v>2043</v>
      </c>
    </row>
    <row r="12173" spans="1:16" x14ac:dyDescent="0.2">
      <c r="A12173" t="s">
        <v>2196</v>
      </c>
      <c r="B12173">
        <v>232</v>
      </c>
      <c r="C12173">
        <v>2020</v>
      </c>
      <c r="D12173" t="s">
        <v>980</v>
      </c>
      <c r="E12173" t="s">
        <v>2055</v>
      </c>
      <c r="F12173" t="s">
        <v>72</v>
      </c>
      <c r="G12173" t="s">
        <v>1583</v>
      </c>
      <c r="I12173">
        <v>13888</v>
      </c>
      <c r="J12173">
        <v>206</v>
      </c>
      <c r="K12173">
        <v>8899</v>
      </c>
      <c r="L12173">
        <v>8000</v>
      </c>
      <c r="M12173" t="s">
        <v>2043</v>
      </c>
      <c r="N12173" t="s">
        <v>2046</v>
      </c>
      <c r="O12173" t="s">
        <v>2043</v>
      </c>
      <c r="P12173" t="s">
        <v>2043</v>
      </c>
    </row>
    <row r="12174" spans="1:16" x14ac:dyDescent="0.2">
      <c r="A12174" t="s">
        <v>2237</v>
      </c>
      <c r="B12174">
        <v>233</v>
      </c>
      <c r="C12174">
        <v>2020</v>
      </c>
      <c r="D12174" t="s">
        <v>283</v>
      </c>
      <c r="E12174" t="s">
        <v>283</v>
      </c>
      <c r="F12174" t="s">
        <v>181</v>
      </c>
      <c r="G12174" t="s">
        <v>1584</v>
      </c>
      <c r="H12174">
        <v>21347</v>
      </c>
      <c r="I12174">
        <v>13871</v>
      </c>
      <c r="J12174">
        <v>1260</v>
      </c>
      <c r="K12174">
        <v>10357</v>
      </c>
      <c r="L12174">
        <v>75000</v>
      </c>
      <c r="M12174" t="s">
        <v>2043</v>
      </c>
      <c r="N12174" t="s">
        <v>2043</v>
      </c>
      <c r="O12174" t="s">
        <v>2043</v>
      </c>
      <c r="P12174" t="s">
        <v>2043</v>
      </c>
    </row>
    <row r="12175" spans="1:16" x14ac:dyDescent="0.2">
      <c r="A12175" t="s">
        <v>2659</v>
      </c>
      <c r="B12175">
        <v>234</v>
      </c>
      <c r="C12175">
        <v>2020</v>
      </c>
      <c r="D12175" t="s">
        <v>987</v>
      </c>
      <c r="E12175" t="s">
        <v>2055</v>
      </c>
      <c r="F12175" t="s">
        <v>47</v>
      </c>
      <c r="G12175" t="s">
        <v>1454</v>
      </c>
      <c r="H12175">
        <v>17608</v>
      </c>
      <c r="I12175">
        <v>13846</v>
      </c>
      <c r="J12175">
        <v>959</v>
      </c>
      <c r="K12175">
        <v>42397</v>
      </c>
      <c r="L12175">
        <v>21000</v>
      </c>
      <c r="M12175" t="s">
        <v>2043</v>
      </c>
      <c r="N12175" t="s">
        <v>2043</v>
      </c>
      <c r="O12175" t="s">
        <v>2046</v>
      </c>
      <c r="P12175" t="s">
        <v>2043</v>
      </c>
    </row>
    <row r="12176" spans="1:16" x14ac:dyDescent="0.2">
      <c r="A12176" t="s">
        <v>2202</v>
      </c>
      <c r="B12176">
        <v>235</v>
      </c>
      <c r="C12176">
        <v>2020</v>
      </c>
      <c r="D12176" t="s">
        <v>230</v>
      </c>
      <c r="E12176" t="s">
        <v>2114</v>
      </c>
      <c r="F12176" t="s">
        <v>954</v>
      </c>
      <c r="G12176" t="s">
        <v>1550</v>
      </c>
      <c r="H12176">
        <v>32434</v>
      </c>
      <c r="I12176">
        <v>13739</v>
      </c>
      <c r="J12176">
        <v>2698</v>
      </c>
      <c r="K12176">
        <v>23199</v>
      </c>
      <c r="L12176">
        <v>50000</v>
      </c>
      <c r="M12176" t="s">
        <v>2046</v>
      </c>
      <c r="N12176" t="s">
        <v>2043</v>
      </c>
      <c r="O12176" t="s">
        <v>2043</v>
      </c>
      <c r="P12176" t="s">
        <v>2043</v>
      </c>
    </row>
    <row r="12177" spans="1:16" x14ac:dyDescent="0.2">
      <c r="A12177" t="s">
        <v>2211</v>
      </c>
      <c r="B12177">
        <v>236</v>
      </c>
      <c r="C12177">
        <v>2020</v>
      </c>
      <c r="D12177" t="s">
        <v>74</v>
      </c>
      <c r="E12177" t="s">
        <v>74</v>
      </c>
      <c r="F12177" t="s">
        <v>210</v>
      </c>
      <c r="G12177" t="s">
        <v>1526</v>
      </c>
      <c r="H12177">
        <v>6071</v>
      </c>
      <c r="I12177">
        <v>13630</v>
      </c>
      <c r="J12177">
        <v>815</v>
      </c>
      <c r="K12177">
        <v>15018</v>
      </c>
      <c r="L12177">
        <v>35000</v>
      </c>
      <c r="M12177" t="s">
        <v>2043</v>
      </c>
      <c r="N12177" t="s">
        <v>2043</v>
      </c>
      <c r="O12177" t="s">
        <v>2043</v>
      </c>
      <c r="P12177" t="s">
        <v>2043</v>
      </c>
    </row>
    <row r="12178" spans="1:16" x14ac:dyDescent="0.2">
      <c r="A12178" t="s">
        <v>2203</v>
      </c>
      <c r="B12178">
        <v>237</v>
      </c>
      <c r="C12178">
        <v>2020</v>
      </c>
      <c r="D12178" t="s">
        <v>980</v>
      </c>
      <c r="E12178" t="s">
        <v>2055</v>
      </c>
      <c r="F12178" t="s">
        <v>18</v>
      </c>
      <c r="G12178" t="s">
        <v>1537</v>
      </c>
      <c r="H12178">
        <v>20547</v>
      </c>
      <c r="I12178">
        <v>13578</v>
      </c>
      <c r="J12178">
        <v>960</v>
      </c>
      <c r="K12178">
        <v>17564</v>
      </c>
      <c r="L12178">
        <v>31000</v>
      </c>
      <c r="M12178" t="s">
        <v>2043</v>
      </c>
      <c r="N12178" t="s">
        <v>2043</v>
      </c>
      <c r="O12178" t="s">
        <v>2043</v>
      </c>
      <c r="P12178" t="s">
        <v>2043</v>
      </c>
    </row>
    <row r="12179" spans="1:16" x14ac:dyDescent="0.2">
      <c r="A12179" t="s">
        <v>1311</v>
      </c>
      <c r="B12179">
        <v>238</v>
      </c>
      <c r="C12179">
        <v>2020</v>
      </c>
      <c r="D12179" t="s">
        <v>40</v>
      </c>
      <c r="E12179" t="s">
        <v>2044</v>
      </c>
      <c r="F12179" t="s">
        <v>28</v>
      </c>
      <c r="G12179" t="s">
        <v>1406</v>
      </c>
      <c r="I12179">
        <v>13477</v>
      </c>
      <c r="J12179">
        <v>680</v>
      </c>
      <c r="K12179">
        <v>79388</v>
      </c>
      <c r="L12179">
        <v>9032</v>
      </c>
      <c r="M12179" t="s">
        <v>2043</v>
      </c>
      <c r="N12179" t="s">
        <v>2043</v>
      </c>
      <c r="O12179" t="s">
        <v>2043</v>
      </c>
      <c r="P12179" t="s">
        <v>2043</v>
      </c>
    </row>
    <row r="12180" spans="1:16" x14ac:dyDescent="0.2">
      <c r="A12180" t="s">
        <v>2576</v>
      </c>
      <c r="B12180">
        <v>239</v>
      </c>
      <c r="C12180">
        <v>2020</v>
      </c>
      <c r="D12180" t="s">
        <v>1363</v>
      </c>
      <c r="E12180" t="s">
        <v>2042</v>
      </c>
      <c r="F12180" t="s">
        <v>181</v>
      </c>
      <c r="G12180" t="s">
        <v>1549</v>
      </c>
      <c r="H12180">
        <v>2540</v>
      </c>
      <c r="I12180">
        <v>13458</v>
      </c>
      <c r="J12180">
        <v>456</v>
      </c>
      <c r="K12180">
        <v>17305</v>
      </c>
      <c r="L12180">
        <v>25314</v>
      </c>
      <c r="M12180" t="s">
        <v>2043</v>
      </c>
      <c r="N12180" t="s">
        <v>2043</v>
      </c>
      <c r="O12180" t="s">
        <v>2043</v>
      </c>
      <c r="P12180" t="s">
        <v>2043</v>
      </c>
    </row>
    <row r="12181" spans="1:16" x14ac:dyDescent="0.2">
      <c r="A12181" t="s">
        <v>2324</v>
      </c>
      <c r="B12181">
        <v>240</v>
      </c>
      <c r="C12181">
        <v>2020</v>
      </c>
      <c r="D12181" t="s">
        <v>985</v>
      </c>
      <c r="E12181" t="s">
        <v>115</v>
      </c>
      <c r="F12181" t="s">
        <v>22</v>
      </c>
      <c r="G12181" t="s">
        <v>1700</v>
      </c>
      <c r="H12181">
        <v>1295</v>
      </c>
      <c r="I12181">
        <v>13329</v>
      </c>
      <c r="J12181">
        <v>58</v>
      </c>
      <c r="K12181">
        <v>1898</v>
      </c>
      <c r="L12181">
        <v>8555</v>
      </c>
      <c r="M12181" t="s">
        <v>2043</v>
      </c>
      <c r="N12181" t="s">
        <v>2043</v>
      </c>
      <c r="O12181" t="s">
        <v>2043</v>
      </c>
      <c r="P12181" t="s">
        <v>2043</v>
      </c>
    </row>
    <row r="12182" spans="1:16" x14ac:dyDescent="0.2">
      <c r="A12182" t="s">
        <v>2136</v>
      </c>
      <c r="B12182">
        <v>241</v>
      </c>
      <c r="C12182">
        <v>2020</v>
      </c>
      <c r="D12182" t="s">
        <v>1294</v>
      </c>
      <c r="E12182" t="s">
        <v>112</v>
      </c>
      <c r="F12182" t="s">
        <v>113</v>
      </c>
      <c r="G12182" t="s">
        <v>1664</v>
      </c>
      <c r="H12182">
        <v>394</v>
      </c>
      <c r="I12182">
        <v>13210</v>
      </c>
      <c r="J12182">
        <v>675</v>
      </c>
      <c r="K12182">
        <v>15609</v>
      </c>
      <c r="L12182">
        <v>71500</v>
      </c>
      <c r="M12182" t="s">
        <v>2043</v>
      </c>
      <c r="N12182" t="s">
        <v>2043</v>
      </c>
      <c r="O12182" t="s">
        <v>2043</v>
      </c>
      <c r="P12182" t="s">
        <v>2043</v>
      </c>
    </row>
    <row r="12183" spans="1:16" x14ac:dyDescent="0.2">
      <c r="A12183" t="s">
        <v>2186</v>
      </c>
      <c r="B12183">
        <v>242</v>
      </c>
      <c r="C12183">
        <v>2020</v>
      </c>
      <c r="D12183" t="s">
        <v>223</v>
      </c>
      <c r="E12183" t="s">
        <v>920</v>
      </c>
      <c r="F12183" t="s">
        <v>22</v>
      </c>
      <c r="G12183" t="s">
        <v>1403</v>
      </c>
      <c r="H12183">
        <v>31530</v>
      </c>
      <c r="I12183">
        <v>13209</v>
      </c>
      <c r="J12183">
        <v>2190</v>
      </c>
      <c r="K12183">
        <v>74157</v>
      </c>
      <c r="L12183">
        <v>11086</v>
      </c>
      <c r="M12183" t="s">
        <v>2043</v>
      </c>
      <c r="N12183" t="s">
        <v>2043</v>
      </c>
      <c r="O12183" t="s">
        <v>2043</v>
      </c>
      <c r="P12183" t="s">
        <v>2043</v>
      </c>
    </row>
    <row r="12184" spans="1:16" x14ac:dyDescent="0.2">
      <c r="A12184" t="s">
        <v>2619</v>
      </c>
      <c r="B12184">
        <v>243</v>
      </c>
      <c r="C12184">
        <v>2020</v>
      </c>
      <c r="D12184" t="s">
        <v>24</v>
      </c>
      <c r="E12184" t="s">
        <v>2042</v>
      </c>
      <c r="F12184" t="s">
        <v>146</v>
      </c>
      <c r="G12184" t="s">
        <v>1845</v>
      </c>
      <c r="H12184">
        <v>3496</v>
      </c>
      <c r="I12184">
        <v>13191</v>
      </c>
      <c r="J12184">
        <v>187</v>
      </c>
      <c r="K12184">
        <v>5270</v>
      </c>
      <c r="L12184">
        <v>27231</v>
      </c>
      <c r="M12184" t="s">
        <v>2043</v>
      </c>
      <c r="N12184" t="s">
        <v>2043</v>
      </c>
      <c r="O12184" t="s">
        <v>2043</v>
      </c>
      <c r="P12184" t="s">
        <v>2043</v>
      </c>
    </row>
    <row r="12185" spans="1:16" x14ac:dyDescent="0.2">
      <c r="A12185" t="s">
        <v>2660</v>
      </c>
      <c r="B12185">
        <v>244</v>
      </c>
      <c r="C12185">
        <v>2020</v>
      </c>
      <c r="D12185" t="s">
        <v>57</v>
      </c>
      <c r="E12185" t="s">
        <v>2044</v>
      </c>
      <c r="F12185" t="s">
        <v>146</v>
      </c>
      <c r="G12185" t="s">
        <v>1465</v>
      </c>
      <c r="H12185">
        <v>18876</v>
      </c>
      <c r="I12185">
        <v>13131</v>
      </c>
      <c r="J12185">
        <v>2242</v>
      </c>
      <c r="K12185">
        <v>245610</v>
      </c>
      <c r="L12185">
        <v>39103</v>
      </c>
      <c r="M12185" t="s">
        <v>2043</v>
      </c>
      <c r="N12185" t="s">
        <v>2043</v>
      </c>
      <c r="O12185" t="s">
        <v>2043</v>
      </c>
      <c r="P12185" t="s">
        <v>2043</v>
      </c>
    </row>
    <row r="12186" spans="1:16" x14ac:dyDescent="0.2">
      <c r="A12186" t="s">
        <v>2236</v>
      </c>
      <c r="B12186">
        <v>245</v>
      </c>
      <c r="C12186">
        <v>2020</v>
      </c>
      <c r="D12186" t="s">
        <v>79</v>
      </c>
      <c r="E12186" t="s">
        <v>2044</v>
      </c>
      <c r="F12186" t="s">
        <v>72</v>
      </c>
      <c r="G12186" t="s">
        <v>1421</v>
      </c>
      <c r="H12186">
        <v>12602</v>
      </c>
      <c r="I12186">
        <v>13103</v>
      </c>
      <c r="J12186">
        <v>1893</v>
      </c>
      <c r="K12186">
        <v>151828</v>
      </c>
      <c r="L12186">
        <v>12500</v>
      </c>
      <c r="M12186" t="s">
        <v>2043</v>
      </c>
      <c r="N12186" t="s">
        <v>2043</v>
      </c>
      <c r="O12186" t="s">
        <v>2043</v>
      </c>
      <c r="P12186" t="s">
        <v>2043</v>
      </c>
    </row>
    <row r="12187" spans="1:16" x14ac:dyDescent="0.2">
      <c r="A12187" t="s">
        <v>2176</v>
      </c>
      <c r="B12187">
        <v>246</v>
      </c>
      <c r="C12187">
        <v>2020</v>
      </c>
      <c r="D12187" t="s">
        <v>998</v>
      </c>
      <c r="E12187" t="s">
        <v>115</v>
      </c>
      <c r="F12187" t="s">
        <v>146</v>
      </c>
      <c r="G12187" t="s">
        <v>1466</v>
      </c>
      <c r="H12187">
        <v>300</v>
      </c>
      <c r="I12187">
        <v>13082</v>
      </c>
      <c r="J12187">
        <v>36</v>
      </c>
      <c r="K12187">
        <v>2808</v>
      </c>
      <c r="L12187">
        <v>3860</v>
      </c>
      <c r="M12187" t="s">
        <v>2043</v>
      </c>
      <c r="N12187" t="s">
        <v>2043</v>
      </c>
      <c r="O12187" t="s">
        <v>2043</v>
      </c>
      <c r="P12187" t="s">
        <v>2043</v>
      </c>
    </row>
    <row r="12188" spans="1:16" x14ac:dyDescent="0.2">
      <c r="A12188" t="s">
        <v>2172</v>
      </c>
      <c r="B12188">
        <v>247</v>
      </c>
      <c r="C12188">
        <v>2020</v>
      </c>
      <c r="D12188" t="s">
        <v>166</v>
      </c>
      <c r="E12188" t="s">
        <v>2118</v>
      </c>
      <c r="F12188" t="s">
        <v>98</v>
      </c>
      <c r="G12188" t="s">
        <v>1499</v>
      </c>
      <c r="H12188">
        <v>1074</v>
      </c>
      <c r="I12188">
        <v>12937</v>
      </c>
      <c r="J12188">
        <v>630</v>
      </c>
      <c r="K12188">
        <v>11608</v>
      </c>
      <c r="L12188">
        <v>27500</v>
      </c>
      <c r="M12188" t="s">
        <v>2043</v>
      </c>
      <c r="N12188" t="s">
        <v>2043</v>
      </c>
      <c r="O12188" t="s">
        <v>2043</v>
      </c>
      <c r="P12188" t="s">
        <v>2043</v>
      </c>
    </row>
    <row r="12189" spans="1:16" x14ac:dyDescent="0.2">
      <c r="A12189" t="s">
        <v>2661</v>
      </c>
      <c r="B12189">
        <v>248</v>
      </c>
      <c r="C12189">
        <v>2020</v>
      </c>
      <c r="D12189" t="s">
        <v>1838</v>
      </c>
      <c r="E12189" t="s">
        <v>2042</v>
      </c>
      <c r="F12189" t="s">
        <v>53</v>
      </c>
      <c r="G12189" t="s">
        <v>1471</v>
      </c>
      <c r="H12189">
        <v>3197</v>
      </c>
      <c r="I12189">
        <v>12914</v>
      </c>
      <c r="J12189">
        <v>366</v>
      </c>
      <c r="K12189">
        <v>10125</v>
      </c>
      <c r="L12189">
        <v>59950</v>
      </c>
      <c r="M12189" t="s">
        <v>2043</v>
      </c>
      <c r="N12189" t="s">
        <v>2043</v>
      </c>
      <c r="O12189" t="s">
        <v>2043</v>
      </c>
      <c r="P12189" t="s">
        <v>2043</v>
      </c>
    </row>
    <row r="12190" spans="1:16" x14ac:dyDescent="0.2">
      <c r="A12190" t="s">
        <v>1856</v>
      </c>
      <c r="B12190">
        <v>249</v>
      </c>
      <c r="C12190">
        <v>2020</v>
      </c>
      <c r="D12190" t="s">
        <v>230</v>
      </c>
      <c r="E12190" t="s">
        <v>2114</v>
      </c>
      <c r="F12190" t="s">
        <v>954</v>
      </c>
      <c r="G12190" t="s">
        <v>1550</v>
      </c>
      <c r="H12190">
        <v>5814</v>
      </c>
      <c r="I12190">
        <v>12900</v>
      </c>
      <c r="J12190">
        <v>2049</v>
      </c>
      <c r="K12190">
        <v>33876</v>
      </c>
      <c r="L12190">
        <v>72000</v>
      </c>
      <c r="M12190" t="s">
        <v>2043</v>
      </c>
      <c r="N12190" t="s">
        <v>2043</v>
      </c>
      <c r="O12190" t="s">
        <v>2043</v>
      </c>
      <c r="P12190" t="s">
        <v>2043</v>
      </c>
    </row>
    <row r="12191" spans="1:16" x14ac:dyDescent="0.2">
      <c r="A12191" t="s">
        <v>2635</v>
      </c>
      <c r="B12191">
        <v>250</v>
      </c>
      <c r="C12191">
        <v>2020</v>
      </c>
      <c r="D12191" t="s">
        <v>74</v>
      </c>
      <c r="E12191" t="s">
        <v>74</v>
      </c>
      <c r="F12191" t="s">
        <v>177</v>
      </c>
      <c r="G12191" t="s">
        <v>1752</v>
      </c>
      <c r="H12191">
        <v>39067</v>
      </c>
      <c r="I12191">
        <v>12856</v>
      </c>
      <c r="J12191">
        <v>1333</v>
      </c>
      <c r="K12191">
        <v>38336</v>
      </c>
      <c r="L12191">
        <v>50000</v>
      </c>
      <c r="M12191" t="s">
        <v>2043</v>
      </c>
      <c r="N12191" t="s">
        <v>2043</v>
      </c>
      <c r="O12191" t="s">
        <v>2043</v>
      </c>
      <c r="P12191" t="s">
        <v>2043</v>
      </c>
    </row>
    <row r="12192" spans="1:16" x14ac:dyDescent="0.2">
      <c r="A12192" t="s">
        <v>2201</v>
      </c>
      <c r="B12192">
        <v>251</v>
      </c>
      <c r="C12192">
        <v>2020</v>
      </c>
      <c r="D12192" t="s">
        <v>27</v>
      </c>
      <c r="E12192" t="s">
        <v>27</v>
      </c>
      <c r="F12192" t="s">
        <v>181</v>
      </c>
      <c r="G12192" t="s">
        <v>1549</v>
      </c>
      <c r="H12192">
        <v>10456</v>
      </c>
      <c r="I12192">
        <v>12808</v>
      </c>
      <c r="J12192">
        <v>1400</v>
      </c>
      <c r="K12192">
        <v>33231</v>
      </c>
      <c r="L12192">
        <v>16000</v>
      </c>
      <c r="M12192" t="s">
        <v>2043</v>
      </c>
      <c r="N12192" t="s">
        <v>2043</v>
      </c>
      <c r="O12192" t="s">
        <v>2043</v>
      </c>
      <c r="P12192" t="s">
        <v>2043</v>
      </c>
    </row>
    <row r="12193" spans="1:16" x14ac:dyDescent="0.2">
      <c r="A12193" t="s">
        <v>2452</v>
      </c>
      <c r="B12193">
        <v>252</v>
      </c>
      <c r="C12193">
        <v>2020</v>
      </c>
      <c r="D12193" t="s">
        <v>350</v>
      </c>
      <c r="E12193" t="s">
        <v>2042</v>
      </c>
      <c r="F12193" t="s">
        <v>370</v>
      </c>
      <c r="G12193" t="s">
        <v>2453</v>
      </c>
      <c r="H12193">
        <v>1910</v>
      </c>
      <c r="I12193">
        <v>12673</v>
      </c>
      <c r="J12193">
        <v>272</v>
      </c>
      <c r="K12193">
        <v>6084</v>
      </c>
      <c r="L12193">
        <v>14320</v>
      </c>
      <c r="M12193" t="s">
        <v>2043</v>
      </c>
      <c r="N12193" t="s">
        <v>2043</v>
      </c>
      <c r="O12193" t="s">
        <v>2043</v>
      </c>
      <c r="P12193" t="s">
        <v>2043</v>
      </c>
    </row>
    <row r="12194" spans="1:16" x14ac:dyDescent="0.2">
      <c r="A12194" t="s">
        <v>2235</v>
      </c>
      <c r="B12194">
        <v>253</v>
      </c>
      <c r="C12194">
        <v>2020</v>
      </c>
      <c r="D12194" t="s">
        <v>214</v>
      </c>
      <c r="E12194" t="s">
        <v>920</v>
      </c>
      <c r="F12194" t="s">
        <v>18</v>
      </c>
      <c r="G12194" t="s">
        <v>1401</v>
      </c>
      <c r="H12194">
        <v>18290</v>
      </c>
      <c r="I12194">
        <v>12669</v>
      </c>
      <c r="J12194">
        <v>1169</v>
      </c>
      <c r="K12194">
        <v>41882</v>
      </c>
      <c r="L12194">
        <v>10700</v>
      </c>
      <c r="M12194" t="s">
        <v>2043</v>
      </c>
      <c r="N12194" t="s">
        <v>2043</v>
      </c>
      <c r="O12194" t="s">
        <v>2043</v>
      </c>
      <c r="P12194" t="s">
        <v>2043</v>
      </c>
    </row>
    <row r="12195" spans="1:16" x14ac:dyDescent="0.2">
      <c r="A12195" t="s">
        <v>681</v>
      </c>
      <c r="B12195">
        <v>254</v>
      </c>
      <c r="C12195">
        <v>2020</v>
      </c>
      <c r="D12195" t="s">
        <v>65</v>
      </c>
      <c r="E12195" t="s">
        <v>2044</v>
      </c>
      <c r="F12195" t="s">
        <v>187</v>
      </c>
      <c r="G12195" t="s">
        <v>1478</v>
      </c>
      <c r="I12195">
        <v>12633</v>
      </c>
      <c r="J12195">
        <v>456</v>
      </c>
      <c r="K12195">
        <v>31124</v>
      </c>
      <c r="L12195">
        <v>13531</v>
      </c>
      <c r="M12195" t="s">
        <v>2043</v>
      </c>
      <c r="N12195" t="s">
        <v>2043</v>
      </c>
      <c r="O12195" t="s">
        <v>2043</v>
      </c>
      <c r="P12195" t="s">
        <v>2043</v>
      </c>
    </row>
    <row r="12196" spans="1:16" x14ac:dyDescent="0.2">
      <c r="A12196" t="s">
        <v>2250</v>
      </c>
      <c r="B12196">
        <v>255</v>
      </c>
      <c r="C12196">
        <v>2020</v>
      </c>
      <c r="D12196" t="s">
        <v>43</v>
      </c>
      <c r="E12196" t="s">
        <v>2044</v>
      </c>
      <c r="F12196" t="s">
        <v>55</v>
      </c>
      <c r="G12196" t="s">
        <v>1522</v>
      </c>
      <c r="I12196">
        <v>12593</v>
      </c>
      <c r="J12196">
        <v>55</v>
      </c>
      <c r="K12196">
        <v>17457</v>
      </c>
      <c r="L12196">
        <v>10980</v>
      </c>
      <c r="M12196" t="s">
        <v>2043</v>
      </c>
      <c r="N12196" t="s">
        <v>2043</v>
      </c>
      <c r="O12196" t="s">
        <v>2043</v>
      </c>
      <c r="P12196" t="s">
        <v>2043</v>
      </c>
    </row>
    <row r="12197" spans="1:16" x14ac:dyDescent="0.2">
      <c r="A12197" t="s">
        <v>2226</v>
      </c>
      <c r="B12197">
        <v>256</v>
      </c>
      <c r="C12197">
        <v>2020</v>
      </c>
      <c r="D12197" t="s">
        <v>214</v>
      </c>
      <c r="E12197" t="s">
        <v>920</v>
      </c>
      <c r="F12197" t="s">
        <v>28</v>
      </c>
      <c r="G12197" t="s">
        <v>1406</v>
      </c>
      <c r="H12197">
        <v>26035</v>
      </c>
      <c r="I12197">
        <v>12574</v>
      </c>
      <c r="J12197">
        <v>1343</v>
      </c>
      <c r="K12197">
        <v>58079</v>
      </c>
      <c r="L12197">
        <v>14890</v>
      </c>
      <c r="M12197" t="s">
        <v>2043</v>
      </c>
      <c r="N12197" t="s">
        <v>2043</v>
      </c>
      <c r="O12197" t="s">
        <v>2043</v>
      </c>
      <c r="P12197" t="s">
        <v>2043</v>
      </c>
    </row>
    <row r="12198" spans="1:16" x14ac:dyDescent="0.2">
      <c r="A12198" t="s">
        <v>2372</v>
      </c>
      <c r="B12198">
        <v>257</v>
      </c>
      <c r="C12198">
        <v>2020</v>
      </c>
      <c r="D12198" t="s">
        <v>998</v>
      </c>
      <c r="E12198" t="s">
        <v>115</v>
      </c>
      <c r="F12198" t="s">
        <v>44</v>
      </c>
      <c r="G12198" t="s">
        <v>1417</v>
      </c>
      <c r="H12198">
        <v>6311</v>
      </c>
      <c r="I12198">
        <v>12506</v>
      </c>
      <c r="J12198">
        <v>541</v>
      </c>
      <c r="K12198">
        <v>12780</v>
      </c>
      <c r="L12198">
        <v>51000</v>
      </c>
      <c r="M12198" t="s">
        <v>2043</v>
      </c>
      <c r="N12198" t="s">
        <v>2043</v>
      </c>
      <c r="O12198" t="s">
        <v>2043</v>
      </c>
      <c r="P12198" t="s">
        <v>2043</v>
      </c>
    </row>
    <row r="12199" spans="1:16" x14ac:dyDescent="0.2">
      <c r="A12199" t="s">
        <v>2662</v>
      </c>
      <c r="B12199">
        <v>258</v>
      </c>
      <c r="C12199">
        <v>2020</v>
      </c>
      <c r="D12199" t="s">
        <v>214</v>
      </c>
      <c r="E12199" t="s">
        <v>920</v>
      </c>
      <c r="F12199" t="s">
        <v>55</v>
      </c>
      <c r="G12199" t="s">
        <v>1530</v>
      </c>
      <c r="H12199">
        <v>33037</v>
      </c>
      <c r="I12199">
        <v>12443</v>
      </c>
      <c r="J12199">
        <v>2197</v>
      </c>
      <c r="K12199">
        <v>65665</v>
      </c>
      <c r="L12199">
        <v>13969</v>
      </c>
      <c r="M12199" t="s">
        <v>2043</v>
      </c>
      <c r="N12199" t="s">
        <v>2043</v>
      </c>
      <c r="O12199" t="s">
        <v>2043</v>
      </c>
      <c r="P12199" t="s">
        <v>2043</v>
      </c>
    </row>
    <row r="12200" spans="1:16" x14ac:dyDescent="0.2">
      <c r="A12200" t="s">
        <v>238</v>
      </c>
      <c r="B12200">
        <v>259</v>
      </c>
      <c r="C12200">
        <v>2020</v>
      </c>
      <c r="D12200" t="s">
        <v>214</v>
      </c>
      <c r="E12200" t="s">
        <v>920</v>
      </c>
      <c r="F12200" t="s">
        <v>55</v>
      </c>
      <c r="G12200" t="s">
        <v>1525</v>
      </c>
      <c r="H12200">
        <v>19868</v>
      </c>
      <c r="I12200">
        <v>12347</v>
      </c>
      <c r="J12200">
        <v>1284</v>
      </c>
      <c r="K12200">
        <v>64382</v>
      </c>
      <c r="L12200">
        <v>12937</v>
      </c>
      <c r="M12200" t="s">
        <v>2043</v>
      </c>
      <c r="N12200" t="s">
        <v>2043</v>
      </c>
      <c r="O12200" t="s">
        <v>2043</v>
      </c>
      <c r="P12200" t="s">
        <v>2043</v>
      </c>
    </row>
    <row r="12201" spans="1:16" x14ac:dyDescent="0.2">
      <c r="A12201" t="s">
        <v>2289</v>
      </c>
      <c r="B12201">
        <v>260</v>
      </c>
      <c r="C12201">
        <v>2020</v>
      </c>
      <c r="D12201" t="s">
        <v>214</v>
      </c>
      <c r="E12201" t="s">
        <v>920</v>
      </c>
      <c r="F12201" t="s">
        <v>22</v>
      </c>
      <c r="G12201" t="s">
        <v>1403</v>
      </c>
      <c r="H12201">
        <v>7765</v>
      </c>
      <c r="I12201">
        <v>12301</v>
      </c>
      <c r="J12201">
        <v>791</v>
      </c>
      <c r="K12201">
        <v>35439</v>
      </c>
      <c r="L12201">
        <v>14262</v>
      </c>
      <c r="M12201" t="s">
        <v>2043</v>
      </c>
      <c r="N12201" t="s">
        <v>2043</v>
      </c>
      <c r="O12201" t="s">
        <v>2043</v>
      </c>
      <c r="P12201" t="s">
        <v>2043</v>
      </c>
    </row>
    <row r="12202" spans="1:16" x14ac:dyDescent="0.2">
      <c r="A12202" t="s">
        <v>2332</v>
      </c>
      <c r="B12202">
        <v>261</v>
      </c>
      <c r="C12202">
        <v>2020</v>
      </c>
      <c r="D12202" t="s">
        <v>221</v>
      </c>
      <c r="E12202" t="s">
        <v>221</v>
      </c>
      <c r="F12202" t="s">
        <v>22</v>
      </c>
      <c r="G12202" t="s">
        <v>1403</v>
      </c>
      <c r="H12202">
        <v>4537</v>
      </c>
      <c r="I12202">
        <v>12112</v>
      </c>
      <c r="J12202">
        <v>402</v>
      </c>
      <c r="K12202">
        <v>8332</v>
      </c>
      <c r="L12202">
        <v>40300</v>
      </c>
      <c r="M12202" t="s">
        <v>2043</v>
      </c>
      <c r="N12202" t="s">
        <v>2043</v>
      </c>
      <c r="O12202" t="s">
        <v>2043</v>
      </c>
      <c r="P12202" t="s">
        <v>2043</v>
      </c>
    </row>
    <row r="12203" spans="1:16" x14ac:dyDescent="0.2">
      <c r="A12203" t="s">
        <v>2195</v>
      </c>
      <c r="B12203">
        <v>262</v>
      </c>
      <c r="C12203">
        <v>2020</v>
      </c>
      <c r="D12203" t="s">
        <v>1830</v>
      </c>
      <c r="E12203" t="s">
        <v>2042</v>
      </c>
      <c r="F12203" t="s">
        <v>25</v>
      </c>
      <c r="G12203" t="s">
        <v>1509</v>
      </c>
      <c r="H12203">
        <v>2557</v>
      </c>
      <c r="I12203">
        <v>12101</v>
      </c>
      <c r="J12203">
        <v>155</v>
      </c>
      <c r="K12203">
        <v>2687</v>
      </c>
      <c r="L12203">
        <v>7250</v>
      </c>
      <c r="M12203" t="s">
        <v>2043</v>
      </c>
      <c r="N12203" t="s">
        <v>2043</v>
      </c>
      <c r="O12203" t="s">
        <v>2043</v>
      </c>
      <c r="P12203" t="s">
        <v>2043</v>
      </c>
    </row>
    <row r="12204" spans="1:16" x14ac:dyDescent="0.2">
      <c r="A12204" t="s">
        <v>2577</v>
      </c>
      <c r="B12204">
        <v>263</v>
      </c>
      <c r="C12204">
        <v>2020</v>
      </c>
      <c r="D12204" t="s">
        <v>1363</v>
      </c>
      <c r="E12204" t="s">
        <v>2042</v>
      </c>
      <c r="F12204" t="s">
        <v>93</v>
      </c>
      <c r="G12204" t="s">
        <v>1457</v>
      </c>
      <c r="H12204">
        <v>7877</v>
      </c>
      <c r="I12204">
        <v>12067</v>
      </c>
      <c r="J12204">
        <v>565</v>
      </c>
      <c r="K12204">
        <v>21416</v>
      </c>
      <c r="L12204">
        <v>25400</v>
      </c>
      <c r="M12204" t="s">
        <v>2043</v>
      </c>
      <c r="N12204" t="s">
        <v>2043</v>
      </c>
      <c r="O12204" t="s">
        <v>2043</v>
      </c>
      <c r="P12204" t="s">
        <v>2043</v>
      </c>
    </row>
    <row r="12205" spans="1:16" x14ac:dyDescent="0.2">
      <c r="A12205" t="s">
        <v>2271</v>
      </c>
      <c r="B12205">
        <v>264</v>
      </c>
      <c r="C12205">
        <v>2020</v>
      </c>
      <c r="D12205" t="s">
        <v>350</v>
      </c>
      <c r="E12205" t="s">
        <v>2042</v>
      </c>
      <c r="F12205" t="s">
        <v>22</v>
      </c>
      <c r="G12205" t="s">
        <v>1403</v>
      </c>
      <c r="H12205">
        <v>813</v>
      </c>
      <c r="I12205">
        <v>12044</v>
      </c>
      <c r="J12205">
        <v>174</v>
      </c>
      <c r="K12205">
        <v>5570</v>
      </c>
      <c r="L12205">
        <v>15296</v>
      </c>
      <c r="M12205" t="s">
        <v>2043</v>
      </c>
      <c r="N12205" t="s">
        <v>2043</v>
      </c>
      <c r="O12205" t="s">
        <v>2043</v>
      </c>
      <c r="P12205" t="s">
        <v>2043</v>
      </c>
    </row>
    <row r="12206" spans="1:16" x14ac:dyDescent="0.2">
      <c r="A12206" t="s">
        <v>2247</v>
      </c>
      <c r="B12206">
        <v>265</v>
      </c>
      <c r="C12206">
        <v>2020</v>
      </c>
      <c r="D12206" t="s">
        <v>1830</v>
      </c>
      <c r="E12206" t="s">
        <v>2042</v>
      </c>
      <c r="F12206" t="s">
        <v>41</v>
      </c>
      <c r="G12206" t="s">
        <v>1612</v>
      </c>
      <c r="H12206">
        <v>535</v>
      </c>
      <c r="I12206">
        <v>12029</v>
      </c>
      <c r="J12206">
        <v>137</v>
      </c>
      <c r="K12206">
        <v>6571</v>
      </c>
      <c r="L12206">
        <v>62000</v>
      </c>
      <c r="M12206" t="s">
        <v>2043</v>
      </c>
      <c r="N12206" t="s">
        <v>2043</v>
      </c>
      <c r="O12206" t="s">
        <v>2043</v>
      </c>
      <c r="P12206" t="s">
        <v>2043</v>
      </c>
    </row>
    <row r="12207" spans="1:16" x14ac:dyDescent="0.2">
      <c r="A12207" t="s">
        <v>1539</v>
      </c>
      <c r="B12207">
        <v>266</v>
      </c>
      <c r="C12207">
        <v>2020</v>
      </c>
      <c r="D12207" t="s">
        <v>97</v>
      </c>
      <c r="E12207" t="s">
        <v>2044</v>
      </c>
      <c r="F12207" t="s">
        <v>113</v>
      </c>
      <c r="G12207" t="s">
        <v>1540</v>
      </c>
      <c r="H12207">
        <v>3047</v>
      </c>
      <c r="I12207">
        <v>11999</v>
      </c>
      <c r="J12207">
        <v>1100</v>
      </c>
      <c r="K12207">
        <v>67013</v>
      </c>
      <c r="L12207">
        <v>10300</v>
      </c>
      <c r="M12207" t="s">
        <v>2043</v>
      </c>
      <c r="N12207" t="s">
        <v>2043</v>
      </c>
      <c r="O12207" t="s">
        <v>2043</v>
      </c>
      <c r="P12207" t="s">
        <v>2043</v>
      </c>
    </row>
    <row r="12208" spans="1:16" x14ac:dyDescent="0.2">
      <c r="A12208" t="s">
        <v>1105</v>
      </c>
      <c r="B12208">
        <v>267</v>
      </c>
      <c r="C12208">
        <v>2020</v>
      </c>
      <c r="D12208" t="s">
        <v>201</v>
      </c>
      <c r="E12208" t="s">
        <v>2061</v>
      </c>
      <c r="F12208" t="s">
        <v>177</v>
      </c>
      <c r="G12208" t="s">
        <v>1554</v>
      </c>
      <c r="H12208">
        <v>44162</v>
      </c>
      <c r="I12208">
        <v>11937</v>
      </c>
      <c r="J12208">
        <v>3331</v>
      </c>
      <c r="K12208">
        <v>38257</v>
      </c>
      <c r="L12208">
        <v>20908</v>
      </c>
      <c r="M12208" t="s">
        <v>2043</v>
      </c>
      <c r="N12208" t="s">
        <v>2043</v>
      </c>
      <c r="O12208" t="s">
        <v>2043</v>
      </c>
      <c r="P12208" t="s">
        <v>2043</v>
      </c>
    </row>
    <row r="12209" spans="1:16" x14ac:dyDescent="0.2">
      <c r="A12209" t="s">
        <v>2283</v>
      </c>
      <c r="B12209">
        <v>268</v>
      </c>
      <c r="C12209">
        <v>2020</v>
      </c>
      <c r="D12209" t="s">
        <v>1830</v>
      </c>
      <c r="E12209" t="s">
        <v>2042</v>
      </c>
      <c r="F12209" t="s">
        <v>113</v>
      </c>
      <c r="G12209" t="s">
        <v>1449</v>
      </c>
      <c r="H12209">
        <v>19756</v>
      </c>
      <c r="I12209">
        <v>11864</v>
      </c>
      <c r="J12209">
        <v>1617</v>
      </c>
      <c r="K12209">
        <v>9896</v>
      </c>
      <c r="L12209">
        <v>75840</v>
      </c>
      <c r="M12209" t="s">
        <v>2043</v>
      </c>
      <c r="N12209" t="s">
        <v>2043</v>
      </c>
      <c r="O12209" t="s">
        <v>2043</v>
      </c>
      <c r="P12209" t="s">
        <v>2043</v>
      </c>
    </row>
    <row r="12210" spans="1:16" x14ac:dyDescent="0.2">
      <c r="A12210" t="s">
        <v>1379</v>
      </c>
      <c r="B12210">
        <v>269</v>
      </c>
      <c r="C12210">
        <v>2020</v>
      </c>
      <c r="D12210" t="s">
        <v>97</v>
      </c>
      <c r="E12210" t="s">
        <v>2044</v>
      </c>
      <c r="F12210" t="s">
        <v>55</v>
      </c>
      <c r="G12210" t="s">
        <v>1634</v>
      </c>
      <c r="I12210">
        <v>11847</v>
      </c>
      <c r="J12210">
        <v>725</v>
      </c>
      <c r="K12210">
        <v>171473</v>
      </c>
      <c r="L12210">
        <v>3815</v>
      </c>
      <c r="M12210" t="s">
        <v>2043</v>
      </c>
      <c r="N12210" t="s">
        <v>2043</v>
      </c>
      <c r="O12210" t="s">
        <v>2043</v>
      </c>
      <c r="P12210" t="s">
        <v>2043</v>
      </c>
    </row>
    <row r="12211" spans="1:16" x14ac:dyDescent="0.2">
      <c r="A12211" t="s">
        <v>2663</v>
      </c>
      <c r="B12211">
        <v>270</v>
      </c>
      <c r="C12211">
        <v>2020</v>
      </c>
      <c r="D12211" t="s">
        <v>920</v>
      </c>
      <c r="E12211" t="s">
        <v>920</v>
      </c>
      <c r="F12211" t="s">
        <v>22</v>
      </c>
      <c r="G12211" t="s">
        <v>1400</v>
      </c>
      <c r="H12211">
        <v>7795</v>
      </c>
      <c r="I12211">
        <v>11809</v>
      </c>
      <c r="J12211">
        <v>928</v>
      </c>
      <c r="K12211">
        <v>26616</v>
      </c>
      <c r="L12211">
        <v>5475</v>
      </c>
      <c r="M12211" t="s">
        <v>2043</v>
      </c>
      <c r="N12211" t="s">
        <v>2043</v>
      </c>
      <c r="O12211" t="s">
        <v>2043</v>
      </c>
      <c r="P12211" t="s">
        <v>2043</v>
      </c>
    </row>
    <row r="12212" spans="1:16" x14ac:dyDescent="0.2">
      <c r="A12212" t="s">
        <v>2403</v>
      </c>
      <c r="B12212">
        <v>271</v>
      </c>
      <c r="C12212">
        <v>2020</v>
      </c>
      <c r="D12212" t="s">
        <v>609</v>
      </c>
      <c r="E12212" t="s">
        <v>2044</v>
      </c>
      <c r="F12212" t="s">
        <v>55</v>
      </c>
      <c r="G12212" t="s">
        <v>1413</v>
      </c>
      <c r="H12212">
        <v>43278</v>
      </c>
      <c r="I12212">
        <v>11785</v>
      </c>
      <c r="J12212">
        <v>3704</v>
      </c>
      <c r="K12212">
        <v>294005</v>
      </c>
      <c r="L12212">
        <v>19700</v>
      </c>
      <c r="M12212" t="s">
        <v>2043</v>
      </c>
      <c r="N12212" t="s">
        <v>2043</v>
      </c>
      <c r="O12212" t="s">
        <v>2043</v>
      </c>
      <c r="P12212" t="s">
        <v>2043</v>
      </c>
    </row>
    <row r="12213" spans="1:16" x14ac:dyDescent="0.2">
      <c r="A12213" t="s">
        <v>2293</v>
      </c>
      <c r="B12213">
        <v>272</v>
      </c>
      <c r="C12213">
        <v>2020</v>
      </c>
      <c r="D12213" t="s">
        <v>1103</v>
      </c>
      <c r="E12213" t="s">
        <v>2118</v>
      </c>
      <c r="F12213" t="s">
        <v>98</v>
      </c>
      <c r="G12213" t="s">
        <v>2620</v>
      </c>
      <c r="H12213">
        <v>7876</v>
      </c>
      <c r="I12213">
        <v>11665</v>
      </c>
      <c r="J12213">
        <v>510</v>
      </c>
      <c r="K12213">
        <v>15505</v>
      </c>
      <c r="L12213">
        <v>33043</v>
      </c>
      <c r="M12213" t="s">
        <v>2043</v>
      </c>
      <c r="N12213" t="s">
        <v>2043</v>
      </c>
      <c r="O12213" t="s">
        <v>2043</v>
      </c>
      <c r="P12213" t="s">
        <v>2043</v>
      </c>
    </row>
    <row r="12214" spans="1:16" x14ac:dyDescent="0.2">
      <c r="A12214" t="s">
        <v>2274</v>
      </c>
      <c r="B12214">
        <v>273</v>
      </c>
      <c r="C12214">
        <v>2020</v>
      </c>
      <c r="D12214" t="s">
        <v>79</v>
      </c>
      <c r="E12214" t="s">
        <v>2044</v>
      </c>
      <c r="F12214" t="s">
        <v>18</v>
      </c>
      <c r="G12214" t="s">
        <v>1401</v>
      </c>
      <c r="H12214">
        <v>5403</v>
      </c>
      <c r="I12214">
        <v>11618</v>
      </c>
      <c r="J12214">
        <v>1715</v>
      </c>
      <c r="K12214">
        <v>180644</v>
      </c>
      <c r="L12214">
        <v>8700</v>
      </c>
      <c r="M12214" t="s">
        <v>2043</v>
      </c>
      <c r="N12214" t="s">
        <v>2043</v>
      </c>
      <c r="O12214" t="s">
        <v>2043</v>
      </c>
      <c r="P12214" t="s">
        <v>2043</v>
      </c>
    </row>
    <row r="12215" spans="1:16" x14ac:dyDescent="0.2">
      <c r="A12215" t="s">
        <v>2407</v>
      </c>
      <c r="B12215">
        <v>274</v>
      </c>
      <c r="C12215">
        <v>2020</v>
      </c>
      <c r="D12215" t="s">
        <v>1291</v>
      </c>
      <c r="E12215" t="s">
        <v>112</v>
      </c>
      <c r="F12215" t="s">
        <v>125</v>
      </c>
      <c r="G12215" t="s">
        <v>1804</v>
      </c>
      <c r="H12215">
        <v>12298</v>
      </c>
      <c r="I12215">
        <v>11555</v>
      </c>
      <c r="J12215">
        <v>824</v>
      </c>
      <c r="K12215">
        <v>18046</v>
      </c>
      <c r="L12215">
        <v>65000</v>
      </c>
      <c r="M12215" t="s">
        <v>2043</v>
      </c>
      <c r="N12215" t="s">
        <v>2043</v>
      </c>
      <c r="O12215" t="s">
        <v>2043</v>
      </c>
      <c r="P12215" t="s">
        <v>2043</v>
      </c>
    </row>
    <row r="12216" spans="1:16" x14ac:dyDescent="0.2">
      <c r="A12216" t="s">
        <v>2362</v>
      </c>
      <c r="B12216">
        <v>275</v>
      </c>
      <c r="C12216">
        <v>2020</v>
      </c>
      <c r="D12216" t="s">
        <v>175</v>
      </c>
      <c r="E12216" t="s">
        <v>2067</v>
      </c>
      <c r="F12216" t="s">
        <v>55</v>
      </c>
      <c r="G12216" t="s">
        <v>1567</v>
      </c>
      <c r="H12216">
        <v>9753</v>
      </c>
      <c r="I12216">
        <v>11548</v>
      </c>
      <c r="J12216">
        <v>70</v>
      </c>
      <c r="K12216">
        <v>10976</v>
      </c>
      <c r="L12216">
        <v>18200</v>
      </c>
      <c r="M12216" t="s">
        <v>2043</v>
      </c>
      <c r="N12216" t="s">
        <v>2043</v>
      </c>
      <c r="O12216" t="s">
        <v>2043</v>
      </c>
      <c r="P12216" t="s">
        <v>2043</v>
      </c>
    </row>
    <row r="12217" spans="1:16" x14ac:dyDescent="0.2">
      <c r="A12217" t="s">
        <v>2243</v>
      </c>
      <c r="B12217">
        <v>276</v>
      </c>
      <c r="C12217">
        <v>2020</v>
      </c>
      <c r="D12217" t="s">
        <v>214</v>
      </c>
      <c r="E12217" t="s">
        <v>920</v>
      </c>
      <c r="F12217" t="s">
        <v>72</v>
      </c>
      <c r="G12217" t="s">
        <v>1421</v>
      </c>
      <c r="H12217">
        <v>31638</v>
      </c>
      <c r="I12217">
        <v>11529</v>
      </c>
      <c r="J12217">
        <v>1372</v>
      </c>
      <c r="K12217">
        <v>50448</v>
      </c>
      <c r="L12217">
        <v>11295</v>
      </c>
      <c r="M12217" t="s">
        <v>2043</v>
      </c>
      <c r="N12217" t="s">
        <v>2043</v>
      </c>
      <c r="O12217" t="s">
        <v>2043</v>
      </c>
      <c r="P12217" t="s">
        <v>2043</v>
      </c>
    </row>
    <row r="12218" spans="1:16" x14ac:dyDescent="0.2">
      <c r="A12218" t="s">
        <v>1636</v>
      </c>
      <c r="B12218">
        <v>277</v>
      </c>
      <c r="C12218">
        <v>2020</v>
      </c>
      <c r="D12218" t="s">
        <v>32</v>
      </c>
      <c r="E12218" t="s">
        <v>2064</v>
      </c>
      <c r="F12218" t="s">
        <v>28</v>
      </c>
      <c r="G12218" t="s">
        <v>1636</v>
      </c>
      <c r="H12218">
        <v>15664</v>
      </c>
      <c r="I12218">
        <v>11503</v>
      </c>
      <c r="J12218">
        <v>960</v>
      </c>
      <c r="K12218">
        <v>28898</v>
      </c>
      <c r="L12218">
        <v>49500</v>
      </c>
      <c r="M12218" t="s">
        <v>2043</v>
      </c>
      <c r="N12218" t="s">
        <v>2043</v>
      </c>
      <c r="O12218" t="s">
        <v>2043</v>
      </c>
      <c r="P12218" t="s">
        <v>2043</v>
      </c>
    </row>
    <row r="12219" spans="1:16" x14ac:dyDescent="0.2">
      <c r="A12219" t="s">
        <v>2270</v>
      </c>
      <c r="B12219">
        <v>278</v>
      </c>
      <c r="C12219">
        <v>2020</v>
      </c>
      <c r="D12219" t="s">
        <v>998</v>
      </c>
      <c r="E12219" t="s">
        <v>115</v>
      </c>
      <c r="F12219" t="s">
        <v>44</v>
      </c>
      <c r="G12219" t="s">
        <v>1608</v>
      </c>
      <c r="H12219">
        <v>13338</v>
      </c>
      <c r="I12219">
        <v>11486</v>
      </c>
      <c r="J12219">
        <v>849</v>
      </c>
      <c r="K12219">
        <v>6005</v>
      </c>
      <c r="L12219">
        <v>24550</v>
      </c>
      <c r="M12219" t="s">
        <v>2043</v>
      </c>
      <c r="N12219" t="s">
        <v>2043</v>
      </c>
      <c r="O12219" t="s">
        <v>2043</v>
      </c>
      <c r="P12219" t="s">
        <v>2043</v>
      </c>
    </row>
    <row r="12220" spans="1:16" x14ac:dyDescent="0.2">
      <c r="A12220" t="s">
        <v>2305</v>
      </c>
      <c r="B12220">
        <v>279</v>
      </c>
      <c r="C12220">
        <v>2020</v>
      </c>
      <c r="D12220" t="s">
        <v>1103</v>
      </c>
      <c r="E12220" t="s">
        <v>2118</v>
      </c>
      <c r="F12220" t="s">
        <v>181</v>
      </c>
      <c r="G12220" t="s">
        <v>1591</v>
      </c>
      <c r="H12220">
        <v>21065</v>
      </c>
      <c r="I12220">
        <v>11474</v>
      </c>
      <c r="J12220">
        <v>566</v>
      </c>
      <c r="K12220">
        <v>17360</v>
      </c>
      <c r="L12220">
        <v>18300</v>
      </c>
      <c r="M12220" t="s">
        <v>2043</v>
      </c>
      <c r="N12220" t="s">
        <v>2043</v>
      </c>
      <c r="O12220" t="s">
        <v>2043</v>
      </c>
      <c r="P12220" t="s">
        <v>2043</v>
      </c>
    </row>
    <row r="12221" spans="1:16" x14ac:dyDescent="0.2">
      <c r="A12221" t="s">
        <v>2664</v>
      </c>
      <c r="B12221">
        <v>280</v>
      </c>
      <c r="C12221">
        <v>2020</v>
      </c>
      <c r="D12221" t="s">
        <v>175</v>
      </c>
      <c r="E12221" t="s">
        <v>2067</v>
      </c>
      <c r="F12221" t="s">
        <v>28</v>
      </c>
      <c r="G12221" t="s">
        <v>1406</v>
      </c>
      <c r="H12221">
        <v>14143</v>
      </c>
      <c r="I12221">
        <v>11389</v>
      </c>
      <c r="J12221">
        <v>1595</v>
      </c>
      <c r="K12221">
        <v>19509</v>
      </c>
      <c r="L12221">
        <v>7700</v>
      </c>
      <c r="M12221" t="s">
        <v>2043</v>
      </c>
      <c r="N12221" t="s">
        <v>2043</v>
      </c>
      <c r="O12221" t="s">
        <v>2046</v>
      </c>
      <c r="P12221" t="s">
        <v>2043</v>
      </c>
    </row>
    <row r="12222" spans="1:16" x14ac:dyDescent="0.2">
      <c r="A12222" t="s">
        <v>2299</v>
      </c>
      <c r="B12222">
        <v>281</v>
      </c>
      <c r="C12222">
        <v>2020</v>
      </c>
      <c r="D12222" t="s">
        <v>1294</v>
      </c>
      <c r="E12222" t="s">
        <v>112</v>
      </c>
      <c r="F12222" t="s">
        <v>98</v>
      </c>
      <c r="G12222" t="s">
        <v>1631</v>
      </c>
      <c r="H12222">
        <v>8593</v>
      </c>
      <c r="I12222">
        <v>11378</v>
      </c>
      <c r="J12222">
        <v>815</v>
      </c>
      <c r="K12222">
        <v>11668</v>
      </c>
      <c r="L12222">
        <v>79050</v>
      </c>
      <c r="M12222" t="s">
        <v>2043</v>
      </c>
      <c r="N12222" t="s">
        <v>2043</v>
      </c>
      <c r="O12222" t="s">
        <v>2043</v>
      </c>
      <c r="P12222" t="s">
        <v>2043</v>
      </c>
    </row>
    <row r="12223" spans="1:16" x14ac:dyDescent="0.2">
      <c r="A12223" t="s">
        <v>1249</v>
      </c>
      <c r="B12223">
        <v>282</v>
      </c>
      <c r="C12223">
        <v>2020</v>
      </c>
      <c r="D12223" t="s">
        <v>824</v>
      </c>
      <c r="E12223" t="s">
        <v>112</v>
      </c>
      <c r="F12223" t="s">
        <v>44</v>
      </c>
      <c r="G12223" t="s">
        <v>1428</v>
      </c>
      <c r="H12223">
        <v>41180</v>
      </c>
      <c r="I12223">
        <v>11362</v>
      </c>
      <c r="J12223">
        <v>1001</v>
      </c>
      <c r="K12223">
        <v>18193</v>
      </c>
      <c r="L12223">
        <v>50000</v>
      </c>
      <c r="M12223" t="s">
        <v>2043</v>
      </c>
      <c r="N12223" t="s">
        <v>2043</v>
      </c>
      <c r="O12223" t="s">
        <v>2043</v>
      </c>
      <c r="P12223" t="s">
        <v>2043</v>
      </c>
    </row>
    <row r="12224" spans="1:16" x14ac:dyDescent="0.2">
      <c r="A12224" t="s">
        <v>2244</v>
      </c>
      <c r="B12224">
        <v>283</v>
      </c>
      <c r="C12224">
        <v>2020</v>
      </c>
      <c r="D12224" t="s">
        <v>201</v>
      </c>
      <c r="E12224" t="s">
        <v>2061</v>
      </c>
      <c r="F12224" t="s">
        <v>35</v>
      </c>
      <c r="G12224" t="s">
        <v>1556</v>
      </c>
      <c r="H12224">
        <v>37537</v>
      </c>
      <c r="I12224">
        <v>11296</v>
      </c>
      <c r="J12224">
        <v>2722</v>
      </c>
      <c r="K12224">
        <v>37923</v>
      </c>
      <c r="L12224">
        <v>24587</v>
      </c>
      <c r="M12224" t="s">
        <v>2043</v>
      </c>
      <c r="N12224" t="s">
        <v>2043</v>
      </c>
      <c r="O12224" t="s">
        <v>2043</v>
      </c>
      <c r="P12224" t="s">
        <v>2043</v>
      </c>
    </row>
    <row r="12225" spans="1:16" x14ac:dyDescent="0.2">
      <c r="A12225" t="s">
        <v>2260</v>
      </c>
      <c r="B12225">
        <v>284</v>
      </c>
      <c r="C12225">
        <v>2020</v>
      </c>
      <c r="D12225" t="s">
        <v>1722</v>
      </c>
      <c r="E12225" t="s">
        <v>2064</v>
      </c>
      <c r="F12225" t="s">
        <v>44</v>
      </c>
      <c r="G12225" t="s">
        <v>1898</v>
      </c>
      <c r="H12225">
        <v>1641</v>
      </c>
      <c r="I12225">
        <v>11251</v>
      </c>
      <c r="J12225">
        <v>221</v>
      </c>
      <c r="K12225">
        <v>6917</v>
      </c>
      <c r="L12225">
        <v>12300</v>
      </c>
      <c r="M12225" t="s">
        <v>2043</v>
      </c>
      <c r="N12225" t="s">
        <v>2043</v>
      </c>
      <c r="O12225" t="s">
        <v>2043</v>
      </c>
      <c r="P12225" t="s">
        <v>2043</v>
      </c>
    </row>
    <row r="12226" spans="1:16" x14ac:dyDescent="0.2">
      <c r="A12226" t="s">
        <v>2622</v>
      </c>
      <c r="B12226">
        <v>285</v>
      </c>
      <c r="C12226">
        <v>2020</v>
      </c>
      <c r="D12226" t="s">
        <v>636</v>
      </c>
      <c r="E12226" t="s">
        <v>2045</v>
      </c>
      <c r="F12226" t="s">
        <v>55</v>
      </c>
      <c r="G12226" t="s">
        <v>1456</v>
      </c>
      <c r="H12226">
        <v>153328</v>
      </c>
      <c r="I12226">
        <v>11171</v>
      </c>
      <c r="J12226">
        <v>2952</v>
      </c>
      <c r="K12226">
        <v>20762</v>
      </c>
      <c r="L12226">
        <v>22634</v>
      </c>
      <c r="M12226" t="s">
        <v>2043</v>
      </c>
      <c r="N12226" t="s">
        <v>2043</v>
      </c>
      <c r="O12226" t="s">
        <v>2043</v>
      </c>
      <c r="P12226" t="s">
        <v>2043</v>
      </c>
    </row>
    <row r="12227" spans="1:16" x14ac:dyDescent="0.2">
      <c r="A12227" t="s">
        <v>2239</v>
      </c>
      <c r="B12227">
        <v>286</v>
      </c>
      <c r="C12227">
        <v>2020</v>
      </c>
      <c r="D12227" t="s">
        <v>24</v>
      </c>
      <c r="E12227" t="s">
        <v>2042</v>
      </c>
      <c r="F12227" t="s">
        <v>22</v>
      </c>
      <c r="G12227" t="s">
        <v>1477</v>
      </c>
      <c r="H12227">
        <v>116</v>
      </c>
      <c r="I12227">
        <v>11167</v>
      </c>
      <c r="J12227">
        <v>268</v>
      </c>
      <c r="K12227">
        <v>7989</v>
      </c>
      <c r="L12227">
        <v>90000</v>
      </c>
      <c r="M12227" t="s">
        <v>2043</v>
      </c>
      <c r="N12227" t="s">
        <v>2043</v>
      </c>
      <c r="O12227" t="s">
        <v>2043</v>
      </c>
      <c r="P12227" t="s">
        <v>2043</v>
      </c>
    </row>
    <row r="12228" spans="1:16" x14ac:dyDescent="0.2">
      <c r="A12228" t="s">
        <v>2665</v>
      </c>
      <c r="B12228">
        <v>287</v>
      </c>
      <c r="C12228">
        <v>2020</v>
      </c>
      <c r="D12228" t="s">
        <v>175</v>
      </c>
      <c r="E12228" t="s">
        <v>2067</v>
      </c>
      <c r="F12228" t="s">
        <v>75</v>
      </c>
      <c r="G12228" t="s">
        <v>2398</v>
      </c>
      <c r="H12228">
        <v>9503</v>
      </c>
      <c r="I12228">
        <v>11144</v>
      </c>
      <c r="J12228">
        <v>2069</v>
      </c>
      <c r="K12228">
        <v>33735</v>
      </c>
      <c r="L12228">
        <v>9200</v>
      </c>
      <c r="M12228" t="s">
        <v>2043</v>
      </c>
      <c r="N12228" t="s">
        <v>2043</v>
      </c>
      <c r="O12228" t="s">
        <v>2043</v>
      </c>
      <c r="P12228" t="s">
        <v>2043</v>
      </c>
    </row>
    <row r="12229" spans="1:16" x14ac:dyDescent="0.2">
      <c r="A12229" t="s">
        <v>2627</v>
      </c>
      <c r="B12229">
        <v>288</v>
      </c>
      <c r="C12229">
        <v>2020</v>
      </c>
      <c r="D12229" t="s">
        <v>108</v>
      </c>
      <c r="E12229" t="s">
        <v>2055</v>
      </c>
      <c r="F12229" t="s">
        <v>146</v>
      </c>
      <c r="G12229" t="s">
        <v>1804</v>
      </c>
      <c r="H12229">
        <v>34148</v>
      </c>
      <c r="I12229">
        <v>11120</v>
      </c>
      <c r="J12229">
        <v>1254</v>
      </c>
      <c r="K12229">
        <v>49518</v>
      </c>
      <c r="L12229">
        <v>25500</v>
      </c>
      <c r="M12229" t="s">
        <v>2043</v>
      </c>
      <c r="N12229" t="s">
        <v>2043</v>
      </c>
      <c r="O12229" t="s">
        <v>2043</v>
      </c>
      <c r="P12229" t="s">
        <v>2043</v>
      </c>
    </row>
    <row r="12230" spans="1:16" x14ac:dyDescent="0.2">
      <c r="A12230" t="s">
        <v>2538</v>
      </c>
      <c r="B12230">
        <v>289</v>
      </c>
      <c r="C12230">
        <v>2020</v>
      </c>
      <c r="D12230" t="s">
        <v>1353</v>
      </c>
      <c r="E12230" t="s">
        <v>2045</v>
      </c>
      <c r="F12230" t="s">
        <v>35</v>
      </c>
      <c r="G12230" t="s">
        <v>1435</v>
      </c>
      <c r="H12230">
        <v>13000</v>
      </c>
      <c r="I12230">
        <v>11094</v>
      </c>
      <c r="J12230">
        <v>667</v>
      </c>
      <c r="K12230">
        <v>9367</v>
      </c>
      <c r="L12230">
        <v>34000</v>
      </c>
      <c r="M12230" t="s">
        <v>2043</v>
      </c>
      <c r="N12230" t="s">
        <v>2043</v>
      </c>
      <c r="O12230" t="s">
        <v>2043</v>
      </c>
      <c r="P12230" t="s">
        <v>2043</v>
      </c>
    </row>
    <row r="12231" spans="1:16" x14ac:dyDescent="0.2">
      <c r="A12231" t="s">
        <v>2578</v>
      </c>
      <c r="B12231">
        <v>290</v>
      </c>
      <c r="C12231">
        <v>2020</v>
      </c>
      <c r="D12231" t="s">
        <v>1291</v>
      </c>
      <c r="E12231" t="s">
        <v>112</v>
      </c>
      <c r="F12231" t="s">
        <v>125</v>
      </c>
      <c r="G12231" t="s">
        <v>2447</v>
      </c>
      <c r="H12231">
        <v>20797</v>
      </c>
      <c r="I12231">
        <v>11088</v>
      </c>
      <c r="J12231">
        <v>191</v>
      </c>
      <c r="K12231">
        <v>23251</v>
      </c>
      <c r="L12231">
        <v>67000</v>
      </c>
      <c r="M12231" t="s">
        <v>2043</v>
      </c>
      <c r="N12231" t="s">
        <v>2043</v>
      </c>
      <c r="O12231" t="s">
        <v>2043</v>
      </c>
      <c r="P12231" t="s">
        <v>2043</v>
      </c>
    </row>
    <row r="12232" spans="1:16" x14ac:dyDescent="0.2">
      <c r="A12232" t="s">
        <v>2265</v>
      </c>
      <c r="B12232">
        <v>291</v>
      </c>
      <c r="C12232">
        <v>2020</v>
      </c>
      <c r="D12232" t="s">
        <v>166</v>
      </c>
      <c r="E12232" t="s">
        <v>2118</v>
      </c>
      <c r="F12232" t="s">
        <v>55</v>
      </c>
      <c r="G12232" t="s">
        <v>1453</v>
      </c>
      <c r="H12232">
        <v>5856</v>
      </c>
      <c r="I12232">
        <v>10974</v>
      </c>
      <c r="J12232">
        <v>702</v>
      </c>
      <c r="K12232">
        <v>8131</v>
      </c>
      <c r="L12232">
        <v>15300</v>
      </c>
      <c r="M12232" t="s">
        <v>2043</v>
      </c>
      <c r="N12232" t="s">
        <v>2043</v>
      </c>
      <c r="O12232" t="s">
        <v>2043</v>
      </c>
      <c r="P12232" t="s">
        <v>2043</v>
      </c>
    </row>
    <row r="12233" spans="1:16" x14ac:dyDescent="0.2">
      <c r="A12233" t="s">
        <v>2542</v>
      </c>
      <c r="B12233">
        <v>292</v>
      </c>
      <c r="C12233">
        <v>2020</v>
      </c>
      <c r="D12233" t="s">
        <v>974</v>
      </c>
      <c r="E12233" t="s">
        <v>2045</v>
      </c>
      <c r="F12233" t="s">
        <v>55</v>
      </c>
      <c r="G12233" t="s">
        <v>1444</v>
      </c>
      <c r="H12233">
        <v>161451</v>
      </c>
      <c r="I12233">
        <v>10918</v>
      </c>
      <c r="J12233">
        <v>2796</v>
      </c>
      <c r="K12233">
        <v>17315</v>
      </c>
      <c r="L12233">
        <v>13775</v>
      </c>
      <c r="M12233" t="s">
        <v>2046</v>
      </c>
      <c r="N12233" t="s">
        <v>2043</v>
      </c>
      <c r="O12233" t="s">
        <v>2043</v>
      </c>
      <c r="P12233" t="s">
        <v>2043</v>
      </c>
    </row>
    <row r="12234" spans="1:16" x14ac:dyDescent="0.2">
      <c r="A12234" t="s">
        <v>2230</v>
      </c>
      <c r="B12234">
        <v>293</v>
      </c>
      <c r="C12234">
        <v>2020</v>
      </c>
      <c r="D12234" t="s">
        <v>214</v>
      </c>
      <c r="E12234" t="s">
        <v>920</v>
      </c>
      <c r="F12234" t="s">
        <v>297</v>
      </c>
      <c r="G12234" t="s">
        <v>1536</v>
      </c>
      <c r="H12234">
        <v>18871</v>
      </c>
      <c r="I12234">
        <v>10879</v>
      </c>
      <c r="J12234">
        <v>1241</v>
      </c>
      <c r="K12234">
        <v>51724</v>
      </c>
      <c r="L12234">
        <v>13635</v>
      </c>
      <c r="M12234" t="s">
        <v>2043</v>
      </c>
      <c r="N12234" t="s">
        <v>2043</v>
      </c>
      <c r="O12234" t="s">
        <v>2043</v>
      </c>
      <c r="P12234" t="s">
        <v>2043</v>
      </c>
    </row>
    <row r="12235" spans="1:16" x14ac:dyDescent="0.2">
      <c r="A12235" t="s">
        <v>2199</v>
      </c>
      <c r="B12235">
        <v>294</v>
      </c>
      <c r="C12235">
        <v>2020</v>
      </c>
      <c r="D12235" t="s">
        <v>214</v>
      </c>
      <c r="E12235" t="s">
        <v>920</v>
      </c>
      <c r="F12235" t="s">
        <v>53</v>
      </c>
      <c r="G12235" t="s">
        <v>1479</v>
      </c>
      <c r="H12235">
        <v>21666</v>
      </c>
      <c r="I12235">
        <v>10850</v>
      </c>
      <c r="J12235">
        <v>912</v>
      </c>
      <c r="K12235">
        <v>42301</v>
      </c>
      <c r="L12235">
        <v>12316</v>
      </c>
      <c r="M12235" t="s">
        <v>2043</v>
      </c>
      <c r="N12235" t="s">
        <v>2043</v>
      </c>
      <c r="O12235" t="s">
        <v>2043</v>
      </c>
      <c r="P12235" t="s">
        <v>2043</v>
      </c>
    </row>
    <row r="12236" spans="1:16" x14ac:dyDescent="0.2">
      <c r="A12236" t="s">
        <v>2168</v>
      </c>
      <c r="B12236">
        <v>295</v>
      </c>
      <c r="C12236">
        <v>2020</v>
      </c>
      <c r="D12236" t="s">
        <v>1363</v>
      </c>
      <c r="E12236" t="s">
        <v>2045</v>
      </c>
      <c r="F12236" t="s">
        <v>55</v>
      </c>
      <c r="G12236" t="s">
        <v>1456</v>
      </c>
      <c r="H12236">
        <v>23930</v>
      </c>
      <c r="I12236">
        <v>10800</v>
      </c>
      <c r="J12236">
        <v>1786</v>
      </c>
      <c r="K12236">
        <v>18174</v>
      </c>
      <c r="L12236">
        <v>13300</v>
      </c>
      <c r="M12236" t="s">
        <v>2043</v>
      </c>
      <c r="N12236" t="s">
        <v>2043</v>
      </c>
      <c r="O12236" t="s">
        <v>2043</v>
      </c>
      <c r="P12236" t="s">
        <v>2043</v>
      </c>
    </row>
    <row r="12237" spans="1:16" x14ac:dyDescent="0.2">
      <c r="A12237" t="s">
        <v>2347</v>
      </c>
      <c r="B12237">
        <v>296</v>
      </c>
      <c r="C12237">
        <v>2020</v>
      </c>
      <c r="D12237" t="s">
        <v>824</v>
      </c>
      <c r="E12237" t="s">
        <v>112</v>
      </c>
      <c r="F12237" t="s">
        <v>146</v>
      </c>
      <c r="G12237" t="s">
        <v>2348</v>
      </c>
      <c r="H12237">
        <v>45656</v>
      </c>
      <c r="I12237">
        <v>10735</v>
      </c>
      <c r="J12237">
        <v>4700</v>
      </c>
      <c r="K12237">
        <v>30565</v>
      </c>
      <c r="L12237">
        <v>36000</v>
      </c>
      <c r="M12237" t="s">
        <v>2043</v>
      </c>
      <c r="N12237" t="s">
        <v>2043</v>
      </c>
      <c r="O12237" t="s">
        <v>2043</v>
      </c>
      <c r="P12237" t="s">
        <v>2043</v>
      </c>
    </row>
    <row r="12238" spans="1:16" x14ac:dyDescent="0.2">
      <c r="A12238" t="s">
        <v>2666</v>
      </c>
      <c r="B12238">
        <v>297</v>
      </c>
      <c r="C12238">
        <v>2020</v>
      </c>
      <c r="D12238" t="s">
        <v>1830</v>
      </c>
      <c r="E12238" t="s">
        <v>2042</v>
      </c>
      <c r="F12238" t="s">
        <v>177</v>
      </c>
      <c r="G12238" t="s">
        <v>1729</v>
      </c>
      <c r="H12238">
        <v>868</v>
      </c>
      <c r="I12238">
        <v>10647</v>
      </c>
      <c r="J12238">
        <v>99</v>
      </c>
      <c r="K12238">
        <v>7311</v>
      </c>
      <c r="L12238">
        <v>40000</v>
      </c>
      <c r="M12238" t="s">
        <v>2043</v>
      </c>
      <c r="N12238" t="s">
        <v>2043</v>
      </c>
      <c r="O12238" t="s">
        <v>2043</v>
      </c>
      <c r="P12238" t="s">
        <v>2043</v>
      </c>
    </row>
    <row r="12239" spans="1:16" x14ac:dyDescent="0.2">
      <c r="A12239" t="s">
        <v>2667</v>
      </c>
      <c r="B12239">
        <v>298</v>
      </c>
      <c r="C12239">
        <v>2020</v>
      </c>
      <c r="D12239" t="s">
        <v>108</v>
      </c>
      <c r="E12239" t="s">
        <v>2055</v>
      </c>
      <c r="F12239" t="s">
        <v>181</v>
      </c>
      <c r="G12239" t="s">
        <v>1516</v>
      </c>
      <c r="H12239">
        <v>8441</v>
      </c>
      <c r="I12239">
        <v>10579</v>
      </c>
      <c r="J12239">
        <v>242</v>
      </c>
      <c r="K12239">
        <v>28860</v>
      </c>
      <c r="L12239">
        <v>17700</v>
      </c>
      <c r="M12239" t="s">
        <v>2043</v>
      </c>
      <c r="N12239" t="s">
        <v>2043</v>
      </c>
      <c r="O12239" t="s">
        <v>2043</v>
      </c>
      <c r="P12239" t="s">
        <v>2043</v>
      </c>
    </row>
    <row r="12240" spans="1:16" x14ac:dyDescent="0.2">
      <c r="A12240" t="s">
        <v>2300</v>
      </c>
      <c r="B12240">
        <v>299</v>
      </c>
      <c r="C12240">
        <v>2020</v>
      </c>
      <c r="D12240" t="s">
        <v>166</v>
      </c>
      <c r="E12240" t="s">
        <v>2118</v>
      </c>
      <c r="F12240" t="s">
        <v>255</v>
      </c>
      <c r="G12240" t="s">
        <v>1733</v>
      </c>
      <c r="H12240">
        <v>4794</v>
      </c>
      <c r="I12240">
        <v>10465</v>
      </c>
      <c r="J12240">
        <v>671</v>
      </c>
      <c r="K12240">
        <v>8276</v>
      </c>
      <c r="L12240">
        <v>8385</v>
      </c>
      <c r="M12240" t="s">
        <v>2046</v>
      </c>
      <c r="N12240" t="s">
        <v>2043</v>
      </c>
      <c r="O12240" t="s">
        <v>2043</v>
      </c>
      <c r="P12240" t="s">
        <v>2043</v>
      </c>
    </row>
    <row r="12241" spans="1:16" x14ac:dyDescent="0.2">
      <c r="A12241" t="s">
        <v>2361</v>
      </c>
      <c r="B12241">
        <v>300</v>
      </c>
      <c r="C12241">
        <v>2020</v>
      </c>
      <c r="D12241" t="s">
        <v>97</v>
      </c>
      <c r="E12241" t="s">
        <v>2044</v>
      </c>
      <c r="F12241" t="s">
        <v>68</v>
      </c>
      <c r="G12241" t="s">
        <v>1408</v>
      </c>
      <c r="I12241">
        <v>10456</v>
      </c>
      <c r="J12241">
        <v>272</v>
      </c>
      <c r="K12241">
        <v>50174</v>
      </c>
      <c r="L12241">
        <v>6072</v>
      </c>
      <c r="M12241" t="s">
        <v>2043</v>
      </c>
      <c r="N12241" t="s">
        <v>2043</v>
      </c>
      <c r="O12241" t="s">
        <v>2043</v>
      </c>
      <c r="P12241" t="s">
        <v>2043</v>
      </c>
    </row>
    <row r="12242" spans="1:16" x14ac:dyDescent="0.2">
      <c r="A12242" t="s">
        <v>1251</v>
      </c>
      <c r="B12242">
        <v>301</v>
      </c>
      <c r="C12242">
        <v>2020</v>
      </c>
      <c r="D12242" t="s">
        <v>350</v>
      </c>
      <c r="E12242" t="s">
        <v>2042</v>
      </c>
      <c r="F12242" t="s">
        <v>125</v>
      </c>
      <c r="G12242" t="s">
        <v>1407</v>
      </c>
      <c r="H12242">
        <v>567</v>
      </c>
      <c r="I12242">
        <v>10454</v>
      </c>
      <c r="J12242">
        <v>144</v>
      </c>
      <c r="K12242">
        <v>4071</v>
      </c>
      <c r="L12242">
        <v>9300</v>
      </c>
      <c r="M12242" t="s">
        <v>2043</v>
      </c>
      <c r="N12242" t="s">
        <v>2043</v>
      </c>
      <c r="O12242" t="s">
        <v>2043</v>
      </c>
      <c r="P12242" t="s">
        <v>2043</v>
      </c>
    </row>
    <row r="12243" spans="1:16" x14ac:dyDescent="0.2">
      <c r="A12243" t="s">
        <v>165</v>
      </c>
      <c r="B12243">
        <v>302</v>
      </c>
      <c r="C12243">
        <v>2020</v>
      </c>
      <c r="D12243" t="s">
        <v>166</v>
      </c>
      <c r="E12243" t="s">
        <v>2118</v>
      </c>
      <c r="F12243" t="s">
        <v>98</v>
      </c>
      <c r="G12243" t="s">
        <v>1499</v>
      </c>
      <c r="H12243">
        <v>1145</v>
      </c>
      <c r="I12243">
        <v>10433</v>
      </c>
      <c r="J12243">
        <v>1125</v>
      </c>
      <c r="K12243">
        <v>14631</v>
      </c>
      <c r="L12243">
        <v>13800</v>
      </c>
      <c r="M12243" t="s">
        <v>2043</v>
      </c>
      <c r="N12243" t="s">
        <v>2043</v>
      </c>
      <c r="O12243" t="s">
        <v>2043</v>
      </c>
      <c r="P12243" t="s">
        <v>2043</v>
      </c>
    </row>
    <row r="12244" spans="1:16" x14ac:dyDescent="0.2">
      <c r="A12244" t="s">
        <v>2387</v>
      </c>
      <c r="B12244">
        <v>303</v>
      </c>
      <c r="C12244">
        <v>2020</v>
      </c>
      <c r="D12244" t="s">
        <v>1359</v>
      </c>
      <c r="E12244" t="s">
        <v>2143</v>
      </c>
      <c r="F12244" t="s">
        <v>177</v>
      </c>
      <c r="G12244" t="s">
        <v>1554</v>
      </c>
      <c r="H12244">
        <v>74969</v>
      </c>
      <c r="I12244">
        <v>10333</v>
      </c>
      <c r="J12244">
        <v>298</v>
      </c>
      <c r="K12244">
        <v>83806</v>
      </c>
      <c r="L12244">
        <v>55000</v>
      </c>
      <c r="M12244" t="s">
        <v>2043</v>
      </c>
      <c r="N12244" t="s">
        <v>2043</v>
      </c>
      <c r="O12244" t="s">
        <v>2043</v>
      </c>
      <c r="P12244" t="s">
        <v>2043</v>
      </c>
    </row>
    <row r="12245" spans="1:16" x14ac:dyDescent="0.2">
      <c r="A12245" t="s">
        <v>2268</v>
      </c>
      <c r="B12245">
        <v>304</v>
      </c>
      <c r="C12245">
        <v>2020</v>
      </c>
      <c r="D12245" t="s">
        <v>972</v>
      </c>
      <c r="E12245" t="s">
        <v>112</v>
      </c>
      <c r="F12245" t="s">
        <v>28</v>
      </c>
      <c r="G12245" t="s">
        <v>1517</v>
      </c>
      <c r="H12245">
        <v>7244</v>
      </c>
      <c r="I12245">
        <v>10305</v>
      </c>
      <c r="J12245">
        <v>695</v>
      </c>
      <c r="K12245">
        <v>7151</v>
      </c>
      <c r="L12245">
        <v>19000</v>
      </c>
      <c r="M12245" t="s">
        <v>2043</v>
      </c>
      <c r="N12245" t="s">
        <v>2043</v>
      </c>
      <c r="O12245" t="s">
        <v>2043</v>
      </c>
      <c r="P12245" t="s">
        <v>2043</v>
      </c>
    </row>
    <row r="12246" spans="1:16" x14ac:dyDescent="0.2">
      <c r="A12246" t="s">
        <v>2298</v>
      </c>
      <c r="B12246">
        <v>305</v>
      </c>
      <c r="C12246">
        <v>2020</v>
      </c>
      <c r="D12246" t="s">
        <v>193</v>
      </c>
      <c r="E12246" t="s">
        <v>2143</v>
      </c>
      <c r="F12246" t="s">
        <v>398</v>
      </c>
      <c r="G12246" t="s">
        <v>1512</v>
      </c>
      <c r="H12246">
        <v>23956</v>
      </c>
      <c r="I12246">
        <v>10299</v>
      </c>
      <c r="J12246">
        <v>1073</v>
      </c>
      <c r="K12246">
        <v>22684</v>
      </c>
      <c r="L12246">
        <v>36000</v>
      </c>
      <c r="M12246" t="s">
        <v>2043</v>
      </c>
      <c r="N12246" t="s">
        <v>2043</v>
      </c>
      <c r="O12246" t="s">
        <v>2043</v>
      </c>
      <c r="P12246" t="s">
        <v>2043</v>
      </c>
    </row>
    <row r="12247" spans="1:16" x14ac:dyDescent="0.2">
      <c r="A12247" t="s">
        <v>2561</v>
      </c>
      <c r="B12247">
        <v>306</v>
      </c>
      <c r="C12247">
        <v>2020</v>
      </c>
      <c r="D12247" t="s">
        <v>175</v>
      </c>
      <c r="E12247" t="s">
        <v>2067</v>
      </c>
      <c r="F12247" t="s">
        <v>181</v>
      </c>
      <c r="G12247" t="s">
        <v>1549</v>
      </c>
      <c r="H12247">
        <v>9972</v>
      </c>
      <c r="I12247">
        <v>10292</v>
      </c>
      <c r="J12247">
        <v>106</v>
      </c>
      <c r="K12247">
        <v>44189</v>
      </c>
      <c r="L12247">
        <v>6753</v>
      </c>
      <c r="M12247" t="s">
        <v>2043</v>
      </c>
      <c r="N12247" t="s">
        <v>2043</v>
      </c>
      <c r="O12247" t="s">
        <v>2043</v>
      </c>
      <c r="P12247" t="s">
        <v>2043</v>
      </c>
    </row>
    <row r="12248" spans="1:16" x14ac:dyDescent="0.2">
      <c r="A12248" t="s">
        <v>2267</v>
      </c>
      <c r="B12248">
        <v>307</v>
      </c>
      <c r="C12248">
        <v>2020</v>
      </c>
      <c r="D12248" t="s">
        <v>221</v>
      </c>
      <c r="E12248" t="s">
        <v>221</v>
      </c>
      <c r="F12248" t="s">
        <v>68</v>
      </c>
      <c r="G12248" t="s">
        <v>1408</v>
      </c>
      <c r="I12248">
        <v>10283</v>
      </c>
      <c r="J12248">
        <v>419</v>
      </c>
      <c r="K12248">
        <v>5717</v>
      </c>
      <c r="L12248">
        <v>23000</v>
      </c>
      <c r="M12248" t="s">
        <v>2043</v>
      </c>
      <c r="N12248" t="s">
        <v>2043</v>
      </c>
      <c r="O12248" t="s">
        <v>2043</v>
      </c>
      <c r="P12248" t="s">
        <v>2043</v>
      </c>
    </row>
    <row r="12249" spans="1:16" x14ac:dyDescent="0.2">
      <c r="A12249" t="s">
        <v>790</v>
      </c>
      <c r="B12249">
        <v>308</v>
      </c>
      <c r="C12249">
        <v>2020</v>
      </c>
      <c r="D12249" t="s">
        <v>715</v>
      </c>
      <c r="E12249" t="s">
        <v>2143</v>
      </c>
      <c r="F12249" t="s">
        <v>28</v>
      </c>
      <c r="G12249" t="s">
        <v>1406</v>
      </c>
      <c r="H12249">
        <v>6279</v>
      </c>
      <c r="I12249">
        <v>10221</v>
      </c>
      <c r="J12249">
        <v>656</v>
      </c>
      <c r="K12249">
        <v>17752</v>
      </c>
      <c r="L12249">
        <v>54300</v>
      </c>
      <c r="M12249" t="s">
        <v>2043</v>
      </c>
      <c r="N12249" t="s">
        <v>2043</v>
      </c>
      <c r="O12249" t="s">
        <v>2043</v>
      </c>
      <c r="P12249" t="s">
        <v>2043</v>
      </c>
    </row>
    <row r="12250" spans="1:16" x14ac:dyDescent="0.2">
      <c r="A12250" t="s">
        <v>2421</v>
      </c>
      <c r="B12250">
        <v>309</v>
      </c>
      <c r="C12250">
        <v>2020</v>
      </c>
      <c r="D12250" t="s">
        <v>1111</v>
      </c>
      <c r="E12250" t="s">
        <v>221</v>
      </c>
      <c r="F12250" t="s">
        <v>86</v>
      </c>
      <c r="G12250" t="s">
        <v>1412</v>
      </c>
      <c r="H12250">
        <v>6015</v>
      </c>
      <c r="I12250">
        <v>10213</v>
      </c>
      <c r="J12250">
        <v>1017</v>
      </c>
      <c r="K12250">
        <v>10716</v>
      </c>
      <c r="L12250">
        <v>5245</v>
      </c>
      <c r="M12250" t="s">
        <v>2043</v>
      </c>
      <c r="N12250" t="s">
        <v>2043</v>
      </c>
      <c r="O12250" t="s">
        <v>2043</v>
      </c>
      <c r="P12250" t="s">
        <v>2043</v>
      </c>
    </row>
    <row r="12251" spans="1:16" x14ac:dyDescent="0.2">
      <c r="A12251" t="s">
        <v>2174</v>
      </c>
      <c r="B12251">
        <v>310</v>
      </c>
      <c r="C12251">
        <v>2020</v>
      </c>
      <c r="D12251" t="s">
        <v>214</v>
      </c>
      <c r="E12251" t="s">
        <v>920</v>
      </c>
      <c r="F12251" t="s">
        <v>35</v>
      </c>
      <c r="G12251" t="s">
        <v>1678</v>
      </c>
      <c r="H12251">
        <v>9041</v>
      </c>
      <c r="I12251">
        <v>10189</v>
      </c>
      <c r="J12251">
        <v>303</v>
      </c>
      <c r="K12251">
        <v>33648</v>
      </c>
      <c r="L12251">
        <v>8000</v>
      </c>
      <c r="M12251" t="s">
        <v>2043</v>
      </c>
      <c r="N12251" t="s">
        <v>2043</v>
      </c>
      <c r="O12251" t="s">
        <v>2043</v>
      </c>
      <c r="P12251" t="s">
        <v>2043</v>
      </c>
    </row>
    <row r="12252" spans="1:16" x14ac:dyDescent="0.2">
      <c r="A12252" t="s">
        <v>2517</v>
      </c>
      <c r="B12252">
        <v>311</v>
      </c>
      <c r="C12252">
        <v>2020</v>
      </c>
      <c r="D12252" t="s">
        <v>1359</v>
      </c>
      <c r="E12252" t="s">
        <v>2143</v>
      </c>
      <c r="F12252" t="s">
        <v>187</v>
      </c>
      <c r="G12252" t="s">
        <v>1659</v>
      </c>
      <c r="H12252">
        <v>64508</v>
      </c>
      <c r="I12252">
        <v>10187</v>
      </c>
      <c r="J12252">
        <v>893</v>
      </c>
      <c r="K12252">
        <v>77539</v>
      </c>
      <c r="L12252">
        <v>44000</v>
      </c>
      <c r="M12252" t="s">
        <v>2043</v>
      </c>
      <c r="N12252" t="s">
        <v>2043</v>
      </c>
      <c r="O12252" t="s">
        <v>2043</v>
      </c>
      <c r="P12252" t="s">
        <v>2043</v>
      </c>
    </row>
    <row r="12253" spans="1:16" x14ac:dyDescent="0.2">
      <c r="A12253" t="s">
        <v>2319</v>
      </c>
      <c r="B12253">
        <v>312</v>
      </c>
      <c r="C12253">
        <v>2020</v>
      </c>
      <c r="D12253" t="s">
        <v>17</v>
      </c>
      <c r="E12253" t="s">
        <v>17</v>
      </c>
      <c r="F12253" t="s">
        <v>18</v>
      </c>
      <c r="G12253" t="s">
        <v>1605</v>
      </c>
      <c r="H12253">
        <v>5037</v>
      </c>
      <c r="I12253">
        <v>10168</v>
      </c>
      <c r="J12253">
        <v>746</v>
      </c>
      <c r="K12253">
        <v>9702</v>
      </c>
      <c r="L12253">
        <v>29000</v>
      </c>
      <c r="M12253" t="s">
        <v>2043</v>
      </c>
      <c r="N12253" t="s">
        <v>2043</v>
      </c>
      <c r="O12253" t="s">
        <v>2043</v>
      </c>
      <c r="P12253" t="s">
        <v>2043</v>
      </c>
    </row>
    <row r="12254" spans="1:16" x14ac:dyDescent="0.2">
      <c r="A12254" t="s">
        <v>2227</v>
      </c>
      <c r="B12254">
        <v>313</v>
      </c>
      <c r="C12254">
        <v>2020</v>
      </c>
      <c r="D12254" t="s">
        <v>223</v>
      </c>
      <c r="E12254" t="s">
        <v>920</v>
      </c>
      <c r="F12254" t="s">
        <v>116</v>
      </c>
      <c r="G12254" t="s">
        <v>1529</v>
      </c>
      <c r="H12254">
        <v>9015</v>
      </c>
      <c r="I12254">
        <v>10164</v>
      </c>
      <c r="J12254">
        <v>1279</v>
      </c>
      <c r="K12254">
        <v>21812</v>
      </c>
      <c r="L12254">
        <v>2882</v>
      </c>
      <c r="M12254" t="s">
        <v>2043</v>
      </c>
      <c r="N12254" t="s">
        <v>2043</v>
      </c>
      <c r="O12254" t="s">
        <v>2043</v>
      </c>
      <c r="P12254" t="s">
        <v>2043</v>
      </c>
    </row>
    <row r="12255" spans="1:16" x14ac:dyDescent="0.2">
      <c r="A12255" t="s">
        <v>2351</v>
      </c>
      <c r="B12255">
        <v>314</v>
      </c>
      <c r="C12255">
        <v>2020</v>
      </c>
      <c r="D12255" t="s">
        <v>1830</v>
      </c>
      <c r="E12255" t="s">
        <v>2042</v>
      </c>
      <c r="F12255" t="s">
        <v>142</v>
      </c>
      <c r="G12255" t="s">
        <v>1462</v>
      </c>
      <c r="H12255">
        <v>22353</v>
      </c>
      <c r="I12255">
        <v>10150</v>
      </c>
      <c r="J12255">
        <v>1391</v>
      </c>
      <c r="K12255">
        <v>10717</v>
      </c>
      <c r="L12255">
        <v>67663</v>
      </c>
      <c r="M12255" t="s">
        <v>2043</v>
      </c>
      <c r="N12255" t="s">
        <v>2043</v>
      </c>
      <c r="O12255" t="s">
        <v>2043</v>
      </c>
      <c r="P12255" t="s">
        <v>2043</v>
      </c>
    </row>
    <row r="12256" spans="1:16" x14ac:dyDescent="0.2">
      <c r="A12256" t="s">
        <v>2266</v>
      </c>
      <c r="B12256">
        <v>315</v>
      </c>
      <c r="C12256">
        <v>2020</v>
      </c>
      <c r="D12256" t="s">
        <v>65</v>
      </c>
      <c r="E12256" t="s">
        <v>2044</v>
      </c>
      <c r="F12256" t="s">
        <v>28</v>
      </c>
      <c r="G12256" t="s">
        <v>1406</v>
      </c>
      <c r="H12256">
        <v>6218</v>
      </c>
      <c r="I12256">
        <v>10087</v>
      </c>
      <c r="J12256">
        <v>383</v>
      </c>
      <c r="K12256">
        <v>44291</v>
      </c>
      <c r="L12256">
        <v>13900</v>
      </c>
      <c r="M12256" t="s">
        <v>2043</v>
      </c>
      <c r="N12256" t="s">
        <v>2043</v>
      </c>
      <c r="O12256" t="s">
        <v>2043</v>
      </c>
      <c r="P12256" t="s">
        <v>2043</v>
      </c>
    </row>
    <row r="12257" spans="1:16" x14ac:dyDescent="0.2">
      <c r="A12257" t="s">
        <v>2424</v>
      </c>
      <c r="B12257">
        <v>316</v>
      </c>
      <c r="C12257">
        <v>2020</v>
      </c>
      <c r="D12257" t="s">
        <v>1104</v>
      </c>
      <c r="E12257" t="s">
        <v>2054</v>
      </c>
      <c r="F12257" t="s">
        <v>86</v>
      </c>
      <c r="G12257" t="s">
        <v>1412</v>
      </c>
      <c r="H12257">
        <v>5949</v>
      </c>
      <c r="I12257">
        <v>10083</v>
      </c>
      <c r="J12257">
        <v>107</v>
      </c>
      <c r="K12257">
        <v>15642</v>
      </c>
      <c r="L12257">
        <v>30000</v>
      </c>
      <c r="M12257" t="s">
        <v>2043</v>
      </c>
      <c r="N12257" t="s">
        <v>2043</v>
      </c>
      <c r="O12257" t="s">
        <v>2043</v>
      </c>
      <c r="P12257" t="s">
        <v>2043</v>
      </c>
    </row>
    <row r="12258" spans="1:16" x14ac:dyDescent="0.2">
      <c r="A12258" t="s">
        <v>2258</v>
      </c>
      <c r="B12258">
        <v>317</v>
      </c>
      <c r="C12258">
        <v>2020</v>
      </c>
      <c r="D12258" t="s">
        <v>214</v>
      </c>
      <c r="E12258" t="s">
        <v>920</v>
      </c>
      <c r="F12258" t="s">
        <v>41</v>
      </c>
      <c r="G12258" t="s">
        <v>1447</v>
      </c>
      <c r="H12258">
        <v>22685</v>
      </c>
      <c r="I12258">
        <v>10076</v>
      </c>
      <c r="J12258">
        <v>1693</v>
      </c>
      <c r="K12258">
        <v>47730</v>
      </c>
      <c r="L12258">
        <v>12992</v>
      </c>
      <c r="M12258" t="s">
        <v>2043</v>
      </c>
      <c r="N12258" t="s">
        <v>2043</v>
      </c>
      <c r="O12258" t="s">
        <v>2043</v>
      </c>
      <c r="P12258" t="s">
        <v>2043</v>
      </c>
    </row>
    <row r="12259" spans="1:16" x14ac:dyDescent="0.2">
      <c r="A12259" t="s">
        <v>2304</v>
      </c>
      <c r="B12259">
        <v>318</v>
      </c>
      <c r="C12259">
        <v>2020</v>
      </c>
      <c r="D12259" t="s">
        <v>287</v>
      </c>
      <c r="E12259" t="s">
        <v>2067</v>
      </c>
      <c r="F12259" t="s">
        <v>28</v>
      </c>
      <c r="G12259" t="s">
        <v>1406</v>
      </c>
      <c r="H12259">
        <v>5280</v>
      </c>
      <c r="I12259">
        <v>10074</v>
      </c>
      <c r="J12259">
        <v>155</v>
      </c>
      <c r="K12259">
        <v>15711</v>
      </c>
      <c r="L12259">
        <v>28000</v>
      </c>
      <c r="M12259" t="s">
        <v>2043</v>
      </c>
      <c r="N12259" t="s">
        <v>2043</v>
      </c>
      <c r="O12259" t="s">
        <v>2043</v>
      </c>
      <c r="P12259" t="s">
        <v>2043</v>
      </c>
    </row>
    <row r="12260" spans="1:16" x14ac:dyDescent="0.2">
      <c r="A12260" t="s">
        <v>2325</v>
      </c>
      <c r="B12260">
        <v>319</v>
      </c>
      <c r="C12260">
        <v>2020</v>
      </c>
      <c r="D12260" t="s">
        <v>920</v>
      </c>
      <c r="E12260" t="s">
        <v>920</v>
      </c>
      <c r="F12260" t="s">
        <v>22</v>
      </c>
      <c r="G12260" t="s">
        <v>1403</v>
      </c>
      <c r="I12260">
        <v>10072</v>
      </c>
      <c r="J12260">
        <v>770</v>
      </c>
      <c r="K12260">
        <v>16649</v>
      </c>
      <c r="L12260">
        <v>2256</v>
      </c>
      <c r="M12260" t="s">
        <v>2043</v>
      </c>
      <c r="N12260" t="s">
        <v>2043</v>
      </c>
      <c r="O12260" t="s">
        <v>2043</v>
      </c>
      <c r="P12260" t="s">
        <v>2043</v>
      </c>
    </row>
    <row r="12261" spans="1:16" x14ac:dyDescent="0.2">
      <c r="A12261" t="s">
        <v>2390</v>
      </c>
      <c r="B12261">
        <v>320</v>
      </c>
      <c r="C12261">
        <v>2020</v>
      </c>
      <c r="D12261" t="s">
        <v>43</v>
      </c>
      <c r="E12261" t="s">
        <v>2044</v>
      </c>
      <c r="F12261" t="s">
        <v>18</v>
      </c>
      <c r="G12261" t="s">
        <v>1640</v>
      </c>
      <c r="I12261">
        <v>10007</v>
      </c>
      <c r="J12261">
        <v>1352</v>
      </c>
      <c r="K12261">
        <v>27135</v>
      </c>
      <c r="L12261">
        <v>6141</v>
      </c>
      <c r="M12261" t="s">
        <v>2043</v>
      </c>
      <c r="N12261" t="s">
        <v>2043</v>
      </c>
      <c r="O12261" t="s">
        <v>2043</v>
      </c>
      <c r="P12261" t="s">
        <v>2043</v>
      </c>
    </row>
    <row r="12262" spans="1:16" x14ac:dyDescent="0.2">
      <c r="A12262" t="s">
        <v>2333</v>
      </c>
      <c r="B12262">
        <v>321</v>
      </c>
      <c r="C12262">
        <v>2020</v>
      </c>
      <c r="D12262" t="s">
        <v>1104</v>
      </c>
      <c r="E12262" t="s">
        <v>2054</v>
      </c>
      <c r="F12262" t="s">
        <v>86</v>
      </c>
      <c r="G12262" t="s">
        <v>1572</v>
      </c>
      <c r="H12262">
        <v>5464</v>
      </c>
      <c r="I12262">
        <v>9971</v>
      </c>
      <c r="J12262">
        <v>744</v>
      </c>
      <c r="K12262">
        <v>13387</v>
      </c>
      <c r="L12262">
        <v>41800</v>
      </c>
      <c r="M12262" t="s">
        <v>2043</v>
      </c>
      <c r="N12262" t="s">
        <v>2043</v>
      </c>
      <c r="O12262" t="s">
        <v>2043</v>
      </c>
      <c r="P12262" t="s">
        <v>2043</v>
      </c>
    </row>
    <row r="12263" spans="1:16" x14ac:dyDescent="0.2">
      <c r="A12263" t="s">
        <v>2313</v>
      </c>
      <c r="B12263">
        <v>322</v>
      </c>
      <c r="C12263">
        <v>2020</v>
      </c>
      <c r="D12263" t="s">
        <v>980</v>
      </c>
      <c r="E12263" t="s">
        <v>2055</v>
      </c>
      <c r="F12263" t="s">
        <v>41</v>
      </c>
      <c r="G12263" t="s">
        <v>1574</v>
      </c>
      <c r="H12263">
        <v>13929</v>
      </c>
      <c r="I12263">
        <v>9909</v>
      </c>
      <c r="J12263">
        <v>211</v>
      </c>
      <c r="K12263">
        <v>13148</v>
      </c>
      <c r="L12263">
        <v>19000</v>
      </c>
      <c r="M12263" t="s">
        <v>2043</v>
      </c>
      <c r="N12263" t="s">
        <v>2043</v>
      </c>
      <c r="O12263" t="s">
        <v>2043</v>
      </c>
      <c r="P12263" t="s">
        <v>2043</v>
      </c>
    </row>
    <row r="12264" spans="1:16" x14ac:dyDescent="0.2">
      <c r="A12264" t="s">
        <v>2323</v>
      </c>
      <c r="B12264">
        <v>322</v>
      </c>
      <c r="C12264">
        <v>2020</v>
      </c>
      <c r="D12264" t="s">
        <v>283</v>
      </c>
      <c r="E12264" t="s">
        <v>283</v>
      </c>
      <c r="F12264" t="s">
        <v>28</v>
      </c>
      <c r="G12264" t="s">
        <v>1406</v>
      </c>
      <c r="H12264">
        <v>2746</v>
      </c>
      <c r="I12264">
        <v>9909</v>
      </c>
      <c r="J12264">
        <v>417</v>
      </c>
      <c r="K12264">
        <v>13631</v>
      </c>
      <c r="L12264">
        <v>30750</v>
      </c>
      <c r="M12264" t="s">
        <v>2043</v>
      </c>
      <c r="N12264" t="s">
        <v>2043</v>
      </c>
      <c r="O12264" t="s">
        <v>2043</v>
      </c>
      <c r="P12264" t="s">
        <v>2043</v>
      </c>
    </row>
    <row r="12265" spans="1:16" x14ac:dyDescent="0.2">
      <c r="A12265" t="s">
        <v>2189</v>
      </c>
      <c r="B12265">
        <v>324</v>
      </c>
      <c r="C12265">
        <v>2020</v>
      </c>
      <c r="D12265" t="s">
        <v>920</v>
      </c>
      <c r="E12265" t="s">
        <v>920</v>
      </c>
      <c r="F12265" t="s">
        <v>41</v>
      </c>
      <c r="G12265" t="s">
        <v>1611</v>
      </c>
      <c r="H12265">
        <v>6830</v>
      </c>
      <c r="I12265">
        <v>9871</v>
      </c>
      <c r="J12265">
        <v>4438</v>
      </c>
      <c r="K12265">
        <v>12531</v>
      </c>
      <c r="L12265">
        <v>4577</v>
      </c>
      <c r="M12265" t="s">
        <v>2043</v>
      </c>
      <c r="N12265" t="s">
        <v>2043</v>
      </c>
      <c r="O12265" t="s">
        <v>2043</v>
      </c>
      <c r="P12265" t="s">
        <v>2043</v>
      </c>
    </row>
    <row r="12266" spans="1:16" x14ac:dyDescent="0.2">
      <c r="A12266" t="s">
        <v>938</v>
      </c>
      <c r="B12266">
        <v>325</v>
      </c>
      <c r="C12266">
        <v>2020</v>
      </c>
      <c r="D12266" t="s">
        <v>57</v>
      </c>
      <c r="E12266" t="s">
        <v>2044</v>
      </c>
      <c r="F12266" t="s">
        <v>53</v>
      </c>
      <c r="G12266" t="s">
        <v>1416</v>
      </c>
      <c r="H12266">
        <v>10560</v>
      </c>
      <c r="I12266">
        <v>9790</v>
      </c>
      <c r="J12266">
        <v>2512</v>
      </c>
      <c r="K12266">
        <v>169369</v>
      </c>
      <c r="L12266">
        <v>19869</v>
      </c>
      <c r="M12266" t="s">
        <v>2043</v>
      </c>
      <c r="N12266" t="s">
        <v>2043</v>
      </c>
      <c r="O12266" t="s">
        <v>2043</v>
      </c>
      <c r="P12266" t="s">
        <v>2043</v>
      </c>
    </row>
    <row r="12267" spans="1:16" x14ac:dyDescent="0.2">
      <c r="A12267" t="s">
        <v>2485</v>
      </c>
      <c r="B12267">
        <v>326</v>
      </c>
      <c r="C12267">
        <v>2020</v>
      </c>
      <c r="D12267" t="s">
        <v>350</v>
      </c>
      <c r="E12267" t="s">
        <v>2042</v>
      </c>
      <c r="F12267" t="s">
        <v>177</v>
      </c>
      <c r="G12267" t="s">
        <v>2486</v>
      </c>
      <c r="H12267">
        <v>878</v>
      </c>
      <c r="I12267">
        <v>9779</v>
      </c>
      <c r="J12267">
        <v>58</v>
      </c>
      <c r="K12267">
        <v>24627</v>
      </c>
      <c r="L12267">
        <v>38000</v>
      </c>
      <c r="M12267" t="s">
        <v>2043</v>
      </c>
      <c r="N12267" t="s">
        <v>2043</v>
      </c>
      <c r="O12267" t="s">
        <v>2043</v>
      </c>
      <c r="P12267" t="s">
        <v>2043</v>
      </c>
    </row>
    <row r="12268" spans="1:16" x14ac:dyDescent="0.2">
      <c r="A12268" t="s">
        <v>2621</v>
      </c>
      <c r="B12268">
        <v>327</v>
      </c>
      <c r="C12268">
        <v>2020</v>
      </c>
      <c r="D12268" t="s">
        <v>27</v>
      </c>
      <c r="E12268" t="s">
        <v>27</v>
      </c>
      <c r="F12268" t="s">
        <v>28</v>
      </c>
      <c r="G12268" t="s">
        <v>2423</v>
      </c>
      <c r="H12268">
        <v>14110</v>
      </c>
      <c r="I12268">
        <v>9761</v>
      </c>
      <c r="J12268">
        <v>139</v>
      </c>
      <c r="K12268">
        <v>34108</v>
      </c>
      <c r="L12268">
        <v>10700</v>
      </c>
      <c r="M12268" t="s">
        <v>2043</v>
      </c>
      <c r="N12268" t="s">
        <v>2043</v>
      </c>
      <c r="O12268" t="s">
        <v>2043</v>
      </c>
      <c r="P12268" t="s">
        <v>2043</v>
      </c>
    </row>
    <row r="12269" spans="1:16" x14ac:dyDescent="0.2">
      <c r="A12269" t="s">
        <v>2668</v>
      </c>
      <c r="B12269">
        <v>328</v>
      </c>
      <c r="C12269">
        <v>2020</v>
      </c>
      <c r="D12269" t="s">
        <v>488</v>
      </c>
      <c r="E12269" t="s">
        <v>920</v>
      </c>
      <c r="F12269" t="s">
        <v>181</v>
      </c>
      <c r="G12269" t="s">
        <v>1584</v>
      </c>
      <c r="H12269">
        <v>36577</v>
      </c>
      <c r="I12269">
        <v>9740</v>
      </c>
      <c r="J12269">
        <v>2805</v>
      </c>
      <c r="K12269">
        <v>39974</v>
      </c>
      <c r="L12269">
        <v>16600</v>
      </c>
      <c r="M12269" t="s">
        <v>2043</v>
      </c>
      <c r="N12269" t="s">
        <v>2043</v>
      </c>
      <c r="O12269" t="s">
        <v>2043</v>
      </c>
      <c r="P12269" t="s">
        <v>2043</v>
      </c>
    </row>
    <row r="12270" spans="1:16" x14ac:dyDescent="0.2">
      <c r="A12270" t="s">
        <v>2608</v>
      </c>
      <c r="B12270">
        <v>329</v>
      </c>
      <c r="C12270">
        <v>2020</v>
      </c>
      <c r="D12270" t="s">
        <v>920</v>
      </c>
      <c r="E12270" t="s">
        <v>920</v>
      </c>
      <c r="F12270" t="s">
        <v>22</v>
      </c>
      <c r="G12270" t="s">
        <v>1403</v>
      </c>
      <c r="H12270">
        <v>8512</v>
      </c>
      <c r="I12270">
        <v>9730</v>
      </c>
      <c r="J12270">
        <v>648</v>
      </c>
      <c r="K12270">
        <v>35492</v>
      </c>
      <c r="L12270">
        <v>1530</v>
      </c>
      <c r="M12270" t="s">
        <v>2043</v>
      </c>
      <c r="N12270" t="s">
        <v>2043</v>
      </c>
      <c r="O12270" t="s">
        <v>2043</v>
      </c>
      <c r="P12270" t="s">
        <v>2043</v>
      </c>
    </row>
    <row r="12271" spans="1:16" x14ac:dyDescent="0.2">
      <c r="A12271" t="s">
        <v>2273</v>
      </c>
      <c r="B12271">
        <v>330</v>
      </c>
      <c r="C12271">
        <v>2020</v>
      </c>
      <c r="D12271" t="s">
        <v>1830</v>
      </c>
      <c r="E12271" t="s">
        <v>2042</v>
      </c>
      <c r="F12271" t="s">
        <v>125</v>
      </c>
      <c r="G12271" t="s">
        <v>1541</v>
      </c>
      <c r="H12271">
        <v>6461</v>
      </c>
      <c r="I12271">
        <v>9709</v>
      </c>
      <c r="J12271">
        <v>487</v>
      </c>
      <c r="K12271">
        <v>11249</v>
      </c>
      <c r="L12271">
        <v>53000</v>
      </c>
      <c r="M12271" t="s">
        <v>2043</v>
      </c>
      <c r="N12271" t="s">
        <v>2043</v>
      </c>
      <c r="O12271" t="s">
        <v>2043</v>
      </c>
      <c r="P12271" t="s">
        <v>2043</v>
      </c>
    </row>
    <row r="12272" spans="1:16" x14ac:dyDescent="0.2">
      <c r="A12272" t="s">
        <v>2516</v>
      </c>
      <c r="B12272">
        <v>331</v>
      </c>
      <c r="C12272">
        <v>2020</v>
      </c>
      <c r="D12272" t="s">
        <v>974</v>
      </c>
      <c r="E12272" t="s">
        <v>2045</v>
      </c>
      <c r="F12272" t="s">
        <v>55</v>
      </c>
      <c r="G12272" t="s">
        <v>1599</v>
      </c>
      <c r="H12272">
        <v>34932</v>
      </c>
      <c r="I12272">
        <v>9654</v>
      </c>
      <c r="J12272">
        <v>2191</v>
      </c>
      <c r="K12272">
        <v>12001</v>
      </c>
      <c r="L12272">
        <v>10700</v>
      </c>
      <c r="M12272" t="s">
        <v>2043</v>
      </c>
      <c r="N12272" t="s">
        <v>2043</v>
      </c>
      <c r="O12272" t="s">
        <v>2043</v>
      </c>
      <c r="P12272" t="s">
        <v>2043</v>
      </c>
    </row>
    <row r="12273" spans="1:16" x14ac:dyDescent="0.2">
      <c r="A12273" t="s">
        <v>2285</v>
      </c>
      <c r="B12273">
        <v>332</v>
      </c>
      <c r="C12273">
        <v>2020</v>
      </c>
      <c r="D12273" t="s">
        <v>972</v>
      </c>
      <c r="E12273" t="s">
        <v>112</v>
      </c>
      <c r="F12273" t="s">
        <v>35</v>
      </c>
      <c r="G12273" t="s">
        <v>1620</v>
      </c>
      <c r="H12273">
        <v>577</v>
      </c>
      <c r="I12273">
        <v>9650</v>
      </c>
      <c r="J12273">
        <v>62</v>
      </c>
      <c r="K12273">
        <v>3643</v>
      </c>
      <c r="L12273">
        <v>15400</v>
      </c>
      <c r="M12273" t="s">
        <v>2043</v>
      </c>
      <c r="N12273" t="s">
        <v>2043</v>
      </c>
      <c r="O12273" t="s">
        <v>2043</v>
      </c>
      <c r="P12273" t="s">
        <v>2043</v>
      </c>
    </row>
    <row r="12274" spans="1:16" x14ac:dyDescent="0.2">
      <c r="A12274" t="s">
        <v>2669</v>
      </c>
      <c r="B12274">
        <v>333</v>
      </c>
      <c r="C12274">
        <v>2020</v>
      </c>
      <c r="D12274" t="s">
        <v>97</v>
      </c>
      <c r="E12274" t="s">
        <v>2044</v>
      </c>
      <c r="F12274" t="s">
        <v>28</v>
      </c>
      <c r="G12274" t="s">
        <v>1406</v>
      </c>
      <c r="H12274">
        <v>6707</v>
      </c>
      <c r="I12274">
        <v>9591</v>
      </c>
      <c r="J12274">
        <v>1733</v>
      </c>
      <c r="K12274">
        <v>249870</v>
      </c>
      <c r="L12274">
        <v>10100</v>
      </c>
      <c r="M12274" t="s">
        <v>2043</v>
      </c>
      <c r="N12274" t="s">
        <v>2043</v>
      </c>
      <c r="O12274" t="s">
        <v>2046</v>
      </c>
      <c r="P12274" t="s">
        <v>2043</v>
      </c>
    </row>
    <row r="12275" spans="1:16" x14ac:dyDescent="0.2">
      <c r="A12275" t="s">
        <v>2531</v>
      </c>
      <c r="B12275">
        <v>334</v>
      </c>
      <c r="C12275">
        <v>2020</v>
      </c>
      <c r="D12275" t="s">
        <v>980</v>
      </c>
      <c r="E12275" t="s">
        <v>2055</v>
      </c>
      <c r="F12275" t="s">
        <v>44</v>
      </c>
      <c r="G12275" t="s">
        <v>1417</v>
      </c>
      <c r="H12275">
        <v>14291</v>
      </c>
      <c r="I12275">
        <v>9538</v>
      </c>
      <c r="J12275">
        <v>678</v>
      </c>
      <c r="K12275">
        <v>22214</v>
      </c>
      <c r="L12275">
        <v>18000</v>
      </c>
      <c r="M12275" t="s">
        <v>2043</v>
      </c>
      <c r="N12275" t="s">
        <v>2043</v>
      </c>
      <c r="O12275" t="s">
        <v>2043</v>
      </c>
      <c r="P12275" t="s">
        <v>2043</v>
      </c>
    </row>
    <row r="12276" spans="1:16" x14ac:dyDescent="0.2">
      <c r="A12276" t="s">
        <v>2508</v>
      </c>
      <c r="B12276">
        <v>335</v>
      </c>
      <c r="C12276">
        <v>2020</v>
      </c>
      <c r="D12276" t="s">
        <v>65</v>
      </c>
      <c r="E12276" t="s">
        <v>2044</v>
      </c>
      <c r="F12276" t="s">
        <v>35</v>
      </c>
      <c r="G12276" t="s">
        <v>1592</v>
      </c>
      <c r="H12276">
        <v>12787</v>
      </c>
      <c r="I12276">
        <v>9526</v>
      </c>
      <c r="J12276">
        <v>1791</v>
      </c>
      <c r="K12276">
        <v>37474</v>
      </c>
      <c r="L12276">
        <v>18600</v>
      </c>
      <c r="M12276" t="s">
        <v>2043</v>
      </c>
      <c r="N12276" t="s">
        <v>2043</v>
      </c>
      <c r="O12276" t="s">
        <v>2043</v>
      </c>
      <c r="P12276" t="s">
        <v>2043</v>
      </c>
    </row>
    <row r="12277" spans="1:16" x14ac:dyDescent="0.2">
      <c r="A12277" t="s">
        <v>2544</v>
      </c>
      <c r="B12277">
        <v>336</v>
      </c>
      <c r="C12277">
        <v>2020</v>
      </c>
      <c r="D12277" t="s">
        <v>609</v>
      </c>
      <c r="E12277" t="s">
        <v>2044</v>
      </c>
      <c r="F12277" t="s">
        <v>142</v>
      </c>
      <c r="G12277" t="s">
        <v>2392</v>
      </c>
      <c r="I12277">
        <v>9526</v>
      </c>
      <c r="J12277">
        <v>1092</v>
      </c>
      <c r="K12277">
        <v>19317</v>
      </c>
      <c r="L12277">
        <v>49000</v>
      </c>
      <c r="M12277" t="s">
        <v>2043</v>
      </c>
      <c r="N12277" t="s">
        <v>2046</v>
      </c>
      <c r="O12277" t="s">
        <v>2043</v>
      </c>
      <c r="P12277" t="s">
        <v>2043</v>
      </c>
    </row>
    <row r="12278" spans="1:16" x14ac:dyDescent="0.2">
      <c r="A12278" t="s">
        <v>2286</v>
      </c>
      <c r="B12278">
        <v>337</v>
      </c>
      <c r="C12278">
        <v>2020</v>
      </c>
      <c r="D12278" t="s">
        <v>980</v>
      </c>
      <c r="E12278" t="s">
        <v>2055</v>
      </c>
      <c r="F12278" t="s">
        <v>72</v>
      </c>
      <c r="G12278" t="s">
        <v>1617</v>
      </c>
      <c r="H12278">
        <v>25082</v>
      </c>
      <c r="I12278">
        <v>9497</v>
      </c>
      <c r="J12278">
        <v>979</v>
      </c>
      <c r="K12278">
        <v>8109</v>
      </c>
      <c r="L12278">
        <v>18800</v>
      </c>
      <c r="M12278" t="s">
        <v>2043</v>
      </c>
      <c r="N12278" t="s">
        <v>2043</v>
      </c>
      <c r="O12278" t="s">
        <v>2043</v>
      </c>
      <c r="P12278" t="s">
        <v>2043</v>
      </c>
    </row>
    <row r="12279" spans="1:16" x14ac:dyDescent="0.2">
      <c r="A12279" t="s">
        <v>2262</v>
      </c>
      <c r="B12279">
        <v>338</v>
      </c>
      <c r="C12279">
        <v>2020</v>
      </c>
      <c r="D12279" t="s">
        <v>230</v>
      </c>
      <c r="E12279" t="s">
        <v>2114</v>
      </c>
      <c r="F12279" t="s">
        <v>35</v>
      </c>
      <c r="G12279" t="s">
        <v>1431</v>
      </c>
      <c r="H12279">
        <v>18933</v>
      </c>
      <c r="I12279">
        <v>9452</v>
      </c>
      <c r="J12279">
        <v>881</v>
      </c>
      <c r="K12279">
        <v>14957</v>
      </c>
      <c r="L12279">
        <v>173000</v>
      </c>
      <c r="M12279" t="s">
        <v>2043</v>
      </c>
      <c r="N12279" t="s">
        <v>2043</v>
      </c>
      <c r="O12279" t="s">
        <v>2043</v>
      </c>
      <c r="P12279" t="s">
        <v>2043</v>
      </c>
    </row>
    <row r="12280" spans="1:16" x14ac:dyDescent="0.2">
      <c r="A12280" t="s">
        <v>2670</v>
      </c>
      <c r="B12280">
        <v>339</v>
      </c>
      <c r="C12280">
        <v>2020</v>
      </c>
      <c r="D12280" t="s">
        <v>998</v>
      </c>
      <c r="E12280" t="s">
        <v>115</v>
      </c>
      <c r="F12280" t="s">
        <v>44</v>
      </c>
      <c r="G12280" t="s">
        <v>1488</v>
      </c>
      <c r="H12280">
        <v>1810</v>
      </c>
      <c r="I12280">
        <v>9444</v>
      </c>
      <c r="J12280">
        <v>100</v>
      </c>
      <c r="K12280">
        <v>6495</v>
      </c>
      <c r="L12280">
        <v>10300</v>
      </c>
      <c r="M12280" t="s">
        <v>2043</v>
      </c>
      <c r="N12280" t="s">
        <v>2043</v>
      </c>
      <c r="O12280" t="s">
        <v>2043</v>
      </c>
      <c r="P12280" t="s">
        <v>2043</v>
      </c>
    </row>
    <row r="12281" spans="1:16" x14ac:dyDescent="0.2">
      <c r="A12281" t="s">
        <v>2429</v>
      </c>
      <c r="B12281">
        <v>340</v>
      </c>
      <c r="C12281">
        <v>2020</v>
      </c>
      <c r="D12281" t="s">
        <v>2625</v>
      </c>
      <c r="E12281" t="s">
        <v>2143</v>
      </c>
      <c r="F12281" t="s">
        <v>33</v>
      </c>
      <c r="G12281" t="s">
        <v>1498</v>
      </c>
      <c r="H12281">
        <v>7623</v>
      </c>
      <c r="I12281">
        <v>9351</v>
      </c>
      <c r="J12281">
        <v>1174</v>
      </c>
      <c r="K12281">
        <v>18970</v>
      </c>
      <c r="L12281">
        <v>19100</v>
      </c>
      <c r="M12281" t="s">
        <v>2043</v>
      </c>
      <c r="N12281" t="s">
        <v>2043</v>
      </c>
      <c r="O12281" t="s">
        <v>2043</v>
      </c>
      <c r="P12281" t="s">
        <v>2043</v>
      </c>
    </row>
    <row r="12282" spans="1:16" x14ac:dyDescent="0.2">
      <c r="A12282" t="s">
        <v>2469</v>
      </c>
      <c r="B12282">
        <v>341</v>
      </c>
      <c r="C12282">
        <v>2020</v>
      </c>
      <c r="D12282" t="s">
        <v>488</v>
      </c>
      <c r="E12282" t="s">
        <v>920</v>
      </c>
      <c r="F12282" t="s">
        <v>22</v>
      </c>
      <c r="G12282" t="s">
        <v>1400</v>
      </c>
      <c r="H12282">
        <v>11625</v>
      </c>
      <c r="I12282">
        <v>9304</v>
      </c>
      <c r="J12282">
        <v>756</v>
      </c>
      <c r="K12282">
        <v>19067</v>
      </c>
      <c r="L12282">
        <v>2323</v>
      </c>
      <c r="M12282" t="s">
        <v>2043</v>
      </c>
      <c r="N12282" t="s">
        <v>2043</v>
      </c>
      <c r="O12282" t="s">
        <v>2043</v>
      </c>
      <c r="P12282" t="s">
        <v>2043</v>
      </c>
    </row>
    <row r="12283" spans="1:16" x14ac:dyDescent="0.2">
      <c r="A12283" t="s">
        <v>2316</v>
      </c>
      <c r="B12283">
        <v>342</v>
      </c>
      <c r="C12283">
        <v>2020</v>
      </c>
      <c r="D12283" t="s">
        <v>21</v>
      </c>
      <c r="E12283" t="s">
        <v>920</v>
      </c>
      <c r="F12283" t="s">
        <v>113</v>
      </c>
      <c r="G12283" t="s">
        <v>2317</v>
      </c>
      <c r="H12283">
        <v>1190</v>
      </c>
      <c r="I12283">
        <v>9298</v>
      </c>
      <c r="J12283">
        <v>311</v>
      </c>
      <c r="K12283">
        <v>7016</v>
      </c>
      <c r="L12283">
        <v>3707</v>
      </c>
      <c r="M12283" t="s">
        <v>2043</v>
      </c>
      <c r="N12283" t="s">
        <v>2043</v>
      </c>
      <c r="O12283" t="s">
        <v>2043</v>
      </c>
      <c r="P12283" t="s">
        <v>2043</v>
      </c>
    </row>
    <row r="12284" spans="1:16" x14ac:dyDescent="0.2">
      <c r="A12284" t="s">
        <v>1195</v>
      </c>
      <c r="B12284">
        <v>343</v>
      </c>
      <c r="C12284">
        <v>2020</v>
      </c>
      <c r="D12284" t="s">
        <v>46</v>
      </c>
      <c r="E12284" t="s">
        <v>46</v>
      </c>
      <c r="F12284" t="s">
        <v>113</v>
      </c>
      <c r="G12284" t="s">
        <v>1580</v>
      </c>
      <c r="H12284">
        <v>6330</v>
      </c>
      <c r="I12284">
        <v>9273</v>
      </c>
      <c r="J12284">
        <v>759</v>
      </c>
      <c r="K12284">
        <v>16008</v>
      </c>
      <c r="L12284">
        <v>14500</v>
      </c>
      <c r="M12284" t="s">
        <v>2043</v>
      </c>
      <c r="N12284" t="s">
        <v>2043</v>
      </c>
      <c r="O12284" t="s">
        <v>2043</v>
      </c>
      <c r="P12284" t="s">
        <v>2043</v>
      </c>
    </row>
    <row r="12285" spans="1:16" x14ac:dyDescent="0.2">
      <c r="A12285" t="s">
        <v>2386</v>
      </c>
      <c r="B12285">
        <v>344</v>
      </c>
      <c r="C12285">
        <v>2020</v>
      </c>
      <c r="D12285" t="s">
        <v>221</v>
      </c>
      <c r="E12285" t="s">
        <v>221</v>
      </c>
      <c r="F12285" t="s">
        <v>33</v>
      </c>
      <c r="G12285" t="s">
        <v>1642</v>
      </c>
      <c r="H12285">
        <v>3450</v>
      </c>
      <c r="I12285">
        <v>9175</v>
      </c>
      <c r="J12285">
        <v>325</v>
      </c>
      <c r="K12285">
        <v>4830</v>
      </c>
      <c r="L12285">
        <v>36000</v>
      </c>
      <c r="M12285" t="s">
        <v>2043</v>
      </c>
      <c r="N12285" t="s">
        <v>2043</v>
      </c>
      <c r="O12285" t="s">
        <v>2043</v>
      </c>
      <c r="P12285" t="s">
        <v>2043</v>
      </c>
    </row>
    <row r="12286" spans="1:16" x14ac:dyDescent="0.2">
      <c r="A12286" t="s">
        <v>2307</v>
      </c>
      <c r="B12286">
        <v>345</v>
      </c>
      <c r="C12286">
        <v>2020</v>
      </c>
      <c r="D12286" t="s">
        <v>350</v>
      </c>
      <c r="E12286" t="s">
        <v>2042</v>
      </c>
      <c r="F12286" t="s">
        <v>41</v>
      </c>
      <c r="G12286" t="s">
        <v>1594</v>
      </c>
      <c r="H12286">
        <v>967</v>
      </c>
      <c r="I12286">
        <v>9172</v>
      </c>
      <c r="J12286">
        <v>302</v>
      </c>
      <c r="K12286">
        <v>23126</v>
      </c>
      <c r="L12286">
        <v>25600</v>
      </c>
      <c r="M12286" t="s">
        <v>2043</v>
      </c>
      <c r="N12286" t="s">
        <v>2043</v>
      </c>
      <c r="O12286" t="s">
        <v>2043</v>
      </c>
      <c r="P12286" t="s">
        <v>2043</v>
      </c>
    </row>
    <row r="12287" spans="1:16" x14ac:dyDescent="0.2">
      <c r="A12287" t="s">
        <v>2401</v>
      </c>
      <c r="B12287">
        <v>346</v>
      </c>
      <c r="C12287">
        <v>2020</v>
      </c>
      <c r="D12287" t="s">
        <v>1010</v>
      </c>
      <c r="E12287" t="s">
        <v>2061</v>
      </c>
      <c r="F12287" t="s">
        <v>25</v>
      </c>
      <c r="G12287" t="s">
        <v>2402</v>
      </c>
      <c r="H12287">
        <v>9800</v>
      </c>
      <c r="I12287">
        <v>9165</v>
      </c>
      <c r="J12287">
        <v>516</v>
      </c>
      <c r="K12287">
        <v>5471</v>
      </c>
      <c r="L12287">
        <v>29056</v>
      </c>
      <c r="M12287" t="s">
        <v>2043</v>
      </c>
      <c r="N12287" t="s">
        <v>2043</v>
      </c>
      <c r="O12287" t="s">
        <v>2043</v>
      </c>
      <c r="P12287" t="s">
        <v>2043</v>
      </c>
    </row>
    <row r="12288" spans="1:16" x14ac:dyDescent="0.2">
      <c r="A12288" t="s">
        <v>2671</v>
      </c>
      <c r="B12288">
        <v>347</v>
      </c>
      <c r="C12288">
        <v>2020</v>
      </c>
      <c r="D12288" t="s">
        <v>30</v>
      </c>
      <c r="E12288" t="s">
        <v>2045</v>
      </c>
      <c r="F12288" t="s">
        <v>33</v>
      </c>
      <c r="G12288" t="s">
        <v>1642</v>
      </c>
      <c r="H12288">
        <v>4030</v>
      </c>
      <c r="I12288">
        <v>9145</v>
      </c>
      <c r="J12288">
        <v>1353</v>
      </c>
      <c r="K12288">
        <v>15047</v>
      </c>
      <c r="L12288">
        <v>27000</v>
      </c>
      <c r="M12288" t="s">
        <v>2043</v>
      </c>
      <c r="N12288" t="s">
        <v>2043</v>
      </c>
      <c r="O12288" t="s">
        <v>2043</v>
      </c>
      <c r="P12288" t="s">
        <v>2043</v>
      </c>
    </row>
    <row r="12289" spans="1:16" x14ac:dyDescent="0.2">
      <c r="A12289" t="s">
        <v>2629</v>
      </c>
      <c r="B12289">
        <v>348</v>
      </c>
      <c r="C12289">
        <v>2020</v>
      </c>
      <c r="D12289" t="s">
        <v>1363</v>
      </c>
      <c r="E12289" t="s">
        <v>2042</v>
      </c>
      <c r="F12289" t="s">
        <v>146</v>
      </c>
      <c r="G12289" t="s">
        <v>1465</v>
      </c>
      <c r="H12289">
        <v>5043</v>
      </c>
      <c r="I12289">
        <v>9127</v>
      </c>
      <c r="J12289">
        <v>985</v>
      </c>
      <c r="K12289">
        <v>2953</v>
      </c>
      <c r="L12289">
        <v>16985</v>
      </c>
      <c r="M12289" t="s">
        <v>2046</v>
      </c>
      <c r="N12289" t="s">
        <v>2043</v>
      </c>
      <c r="O12289" t="s">
        <v>2043</v>
      </c>
      <c r="P12289" t="s">
        <v>2043</v>
      </c>
    </row>
    <row r="12290" spans="1:16" x14ac:dyDescent="0.2">
      <c r="A12290" t="s">
        <v>2327</v>
      </c>
      <c r="B12290">
        <v>349</v>
      </c>
      <c r="C12290">
        <v>2020</v>
      </c>
      <c r="D12290" t="s">
        <v>609</v>
      </c>
      <c r="E12290" t="s">
        <v>2044</v>
      </c>
      <c r="F12290" t="s">
        <v>28</v>
      </c>
      <c r="G12290" t="s">
        <v>1406</v>
      </c>
      <c r="H12290">
        <v>19913</v>
      </c>
      <c r="I12290">
        <v>9120</v>
      </c>
      <c r="J12290">
        <v>2005</v>
      </c>
      <c r="K12290">
        <v>60899</v>
      </c>
      <c r="L12290">
        <v>1384</v>
      </c>
      <c r="M12290" t="s">
        <v>2043</v>
      </c>
      <c r="N12290" t="s">
        <v>2043</v>
      </c>
      <c r="O12290" t="s">
        <v>2046</v>
      </c>
      <c r="P12290" t="s">
        <v>2043</v>
      </c>
    </row>
    <row r="12291" spans="1:16" x14ac:dyDescent="0.2">
      <c r="A12291" t="s">
        <v>2275</v>
      </c>
      <c r="B12291">
        <v>350</v>
      </c>
      <c r="C12291">
        <v>2020</v>
      </c>
      <c r="D12291" t="s">
        <v>1722</v>
      </c>
      <c r="E12291" t="s">
        <v>2064</v>
      </c>
      <c r="F12291" t="s">
        <v>86</v>
      </c>
      <c r="G12291" t="s">
        <v>1622</v>
      </c>
      <c r="H12291">
        <v>3546</v>
      </c>
      <c r="I12291">
        <v>9041</v>
      </c>
      <c r="J12291">
        <v>125</v>
      </c>
      <c r="K12291">
        <v>7760</v>
      </c>
      <c r="L12291">
        <v>20961</v>
      </c>
      <c r="M12291" t="s">
        <v>2043</v>
      </c>
      <c r="N12291" t="s">
        <v>2043</v>
      </c>
      <c r="O12291" t="s">
        <v>2043</v>
      </c>
      <c r="P12291" t="s">
        <v>2043</v>
      </c>
    </row>
    <row r="12292" spans="1:16" x14ac:dyDescent="0.2">
      <c r="A12292" t="s">
        <v>2471</v>
      </c>
      <c r="B12292">
        <v>351</v>
      </c>
      <c r="C12292">
        <v>2020</v>
      </c>
      <c r="D12292" t="s">
        <v>65</v>
      </c>
      <c r="E12292" t="s">
        <v>2044</v>
      </c>
      <c r="F12292" t="s">
        <v>28</v>
      </c>
      <c r="G12292" t="s">
        <v>1406</v>
      </c>
      <c r="H12292">
        <v>7924</v>
      </c>
      <c r="I12292">
        <v>9041</v>
      </c>
      <c r="J12292">
        <v>858</v>
      </c>
      <c r="K12292">
        <v>26932</v>
      </c>
      <c r="L12292">
        <v>10786</v>
      </c>
      <c r="M12292" t="s">
        <v>2043</v>
      </c>
      <c r="N12292" t="s">
        <v>2043</v>
      </c>
      <c r="O12292" t="s">
        <v>2043</v>
      </c>
      <c r="P12292" t="s">
        <v>2043</v>
      </c>
    </row>
    <row r="12293" spans="1:16" x14ac:dyDescent="0.2">
      <c r="A12293" t="s">
        <v>2152</v>
      </c>
      <c r="B12293">
        <v>352</v>
      </c>
      <c r="C12293">
        <v>2020</v>
      </c>
      <c r="D12293" t="s">
        <v>79</v>
      </c>
      <c r="E12293" t="s">
        <v>2044</v>
      </c>
      <c r="F12293" t="s">
        <v>28</v>
      </c>
      <c r="G12293" t="s">
        <v>1406</v>
      </c>
      <c r="H12293">
        <v>10366</v>
      </c>
      <c r="I12293">
        <v>8992</v>
      </c>
      <c r="J12293">
        <v>1098</v>
      </c>
      <c r="K12293">
        <v>24639</v>
      </c>
      <c r="L12293">
        <v>28033</v>
      </c>
      <c r="M12293" t="s">
        <v>2043</v>
      </c>
      <c r="N12293" t="s">
        <v>2043</v>
      </c>
      <c r="O12293" t="s">
        <v>2043</v>
      </c>
      <c r="P12293" t="s">
        <v>2043</v>
      </c>
    </row>
    <row r="12294" spans="1:16" x14ac:dyDescent="0.2">
      <c r="A12294" t="s">
        <v>2254</v>
      </c>
      <c r="B12294">
        <v>353</v>
      </c>
      <c r="C12294">
        <v>2020</v>
      </c>
      <c r="D12294" t="s">
        <v>79</v>
      </c>
      <c r="E12294" t="s">
        <v>2044</v>
      </c>
      <c r="F12294" t="s">
        <v>28</v>
      </c>
      <c r="G12294" t="s">
        <v>1406</v>
      </c>
      <c r="H12294">
        <v>5366</v>
      </c>
      <c r="I12294">
        <v>8942</v>
      </c>
      <c r="J12294">
        <v>351</v>
      </c>
      <c r="K12294">
        <v>169051</v>
      </c>
      <c r="L12294">
        <v>6000</v>
      </c>
      <c r="M12294" t="s">
        <v>2043</v>
      </c>
      <c r="N12294" t="s">
        <v>2043</v>
      </c>
      <c r="O12294" t="s">
        <v>2043</v>
      </c>
      <c r="P12294" t="s">
        <v>2043</v>
      </c>
    </row>
    <row r="12295" spans="1:16" x14ac:dyDescent="0.2">
      <c r="A12295" t="s">
        <v>349</v>
      </c>
      <c r="B12295">
        <v>354</v>
      </c>
      <c r="C12295">
        <v>2020</v>
      </c>
      <c r="D12295" t="s">
        <v>1010</v>
      </c>
      <c r="E12295" t="s">
        <v>2061</v>
      </c>
      <c r="F12295" t="s">
        <v>177</v>
      </c>
      <c r="G12295" t="s">
        <v>1497</v>
      </c>
      <c r="H12295">
        <v>1381</v>
      </c>
      <c r="I12295">
        <v>8926</v>
      </c>
      <c r="J12295">
        <v>24</v>
      </c>
      <c r="K12295">
        <v>14475</v>
      </c>
      <c r="L12295">
        <v>39900</v>
      </c>
      <c r="M12295" t="s">
        <v>2043</v>
      </c>
      <c r="N12295" t="s">
        <v>2043</v>
      </c>
      <c r="O12295" t="s">
        <v>2043</v>
      </c>
      <c r="P12295" t="s">
        <v>2043</v>
      </c>
    </row>
    <row r="12296" spans="1:16" x14ac:dyDescent="0.2">
      <c r="A12296" t="s">
        <v>762</v>
      </c>
      <c r="B12296">
        <v>355</v>
      </c>
      <c r="C12296">
        <v>2020</v>
      </c>
      <c r="D12296" t="s">
        <v>46</v>
      </c>
      <c r="E12296" t="s">
        <v>46</v>
      </c>
      <c r="F12296" t="s">
        <v>98</v>
      </c>
      <c r="G12296" t="s">
        <v>1561</v>
      </c>
      <c r="H12296">
        <v>44050</v>
      </c>
      <c r="I12296">
        <v>8919</v>
      </c>
      <c r="J12296">
        <v>1760</v>
      </c>
      <c r="K12296">
        <v>18943</v>
      </c>
      <c r="L12296">
        <v>17570</v>
      </c>
      <c r="M12296" t="s">
        <v>2043</v>
      </c>
      <c r="N12296" t="s">
        <v>2043</v>
      </c>
      <c r="O12296" t="s">
        <v>2043</v>
      </c>
      <c r="P12296" t="s">
        <v>2043</v>
      </c>
    </row>
    <row r="12297" spans="1:16" x14ac:dyDescent="0.2">
      <c r="A12297" t="s">
        <v>2295</v>
      </c>
      <c r="B12297">
        <v>356</v>
      </c>
      <c r="C12297">
        <v>2020</v>
      </c>
      <c r="D12297" t="s">
        <v>46</v>
      </c>
      <c r="E12297" t="s">
        <v>46</v>
      </c>
      <c r="F12297" t="s">
        <v>177</v>
      </c>
      <c r="G12297" t="s">
        <v>1741</v>
      </c>
      <c r="H12297">
        <v>4098</v>
      </c>
      <c r="I12297">
        <v>8906</v>
      </c>
      <c r="J12297">
        <v>1067</v>
      </c>
      <c r="K12297">
        <v>19299</v>
      </c>
      <c r="L12297">
        <v>12600</v>
      </c>
      <c r="M12297" t="s">
        <v>2043</v>
      </c>
      <c r="N12297" t="s">
        <v>2043</v>
      </c>
      <c r="O12297" t="s">
        <v>2043</v>
      </c>
      <c r="P12297" t="s">
        <v>2043</v>
      </c>
    </row>
    <row r="12298" spans="1:16" x14ac:dyDescent="0.2">
      <c r="A12298" t="s">
        <v>2359</v>
      </c>
      <c r="B12298">
        <v>357</v>
      </c>
      <c r="C12298">
        <v>2020</v>
      </c>
      <c r="D12298" t="s">
        <v>74</v>
      </c>
      <c r="E12298" t="s">
        <v>74</v>
      </c>
      <c r="F12298" t="s">
        <v>35</v>
      </c>
      <c r="G12298" t="s">
        <v>2360</v>
      </c>
      <c r="H12298">
        <v>7420</v>
      </c>
      <c r="I12298">
        <v>8899</v>
      </c>
      <c r="J12298">
        <v>549</v>
      </c>
      <c r="K12298">
        <v>7031</v>
      </c>
      <c r="L12298">
        <v>42000</v>
      </c>
      <c r="M12298" t="s">
        <v>2043</v>
      </c>
      <c r="N12298" t="s">
        <v>2043</v>
      </c>
      <c r="O12298" t="s">
        <v>2043</v>
      </c>
      <c r="P12298" t="s">
        <v>2043</v>
      </c>
    </row>
    <row r="12299" spans="1:16" x14ac:dyDescent="0.2">
      <c r="A12299" t="s">
        <v>2546</v>
      </c>
      <c r="B12299">
        <v>358</v>
      </c>
      <c r="C12299">
        <v>2020</v>
      </c>
      <c r="D12299" t="s">
        <v>1103</v>
      </c>
      <c r="E12299" t="s">
        <v>2118</v>
      </c>
      <c r="F12299" t="s">
        <v>255</v>
      </c>
      <c r="G12299" t="s">
        <v>2547</v>
      </c>
      <c r="H12299">
        <v>4463</v>
      </c>
      <c r="I12299">
        <v>8878</v>
      </c>
      <c r="J12299">
        <v>404</v>
      </c>
      <c r="K12299">
        <v>16469</v>
      </c>
      <c r="L12299">
        <v>48000</v>
      </c>
      <c r="M12299" t="s">
        <v>2043</v>
      </c>
      <c r="N12299" t="s">
        <v>2043</v>
      </c>
      <c r="O12299" t="s">
        <v>2043</v>
      </c>
      <c r="P12299" t="s">
        <v>2043</v>
      </c>
    </row>
    <row r="12300" spans="1:16" x14ac:dyDescent="0.2">
      <c r="A12300" t="s">
        <v>2385</v>
      </c>
      <c r="B12300">
        <v>359</v>
      </c>
      <c r="C12300">
        <v>2020</v>
      </c>
      <c r="D12300" t="s">
        <v>976</v>
      </c>
      <c r="E12300" t="s">
        <v>115</v>
      </c>
      <c r="F12300" t="s">
        <v>44</v>
      </c>
      <c r="G12300" t="s">
        <v>1513</v>
      </c>
      <c r="H12300">
        <v>2973</v>
      </c>
      <c r="I12300">
        <v>8846</v>
      </c>
      <c r="J12300">
        <v>263</v>
      </c>
      <c r="K12300">
        <v>4809</v>
      </c>
      <c r="L12300">
        <v>9400</v>
      </c>
      <c r="M12300" t="s">
        <v>2043</v>
      </c>
      <c r="N12300" t="s">
        <v>2043</v>
      </c>
      <c r="O12300" t="s">
        <v>2043</v>
      </c>
      <c r="P12300" t="s">
        <v>2043</v>
      </c>
    </row>
    <row r="12301" spans="1:16" x14ac:dyDescent="0.2">
      <c r="A12301" t="s">
        <v>2455</v>
      </c>
      <c r="B12301">
        <v>360</v>
      </c>
      <c r="C12301">
        <v>2020</v>
      </c>
      <c r="D12301" t="s">
        <v>118</v>
      </c>
      <c r="E12301" t="s">
        <v>2061</v>
      </c>
      <c r="F12301" t="s">
        <v>93</v>
      </c>
      <c r="G12301" t="s">
        <v>1457</v>
      </c>
      <c r="H12301">
        <v>3490</v>
      </c>
      <c r="I12301">
        <v>8781</v>
      </c>
      <c r="J12301">
        <v>769</v>
      </c>
      <c r="K12301">
        <v>12993</v>
      </c>
      <c r="L12301">
        <v>24134</v>
      </c>
      <c r="M12301" t="s">
        <v>2043</v>
      </c>
      <c r="N12301" t="s">
        <v>2043</v>
      </c>
      <c r="O12301" t="s">
        <v>2043</v>
      </c>
      <c r="P12301" t="s">
        <v>2043</v>
      </c>
    </row>
    <row r="12302" spans="1:16" x14ac:dyDescent="0.2">
      <c r="A12302" t="s">
        <v>2543</v>
      </c>
      <c r="B12302">
        <v>361</v>
      </c>
      <c r="C12302">
        <v>2020</v>
      </c>
      <c r="D12302" t="s">
        <v>60</v>
      </c>
      <c r="E12302" t="s">
        <v>2114</v>
      </c>
      <c r="F12302" t="s">
        <v>22</v>
      </c>
      <c r="G12302" t="s">
        <v>1477</v>
      </c>
      <c r="H12302">
        <v>16033</v>
      </c>
      <c r="I12302">
        <v>8776</v>
      </c>
      <c r="J12302">
        <v>713</v>
      </c>
      <c r="K12302">
        <v>6950</v>
      </c>
      <c r="L12302">
        <v>450000</v>
      </c>
      <c r="M12302" t="s">
        <v>2043</v>
      </c>
      <c r="N12302" t="s">
        <v>2046</v>
      </c>
      <c r="O12302" t="s">
        <v>2043</v>
      </c>
      <c r="P12302" t="s">
        <v>2043</v>
      </c>
    </row>
    <row r="12303" spans="1:16" x14ac:dyDescent="0.2">
      <c r="A12303" t="s">
        <v>2363</v>
      </c>
      <c r="B12303">
        <v>362</v>
      </c>
      <c r="C12303">
        <v>2020</v>
      </c>
      <c r="D12303" t="s">
        <v>1830</v>
      </c>
      <c r="E12303" t="s">
        <v>2042</v>
      </c>
      <c r="F12303" t="s">
        <v>98</v>
      </c>
      <c r="G12303" t="s">
        <v>1816</v>
      </c>
      <c r="H12303">
        <v>1848</v>
      </c>
      <c r="I12303">
        <v>8751</v>
      </c>
      <c r="J12303">
        <v>298</v>
      </c>
      <c r="K12303">
        <v>6629</v>
      </c>
      <c r="L12303">
        <v>28450</v>
      </c>
      <c r="M12303" t="s">
        <v>2043</v>
      </c>
      <c r="N12303" t="s">
        <v>2046</v>
      </c>
      <c r="O12303" t="s">
        <v>2043</v>
      </c>
      <c r="P12303" t="s">
        <v>2043</v>
      </c>
    </row>
    <row r="12304" spans="1:16" x14ac:dyDescent="0.2">
      <c r="A12304" t="s">
        <v>2672</v>
      </c>
      <c r="B12304">
        <v>363</v>
      </c>
      <c r="C12304">
        <v>2020</v>
      </c>
      <c r="D12304" t="s">
        <v>230</v>
      </c>
      <c r="E12304" t="s">
        <v>2114</v>
      </c>
      <c r="F12304" t="s">
        <v>954</v>
      </c>
      <c r="G12304" t="s">
        <v>1550</v>
      </c>
      <c r="H12304">
        <v>4612</v>
      </c>
      <c r="I12304">
        <v>8742</v>
      </c>
      <c r="J12304">
        <v>1195</v>
      </c>
      <c r="K12304">
        <v>25345</v>
      </c>
      <c r="L12304">
        <v>64000</v>
      </c>
      <c r="M12304" t="s">
        <v>2043</v>
      </c>
      <c r="N12304" t="s">
        <v>2043</v>
      </c>
      <c r="O12304" t="s">
        <v>2043</v>
      </c>
      <c r="P12304" t="s">
        <v>2043</v>
      </c>
    </row>
    <row r="12305" spans="1:16" x14ac:dyDescent="0.2">
      <c r="A12305" t="s">
        <v>2281</v>
      </c>
      <c r="B12305">
        <v>364</v>
      </c>
      <c r="C12305">
        <v>2020</v>
      </c>
      <c r="D12305" t="s">
        <v>97</v>
      </c>
      <c r="E12305" t="s">
        <v>2044</v>
      </c>
      <c r="F12305" t="s">
        <v>35</v>
      </c>
      <c r="G12305" t="s">
        <v>1494</v>
      </c>
      <c r="H12305">
        <v>1676</v>
      </c>
      <c r="I12305">
        <v>8681</v>
      </c>
      <c r="J12305">
        <v>343</v>
      </c>
      <c r="K12305">
        <v>101342</v>
      </c>
      <c r="L12305">
        <v>3100</v>
      </c>
      <c r="M12305" t="s">
        <v>2043</v>
      </c>
      <c r="N12305" t="s">
        <v>2043</v>
      </c>
      <c r="O12305" t="s">
        <v>2043</v>
      </c>
      <c r="P12305" t="s">
        <v>2043</v>
      </c>
    </row>
    <row r="12306" spans="1:16" x14ac:dyDescent="0.2">
      <c r="A12306" t="s">
        <v>2302</v>
      </c>
      <c r="B12306">
        <v>365</v>
      </c>
      <c r="C12306">
        <v>2020</v>
      </c>
      <c r="D12306" t="s">
        <v>223</v>
      </c>
      <c r="E12306" t="s">
        <v>920</v>
      </c>
      <c r="F12306" t="s">
        <v>22</v>
      </c>
      <c r="G12306" t="s">
        <v>1403</v>
      </c>
      <c r="H12306">
        <v>1611</v>
      </c>
      <c r="I12306">
        <v>8671</v>
      </c>
      <c r="J12306">
        <v>209</v>
      </c>
      <c r="K12306">
        <v>18815</v>
      </c>
      <c r="L12306">
        <v>2680</v>
      </c>
      <c r="M12306" t="s">
        <v>2043</v>
      </c>
      <c r="N12306" t="s">
        <v>2043</v>
      </c>
      <c r="O12306" t="s">
        <v>2043</v>
      </c>
      <c r="P12306" t="s">
        <v>2043</v>
      </c>
    </row>
    <row r="12307" spans="1:16" x14ac:dyDescent="0.2">
      <c r="A12307" t="s">
        <v>2582</v>
      </c>
      <c r="B12307">
        <v>366</v>
      </c>
      <c r="C12307">
        <v>2020</v>
      </c>
      <c r="D12307" t="s">
        <v>1077</v>
      </c>
      <c r="E12307" t="s">
        <v>2054</v>
      </c>
      <c r="F12307" t="s">
        <v>28</v>
      </c>
      <c r="G12307" t="s">
        <v>1406</v>
      </c>
      <c r="H12307">
        <v>3924</v>
      </c>
      <c r="I12307">
        <v>8649</v>
      </c>
      <c r="J12307">
        <v>3784</v>
      </c>
      <c r="K12307">
        <v>17665</v>
      </c>
      <c r="L12307">
        <v>19000</v>
      </c>
      <c r="M12307" t="s">
        <v>2043</v>
      </c>
      <c r="N12307" t="s">
        <v>2046</v>
      </c>
      <c r="O12307" t="s">
        <v>2043</v>
      </c>
      <c r="P12307" t="s">
        <v>2043</v>
      </c>
    </row>
    <row r="12308" spans="1:16" x14ac:dyDescent="0.2">
      <c r="A12308" t="s">
        <v>2553</v>
      </c>
      <c r="B12308">
        <v>367</v>
      </c>
      <c r="C12308">
        <v>2020</v>
      </c>
      <c r="D12308" t="s">
        <v>17</v>
      </c>
      <c r="E12308" t="s">
        <v>17</v>
      </c>
      <c r="F12308" t="s">
        <v>53</v>
      </c>
      <c r="G12308" t="s">
        <v>1793</v>
      </c>
      <c r="H12308">
        <v>1128</v>
      </c>
      <c r="I12308">
        <v>8620</v>
      </c>
      <c r="J12308">
        <v>226</v>
      </c>
      <c r="K12308">
        <v>7220</v>
      </c>
      <c r="L12308">
        <v>36300</v>
      </c>
      <c r="M12308" t="s">
        <v>2043</v>
      </c>
      <c r="N12308" t="s">
        <v>2043</v>
      </c>
      <c r="O12308" t="s">
        <v>2043</v>
      </c>
      <c r="P12308" t="s">
        <v>2043</v>
      </c>
    </row>
    <row r="12309" spans="1:16" x14ac:dyDescent="0.2">
      <c r="A12309" t="s">
        <v>1191</v>
      </c>
      <c r="B12309">
        <v>368</v>
      </c>
      <c r="C12309">
        <v>2020</v>
      </c>
      <c r="D12309" t="s">
        <v>40</v>
      </c>
      <c r="E12309" t="s">
        <v>2044</v>
      </c>
      <c r="F12309" t="s">
        <v>72</v>
      </c>
      <c r="G12309" t="s">
        <v>1421</v>
      </c>
      <c r="I12309">
        <v>8612</v>
      </c>
      <c r="J12309">
        <v>968</v>
      </c>
      <c r="K12309">
        <v>102478</v>
      </c>
      <c r="L12309">
        <v>3235</v>
      </c>
      <c r="M12309" t="s">
        <v>2043</v>
      </c>
      <c r="N12309" t="s">
        <v>2046</v>
      </c>
      <c r="O12309" t="s">
        <v>2043</v>
      </c>
      <c r="P12309" t="s">
        <v>2043</v>
      </c>
    </row>
    <row r="12310" spans="1:16" x14ac:dyDescent="0.2">
      <c r="A12310" t="s">
        <v>2288</v>
      </c>
      <c r="B12310">
        <v>369</v>
      </c>
      <c r="C12310">
        <v>2020</v>
      </c>
      <c r="D12310" t="s">
        <v>17</v>
      </c>
      <c r="E12310" t="s">
        <v>17</v>
      </c>
      <c r="F12310" t="s">
        <v>18</v>
      </c>
      <c r="G12310" t="s">
        <v>1605</v>
      </c>
      <c r="H12310">
        <v>4017</v>
      </c>
      <c r="I12310">
        <v>8548</v>
      </c>
      <c r="J12310">
        <v>462</v>
      </c>
      <c r="K12310">
        <v>6771</v>
      </c>
      <c r="L12310">
        <v>61957</v>
      </c>
      <c r="M12310" t="s">
        <v>2043</v>
      </c>
      <c r="N12310" t="s">
        <v>2043</v>
      </c>
      <c r="O12310" t="s">
        <v>2043</v>
      </c>
      <c r="P12310" t="s">
        <v>2043</v>
      </c>
    </row>
    <row r="12311" spans="1:16" x14ac:dyDescent="0.2">
      <c r="A12311" t="s">
        <v>2329</v>
      </c>
      <c r="B12311">
        <v>370</v>
      </c>
      <c r="C12311">
        <v>2020</v>
      </c>
      <c r="D12311" t="s">
        <v>985</v>
      </c>
      <c r="E12311" t="s">
        <v>115</v>
      </c>
      <c r="F12311" t="s">
        <v>18</v>
      </c>
      <c r="G12311" t="s">
        <v>2490</v>
      </c>
      <c r="H12311">
        <v>521</v>
      </c>
      <c r="I12311">
        <v>8536</v>
      </c>
      <c r="J12311">
        <v>6</v>
      </c>
      <c r="K12311">
        <v>2276</v>
      </c>
      <c r="L12311">
        <v>13800</v>
      </c>
      <c r="M12311" t="s">
        <v>2043</v>
      </c>
      <c r="N12311" t="s">
        <v>2043</v>
      </c>
      <c r="O12311" t="s">
        <v>2043</v>
      </c>
      <c r="P12311" t="s">
        <v>2043</v>
      </c>
    </row>
    <row r="12312" spans="1:16" x14ac:dyDescent="0.2">
      <c r="A12312" t="s">
        <v>2338</v>
      </c>
      <c r="B12312">
        <v>371</v>
      </c>
      <c r="C12312">
        <v>2020</v>
      </c>
      <c r="D12312" t="s">
        <v>214</v>
      </c>
      <c r="E12312" t="s">
        <v>920</v>
      </c>
      <c r="F12312" t="s">
        <v>146</v>
      </c>
      <c r="G12312" t="s">
        <v>1462</v>
      </c>
      <c r="H12312">
        <v>25835</v>
      </c>
      <c r="I12312">
        <v>8527</v>
      </c>
      <c r="J12312">
        <v>909</v>
      </c>
      <c r="K12312">
        <v>41124</v>
      </c>
      <c r="L12312">
        <v>8234</v>
      </c>
      <c r="M12312" t="s">
        <v>2043</v>
      </c>
      <c r="N12312" t="s">
        <v>2043</v>
      </c>
      <c r="O12312" t="s">
        <v>2043</v>
      </c>
      <c r="P12312" t="s">
        <v>2043</v>
      </c>
    </row>
    <row r="12313" spans="1:16" x14ac:dyDescent="0.2">
      <c r="A12313" t="s">
        <v>854</v>
      </c>
      <c r="B12313">
        <v>372</v>
      </c>
      <c r="C12313">
        <v>2020</v>
      </c>
      <c r="D12313" t="s">
        <v>60</v>
      </c>
      <c r="E12313" t="s">
        <v>2114</v>
      </c>
      <c r="F12313" t="s">
        <v>177</v>
      </c>
      <c r="G12313" t="s">
        <v>1618</v>
      </c>
      <c r="H12313">
        <v>6580</v>
      </c>
      <c r="I12313">
        <v>8510</v>
      </c>
      <c r="J12313">
        <v>713</v>
      </c>
      <c r="K12313">
        <v>5893</v>
      </c>
      <c r="L12313">
        <v>184514</v>
      </c>
      <c r="M12313" t="s">
        <v>2043</v>
      </c>
      <c r="N12313" t="s">
        <v>2043</v>
      </c>
      <c r="O12313" t="s">
        <v>2043</v>
      </c>
      <c r="P12313" t="s">
        <v>2043</v>
      </c>
    </row>
    <row r="12314" spans="1:16" x14ac:dyDescent="0.2">
      <c r="A12314" t="s">
        <v>2140</v>
      </c>
      <c r="B12314">
        <v>373</v>
      </c>
      <c r="C12314">
        <v>2020</v>
      </c>
      <c r="D12314" t="s">
        <v>488</v>
      </c>
      <c r="E12314" t="s">
        <v>920</v>
      </c>
      <c r="F12314" t="s">
        <v>116</v>
      </c>
      <c r="G12314" t="s">
        <v>1542</v>
      </c>
      <c r="H12314">
        <v>338</v>
      </c>
      <c r="I12314">
        <v>8489</v>
      </c>
      <c r="J12314">
        <v>308</v>
      </c>
      <c r="K12314">
        <v>16193</v>
      </c>
      <c r="L12314">
        <v>2300</v>
      </c>
      <c r="M12314" t="s">
        <v>2043</v>
      </c>
      <c r="N12314" t="s">
        <v>2043</v>
      </c>
      <c r="O12314" t="s">
        <v>2043</v>
      </c>
      <c r="P12314" t="s">
        <v>2043</v>
      </c>
    </row>
    <row r="12315" spans="1:16" x14ac:dyDescent="0.2">
      <c r="A12315" t="s">
        <v>2673</v>
      </c>
      <c r="B12315">
        <v>374</v>
      </c>
      <c r="C12315">
        <v>2020</v>
      </c>
      <c r="D12315" t="s">
        <v>1095</v>
      </c>
      <c r="E12315" t="s">
        <v>920</v>
      </c>
      <c r="F12315" t="s">
        <v>22</v>
      </c>
      <c r="G12315" t="s">
        <v>1403</v>
      </c>
      <c r="H12315">
        <v>3794</v>
      </c>
      <c r="I12315">
        <v>8479</v>
      </c>
      <c r="J12315">
        <v>6095</v>
      </c>
      <c r="K12315">
        <v>13149</v>
      </c>
      <c r="L12315">
        <v>34645</v>
      </c>
      <c r="M12315" t="s">
        <v>2043</v>
      </c>
      <c r="N12315" t="s">
        <v>2043</v>
      </c>
      <c r="O12315" t="s">
        <v>2043</v>
      </c>
      <c r="P12315" t="s">
        <v>2043</v>
      </c>
    </row>
    <row r="12316" spans="1:16" x14ac:dyDescent="0.2">
      <c r="A12316" t="s">
        <v>2290</v>
      </c>
      <c r="B12316">
        <v>375</v>
      </c>
      <c r="C12316">
        <v>2020</v>
      </c>
      <c r="D12316" t="s">
        <v>65</v>
      </c>
      <c r="E12316" t="s">
        <v>2044</v>
      </c>
      <c r="F12316" t="s">
        <v>177</v>
      </c>
      <c r="G12316" t="s">
        <v>1554</v>
      </c>
      <c r="H12316">
        <v>6854</v>
      </c>
      <c r="I12316">
        <v>8469</v>
      </c>
      <c r="J12316">
        <v>1062</v>
      </c>
      <c r="K12316">
        <v>10677</v>
      </c>
      <c r="L12316">
        <v>23484</v>
      </c>
      <c r="M12316" t="s">
        <v>2043</v>
      </c>
      <c r="N12316" t="s">
        <v>2043</v>
      </c>
      <c r="O12316" t="s">
        <v>2043</v>
      </c>
      <c r="P12316" t="s">
        <v>2043</v>
      </c>
    </row>
    <row r="12317" spans="1:16" x14ac:dyDescent="0.2">
      <c r="A12317" t="s">
        <v>1216</v>
      </c>
      <c r="B12317">
        <v>376</v>
      </c>
      <c r="C12317">
        <v>2020</v>
      </c>
      <c r="D12317" t="s">
        <v>43</v>
      </c>
      <c r="E12317" t="s">
        <v>2044</v>
      </c>
      <c r="F12317" t="s">
        <v>98</v>
      </c>
      <c r="G12317" t="s">
        <v>1648</v>
      </c>
      <c r="I12317">
        <v>8443</v>
      </c>
      <c r="J12317">
        <v>551</v>
      </c>
      <c r="K12317">
        <v>23347</v>
      </c>
      <c r="L12317">
        <v>5778</v>
      </c>
      <c r="M12317" t="s">
        <v>2043</v>
      </c>
      <c r="N12317" t="s">
        <v>2043</v>
      </c>
      <c r="O12317" t="s">
        <v>2043</v>
      </c>
      <c r="P12317" t="s">
        <v>2043</v>
      </c>
    </row>
    <row r="12318" spans="1:16" x14ac:dyDescent="0.2">
      <c r="A12318" t="s">
        <v>1697</v>
      </c>
      <c r="B12318">
        <v>377</v>
      </c>
      <c r="C12318">
        <v>2020</v>
      </c>
      <c r="D12318" t="s">
        <v>1722</v>
      </c>
      <c r="E12318" t="s">
        <v>2064</v>
      </c>
      <c r="F12318" t="s">
        <v>187</v>
      </c>
      <c r="G12318" t="s">
        <v>1697</v>
      </c>
      <c r="H12318">
        <v>4394</v>
      </c>
      <c r="I12318">
        <v>8382</v>
      </c>
      <c r="J12318">
        <v>579</v>
      </c>
      <c r="K12318">
        <v>5566</v>
      </c>
      <c r="L12318">
        <v>15400</v>
      </c>
      <c r="M12318" t="s">
        <v>2043</v>
      </c>
      <c r="N12318" t="s">
        <v>2043</v>
      </c>
      <c r="O12318" t="s">
        <v>2043</v>
      </c>
      <c r="P12318" t="s">
        <v>2043</v>
      </c>
    </row>
    <row r="12319" spans="1:16" x14ac:dyDescent="0.2">
      <c r="A12319" t="s">
        <v>2352</v>
      </c>
      <c r="B12319">
        <v>378</v>
      </c>
      <c r="C12319">
        <v>2020</v>
      </c>
      <c r="D12319" t="s">
        <v>1830</v>
      </c>
      <c r="E12319" t="s">
        <v>2042</v>
      </c>
      <c r="F12319" t="s">
        <v>199</v>
      </c>
      <c r="G12319" t="s">
        <v>1825</v>
      </c>
      <c r="H12319">
        <v>4875</v>
      </c>
      <c r="I12319">
        <v>8365</v>
      </c>
      <c r="J12319">
        <v>204</v>
      </c>
      <c r="K12319">
        <v>3731</v>
      </c>
      <c r="L12319">
        <v>26866</v>
      </c>
      <c r="M12319" t="s">
        <v>2043</v>
      </c>
      <c r="N12319" t="s">
        <v>2043</v>
      </c>
      <c r="O12319" t="s">
        <v>2043</v>
      </c>
      <c r="P12319" t="s">
        <v>2043</v>
      </c>
    </row>
    <row r="12320" spans="1:16" x14ac:dyDescent="0.2">
      <c r="A12320" t="s">
        <v>2331</v>
      </c>
      <c r="B12320">
        <v>379</v>
      </c>
      <c r="C12320">
        <v>2020</v>
      </c>
      <c r="D12320" t="s">
        <v>998</v>
      </c>
      <c r="E12320" t="s">
        <v>115</v>
      </c>
      <c r="F12320" t="s">
        <v>98</v>
      </c>
      <c r="G12320" t="s">
        <v>1499</v>
      </c>
      <c r="H12320">
        <v>957</v>
      </c>
      <c r="I12320">
        <v>8359</v>
      </c>
      <c r="J12320">
        <v>223</v>
      </c>
      <c r="K12320">
        <v>5018</v>
      </c>
      <c r="L12320">
        <v>9500</v>
      </c>
      <c r="M12320" t="s">
        <v>2043</v>
      </c>
      <c r="N12320" t="s">
        <v>2043</v>
      </c>
      <c r="O12320" t="s">
        <v>2043</v>
      </c>
      <c r="P12320" t="s">
        <v>2043</v>
      </c>
    </row>
    <row r="12321" spans="1:16" x14ac:dyDescent="0.2">
      <c r="A12321" t="s">
        <v>2428</v>
      </c>
      <c r="B12321">
        <v>380</v>
      </c>
      <c r="C12321">
        <v>2020</v>
      </c>
      <c r="D12321" t="s">
        <v>1830</v>
      </c>
      <c r="E12321" t="s">
        <v>2042</v>
      </c>
      <c r="F12321" t="s">
        <v>113</v>
      </c>
      <c r="G12321" t="s">
        <v>2317</v>
      </c>
      <c r="H12321">
        <v>9810</v>
      </c>
      <c r="I12321">
        <v>8352</v>
      </c>
      <c r="J12321">
        <v>562</v>
      </c>
      <c r="K12321">
        <v>5289</v>
      </c>
      <c r="L12321">
        <v>24000</v>
      </c>
      <c r="M12321" t="s">
        <v>2043</v>
      </c>
      <c r="N12321" t="s">
        <v>2043</v>
      </c>
      <c r="O12321" t="s">
        <v>2043</v>
      </c>
      <c r="P12321" t="s">
        <v>2043</v>
      </c>
    </row>
    <row r="12322" spans="1:16" x14ac:dyDescent="0.2">
      <c r="A12322" t="s">
        <v>2674</v>
      </c>
      <c r="B12322">
        <v>381</v>
      </c>
      <c r="C12322">
        <v>2020</v>
      </c>
      <c r="D12322" t="s">
        <v>970</v>
      </c>
      <c r="E12322" t="s">
        <v>2045</v>
      </c>
      <c r="F12322" t="s">
        <v>125</v>
      </c>
      <c r="G12322" t="s">
        <v>2675</v>
      </c>
      <c r="H12322">
        <v>1779</v>
      </c>
      <c r="I12322">
        <v>8345</v>
      </c>
      <c r="J12322">
        <v>930</v>
      </c>
      <c r="K12322">
        <v>14432</v>
      </c>
      <c r="L12322">
        <v>30000</v>
      </c>
      <c r="M12322" t="s">
        <v>2043</v>
      </c>
      <c r="N12322" t="s">
        <v>2043</v>
      </c>
      <c r="O12322" t="s">
        <v>2046</v>
      </c>
      <c r="P12322" t="s">
        <v>2043</v>
      </c>
    </row>
    <row r="12323" spans="1:16" x14ac:dyDescent="0.2">
      <c r="A12323" t="s">
        <v>2246</v>
      </c>
      <c r="B12323">
        <v>382</v>
      </c>
      <c r="C12323">
        <v>2020</v>
      </c>
      <c r="D12323" t="s">
        <v>46</v>
      </c>
      <c r="E12323" t="s">
        <v>46</v>
      </c>
      <c r="F12323" t="s">
        <v>22</v>
      </c>
      <c r="G12323" t="s">
        <v>1538</v>
      </c>
      <c r="H12323">
        <v>3217</v>
      </c>
      <c r="I12323">
        <v>8342</v>
      </c>
      <c r="J12323">
        <v>562</v>
      </c>
      <c r="K12323">
        <v>8320</v>
      </c>
      <c r="L12323">
        <v>10000</v>
      </c>
      <c r="M12323" t="s">
        <v>2043</v>
      </c>
      <c r="N12323" t="s">
        <v>2043</v>
      </c>
      <c r="O12323" t="s">
        <v>2043</v>
      </c>
      <c r="P12323" t="s">
        <v>2043</v>
      </c>
    </row>
    <row r="12324" spans="1:16" x14ac:dyDescent="0.2">
      <c r="A12324" t="s">
        <v>444</v>
      </c>
      <c r="B12324">
        <v>383</v>
      </c>
      <c r="C12324">
        <v>2020</v>
      </c>
      <c r="D12324" t="s">
        <v>65</v>
      </c>
      <c r="E12324" t="s">
        <v>2044</v>
      </c>
      <c r="F12324" t="s">
        <v>53</v>
      </c>
      <c r="G12324" t="s">
        <v>1416</v>
      </c>
      <c r="H12324">
        <v>6331</v>
      </c>
      <c r="I12324">
        <v>8237</v>
      </c>
      <c r="J12324">
        <v>897</v>
      </c>
      <c r="K12324">
        <v>70130</v>
      </c>
      <c r="L12324">
        <v>7700</v>
      </c>
      <c r="M12324" t="s">
        <v>2043</v>
      </c>
      <c r="N12324" t="s">
        <v>2043</v>
      </c>
      <c r="O12324" t="s">
        <v>2043</v>
      </c>
      <c r="P12324" t="s">
        <v>2043</v>
      </c>
    </row>
    <row r="12325" spans="1:16" x14ac:dyDescent="0.2">
      <c r="A12325" t="s">
        <v>368</v>
      </c>
      <c r="B12325">
        <v>384</v>
      </c>
      <c r="C12325">
        <v>2020</v>
      </c>
      <c r="D12325" t="s">
        <v>1104</v>
      </c>
      <c r="E12325" t="s">
        <v>2054</v>
      </c>
      <c r="F12325" t="s">
        <v>18</v>
      </c>
      <c r="G12325" t="s">
        <v>1520</v>
      </c>
      <c r="H12325">
        <v>9118</v>
      </c>
      <c r="I12325">
        <v>8235</v>
      </c>
      <c r="J12325">
        <v>935</v>
      </c>
      <c r="K12325">
        <v>5027</v>
      </c>
      <c r="L12325">
        <v>22000</v>
      </c>
      <c r="M12325" t="s">
        <v>2043</v>
      </c>
      <c r="N12325" t="s">
        <v>2043</v>
      </c>
      <c r="O12325" t="s">
        <v>2043</v>
      </c>
      <c r="P12325" t="s">
        <v>2043</v>
      </c>
    </row>
    <row r="12326" spans="1:16" x14ac:dyDescent="0.2">
      <c r="A12326" t="s">
        <v>1954</v>
      </c>
      <c r="B12326">
        <v>385</v>
      </c>
      <c r="C12326">
        <v>2020</v>
      </c>
      <c r="D12326" t="s">
        <v>974</v>
      </c>
      <c r="E12326" t="s">
        <v>2045</v>
      </c>
      <c r="F12326" t="s">
        <v>55</v>
      </c>
      <c r="G12326" t="s">
        <v>1456</v>
      </c>
      <c r="H12326">
        <v>1927</v>
      </c>
      <c r="I12326">
        <v>8234</v>
      </c>
      <c r="J12326">
        <v>142</v>
      </c>
      <c r="K12326">
        <v>3906</v>
      </c>
      <c r="L12326">
        <v>38500</v>
      </c>
      <c r="M12326" t="s">
        <v>2043</v>
      </c>
      <c r="N12326" t="s">
        <v>2043</v>
      </c>
      <c r="O12326" t="s">
        <v>2043</v>
      </c>
      <c r="P12326" t="s">
        <v>2043</v>
      </c>
    </row>
    <row r="12327" spans="1:16" x14ac:dyDescent="0.2">
      <c r="A12327" t="s">
        <v>2458</v>
      </c>
      <c r="B12327">
        <v>386</v>
      </c>
      <c r="C12327">
        <v>2020</v>
      </c>
      <c r="D12327" t="s">
        <v>970</v>
      </c>
      <c r="E12327" t="s">
        <v>2045</v>
      </c>
      <c r="F12327" t="s">
        <v>33</v>
      </c>
      <c r="G12327" t="s">
        <v>2459</v>
      </c>
      <c r="H12327">
        <v>21726</v>
      </c>
      <c r="I12327">
        <v>8225</v>
      </c>
      <c r="J12327">
        <v>1155</v>
      </c>
      <c r="K12327">
        <v>10816</v>
      </c>
      <c r="L12327">
        <v>74000</v>
      </c>
      <c r="M12327" t="s">
        <v>2043</v>
      </c>
      <c r="N12327" t="s">
        <v>2043</v>
      </c>
      <c r="O12327" t="s">
        <v>2043</v>
      </c>
      <c r="P12327" t="s">
        <v>2043</v>
      </c>
    </row>
    <row r="12328" spans="1:16" x14ac:dyDescent="0.2">
      <c r="A12328" t="s">
        <v>2341</v>
      </c>
      <c r="B12328">
        <v>387</v>
      </c>
      <c r="C12328">
        <v>2020</v>
      </c>
      <c r="D12328" t="s">
        <v>223</v>
      </c>
      <c r="E12328" t="s">
        <v>920</v>
      </c>
      <c r="F12328" t="s">
        <v>116</v>
      </c>
      <c r="G12328" t="s">
        <v>1529</v>
      </c>
      <c r="H12328">
        <v>17166</v>
      </c>
      <c r="I12328">
        <v>8201</v>
      </c>
      <c r="J12328">
        <v>850</v>
      </c>
      <c r="K12328">
        <v>46040</v>
      </c>
      <c r="L12328">
        <v>4812</v>
      </c>
      <c r="M12328" t="s">
        <v>2043</v>
      </c>
      <c r="N12328" t="s">
        <v>2043</v>
      </c>
      <c r="O12328" t="s">
        <v>2043</v>
      </c>
      <c r="P12328" t="s">
        <v>2043</v>
      </c>
    </row>
    <row r="12329" spans="1:16" x14ac:dyDescent="0.2">
      <c r="A12329" t="s">
        <v>2676</v>
      </c>
      <c r="B12329">
        <v>388</v>
      </c>
      <c r="C12329">
        <v>2020</v>
      </c>
      <c r="D12329" t="s">
        <v>1727</v>
      </c>
      <c r="E12329" t="s">
        <v>2064</v>
      </c>
      <c r="F12329" t="s">
        <v>98</v>
      </c>
      <c r="G12329" t="s">
        <v>1499</v>
      </c>
      <c r="H12329">
        <v>9227</v>
      </c>
      <c r="I12329">
        <v>8200</v>
      </c>
      <c r="J12329">
        <v>327</v>
      </c>
      <c r="K12329">
        <v>18944</v>
      </c>
      <c r="L12329">
        <v>27500</v>
      </c>
      <c r="M12329" t="s">
        <v>2043</v>
      </c>
      <c r="N12329" t="s">
        <v>2043</v>
      </c>
      <c r="O12329" t="s">
        <v>2046</v>
      </c>
      <c r="P12329" t="s">
        <v>2043</v>
      </c>
    </row>
    <row r="12330" spans="1:16" x14ac:dyDescent="0.2">
      <c r="A12330" t="s">
        <v>2586</v>
      </c>
      <c r="B12330">
        <v>389</v>
      </c>
      <c r="C12330">
        <v>2020</v>
      </c>
      <c r="D12330" t="s">
        <v>1164</v>
      </c>
      <c r="E12330" t="s">
        <v>2061</v>
      </c>
      <c r="F12330" t="s">
        <v>93</v>
      </c>
      <c r="G12330" t="s">
        <v>1457</v>
      </c>
      <c r="H12330">
        <v>11208</v>
      </c>
      <c r="I12330">
        <v>8175</v>
      </c>
      <c r="J12330">
        <v>590</v>
      </c>
      <c r="K12330">
        <v>3692</v>
      </c>
      <c r="L12330">
        <v>18000</v>
      </c>
      <c r="M12330" t="s">
        <v>2043</v>
      </c>
      <c r="N12330" t="s">
        <v>2043</v>
      </c>
      <c r="O12330" t="s">
        <v>2043</v>
      </c>
      <c r="P12330" t="s">
        <v>2043</v>
      </c>
    </row>
    <row r="12331" spans="1:16" x14ac:dyDescent="0.2">
      <c r="A12331" t="s">
        <v>2677</v>
      </c>
      <c r="B12331">
        <v>390</v>
      </c>
      <c r="C12331">
        <v>2020</v>
      </c>
      <c r="D12331" t="s">
        <v>987</v>
      </c>
      <c r="E12331" t="s">
        <v>2055</v>
      </c>
      <c r="F12331" t="s">
        <v>53</v>
      </c>
      <c r="G12331" t="s">
        <v>1793</v>
      </c>
      <c r="H12331">
        <v>629</v>
      </c>
      <c r="I12331">
        <v>8170</v>
      </c>
      <c r="J12331">
        <v>18</v>
      </c>
      <c r="K12331">
        <v>3901</v>
      </c>
      <c r="L12331">
        <v>2284</v>
      </c>
      <c r="M12331" t="s">
        <v>2043</v>
      </c>
      <c r="N12331" t="s">
        <v>2043</v>
      </c>
      <c r="O12331" t="s">
        <v>2046</v>
      </c>
      <c r="P12331" t="s">
        <v>2043</v>
      </c>
    </row>
    <row r="12332" spans="1:16" x14ac:dyDescent="0.2">
      <c r="A12332" t="s">
        <v>1700</v>
      </c>
      <c r="B12332">
        <v>391</v>
      </c>
      <c r="C12332">
        <v>2020</v>
      </c>
      <c r="D12332" t="s">
        <v>46</v>
      </c>
      <c r="E12332" t="s">
        <v>46</v>
      </c>
      <c r="F12332" t="s">
        <v>22</v>
      </c>
      <c r="G12332" t="s">
        <v>1403</v>
      </c>
      <c r="H12332">
        <v>4901</v>
      </c>
      <c r="I12332">
        <v>8118</v>
      </c>
      <c r="J12332">
        <v>421</v>
      </c>
      <c r="K12332">
        <v>13261</v>
      </c>
      <c r="L12332">
        <v>9430</v>
      </c>
      <c r="M12332" t="s">
        <v>2043</v>
      </c>
      <c r="N12332" t="s">
        <v>2043</v>
      </c>
      <c r="O12332" t="s">
        <v>2043</v>
      </c>
      <c r="P12332" t="s">
        <v>2043</v>
      </c>
    </row>
    <row r="12333" spans="1:16" x14ac:dyDescent="0.2">
      <c r="A12333" t="s">
        <v>2495</v>
      </c>
      <c r="B12333">
        <v>392</v>
      </c>
      <c r="C12333">
        <v>2020</v>
      </c>
      <c r="D12333" t="s">
        <v>108</v>
      </c>
      <c r="E12333" t="s">
        <v>2055</v>
      </c>
      <c r="F12333" t="s">
        <v>28</v>
      </c>
      <c r="G12333" t="s">
        <v>2496</v>
      </c>
      <c r="H12333">
        <v>27601</v>
      </c>
      <c r="I12333">
        <v>8116</v>
      </c>
      <c r="J12333">
        <v>3436</v>
      </c>
      <c r="K12333">
        <v>29232</v>
      </c>
      <c r="L12333">
        <v>9800</v>
      </c>
      <c r="M12333" t="s">
        <v>2043</v>
      </c>
      <c r="N12333" t="s">
        <v>2043</v>
      </c>
      <c r="O12333" t="s">
        <v>2043</v>
      </c>
      <c r="P12333" t="s">
        <v>2043</v>
      </c>
    </row>
    <row r="12334" spans="1:16" x14ac:dyDescent="0.2">
      <c r="A12334" t="s">
        <v>2504</v>
      </c>
      <c r="B12334">
        <v>393</v>
      </c>
      <c r="C12334">
        <v>2020</v>
      </c>
      <c r="D12334" t="s">
        <v>27</v>
      </c>
      <c r="E12334" t="s">
        <v>27</v>
      </c>
      <c r="F12334" t="s">
        <v>33</v>
      </c>
      <c r="G12334" t="s">
        <v>1642</v>
      </c>
      <c r="H12334">
        <v>40</v>
      </c>
      <c r="I12334">
        <v>8107</v>
      </c>
      <c r="J12334">
        <v>5911</v>
      </c>
      <c r="K12334">
        <v>17488</v>
      </c>
      <c r="L12334">
        <v>18317</v>
      </c>
      <c r="M12334" t="s">
        <v>2043</v>
      </c>
      <c r="N12334" t="s">
        <v>2043</v>
      </c>
      <c r="O12334" t="s">
        <v>2043</v>
      </c>
      <c r="P12334" t="s">
        <v>2043</v>
      </c>
    </row>
    <row r="12335" spans="1:16" x14ac:dyDescent="0.2">
      <c r="A12335" t="s">
        <v>2422</v>
      </c>
      <c r="B12335">
        <v>394</v>
      </c>
      <c r="C12335">
        <v>2020</v>
      </c>
      <c r="D12335" t="s">
        <v>118</v>
      </c>
      <c r="E12335" t="s">
        <v>2061</v>
      </c>
      <c r="F12335" t="s">
        <v>28</v>
      </c>
      <c r="G12335" t="s">
        <v>2423</v>
      </c>
      <c r="H12335">
        <v>2526</v>
      </c>
      <c r="I12335">
        <v>8094</v>
      </c>
      <c r="J12335">
        <v>569</v>
      </c>
      <c r="K12335">
        <v>11918</v>
      </c>
      <c r="L12335">
        <v>19032</v>
      </c>
      <c r="M12335" t="s">
        <v>2043</v>
      </c>
      <c r="N12335" t="s">
        <v>2043</v>
      </c>
      <c r="O12335" t="s">
        <v>2043</v>
      </c>
      <c r="P12335" t="s">
        <v>2043</v>
      </c>
    </row>
    <row r="12336" spans="1:16" x14ac:dyDescent="0.2">
      <c r="A12336" t="s">
        <v>2513</v>
      </c>
      <c r="B12336">
        <v>395</v>
      </c>
      <c r="C12336">
        <v>2020</v>
      </c>
      <c r="D12336" t="s">
        <v>57</v>
      </c>
      <c r="E12336" t="s">
        <v>2044</v>
      </c>
      <c r="F12336" t="s">
        <v>210</v>
      </c>
      <c r="G12336" t="s">
        <v>1526</v>
      </c>
      <c r="H12336">
        <v>8040</v>
      </c>
      <c r="I12336">
        <v>8066</v>
      </c>
      <c r="J12336">
        <v>1791</v>
      </c>
      <c r="K12336">
        <v>165733</v>
      </c>
      <c r="L12336">
        <v>17997</v>
      </c>
      <c r="M12336" t="s">
        <v>2043</v>
      </c>
      <c r="N12336" t="s">
        <v>2043</v>
      </c>
      <c r="O12336" t="s">
        <v>2043</v>
      </c>
      <c r="P12336" t="s">
        <v>2043</v>
      </c>
    </row>
    <row r="12337" spans="1:16" x14ac:dyDescent="0.2">
      <c r="A12337" t="s">
        <v>2510</v>
      </c>
      <c r="B12337">
        <v>396</v>
      </c>
      <c r="C12337">
        <v>2020</v>
      </c>
      <c r="D12337" t="s">
        <v>609</v>
      </c>
      <c r="E12337" t="s">
        <v>2044</v>
      </c>
      <c r="F12337" t="s">
        <v>177</v>
      </c>
      <c r="G12337" t="s">
        <v>1680</v>
      </c>
      <c r="H12337">
        <v>8803</v>
      </c>
      <c r="I12337">
        <v>8023</v>
      </c>
      <c r="J12337">
        <v>1034</v>
      </c>
      <c r="K12337">
        <v>38830</v>
      </c>
      <c r="L12337">
        <v>14200</v>
      </c>
      <c r="M12337" t="s">
        <v>2043</v>
      </c>
      <c r="N12337" t="s">
        <v>2043</v>
      </c>
      <c r="O12337" t="s">
        <v>2043</v>
      </c>
      <c r="P12337" t="s">
        <v>2043</v>
      </c>
    </row>
    <row r="12338" spans="1:16" x14ac:dyDescent="0.2">
      <c r="A12338" t="s">
        <v>2354</v>
      </c>
      <c r="B12338">
        <v>397</v>
      </c>
      <c r="C12338">
        <v>2020</v>
      </c>
      <c r="D12338" t="s">
        <v>1838</v>
      </c>
      <c r="E12338" t="s">
        <v>2042</v>
      </c>
      <c r="F12338" t="s">
        <v>28</v>
      </c>
      <c r="G12338" t="s">
        <v>1406</v>
      </c>
      <c r="H12338">
        <v>2297</v>
      </c>
      <c r="I12338">
        <v>8005</v>
      </c>
      <c r="J12338">
        <v>491</v>
      </c>
      <c r="K12338">
        <v>6589</v>
      </c>
      <c r="L12338">
        <v>33294</v>
      </c>
      <c r="M12338" t="s">
        <v>2043</v>
      </c>
      <c r="N12338" t="s">
        <v>2043</v>
      </c>
      <c r="O12338" t="s">
        <v>2043</v>
      </c>
      <c r="P12338" t="s">
        <v>2043</v>
      </c>
    </row>
    <row r="12339" spans="1:16" x14ac:dyDescent="0.2">
      <c r="A12339" t="s">
        <v>1644</v>
      </c>
      <c r="B12339">
        <v>398</v>
      </c>
      <c r="C12339">
        <v>2020</v>
      </c>
      <c r="D12339" t="s">
        <v>980</v>
      </c>
      <c r="E12339" t="s">
        <v>2055</v>
      </c>
      <c r="F12339" t="s">
        <v>98</v>
      </c>
      <c r="G12339" t="s">
        <v>1644</v>
      </c>
      <c r="H12339">
        <v>27792</v>
      </c>
      <c r="I12339">
        <v>7986</v>
      </c>
      <c r="J12339">
        <v>1150</v>
      </c>
      <c r="K12339">
        <v>8140</v>
      </c>
      <c r="L12339">
        <v>15330</v>
      </c>
      <c r="M12339" t="s">
        <v>2043</v>
      </c>
      <c r="N12339" t="s">
        <v>2046</v>
      </c>
      <c r="O12339" t="s">
        <v>2043</v>
      </c>
      <c r="P12339" t="s">
        <v>2043</v>
      </c>
    </row>
    <row r="12340" spans="1:16" x14ac:dyDescent="0.2">
      <c r="A12340" t="s">
        <v>2497</v>
      </c>
      <c r="B12340">
        <v>399</v>
      </c>
      <c r="C12340">
        <v>2020</v>
      </c>
      <c r="D12340" t="s">
        <v>824</v>
      </c>
      <c r="E12340" t="s">
        <v>112</v>
      </c>
      <c r="F12340" t="s">
        <v>255</v>
      </c>
      <c r="G12340" t="s">
        <v>2498</v>
      </c>
      <c r="H12340">
        <v>20891</v>
      </c>
      <c r="I12340">
        <v>7982</v>
      </c>
      <c r="J12340">
        <v>1132</v>
      </c>
      <c r="K12340">
        <v>24639</v>
      </c>
      <c r="L12340">
        <v>19900</v>
      </c>
      <c r="M12340" t="s">
        <v>2043</v>
      </c>
      <c r="N12340" t="s">
        <v>2043</v>
      </c>
      <c r="O12340" t="s">
        <v>2043</v>
      </c>
      <c r="P12340" t="s">
        <v>2043</v>
      </c>
    </row>
    <row r="12341" spans="1:16" x14ac:dyDescent="0.2">
      <c r="A12341" t="s">
        <v>2522</v>
      </c>
      <c r="B12341">
        <v>400</v>
      </c>
      <c r="C12341">
        <v>2020</v>
      </c>
      <c r="D12341" t="s">
        <v>65</v>
      </c>
      <c r="E12341" t="s">
        <v>2044</v>
      </c>
      <c r="F12341" t="s">
        <v>53</v>
      </c>
      <c r="G12341" t="s">
        <v>1404</v>
      </c>
      <c r="H12341">
        <v>12242</v>
      </c>
      <c r="I12341">
        <v>7924</v>
      </c>
      <c r="J12341">
        <v>1997</v>
      </c>
      <c r="K12341">
        <v>25408</v>
      </c>
      <c r="L12341">
        <v>5200</v>
      </c>
      <c r="M12341" t="s">
        <v>2043</v>
      </c>
      <c r="N12341" t="s">
        <v>2043</v>
      </c>
      <c r="O12341" t="s">
        <v>2046</v>
      </c>
      <c r="P12341" t="s">
        <v>2043</v>
      </c>
    </row>
    <row r="12342" spans="1:16" x14ac:dyDescent="0.2">
      <c r="A12342" t="s">
        <v>2451</v>
      </c>
      <c r="B12342">
        <v>401</v>
      </c>
      <c r="C12342">
        <v>2020</v>
      </c>
      <c r="D12342" t="s">
        <v>40</v>
      </c>
      <c r="E12342" t="s">
        <v>2044</v>
      </c>
      <c r="F12342" t="s">
        <v>53</v>
      </c>
      <c r="G12342" t="s">
        <v>1416</v>
      </c>
      <c r="I12342">
        <v>7921</v>
      </c>
      <c r="J12342">
        <v>245</v>
      </c>
      <c r="K12342">
        <v>54703</v>
      </c>
      <c r="L12342">
        <v>2787</v>
      </c>
      <c r="M12342" t="s">
        <v>2043</v>
      </c>
      <c r="N12342" t="s">
        <v>2043</v>
      </c>
      <c r="O12342" t="s">
        <v>2043</v>
      </c>
      <c r="P12342" t="s">
        <v>2043</v>
      </c>
    </row>
    <row r="12343" spans="1:16" x14ac:dyDescent="0.2">
      <c r="A12343" t="s">
        <v>2355</v>
      </c>
      <c r="B12343">
        <v>402</v>
      </c>
      <c r="C12343">
        <v>2020</v>
      </c>
      <c r="D12343" t="s">
        <v>65</v>
      </c>
      <c r="E12343" t="s">
        <v>2044</v>
      </c>
      <c r="F12343" t="s">
        <v>33</v>
      </c>
      <c r="G12343" t="s">
        <v>1624</v>
      </c>
      <c r="H12343">
        <v>9569</v>
      </c>
      <c r="I12343">
        <v>7902</v>
      </c>
      <c r="J12343">
        <v>682</v>
      </c>
      <c r="K12343">
        <v>26643</v>
      </c>
      <c r="L12343">
        <v>7493</v>
      </c>
      <c r="M12343" t="s">
        <v>2043</v>
      </c>
      <c r="N12343" t="s">
        <v>2043</v>
      </c>
      <c r="O12343" t="s">
        <v>2043</v>
      </c>
      <c r="P12343" t="s">
        <v>2043</v>
      </c>
    </row>
    <row r="12344" spans="1:16" x14ac:dyDescent="0.2">
      <c r="A12344" t="s">
        <v>2334</v>
      </c>
      <c r="B12344">
        <v>403</v>
      </c>
      <c r="C12344">
        <v>2020</v>
      </c>
      <c r="D12344" t="s">
        <v>970</v>
      </c>
      <c r="E12344" t="s">
        <v>2045</v>
      </c>
      <c r="F12344" t="s">
        <v>44</v>
      </c>
      <c r="G12344" t="s">
        <v>1417</v>
      </c>
      <c r="H12344">
        <v>22803</v>
      </c>
      <c r="I12344">
        <v>7887</v>
      </c>
      <c r="J12344">
        <v>868</v>
      </c>
      <c r="K12344">
        <v>10642</v>
      </c>
      <c r="L12344">
        <v>17000</v>
      </c>
      <c r="M12344" t="s">
        <v>2043</v>
      </c>
      <c r="N12344" t="s">
        <v>2043</v>
      </c>
      <c r="O12344" t="s">
        <v>2043</v>
      </c>
      <c r="P12344" t="s">
        <v>2043</v>
      </c>
    </row>
    <row r="12345" spans="1:16" x14ac:dyDescent="0.2">
      <c r="A12345" t="s">
        <v>2584</v>
      </c>
      <c r="B12345">
        <v>404</v>
      </c>
      <c r="C12345">
        <v>2020</v>
      </c>
      <c r="D12345" t="s">
        <v>17</v>
      </c>
      <c r="E12345" t="s">
        <v>17</v>
      </c>
      <c r="F12345" t="s">
        <v>255</v>
      </c>
      <c r="G12345" t="s">
        <v>2585</v>
      </c>
      <c r="H12345">
        <v>2328</v>
      </c>
      <c r="I12345">
        <v>7865</v>
      </c>
      <c r="J12345">
        <v>133</v>
      </c>
      <c r="K12345">
        <v>5660</v>
      </c>
      <c r="L12345">
        <v>21750</v>
      </c>
      <c r="M12345" t="s">
        <v>2043</v>
      </c>
      <c r="N12345" t="s">
        <v>2043</v>
      </c>
      <c r="O12345" t="s">
        <v>2043</v>
      </c>
      <c r="P12345" t="s">
        <v>2043</v>
      </c>
    </row>
    <row r="12346" spans="1:16" x14ac:dyDescent="0.2">
      <c r="A12346" t="s">
        <v>2600</v>
      </c>
      <c r="B12346">
        <v>405</v>
      </c>
      <c r="C12346">
        <v>2020</v>
      </c>
      <c r="D12346" t="s">
        <v>100</v>
      </c>
      <c r="E12346" t="s">
        <v>112</v>
      </c>
      <c r="F12346" t="s">
        <v>28</v>
      </c>
      <c r="G12346" t="s">
        <v>2601</v>
      </c>
      <c r="H12346">
        <v>53722</v>
      </c>
      <c r="I12346">
        <v>7863</v>
      </c>
      <c r="J12346">
        <v>2116</v>
      </c>
      <c r="K12346">
        <v>14805</v>
      </c>
      <c r="L12346">
        <v>8100</v>
      </c>
      <c r="M12346" t="s">
        <v>2046</v>
      </c>
      <c r="N12346" t="s">
        <v>2043</v>
      </c>
      <c r="O12346" t="s">
        <v>2043</v>
      </c>
      <c r="P12346" t="s">
        <v>2043</v>
      </c>
    </row>
    <row r="12347" spans="1:16" x14ac:dyDescent="0.2">
      <c r="A12347" t="s">
        <v>2365</v>
      </c>
      <c r="B12347">
        <v>406</v>
      </c>
      <c r="C12347">
        <v>2020</v>
      </c>
      <c r="D12347" t="s">
        <v>74</v>
      </c>
      <c r="E12347" t="s">
        <v>74</v>
      </c>
      <c r="F12347" t="s">
        <v>150</v>
      </c>
      <c r="G12347" t="s">
        <v>2366</v>
      </c>
      <c r="H12347">
        <v>2507</v>
      </c>
      <c r="I12347">
        <v>7863</v>
      </c>
      <c r="J12347">
        <v>530</v>
      </c>
      <c r="K12347">
        <v>7606</v>
      </c>
      <c r="L12347">
        <v>18200</v>
      </c>
      <c r="M12347" t="s">
        <v>2043</v>
      </c>
      <c r="N12347" t="s">
        <v>2043</v>
      </c>
      <c r="O12347" t="s">
        <v>2043</v>
      </c>
      <c r="P12347" t="s">
        <v>2043</v>
      </c>
    </row>
    <row r="12348" spans="1:16" x14ac:dyDescent="0.2">
      <c r="A12348" t="s">
        <v>2436</v>
      </c>
      <c r="B12348">
        <v>407</v>
      </c>
      <c r="C12348">
        <v>2020</v>
      </c>
      <c r="D12348" t="s">
        <v>980</v>
      </c>
      <c r="E12348" t="s">
        <v>2055</v>
      </c>
      <c r="F12348" t="s">
        <v>53</v>
      </c>
      <c r="G12348" t="s">
        <v>1878</v>
      </c>
      <c r="H12348">
        <v>12658</v>
      </c>
      <c r="I12348">
        <v>7838</v>
      </c>
      <c r="J12348">
        <v>514</v>
      </c>
      <c r="K12348">
        <v>16711</v>
      </c>
      <c r="L12348">
        <v>7400</v>
      </c>
      <c r="M12348" t="s">
        <v>2043</v>
      </c>
      <c r="N12348" t="s">
        <v>2043</v>
      </c>
      <c r="O12348" t="s">
        <v>2043</v>
      </c>
      <c r="P12348" t="s">
        <v>2043</v>
      </c>
    </row>
    <row r="12349" spans="1:16" x14ac:dyDescent="0.2">
      <c r="A12349" t="s">
        <v>2245</v>
      </c>
      <c r="B12349">
        <v>408</v>
      </c>
      <c r="C12349">
        <v>2020</v>
      </c>
      <c r="D12349" t="s">
        <v>214</v>
      </c>
      <c r="E12349" t="s">
        <v>920</v>
      </c>
      <c r="F12349" t="s">
        <v>98</v>
      </c>
      <c r="G12349" t="s">
        <v>1561</v>
      </c>
      <c r="H12349">
        <v>18950</v>
      </c>
      <c r="I12349">
        <v>7769</v>
      </c>
      <c r="J12349">
        <v>1746</v>
      </c>
      <c r="K12349">
        <v>45680</v>
      </c>
      <c r="L12349">
        <v>12280</v>
      </c>
      <c r="M12349" t="s">
        <v>2043</v>
      </c>
      <c r="N12349" t="s">
        <v>2043</v>
      </c>
      <c r="O12349" t="s">
        <v>2043</v>
      </c>
      <c r="P12349" t="s">
        <v>2043</v>
      </c>
    </row>
    <row r="12350" spans="1:16" x14ac:dyDescent="0.2">
      <c r="A12350" t="s">
        <v>2466</v>
      </c>
      <c r="B12350">
        <v>409</v>
      </c>
      <c r="C12350">
        <v>2020</v>
      </c>
      <c r="D12350" t="s">
        <v>1353</v>
      </c>
      <c r="E12350" t="s">
        <v>2045</v>
      </c>
      <c r="F12350" t="s">
        <v>398</v>
      </c>
      <c r="G12350" t="s">
        <v>1531</v>
      </c>
      <c r="H12350">
        <v>1486</v>
      </c>
      <c r="I12350">
        <v>7731</v>
      </c>
      <c r="J12350">
        <v>159</v>
      </c>
      <c r="K12350">
        <v>4178</v>
      </c>
      <c r="L12350">
        <v>11261</v>
      </c>
      <c r="M12350" t="s">
        <v>2043</v>
      </c>
      <c r="N12350" t="s">
        <v>2046</v>
      </c>
      <c r="O12350" t="s">
        <v>2043</v>
      </c>
      <c r="P12350" t="s">
        <v>2043</v>
      </c>
    </row>
    <row r="12351" spans="1:16" x14ac:dyDescent="0.2">
      <c r="A12351" t="s">
        <v>2345</v>
      </c>
      <c r="B12351">
        <v>410</v>
      </c>
      <c r="C12351">
        <v>2020</v>
      </c>
      <c r="D12351" t="s">
        <v>1291</v>
      </c>
      <c r="E12351" t="s">
        <v>112</v>
      </c>
      <c r="F12351" t="s">
        <v>41</v>
      </c>
      <c r="G12351" t="s">
        <v>2581</v>
      </c>
      <c r="H12351">
        <v>10716</v>
      </c>
      <c r="I12351">
        <v>7726</v>
      </c>
      <c r="J12351">
        <v>858</v>
      </c>
      <c r="K12351">
        <v>12843</v>
      </c>
      <c r="L12351">
        <v>47000</v>
      </c>
      <c r="M12351" t="s">
        <v>2043</v>
      </c>
      <c r="N12351" t="s">
        <v>2043</v>
      </c>
      <c r="O12351" t="s">
        <v>2043</v>
      </c>
      <c r="P12351" t="s">
        <v>2043</v>
      </c>
    </row>
    <row r="12352" spans="1:16" x14ac:dyDescent="0.2">
      <c r="A12352" t="s">
        <v>304</v>
      </c>
      <c r="B12352">
        <v>411</v>
      </c>
      <c r="C12352">
        <v>2020</v>
      </c>
      <c r="D12352" t="s">
        <v>57</v>
      </c>
      <c r="E12352" t="s">
        <v>2044</v>
      </c>
      <c r="F12352" t="s">
        <v>53</v>
      </c>
      <c r="G12352" t="s">
        <v>1521</v>
      </c>
      <c r="H12352">
        <v>10058</v>
      </c>
      <c r="I12352">
        <v>7694</v>
      </c>
      <c r="J12352">
        <v>1717</v>
      </c>
      <c r="K12352">
        <v>144988</v>
      </c>
      <c r="L12352">
        <v>17045</v>
      </c>
      <c r="M12352" t="s">
        <v>2043</v>
      </c>
      <c r="N12352" t="s">
        <v>2043</v>
      </c>
      <c r="O12352" t="s">
        <v>2043</v>
      </c>
      <c r="P12352" t="s">
        <v>2043</v>
      </c>
    </row>
    <row r="12353" spans="1:16" x14ac:dyDescent="0.2">
      <c r="A12353" t="s">
        <v>2489</v>
      </c>
      <c r="B12353">
        <v>412</v>
      </c>
      <c r="C12353">
        <v>2020</v>
      </c>
      <c r="D12353" t="s">
        <v>998</v>
      </c>
      <c r="E12353" t="s">
        <v>115</v>
      </c>
      <c r="F12353" t="s">
        <v>86</v>
      </c>
      <c r="G12353" t="s">
        <v>1412</v>
      </c>
      <c r="H12353">
        <v>127</v>
      </c>
      <c r="I12353">
        <v>7659</v>
      </c>
      <c r="J12353">
        <v>30</v>
      </c>
      <c r="K12353">
        <v>2511</v>
      </c>
      <c r="L12353">
        <v>8000</v>
      </c>
      <c r="M12353" t="s">
        <v>2043</v>
      </c>
      <c r="N12353" t="s">
        <v>2043</v>
      </c>
      <c r="O12353" t="s">
        <v>2043</v>
      </c>
      <c r="P12353" t="s">
        <v>2043</v>
      </c>
    </row>
    <row r="12354" spans="1:16" x14ac:dyDescent="0.2">
      <c r="A12354" t="s">
        <v>2579</v>
      </c>
      <c r="B12354">
        <v>413</v>
      </c>
      <c r="C12354">
        <v>2020</v>
      </c>
      <c r="D12354" t="s">
        <v>223</v>
      </c>
      <c r="E12354" t="s">
        <v>920</v>
      </c>
      <c r="F12354" t="s">
        <v>181</v>
      </c>
      <c r="G12354" t="s">
        <v>1516</v>
      </c>
      <c r="H12354">
        <v>848</v>
      </c>
      <c r="I12354">
        <v>7625</v>
      </c>
      <c r="J12354">
        <v>17</v>
      </c>
      <c r="K12354">
        <v>14127</v>
      </c>
      <c r="L12354">
        <v>2250</v>
      </c>
      <c r="M12354" t="s">
        <v>2043</v>
      </c>
      <c r="N12354" t="s">
        <v>2043</v>
      </c>
      <c r="O12354" t="s">
        <v>2043</v>
      </c>
      <c r="P12354" t="s">
        <v>2043</v>
      </c>
    </row>
    <row r="12355" spans="1:16" x14ac:dyDescent="0.2">
      <c r="A12355" t="s">
        <v>2554</v>
      </c>
      <c r="B12355">
        <v>414</v>
      </c>
      <c r="C12355">
        <v>2020</v>
      </c>
      <c r="D12355" t="s">
        <v>1138</v>
      </c>
      <c r="E12355" t="s">
        <v>2044</v>
      </c>
      <c r="F12355" t="s">
        <v>146</v>
      </c>
      <c r="G12355" t="s">
        <v>1465</v>
      </c>
      <c r="H12355">
        <v>96444</v>
      </c>
      <c r="I12355">
        <v>7580</v>
      </c>
      <c r="J12355">
        <v>1888</v>
      </c>
      <c r="K12355">
        <v>42802</v>
      </c>
      <c r="L12355">
        <v>5454</v>
      </c>
      <c r="M12355" t="s">
        <v>2043</v>
      </c>
      <c r="N12355" t="s">
        <v>2043</v>
      </c>
      <c r="O12355" t="s">
        <v>2043</v>
      </c>
      <c r="P12355" t="s">
        <v>2043</v>
      </c>
    </row>
    <row r="12356" spans="1:16" x14ac:dyDescent="0.2">
      <c r="A12356" t="s">
        <v>2413</v>
      </c>
      <c r="B12356">
        <v>415</v>
      </c>
      <c r="C12356">
        <v>2020</v>
      </c>
      <c r="D12356" t="s">
        <v>998</v>
      </c>
      <c r="E12356" t="s">
        <v>115</v>
      </c>
      <c r="F12356" t="s">
        <v>142</v>
      </c>
      <c r="G12356" t="s">
        <v>1480</v>
      </c>
      <c r="I12356">
        <v>7524</v>
      </c>
      <c r="J12356">
        <v>145</v>
      </c>
      <c r="K12356">
        <v>2518</v>
      </c>
      <c r="L12356">
        <v>9000</v>
      </c>
      <c r="M12356" t="s">
        <v>2043</v>
      </c>
      <c r="N12356" t="s">
        <v>2046</v>
      </c>
      <c r="O12356" t="s">
        <v>2043</v>
      </c>
      <c r="P12356" t="s">
        <v>2043</v>
      </c>
    </row>
    <row r="12357" spans="1:16" x14ac:dyDescent="0.2">
      <c r="A12357" t="s">
        <v>2499</v>
      </c>
      <c r="B12357">
        <v>416</v>
      </c>
      <c r="C12357">
        <v>2020</v>
      </c>
      <c r="D12357" t="s">
        <v>214</v>
      </c>
      <c r="E12357" t="s">
        <v>920</v>
      </c>
      <c r="F12357" t="s">
        <v>187</v>
      </c>
      <c r="G12357" t="s">
        <v>1448</v>
      </c>
      <c r="H12357">
        <v>27799</v>
      </c>
      <c r="I12357">
        <v>7523</v>
      </c>
      <c r="J12357">
        <v>1134</v>
      </c>
      <c r="K12357">
        <v>34952</v>
      </c>
      <c r="L12357">
        <v>7509</v>
      </c>
      <c r="M12357" t="s">
        <v>2043</v>
      </c>
      <c r="N12357" t="s">
        <v>2043</v>
      </c>
      <c r="O12357" t="s">
        <v>2043</v>
      </c>
      <c r="P12357" t="s">
        <v>2043</v>
      </c>
    </row>
    <row r="12358" spans="1:16" x14ac:dyDescent="0.2">
      <c r="A12358" t="s">
        <v>2521</v>
      </c>
      <c r="B12358">
        <v>417</v>
      </c>
      <c r="C12358">
        <v>2020</v>
      </c>
      <c r="D12358" t="s">
        <v>1111</v>
      </c>
      <c r="E12358" t="s">
        <v>221</v>
      </c>
      <c r="F12358" t="s">
        <v>35</v>
      </c>
      <c r="G12358" t="s">
        <v>1435</v>
      </c>
      <c r="H12358">
        <v>9475</v>
      </c>
      <c r="I12358">
        <v>7428</v>
      </c>
      <c r="J12358">
        <v>879</v>
      </c>
      <c r="K12358">
        <v>3810</v>
      </c>
      <c r="L12358">
        <v>5700</v>
      </c>
      <c r="M12358" t="s">
        <v>2043</v>
      </c>
      <c r="N12358" t="s">
        <v>2043</v>
      </c>
      <c r="O12358" t="s">
        <v>2043</v>
      </c>
      <c r="P12358" t="s">
        <v>2043</v>
      </c>
    </row>
    <row r="12359" spans="1:16" x14ac:dyDescent="0.2">
      <c r="A12359" t="s">
        <v>2598</v>
      </c>
      <c r="B12359">
        <v>418</v>
      </c>
      <c r="C12359">
        <v>2020</v>
      </c>
      <c r="D12359" t="s">
        <v>1830</v>
      </c>
      <c r="E12359" t="s">
        <v>2042</v>
      </c>
      <c r="F12359" t="s">
        <v>44</v>
      </c>
      <c r="G12359" t="s">
        <v>2599</v>
      </c>
      <c r="H12359">
        <v>9894</v>
      </c>
      <c r="I12359">
        <v>7398</v>
      </c>
      <c r="J12359">
        <v>706</v>
      </c>
      <c r="K12359">
        <v>4864</v>
      </c>
      <c r="L12359">
        <v>31000</v>
      </c>
      <c r="M12359" t="s">
        <v>2043</v>
      </c>
      <c r="N12359" t="s">
        <v>2046</v>
      </c>
      <c r="O12359" t="s">
        <v>2043</v>
      </c>
      <c r="P12359" t="s">
        <v>2043</v>
      </c>
    </row>
    <row r="12360" spans="1:16" x14ac:dyDescent="0.2">
      <c r="A12360" t="s">
        <v>2150</v>
      </c>
      <c r="B12360">
        <v>419</v>
      </c>
      <c r="C12360">
        <v>2020</v>
      </c>
      <c r="D12360" t="s">
        <v>488</v>
      </c>
      <c r="E12360" t="s">
        <v>920</v>
      </c>
      <c r="F12360" t="s">
        <v>116</v>
      </c>
      <c r="G12360" t="s">
        <v>1542</v>
      </c>
      <c r="H12360">
        <v>2646</v>
      </c>
      <c r="I12360">
        <v>7372</v>
      </c>
      <c r="J12360">
        <v>355</v>
      </c>
      <c r="K12360">
        <v>13717</v>
      </c>
      <c r="L12360">
        <v>1800</v>
      </c>
      <c r="M12360" t="s">
        <v>2043</v>
      </c>
      <c r="N12360" t="s">
        <v>2043</v>
      </c>
      <c r="O12360" t="s">
        <v>2043</v>
      </c>
      <c r="P12360" t="s">
        <v>2043</v>
      </c>
    </row>
    <row r="12361" spans="1:16" x14ac:dyDescent="0.2">
      <c r="A12361" t="s">
        <v>2678</v>
      </c>
      <c r="B12361">
        <v>420</v>
      </c>
      <c r="C12361">
        <v>2020</v>
      </c>
      <c r="D12361" t="s">
        <v>79</v>
      </c>
      <c r="E12361" t="s">
        <v>2044</v>
      </c>
      <c r="F12361" t="s">
        <v>28</v>
      </c>
      <c r="G12361" t="s">
        <v>1406</v>
      </c>
      <c r="H12361">
        <v>30696</v>
      </c>
      <c r="I12361">
        <v>7338</v>
      </c>
      <c r="J12361">
        <v>2050</v>
      </c>
      <c r="K12361">
        <v>32586</v>
      </c>
      <c r="L12361">
        <v>2905</v>
      </c>
      <c r="M12361" t="s">
        <v>2046</v>
      </c>
      <c r="N12361" t="s">
        <v>2043</v>
      </c>
      <c r="O12361" t="s">
        <v>2043</v>
      </c>
      <c r="P12361" t="s">
        <v>2043</v>
      </c>
    </row>
    <row r="12362" spans="1:16" x14ac:dyDescent="0.2">
      <c r="A12362" t="s">
        <v>2282</v>
      </c>
      <c r="B12362">
        <v>421</v>
      </c>
      <c r="C12362">
        <v>2020</v>
      </c>
      <c r="D12362" t="s">
        <v>980</v>
      </c>
      <c r="E12362" t="s">
        <v>2055</v>
      </c>
      <c r="F12362" t="s">
        <v>22</v>
      </c>
      <c r="G12362" t="s">
        <v>1502</v>
      </c>
      <c r="H12362">
        <v>10</v>
      </c>
      <c r="I12362">
        <v>7329</v>
      </c>
      <c r="J12362">
        <v>500</v>
      </c>
      <c r="K12362">
        <v>2229</v>
      </c>
      <c r="L12362">
        <v>14500</v>
      </c>
      <c r="M12362" t="s">
        <v>2043</v>
      </c>
      <c r="N12362" t="s">
        <v>2043</v>
      </c>
      <c r="O12362" t="s">
        <v>2043</v>
      </c>
      <c r="P12362" t="s">
        <v>2043</v>
      </c>
    </row>
    <row r="12363" spans="1:16" x14ac:dyDescent="0.2">
      <c r="A12363" t="s">
        <v>2588</v>
      </c>
      <c r="B12363">
        <v>422</v>
      </c>
      <c r="C12363">
        <v>2020</v>
      </c>
      <c r="D12363" t="s">
        <v>1727</v>
      </c>
      <c r="E12363" t="s">
        <v>2064</v>
      </c>
      <c r="F12363" t="s">
        <v>93</v>
      </c>
      <c r="G12363" t="s">
        <v>2589</v>
      </c>
      <c r="H12363">
        <v>18567</v>
      </c>
      <c r="I12363">
        <v>7326</v>
      </c>
      <c r="J12363">
        <v>739</v>
      </c>
      <c r="K12363">
        <v>17439</v>
      </c>
      <c r="L12363">
        <v>25000</v>
      </c>
      <c r="M12363" t="s">
        <v>2043</v>
      </c>
      <c r="N12363" t="s">
        <v>2043</v>
      </c>
      <c r="O12363" t="s">
        <v>2043</v>
      </c>
      <c r="P12363" t="s">
        <v>2043</v>
      </c>
    </row>
    <row r="12364" spans="1:16" x14ac:dyDescent="0.2">
      <c r="A12364" t="s">
        <v>2321</v>
      </c>
      <c r="B12364">
        <v>423</v>
      </c>
      <c r="C12364">
        <v>2020</v>
      </c>
      <c r="D12364" t="s">
        <v>920</v>
      </c>
      <c r="E12364" t="s">
        <v>920</v>
      </c>
      <c r="F12364" t="s">
        <v>98</v>
      </c>
      <c r="G12364" t="s">
        <v>1631</v>
      </c>
      <c r="H12364">
        <v>5562</v>
      </c>
      <c r="I12364">
        <v>7320</v>
      </c>
      <c r="J12364">
        <v>256</v>
      </c>
      <c r="K12364">
        <v>13347</v>
      </c>
      <c r="L12364">
        <v>12800</v>
      </c>
      <c r="M12364" t="s">
        <v>2043</v>
      </c>
      <c r="N12364" t="s">
        <v>2043</v>
      </c>
      <c r="O12364" t="s">
        <v>2043</v>
      </c>
      <c r="P12364" t="s">
        <v>2043</v>
      </c>
    </row>
    <row r="12365" spans="1:16" x14ac:dyDescent="0.2">
      <c r="A12365" t="s">
        <v>2523</v>
      </c>
      <c r="B12365">
        <v>424</v>
      </c>
      <c r="C12365">
        <v>2020</v>
      </c>
      <c r="D12365" t="s">
        <v>1838</v>
      </c>
      <c r="E12365" t="s">
        <v>2042</v>
      </c>
      <c r="F12365" t="s">
        <v>41</v>
      </c>
      <c r="G12365" t="s">
        <v>1804</v>
      </c>
      <c r="H12365">
        <v>10441</v>
      </c>
      <c r="I12365">
        <v>7286</v>
      </c>
      <c r="J12365">
        <v>465</v>
      </c>
      <c r="K12365">
        <v>5594</v>
      </c>
      <c r="L12365">
        <v>47000</v>
      </c>
      <c r="M12365" t="s">
        <v>2043</v>
      </c>
      <c r="N12365" t="s">
        <v>2043</v>
      </c>
      <c r="O12365" t="s">
        <v>2043</v>
      </c>
      <c r="P12365" t="s">
        <v>2043</v>
      </c>
    </row>
    <row r="12366" spans="1:16" x14ac:dyDescent="0.2">
      <c r="A12366" t="s">
        <v>2549</v>
      </c>
      <c r="B12366">
        <v>425</v>
      </c>
      <c r="C12366">
        <v>2020</v>
      </c>
      <c r="D12366" t="s">
        <v>336</v>
      </c>
      <c r="E12366" t="s">
        <v>2118</v>
      </c>
      <c r="F12366" t="s">
        <v>22</v>
      </c>
      <c r="G12366" t="s">
        <v>1502</v>
      </c>
      <c r="H12366">
        <v>1420</v>
      </c>
      <c r="I12366">
        <v>7280</v>
      </c>
      <c r="J12366">
        <v>222</v>
      </c>
      <c r="K12366">
        <v>3250</v>
      </c>
      <c r="L12366">
        <v>15800</v>
      </c>
      <c r="M12366" t="s">
        <v>2043</v>
      </c>
      <c r="N12366" t="s">
        <v>2043</v>
      </c>
      <c r="O12366" t="s">
        <v>2043</v>
      </c>
      <c r="P12366" t="s">
        <v>2043</v>
      </c>
    </row>
    <row r="12367" spans="1:16" x14ac:dyDescent="0.2">
      <c r="A12367" t="s">
        <v>2564</v>
      </c>
      <c r="B12367">
        <v>426</v>
      </c>
      <c r="C12367">
        <v>2020</v>
      </c>
      <c r="D12367" t="s">
        <v>1111</v>
      </c>
      <c r="E12367" t="s">
        <v>221</v>
      </c>
      <c r="F12367" t="s">
        <v>98</v>
      </c>
      <c r="G12367" t="s">
        <v>1604</v>
      </c>
      <c r="H12367">
        <v>2440</v>
      </c>
      <c r="I12367">
        <v>7224</v>
      </c>
      <c r="J12367">
        <v>590</v>
      </c>
      <c r="K12367">
        <v>10828</v>
      </c>
      <c r="L12367">
        <v>5100</v>
      </c>
      <c r="M12367" t="s">
        <v>2043</v>
      </c>
      <c r="N12367" t="s">
        <v>2043</v>
      </c>
      <c r="O12367" t="s">
        <v>2043</v>
      </c>
      <c r="P12367" t="s">
        <v>2043</v>
      </c>
    </row>
    <row r="12368" spans="1:16" x14ac:dyDescent="0.2">
      <c r="A12368" t="s">
        <v>2441</v>
      </c>
      <c r="B12368">
        <v>427</v>
      </c>
      <c r="C12368">
        <v>2020</v>
      </c>
      <c r="D12368" t="s">
        <v>65</v>
      </c>
      <c r="E12368" t="s">
        <v>2044</v>
      </c>
      <c r="F12368" t="s">
        <v>44</v>
      </c>
      <c r="G12368" t="s">
        <v>1417</v>
      </c>
      <c r="H12368">
        <v>4635</v>
      </c>
      <c r="I12368">
        <v>7214</v>
      </c>
      <c r="J12368">
        <v>1056</v>
      </c>
      <c r="K12368">
        <v>21076</v>
      </c>
      <c r="L12368">
        <v>9000</v>
      </c>
      <c r="M12368" t="s">
        <v>2043</v>
      </c>
      <c r="N12368" t="s">
        <v>2043</v>
      </c>
      <c r="O12368" t="s">
        <v>2043</v>
      </c>
      <c r="P12368" t="s">
        <v>2043</v>
      </c>
    </row>
    <row r="12369" spans="1:16" x14ac:dyDescent="0.2">
      <c r="A12369" t="s">
        <v>2418</v>
      </c>
      <c r="B12369">
        <v>428</v>
      </c>
      <c r="C12369">
        <v>2020</v>
      </c>
      <c r="D12369" t="s">
        <v>350</v>
      </c>
      <c r="E12369" t="s">
        <v>2042</v>
      </c>
      <c r="F12369" t="s">
        <v>86</v>
      </c>
      <c r="G12369" t="s">
        <v>1622</v>
      </c>
      <c r="H12369">
        <v>1065</v>
      </c>
      <c r="I12369">
        <v>7210</v>
      </c>
      <c r="J12369">
        <v>184</v>
      </c>
      <c r="K12369">
        <v>2911</v>
      </c>
      <c r="L12369">
        <v>8500</v>
      </c>
      <c r="M12369" t="s">
        <v>2043</v>
      </c>
      <c r="N12369" t="s">
        <v>2043</v>
      </c>
      <c r="O12369" t="s">
        <v>2043</v>
      </c>
      <c r="P12369" t="s">
        <v>2043</v>
      </c>
    </row>
    <row r="12370" spans="1:16" x14ac:dyDescent="0.2">
      <c r="A12370" t="s">
        <v>2506</v>
      </c>
      <c r="B12370">
        <v>429</v>
      </c>
      <c r="C12370">
        <v>2020</v>
      </c>
      <c r="D12370" t="s">
        <v>79</v>
      </c>
      <c r="E12370" t="s">
        <v>2044</v>
      </c>
      <c r="F12370" t="s">
        <v>44</v>
      </c>
      <c r="G12370" t="s">
        <v>2594</v>
      </c>
      <c r="H12370">
        <v>15455</v>
      </c>
      <c r="I12370">
        <v>7195</v>
      </c>
      <c r="J12370">
        <v>669</v>
      </c>
      <c r="K12370">
        <v>19635</v>
      </c>
      <c r="L12370">
        <v>33247</v>
      </c>
      <c r="M12370" t="s">
        <v>2043</v>
      </c>
      <c r="N12370" t="s">
        <v>2043</v>
      </c>
      <c r="O12370" t="s">
        <v>2043</v>
      </c>
      <c r="P12370" t="s">
        <v>2043</v>
      </c>
    </row>
    <row r="12371" spans="1:16" x14ac:dyDescent="0.2">
      <c r="A12371" t="s">
        <v>2591</v>
      </c>
      <c r="B12371">
        <v>430</v>
      </c>
      <c r="C12371">
        <v>2020</v>
      </c>
      <c r="D12371" t="s">
        <v>221</v>
      </c>
      <c r="E12371" t="s">
        <v>221</v>
      </c>
      <c r="F12371" t="s">
        <v>177</v>
      </c>
      <c r="G12371" t="s">
        <v>2592</v>
      </c>
      <c r="H12371">
        <v>2507</v>
      </c>
      <c r="I12371">
        <v>7183</v>
      </c>
      <c r="J12371">
        <v>392</v>
      </c>
      <c r="K12371">
        <v>4997</v>
      </c>
      <c r="L12371">
        <v>21000</v>
      </c>
      <c r="M12371" t="s">
        <v>2043</v>
      </c>
      <c r="N12371" t="s">
        <v>2043</v>
      </c>
      <c r="O12371" t="s">
        <v>2043</v>
      </c>
      <c r="P12371" t="s">
        <v>2043</v>
      </c>
    </row>
    <row r="12372" spans="1:16" x14ac:dyDescent="0.2">
      <c r="A12372" t="s">
        <v>763</v>
      </c>
      <c r="B12372">
        <v>431</v>
      </c>
      <c r="C12372">
        <v>2020</v>
      </c>
      <c r="D12372" t="s">
        <v>336</v>
      </c>
      <c r="E12372" t="s">
        <v>2118</v>
      </c>
      <c r="F12372" t="s">
        <v>53</v>
      </c>
      <c r="G12372" t="s">
        <v>1551</v>
      </c>
      <c r="H12372">
        <v>4201</v>
      </c>
      <c r="I12372">
        <v>7160</v>
      </c>
      <c r="J12372">
        <v>405</v>
      </c>
      <c r="K12372">
        <v>10006</v>
      </c>
      <c r="L12372">
        <v>19000</v>
      </c>
      <c r="M12372" t="s">
        <v>2043</v>
      </c>
      <c r="N12372" t="s">
        <v>2043</v>
      </c>
      <c r="O12372" t="s">
        <v>2043</v>
      </c>
      <c r="P12372" t="s">
        <v>2043</v>
      </c>
    </row>
    <row r="12373" spans="1:16" x14ac:dyDescent="0.2">
      <c r="A12373" t="s">
        <v>2602</v>
      </c>
      <c r="B12373">
        <v>432</v>
      </c>
      <c r="C12373">
        <v>2020</v>
      </c>
      <c r="D12373" t="s">
        <v>1288</v>
      </c>
      <c r="E12373" t="s">
        <v>112</v>
      </c>
      <c r="F12373" t="s">
        <v>398</v>
      </c>
      <c r="G12373" t="s">
        <v>1512</v>
      </c>
      <c r="H12373">
        <v>1188</v>
      </c>
      <c r="I12373">
        <v>7159</v>
      </c>
      <c r="J12373">
        <v>56</v>
      </c>
      <c r="K12373">
        <v>3092</v>
      </c>
      <c r="L12373">
        <v>10100</v>
      </c>
      <c r="M12373" t="s">
        <v>2043</v>
      </c>
      <c r="N12373" t="s">
        <v>2043</v>
      </c>
      <c r="O12373" t="s">
        <v>2043</v>
      </c>
      <c r="P12373" t="s">
        <v>2043</v>
      </c>
    </row>
    <row r="12374" spans="1:16" x14ac:dyDescent="0.2">
      <c r="A12374" t="s">
        <v>2318</v>
      </c>
      <c r="B12374">
        <v>433</v>
      </c>
      <c r="C12374">
        <v>2020</v>
      </c>
      <c r="D12374" t="s">
        <v>1727</v>
      </c>
      <c r="E12374" t="s">
        <v>2064</v>
      </c>
      <c r="F12374" t="s">
        <v>44</v>
      </c>
      <c r="G12374" t="s">
        <v>1488</v>
      </c>
      <c r="H12374">
        <v>12094</v>
      </c>
      <c r="I12374">
        <v>7136</v>
      </c>
      <c r="J12374">
        <v>678</v>
      </c>
      <c r="K12374">
        <v>8670</v>
      </c>
      <c r="L12374">
        <v>24000</v>
      </c>
      <c r="M12374" t="s">
        <v>2043</v>
      </c>
      <c r="N12374" t="s">
        <v>2043</v>
      </c>
      <c r="O12374" t="s">
        <v>2043</v>
      </c>
      <c r="P12374" t="s">
        <v>2043</v>
      </c>
    </row>
    <row r="12375" spans="1:16" x14ac:dyDescent="0.2">
      <c r="A12375" t="s">
        <v>2630</v>
      </c>
      <c r="B12375">
        <v>434</v>
      </c>
      <c r="C12375">
        <v>2020</v>
      </c>
      <c r="D12375" t="s">
        <v>998</v>
      </c>
      <c r="E12375" t="s">
        <v>115</v>
      </c>
      <c r="F12375" t="s">
        <v>35</v>
      </c>
      <c r="G12375" t="s">
        <v>2631</v>
      </c>
      <c r="H12375">
        <v>1138</v>
      </c>
      <c r="I12375">
        <v>7105</v>
      </c>
      <c r="J12375">
        <v>11</v>
      </c>
      <c r="K12375">
        <v>6393</v>
      </c>
      <c r="L12375">
        <v>8147</v>
      </c>
      <c r="M12375" t="s">
        <v>2043</v>
      </c>
      <c r="N12375" t="s">
        <v>2043</v>
      </c>
      <c r="O12375" t="s">
        <v>2043</v>
      </c>
      <c r="P12375" t="s">
        <v>2043</v>
      </c>
    </row>
    <row r="12376" spans="1:16" x14ac:dyDescent="0.2">
      <c r="A12376" t="s">
        <v>2393</v>
      </c>
      <c r="B12376">
        <v>435</v>
      </c>
      <c r="C12376">
        <v>2020</v>
      </c>
      <c r="D12376" t="s">
        <v>1103</v>
      </c>
      <c r="E12376" t="s">
        <v>2118</v>
      </c>
      <c r="F12376" t="s">
        <v>55</v>
      </c>
      <c r="G12376" t="s">
        <v>2394</v>
      </c>
      <c r="H12376">
        <v>8485</v>
      </c>
      <c r="I12376">
        <v>7070</v>
      </c>
      <c r="J12376">
        <v>304</v>
      </c>
      <c r="K12376">
        <v>5489</v>
      </c>
      <c r="L12376">
        <v>30000</v>
      </c>
      <c r="M12376" t="s">
        <v>2043</v>
      </c>
      <c r="N12376" t="s">
        <v>2043</v>
      </c>
      <c r="O12376" t="s">
        <v>2043</v>
      </c>
      <c r="P12376" t="s">
        <v>2043</v>
      </c>
    </row>
    <row r="12377" spans="1:16" x14ac:dyDescent="0.2">
      <c r="A12377" t="s">
        <v>2462</v>
      </c>
      <c r="B12377">
        <v>436</v>
      </c>
      <c r="C12377">
        <v>2020</v>
      </c>
      <c r="D12377" t="s">
        <v>283</v>
      </c>
      <c r="E12377" t="s">
        <v>283</v>
      </c>
      <c r="F12377" t="s">
        <v>125</v>
      </c>
      <c r="G12377" t="s">
        <v>1555</v>
      </c>
      <c r="H12377">
        <v>2817</v>
      </c>
      <c r="I12377">
        <v>6967</v>
      </c>
      <c r="J12377">
        <v>601</v>
      </c>
      <c r="K12377">
        <v>7354</v>
      </c>
      <c r="L12377">
        <v>63000</v>
      </c>
      <c r="M12377" t="s">
        <v>2043</v>
      </c>
      <c r="N12377" t="s">
        <v>2043</v>
      </c>
      <c r="O12377" t="s">
        <v>2043</v>
      </c>
      <c r="P12377" t="s">
        <v>2043</v>
      </c>
    </row>
    <row r="12378" spans="1:16" x14ac:dyDescent="0.2">
      <c r="A12378" t="s">
        <v>2419</v>
      </c>
      <c r="B12378">
        <v>437</v>
      </c>
      <c r="C12378">
        <v>2020</v>
      </c>
      <c r="D12378" t="s">
        <v>1103</v>
      </c>
      <c r="E12378" t="s">
        <v>2118</v>
      </c>
      <c r="F12378" t="s">
        <v>44</v>
      </c>
      <c r="G12378" t="s">
        <v>1608</v>
      </c>
      <c r="H12378">
        <v>8236</v>
      </c>
      <c r="I12378">
        <v>6964</v>
      </c>
      <c r="J12378">
        <v>696</v>
      </c>
      <c r="K12378">
        <v>7236</v>
      </c>
      <c r="L12378">
        <v>15500</v>
      </c>
      <c r="M12378" t="s">
        <v>2043</v>
      </c>
      <c r="N12378" t="s">
        <v>2043</v>
      </c>
      <c r="O12378" t="s">
        <v>2043</v>
      </c>
      <c r="P12378" t="s">
        <v>2043</v>
      </c>
    </row>
    <row r="12379" spans="1:16" x14ac:dyDescent="0.2">
      <c r="A12379" t="s">
        <v>2679</v>
      </c>
      <c r="B12379">
        <v>438</v>
      </c>
      <c r="C12379">
        <v>2020</v>
      </c>
      <c r="D12379" t="s">
        <v>57</v>
      </c>
      <c r="E12379" t="s">
        <v>2044</v>
      </c>
      <c r="F12379" t="s">
        <v>28</v>
      </c>
      <c r="G12379" t="s">
        <v>1667</v>
      </c>
      <c r="H12379">
        <v>13441</v>
      </c>
      <c r="I12379">
        <v>6941</v>
      </c>
      <c r="J12379">
        <v>1929</v>
      </c>
      <c r="K12379">
        <v>119873</v>
      </c>
      <c r="L12379">
        <v>17386</v>
      </c>
      <c r="M12379" t="s">
        <v>2043</v>
      </c>
      <c r="N12379" t="s">
        <v>2043</v>
      </c>
      <c r="O12379" t="s">
        <v>2043</v>
      </c>
      <c r="P12379" t="s">
        <v>2043</v>
      </c>
    </row>
    <row r="12380" spans="1:16" x14ac:dyDescent="0.2">
      <c r="A12380" t="s">
        <v>2380</v>
      </c>
      <c r="B12380">
        <v>439</v>
      </c>
      <c r="C12380">
        <v>2020</v>
      </c>
      <c r="D12380" t="s">
        <v>30</v>
      </c>
      <c r="E12380" t="s">
        <v>2045</v>
      </c>
      <c r="F12380" t="s">
        <v>86</v>
      </c>
      <c r="G12380" t="s">
        <v>1412</v>
      </c>
      <c r="H12380">
        <v>2287</v>
      </c>
      <c r="I12380">
        <v>6915</v>
      </c>
      <c r="J12380">
        <v>564</v>
      </c>
      <c r="K12380">
        <v>8987</v>
      </c>
      <c r="L12380">
        <v>36000</v>
      </c>
      <c r="M12380" t="s">
        <v>2043</v>
      </c>
      <c r="N12380" t="s">
        <v>2043</v>
      </c>
      <c r="O12380" t="s">
        <v>2043</v>
      </c>
      <c r="P12380" t="s">
        <v>2043</v>
      </c>
    </row>
    <row r="12381" spans="1:16" x14ac:dyDescent="0.2">
      <c r="A12381" t="s">
        <v>2607</v>
      </c>
      <c r="B12381">
        <v>440</v>
      </c>
      <c r="C12381">
        <v>2020</v>
      </c>
      <c r="D12381" t="s">
        <v>57</v>
      </c>
      <c r="E12381" t="s">
        <v>2044</v>
      </c>
      <c r="F12381" t="s">
        <v>44</v>
      </c>
      <c r="G12381" t="s">
        <v>1417</v>
      </c>
      <c r="H12381">
        <v>15791</v>
      </c>
      <c r="I12381">
        <v>6895</v>
      </c>
      <c r="J12381">
        <v>1492</v>
      </c>
      <c r="K12381">
        <v>136828</v>
      </c>
      <c r="L12381">
        <v>19800</v>
      </c>
      <c r="M12381" t="s">
        <v>2043</v>
      </c>
      <c r="N12381" t="s">
        <v>2043</v>
      </c>
      <c r="O12381" t="s">
        <v>2043</v>
      </c>
      <c r="P12381" t="s">
        <v>2043</v>
      </c>
    </row>
    <row r="12382" spans="1:16" x14ac:dyDescent="0.2">
      <c r="A12382" t="s">
        <v>2612</v>
      </c>
      <c r="B12382">
        <v>441</v>
      </c>
      <c r="C12382">
        <v>2020</v>
      </c>
      <c r="D12382" t="s">
        <v>757</v>
      </c>
      <c r="E12382" t="s">
        <v>2143</v>
      </c>
      <c r="F12382" t="s">
        <v>53</v>
      </c>
      <c r="G12382" t="s">
        <v>1416</v>
      </c>
      <c r="H12382">
        <v>18024</v>
      </c>
      <c r="I12382">
        <v>6892</v>
      </c>
      <c r="J12382">
        <v>885</v>
      </c>
      <c r="K12382">
        <v>7437</v>
      </c>
      <c r="L12382">
        <v>45000</v>
      </c>
      <c r="M12382" t="s">
        <v>2043</v>
      </c>
      <c r="N12382" t="s">
        <v>2043</v>
      </c>
      <c r="O12382" t="s">
        <v>2043</v>
      </c>
      <c r="P12382" t="s">
        <v>2043</v>
      </c>
    </row>
    <row r="12383" spans="1:16" x14ac:dyDescent="0.2">
      <c r="A12383" t="s">
        <v>2680</v>
      </c>
      <c r="B12383">
        <v>442</v>
      </c>
      <c r="C12383">
        <v>2020</v>
      </c>
      <c r="D12383" t="s">
        <v>686</v>
      </c>
      <c r="E12383" t="s">
        <v>2061</v>
      </c>
      <c r="F12383" t="s">
        <v>72</v>
      </c>
      <c r="G12383" t="s">
        <v>2611</v>
      </c>
      <c r="H12383">
        <v>2959</v>
      </c>
      <c r="I12383">
        <v>6863</v>
      </c>
      <c r="J12383">
        <v>324</v>
      </c>
      <c r="K12383">
        <v>4431</v>
      </c>
      <c r="L12383">
        <v>14000</v>
      </c>
      <c r="M12383" t="s">
        <v>2043</v>
      </c>
      <c r="N12383" t="s">
        <v>2043</v>
      </c>
      <c r="O12383" t="s">
        <v>2043</v>
      </c>
      <c r="P12383" t="s">
        <v>2043</v>
      </c>
    </row>
    <row r="12384" spans="1:16" x14ac:dyDescent="0.2">
      <c r="A12384" t="s">
        <v>2353</v>
      </c>
      <c r="B12384">
        <v>443</v>
      </c>
      <c r="C12384">
        <v>2020</v>
      </c>
      <c r="D12384" t="s">
        <v>214</v>
      </c>
      <c r="E12384" t="s">
        <v>920</v>
      </c>
      <c r="F12384" t="s">
        <v>18</v>
      </c>
      <c r="G12384" t="s">
        <v>1588</v>
      </c>
      <c r="H12384">
        <v>16697</v>
      </c>
      <c r="I12384">
        <v>6845</v>
      </c>
      <c r="J12384">
        <v>680</v>
      </c>
      <c r="K12384">
        <v>26837</v>
      </c>
      <c r="L12384">
        <v>8459</v>
      </c>
      <c r="M12384" t="s">
        <v>2043</v>
      </c>
      <c r="N12384" t="s">
        <v>2046</v>
      </c>
      <c r="O12384" t="s">
        <v>2043</v>
      </c>
      <c r="P12384" t="s">
        <v>2043</v>
      </c>
    </row>
    <row r="12385" spans="1:16" x14ac:dyDescent="0.2">
      <c r="A12385" t="s">
        <v>2383</v>
      </c>
      <c r="B12385">
        <v>444</v>
      </c>
      <c r="C12385">
        <v>2020</v>
      </c>
      <c r="D12385" t="s">
        <v>987</v>
      </c>
      <c r="E12385" t="s">
        <v>2055</v>
      </c>
      <c r="F12385" t="s">
        <v>150</v>
      </c>
      <c r="G12385" t="s">
        <v>2503</v>
      </c>
      <c r="H12385">
        <v>3274</v>
      </c>
      <c r="I12385">
        <v>6840</v>
      </c>
      <c r="J12385">
        <v>283</v>
      </c>
      <c r="K12385">
        <v>6285</v>
      </c>
      <c r="L12385">
        <v>13100</v>
      </c>
      <c r="M12385" t="s">
        <v>2043</v>
      </c>
      <c r="N12385" t="s">
        <v>2043</v>
      </c>
      <c r="O12385" t="s">
        <v>2043</v>
      </c>
      <c r="P12385" t="s">
        <v>2043</v>
      </c>
    </row>
    <row r="12386" spans="1:16" x14ac:dyDescent="0.2">
      <c r="A12386" t="s">
        <v>2637</v>
      </c>
      <c r="B12386">
        <v>445</v>
      </c>
      <c r="C12386">
        <v>2020</v>
      </c>
      <c r="D12386" t="s">
        <v>636</v>
      </c>
      <c r="E12386" t="s">
        <v>2045</v>
      </c>
      <c r="F12386" t="s">
        <v>55</v>
      </c>
      <c r="G12386" t="s">
        <v>1543</v>
      </c>
      <c r="H12386">
        <v>59913</v>
      </c>
      <c r="I12386">
        <v>6784</v>
      </c>
      <c r="J12386">
        <v>1557</v>
      </c>
      <c r="K12386">
        <v>6283</v>
      </c>
      <c r="L12386">
        <v>9400</v>
      </c>
      <c r="M12386" t="s">
        <v>2043</v>
      </c>
      <c r="N12386" t="s">
        <v>2043</v>
      </c>
      <c r="O12386" t="s">
        <v>2043</v>
      </c>
      <c r="P12386" t="s">
        <v>2043</v>
      </c>
    </row>
    <row r="12387" spans="1:16" x14ac:dyDescent="0.2">
      <c r="A12387" t="s">
        <v>861</v>
      </c>
      <c r="B12387">
        <v>446</v>
      </c>
      <c r="C12387">
        <v>2020</v>
      </c>
      <c r="D12387" t="s">
        <v>57</v>
      </c>
      <c r="E12387" t="s">
        <v>2044</v>
      </c>
      <c r="F12387" t="s">
        <v>542</v>
      </c>
      <c r="G12387" t="s">
        <v>1575</v>
      </c>
      <c r="H12387">
        <v>8588</v>
      </c>
      <c r="I12387">
        <v>6755</v>
      </c>
      <c r="J12387">
        <v>1582</v>
      </c>
      <c r="K12387">
        <v>126240</v>
      </c>
      <c r="L12387">
        <v>19564</v>
      </c>
      <c r="M12387" t="s">
        <v>2043</v>
      </c>
      <c r="N12387" t="s">
        <v>2043</v>
      </c>
      <c r="O12387" t="s">
        <v>2043</v>
      </c>
      <c r="P12387" t="s">
        <v>2043</v>
      </c>
    </row>
    <row r="12388" spans="1:16" x14ac:dyDescent="0.2">
      <c r="A12388" t="s">
        <v>2681</v>
      </c>
      <c r="B12388">
        <v>447</v>
      </c>
      <c r="C12388">
        <v>2020</v>
      </c>
      <c r="D12388" t="s">
        <v>65</v>
      </c>
      <c r="E12388" t="s">
        <v>2044</v>
      </c>
      <c r="F12388" t="s">
        <v>210</v>
      </c>
      <c r="G12388" t="s">
        <v>2682</v>
      </c>
      <c r="I12388">
        <v>6743</v>
      </c>
      <c r="J12388">
        <v>2479</v>
      </c>
      <c r="K12388">
        <v>25054</v>
      </c>
      <c r="L12388">
        <v>5591</v>
      </c>
      <c r="M12388" t="s">
        <v>2043</v>
      </c>
      <c r="N12388" t="s">
        <v>2043</v>
      </c>
      <c r="O12388" t="s">
        <v>2046</v>
      </c>
      <c r="P12388" t="s">
        <v>2043</v>
      </c>
    </row>
    <row r="12389" spans="1:16" x14ac:dyDescent="0.2">
      <c r="A12389" t="s">
        <v>2442</v>
      </c>
      <c r="B12389">
        <v>448</v>
      </c>
      <c r="C12389">
        <v>2020</v>
      </c>
      <c r="D12389" t="s">
        <v>974</v>
      </c>
      <c r="E12389" t="s">
        <v>2045</v>
      </c>
      <c r="F12389" t="s">
        <v>55</v>
      </c>
      <c r="G12389" t="s">
        <v>1444</v>
      </c>
      <c r="H12389">
        <v>53250</v>
      </c>
      <c r="I12389">
        <v>6731</v>
      </c>
      <c r="J12389">
        <v>341</v>
      </c>
      <c r="K12389">
        <v>6028</v>
      </c>
      <c r="L12389">
        <v>11400</v>
      </c>
      <c r="M12389" t="s">
        <v>2043</v>
      </c>
      <c r="N12389" t="s">
        <v>2046</v>
      </c>
      <c r="O12389" t="s">
        <v>2043</v>
      </c>
      <c r="P12389" t="s">
        <v>2043</v>
      </c>
    </row>
    <row r="12390" spans="1:16" x14ac:dyDescent="0.2">
      <c r="A12390" t="s">
        <v>2683</v>
      </c>
      <c r="B12390">
        <v>449</v>
      </c>
      <c r="C12390">
        <v>2020</v>
      </c>
      <c r="D12390" t="s">
        <v>488</v>
      </c>
      <c r="E12390" t="s">
        <v>920</v>
      </c>
      <c r="F12390" t="s">
        <v>181</v>
      </c>
      <c r="G12390" t="s">
        <v>1516</v>
      </c>
      <c r="H12390">
        <v>702</v>
      </c>
      <c r="I12390">
        <v>6726</v>
      </c>
      <c r="J12390">
        <v>234</v>
      </c>
      <c r="K12390">
        <v>21487</v>
      </c>
      <c r="L12390">
        <v>2571</v>
      </c>
      <c r="M12390" t="s">
        <v>2043</v>
      </c>
      <c r="N12390" t="s">
        <v>2043</v>
      </c>
      <c r="O12390" t="s">
        <v>2046</v>
      </c>
      <c r="P12390" t="s">
        <v>2043</v>
      </c>
    </row>
    <row r="12391" spans="1:16" x14ac:dyDescent="0.2">
      <c r="A12391" t="s">
        <v>2445</v>
      </c>
      <c r="B12391">
        <v>450</v>
      </c>
      <c r="C12391">
        <v>2020</v>
      </c>
      <c r="D12391" t="s">
        <v>1353</v>
      </c>
      <c r="E12391" t="s">
        <v>2045</v>
      </c>
      <c r="F12391" t="s">
        <v>35</v>
      </c>
      <c r="G12391" t="s">
        <v>1431</v>
      </c>
      <c r="H12391">
        <v>9624</v>
      </c>
      <c r="I12391">
        <v>6704</v>
      </c>
      <c r="J12391">
        <v>419</v>
      </c>
      <c r="K12391">
        <v>3832</v>
      </c>
      <c r="L12391">
        <v>26100</v>
      </c>
      <c r="M12391" t="s">
        <v>2043</v>
      </c>
      <c r="N12391" t="s">
        <v>2043</v>
      </c>
      <c r="O12391" t="s">
        <v>2043</v>
      </c>
      <c r="P12391" t="s">
        <v>2043</v>
      </c>
    </row>
    <row r="12392" spans="1:16" x14ac:dyDescent="0.2">
      <c r="A12392" t="s">
        <v>2509</v>
      </c>
      <c r="B12392">
        <v>451</v>
      </c>
      <c r="C12392">
        <v>2020</v>
      </c>
      <c r="D12392" t="s">
        <v>1359</v>
      </c>
      <c r="E12392" t="s">
        <v>2143</v>
      </c>
      <c r="F12392" t="s">
        <v>28</v>
      </c>
      <c r="G12392" t="s">
        <v>1406</v>
      </c>
      <c r="H12392">
        <v>59042</v>
      </c>
      <c r="I12392">
        <v>6699</v>
      </c>
      <c r="J12392">
        <v>2123</v>
      </c>
      <c r="K12392">
        <v>11348</v>
      </c>
      <c r="L12392">
        <v>22500</v>
      </c>
      <c r="M12392" t="s">
        <v>2043</v>
      </c>
      <c r="N12392" t="s">
        <v>2043</v>
      </c>
      <c r="O12392" t="s">
        <v>2043</v>
      </c>
      <c r="P12392" t="s">
        <v>2043</v>
      </c>
    </row>
    <row r="12393" spans="1:16" x14ac:dyDescent="0.2">
      <c r="A12393" t="s">
        <v>2377</v>
      </c>
      <c r="B12393">
        <v>452</v>
      </c>
      <c r="C12393">
        <v>2020</v>
      </c>
      <c r="D12393" t="s">
        <v>32</v>
      </c>
      <c r="E12393" t="s">
        <v>2064</v>
      </c>
      <c r="F12393" t="s">
        <v>187</v>
      </c>
      <c r="G12393" t="s">
        <v>1448</v>
      </c>
      <c r="H12393">
        <v>17533</v>
      </c>
      <c r="I12393">
        <v>6695</v>
      </c>
      <c r="J12393">
        <v>696</v>
      </c>
      <c r="K12393">
        <v>6113</v>
      </c>
      <c r="L12393">
        <v>23000</v>
      </c>
      <c r="M12393" t="s">
        <v>2043</v>
      </c>
      <c r="N12393" t="s">
        <v>2043</v>
      </c>
      <c r="O12393" t="s">
        <v>2043</v>
      </c>
      <c r="P12393" t="s">
        <v>2043</v>
      </c>
    </row>
    <row r="12394" spans="1:16" x14ac:dyDescent="0.2">
      <c r="A12394" t="s">
        <v>2684</v>
      </c>
      <c r="B12394">
        <v>453</v>
      </c>
      <c r="C12394">
        <v>2020</v>
      </c>
      <c r="D12394" t="s">
        <v>1103</v>
      </c>
      <c r="E12394" t="s">
        <v>2118</v>
      </c>
      <c r="F12394" t="s">
        <v>53</v>
      </c>
      <c r="G12394" t="s">
        <v>1578</v>
      </c>
      <c r="H12394">
        <v>1109</v>
      </c>
      <c r="I12394">
        <v>6691</v>
      </c>
      <c r="J12394">
        <v>400</v>
      </c>
      <c r="K12394">
        <v>9610</v>
      </c>
      <c r="L12394">
        <v>27500</v>
      </c>
      <c r="M12394" t="s">
        <v>2043</v>
      </c>
      <c r="N12394" t="s">
        <v>2043</v>
      </c>
      <c r="O12394" t="s">
        <v>2043</v>
      </c>
      <c r="P12394" t="s">
        <v>2043</v>
      </c>
    </row>
    <row r="12395" spans="1:16" x14ac:dyDescent="0.2">
      <c r="A12395" t="s">
        <v>2448</v>
      </c>
      <c r="B12395">
        <v>454</v>
      </c>
      <c r="C12395">
        <v>2020</v>
      </c>
      <c r="D12395" t="s">
        <v>230</v>
      </c>
      <c r="E12395" t="s">
        <v>2114</v>
      </c>
      <c r="F12395" t="s">
        <v>954</v>
      </c>
      <c r="G12395" t="s">
        <v>1550</v>
      </c>
      <c r="H12395">
        <v>6471</v>
      </c>
      <c r="I12395">
        <v>6611</v>
      </c>
      <c r="J12395">
        <v>123</v>
      </c>
      <c r="K12395">
        <v>13871</v>
      </c>
      <c r="L12395">
        <v>30200</v>
      </c>
      <c r="M12395" t="s">
        <v>2043</v>
      </c>
      <c r="N12395" t="s">
        <v>2043</v>
      </c>
      <c r="O12395" t="s">
        <v>2043</v>
      </c>
      <c r="P12395" t="s">
        <v>2043</v>
      </c>
    </row>
    <row r="12396" spans="1:16" x14ac:dyDescent="0.2">
      <c r="A12396" t="s">
        <v>2595</v>
      </c>
      <c r="B12396">
        <v>455</v>
      </c>
      <c r="C12396">
        <v>2020</v>
      </c>
      <c r="D12396" t="s">
        <v>97</v>
      </c>
      <c r="E12396" t="s">
        <v>2044</v>
      </c>
      <c r="F12396" t="s">
        <v>72</v>
      </c>
      <c r="G12396" t="s">
        <v>1461</v>
      </c>
      <c r="I12396">
        <v>6601</v>
      </c>
      <c r="J12396">
        <v>435</v>
      </c>
      <c r="K12396">
        <v>63138</v>
      </c>
      <c r="L12396">
        <v>6400</v>
      </c>
      <c r="M12396" t="s">
        <v>2043</v>
      </c>
      <c r="N12396" t="s">
        <v>2043</v>
      </c>
      <c r="O12396" t="s">
        <v>2046</v>
      </c>
      <c r="P12396" t="s">
        <v>2043</v>
      </c>
    </row>
    <row r="12397" spans="1:16" x14ac:dyDescent="0.2">
      <c r="A12397" t="s">
        <v>2685</v>
      </c>
      <c r="B12397">
        <v>456</v>
      </c>
      <c r="C12397">
        <v>2020</v>
      </c>
      <c r="D12397" t="s">
        <v>1359</v>
      </c>
      <c r="E12397" t="s">
        <v>2143</v>
      </c>
      <c r="F12397" t="s">
        <v>53</v>
      </c>
      <c r="G12397" t="s">
        <v>1471</v>
      </c>
      <c r="H12397">
        <v>1603</v>
      </c>
      <c r="I12397">
        <v>6581</v>
      </c>
      <c r="J12397">
        <v>278</v>
      </c>
      <c r="K12397">
        <v>26495</v>
      </c>
      <c r="L12397">
        <v>8500</v>
      </c>
      <c r="M12397" t="s">
        <v>2043</v>
      </c>
      <c r="N12397" t="s">
        <v>2043</v>
      </c>
      <c r="O12397" t="s">
        <v>2043</v>
      </c>
      <c r="P12397" t="s">
        <v>2043</v>
      </c>
    </row>
    <row r="12398" spans="1:16" x14ac:dyDescent="0.2">
      <c r="A12398" t="s">
        <v>2623</v>
      </c>
      <c r="B12398">
        <v>457</v>
      </c>
      <c r="C12398">
        <v>2020</v>
      </c>
      <c r="D12398" t="s">
        <v>97</v>
      </c>
      <c r="E12398" t="s">
        <v>2044</v>
      </c>
      <c r="F12398" t="s">
        <v>125</v>
      </c>
      <c r="G12398" t="s">
        <v>1407</v>
      </c>
      <c r="H12398">
        <v>2540</v>
      </c>
      <c r="I12398">
        <v>6554</v>
      </c>
      <c r="J12398">
        <v>740</v>
      </c>
      <c r="K12398">
        <v>227259</v>
      </c>
      <c r="L12398">
        <v>1330</v>
      </c>
      <c r="M12398" t="s">
        <v>2043</v>
      </c>
      <c r="N12398" t="s">
        <v>2043</v>
      </c>
      <c r="O12398" t="s">
        <v>2043</v>
      </c>
      <c r="P12398" t="s">
        <v>2043</v>
      </c>
    </row>
    <row r="12399" spans="1:16" x14ac:dyDescent="0.2">
      <c r="A12399" t="s">
        <v>2326</v>
      </c>
      <c r="B12399">
        <v>457</v>
      </c>
      <c r="C12399">
        <v>2020</v>
      </c>
      <c r="D12399" t="s">
        <v>91</v>
      </c>
      <c r="E12399" t="s">
        <v>2118</v>
      </c>
      <c r="F12399" t="s">
        <v>93</v>
      </c>
      <c r="G12399" t="s">
        <v>1457</v>
      </c>
      <c r="H12399">
        <v>12637</v>
      </c>
      <c r="I12399">
        <v>6554</v>
      </c>
      <c r="J12399">
        <v>76</v>
      </c>
      <c r="K12399">
        <v>16406</v>
      </c>
      <c r="L12399">
        <v>9400</v>
      </c>
      <c r="M12399" t="s">
        <v>2043</v>
      </c>
      <c r="N12399" t="s">
        <v>2043</v>
      </c>
      <c r="O12399" t="s">
        <v>2043</v>
      </c>
      <c r="P12399" t="s">
        <v>2043</v>
      </c>
    </row>
    <row r="12400" spans="1:16" x14ac:dyDescent="0.2">
      <c r="A12400" t="s">
        <v>2551</v>
      </c>
      <c r="B12400">
        <v>459</v>
      </c>
      <c r="C12400">
        <v>2020</v>
      </c>
      <c r="D12400" t="s">
        <v>609</v>
      </c>
      <c r="E12400" t="s">
        <v>2044</v>
      </c>
      <c r="F12400" t="s">
        <v>86</v>
      </c>
      <c r="G12400" t="s">
        <v>1412</v>
      </c>
      <c r="H12400">
        <v>44343</v>
      </c>
      <c r="I12400">
        <v>6547</v>
      </c>
      <c r="J12400">
        <v>1933</v>
      </c>
      <c r="K12400">
        <v>94493</v>
      </c>
      <c r="L12400">
        <v>5989</v>
      </c>
      <c r="M12400" t="s">
        <v>2046</v>
      </c>
      <c r="N12400" t="s">
        <v>2043</v>
      </c>
      <c r="O12400" t="s">
        <v>2043</v>
      </c>
      <c r="P12400" t="s">
        <v>2043</v>
      </c>
    </row>
    <row r="12401" spans="1:16" x14ac:dyDescent="0.2">
      <c r="A12401" t="s">
        <v>2593</v>
      </c>
      <c r="B12401">
        <v>460</v>
      </c>
      <c r="C12401">
        <v>2020</v>
      </c>
      <c r="D12401" t="s">
        <v>17</v>
      </c>
      <c r="E12401" t="s">
        <v>17</v>
      </c>
      <c r="F12401" t="s">
        <v>18</v>
      </c>
      <c r="G12401" t="s">
        <v>1401</v>
      </c>
      <c r="H12401">
        <v>408</v>
      </c>
      <c r="I12401">
        <v>6531</v>
      </c>
      <c r="J12401">
        <v>485</v>
      </c>
      <c r="K12401">
        <v>6645</v>
      </c>
      <c r="L12401">
        <v>20000</v>
      </c>
      <c r="M12401" t="s">
        <v>2043</v>
      </c>
      <c r="N12401" t="s">
        <v>2043</v>
      </c>
      <c r="O12401" t="s">
        <v>2043</v>
      </c>
      <c r="P12401" t="s">
        <v>2043</v>
      </c>
    </row>
    <row r="12402" spans="1:16" x14ac:dyDescent="0.2">
      <c r="A12402" t="s">
        <v>2139</v>
      </c>
      <c r="B12402">
        <v>461</v>
      </c>
      <c r="C12402">
        <v>2020</v>
      </c>
      <c r="D12402" t="s">
        <v>488</v>
      </c>
      <c r="E12402" t="s">
        <v>920</v>
      </c>
      <c r="F12402" t="s">
        <v>28</v>
      </c>
      <c r="G12402" t="s">
        <v>1406</v>
      </c>
      <c r="H12402">
        <v>10164</v>
      </c>
      <c r="I12402">
        <v>6510</v>
      </c>
      <c r="J12402">
        <v>408</v>
      </c>
      <c r="K12402">
        <v>21782</v>
      </c>
      <c r="L12402">
        <v>1775</v>
      </c>
      <c r="M12402" t="s">
        <v>2043</v>
      </c>
      <c r="N12402" t="s">
        <v>2043</v>
      </c>
      <c r="O12402" t="s">
        <v>2043</v>
      </c>
      <c r="P12402" t="s">
        <v>2043</v>
      </c>
    </row>
    <row r="12403" spans="1:16" x14ac:dyDescent="0.2">
      <c r="A12403" t="s">
        <v>2512</v>
      </c>
      <c r="B12403">
        <v>462</v>
      </c>
      <c r="C12403">
        <v>2020</v>
      </c>
      <c r="D12403" t="s">
        <v>757</v>
      </c>
      <c r="E12403" t="s">
        <v>2143</v>
      </c>
      <c r="F12403" t="s">
        <v>28</v>
      </c>
      <c r="G12403" t="s">
        <v>1406</v>
      </c>
      <c r="H12403">
        <v>1623</v>
      </c>
      <c r="I12403">
        <v>6499</v>
      </c>
      <c r="J12403">
        <v>127</v>
      </c>
      <c r="K12403">
        <v>3693</v>
      </c>
      <c r="L12403">
        <v>140000</v>
      </c>
      <c r="M12403" t="s">
        <v>2043</v>
      </c>
      <c r="N12403" t="s">
        <v>2043</v>
      </c>
      <c r="O12403" t="s">
        <v>2043</v>
      </c>
      <c r="P12403" t="s">
        <v>2043</v>
      </c>
    </row>
    <row r="12404" spans="1:16" x14ac:dyDescent="0.2">
      <c r="A12404" t="s">
        <v>2545</v>
      </c>
      <c r="B12404">
        <v>463</v>
      </c>
      <c r="C12404">
        <v>2020</v>
      </c>
      <c r="D12404" t="s">
        <v>175</v>
      </c>
      <c r="E12404" t="s">
        <v>2067</v>
      </c>
      <c r="F12404" t="s">
        <v>55</v>
      </c>
      <c r="G12404" t="s">
        <v>2412</v>
      </c>
      <c r="H12404">
        <v>45753</v>
      </c>
      <c r="I12404">
        <v>6489</v>
      </c>
      <c r="J12404">
        <v>1503</v>
      </c>
      <c r="K12404">
        <v>19845</v>
      </c>
      <c r="L12404">
        <v>9200</v>
      </c>
      <c r="M12404" t="s">
        <v>2043</v>
      </c>
      <c r="N12404" t="s">
        <v>2043</v>
      </c>
      <c r="O12404" t="s">
        <v>2043</v>
      </c>
      <c r="P12404" t="s">
        <v>2043</v>
      </c>
    </row>
    <row r="12405" spans="1:16" x14ac:dyDescent="0.2">
      <c r="A12405" t="s">
        <v>2287</v>
      </c>
      <c r="B12405">
        <v>464</v>
      </c>
      <c r="C12405">
        <v>2020</v>
      </c>
      <c r="D12405" t="s">
        <v>1830</v>
      </c>
      <c r="E12405" t="s">
        <v>2042</v>
      </c>
      <c r="F12405" t="s">
        <v>22</v>
      </c>
      <c r="G12405" t="s">
        <v>1626</v>
      </c>
      <c r="H12405">
        <v>226</v>
      </c>
      <c r="I12405">
        <v>6466</v>
      </c>
      <c r="J12405">
        <v>471</v>
      </c>
      <c r="K12405">
        <v>2820</v>
      </c>
      <c r="L12405">
        <v>30000</v>
      </c>
      <c r="M12405" t="s">
        <v>2043</v>
      </c>
      <c r="N12405" t="s">
        <v>2043</v>
      </c>
      <c r="O12405" t="s">
        <v>2043</v>
      </c>
      <c r="P12405" t="s">
        <v>2043</v>
      </c>
    </row>
    <row r="12406" spans="1:16" x14ac:dyDescent="0.2">
      <c r="A12406" t="s">
        <v>2686</v>
      </c>
      <c r="B12406">
        <v>465</v>
      </c>
      <c r="C12406">
        <v>2020</v>
      </c>
      <c r="D12406" t="s">
        <v>488</v>
      </c>
      <c r="E12406" t="s">
        <v>920</v>
      </c>
      <c r="F12406" t="s">
        <v>22</v>
      </c>
      <c r="G12406" t="s">
        <v>1403</v>
      </c>
      <c r="H12406">
        <v>1577</v>
      </c>
      <c r="I12406">
        <v>6411</v>
      </c>
      <c r="J12406">
        <v>3553</v>
      </c>
      <c r="K12406">
        <v>18107</v>
      </c>
      <c r="L12406">
        <v>3163</v>
      </c>
      <c r="M12406" t="s">
        <v>2043</v>
      </c>
      <c r="N12406" t="s">
        <v>2043</v>
      </c>
      <c r="O12406" t="s">
        <v>2043</v>
      </c>
      <c r="P12406" t="s">
        <v>2043</v>
      </c>
    </row>
    <row r="12407" spans="1:16" x14ac:dyDescent="0.2">
      <c r="A12407" t="s">
        <v>2687</v>
      </c>
      <c r="B12407">
        <v>466</v>
      </c>
      <c r="C12407">
        <v>2020</v>
      </c>
      <c r="D12407" t="s">
        <v>1353</v>
      </c>
      <c r="E12407" t="s">
        <v>2045</v>
      </c>
      <c r="F12407" t="s">
        <v>35</v>
      </c>
      <c r="G12407" t="s">
        <v>1435</v>
      </c>
      <c r="H12407">
        <v>4317</v>
      </c>
      <c r="I12407">
        <v>6379</v>
      </c>
      <c r="J12407">
        <v>226</v>
      </c>
      <c r="K12407">
        <v>4711</v>
      </c>
      <c r="L12407">
        <v>24311</v>
      </c>
      <c r="M12407" t="s">
        <v>2043</v>
      </c>
      <c r="N12407" t="s">
        <v>2046</v>
      </c>
      <c r="O12407" t="s">
        <v>2046</v>
      </c>
      <c r="P12407" t="s">
        <v>2043</v>
      </c>
    </row>
    <row r="12408" spans="1:16" x14ac:dyDescent="0.2">
      <c r="A12408" t="s">
        <v>921</v>
      </c>
      <c r="B12408">
        <v>467</v>
      </c>
      <c r="C12408">
        <v>2020</v>
      </c>
      <c r="D12408" t="s">
        <v>166</v>
      </c>
      <c r="E12408" t="s">
        <v>2118</v>
      </c>
      <c r="F12408" t="s">
        <v>53</v>
      </c>
      <c r="G12408" t="s">
        <v>1692</v>
      </c>
      <c r="I12408">
        <v>6359</v>
      </c>
      <c r="J12408">
        <v>11</v>
      </c>
      <c r="K12408">
        <v>4591</v>
      </c>
      <c r="L12408">
        <v>9300</v>
      </c>
      <c r="M12408" t="s">
        <v>2043</v>
      </c>
      <c r="N12408" t="s">
        <v>2043</v>
      </c>
      <c r="O12408" t="s">
        <v>2043</v>
      </c>
      <c r="P12408" t="s">
        <v>2043</v>
      </c>
    </row>
    <row r="12409" spans="1:16" x14ac:dyDescent="0.2">
      <c r="A12409" t="s">
        <v>2369</v>
      </c>
      <c r="B12409">
        <v>468</v>
      </c>
      <c r="C12409">
        <v>2020</v>
      </c>
      <c r="D12409" t="s">
        <v>24</v>
      </c>
      <c r="E12409" t="s">
        <v>2042</v>
      </c>
      <c r="F12409" t="s">
        <v>25</v>
      </c>
      <c r="G12409" t="s">
        <v>1552</v>
      </c>
      <c r="H12409">
        <v>864</v>
      </c>
      <c r="I12409">
        <v>6343</v>
      </c>
      <c r="J12409">
        <v>111</v>
      </c>
      <c r="K12409">
        <v>3430</v>
      </c>
      <c r="L12409">
        <v>30400</v>
      </c>
      <c r="M12409" t="s">
        <v>2043</v>
      </c>
      <c r="N12409" t="s">
        <v>2043</v>
      </c>
      <c r="O12409" t="s">
        <v>2043</v>
      </c>
      <c r="P12409" t="s">
        <v>2043</v>
      </c>
    </row>
    <row r="12410" spans="1:16" x14ac:dyDescent="0.2">
      <c r="A12410" t="s">
        <v>2344</v>
      </c>
      <c r="B12410">
        <v>469</v>
      </c>
      <c r="C12410">
        <v>2020</v>
      </c>
      <c r="D12410" t="s">
        <v>283</v>
      </c>
      <c r="E12410" t="s">
        <v>283</v>
      </c>
      <c r="F12410" t="s">
        <v>28</v>
      </c>
      <c r="G12410" t="s">
        <v>1406</v>
      </c>
      <c r="H12410">
        <v>4928</v>
      </c>
      <c r="I12410">
        <v>6313</v>
      </c>
      <c r="J12410">
        <v>431</v>
      </c>
      <c r="K12410">
        <v>5943</v>
      </c>
      <c r="L12410">
        <v>18650</v>
      </c>
      <c r="M12410" t="s">
        <v>2043</v>
      </c>
      <c r="N12410" t="s">
        <v>2043</v>
      </c>
      <c r="O12410" t="s">
        <v>2043</v>
      </c>
      <c r="P12410" t="s">
        <v>2043</v>
      </c>
    </row>
    <row r="12411" spans="1:16" x14ac:dyDescent="0.2">
      <c r="A12411" t="s">
        <v>2364</v>
      </c>
      <c r="B12411">
        <v>470</v>
      </c>
      <c r="C12411">
        <v>2020</v>
      </c>
      <c r="D12411" t="s">
        <v>46</v>
      </c>
      <c r="E12411" t="s">
        <v>46</v>
      </c>
      <c r="F12411" t="s">
        <v>22</v>
      </c>
      <c r="G12411" t="s">
        <v>1400</v>
      </c>
      <c r="H12411">
        <v>8775</v>
      </c>
      <c r="I12411">
        <v>6297</v>
      </c>
      <c r="J12411">
        <v>852</v>
      </c>
      <c r="K12411">
        <v>9476</v>
      </c>
      <c r="L12411">
        <v>7714</v>
      </c>
      <c r="M12411" t="s">
        <v>2043</v>
      </c>
      <c r="N12411" t="s">
        <v>2046</v>
      </c>
      <c r="O12411" t="s">
        <v>2043</v>
      </c>
      <c r="P12411" t="s">
        <v>2043</v>
      </c>
    </row>
    <row r="12412" spans="1:16" x14ac:dyDescent="0.2">
      <c r="A12412" t="s">
        <v>286</v>
      </c>
      <c r="B12412">
        <v>471</v>
      </c>
      <c r="C12412">
        <v>2020</v>
      </c>
      <c r="D12412" t="s">
        <v>287</v>
      </c>
      <c r="E12412" t="s">
        <v>2067</v>
      </c>
      <c r="F12412" t="s">
        <v>44</v>
      </c>
      <c r="G12412" t="s">
        <v>1417</v>
      </c>
      <c r="H12412">
        <v>68</v>
      </c>
      <c r="I12412">
        <v>6276</v>
      </c>
      <c r="J12412">
        <v>93</v>
      </c>
      <c r="K12412">
        <v>3330</v>
      </c>
      <c r="L12412">
        <v>36400</v>
      </c>
      <c r="M12412" t="s">
        <v>2043</v>
      </c>
      <c r="N12412" t="s">
        <v>2043</v>
      </c>
      <c r="O12412" t="s">
        <v>2043</v>
      </c>
      <c r="P12412" t="s">
        <v>2043</v>
      </c>
    </row>
    <row r="12413" spans="1:16" x14ac:dyDescent="0.2">
      <c r="A12413" t="s">
        <v>2639</v>
      </c>
      <c r="B12413">
        <v>472</v>
      </c>
      <c r="C12413">
        <v>2020</v>
      </c>
      <c r="D12413" t="s">
        <v>100</v>
      </c>
      <c r="E12413" t="s">
        <v>112</v>
      </c>
      <c r="F12413" t="s">
        <v>41</v>
      </c>
      <c r="G12413" t="s">
        <v>1594</v>
      </c>
      <c r="H12413">
        <v>55895</v>
      </c>
      <c r="I12413">
        <v>6260</v>
      </c>
      <c r="J12413">
        <v>1500</v>
      </c>
      <c r="K12413">
        <v>11545</v>
      </c>
      <c r="L12413">
        <v>10600</v>
      </c>
      <c r="M12413" t="s">
        <v>2043</v>
      </c>
      <c r="N12413" t="s">
        <v>2046</v>
      </c>
      <c r="O12413" t="s">
        <v>2043</v>
      </c>
      <c r="P12413" t="s">
        <v>2043</v>
      </c>
    </row>
    <row r="12414" spans="1:16" x14ac:dyDescent="0.2">
      <c r="A12414" t="s">
        <v>2688</v>
      </c>
      <c r="B12414">
        <v>473</v>
      </c>
      <c r="C12414">
        <v>2020</v>
      </c>
      <c r="D12414" t="s">
        <v>1838</v>
      </c>
      <c r="E12414" t="s">
        <v>2042</v>
      </c>
      <c r="F12414" t="s">
        <v>41</v>
      </c>
      <c r="G12414" t="s">
        <v>2541</v>
      </c>
      <c r="H12414">
        <v>14</v>
      </c>
      <c r="I12414">
        <v>6243</v>
      </c>
      <c r="J12414">
        <v>661</v>
      </c>
      <c r="K12414">
        <v>2700</v>
      </c>
      <c r="L12414">
        <v>33000</v>
      </c>
      <c r="M12414" t="s">
        <v>2043</v>
      </c>
      <c r="N12414" t="s">
        <v>2046</v>
      </c>
      <c r="O12414" t="s">
        <v>2043</v>
      </c>
      <c r="P12414" t="s">
        <v>2043</v>
      </c>
    </row>
    <row r="12415" spans="1:16" x14ac:dyDescent="0.2">
      <c r="A12415" t="s">
        <v>2438</v>
      </c>
      <c r="B12415">
        <v>474</v>
      </c>
      <c r="C12415">
        <v>2020</v>
      </c>
      <c r="D12415" t="s">
        <v>1077</v>
      </c>
      <c r="E12415" t="s">
        <v>2054</v>
      </c>
      <c r="F12415" t="s">
        <v>55</v>
      </c>
      <c r="G12415" t="s">
        <v>1652</v>
      </c>
      <c r="H12415">
        <v>21674</v>
      </c>
      <c r="I12415">
        <v>6214</v>
      </c>
      <c r="J12415">
        <v>820</v>
      </c>
      <c r="K12415">
        <v>5116</v>
      </c>
      <c r="L12415">
        <v>8800</v>
      </c>
      <c r="M12415" t="s">
        <v>2043</v>
      </c>
      <c r="N12415" t="s">
        <v>2046</v>
      </c>
      <c r="O12415" t="s">
        <v>2043</v>
      </c>
      <c r="P12415" t="s">
        <v>2043</v>
      </c>
    </row>
    <row r="12416" spans="1:16" x14ac:dyDescent="0.2">
      <c r="A12416" t="s">
        <v>2431</v>
      </c>
      <c r="B12416">
        <v>475</v>
      </c>
      <c r="C12416">
        <v>2020</v>
      </c>
      <c r="D12416" t="s">
        <v>987</v>
      </c>
      <c r="E12416" t="s">
        <v>2055</v>
      </c>
      <c r="F12416" t="s">
        <v>44</v>
      </c>
      <c r="G12416" t="s">
        <v>1910</v>
      </c>
      <c r="H12416">
        <v>5050</v>
      </c>
      <c r="I12416">
        <v>6209</v>
      </c>
      <c r="J12416">
        <v>413</v>
      </c>
      <c r="K12416">
        <v>6040</v>
      </c>
      <c r="L12416">
        <v>11000</v>
      </c>
      <c r="M12416" t="s">
        <v>2043</v>
      </c>
      <c r="N12416" t="s">
        <v>2043</v>
      </c>
      <c r="O12416" t="s">
        <v>2043</v>
      </c>
      <c r="P12416" t="s">
        <v>2043</v>
      </c>
    </row>
    <row r="12417" spans="1:16" x14ac:dyDescent="0.2">
      <c r="A12417" t="s">
        <v>2520</v>
      </c>
      <c r="B12417">
        <v>476</v>
      </c>
      <c r="C12417">
        <v>2020</v>
      </c>
      <c r="D12417" t="s">
        <v>65</v>
      </c>
      <c r="E12417" t="s">
        <v>2044</v>
      </c>
      <c r="F12417" t="s">
        <v>55</v>
      </c>
      <c r="G12417" t="s">
        <v>1451</v>
      </c>
      <c r="H12417">
        <v>4791</v>
      </c>
      <c r="I12417">
        <v>6202</v>
      </c>
      <c r="J12417">
        <v>707</v>
      </c>
      <c r="K12417">
        <v>11519</v>
      </c>
      <c r="L12417">
        <v>18412</v>
      </c>
      <c r="M12417" t="s">
        <v>2043</v>
      </c>
      <c r="N12417" t="s">
        <v>2043</v>
      </c>
      <c r="O12417" t="s">
        <v>2043</v>
      </c>
      <c r="P12417" t="s">
        <v>2043</v>
      </c>
    </row>
    <row r="12418" spans="1:16" x14ac:dyDescent="0.2">
      <c r="A12418" t="s">
        <v>2636</v>
      </c>
      <c r="B12418">
        <v>477</v>
      </c>
      <c r="C12418">
        <v>2020</v>
      </c>
      <c r="D12418" t="s">
        <v>1103</v>
      </c>
      <c r="E12418" t="s">
        <v>2118</v>
      </c>
      <c r="F12418" t="s">
        <v>86</v>
      </c>
      <c r="G12418" t="s">
        <v>1412</v>
      </c>
      <c r="H12418">
        <v>3542</v>
      </c>
      <c r="I12418">
        <v>6160</v>
      </c>
      <c r="J12418">
        <v>207</v>
      </c>
      <c r="K12418">
        <v>7290</v>
      </c>
      <c r="L12418">
        <v>18000</v>
      </c>
      <c r="M12418" t="s">
        <v>2043</v>
      </c>
      <c r="N12418" t="s">
        <v>2043</v>
      </c>
      <c r="O12418" t="s">
        <v>2043</v>
      </c>
      <c r="P12418" t="s">
        <v>2043</v>
      </c>
    </row>
    <row r="12419" spans="1:16" x14ac:dyDescent="0.2">
      <c r="A12419" t="s">
        <v>2291</v>
      </c>
      <c r="B12419">
        <v>478</v>
      </c>
      <c r="C12419">
        <v>2020</v>
      </c>
      <c r="D12419" t="s">
        <v>998</v>
      </c>
      <c r="E12419" t="s">
        <v>115</v>
      </c>
      <c r="F12419" t="s">
        <v>86</v>
      </c>
      <c r="G12419" t="s">
        <v>1412</v>
      </c>
      <c r="H12419">
        <v>4605</v>
      </c>
      <c r="I12419">
        <v>6146</v>
      </c>
      <c r="J12419">
        <v>452</v>
      </c>
      <c r="K12419">
        <v>4715</v>
      </c>
      <c r="L12419">
        <v>11500</v>
      </c>
      <c r="M12419" t="s">
        <v>2043</v>
      </c>
      <c r="N12419" t="s">
        <v>2043</v>
      </c>
      <c r="O12419" t="s">
        <v>2043</v>
      </c>
      <c r="P12419" t="s">
        <v>2043</v>
      </c>
    </row>
    <row r="12420" spans="1:16" x14ac:dyDescent="0.2">
      <c r="A12420" t="s">
        <v>2395</v>
      </c>
      <c r="B12420">
        <v>478</v>
      </c>
      <c r="C12420">
        <v>2020</v>
      </c>
      <c r="D12420" t="s">
        <v>30</v>
      </c>
      <c r="E12420" t="s">
        <v>2045</v>
      </c>
      <c r="F12420" t="s">
        <v>55</v>
      </c>
      <c r="G12420" t="s">
        <v>1596</v>
      </c>
      <c r="H12420">
        <v>9221</v>
      </c>
      <c r="I12420">
        <v>6146</v>
      </c>
      <c r="J12420">
        <v>1169</v>
      </c>
      <c r="K12420">
        <v>8741</v>
      </c>
      <c r="L12420">
        <v>10500</v>
      </c>
      <c r="M12420" t="s">
        <v>2043</v>
      </c>
      <c r="N12420" t="s">
        <v>2043</v>
      </c>
      <c r="O12420" t="s">
        <v>2043</v>
      </c>
      <c r="P12420" t="s">
        <v>2043</v>
      </c>
    </row>
    <row r="12421" spans="1:16" x14ac:dyDescent="0.2">
      <c r="A12421" t="s">
        <v>2336</v>
      </c>
      <c r="B12421">
        <v>480</v>
      </c>
      <c r="C12421">
        <v>2020</v>
      </c>
      <c r="D12421" t="s">
        <v>1830</v>
      </c>
      <c r="E12421" t="s">
        <v>2042</v>
      </c>
      <c r="F12421" t="s">
        <v>53</v>
      </c>
      <c r="G12421" t="s">
        <v>1700</v>
      </c>
      <c r="H12421">
        <v>81</v>
      </c>
      <c r="I12421">
        <v>6117</v>
      </c>
      <c r="J12421">
        <v>33</v>
      </c>
      <c r="K12421">
        <v>3231</v>
      </c>
      <c r="L12421">
        <v>18594</v>
      </c>
      <c r="M12421" t="s">
        <v>2043</v>
      </c>
      <c r="N12421" t="s">
        <v>2043</v>
      </c>
      <c r="O12421" t="s">
        <v>2043</v>
      </c>
      <c r="P12421" t="s">
        <v>2043</v>
      </c>
    </row>
    <row r="12422" spans="1:16" x14ac:dyDescent="0.2">
      <c r="A12422" t="s">
        <v>2557</v>
      </c>
      <c r="B12422">
        <v>481</v>
      </c>
      <c r="C12422">
        <v>2020</v>
      </c>
      <c r="D12422" t="s">
        <v>46</v>
      </c>
      <c r="E12422" t="s">
        <v>46</v>
      </c>
      <c r="F12422" t="s">
        <v>142</v>
      </c>
      <c r="G12422" t="s">
        <v>2558</v>
      </c>
      <c r="H12422">
        <v>1842</v>
      </c>
      <c r="I12422">
        <v>6110</v>
      </c>
      <c r="J12422">
        <v>11</v>
      </c>
      <c r="K12422">
        <v>9188</v>
      </c>
      <c r="L12422">
        <v>6500</v>
      </c>
      <c r="M12422" t="s">
        <v>2043</v>
      </c>
      <c r="N12422" t="s">
        <v>2043</v>
      </c>
      <c r="O12422" t="s">
        <v>2043</v>
      </c>
      <c r="P12422" t="s">
        <v>2043</v>
      </c>
    </row>
    <row r="12423" spans="1:16" x14ac:dyDescent="0.2">
      <c r="A12423" t="s">
        <v>2562</v>
      </c>
      <c r="B12423">
        <v>482</v>
      </c>
      <c r="C12423">
        <v>2020</v>
      </c>
      <c r="D12423" t="s">
        <v>330</v>
      </c>
      <c r="E12423" t="s">
        <v>2143</v>
      </c>
      <c r="F12423" t="s">
        <v>55</v>
      </c>
      <c r="G12423" t="s">
        <v>1718</v>
      </c>
      <c r="H12423">
        <v>4346</v>
      </c>
      <c r="I12423">
        <v>6074</v>
      </c>
      <c r="J12423">
        <v>454</v>
      </c>
      <c r="K12423">
        <v>2311</v>
      </c>
      <c r="L12423">
        <v>16000</v>
      </c>
      <c r="M12423" t="s">
        <v>2043</v>
      </c>
      <c r="N12423" t="s">
        <v>2043</v>
      </c>
      <c r="O12423" t="s">
        <v>2043</v>
      </c>
      <c r="P12423" t="s">
        <v>2043</v>
      </c>
    </row>
    <row r="12424" spans="1:16" x14ac:dyDescent="0.2">
      <c r="A12424" t="s">
        <v>2626</v>
      </c>
      <c r="B12424">
        <v>483</v>
      </c>
      <c r="C12424">
        <v>2020</v>
      </c>
      <c r="D12424" t="s">
        <v>223</v>
      </c>
      <c r="E12424" t="s">
        <v>920</v>
      </c>
      <c r="F12424" t="s">
        <v>22</v>
      </c>
      <c r="G12424" t="s">
        <v>1502</v>
      </c>
      <c r="H12424">
        <v>537</v>
      </c>
      <c r="I12424">
        <v>6053</v>
      </c>
      <c r="J12424">
        <v>1119</v>
      </c>
      <c r="K12424">
        <v>9336</v>
      </c>
      <c r="L12424">
        <v>1355</v>
      </c>
      <c r="M12424" t="s">
        <v>2043</v>
      </c>
      <c r="N12424" t="s">
        <v>2043</v>
      </c>
      <c r="O12424" t="s">
        <v>2043</v>
      </c>
      <c r="P12424" t="s">
        <v>2043</v>
      </c>
    </row>
    <row r="12425" spans="1:16" x14ac:dyDescent="0.2">
      <c r="A12425" t="s">
        <v>2689</v>
      </c>
      <c r="B12425">
        <v>484</v>
      </c>
      <c r="C12425">
        <v>2020</v>
      </c>
      <c r="D12425" t="s">
        <v>95</v>
      </c>
      <c r="E12425" t="s">
        <v>2045</v>
      </c>
      <c r="F12425" t="s">
        <v>98</v>
      </c>
      <c r="G12425" t="s">
        <v>1684</v>
      </c>
      <c r="H12425">
        <v>7156</v>
      </c>
      <c r="I12425">
        <v>6040</v>
      </c>
      <c r="J12425">
        <v>38</v>
      </c>
      <c r="K12425">
        <v>9773</v>
      </c>
      <c r="L12425">
        <v>12000</v>
      </c>
      <c r="M12425" t="s">
        <v>2043</v>
      </c>
      <c r="N12425" t="s">
        <v>2043</v>
      </c>
      <c r="O12425" t="s">
        <v>2046</v>
      </c>
      <c r="P12425" t="s">
        <v>2043</v>
      </c>
    </row>
    <row r="12426" spans="1:16" x14ac:dyDescent="0.2">
      <c r="A12426" t="s">
        <v>2638</v>
      </c>
      <c r="B12426">
        <v>485</v>
      </c>
      <c r="C12426">
        <v>2020</v>
      </c>
      <c r="D12426" t="s">
        <v>283</v>
      </c>
      <c r="E12426" t="s">
        <v>283</v>
      </c>
      <c r="F12426" t="s">
        <v>28</v>
      </c>
      <c r="G12426" t="s">
        <v>1406</v>
      </c>
      <c r="H12426">
        <v>3575</v>
      </c>
      <c r="I12426">
        <v>6027</v>
      </c>
      <c r="J12426">
        <v>643</v>
      </c>
      <c r="K12426">
        <v>6877</v>
      </c>
      <c r="L12426">
        <v>17400</v>
      </c>
      <c r="M12426" t="s">
        <v>2043</v>
      </c>
      <c r="N12426" t="s">
        <v>2046</v>
      </c>
      <c r="O12426" t="s">
        <v>2043</v>
      </c>
      <c r="P12426" t="s">
        <v>2043</v>
      </c>
    </row>
    <row r="12427" spans="1:16" x14ac:dyDescent="0.2">
      <c r="A12427" t="s">
        <v>2690</v>
      </c>
      <c r="B12427">
        <v>486</v>
      </c>
      <c r="C12427">
        <v>2020</v>
      </c>
      <c r="D12427" t="s">
        <v>609</v>
      </c>
      <c r="E12427" t="s">
        <v>2044</v>
      </c>
      <c r="F12427" t="s">
        <v>68</v>
      </c>
      <c r="G12427" t="s">
        <v>1408</v>
      </c>
      <c r="H12427">
        <v>18739</v>
      </c>
      <c r="I12427">
        <v>6016</v>
      </c>
      <c r="J12427">
        <v>2208</v>
      </c>
      <c r="K12427">
        <v>43786</v>
      </c>
      <c r="L12427">
        <v>9226</v>
      </c>
      <c r="M12427" t="s">
        <v>2043</v>
      </c>
      <c r="N12427" t="s">
        <v>2043</v>
      </c>
      <c r="O12427" t="s">
        <v>2046</v>
      </c>
      <c r="P12427" t="s">
        <v>2043</v>
      </c>
    </row>
    <row r="12428" spans="1:16" x14ac:dyDescent="0.2">
      <c r="A12428" t="s">
        <v>2633</v>
      </c>
      <c r="B12428">
        <v>487</v>
      </c>
      <c r="C12428">
        <v>2020</v>
      </c>
      <c r="D12428" t="s">
        <v>974</v>
      </c>
      <c r="E12428" t="s">
        <v>2045</v>
      </c>
      <c r="F12428" t="s">
        <v>146</v>
      </c>
      <c r="G12428" t="s">
        <v>2634</v>
      </c>
      <c r="H12428">
        <v>33011</v>
      </c>
      <c r="I12428">
        <v>5991</v>
      </c>
      <c r="J12428">
        <v>1363</v>
      </c>
      <c r="K12428">
        <v>21393</v>
      </c>
      <c r="L12428">
        <v>16400</v>
      </c>
      <c r="M12428" t="s">
        <v>2043</v>
      </c>
      <c r="N12428" t="s">
        <v>2043</v>
      </c>
      <c r="O12428" t="s">
        <v>2043</v>
      </c>
      <c r="P12428" t="s">
        <v>2043</v>
      </c>
    </row>
    <row r="12429" spans="1:16" x14ac:dyDescent="0.2">
      <c r="A12429" t="s">
        <v>2405</v>
      </c>
      <c r="B12429">
        <v>488</v>
      </c>
      <c r="C12429">
        <v>2020</v>
      </c>
      <c r="D12429" t="s">
        <v>214</v>
      </c>
      <c r="E12429" t="s">
        <v>920</v>
      </c>
      <c r="F12429" t="s">
        <v>142</v>
      </c>
      <c r="G12429" t="s">
        <v>1480</v>
      </c>
      <c r="H12429">
        <v>17970</v>
      </c>
      <c r="I12429">
        <v>5910</v>
      </c>
      <c r="J12429">
        <v>828</v>
      </c>
      <c r="K12429">
        <v>28933</v>
      </c>
      <c r="L12429">
        <v>9323</v>
      </c>
      <c r="M12429" t="s">
        <v>2043</v>
      </c>
      <c r="N12429" t="s">
        <v>2043</v>
      </c>
      <c r="O12429" t="s">
        <v>2043</v>
      </c>
      <c r="P12429" t="s">
        <v>2043</v>
      </c>
    </row>
    <row r="12430" spans="1:16" x14ac:dyDescent="0.2">
      <c r="A12430" t="s">
        <v>2640</v>
      </c>
      <c r="B12430">
        <v>489</v>
      </c>
      <c r="C12430">
        <v>2020</v>
      </c>
      <c r="D12430" t="s">
        <v>1830</v>
      </c>
      <c r="E12430" t="s">
        <v>2042</v>
      </c>
      <c r="F12430" t="s">
        <v>55</v>
      </c>
      <c r="G12430" t="s">
        <v>1413</v>
      </c>
      <c r="H12430">
        <v>3282</v>
      </c>
      <c r="I12430">
        <v>5898</v>
      </c>
      <c r="J12430">
        <v>356</v>
      </c>
      <c r="K12430">
        <v>4054</v>
      </c>
      <c r="L12430">
        <v>19300</v>
      </c>
      <c r="M12430" t="s">
        <v>2043</v>
      </c>
      <c r="N12430" t="s">
        <v>2046</v>
      </c>
      <c r="O12430" t="s">
        <v>2043</v>
      </c>
      <c r="P12430" t="s">
        <v>2043</v>
      </c>
    </row>
    <row r="12431" spans="1:16" x14ac:dyDescent="0.2">
      <c r="A12431" t="s">
        <v>2691</v>
      </c>
      <c r="B12431">
        <v>490</v>
      </c>
      <c r="C12431">
        <v>2020</v>
      </c>
      <c r="D12431" t="s">
        <v>1138</v>
      </c>
      <c r="E12431" t="s">
        <v>2044</v>
      </c>
      <c r="F12431" t="s">
        <v>41</v>
      </c>
      <c r="G12431" t="s">
        <v>1478</v>
      </c>
      <c r="H12431">
        <v>347</v>
      </c>
      <c r="I12431">
        <v>5870</v>
      </c>
      <c r="J12431">
        <v>188</v>
      </c>
      <c r="K12431">
        <v>7543</v>
      </c>
      <c r="L12431">
        <v>10150</v>
      </c>
      <c r="M12431" t="s">
        <v>2043</v>
      </c>
      <c r="N12431" t="s">
        <v>2043</v>
      </c>
      <c r="O12431" t="s">
        <v>2043</v>
      </c>
      <c r="P12431" t="s">
        <v>2043</v>
      </c>
    </row>
    <row r="12432" spans="1:16" x14ac:dyDescent="0.2">
      <c r="A12432" t="s">
        <v>2357</v>
      </c>
      <c r="B12432">
        <v>491</v>
      </c>
      <c r="C12432">
        <v>2020</v>
      </c>
      <c r="D12432" t="s">
        <v>166</v>
      </c>
      <c r="E12432" t="s">
        <v>2118</v>
      </c>
      <c r="F12432" t="s">
        <v>22</v>
      </c>
      <c r="G12432" t="s">
        <v>1400</v>
      </c>
      <c r="H12432">
        <v>1880</v>
      </c>
      <c r="I12432">
        <v>5829</v>
      </c>
      <c r="J12432">
        <v>198</v>
      </c>
      <c r="K12432">
        <v>3759</v>
      </c>
      <c r="L12432">
        <v>11524</v>
      </c>
      <c r="M12432" t="s">
        <v>2043</v>
      </c>
      <c r="N12432" t="s">
        <v>2046</v>
      </c>
      <c r="O12432" t="s">
        <v>2046</v>
      </c>
      <c r="P12432" t="s">
        <v>2043</v>
      </c>
    </row>
    <row r="12433" spans="1:16" x14ac:dyDescent="0.2">
      <c r="A12433" t="s">
        <v>2692</v>
      </c>
      <c r="B12433">
        <v>492</v>
      </c>
      <c r="C12433">
        <v>2020</v>
      </c>
      <c r="D12433" t="s">
        <v>350</v>
      </c>
      <c r="E12433" t="s">
        <v>2042</v>
      </c>
      <c r="F12433" t="s">
        <v>22</v>
      </c>
      <c r="G12433" t="s">
        <v>2693</v>
      </c>
      <c r="H12433">
        <v>1146</v>
      </c>
      <c r="I12433">
        <v>5810</v>
      </c>
      <c r="J12433">
        <v>142</v>
      </c>
      <c r="K12433">
        <v>3407</v>
      </c>
      <c r="L12433">
        <v>7244</v>
      </c>
      <c r="M12433" t="s">
        <v>2043</v>
      </c>
      <c r="N12433" t="s">
        <v>2043</v>
      </c>
      <c r="O12433" t="s">
        <v>2046</v>
      </c>
      <c r="P12433" t="s">
        <v>2043</v>
      </c>
    </row>
    <row r="12434" spans="1:16" x14ac:dyDescent="0.2">
      <c r="A12434" t="s">
        <v>2306</v>
      </c>
      <c r="B12434">
        <v>493</v>
      </c>
      <c r="C12434">
        <v>2020</v>
      </c>
      <c r="D12434" t="s">
        <v>609</v>
      </c>
      <c r="E12434" t="s">
        <v>2044</v>
      </c>
      <c r="F12434" t="s">
        <v>55</v>
      </c>
      <c r="G12434" t="s">
        <v>1641</v>
      </c>
      <c r="H12434">
        <v>8293</v>
      </c>
      <c r="I12434">
        <v>5775</v>
      </c>
      <c r="J12434">
        <v>1196</v>
      </c>
      <c r="K12434">
        <v>14532</v>
      </c>
      <c r="L12434">
        <v>9597</v>
      </c>
      <c r="M12434" t="s">
        <v>2043</v>
      </c>
      <c r="N12434" t="s">
        <v>2046</v>
      </c>
      <c r="O12434" t="s">
        <v>2043</v>
      </c>
      <c r="P12434" t="s">
        <v>2043</v>
      </c>
    </row>
    <row r="12435" spans="1:16" x14ac:dyDescent="0.2">
      <c r="A12435" t="s">
        <v>2694</v>
      </c>
      <c r="B12435">
        <v>494</v>
      </c>
      <c r="C12435">
        <v>2020</v>
      </c>
      <c r="D12435" t="s">
        <v>1104</v>
      </c>
      <c r="E12435" t="s">
        <v>2054</v>
      </c>
      <c r="F12435" t="s">
        <v>44</v>
      </c>
      <c r="G12435" t="s">
        <v>1428</v>
      </c>
      <c r="H12435">
        <v>6042</v>
      </c>
      <c r="I12435">
        <v>5765</v>
      </c>
      <c r="J12435">
        <v>432</v>
      </c>
      <c r="K12435">
        <v>6291</v>
      </c>
      <c r="L12435">
        <v>24700</v>
      </c>
      <c r="M12435" t="s">
        <v>2043</v>
      </c>
      <c r="N12435" t="s">
        <v>2043</v>
      </c>
      <c r="O12435" t="s">
        <v>2046</v>
      </c>
      <c r="P12435" t="s">
        <v>2043</v>
      </c>
    </row>
    <row r="12436" spans="1:16" x14ac:dyDescent="0.2">
      <c r="A12436" t="s">
        <v>2641</v>
      </c>
      <c r="B12436">
        <v>495</v>
      </c>
      <c r="C12436">
        <v>2020</v>
      </c>
      <c r="D12436" t="s">
        <v>283</v>
      </c>
      <c r="E12436" t="s">
        <v>283</v>
      </c>
      <c r="F12436" t="s">
        <v>55</v>
      </c>
      <c r="G12436" t="s">
        <v>1413</v>
      </c>
      <c r="H12436">
        <v>4961</v>
      </c>
      <c r="I12436">
        <v>5763</v>
      </c>
      <c r="J12436">
        <v>395</v>
      </c>
      <c r="K12436">
        <v>4232</v>
      </c>
      <c r="L12436">
        <v>15800</v>
      </c>
      <c r="M12436" t="s">
        <v>2043</v>
      </c>
      <c r="N12436" t="s">
        <v>2043</v>
      </c>
      <c r="O12436" t="s">
        <v>2043</v>
      </c>
      <c r="P12436" t="s">
        <v>2043</v>
      </c>
    </row>
    <row r="12437" spans="1:16" x14ac:dyDescent="0.2">
      <c r="A12437" t="s">
        <v>2695</v>
      </c>
      <c r="B12437">
        <v>496</v>
      </c>
      <c r="C12437">
        <v>2020</v>
      </c>
      <c r="D12437" t="s">
        <v>1138</v>
      </c>
      <c r="E12437" t="s">
        <v>2044</v>
      </c>
      <c r="F12437" t="s">
        <v>22</v>
      </c>
      <c r="G12437" t="s">
        <v>1403</v>
      </c>
      <c r="H12437">
        <v>60179</v>
      </c>
      <c r="I12437">
        <v>5763</v>
      </c>
      <c r="J12437">
        <v>860</v>
      </c>
      <c r="K12437">
        <v>38457</v>
      </c>
      <c r="L12437">
        <v>5100</v>
      </c>
      <c r="M12437" t="s">
        <v>2043</v>
      </c>
      <c r="N12437" t="s">
        <v>2043</v>
      </c>
      <c r="O12437" t="s">
        <v>2046</v>
      </c>
      <c r="P12437" t="s">
        <v>2043</v>
      </c>
    </row>
    <row r="12438" spans="1:16" x14ac:dyDescent="0.2">
      <c r="A12438" t="s">
        <v>2514</v>
      </c>
      <c r="B12438">
        <v>497</v>
      </c>
      <c r="C12438">
        <v>2020</v>
      </c>
      <c r="D12438" t="s">
        <v>1138</v>
      </c>
      <c r="E12438" t="s">
        <v>2044</v>
      </c>
      <c r="F12438" t="s">
        <v>255</v>
      </c>
      <c r="G12438" t="s">
        <v>1423</v>
      </c>
      <c r="H12438">
        <v>16835</v>
      </c>
      <c r="I12438">
        <v>5755</v>
      </c>
      <c r="J12438">
        <v>2102</v>
      </c>
      <c r="K12438">
        <v>31232</v>
      </c>
      <c r="L12438">
        <v>3750</v>
      </c>
      <c r="M12438" t="s">
        <v>2043</v>
      </c>
      <c r="N12438" t="s">
        <v>2043</v>
      </c>
      <c r="O12438" t="s">
        <v>2043</v>
      </c>
      <c r="P12438" t="s">
        <v>2043</v>
      </c>
    </row>
    <row r="12439" spans="1:16" x14ac:dyDescent="0.2">
      <c r="A12439" t="s">
        <v>2696</v>
      </c>
      <c r="B12439">
        <v>498</v>
      </c>
      <c r="C12439">
        <v>2020</v>
      </c>
      <c r="D12439" t="s">
        <v>1291</v>
      </c>
      <c r="E12439" t="s">
        <v>112</v>
      </c>
      <c r="F12439" t="s">
        <v>142</v>
      </c>
      <c r="G12439" t="s">
        <v>2697</v>
      </c>
      <c r="H12439">
        <v>19164</v>
      </c>
      <c r="I12439">
        <v>5693</v>
      </c>
      <c r="J12439">
        <v>530</v>
      </c>
      <c r="K12439">
        <v>6895</v>
      </c>
      <c r="L12439">
        <v>27400</v>
      </c>
      <c r="M12439" t="s">
        <v>2043</v>
      </c>
      <c r="N12439" t="s">
        <v>2043</v>
      </c>
      <c r="O12439" t="s">
        <v>2046</v>
      </c>
      <c r="P12439" t="s">
        <v>2043</v>
      </c>
    </row>
    <row r="12440" spans="1:16" x14ac:dyDescent="0.2">
      <c r="A12440" t="s">
        <v>2632</v>
      </c>
      <c r="B12440">
        <v>499</v>
      </c>
      <c r="C12440">
        <v>2020</v>
      </c>
      <c r="D12440" t="s">
        <v>980</v>
      </c>
      <c r="E12440" t="s">
        <v>2055</v>
      </c>
      <c r="F12440" t="s">
        <v>142</v>
      </c>
      <c r="G12440" t="s">
        <v>1480</v>
      </c>
      <c r="H12440">
        <v>5732</v>
      </c>
      <c r="I12440">
        <v>5681</v>
      </c>
      <c r="J12440">
        <v>125</v>
      </c>
      <c r="K12440">
        <v>11952</v>
      </c>
      <c r="L12440">
        <v>10100</v>
      </c>
      <c r="M12440" t="s">
        <v>2043</v>
      </c>
      <c r="N12440" t="s">
        <v>2043</v>
      </c>
      <c r="O12440" t="s">
        <v>2043</v>
      </c>
      <c r="P12440" t="s">
        <v>2043</v>
      </c>
    </row>
    <row r="12441" spans="1:16" x14ac:dyDescent="0.2">
      <c r="A12441" t="s">
        <v>2698</v>
      </c>
      <c r="B12441">
        <v>500</v>
      </c>
      <c r="C12441">
        <v>2020</v>
      </c>
      <c r="D12441" t="s">
        <v>57</v>
      </c>
      <c r="E12441" t="s">
        <v>2044</v>
      </c>
      <c r="F12441" t="s">
        <v>53</v>
      </c>
      <c r="G12441" t="s">
        <v>1471</v>
      </c>
      <c r="H12441">
        <v>8399</v>
      </c>
      <c r="I12441">
        <v>5655</v>
      </c>
      <c r="J12441">
        <v>1411</v>
      </c>
      <c r="K12441">
        <v>109002</v>
      </c>
      <c r="L12441">
        <v>15664</v>
      </c>
      <c r="M12441" t="s">
        <v>2043</v>
      </c>
      <c r="N12441" t="s">
        <v>2043</v>
      </c>
      <c r="O12441" t="s">
        <v>2046</v>
      </c>
      <c r="P12441" t="s">
        <v>2043</v>
      </c>
    </row>
    <row r="12442" spans="1:16" x14ac:dyDescent="0.2">
      <c r="A12442" t="s">
        <v>2041</v>
      </c>
      <c r="B12442">
        <v>1</v>
      </c>
      <c r="C12442">
        <v>2021</v>
      </c>
      <c r="D12442" t="s">
        <v>24</v>
      </c>
      <c r="E12442" t="s">
        <v>2042</v>
      </c>
      <c r="F12442" t="s">
        <v>25</v>
      </c>
      <c r="G12442" t="s">
        <v>1399</v>
      </c>
      <c r="H12442">
        <v>382643</v>
      </c>
      <c r="I12442">
        <v>559151</v>
      </c>
      <c r="J12442">
        <v>13510</v>
      </c>
      <c r="K12442">
        <v>252496</v>
      </c>
      <c r="L12442">
        <v>2300000</v>
      </c>
      <c r="M12442" t="s">
        <v>2043</v>
      </c>
      <c r="N12442" t="s">
        <v>2043</v>
      </c>
      <c r="O12442" t="s">
        <v>2043</v>
      </c>
      <c r="P12442" t="s">
        <v>2046</v>
      </c>
    </row>
    <row r="12443" spans="1:16" x14ac:dyDescent="0.2">
      <c r="A12443" t="s">
        <v>2642</v>
      </c>
      <c r="B12443">
        <v>2</v>
      </c>
      <c r="C12443">
        <v>2021</v>
      </c>
      <c r="D12443" t="s">
        <v>1363</v>
      </c>
      <c r="E12443" t="s">
        <v>2042</v>
      </c>
      <c r="F12443" t="s">
        <v>93</v>
      </c>
      <c r="G12443" t="s">
        <v>1457</v>
      </c>
      <c r="H12443">
        <v>1558070</v>
      </c>
      <c r="I12443">
        <v>386064</v>
      </c>
      <c r="J12443">
        <v>21331</v>
      </c>
      <c r="K12443">
        <v>321195</v>
      </c>
      <c r="L12443">
        <v>1298000</v>
      </c>
      <c r="M12443" t="s">
        <v>2046</v>
      </c>
      <c r="N12443" t="s">
        <v>2043</v>
      </c>
      <c r="O12443" t="s">
        <v>2043</v>
      </c>
      <c r="P12443" t="s">
        <v>2046</v>
      </c>
    </row>
    <row r="12444" spans="1:16" x14ac:dyDescent="0.2">
      <c r="A12444" t="s">
        <v>1970</v>
      </c>
      <c r="B12444">
        <v>3</v>
      </c>
      <c r="C12444">
        <v>2021</v>
      </c>
      <c r="D12444" t="s">
        <v>30</v>
      </c>
      <c r="E12444" t="s">
        <v>2045</v>
      </c>
      <c r="F12444" t="s">
        <v>55</v>
      </c>
      <c r="G12444" t="s">
        <v>1486</v>
      </c>
      <c r="H12444">
        <v>2050666</v>
      </c>
      <c r="I12444">
        <v>274515</v>
      </c>
      <c r="J12444">
        <v>57411</v>
      </c>
      <c r="K12444">
        <v>323888</v>
      </c>
      <c r="L12444">
        <v>147000</v>
      </c>
      <c r="M12444" t="s">
        <v>2043</v>
      </c>
      <c r="N12444" t="s">
        <v>2043</v>
      </c>
      <c r="O12444" t="s">
        <v>2043</v>
      </c>
      <c r="P12444" t="s">
        <v>2046</v>
      </c>
    </row>
    <row r="12445" spans="1:16" x14ac:dyDescent="0.2">
      <c r="A12445" t="s">
        <v>2047</v>
      </c>
      <c r="B12445">
        <v>4</v>
      </c>
      <c r="C12445">
        <v>2021</v>
      </c>
      <c r="D12445" t="s">
        <v>1291</v>
      </c>
      <c r="E12445" t="s">
        <v>112</v>
      </c>
      <c r="F12445" t="s">
        <v>210</v>
      </c>
      <c r="G12445" t="s">
        <v>1433</v>
      </c>
      <c r="H12445">
        <v>98653</v>
      </c>
      <c r="I12445">
        <v>268706</v>
      </c>
      <c r="J12445">
        <v>7179</v>
      </c>
      <c r="K12445">
        <v>230715</v>
      </c>
      <c r="L12445">
        <v>256500</v>
      </c>
      <c r="M12445" t="s">
        <v>2043</v>
      </c>
      <c r="N12445" t="s">
        <v>2046</v>
      </c>
      <c r="O12445" t="s">
        <v>2043</v>
      </c>
      <c r="P12445" t="s">
        <v>2046</v>
      </c>
    </row>
    <row r="12446" spans="1:16" x14ac:dyDescent="0.2">
      <c r="A12446" t="s">
        <v>1976</v>
      </c>
      <c r="B12446">
        <v>5</v>
      </c>
      <c r="C12446">
        <v>2021</v>
      </c>
      <c r="D12446" t="s">
        <v>1288</v>
      </c>
      <c r="E12446" t="s">
        <v>112</v>
      </c>
      <c r="F12446" t="s">
        <v>72</v>
      </c>
      <c r="G12446" t="s">
        <v>1415</v>
      </c>
      <c r="H12446">
        <v>351725</v>
      </c>
      <c r="I12446">
        <v>257141</v>
      </c>
      <c r="J12446">
        <v>15403</v>
      </c>
      <c r="K12446">
        <v>197289</v>
      </c>
      <c r="L12446">
        <v>330000</v>
      </c>
      <c r="M12446" t="s">
        <v>2043</v>
      </c>
      <c r="N12446" t="s">
        <v>2043</v>
      </c>
      <c r="O12446" t="s">
        <v>2043</v>
      </c>
      <c r="P12446" t="s">
        <v>2046</v>
      </c>
    </row>
    <row r="12447" spans="1:16" x14ac:dyDescent="0.2">
      <c r="A12447" t="s">
        <v>1969</v>
      </c>
      <c r="B12447">
        <v>6</v>
      </c>
      <c r="C12447">
        <v>2021</v>
      </c>
      <c r="D12447" t="s">
        <v>65</v>
      </c>
      <c r="E12447" t="s">
        <v>2044</v>
      </c>
      <c r="F12447" t="s">
        <v>68</v>
      </c>
      <c r="G12447" t="s">
        <v>1408</v>
      </c>
      <c r="H12447">
        <v>587823</v>
      </c>
      <c r="I12447">
        <v>245510</v>
      </c>
      <c r="J12447">
        <v>42521</v>
      </c>
      <c r="K12447">
        <v>873729</v>
      </c>
      <c r="L12447">
        <v>360000</v>
      </c>
      <c r="M12447" t="s">
        <v>2043</v>
      </c>
      <c r="N12447" t="s">
        <v>2043</v>
      </c>
      <c r="O12447" t="s">
        <v>2043</v>
      </c>
      <c r="P12447" t="s">
        <v>2046</v>
      </c>
    </row>
    <row r="12448" spans="1:16" x14ac:dyDescent="0.2">
      <c r="A12448" t="s">
        <v>1977</v>
      </c>
      <c r="B12448">
        <v>7</v>
      </c>
      <c r="C12448">
        <v>2021</v>
      </c>
      <c r="D12448" t="s">
        <v>972</v>
      </c>
      <c r="E12448" t="s">
        <v>112</v>
      </c>
      <c r="F12448" t="s">
        <v>22</v>
      </c>
      <c r="G12448" t="s">
        <v>1400</v>
      </c>
      <c r="H12448">
        <v>31044</v>
      </c>
      <c r="I12448">
        <v>231051</v>
      </c>
      <c r="J12448">
        <v>900</v>
      </c>
      <c r="K12448">
        <v>61247</v>
      </c>
      <c r="L12448">
        <v>70000</v>
      </c>
      <c r="M12448" t="s">
        <v>2043</v>
      </c>
      <c r="N12448" t="s">
        <v>2043</v>
      </c>
      <c r="O12448" t="s">
        <v>2043</v>
      </c>
      <c r="P12448" t="s">
        <v>2046</v>
      </c>
    </row>
    <row r="12449" spans="1:16" x14ac:dyDescent="0.2">
      <c r="A12449" t="s">
        <v>1989</v>
      </c>
      <c r="B12449">
        <v>8</v>
      </c>
      <c r="C12449">
        <v>2021</v>
      </c>
      <c r="D12449" t="s">
        <v>972</v>
      </c>
      <c r="E12449" t="s">
        <v>112</v>
      </c>
      <c r="F12449" t="s">
        <v>98</v>
      </c>
      <c r="G12449" t="s">
        <v>1418</v>
      </c>
      <c r="H12449">
        <v>24170</v>
      </c>
      <c r="I12449">
        <v>189894</v>
      </c>
      <c r="J12449">
        <v>3409</v>
      </c>
      <c r="K12449">
        <v>44275</v>
      </c>
      <c r="L12449">
        <v>21500</v>
      </c>
      <c r="M12449" t="s">
        <v>2043</v>
      </c>
      <c r="N12449" t="s">
        <v>2043</v>
      </c>
      <c r="O12449" t="s">
        <v>2043</v>
      </c>
      <c r="P12449" t="s">
        <v>2046</v>
      </c>
    </row>
    <row r="12450" spans="1:16" x14ac:dyDescent="0.2">
      <c r="A12450" t="s">
        <v>2058</v>
      </c>
      <c r="B12450">
        <v>9</v>
      </c>
      <c r="C12450">
        <v>2021</v>
      </c>
      <c r="D12450" t="s">
        <v>1363</v>
      </c>
      <c r="E12450" t="s">
        <v>2045</v>
      </c>
      <c r="F12450" t="s">
        <v>55</v>
      </c>
      <c r="G12450" t="s">
        <v>1543</v>
      </c>
      <c r="H12450">
        <v>1392562</v>
      </c>
      <c r="I12450">
        <v>182527</v>
      </c>
      <c r="J12450">
        <v>40269</v>
      </c>
      <c r="K12450">
        <v>319616</v>
      </c>
      <c r="L12450">
        <v>135301</v>
      </c>
      <c r="M12450" t="s">
        <v>2043</v>
      </c>
      <c r="N12450" t="s">
        <v>2043</v>
      </c>
      <c r="O12450" t="s">
        <v>2043</v>
      </c>
      <c r="P12450" t="s">
        <v>2046</v>
      </c>
    </row>
    <row r="12451" spans="1:16" x14ac:dyDescent="0.2">
      <c r="A12451" t="s">
        <v>1967</v>
      </c>
      <c r="B12451">
        <v>10</v>
      </c>
      <c r="C12451">
        <v>2021</v>
      </c>
      <c r="D12451" t="s">
        <v>21</v>
      </c>
      <c r="E12451" t="s">
        <v>920</v>
      </c>
      <c r="F12451" t="s">
        <v>22</v>
      </c>
      <c r="G12451" t="s">
        <v>1400</v>
      </c>
      <c r="H12451">
        <v>236355</v>
      </c>
      <c r="I12451">
        <v>181502</v>
      </c>
      <c r="J12451">
        <v>22440</v>
      </c>
      <c r="K12451">
        <v>332750</v>
      </c>
      <c r="L12451">
        <v>72000</v>
      </c>
      <c r="M12451" t="s">
        <v>2043</v>
      </c>
      <c r="N12451" t="s">
        <v>2043</v>
      </c>
      <c r="O12451" t="s">
        <v>2043</v>
      </c>
      <c r="P12451" t="s">
        <v>2046</v>
      </c>
    </row>
    <row r="12452" spans="1:16" x14ac:dyDescent="0.2">
      <c r="A12452" t="s">
        <v>1170</v>
      </c>
      <c r="B12452">
        <v>11</v>
      </c>
      <c r="C12452">
        <v>2021</v>
      </c>
      <c r="D12452" t="s">
        <v>27</v>
      </c>
      <c r="E12452" t="s">
        <v>27</v>
      </c>
      <c r="F12452" t="s">
        <v>22</v>
      </c>
      <c r="G12452" t="s">
        <v>1502</v>
      </c>
      <c r="H12452">
        <v>215879</v>
      </c>
      <c r="I12452">
        <v>171760</v>
      </c>
      <c r="J12452">
        <v>5176</v>
      </c>
      <c r="K12452">
        <v>525761</v>
      </c>
      <c r="L12452">
        <v>230760</v>
      </c>
      <c r="M12452" t="s">
        <v>2043</v>
      </c>
      <c r="N12452" t="s">
        <v>2043</v>
      </c>
      <c r="O12452" t="s">
        <v>2043</v>
      </c>
      <c r="P12452" t="s">
        <v>2046</v>
      </c>
    </row>
    <row r="12453" spans="1:16" x14ac:dyDescent="0.2">
      <c r="A12453" t="s">
        <v>1980</v>
      </c>
      <c r="B12453">
        <v>12</v>
      </c>
      <c r="C12453">
        <v>2021</v>
      </c>
      <c r="D12453" t="s">
        <v>24</v>
      </c>
      <c r="E12453" t="s">
        <v>2042</v>
      </c>
      <c r="F12453" t="s">
        <v>93</v>
      </c>
      <c r="G12453" t="s">
        <v>1420</v>
      </c>
      <c r="H12453">
        <v>155984</v>
      </c>
      <c r="I12453">
        <v>166761</v>
      </c>
      <c r="J12453">
        <v>4002</v>
      </c>
      <c r="K12453">
        <v>55556</v>
      </c>
      <c r="L12453">
        <v>214500</v>
      </c>
      <c r="M12453" t="s">
        <v>2043</v>
      </c>
      <c r="N12453" t="s">
        <v>2043</v>
      </c>
      <c r="O12453" t="s">
        <v>2043</v>
      </c>
      <c r="P12453" t="s">
        <v>2046</v>
      </c>
    </row>
    <row r="12454" spans="1:16" x14ac:dyDescent="0.2">
      <c r="A12454" t="s">
        <v>2098</v>
      </c>
      <c r="B12454">
        <v>13</v>
      </c>
      <c r="C12454">
        <v>2021</v>
      </c>
      <c r="D12454" t="s">
        <v>1291</v>
      </c>
      <c r="E12454" t="s">
        <v>112</v>
      </c>
      <c r="F12454" t="s">
        <v>33</v>
      </c>
      <c r="G12454" t="s">
        <v>1895</v>
      </c>
      <c r="H12454">
        <v>83976</v>
      </c>
      <c r="I12454">
        <v>160401</v>
      </c>
      <c r="J12454">
        <v>8458</v>
      </c>
      <c r="K12454">
        <v>155451</v>
      </c>
      <c r="L12454">
        <v>72963</v>
      </c>
      <c r="M12454" t="s">
        <v>2043</v>
      </c>
      <c r="N12454" t="s">
        <v>2043</v>
      </c>
      <c r="O12454" t="s">
        <v>2043</v>
      </c>
      <c r="P12454" t="s">
        <v>2046</v>
      </c>
    </row>
    <row r="12455" spans="1:16" x14ac:dyDescent="0.2">
      <c r="A12455" t="s">
        <v>1983</v>
      </c>
      <c r="B12455">
        <v>14</v>
      </c>
      <c r="C12455">
        <v>2021</v>
      </c>
      <c r="D12455" t="s">
        <v>972</v>
      </c>
      <c r="E12455" t="s">
        <v>112</v>
      </c>
      <c r="F12455" t="s">
        <v>53</v>
      </c>
      <c r="G12455" t="s">
        <v>1414</v>
      </c>
      <c r="H12455">
        <v>17840</v>
      </c>
      <c r="I12455">
        <v>152922</v>
      </c>
      <c r="J12455">
        <v>3696</v>
      </c>
      <c r="K12455">
        <v>40766</v>
      </c>
      <c r="L12455">
        <v>48000</v>
      </c>
      <c r="M12455" t="s">
        <v>2043</v>
      </c>
      <c r="N12455" t="s">
        <v>2043</v>
      </c>
      <c r="O12455" t="s">
        <v>2043</v>
      </c>
      <c r="P12455" t="s">
        <v>2046</v>
      </c>
    </row>
    <row r="12456" spans="1:16" x14ac:dyDescent="0.2">
      <c r="A12456" t="s">
        <v>1992</v>
      </c>
      <c r="B12456">
        <v>15</v>
      </c>
      <c r="C12456">
        <v>2021</v>
      </c>
      <c r="D12456" t="s">
        <v>636</v>
      </c>
      <c r="E12456" t="s">
        <v>2045</v>
      </c>
      <c r="F12456" t="s">
        <v>93</v>
      </c>
      <c r="G12456" t="s">
        <v>1430</v>
      </c>
      <c r="H12456">
        <v>1778228</v>
      </c>
      <c r="I12456">
        <v>143015</v>
      </c>
      <c r="J12456">
        <v>44281</v>
      </c>
      <c r="K12456">
        <v>301311</v>
      </c>
      <c r="L12456">
        <v>163000</v>
      </c>
      <c r="M12456" t="s">
        <v>2043</v>
      </c>
      <c r="N12456" t="s">
        <v>2043</v>
      </c>
      <c r="O12456" t="s">
        <v>2043</v>
      </c>
      <c r="P12456" t="s">
        <v>2046</v>
      </c>
    </row>
    <row r="12457" spans="1:16" x14ac:dyDescent="0.2">
      <c r="A12457" t="s">
        <v>2473</v>
      </c>
      <c r="B12457">
        <v>16</v>
      </c>
      <c r="C12457">
        <v>2021</v>
      </c>
      <c r="D12457" t="s">
        <v>70</v>
      </c>
      <c r="E12457" t="s">
        <v>70</v>
      </c>
      <c r="F12457" t="s">
        <v>44</v>
      </c>
      <c r="G12457" t="s">
        <v>1428</v>
      </c>
      <c r="H12457">
        <v>47455</v>
      </c>
      <c r="I12457">
        <v>139537</v>
      </c>
      <c r="J12457">
        <v>456</v>
      </c>
      <c r="K12457">
        <v>87174</v>
      </c>
      <c r="L12457">
        <v>277000</v>
      </c>
      <c r="M12457" t="s">
        <v>2043</v>
      </c>
      <c r="N12457" t="s">
        <v>2046</v>
      </c>
      <c r="O12457" t="s">
        <v>2043</v>
      </c>
      <c r="P12457" t="s">
        <v>2046</v>
      </c>
    </row>
    <row r="12458" spans="1:16" x14ac:dyDescent="0.2">
      <c r="A12458" t="s">
        <v>1985</v>
      </c>
      <c r="B12458">
        <v>17</v>
      </c>
      <c r="C12458">
        <v>2021</v>
      </c>
      <c r="D12458" t="s">
        <v>70</v>
      </c>
      <c r="E12458" t="s">
        <v>70</v>
      </c>
      <c r="F12458" t="s">
        <v>53</v>
      </c>
      <c r="G12458" t="s">
        <v>1416</v>
      </c>
      <c r="H12458">
        <v>27064</v>
      </c>
      <c r="I12458">
        <v>132498</v>
      </c>
      <c r="J12458">
        <v>2585</v>
      </c>
      <c r="K12458">
        <v>48662</v>
      </c>
      <c r="L12458">
        <v>465000</v>
      </c>
      <c r="M12458" t="s">
        <v>2043</v>
      </c>
      <c r="N12458" t="s">
        <v>2043</v>
      </c>
      <c r="O12458" t="s">
        <v>2043</v>
      </c>
      <c r="P12458" t="s">
        <v>2046</v>
      </c>
    </row>
    <row r="12459" spans="1:16" x14ac:dyDescent="0.2">
      <c r="A12459" t="s">
        <v>1991</v>
      </c>
      <c r="B12459">
        <v>18</v>
      </c>
      <c r="C12459">
        <v>2021</v>
      </c>
      <c r="D12459" t="s">
        <v>1830</v>
      </c>
      <c r="E12459" t="s">
        <v>2042</v>
      </c>
      <c r="F12459" t="s">
        <v>86</v>
      </c>
      <c r="G12459" t="s">
        <v>1412</v>
      </c>
      <c r="H12459">
        <v>328775</v>
      </c>
      <c r="I12459">
        <v>132110</v>
      </c>
      <c r="J12459">
        <v>12866</v>
      </c>
      <c r="K12459">
        <v>70581</v>
      </c>
      <c r="L12459">
        <v>504800</v>
      </c>
      <c r="M12459" t="s">
        <v>2043</v>
      </c>
      <c r="N12459" t="s">
        <v>2043</v>
      </c>
      <c r="O12459" t="s">
        <v>2043</v>
      </c>
      <c r="P12459" t="s">
        <v>2046</v>
      </c>
    </row>
    <row r="12460" spans="1:16" x14ac:dyDescent="0.2">
      <c r="A12460" t="s">
        <v>2567</v>
      </c>
      <c r="B12460">
        <v>19</v>
      </c>
      <c r="C12460">
        <v>2021</v>
      </c>
      <c r="D12460" t="s">
        <v>57</v>
      </c>
      <c r="E12460" t="s">
        <v>2044</v>
      </c>
      <c r="F12460" t="s">
        <v>28</v>
      </c>
      <c r="G12460" t="s">
        <v>1406</v>
      </c>
      <c r="H12460">
        <v>464531</v>
      </c>
      <c r="I12460">
        <v>129503</v>
      </c>
      <c r="J12460">
        <v>29131</v>
      </c>
      <c r="K12460">
        <v>3386071</v>
      </c>
      <c r="L12460">
        <v>255351</v>
      </c>
      <c r="M12460" t="s">
        <v>2043</v>
      </c>
      <c r="N12460" t="s">
        <v>2043</v>
      </c>
      <c r="O12460" t="s">
        <v>2043</v>
      </c>
      <c r="P12460" t="s">
        <v>2046</v>
      </c>
    </row>
    <row r="12461" spans="1:16" x14ac:dyDescent="0.2">
      <c r="A12461" t="s">
        <v>1978</v>
      </c>
      <c r="B12461">
        <v>20</v>
      </c>
      <c r="C12461">
        <v>2021</v>
      </c>
      <c r="D12461" t="s">
        <v>27</v>
      </c>
      <c r="E12461" t="s">
        <v>27</v>
      </c>
      <c r="F12461" t="s">
        <v>28</v>
      </c>
      <c r="G12461" t="s">
        <v>1406</v>
      </c>
      <c r="H12461">
        <v>240633</v>
      </c>
      <c r="I12461">
        <v>128292</v>
      </c>
      <c r="J12461">
        <v>17801</v>
      </c>
      <c r="K12461">
        <v>316481</v>
      </c>
      <c r="L12461">
        <v>132200</v>
      </c>
      <c r="M12461" t="s">
        <v>2043</v>
      </c>
      <c r="N12461" t="s">
        <v>2043</v>
      </c>
      <c r="O12461" t="s">
        <v>2043</v>
      </c>
      <c r="P12461" t="s">
        <v>2046</v>
      </c>
    </row>
    <row r="12462" spans="1:16" x14ac:dyDescent="0.2">
      <c r="A12462" t="s">
        <v>1972</v>
      </c>
      <c r="B12462">
        <v>21</v>
      </c>
      <c r="C12462">
        <v>2021</v>
      </c>
      <c r="D12462" t="s">
        <v>17</v>
      </c>
      <c r="E12462" t="s">
        <v>17</v>
      </c>
      <c r="F12462" t="s">
        <v>18</v>
      </c>
      <c r="G12462" t="s">
        <v>1405</v>
      </c>
      <c r="H12462">
        <v>48739</v>
      </c>
      <c r="I12462">
        <v>127144</v>
      </c>
      <c r="J12462">
        <v>1279</v>
      </c>
      <c r="K12462">
        <v>267261</v>
      </c>
      <c r="L12462">
        <v>186000</v>
      </c>
      <c r="M12462" t="s">
        <v>2043</v>
      </c>
      <c r="N12462" t="s">
        <v>2043</v>
      </c>
      <c r="O12462" t="s">
        <v>2043</v>
      </c>
      <c r="P12462" t="s">
        <v>2046</v>
      </c>
    </row>
    <row r="12463" spans="1:16" x14ac:dyDescent="0.2">
      <c r="A12463" t="s">
        <v>1971</v>
      </c>
      <c r="B12463">
        <v>22</v>
      </c>
      <c r="C12463">
        <v>2021</v>
      </c>
      <c r="D12463" t="s">
        <v>17</v>
      </c>
      <c r="E12463" t="s">
        <v>17</v>
      </c>
      <c r="F12463" t="s">
        <v>18</v>
      </c>
      <c r="G12463" t="s">
        <v>1401</v>
      </c>
      <c r="H12463">
        <v>82795</v>
      </c>
      <c r="I12463">
        <v>122485</v>
      </c>
      <c r="J12463">
        <v>6427</v>
      </c>
      <c r="K12463">
        <v>235194</v>
      </c>
      <c r="L12463">
        <v>155000</v>
      </c>
      <c r="M12463" t="s">
        <v>2043</v>
      </c>
      <c r="N12463" t="s">
        <v>2046</v>
      </c>
      <c r="O12463" t="s">
        <v>2043</v>
      </c>
      <c r="P12463" t="s">
        <v>2046</v>
      </c>
    </row>
    <row r="12464" spans="1:16" x14ac:dyDescent="0.2">
      <c r="A12464" t="s">
        <v>2643</v>
      </c>
      <c r="B12464">
        <v>23</v>
      </c>
      <c r="C12464">
        <v>2021</v>
      </c>
      <c r="D12464" t="s">
        <v>1288</v>
      </c>
      <c r="E12464" t="s">
        <v>112</v>
      </c>
      <c r="F12464" t="s">
        <v>255</v>
      </c>
      <c r="G12464" t="s">
        <v>1423</v>
      </c>
      <c r="H12464">
        <v>87909</v>
      </c>
      <c r="I12464">
        <v>121867</v>
      </c>
      <c r="J12464">
        <v>4572</v>
      </c>
      <c r="K12464">
        <v>86615</v>
      </c>
      <c r="L12464">
        <v>83400</v>
      </c>
      <c r="M12464" t="s">
        <v>2043</v>
      </c>
      <c r="N12464" t="s">
        <v>2046</v>
      </c>
      <c r="O12464" t="s">
        <v>2043</v>
      </c>
      <c r="P12464" t="s">
        <v>2046</v>
      </c>
    </row>
    <row r="12465" spans="1:16" x14ac:dyDescent="0.2">
      <c r="A12465" t="s">
        <v>2180</v>
      </c>
      <c r="B12465">
        <v>24</v>
      </c>
      <c r="C12465">
        <v>2021</v>
      </c>
      <c r="D12465" t="s">
        <v>1288</v>
      </c>
      <c r="E12465" t="s">
        <v>112</v>
      </c>
      <c r="F12465" t="s">
        <v>142</v>
      </c>
      <c r="G12465" t="s">
        <v>1480</v>
      </c>
      <c r="H12465">
        <v>37170</v>
      </c>
      <c r="I12465">
        <v>111115</v>
      </c>
      <c r="J12465">
        <v>1808</v>
      </c>
      <c r="K12465">
        <v>68719</v>
      </c>
      <c r="L12465">
        <v>71300</v>
      </c>
      <c r="M12465" t="s">
        <v>2043</v>
      </c>
      <c r="N12465" t="s">
        <v>2046</v>
      </c>
      <c r="O12465" t="s">
        <v>2043</v>
      </c>
      <c r="P12465" t="s">
        <v>2046</v>
      </c>
    </row>
    <row r="12466" spans="1:16" x14ac:dyDescent="0.2">
      <c r="A12466" t="s">
        <v>607</v>
      </c>
      <c r="B12466">
        <v>25</v>
      </c>
      <c r="C12466">
        <v>2021</v>
      </c>
      <c r="D12466" t="s">
        <v>79</v>
      </c>
      <c r="E12466" t="s">
        <v>2044</v>
      </c>
      <c r="F12466" t="s">
        <v>80</v>
      </c>
      <c r="G12466" t="s">
        <v>1553</v>
      </c>
      <c r="H12466">
        <v>2397</v>
      </c>
      <c r="I12466">
        <v>106437</v>
      </c>
      <c r="J12466">
        <v>11805</v>
      </c>
      <c r="K12466">
        <v>3985749</v>
      </c>
      <c r="L12466">
        <v>7700</v>
      </c>
      <c r="M12466" t="s">
        <v>2043</v>
      </c>
      <c r="N12466" t="s">
        <v>2043</v>
      </c>
      <c r="O12466" t="s">
        <v>2043</v>
      </c>
      <c r="P12466" t="s">
        <v>2046</v>
      </c>
    </row>
    <row r="12467" spans="1:16" x14ac:dyDescent="0.2">
      <c r="A12467" t="s">
        <v>1998</v>
      </c>
      <c r="B12467">
        <v>26</v>
      </c>
      <c r="C12467">
        <v>2021</v>
      </c>
      <c r="D12467" t="s">
        <v>27</v>
      </c>
      <c r="E12467" t="s">
        <v>27</v>
      </c>
      <c r="F12467" t="s">
        <v>98</v>
      </c>
      <c r="G12467" t="s">
        <v>1442</v>
      </c>
      <c r="H12467">
        <v>247859</v>
      </c>
      <c r="I12467">
        <v>103564</v>
      </c>
      <c r="J12467">
        <v>10534</v>
      </c>
      <c r="K12467">
        <v>273869</v>
      </c>
      <c r="L12467">
        <v>168000</v>
      </c>
      <c r="M12467" t="s">
        <v>2043</v>
      </c>
      <c r="N12467" t="s">
        <v>2043</v>
      </c>
      <c r="O12467" t="s">
        <v>2043</v>
      </c>
      <c r="P12467" t="s">
        <v>2046</v>
      </c>
    </row>
    <row r="12468" spans="1:16" x14ac:dyDescent="0.2">
      <c r="A12468" t="s">
        <v>1968</v>
      </c>
      <c r="B12468">
        <v>27</v>
      </c>
      <c r="C12468">
        <v>2021</v>
      </c>
      <c r="D12468" t="s">
        <v>21</v>
      </c>
      <c r="E12468" t="s">
        <v>920</v>
      </c>
      <c r="F12468" t="s">
        <v>55</v>
      </c>
      <c r="G12468" t="s">
        <v>1402</v>
      </c>
      <c r="H12468">
        <v>201865</v>
      </c>
      <c r="I12468">
        <v>94692</v>
      </c>
      <c r="J12468">
        <v>5543</v>
      </c>
      <c r="K12468">
        <v>239790</v>
      </c>
      <c r="L12468">
        <v>47736</v>
      </c>
      <c r="M12468" t="s">
        <v>2043</v>
      </c>
      <c r="N12468" t="s">
        <v>2043</v>
      </c>
      <c r="O12468" t="s">
        <v>2043</v>
      </c>
      <c r="P12468" t="s">
        <v>2046</v>
      </c>
    </row>
    <row r="12469" spans="1:16" x14ac:dyDescent="0.2">
      <c r="A12469" t="s">
        <v>2524</v>
      </c>
      <c r="B12469">
        <v>28</v>
      </c>
      <c r="C12469">
        <v>2021</v>
      </c>
      <c r="D12469" t="s">
        <v>30</v>
      </c>
      <c r="E12469" t="s">
        <v>2045</v>
      </c>
      <c r="F12469" t="s">
        <v>22</v>
      </c>
      <c r="G12469" t="s">
        <v>1422</v>
      </c>
      <c r="H12469">
        <v>67229</v>
      </c>
      <c r="I12469">
        <v>94224</v>
      </c>
      <c r="J12469">
        <v>3250</v>
      </c>
      <c r="K12469">
        <v>123415</v>
      </c>
      <c r="L12469">
        <v>158000</v>
      </c>
      <c r="M12469" t="s">
        <v>2046</v>
      </c>
      <c r="N12469" t="s">
        <v>2043</v>
      </c>
      <c r="O12469" t="s">
        <v>2043</v>
      </c>
      <c r="P12469" t="s">
        <v>2046</v>
      </c>
    </row>
    <row r="12470" spans="1:16" x14ac:dyDescent="0.2">
      <c r="A12470" t="s">
        <v>1982</v>
      </c>
      <c r="B12470">
        <v>29</v>
      </c>
      <c r="C12470">
        <v>2021</v>
      </c>
      <c r="D12470" t="s">
        <v>57</v>
      </c>
      <c r="E12470" t="s">
        <v>2044</v>
      </c>
      <c r="F12470" t="s">
        <v>125</v>
      </c>
      <c r="G12470" t="s">
        <v>1407</v>
      </c>
      <c r="H12470">
        <v>333788</v>
      </c>
      <c r="I12470">
        <v>93753</v>
      </c>
      <c r="J12470">
        <v>17894</v>
      </c>
      <c r="K12470">
        <v>2819627</v>
      </c>
      <c r="L12470">
        <v>212505</v>
      </c>
      <c r="M12470" t="s">
        <v>2043</v>
      </c>
      <c r="N12470" t="s">
        <v>2043</v>
      </c>
      <c r="O12470" t="s">
        <v>2043</v>
      </c>
      <c r="P12470" t="s">
        <v>2046</v>
      </c>
    </row>
    <row r="12471" spans="1:16" x14ac:dyDescent="0.2">
      <c r="A12471" t="s">
        <v>877</v>
      </c>
      <c r="B12471">
        <v>30</v>
      </c>
      <c r="C12471">
        <v>2021</v>
      </c>
      <c r="D12471" t="s">
        <v>24</v>
      </c>
      <c r="E12471" t="s">
        <v>2042</v>
      </c>
      <c r="F12471" t="s">
        <v>72</v>
      </c>
      <c r="G12471" t="s">
        <v>1421</v>
      </c>
      <c r="H12471">
        <v>98761</v>
      </c>
      <c r="I12471">
        <v>93561</v>
      </c>
      <c r="J12471">
        <v>4368</v>
      </c>
      <c r="K12471">
        <v>51248</v>
      </c>
      <c r="L12471">
        <v>409000</v>
      </c>
      <c r="M12471" t="s">
        <v>2043</v>
      </c>
      <c r="N12471" t="s">
        <v>2043</v>
      </c>
      <c r="O12471" t="s">
        <v>2043</v>
      </c>
      <c r="P12471" t="s">
        <v>2046</v>
      </c>
    </row>
    <row r="12472" spans="1:16" x14ac:dyDescent="0.2">
      <c r="A12472" t="s">
        <v>2062</v>
      </c>
      <c r="B12472">
        <v>31</v>
      </c>
      <c r="C12472">
        <v>2021</v>
      </c>
      <c r="D12472" t="s">
        <v>1830</v>
      </c>
      <c r="E12472" t="s">
        <v>2042</v>
      </c>
      <c r="F12472" t="s">
        <v>125</v>
      </c>
      <c r="G12472" t="s">
        <v>1429</v>
      </c>
      <c r="H12472">
        <v>136408</v>
      </c>
      <c r="I12472">
        <v>89597</v>
      </c>
      <c r="J12472">
        <v>5835</v>
      </c>
      <c r="K12472">
        <v>46735</v>
      </c>
      <c r="L12472">
        <v>280000</v>
      </c>
      <c r="M12472" t="s">
        <v>2043</v>
      </c>
      <c r="N12472" t="s">
        <v>2043</v>
      </c>
      <c r="O12472" t="s">
        <v>2043</v>
      </c>
      <c r="P12472" t="s">
        <v>2046</v>
      </c>
    </row>
    <row r="12473" spans="1:16" x14ac:dyDescent="0.2">
      <c r="A12473" t="s">
        <v>1986</v>
      </c>
      <c r="B12473">
        <v>32</v>
      </c>
      <c r="C12473">
        <v>2021</v>
      </c>
      <c r="D12473" t="s">
        <v>21</v>
      </c>
      <c r="E12473" t="s">
        <v>920</v>
      </c>
      <c r="F12473" t="s">
        <v>53</v>
      </c>
      <c r="G12473" t="s">
        <v>1888</v>
      </c>
      <c r="H12473">
        <v>34874</v>
      </c>
      <c r="I12473">
        <v>88952</v>
      </c>
      <c r="J12473">
        <v>9826</v>
      </c>
      <c r="K12473">
        <v>85158</v>
      </c>
      <c r="L12473">
        <v>57900</v>
      </c>
      <c r="M12473" t="s">
        <v>2043</v>
      </c>
      <c r="N12473" t="s">
        <v>2043</v>
      </c>
      <c r="O12473" t="s">
        <v>2043</v>
      </c>
      <c r="P12473" t="s">
        <v>2046</v>
      </c>
    </row>
    <row r="12474" spans="1:16" x14ac:dyDescent="0.2">
      <c r="A12474" t="s">
        <v>1987</v>
      </c>
      <c r="B12474">
        <v>33</v>
      </c>
      <c r="C12474">
        <v>2021</v>
      </c>
      <c r="D12474" t="s">
        <v>57</v>
      </c>
      <c r="E12474" t="s">
        <v>2044</v>
      </c>
      <c r="F12474" t="s">
        <v>28</v>
      </c>
      <c r="G12474" t="s">
        <v>1406</v>
      </c>
      <c r="H12474">
        <v>151806</v>
      </c>
      <c r="I12474">
        <v>88839</v>
      </c>
      <c r="J12474">
        <v>11047</v>
      </c>
      <c r="K12474">
        <v>2260090</v>
      </c>
      <c r="L12474">
        <v>210153</v>
      </c>
      <c r="M12474" t="s">
        <v>2043</v>
      </c>
      <c r="N12474" t="s">
        <v>2046</v>
      </c>
      <c r="O12474" t="s">
        <v>2043</v>
      </c>
      <c r="P12474" t="s">
        <v>2046</v>
      </c>
    </row>
    <row r="12475" spans="1:16" x14ac:dyDescent="0.2">
      <c r="A12475" t="s">
        <v>2645</v>
      </c>
      <c r="B12475">
        <v>34</v>
      </c>
      <c r="C12475">
        <v>2021</v>
      </c>
      <c r="D12475" t="s">
        <v>1363</v>
      </c>
      <c r="E12475" t="s">
        <v>2045</v>
      </c>
      <c r="F12475" t="s">
        <v>55</v>
      </c>
      <c r="G12475" t="s">
        <v>1718</v>
      </c>
      <c r="H12475">
        <v>838724</v>
      </c>
      <c r="I12475">
        <v>85965</v>
      </c>
      <c r="J12475">
        <v>29146</v>
      </c>
      <c r="K12475">
        <v>159316</v>
      </c>
      <c r="L12475">
        <v>58604</v>
      </c>
      <c r="M12475" t="s">
        <v>2046</v>
      </c>
      <c r="N12475" t="s">
        <v>2043</v>
      </c>
      <c r="O12475" t="s">
        <v>2043</v>
      </c>
      <c r="P12475" t="s">
        <v>2046</v>
      </c>
    </row>
    <row r="12476" spans="1:16" x14ac:dyDescent="0.2">
      <c r="A12476" t="s">
        <v>2060</v>
      </c>
      <c r="B12476">
        <v>35</v>
      </c>
      <c r="C12476">
        <v>2021</v>
      </c>
      <c r="D12476" t="s">
        <v>85</v>
      </c>
      <c r="E12476" t="s">
        <v>2061</v>
      </c>
      <c r="F12476" t="s">
        <v>86</v>
      </c>
      <c r="G12476" t="s">
        <v>1412</v>
      </c>
      <c r="H12476">
        <v>147792</v>
      </c>
      <c r="I12476">
        <v>84628</v>
      </c>
      <c r="J12476">
        <v>1343</v>
      </c>
      <c r="K12476">
        <v>62408</v>
      </c>
      <c r="L12476">
        <v>408255</v>
      </c>
      <c r="M12476" t="s">
        <v>2043</v>
      </c>
      <c r="N12476" t="s">
        <v>2046</v>
      </c>
      <c r="O12476" t="s">
        <v>2043</v>
      </c>
      <c r="P12476" t="s">
        <v>2046</v>
      </c>
    </row>
    <row r="12477" spans="1:16" x14ac:dyDescent="0.2">
      <c r="A12477" t="s">
        <v>99</v>
      </c>
      <c r="B12477">
        <v>36</v>
      </c>
      <c r="C12477">
        <v>2021</v>
      </c>
      <c r="D12477" t="s">
        <v>100</v>
      </c>
      <c r="E12477" t="s">
        <v>112</v>
      </c>
      <c r="F12477" t="s">
        <v>41</v>
      </c>
      <c r="G12477" t="s">
        <v>1424</v>
      </c>
      <c r="H12477">
        <v>432685</v>
      </c>
      <c r="I12477">
        <v>82584</v>
      </c>
      <c r="J12477">
        <v>14714</v>
      </c>
      <c r="K12477">
        <v>174894</v>
      </c>
      <c r="L12477">
        <v>134500</v>
      </c>
      <c r="M12477" t="s">
        <v>2043</v>
      </c>
      <c r="N12477" t="s">
        <v>2043</v>
      </c>
      <c r="O12477" t="s">
        <v>2043</v>
      </c>
      <c r="P12477" t="s">
        <v>2046</v>
      </c>
    </row>
    <row r="12478" spans="1:16" x14ac:dyDescent="0.2">
      <c r="A12478" t="s">
        <v>1238</v>
      </c>
      <c r="B12478">
        <v>37</v>
      </c>
      <c r="C12478">
        <v>2021</v>
      </c>
      <c r="D12478" t="s">
        <v>57</v>
      </c>
      <c r="E12478" t="s">
        <v>2044</v>
      </c>
      <c r="F12478" t="s">
        <v>55</v>
      </c>
      <c r="G12478" t="s">
        <v>1413</v>
      </c>
      <c r="H12478">
        <v>161521</v>
      </c>
      <c r="I12478">
        <v>80303</v>
      </c>
      <c r="J12478">
        <v>3301</v>
      </c>
      <c r="K12478">
        <v>1955163</v>
      </c>
      <c r="L12478">
        <v>268531</v>
      </c>
      <c r="M12478" t="s">
        <v>2043</v>
      </c>
      <c r="N12478" t="s">
        <v>2043</v>
      </c>
      <c r="O12478" t="s">
        <v>2043</v>
      </c>
      <c r="P12478" t="s">
        <v>2046</v>
      </c>
    </row>
    <row r="12479" spans="1:16" x14ac:dyDescent="0.2">
      <c r="A12479" t="s">
        <v>1973</v>
      </c>
      <c r="B12479">
        <v>38</v>
      </c>
      <c r="C12479">
        <v>2021</v>
      </c>
      <c r="D12479" t="s">
        <v>1727</v>
      </c>
      <c r="E12479" t="s">
        <v>2064</v>
      </c>
      <c r="F12479" t="s">
        <v>146</v>
      </c>
      <c r="G12479" t="s">
        <v>1465</v>
      </c>
      <c r="H12479">
        <v>115343</v>
      </c>
      <c r="I12479">
        <v>79619</v>
      </c>
      <c r="J12479">
        <v>5704</v>
      </c>
      <c r="K12479">
        <v>253452</v>
      </c>
      <c r="L12479">
        <v>184000</v>
      </c>
      <c r="M12479" t="s">
        <v>2043</v>
      </c>
      <c r="N12479" t="s">
        <v>2043</v>
      </c>
      <c r="O12479" t="s">
        <v>2043</v>
      </c>
      <c r="P12479" t="s">
        <v>2046</v>
      </c>
    </row>
    <row r="12480" spans="1:16" x14ac:dyDescent="0.2">
      <c r="A12480" t="s">
        <v>2614</v>
      </c>
      <c r="B12480">
        <v>39</v>
      </c>
      <c r="C12480">
        <v>2021</v>
      </c>
      <c r="D12480" t="s">
        <v>43</v>
      </c>
      <c r="E12480" t="s">
        <v>2044</v>
      </c>
      <c r="F12480" t="s">
        <v>44</v>
      </c>
      <c r="G12480" t="s">
        <v>1419</v>
      </c>
      <c r="I12480">
        <v>78898</v>
      </c>
      <c r="J12480">
        <v>3739</v>
      </c>
      <c r="K12480">
        <v>299105</v>
      </c>
      <c r="L12480">
        <v>57582</v>
      </c>
      <c r="M12480" t="s">
        <v>2043</v>
      </c>
      <c r="N12480" t="s">
        <v>2043</v>
      </c>
      <c r="O12480" t="s">
        <v>2043</v>
      </c>
      <c r="P12480" t="s">
        <v>2046</v>
      </c>
    </row>
    <row r="12481" spans="1:16" x14ac:dyDescent="0.2">
      <c r="A12481" t="s">
        <v>1084</v>
      </c>
      <c r="B12481">
        <v>40</v>
      </c>
      <c r="C12481">
        <v>2021</v>
      </c>
      <c r="D12481" t="s">
        <v>974</v>
      </c>
      <c r="E12481" t="s">
        <v>2045</v>
      </c>
      <c r="F12481" t="s">
        <v>55</v>
      </c>
      <c r="G12481" t="s">
        <v>1444</v>
      </c>
      <c r="H12481">
        <v>260630</v>
      </c>
      <c r="I12481">
        <v>77867</v>
      </c>
      <c r="J12481">
        <v>20899</v>
      </c>
      <c r="K12481">
        <v>153091</v>
      </c>
      <c r="L12481">
        <v>110600</v>
      </c>
      <c r="M12481" t="s">
        <v>2043</v>
      </c>
      <c r="N12481" t="s">
        <v>2043</v>
      </c>
      <c r="O12481" t="s">
        <v>2043</v>
      </c>
      <c r="P12481" t="s">
        <v>2046</v>
      </c>
    </row>
    <row r="12482" spans="1:16" x14ac:dyDescent="0.2">
      <c r="A12482" t="s">
        <v>2068</v>
      </c>
      <c r="B12482">
        <v>41</v>
      </c>
      <c r="C12482">
        <v>2021</v>
      </c>
      <c r="D12482" t="s">
        <v>1288</v>
      </c>
      <c r="E12482" t="s">
        <v>112</v>
      </c>
      <c r="F12482" t="s">
        <v>190</v>
      </c>
      <c r="G12482" t="s">
        <v>1476</v>
      </c>
      <c r="H12482">
        <v>54088</v>
      </c>
      <c r="I12482">
        <v>77155</v>
      </c>
      <c r="J12482">
        <v>3367</v>
      </c>
      <c r="K12482">
        <v>34969</v>
      </c>
      <c r="L12482">
        <v>48700</v>
      </c>
      <c r="M12482" t="s">
        <v>2043</v>
      </c>
      <c r="N12482" t="s">
        <v>2043</v>
      </c>
      <c r="O12482" t="s">
        <v>2043</v>
      </c>
      <c r="P12482" t="s">
        <v>2046</v>
      </c>
    </row>
    <row r="12483" spans="1:16" x14ac:dyDescent="0.2">
      <c r="A12483" t="s">
        <v>2053</v>
      </c>
      <c r="B12483">
        <v>42</v>
      </c>
      <c r="C12483">
        <v>2021</v>
      </c>
      <c r="D12483" t="s">
        <v>1353</v>
      </c>
      <c r="E12483" t="s">
        <v>2045</v>
      </c>
      <c r="F12483" t="s">
        <v>28</v>
      </c>
      <c r="G12483" t="s">
        <v>1410</v>
      </c>
      <c r="H12483">
        <v>119080</v>
      </c>
      <c r="I12483">
        <v>73620</v>
      </c>
      <c r="J12483">
        <v>5590</v>
      </c>
      <c r="K12483">
        <v>155971</v>
      </c>
      <c r="L12483">
        <v>364800</v>
      </c>
      <c r="M12483" t="s">
        <v>2043</v>
      </c>
      <c r="N12483" t="s">
        <v>2043</v>
      </c>
      <c r="O12483" t="s">
        <v>2043</v>
      </c>
      <c r="P12483" t="s">
        <v>2046</v>
      </c>
    </row>
    <row r="12484" spans="1:16" x14ac:dyDescent="0.2">
      <c r="A12484" t="s">
        <v>1990</v>
      </c>
      <c r="B12484">
        <v>43</v>
      </c>
      <c r="C12484">
        <v>2021</v>
      </c>
      <c r="D12484" t="s">
        <v>1077</v>
      </c>
      <c r="E12484" t="s">
        <v>2054</v>
      </c>
      <c r="F12484" t="s">
        <v>53</v>
      </c>
      <c r="G12484" t="s">
        <v>1416</v>
      </c>
      <c r="H12484">
        <v>333493</v>
      </c>
      <c r="I12484">
        <v>70950</v>
      </c>
      <c r="J12484">
        <v>13027</v>
      </c>
      <c r="K12484">
        <v>120700</v>
      </c>
      <c r="L12484">
        <v>99000</v>
      </c>
      <c r="M12484" t="s">
        <v>2043</v>
      </c>
      <c r="N12484" t="s">
        <v>2043</v>
      </c>
      <c r="O12484" t="s">
        <v>2043</v>
      </c>
      <c r="P12484" t="s">
        <v>2046</v>
      </c>
    </row>
    <row r="12485" spans="1:16" x14ac:dyDescent="0.2">
      <c r="A12485" t="s">
        <v>1997</v>
      </c>
      <c r="B12485">
        <v>44</v>
      </c>
      <c r="C12485">
        <v>2021</v>
      </c>
      <c r="D12485" t="s">
        <v>980</v>
      </c>
      <c r="E12485" t="s">
        <v>2055</v>
      </c>
      <c r="F12485" t="s">
        <v>28</v>
      </c>
      <c r="G12485" t="s">
        <v>1445</v>
      </c>
      <c r="H12485">
        <v>195208</v>
      </c>
      <c r="I12485">
        <v>70372</v>
      </c>
      <c r="J12485">
        <v>7120</v>
      </c>
      <c r="K12485">
        <v>92918</v>
      </c>
      <c r="L12485">
        <v>291000</v>
      </c>
      <c r="M12485" t="s">
        <v>2043</v>
      </c>
      <c r="N12485" t="s">
        <v>2043</v>
      </c>
      <c r="O12485" t="s">
        <v>2043</v>
      </c>
      <c r="P12485" t="s">
        <v>2046</v>
      </c>
    </row>
    <row r="12486" spans="1:16" x14ac:dyDescent="0.2">
      <c r="A12486" t="s">
        <v>2075</v>
      </c>
      <c r="B12486">
        <v>45</v>
      </c>
      <c r="C12486">
        <v>2021</v>
      </c>
      <c r="D12486" t="s">
        <v>85</v>
      </c>
      <c r="E12486" t="s">
        <v>2061</v>
      </c>
      <c r="F12486" t="s">
        <v>113</v>
      </c>
      <c r="G12486" t="s">
        <v>1449</v>
      </c>
      <c r="H12486">
        <v>75368</v>
      </c>
      <c r="I12486">
        <v>69217</v>
      </c>
      <c r="J12486">
        <v>1286</v>
      </c>
      <c r="K12486">
        <v>73537</v>
      </c>
      <c r="L12486">
        <v>418000</v>
      </c>
      <c r="M12486" t="s">
        <v>2046</v>
      </c>
      <c r="N12486" t="s">
        <v>2043</v>
      </c>
      <c r="O12486" t="s">
        <v>2043</v>
      </c>
      <c r="P12486" t="s">
        <v>2046</v>
      </c>
    </row>
    <row r="12487" spans="1:16" x14ac:dyDescent="0.2">
      <c r="A12487" t="s">
        <v>1996</v>
      </c>
      <c r="B12487">
        <v>46</v>
      </c>
      <c r="C12487">
        <v>2021</v>
      </c>
      <c r="D12487" t="s">
        <v>97</v>
      </c>
      <c r="E12487" t="s">
        <v>2044</v>
      </c>
      <c r="F12487" t="s">
        <v>28</v>
      </c>
      <c r="G12487" t="s">
        <v>1406</v>
      </c>
      <c r="H12487">
        <v>53763</v>
      </c>
      <c r="I12487">
        <v>67842</v>
      </c>
      <c r="J12487">
        <v>5407</v>
      </c>
      <c r="K12487">
        <v>795146</v>
      </c>
      <c r="L12487">
        <v>46500</v>
      </c>
      <c r="M12487" t="s">
        <v>2043</v>
      </c>
      <c r="N12487" t="s">
        <v>2043</v>
      </c>
      <c r="O12487" t="s">
        <v>2043</v>
      </c>
      <c r="P12487" t="s">
        <v>2046</v>
      </c>
    </row>
    <row r="12488" spans="1:16" x14ac:dyDescent="0.2">
      <c r="A12488" t="s">
        <v>808</v>
      </c>
      <c r="B12488">
        <v>47</v>
      </c>
      <c r="C12488">
        <v>2021</v>
      </c>
      <c r="D12488" t="s">
        <v>79</v>
      </c>
      <c r="E12488" t="s">
        <v>2044</v>
      </c>
      <c r="F12488" t="s">
        <v>35</v>
      </c>
      <c r="G12488" t="s">
        <v>1431</v>
      </c>
      <c r="H12488">
        <v>1333</v>
      </c>
      <c r="I12488">
        <v>66228</v>
      </c>
      <c r="J12488">
        <v>7326</v>
      </c>
      <c r="K12488">
        <v>2627415</v>
      </c>
      <c r="L12488">
        <v>6922</v>
      </c>
      <c r="M12488" t="s">
        <v>2043</v>
      </c>
      <c r="N12488" t="s">
        <v>2043</v>
      </c>
      <c r="O12488" t="s">
        <v>2043</v>
      </c>
      <c r="P12488" t="s">
        <v>2046</v>
      </c>
    </row>
    <row r="12489" spans="1:16" x14ac:dyDescent="0.2">
      <c r="A12489" t="s">
        <v>1937</v>
      </c>
      <c r="B12489">
        <v>48</v>
      </c>
      <c r="C12489">
        <v>2021</v>
      </c>
      <c r="D12489" t="s">
        <v>21</v>
      </c>
      <c r="E12489" t="s">
        <v>920</v>
      </c>
      <c r="F12489" t="s">
        <v>22</v>
      </c>
      <c r="G12489" t="s">
        <v>1403</v>
      </c>
      <c r="H12489">
        <v>35704</v>
      </c>
      <c r="I12489">
        <v>65494</v>
      </c>
      <c r="J12489">
        <v>3975</v>
      </c>
      <c r="K12489">
        <v>54721</v>
      </c>
      <c r="L12489">
        <v>14300</v>
      </c>
      <c r="M12489" t="s">
        <v>2043</v>
      </c>
      <c r="N12489" t="s">
        <v>2043</v>
      </c>
      <c r="O12489" t="s">
        <v>2043</v>
      </c>
      <c r="P12489" t="s">
        <v>2046</v>
      </c>
    </row>
    <row r="12490" spans="1:16" x14ac:dyDescent="0.2">
      <c r="A12490" t="s">
        <v>2074</v>
      </c>
      <c r="B12490">
        <v>49</v>
      </c>
      <c r="C12490">
        <v>2021</v>
      </c>
      <c r="D12490" t="s">
        <v>74</v>
      </c>
      <c r="E12490" t="s">
        <v>74</v>
      </c>
      <c r="F12490" t="s">
        <v>75</v>
      </c>
      <c r="G12490" t="s">
        <v>1439</v>
      </c>
      <c r="H12490">
        <v>102984</v>
      </c>
      <c r="I12490">
        <v>65398</v>
      </c>
      <c r="J12490">
        <v>6833</v>
      </c>
      <c r="K12490">
        <v>50710</v>
      </c>
      <c r="L12490">
        <v>114000</v>
      </c>
      <c r="M12490" t="s">
        <v>2043</v>
      </c>
      <c r="N12490" t="s">
        <v>2043</v>
      </c>
      <c r="O12490" t="s">
        <v>2043</v>
      </c>
      <c r="P12490" t="s">
        <v>2046</v>
      </c>
    </row>
    <row r="12491" spans="1:16" x14ac:dyDescent="0.2">
      <c r="A12491" t="s">
        <v>2066</v>
      </c>
      <c r="B12491">
        <v>50</v>
      </c>
      <c r="C12491">
        <v>2021</v>
      </c>
      <c r="D12491" t="s">
        <v>175</v>
      </c>
      <c r="E12491" t="s">
        <v>2067</v>
      </c>
      <c r="F12491" t="s">
        <v>55</v>
      </c>
      <c r="G12491" t="s">
        <v>1446</v>
      </c>
      <c r="H12491">
        <v>334953</v>
      </c>
      <c r="I12491">
        <v>65388</v>
      </c>
      <c r="J12491">
        <v>2864</v>
      </c>
      <c r="K12491">
        <v>201549</v>
      </c>
      <c r="L12491">
        <v>203000</v>
      </c>
      <c r="M12491" t="s">
        <v>2043</v>
      </c>
      <c r="N12491" t="s">
        <v>2043</v>
      </c>
      <c r="O12491" t="s">
        <v>2043</v>
      </c>
      <c r="P12491" t="s">
        <v>2046</v>
      </c>
    </row>
    <row r="12492" spans="1:16" x14ac:dyDescent="0.2">
      <c r="A12492" t="s">
        <v>1988</v>
      </c>
      <c r="B12492">
        <v>51</v>
      </c>
      <c r="C12492">
        <v>2021</v>
      </c>
      <c r="D12492" t="s">
        <v>987</v>
      </c>
      <c r="E12492" t="s">
        <v>2055</v>
      </c>
      <c r="F12492" t="s">
        <v>44</v>
      </c>
      <c r="G12492" t="s">
        <v>1417</v>
      </c>
      <c r="H12492">
        <v>31835</v>
      </c>
      <c r="I12492">
        <v>64355</v>
      </c>
      <c r="J12492">
        <v>1772</v>
      </c>
      <c r="K12492">
        <v>49719</v>
      </c>
      <c r="L12492">
        <v>38332</v>
      </c>
      <c r="M12492" t="s">
        <v>2043</v>
      </c>
      <c r="N12492" t="s">
        <v>2043</v>
      </c>
      <c r="O12492" t="s">
        <v>2043</v>
      </c>
      <c r="P12492" t="s">
        <v>2046</v>
      </c>
    </row>
    <row r="12493" spans="1:16" x14ac:dyDescent="0.2">
      <c r="A12493" t="s">
        <v>2615</v>
      </c>
      <c r="B12493">
        <v>52</v>
      </c>
      <c r="C12493">
        <v>2021</v>
      </c>
      <c r="D12493" t="s">
        <v>70</v>
      </c>
      <c r="E12493" t="s">
        <v>70</v>
      </c>
      <c r="F12493" t="s">
        <v>168</v>
      </c>
      <c r="G12493" t="s">
        <v>1614</v>
      </c>
      <c r="H12493">
        <v>8878</v>
      </c>
      <c r="I12493">
        <v>62455</v>
      </c>
      <c r="J12493">
        <v>466</v>
      </c>
      <c r="K12493">
        <v>24735</v>
      </c>
      <c r="L12493">
        <v>270000</v>
      </c>
      <c r="M12493" t="s">
        <v>2043</v>
      </c>
      <c r="N12493" t="s">
        <v>2043</v>
      </c>
      <c r="O12493" t="s">
        <v>2043</v>
      </c>
      <c r="P12493" t="s">
        <v>2046</v>
      </c>
    </row>
    <row r="12494" spans="1:16" x14ac:dyDescent="0.2">
      <c r="A12494" t="s">
        <v>1974</v>
      </c>
      <c r="B12494">
        <v>53</v>
      </c>
      <c r="C12494">
        <v>2021</v>
      </c>
      <c r="D12494" t="s">
        <v>21</v>
      </c>
      <c r="E12494" t="s">
        <v>920</v>
      </c>
      <c r="F12494" t="s">
        <v>22</v>
      </c>
      <c r="G12494" t="s">
        <v>1411</v>
      </c>
      <c r="H12494">
        <v>29267</v>
      </c>
      <c r="I12494">
        <v>60115</v>
      </c>
      <c r="J12494">
        <v>1421</v>
      </c>
      <c r="K12494">
        <v>51774</v>
      </c>
      <c r="L12494">
        <v>9964</v>
      </c>
      <c r="M12494" t="s">
        <v>2043</v>
      </c>
      <c r="N12494" t="s">
        <v>2043</v>
      </c>
      <c r="O12494" t="s">
        <v>2043</v>
      </c>
      <c r="P12494" t="s">
        <v>2046</v>
      </c>
    </row>
    <row r="12495" spans="1:16" x14ac:dyDescent="0.2">
      <c r="A12495" t="s">
        <v>1285</v>
      </c>
      <c r="B12495">
        <v>54</v>
      </c>
      <c r="C12495">
        <v>2021</v>
      </c>
      <c r="D12495" t="s">
        <v>74</v>
      </c>
      <c r="E12495" t="s">
        <v>74</v>
      </c>
      <c r="F12495" t="s">
        <v>44</v>
      </c>
      <c r="G12495" t="s">
        <v>1417</v>
      </c>
      <c r="H12495">
        <v>148665</v>
      </c>
      <c r="I12495">
        <v>58158</v>
      </c>
      <c r="J12495">
        <v>11873</v>
      </c>
      <c r="K12495">
        <v>152136</v>
      </c>
      <c r="L12495">
        <v>141000</v>
      </c>
      <c r="M12495" t="s">
        <v>2043</v>
      </c>
      <c r="N12495" t="s">
        <v>2043</v>
      </c>
      <c r="O12495" t="s">
        <v>2043</v>
      </c>
      <c r="P12495" t="s">
        <v>2046</v>
      </c>
    </row>
    <row r="12496" spans="1:16" x14ac:dyDescent="0.2">
      <c r="A12496" t="s">
        <v>2065</v>
      </c>
      <c r="B12496">
        <v>55</v>
      </c>
      <c r="C12496">
        <v>2021</v>
      </c>
      <c r="D12496" t="s">
        <v>97</v>
      </c>
      <c r="E12496" t="s">
        <v>2044</v>
      </c>
      <c r="F12496" t="s">
        <v>41</v>
      </c>
      <c r="G12496" t="s">
        <v>1447</v>
      </c>
      <c r="H12496">
        <v>36022</v>
      </c>
      <c r="I12496">
        <v>57033</v>
      </c>
      <c r="J12496">
        <v>374</v>
      </c>
      <c r="K12496">
        <v>940722</v>
      </c>
      <c r="L12496">
        <v>41671</v>
      </c>
      <c r="M12496" t="s">
        <v>2043</v>
      </c>
      <c r="N12496" t="s">
        <v>2043</v>
      </c>
      <c r="O12496" t="s">
        <v>2043</v>
      </c>
      <c r="P12496" t="s">
        <v>2046</v>
      </c>
    </row>
    <row r="12497" spans="1:16" x14ac:dyDescent="0.2">
      <c r="A12497" t="s">
        <v>2050</v>
      </c>
      <c r="B12497">
        <v>56</v>
      </c>
      <c r="C12497">
        <v>2021</v>
      </c>
      <c r="D12497" t="s">
        <v>30</v>
      </c>
      <c r="E12497" t="s">
        <v>2045</v>
      </c>
      <c r="F12497" t="s">
        <v>55</v>
      </c>
      <c r="G12497" t="s">
        <v>1409</v>
      </c>
      <c r="H12497">
        <v>39580</v>
      </c>
      <c r="I12497">
        <v>56639</v>
      </c>
      <c r="J12497">
        <v>2844</v>
      </c>
      <c r="K12497">
        <v>34681</v>
      </c>
      <c r="L12497">
        <v>53000</v>
      </c>
      <c r="M12497" t="s">
        <v>2043</v>
      </c>
      <c r="N12497" t="s">
        <v>2043</v>
      </c>
      <c r="O12497" t="s">
        <v>2043</v>
      </c>
      <c r="P12497" t="s">
        <v>2046</v>
      </c>
    </row>
    <row r="12498" spans="1:16" x14ac:dyDescent="0.2">
      <c r="A12498" t="s">
        <v>2644</v>
      </c>
      <c r="B12498">
        <v>57</v>
      </c>
      <c r="C12498">
        <v>2021</v>
      </c>
      <c r="D12498" t="s">
        <v>74</v>
      </c>
      <c r="E12498" t="s">
        <v>74</v>
      </c>
      <c r="F12498" t="s">
        <v>146</v>
      </c>
      <c r="G12498" t="s">
        <v>1466</v>
      </c>
      <c r="H12498">
        <v>117144</v>
      </c>
      <c r="I12498">
        <v>56587</v>
      </c>
      <c r="J12498">
        <v>3519</v>
      </c>
      <c r="K12498">
        <v>162153</v>
      </c>
      <c r="L12498">
        <v>181000</v>
      </c>
      <c r="M12498" t="s">
        <v>2043</v>
      </c>
      <c r="N12498" t="s">
        <v>2043</v>
      </c>
      <c r="O12498" t="s">
        <v>2043</v>
      </c>
      <c r="P12498" t="s">
        <v>2046</v>
      </c>
    </row>
    <row r="12499" spans="1:16" x14ac:dyDescent="0.2">
      <c r="A12499" t="s">
        <v>2648</v>
      </c>
      <c r="B12499">
        <v>58</v>
      </c>
      <c r="C12499">
        <v>2021</v>
      </c>
      <c r="D12499" t="s">
        <v>79</v>
      </c>
      <c r="E12499" t="s">
        <v>2044</v>
      </c>
      <c r="F12499" t="s">
        <v>28</v>
      </c>
      <c r="G12499" t="s">
        <v>1406</v>
      </c>
      <c r="H12499">
        <v>1284</v>
      </c>
      <c r="I12499">
        <v>54140</v>
      </c>
      <c r="J12499">
        <v>170</v>
      </c>
      <c r="K12499">
        <v>13475</v>
      </c>
      <c r="L12499">
        <v>2950</v>
      </c>
      <c r="M12499" t="s">
        <v>2043</v>
      </c>
      <c r="N12499" t="s">
        <v>2043</v>
      </c>
      <c r="O12499" t="s">
        <v>2043</v>
      </c>
      <c r="P12499" t="s">
        <v>2046</v>
      </c>
    </row>
    <row r="12500" spans="1:16" x14ac:dyDescent="0.2">
      <c r="A12500" t="s">
        <v>2086</v>
      </c>
      <c r="B12500">
        <v>59</v>
      </c>
      <c r="C12500">
        <v>2021</v>
      </c>
      <c r="D12500" t="s">
        <v>57</v>
      </c>
      <c r="E12500" t="s">
        <v>2044</v>
      </c>
      <c r="F12500" t="s">
        <v>28</v>
      </c>
      <c r="G12500" t="s">
        <v>1406</v>
      </c>
      <c r="H12500">
        <v>116903</v>
      </c>
      <c r="I12500">
        <v>53498</v>
      </c>
      <c r="J12500">
        <v>9459</v>
      </c>
      <c r="K12500">
        <v>1163028</v>
      </c>
      <c r="L12500">
        <v>40500</v>
      </c>
      <c r="M12500" t="s">
        <v>2043</v>
      </c>
      <c r="N12500" t="s">
        <v>2043</v>
      </c>
      <c r="O12500" t="s">
        <v>2043</v>
      </c>
      <c r="P12500" t="s">
        <v>2046</v>
      </c>
    </row>
    <row r="12501" spans="1:16" x14ac:dyDescent="0.2">
      <c r="A12501" t="s">
        <v>2071</v>
      </c>
      <c r="B12501">
        <v>60</v>
      </c>
      <c r="C12501">
        <v>2021</v>
      </c>
      <c r="D12501" t="s">
        <v>985</v>
      </c>
      <c r="E12501" t="s">
        <v>115</v>
      </c>
      <c r="F12501" t="s">
        <v>22</v>
      </c>
      <c r="G12501" t="s">
        <v>1403</v>
      </c>
      <c r="H12501">
        <v>40190</v>
      </c>
      <c r="I12501">
        <v>52893</v>
      </c>
      <c r="J12501">
        <v>216</v>
      </c>
      <c r="K12501">
        <v>22628</v>
      </c>
      <c r="L12501">
        <v>57000</v>
      </c>
      <c r="M12501" t="s">
        <v>2043</v>
      </c>
      <c r="N12501" t="s">
        <v>2043</v>
      </c>
      <c r="O12501" t="s">
        <v>2043</v>
      </c>
      <c r="P12501" t="s">
        <v>2046</v>
      </c>
    </row>
    <row r="12502" spans="1:16" x14ac:dyDescent="0.2">
      <c r="A12502" t="s">
        <v>1173</v>
      </c>
      <c r="B12502">
        <v>61</v>
      </c>
      <c r="C12502">
        <v>2021</v>
      </c>
      <c r="D12502" t="s">
        <v>57</v>
      </c>
      <c r="E12502" t="s">
        <v>2044</v>
      </c>
      <c r="F12502" t="s">
        <v>28</v>
      </c>
      <c r="G12502" t="s">
        <v>1406</v>
      </c>
      <c r="H12502">
        <v>146162</v>
      </c>
      <c r="I12502">
        <v>52047</v>
      </c>
      <c r="J12502">
        <v>10996</v>
      </c>
      <c r="K12502">
        <v>1115862</v>
      </c>
      <c r="L12502">
        <v>68097</v>
      </c>
      <c r="M12502" t="s">
        <v>2043</v>
      </c>
      <c r="N12502" t="s">
        <v>2043</v>
      </c>
      <c r="O12502" t="s">
        <v>2043</v>
      </c>
      <c r="P12502" t="s">
        <v>2046</v>
      </c>
    </row>
    <row r="12503" spans="1:16" x14ac:dyDescent="0.2">
      <c r="A12503" t="s">
        <v>2569</v>
      </c>
      <c r="B12503">
        <v>62</v>
      </c>
      <c r="C12503">
        <v>2021</v>
      </c>
      <c r="D12503" t="s">
        <v>1294</v>
      </c>
      <c r="E12503" t="s">
        <v>112</v>
      </c>
      <c r="F12503" t="s">
        <v>113</v>
      </c>
      <c r="G12503" t="s">
        <v>1440</v>
      </c>
      <c r="H12503">
        <v>63459</v>
      </c>
      <c r="I12503">
        <v>51533</v>
      </c>
      <c r="J12503">
        <v>3754</v>
      </c>
      <c r="K12503">
        <v>47490</v>
      </c>
      <c r="L12503">
        <v>235000</v>
      </c>
      <c r="M12503" t="s">
        <v>2043</v>
      </c>
      <c r="N12503" t="s">
        <v>2043</v>
      </c>
      <c r="O12503" t="s">
        <v>2043</v>
      </c>
      <c r="P12503" t="s">
        <v>2046</v>
      </c>
    </row>
    <row r="12504" spans="1:16" x14ac:dyDescent="0.2">
      <c r="A12504" t="s">
        <v>2070</v>
      </c>
      <c r="B12504">
        <v>63</v>
      </c>
      <c r="C12504">
        <v>2021</v>
      </c>
      <c r="D12504" t="s">
        <v>970</v>
      </c>
      <c r="E12504" t="s">
        <v>2045</v>
      </c>
      <c r="F12504" t="s">
        <v>55</v>
      </c>
      <c r="G12504" t="s">
        <v>1456</v>
      </c>
      <c r="H12504">
        <v>218309</v>
      </c>
      <c r="I12504">
        <v>49301</v>
      </c>
      <c r="J12504">
        <v>11214</v>
      </c>
      <c r="K12504">
        <v>94853</v>
      </c>
      <c r="L12504">
        <v>77500</v>
      </c>
      <c r="M12504" t="s">
        <v>2043</v>
      </c>
      <c r="N12504" t="s">
        <v>2043</v>
      </c>
      <c r="O12504" t="s">
        <v>2043</v>
      </c>
      <c r="P12504" t="s">
        <v>2046</v>
      </c>
    </row>
    <row r="12505" spans="1:16" x14ac:dyDescent="0.2">
      <c r="A12505" t="s">
        <v>2292</v>
      </c>
      <c r="B12505">
        <v>64</v>
      </c>
      <c r="C12505">
        <v>2021</v>
      </c>
      <c r="D12505" t="s">
        <v>27</v>
      </c>
      <c r="E12505" t="s">
        <v>27</v>
      </c>
      <c r="F12505" t="s">
        <v>33</v>
      </c>
      <c r="G12505" t="s">
        <v>1498</v>
      </c>
      <c r="H12505">
        <v>128966</v>
      </c>
      <c r="I12505">
        <v>48097</v>
      </c>
      <c r="J12505">
        <v>3222</v>
      </c>
      <c r="K12505">
        <v>144206</v>
      </c>
      <c r="L12505">
        <v>96100</v>
      </c>
      <c r="M12505" t="s">
        <v>2043</v>
      </c>
      <c r="N12505" t="s">
        <v>2043</v>
      </c>
      <c r="O12505" t="s">
        <v>2043</v>
      </c>
      <c r="P12505" t="s">
        <v>2046</v>
      </c>
    </row>
    <row r="12506" spans="1:16" x14ac:dyDescent="0.2">
      <c r="A12506" t="s">
        <v>2081</v>
      </c>
      <c r="B12506">
        <v>65</v>
      </c>
      <c r="C12506">
        <v>2021</v>
      </c>
      <c r="D12506" t="s">
        <v>100</v>
      </c>
      <c r="E12506" t="s">
        <v>112</v>
      </c>
      <c r="F12506" t="s">
        <v>41</v>
      </c>
      <c r="G12506" t="s">
        <v>1544</v>
      </c>
      <c r="H12506">
        <v>195062</v>
      </c>
      <c r="I12506">
        <v>47994</v>
      </c>
      <c r="J12506">
        <v>7067</v>
      </c>
      <c r="K12506">
        <v>91588</v>
      </c>
      <c r="L12506">
        <v>73500</v>
      </c>
      <c r="M12506" t="s">
        <v>2043</v>
      </c>
      <c r="N12506" t="s">
        <v>2043</v>
      </c>
      <c r="O12506" t="s">
        <v>2043</v>
      </c>
      <c r="P12506" t="s">
        <v>2046</v>
      </c>
    </row>
    <row r="12507" spans="1:16" x14ac:dyDescent="0.2">
      <c r="A12507" t="s">
        <v>2082</v>
      </c>
      <c r="B12507">
        <v>66</v>
      </c>
      <c r="C12507">
        <v>2021</v>
      </c>
      <c r="D12507" t="s">
        <v>1830</v>
      </c>
      <c r="E12507" t="s">
        <v>2042</v>
      </c>
      <c r="F12507" t="s">
        <v>72</v>
      </c>
      <c r="G12507" t="s">
        <v>1452</v>
      </c>
      <c r="H12507">
        <v>28708</v>
      </c>
      <c r="I12507">
        <v>47262</v>
      </c>
      <c r="J12507">
        <v>1798</v>
      </c>
      <c r="K12507">
        <v>19067</v>
      </c>
      <c r="L12507">
        <v>81600</v>
      </c>
      <c r="M12507" t="s">
        <v>2043</v>
      </c>
      <c r="N12507" t="s">
        <v>2046</v>
      </c>
      <c r="O12507" t="s">
        <v>2043</v>
      </c>
      <c r="P12507" t="s">
        <v>2046</v>
      </c>
    </row>
    <row r="12508" spans="1:16" x14ac:dyDescent="0.2">
      <c r="A12508" t="s">
        <v>2089</v>
      </c>
      <c r="B12508">
        <v>67</v>
      </c>
      <c r="C12508">
        <v>2021</v>
      </c>
      <c r="D12508" t="s">
        <v>40</v>
      </c>
      <c r="E12508" t="s">
        <v>2044</v>
      </c>
      <c r="F12508" t="s">
        <v>28</v>
      </c>
      <c r="G12508" t="s">
        <v>1406</v>
      </c>
      <c r="I12508">
        <v>46712</v>
      </c>
      <c r="J12508">
        <v>822</v>
      </c>
      <c r="K12508">
        <v>359313</v>
      </c>
      <c r="L12508">
        <v>11506</v>
      </c>
      <c r="M12508" t="s">
        <v>2043</v>
      </c>
      <c r="N12508" t="s">
        <v>2043</v>
      </c>
      <c r="O12508" t="s">
        <v>2043</v>
      </c>
      <c r="P12508" t="s">
        <v>2046</v>
      </c>
    </row>
    <row r="12509" spans="1:16" x14ac:dyDescent="0.2">
      <c r="A12509" t="s">
        <v>2144</v>
      </c>
      <c r="B12509">
        <v>68</v>
      </c>
      <c r="C12509">
        <v>2021</v>
      </c>
      <c r="D12509" t="s">
        <v>100</v>
      </c>
      <c r="E12509" t="s">
        <v>112</v>
      </c>
      <c r="F12509" t="s">
        <v>44</v>
      </c>
      <c r="G12509" t="s">
        <v>2145</v>
      </c>
      <c r="H12509">
        <v>190989</v>
      </c>
      <c r="I12509">
        <v>45804</v>
      </c>
      <c r="J12509">
        <v>4616</v>
      </c>
      <c r="K12509">
        <v>150565</v>
      </c>
      <c r="L12509">
        <v>47000</v>
      </c>
      <c r="M12509" t="s">
        <v>2043</v>
      </c>
      <c r="N12509" t="s">
        <v>2043</v>
      </c>
      <c r="O12509" t="s">
        <v>2043</v>
      </c>
      <c r="P12509" t="s">
        <v>2046</v>
      </c>
    </row>
    <row r="12510" spans="1:16" x14ac:dyDescent="0.2">
      <c r="A12510" t="s">
        <v>2105</v>
      </c>
      <c r="B12510">
        <v>69</v>
      </c>
      <c r="C12510">
        <v>2021</v>
      </c>
      <c r="D12510" t="s">
        <v>70</v>
      </c>
      <c r="E12510" t="s">
        <v>70</v>
      </c>
      <c r="F12510" t="s">
        <v>177</v>
      </c>
      <c r="G12510" t="s">
        <v>1473</v>
      </c>
      <c r="I12510">
        <v>45204</v>
      </c>
      <c r="J12510">
        <v>3972</v>
      </c>
      <c r="K12510">
        <v>28094</v>
      </c>
      <c r="L12510">
        <v>227000</v>
      </c>
      <c r="M12510" t="s">
        <v>2043</v>
      </c>
      <c r="N12510" t="s">
        <v>2043</v>
      </c>
      <c r="O12510" t="s">
        <v>2043</v>
      </c>
      <c r="P12510" t="s">
        <v>2046</v>
      </c>
    </row>
    <row r="12511" spans="1:16" x14ac:dyDescent="0.2">
      <c r="A12511" t="s">
        <v>2097</v>
      </c>
      <c r="B12511">
        <v>70</v>
      </c>
      <c r="C12511">
        <v>2021</v>
      </c>
      <c r="D12511" t="s">
        <v>65</v>
      </c>
      <c r="E12511" t="s">
        <v>2044</v>
      </c>
      <c r="F12511" t="s">
        <v>44</v>
      </c>
      <c r="G12511" t="s">
        <v>1443</v>
      </c>
      <c r="H12511">
        <v>34800</v>
      </c>
      <c r="I12511">
        <v>44791</v>
      </c>
      <c r="J12511">
        <v>5576</v>
      </c>
      <c r="K12511">
        <v>125987</v>
      </c>
      <c r="L12511">
        <v>42010</v>
      </c>
      <c r="M12511" t="s">
        <v>2043</v>
      </c>
      <c r="N12511" t="s">
        <v>2043</v>
      </c>
      <c r="O12511" t="s">
        <v>2043</v>
      </c>
      <c r="P12511" t="s">
        <v>2046</v>
      </c>
    </row>
    <row r="12512" spans="1:16" x14ac:dyDescent="0.2">
      <c r="A12512" t="s">
        <v>219</v>
      </c>
      <c r="B12512">
        <v>71</v>
      </c>
      <c r="C12512">
        <v>2021</v>
      </c>
      <c r="D12512" t="s">
        <v>65</v>
      </c>
      <c r="E12512" t="s">
        <v>2044</v>
      </c>
      <c r="F12512" t="s">
        <v>146</v>
      </c>
      <c r="G12512" t="s">
        <v>1465</v>
      </c>
      <c r="I12512">
        <v>43796</v>
      </c>
      <c r="J12512">
        <v>758</v>
      </c>
      <c r="K12512">
        <v>145377</v>
      </c>
      <c r="L12512">
        <v>45000</v>
      </c>
      <c r="M12512" t="s">
        <v>2043</v>
      </c>
      <c r="N12512" t="s">
        <v>2043</v>
      </c>
      <c r="O12512" t="s">
        <v>2043</v>
      </c>
      <c r="P12512" t="s">
        <v>2046</v>
      </c>
    </row>
    <row r="12513" spans="1:16" x14ac:dyDescent="0.2">
      <c r="A12513" t="s">
        <v>2059</v>
      </c>
      <c r="B12513">
        <v>72</v>
      </c>
      <c r="C12513">
        <v>2021</v>
      </c>
      <c r="D12513" t="s">
        <v>65</v>
      </c>
      <c r="E12513" t="s">
        <v>2044</v>
      </c>
      <c r="F12513" t="s">
        <v>28</v>
      </c>
      <c r="G12513" t="s">
        <v>1406</v>
      </c>
      <c r="H12513">
        <v>39849</v>
      </c>
      <c r="I12513">
        <v>43736</v>
      </c>
      <c r="J12513">
        <v>5944</v>
      </c>
      <c r="K12513">
        <v>586481</v>
      </c>
      <c r="L12513">
        <v>45000</v>
      </c>
      <c r="M12513" t="s">
        <v>2043</v>
      </c>
      <c r="N12513" t="s">
        <v>2043</v>
      </c>
      <c r="O12513" t="s">
        <v>2043</v>
      </c>
      <c r="P12513" t="s">
        <v>2046</v>
      </c>
    </row>
    <row r="12514" spans="1:16" x14ac:dyDescent="0.2">
      <c r="A12514" t="s">
        <v>2091</v>
      </c>
      <c r="B12514">
        <v>73</v>
      </c>
      <c r="C12514">
        <v>2021</v>
      </c>
      <c r="D12514" t="s">
        <v>987</v>
      </c>
      <c r="E12514" t="s">
        <v>2055</v>
      </c>
      <c r="F12514" t="s">
        <v>25</v>
      </c>
      <c r="G12514" t="s">
        <v>1459</v>
      </c>
      <c r="H12514">
        <v>27100</v>
      </c>
      <c r="I12514">
        <v>43185</v>
      </c>
      <c r="J12514">
        <v>2061</v>
      </c>
      <c r="K12514">
        <v>34456</v>
      </c>
      <c r="L12514">
        <v>139000</v>
      </c>
      <c r="M12514" t="s">
        <v>2043</v>
      </c>
      <c r="N12514" t="s">
        <v>2043</v>
      </c>
      <c r="O12514" t="s">
        <v>2043</v>
      </c>
      <c r="P12514" t="s">
        <v>2046</v>
      </c>
    </row>
    <row r="12515" spans="1:16" x14ac:dyDescent="0.2">
      <c r="A12515" t="s">
        <v>2151</v>
      </c>
      <c r="B12515">
        <v>74</v>
      </c>
      <c r="C12515">
        <v>2021</v>
      </c>
      <c r="D12515" t="s">
        <v>65</v>
      </c>
      <c r="E12515" t="s">
        <v>2044</v>
      </c>
      <c r="F12515" t="s">
        <v>53</v>
      </c>
      <c r="G12515" t="s">
        <v>1505</v>
      </c>
      <c r="H12515">
        <v>55947</v>
      </c>
      <c r="I12515">
        <v>42658</v>
      </c>
      <c r="J12515">
        <v>5705</v>
      </c>
      <c r="K12515">
        <v>64098</v>
      </c>
      <c r="L12515">
        <v>43326</v>
      </c>
      <c r="M12515" t="s">
        <v>2043</v>
      </c>
      <c r="N12515" t="s">
        <v>2046</v>
      </c>
      <c r="O12515" t="s">
        <v>2043</v>
      </c>
      <c r="P12515" t="s">
        <v>2046</v>
      </c>
    </row>
    <row r="12516" spans="1:16" x14ac:dyDescent="0.2">
      <c r="A12516" t="s">
        <v>2188</v>
      </c>
      <c r="B12516">
        <v>75</v>
      </c>
      <c r="C12516">
        <v>2021</v>
      </c>
      <c r="D12516" t="s">
        <v>100</v>
      </c>
      <c r="E12516" t="s">
        <v>112</v>
      </c>
      <c r="F12516" t="s">
        <v>28</v>
      </c>
      <c r="G12516" t="s">
        <v>1406</v>
      </c>
      <c r="H12516">
        <v>141028</v>
      </c>
      <c r="I12516">
        <v>42518</v>
      </c>
      <c r="J12516">
        <v>9015</v>
      </c>
      <c r="K12516">
        <v>118481</v>
      </c>
      <c r="L12516">
        <v>30250</v>
      </c>
      <c r="M12516" t="s">
        <v>2043</v>
      </c>
      <c r="N12516" t="s">
        <v>2043</v>
      </c>
      <c r="O12516" t="s">
        <v>2043</v>
      </c>
      <c r="P12516" t="s">
        <v>2046</v>
      </c>
    </row>
    <row r="12517" spans="1:16" x14ac:dyDescent="0.2">
      <c r="A12517" t="s">
        <v>2093</v>
      </c>
      <c r="B12517">
        <v>76</v>
      </c>
      <c r="C12517">
        <v>2021</v>
      </c>
      <c r="D12517" t="s">
        <v>43</v>
      </c>
      <c r="E12517" t="s">
        <v>2044</v>
      </c>
      <c r="F12517" t="s">
        <v>53</v>
      </c>
      <c r="G12517" t="s">
        <v>1471</v>
      </c>
      <c r="I12517">
        <v>41930</v>
      </c>
      <c r="J12517">
        <v>138</v>
      </c>
      <c r="K12517">
        <v>256589</v>
      </c>
      <c r="L12517">
        <v>25391</v>
      </c>
      <c r="M12517" t="s">
        <v>2043</v>
      </c>
      <c r="N12517" t="s">
        <v>2043</v>
      </c>
      <c r="O12517" t="s">
        <v>2043</v>
      </c>
      <c r="P12517" t="s">
        <v>2046</v>
      </c>
    </row>
    <row r="12518" spans="1:16" x14ac:dyDescent="0.2">
      <c r="A12518" t="s">
        <v>2003</v>
      </c>
      <c r="B12518">
        <v>77</v>
      </c>
      <c r="C12518">
        <v>2021</v>
      </c>
      <c r="D12518" t="s">
        <v>100</v>
      </c>
      <c r="E12518" t="s">
        <v>112</v>
      </c>
      <c r="F12518" t="s">
        <v>28</v>
      </c>
      <c r="G12518" t="s">
        <v>1406</v>
      </c>
      <c r="H12518">
        <v>202097</v>
      </c>
      <c r="I12518">
        <v>41908</v>
      </c>
      <c r="J12518">
        <v>9616</v>
      </c>
      <c r="K12518">
        <v>154229</v>
      </c>
      <c r="L12518">
        <v>78500</v>
      </c>
      <c r="M12518" t="s">
        <v>2043</v>
      </c>
      <c r="N12518" t="s">
        <v>2043</v>
      </c>
      <c r="O12518" t="s">
        <v>2043</v>
      </c>
      <c r="P12518" t="s">
        <v>2046</v>
      </c>
    </row>
    <row r="12519" spans="1:16" x14ac:dyDescent="0.2">
      <c r="A12519" t="s">
        <v>2001</v>
      </c>
      <c r="B12519">
        <v>78</v>
      </c>
      <c r="C12519">
        <v>2021</v>
      </c>
      <c r="D12519" t="s">
        <v>1722</v>
      </c>
      <c r="E12519" t="s">
        <v>2064</v>
      </c>
      <c r="F12519" t="s">
        <v>44</v>
      </c>
      <c r="G12519" t="s">
        <v>1428</v>
      </c>
      <c r="H12519">
        <v>126440</v>
      </c>
      <c r="I12519">
        <v>41748</v>
      </c>
      <c r="J12519">
        <v>2998</v>
      </c>
      <c r="K12519">
        <v>78324</v>
      </c>
      <c r="L12519">
        <v>97300</v>
      </c>
      <c r="M12519" t="s">
        <v>2043</v>
      </c>
      <c r="N12519" t="s">
        <v>2043</v>
      </c>
      <c r="O12519" t="s">
        <v>2043</v>
      </c>
      <c r="P12519" t="s">
        <v>2046</v>
      </c>
    </row>
    <row r="12520" spans="1:16" x14ac:dyDescent="0.2">
      <c r="A12520" t="s">
        <v>2478</v>
      </c>
      <c r="B12520">
        <v>79</v>
      </c>
      <c r="C12520">
        <v>2021</v>
      </c>
      <c r="D12520" t="s">
        <v>40</v>
      </c>
      <c r="E12520" t="s">
        <v>2044</v>
      </c>
      <c r="F12520" t="s">
        <v>28</v>
      </c>
      <c r="G12520" t="s">
        <v>1406</v>
      </c>
      <c r="I12520">
        <v>41619</v>
      </c>
      <c r="J12520">
        <v>558</v>
      </c>
      <c r="K12520">
        <v>654252</v>
      </c>
      <c r="L12520">
        <v>14953</v>
      </c>
      <c r="M12520" t="s">
        <v>2043</v>
      </c>
      <c r="N12520" t="s">
        <v>2046</v>
      </c>
      <c r="O12520" t="s">
        <v>2043</v>
      </c>
      <c r="P12520" t="s">
        <v>2046</v>
      </c>
    </row>
    <row r="12521" spans="1:16" x14ac:dyDescent="0.2">
      <c r="A12521" t="s">
        <v>2090</v>
      </c>
      <c r="B12521">
        <v>80</v>
      </c>
      <c r="C12521">
        <v>2021</v>
      </c>
      <c r="D12521" t="s">
        <v>636</v>
      </c>
      <c r="E12521" t="s">
        <v>2045</v>
      </c>
      <c r="F12521" t="s">
        <v>22</v>
      </c>
      <c r="G12521" t="s">
        <v>1617</v>
      </c>
      <c r="H12521">
        <v>202338</v>
      </c>
      <c r="I12521">
        <v>39068</v>
      </c>
      <c r="J12521">
        <v>10135</v>
      </c>
      <c r="K12521">
        <v>115438</v>
      </c>
      <c r="L12521">
        <v>135000</v>
      </c>
      <c r="M12521" t="s">
        <v>2043</v>
      </c>
      <c r="N12521" t="s">
        <v>2046</v>
      </c>
      <c r="O12521" t="s">
        <v>2043</v>
      </c>
      <c r="P12521" t="s">
        <v>2046</v>
      </c>
    </row>
    <row r="12522" spans="1:16" x14ac:dyDescent="0.2">
      <c r="A12522" t="s">
        <v>2616</v>
      </c>
      <c r="B12522">
        <v>81</v>
      </c>
      <c r="C12522">
        <v>2021</v>
      </c>
      <c r="D12522" t="s">
        <v>223</v>
      </c>
      <c r="E12522" t="s">
        <v>920</v>
      </c>
      <c r="F12522" t="s">
        <v>22</v>
      </c>
      <c r="G12522" t="s">
        <v>1502</v>
      </c>
      <c r="H12522">
        <v>20755</v>
      </c>
      <c r="I12522">
        <v>38954</v>
      </c>
      <c r="J12522">
        <v>648</v>
      </c>
      <c r="K12522">
        <v>95144</v>
      </c>
      <c r="L12522">
        <v>11421</v>
      </c>
      <c r="M12522" t="s">
        <v>2043</v>
      </c>
      <c r="N12522" t="s">
        <v>2043</v>
      </c>
      <c r="O12522" t="s">
        <v>2043</v>
      </c>
      <c r="P12522" t="s">
        <v>2046</v>
      </c>
    </row>
    <row r="12523" spans="1:16" x14ac:dyDescent="0.2">
      <c r="A12523" t="s">
        <v>2647</v>
      </c>
      <c r="B12523">
        <v>82</v>
      </c>
      <c r="C12523">
        <v>2021</v>
      </c>
      <c r="D12523" t="s">
        <v>46</v>
      </c>
      <c r="E12523" t="s">
        <v>46</v>
      </c>
      <c r="F12523" t="s">
        <v>18</v>
      </c>
      <c r="G12523" t="s">
        <v>1426</v>
      </c>
      <c r="H12523">
        <v>47650</v>
      </c>
      <c r="I12523">
        <v>38542</v>
      </c>
      <c r="J12523">
        <v>1225</v>
      </c>
      <c r="K12523">
        <v>61470</v>
      </c>
      <c r="L12523">
        <v>35700</v>
      </c>
      <c r="M12523" t="s">
        <v>2043</v>
      </c>
      <c r="N12523" t="s">
        <v>2043</v>
      </c>
      <c r="O12523" t="s">
        <v>2043</v>
      </c>
      <c r="P12523" t="s">
        <v>2046</v>
      </c>
    </row>
    <row r="12524" spans="1:16" x14ac:dyDescent="0.2">
      <c r="A12524" t="s">
        <v>2096</v>
      </c>
      <c r="B12524">
        <v>83</v>
      </c>
      <c r="C12524">
        <v>2021</v>
      </c>
      <c r="D12524" t="s">
        <v>79</v>
      </c>
      <c r="E12524" t="s">
        <v>2044</v>
      </c>
      <c r="F12524" t="s">
        <v>28</v>
      </c>
      <c r="G12524" t="s">
        <v>1406</v>
      </c>
      <c r="H12524">
        <v>113636</v>
      </c>
      <c r="I12524">
        <v>38185</v>
      </c>
      <c r="J12524">
        <v>3135</v>
      </c>
      <c r="K12524">
        <v>191367</v>
      </c>
      <c r="L12524">
        <v>63700</v>
      </c>
      <c r="M12524" t="s">
        <v>2043</v>
      </c>
      <c r="N12524" t="s">
        <v>2043</v>
      </c>
      <c r="O12524" t="s">
        <v>2043</v>
      </c>
      <c r="P12524" t="s">
        <v>2046</v>
      </c>
    </row>
    <row r="12525" spans="1:16" x14ac:dyDescent="0.2">
      <c r="A12525" t="s">
        <v>2104</v>
      </c>
      <c r="B12525">
        <v>84</v>
      </c>
      <c r="C12525">
        <v>2021</v>
      </c>
      <c r="D12525" t="s">
        <v>74</v>
      </c>
      <c r="E12525" t="s">
        <v>74</v>
      </c>
      <c r="F12525" t="s">
        <v>35</v>
      </c>
      <c r="G12525" t="s">
        <v>1435</v>
      </c>
      <c r="H12525">
        <v>51482</v>
      </c>
      <c r="I12525">
        <v>37925</v>
      </c>
      <c r="J12525">
        <v>3167</v>
      </c>
      <c r="K12525">
        <v>51308</v>
      </c>
      <c r="L12525">
        <v>100700</v>
      </c>
      <c r="M12525" t="s">
        <v>2043</v>
      </c>
      <c r="N12525" t="s">
        <v>2046</v>
      </c>
      <c r="O12525" t="s">
        <v>2043</v>
      </c>
      <c r="P12525" t="s">
        <v>2046</v>
      </c>
    </row>
    <row r="12526" spans="1:16" x14ac:dyDescent="0.2">
      <c r="A12526" t="s">
        <v>2110</v>
      </c>
      <c r="B12526">
        <v>85</v>
      </c>
      <c r="C12526">
        <v>2021</v>
      </c>
      <c r="D12526" t="s">
        <v>283</v>
      </c>
      <c r="E12526" t="s">
        <v>283</v>
      </c>
      <c r="F12526" t="s">
        <v>370</v>
      </c>
      <c r="G12526" t="s">
        <v>1504</v>
      </c>
      <c r="H12526">
        <v>209500</v>
      </c>
      <c r="I12526">
        <v>37403</v>
      </c>
      <c r="J12526">
        <v>2539</v>
      </c>
      <c r="K12526">
        <v>31342</v>
      </c>
      <c r="L12526">
        <v>75400</v>
      </c>
      <c r="M12526" t="s">
        <v>2043</v>
      </c>
      <c r="N12526" t="s">
        <v>2043</v>
      </c>
      <c r="O12526" t="s">
        <v>2043</v>
      </c>
      <c r="P12526" t="s">
        <v>2046</v>
      </c>
    </row>
    <row r="12527" spans="1:16" x14ac:dyDescent="0.2">
      <c r="A12527" t="s">
        <v>2126</v>
      </c>
      <c r="B12527">
        <v>86</v>
      </c>
      <c r="C12527">
        <v>2021</v>
      </c>
      <c r="D12527" t="s">
        <v>74</v>
      </c>
      <c r="E12527" t="s">
        <v>74</v>
      </c>
      <c r="F12527" t="s">
        <v>35</v>
      </c>
      <c r="G12527" t="s">
        <v>1464</v>
      </c>
      <c r="H12527">
        <v>53957</v>
      </c>
      <c r="I12527">
        <v>36799</v>
      </c>
      <c r="J12527">
        <v>3189</v>
      </c>
      <c r="K12527">
        <v>44469</v>
      </c>
      <c r="L12527">
        <v>97000</v>
      </c>
      <c r="M12527" t="s">
        <v>2043</v>
      </c>
      <c r="N12527" t="s">
        <v>2046</v>
      </c>
      <c r="O12527" t="s">
        <v>2043</v>
      </c>
      <c r="P12527" t="s">
        <v>2046</v>
      </c>
    </row>
    <row r="12528" spans="1:16" x14ac:dyDescent="0.2">
      <c r="A12528" t="s">
        <v>2125</v>
      </c>
      <c r="B12528">
        <v>87</v>
      </c>
      <c r="C12528">
        <v>2021</v>
      </c>
      <c r="D12528" t="s">
        <v>65</v>
      </c>
      <c r="E12528" t="s">
        <v>2044</v>
      </c>
      <c r="F12528" t="s">
        <v>22</v>
      </c>
      <c r="G12528" t="s">
        <v>1411</v>
      </c>
      <c r="I12528">
        <v>36296</v>
      </c>
      <c r="J12528">
        <v>3907</v>
      </c>
      <c r="K12528">
        <v>200348</v>
      </c>
      <c r="L12528">
        <v>35935</v>
      </c>
      <c r="M12528" t="s">
        <v>2043</v>
      </c>
      <c r="N12528" t="s">
        <v>2043</v>
      </c>
      <c r="O12528" t="s">
        <v>2043</v>
      </c>
      <c r="P12528" t="s">
        <v>2046</v>
      </c>
    </row>
    <row r="12529" spans="1:16" x14ac:dyDescent="0.2">
      <c r="A12529" t="s">
        <v>2094</v>
      </c>
      <c r="B12529">
        <v>88</v>
      </c>
      <c r="C12529">
        <v>2021</v>
      </c>
      <c r="D12529" t="s">
        <v>1722</v>
      </c>
      <c r="E12529" t="s">
        <v>2064</v>
      </c>
      <c r="F12529" t="s">
        <v>44</v>
      </c>
      <c r="G12529" t="s">
        <v>1467</v>
      </c>
      <c r="H12529">
        <v>117270</v>
      </c>
      <c r="I12529">
        <v>35540</v>
      </c>
      <c r="J12529">
        <v>2751</v>
      </c>
      <c r="K12529">
        <v>75091</v>
      </c>
      <c r="L12529">
        <v>69634</v>
      </c>
      <c r="M12529" t="s">
        <v>2043</v>
      </c>
      <c r="N12529" t="s">
        <v>2043</v>
      </c>
      <c r="O12529" t="s">
        <v>2043</v>
      </c>
      <c r="P12529" t="s">
        <v>2046</v>
      </c>
    </row>
    <row r="12530" spans="1:16" x14ac:dyDescent="0.2">
      <c r="A12530" t="s">
        <v>208</v>
      </c>
      <c r="B12530">
        <v>89</v>
      </c>
      <c r="C12530">
        <v>2021</v>
      </c>
      <c r="D12530" t="s">
        <v>824</v>
      </c>
      <c r="E12530" t="s">
        <v>112</v>
      </c>
      <c r="F12530" t="s">
        <v>44</v>
      </c>
      <c r="G12530" t="s">
        <v>1470</v>
      </c>
      <c r="H12530">
        <v>212300</v>
      </c>
      <c r="I12530">
        <v>34608</v>
      </c>
      <c r="J12530">
        <v>4495</v>
      </c>
      <c r="K12530">
        <v>72548</v>
      </c>
      <c r="L12530">
        <v>109000</v>
      </c>
      <c r="M12530" t="s">
        <v>2043</v>
      </c>
      <c r="N12530" t="s">
        <v>2043</v>
      </c>
      <c r="O12530" t="s">
        <v>2043</v>
      </c>
      <c r="P12530" t="s">
        <v>2046</v>
      </c>
    </row>
    <row r="12531" spans="1:16" x14ac:dyDescent="0.2">
      <c r="A12531" t="s">
        <v>2112</v>
      </c>
      <c r="B12531">
        <v>90</v>
      </c>
      <c r="C12531">
        <v>2021</v>
      </c>
      <c r="D12531" t="s">
        <v>40</v>
      </c>
      <c r="E12531" t="s">
        <v>2044</v>
      </c>
      <c r="F12531" t="s">
        <v>187</v>
      </c>
      <c r="G12531" t="s">
        <v>1448</v>
      </c>
      <c r="I12531">
        <v>33782</v>
      </c>
      <c r="J12531">
        <v>425</v>
      </c>
      <c r="K12531">
        <v>308767</v>
      </c>
      <c r="L12531">
        <v>6641</v>
      </c>
      <c r="M12531" t="s">
        <v>2043</v>
      </c>
      <c r="N12531" t="s">
        <v>2043</v>
      </c>
      <c r="O12531" t="s">
        <v>2043</v>
      </c>
      <c r="P12531" t="s">
        <v>2046</v>
      </c>
    </row>
    <row r="12532" spans="1:16" x14ac:dyDescent="0.2">
      <c r="A12532" t="s">
        <v>2156</v>
      </c>
      <c r="B12532">
        <v>91</v>
      </c>
      <c r="C12532">
        <v>2021</v>
      </c>
      <c r="D12532" t="s">
        <v>1830</v>
      </c>
      <c r="E12532" t="s">
        <v>2042</v>
      </c>
      <c r="F12532" t="s">
        <v>113</v>
      </c>
      <c r="G12532" t="s">
        <v>1560</v>
      </c>
      <c r="H12532">
        <v>48480</v>
      </c>
      <c r="I12532">
        <v>33747</v>
      </c>
      <c r="J12532">
        <v>2655</v>
      </c>
      <c r="K12532">
        <v>25863</v>
      </c>
      <c r="L12532">
        <v>158000</v>
      </c>
      <c r="M12532" t="s">
        <v>2043</v>
      </c>
      <c r="N12532" t="s">
        <v>2043</v>
      </c>
      <c r="O12532" t="s">
        <v>2043</v>
      </c>
      <c r="P12532" t="s">
        <v>2046</v>
      </c>
    </row>
    <row r="12533" spans="1:16" x14ac:dyDescent="0.2">
      <c r="A12533" t="s">
        <v>2115</v>
      </c>
      <c r="B12533">
        <v>92</v>
      </c>
      <c r="C12533">
        <v>2021</v>
      </c>
      <c r="D12533" t="s">
        <v>214</v>
      </c>
      <c r="E12533" t="s">
        <v>920</v>
      </c>
      <c r="F12533" t="s">
        <v>44</v>
      </c>
      <c r="G12533" t="s">
        <v>1417</v>
      </c>
      <c r="H12533">
        <v>42724</v>
      </c>
      <c r="I12533">
        <v>33039</v>
      </c>
      <c r="J12533">
        <v>1963</v>
      </c>
      <c r="K12533">
        <v>129317</v>
      </c>
      <c r="L12533">
        <v>32340</v>
      </c>
      <c r="M12533" t="s">
        <v>2043</v>
      </c>
      <c r="N12533" t="s">
        <v>2043</v>
      </c>
      <c r="O12533" t="s">
        <v>2043</v>
      </c>
      <c r="P12533" t="s">
        <v>2046</v>
      </c>
    </row>
    <row r="12534" spans="1:16" x14ac:dyDescent="0.2">
      <c r="A12534" t="s">
        <v>2073</v>
      </c>
      <c r="B12534">
        <v>93</v>
      </c>
      <c r="C12534">
        <v>2021</v>
      </c>
      <c r="D12534" t="s">
        <v>108</v>
      </c>
      <c r="E12534" t="s">
        <v>2055</v>
      </c>
      <c r="F12534" t="s">
        <v>86</v>
      </c>
      <c r="G12534" t="s">
        <v>1412</v>
      </c>
      <c r="H12534">
        <v>227144</v>
      </c>
      <c r="I12534">
        <v>33014</v>
      </c>
      <c r="J12534">
        <v>7747</v>
      </c>
      <c r="K12534">
        <v>87296</v>
      </c>
      <c r="L12534">
        <v>80300</v>
      </c>
      <c r="M12534" t="s">
        <v>2043</v>
      </c>
      <c r="N12534" t="s">
        <v>2043</v>
      </c>
      <c r="O12534" t="s">
        <v>2043</v>
      </c>
      <c r="P12534" t="s">
        <v>2046</v>
      </c>
    </row>
    <row r="12535" spans="1:16" x14ac:dyDescent="0.2">
      <c r="A12535" t="s">
        <v>2084</v>
      </c>
      <c r="B12535">
        <v>94</v>
      </c>
      <c r="C12535">
        <v>2021</v>
      </c>
      <c r="D12535" t="s">
        <v>32</v>
      </c>
      <c r="E12535" t="s">
        <v>2064</v>
      </c>
      <c r="F12535" t="s">
        <v>125</v>
      </c>
      <c r="G12535" t="s">
        <v>1407</v>
      </c>
      <c r="H12535">
        <v>150972</v>
      </c>
      <c r="I12535">
        <v>32637</v>
      </c>
      <c r="J12535">
        <v>4779</v>
      </c>
      <c r="K12535">
        <v>64586</v>
      </c>
      <c r="L12535">
        <v>103000</v>
      </c>
      <c r="M12535" t="s">
        <v>2043</v>
      </c>
      <c r="N12535" t="s">
        <v>2043</v>
      </c>
      <c r="O12535" t="s">
        <v>2043</v>
      </c>
      <c r="P12535" t="s">
        <v>2046</v>
      </c>
    </row>
    <row r="12536" spans="1:16" x14ac:dyDescent="0.2">
      <c r="A12536" t="s">
        <v>2177</v>
      </c>
      <c r="B12536">
        <v>95</v>
      </c>
      <c r="C12536">
        <v>2021</v>
      </c>
      <c r="D12536" t="s">
        <v>95</v>
      </c>
      <c r="E12536" t="s">
        <v>2045</v>
      </c>
      <c r="F12536" t="s">
        <v>146</v>
      </c>
      <c r="G12536" t="s">
        <v>1466</v>
      </c>
      <c r="H12536">
        <v>179719</v>
      </c>
      <c r="I12536">
        <v>32218</v>
      </c>
      <c r="J12536">
        <v>6375</v>
      </c>
      <c r="K12536">
        <v>69052</v>
      </c>
      <c r="L12536">
        <v>84362</v>
      </c>
      <c r="M12536" t="s">
        <v>2043</v>
      </c>
      <c r="N12536" t="s">
        <v>2043</v>
      </c>
      <c r="O12536" t="s">
        <v>2043</v>
      </c>
      <c r="P12536" t="s">
        <v>2046</v>
      </c>
    </row>
    <row r="12537" spans="1:16" x14ac:dyDescent="0.2">
      <c r="A12537" t="s">
        <v>1243</v>
      </c>
      <c r="B12537">
        <v>96</v>
      </c>
      <c r="C12537">
        <v>2021</v>
      </c>
      <c r="D12537" t="s">
        <v>46</v>
      </c>
      <c r="E12537" t="s">
        <v>46</v>
      </c>
      <c r="F12537" t="s">
        <v>72</v>
      </c>
      <c r="G12537" t="s">
        <v>1461</v>
      </c>
      <c r="H12537">
        <v>111642</v>
      </c>
      <c r="I12537">
        <v>32184</v>
      </c>
      <c r="J12537">
        <v>5384</v>
      </c>
      <c r="K12537">
        <v>47344</v>
      </c>
      <c r="L12537">
        <v>94987</v>
      </c>
      <c r="M12537" t="s">
        <v>2043</v>
      </c>
      <c r="N12537" t="s">
        <v>2043</v>
      </c>
      <c r="O12537" t="s">
        <v>2043</v>
      </c>
      <c r="P12537" t="s">
        <v>2046</v>
      </c>
    </row>
    <row r="12538" spans="1:16" x14ac:dyDescent="0.2">
      <c r="A12538" t="s">
        <v>2107</v>
      </c>
      <c r="B12538">
        <v>97</v>
      </c>
      <c r="C12538">
        <v>2021</v>
      </c>
      <c r="D12538" t="s">
        <v>1838</v>
      </c>
      <c r="E12538" t="s">
        <v>2042</v>
      </c>
      <c r="F12538" t="s">
        <v>146</v>
      </c>
      <c r="G12538" t="s">
        <v>1489</v>
      </c>
      <c r="H12538">
        <v>79775</v>
      </c>
      <c r="I12538">
        <v>32137</v>
      </c>
      <c r="J12538">
        <v>91</v>
      </c>
      <c r="K12538">
        <v>30814</v>
      </c>
      <c r="L12538">
        <v>320000</v>
      </c>
      <c r="M12538" t="s">
        <v>2043</v>
      </c>
      <c r="N12538" t="s">
        <v>2043</v>
      </c>
      <c r="O12538" t="s">
        <v>2043</v>
      </c>
      <c r="P12538" t="s">
        <v>2046</v>
      </c>
    </row>
    <row r="12539" spans="1:16" x14ac:dyDescent="0.2">
      <c r="A12539" t="s">
        <v>2617</v>
      </c>
      <c r="B12539">
        <v>98</v>
      </c>
      <c r="C12539">
        <v>2021</v>
      </c>
      <c r="D12539" t="s">
        <v>65</v>
      </c>
      <c r="E12539" t="s">
        <v>2044</v>
      </c>
      <c r="F12539" t="s">
        <v>28</v>
      </c>
      <c r="G12539" t="s">
        <v>1406</v>
      </c>
      <c r="H12539">
        <v>37933</v>
      </c>
      <c r="I12539">
        <v>31981</v>
      </c>
      <c r="J12539">
        <v>2697</v>
      </c>
      <c r="K12539">
        <v>116764</v>
      </c>
      <c r="L12539">
        <v>30294</v>
      </c>
      <c r="M12539" t="s">
        <v>2043</v>
      </c>
      <c r="N12539" t="s">
        <v>2043</v>
      </c>
      <c r="O12539" t="s">
        <v>2043</v>
      </c>
      <c r="P12539" t="s">
        <v>2046</v>
      </c>
    </row>
    <row r="12540" spans="1:16" x14ac:dyDescent="0.2">
      <c r="A12540" t="s">
        <v>2127</v>
      </c>
      <c r="B12540">
        <v>99</v>
      </c>
      <c r="C12540">
        <v>2021</v>
      </c>
      <c r="D12540" t="s">
        <v>57</v>
      </c>
      <c r="E12540" t="s">
        <v>2044</v>
      </c>
      <c r="F12540" t="s">
        <v>35</v>
      </c>
      <c r="G12540" t="s">
        <v>1431</v>
      </c>
      <c r="H12540">
        <v>58097</v>
      </c>
      <c r="I12540">
        <v>31643</v>
      </c>
      <c r="J12540">
        <v>2714</v>
      </c>
      <c r="K12540">
        <v>421602</v>
      </c>
      <c r="L12540">
        <v>51985</v>
      </c>
      <c r="M12540" t="s">
        <v>2046</v>
      </c>
      <c r="N12540" t="s">
        <v>2043</v>
      </c>
      <c r="O12540" t="s">
        <v>2043</v>
      </c>
      <c r="P12540" t="s">
        <v>2046</v>
      </c>
    </row>
    <row r="12541" spans="1:16" x14ac:dyDescent="0.2">
      <c r="A12541" t="s">
        <v>2539</v>
      </c>
      <c r="B12541">
        <v>100</v>
      </c>
      <c r="C12541">
        <v>2021</v>
      </c>
      <c r="D12541" t="s">
        <v>17</v>
      </c>
      <c r="E12541" t="s">
        <v>17</v>
      </c>
      <c r="F12541" t="s">
        <v>55</v>
      </c>
      <c r="G12541" t="s">
        <v>1409</v>
      </c>
      <c r="H12541">
        <v>641115</v>
      </c>
      <c r="I12541">
        <v>31536</v>
      </c>
      <c r="J12541">
        <v>721</v>
      </c>
      <c r="K12541">
        <v>52148</v>
      </c>
      <c r="L12541">
        <v>70757</v>
      </c>
      <c r="M12541" t="s">
        <v>2046</v>
      </c>
      <c r="N12541" t="s">
        <v>2043</v>
      </c>
      <c r="O12541" t="s">
        <v>2043</v>
      </c>
      <c r="P12541" t="s">
        <v>2043</v>
      </c>
    </row>
    <row r="12542" spans="1:16" x14ac:dyDescent="0.2">
      <c r="A12542" t="s">
        <v>2106</v>
      </c>
      <c r="B12542">
        <v>101</v>
      </c>
      <c r="C12542">
        <v>2021</v>
      </c>
      <c r="D12542" t="s">
        <v>38</v>
      </c>
      <c r="E12542" t="s">
        <v>2055</v>
      </c>
      <c r="F12542" t="s">
        <v>28</v>
      </c>
      <c r="G12542" t="s">
        <v>1406</v>
      </c>
      <c r="H12542">
        <v>138302</v>
      </c>
      <c r="I12542">
        <v>28694</v>
      </c>
      <c r="J12542">
        <v>8056</v>
      </c>
      <c r="K12542">
        <v>44815</v>
      </c>
      <c r="L12542">
        <v>71000</v>
      </c>
      <c r="M12542" t="s">
        <v>2043</v>
      </c>
      <c r="N12542" t="s">
        <v>2043</v>
      </c>
      <c r="O12542" t="s">
        <v>2043</v>
      </c>
      <c r="P12542" t="s">
        <v>2046</v>
      </c>
    </row>
    <row r="12543" spans="1:16" x14ac:dyDescent="0.2">
      <c r="A12543" t="s">
        <v>308</v>
      </c>
      <c r="B12543">
        <v>102</v>
      </c>
      <c r="C12543">
        <v>2021</v>
      </c>
      <c r="D12543" t="s">
        <v>976</v>
      </c>
      <c r="E12543" t="s">
        <v>115</v>
      </c>
      <c r="F12543" t="s">
        <v>181</v>
      </c>
      <c r="G12543" t="s">
        <v>2133</v>
      </c>
      <c r="H12543">
        <v>8268</v>
      </c>
      <c r="I12543">
        <v>28673</v>
      </c>
      <c r="J12543">
        <v>584</v>
      </c>
      <c r="K12543">
        <v>17054</v>
      </c>
      <c r="L12543">
        <v>19600</v>
      </c>
      <c r="M12543" t="s">
        <v>2043</v>
      </c>
      <c r="N12543" t="s">
        <v>2043</v>
      </c>
      <c r="O12543" t="s">
        <v>2043</v>
      </c>
      <c r="P12543" t="s">
        <v>2046</v>
      </c>
    </row>
    <row r="12544" spans="1:16" x14ac:dyDescent="0.2">
      <c r="A12544" t="s">
        <v>2079</v>
      </c>
      <c r="B12544">
        <v>103</v>
      </c>
      <c r="C12544">
        <v>2021</v>
      </c>
      <c r="D12544" t="s">
        <v>987</v>
      </c>
      <c r="E12544" t="s">
        <v>2055</v>
      </c>
      <c r="F12544" t="s">
        <v>72</v>
      </c>
      <c r="G12544" t="s">
        <v>1507</v>
      </c>
      <c r="I12544">
        <v>28406</v>
      </c>
      <c r="J12544">
        <v>422</v>
      </c>
      <c r="K12544">
        <v>15994</v>
      </c>
      <c r="L12544">
        <v>10493</v>
      </c>
      <c r="M12544" t="s">
        <v>2043</v>
      </c>
      <c r="N12544" t="s">
        <v>2043</v>
      </c>
      <c r="O12544" t="s">
        <v>2043</v>
      </c>
      <c r="P12544" t="s">
        <v>2046</v>
      </c>
    </row>
    <row r="12545" spans="1:16" x14ac:dyDescent="0.2">
      <c r="A12545" t="s">
        <v>2528</v>
      </c>
      <c r="B12545">
        <v>104</v>
      </c>
      <c r="C12545">
        <v>2021</v>
      </c>
      <c r="D12545" t="s">
        <v>974</v>
      </c>
      <c r="E12545" t="s">
        <v>2045</v>
      </c>
      <c r="F12545" t="s">
        <v>177</v>
      </c>
      <c r="G12545" t="s">
        <v>1680</v>
      </c>
      <c r="H12545">
        <v>7833</v>
      </c>
      <c r="I12545">
        <v>27266</v>
      </c>
      <c r="J12545">
        <v>54</v>
      </c>
      <c r="K12545">
        <v>14397</v>
      </c>
      <c r="L12545">
        <v>240000</v>
      </c>
      <c r="M12545" t="s">
        <v>2043</v>
      </c>
      <c r="N12545" t="s">
        <v>2043</v>
      </c>
      <c r="O12545" t="s">
        <v>2043</v>
      </c>
      <c r="P12545" t="s">
        <v>2043</v>
      </c>
    </row>
    <row r="12546" spans="1:16" x14ac:dyDescent="0.2">
      <c r="A12546" t="s">
        <v>2069</v>
      </c>
      <c r="B12546">
        <v>105</v>
      </c>
      <c r="C12546">
        <v>2021</v>
      </c>
      <c r="D12546" t="s">
        <v>223</v>
      </c>
      <c r="E12546" t="s">
        <v>920</v>
      </c>
      <c r="F12546" t="s">
        <v>22</v>
      </c>
      <c r="G12546" t="s">
        <v>1403</v>
      </c>
      <c r="H12546">
        <v>48039</v>
      </c>
      <c r="I12546">
        <v>27200</v>
      </c>
      <c r="J12546">
        <v>3776</v>
      </c>
      <c r="K12546">
        <v>64107</v>
      </c>
      <c r="L12546">
        <v>7130</v>
      </c>
      <c r="M12546" t="s">
        <v>2043</v>
      </c>
      <c r="N12546" t="s">
        <v>2043</v>
      </c>
      <c r="O12546" t="s">
        <v>2043</v>
      </c>
      <c r="P12546" t="s">
        <v>2046</v>
      </c>
    </row>
    <row r="12547" spans="1:16" x14ac:dyDescent="0.2">
      <c r="A12547" t="s">
        <v>2526</v>
      </c>
      <c r="B12547">
        <v>106</v>
      </c>
      <c r="C12547">
        <v>2021</v>
      </c>
      <c r="D12547" t="s">
        <v>30</v>
      </c>
      <c r="E12547" t="s">
        <v>2045</v>
      </c>
      <c r="F12547" t="s">
        <v>22</v>
      </c>
      <c r="G12547" t="s">
        <v>1403</v>
      </c>
      <c r="H12547">
        <v>20480</v>
      </c>
      <c r="I12547">
        <v>26982</v>
      </c>
      <c r="J12547">
        <v>322</v>
      </c>
      <c r="K12547">
        <v>54015</v>
      </c>
      <c r="L12547">
        <v>59400</v>
      </c>
      <c r="M12547" t="s">
        <v>2043</v>
      </c>
      <c r="N12547" t="s">
        <v>2043</v>
      </c>
      <c r="O12547" t="s">
        <v>2043</v>
      </c>
      <c r="P12547" t="s">
        <v>2046</v>
      </c>
    </row>
    <row r="12548" spans="1:16" x14ac:dyDescent="0.2">
      <c r="A12548" t="s">
        <v>2367</v>
      </c>
      <c r="B12548">
        <v>107</v>
      </c>
      <c r="C12548">
        <v>2021</v>
      </c>
      <c r="D12548" t="s">
        <v>985</v>
      </c>
      <c r="E12548" t="s">
        <v>115</v>
      </c>
      <c r="F12548" t="s">
        <v>210</v>
      </c>
      <c r="G12548" t="s">
        <v>1526</v>
      </c>
      <c r="H12548">
        <v>1854</v>
      </c>
      <c r="I12548">
        <v>26743</v>
      </c>
      <c r="J12548">
        <v>274</v>
      </c>
      <c r="K12548">
        <v>7587</v>
      </c>
      <c r="L12548">
        <v>28300</v>
      </c>
      <c r="M12548" t="s">
        <v>2043</v>
      </c>
      <c r="N12548" t="s">
        <v>2043</v>
      </c>
      <c r="O12548" t="s">
        <v>2043</v>
      </c>
      <c r="P12548" t="s">
        <v>2043</v>
      </c>
    </row>
    <row r="12549" spans="1:16" x14ac:dyDescent="0.2">
      <c r="A12549" t="s">
        <v>2099</v>
      </c>
      <c r="B12549">
        <v>108</v>
      </c>
      <c r="C12549">
        <v>2021</v>
      </c>
      <c r="D12549" t="s">
        <v>980</v>
      </c>
      <c r="E12549" t="s">
        <v>2055</v>
      </c>
      <c r="F12549" t="s">
        <v>44</v>
      </c>
      <c r="G12549" t="s">
        <v>1417</v>
      </c>
      <c r="H12549">
        <v>82651</v>
      </c>
      <c r="I12549">
        <v>26581</v>
      </c>
      <c r="J12549">
        <v>3555</v>
      </c>
      <c r="K12549">
        <v>67810</v>
      </c>
      <c r="L12549">
        <v>79000</v>
      </c>
      <c r="M12549" t="s">
        <v>2043</v>
      </c>
      <c r="N12549" t="s">
        <v>2043</v>
      </c>
      <c r="O12549" t="s">
        <v>2043</v>
      </c>
      <c r="P12549" t="s">
        <v>2046</v>
      </c>
    </row>
    <row r="12550" spans="1:16" x14ac:dyDescent="0.2">
      <c r="A12550" t="s">
        <v>2649</v>
      </c>
      <c r="B12550">
        <v>109</v>
      </c>
      <c r="C12550">
        <v>2021</v>
      </c>
      <c r="D12550" t="s">
        <v>175</v>
      </c>
      <c r="E12550" t="s">
        <v>2067</v>
      </c>
      <c r="F12550" t="s">
        <v>28</v>
      </c>
      <c r="G12550" t="s">
        <v>1406</v>
      </c>
      <c r="H12550">
        <v>28853</v>
      </c>
      <c r="I12550">
        <v>26186</v>
      </c>
      <c r="J12550">
        <v>2422</v>
      </c>
      <c r="K12550">
        <v>52663</v>
      </c>
      <c r="L12550">
        <v>24225</v>
      </c>
      <c r="M12550" t="s">
        <v>2043</v>
      </c>
      <c r="N12550" t="s">
        <v>2043</v>
      </c>
      <c r="O12550" t="s">
        <v>2043</v>
      </c>
      <c r="P12550" t="s">
        <v>2046</v>
      </c>
    </row>
    <row r="12551" spans="1:16" x14ac:dyDescent="0.2">
      <c r="A12551" t="s">
        <v>2481</v>
      </c>
      <c r="B12551">
        <v>110</v>
      </c>
      <c r="C12551">
        <v>2021</v>
      </c>
      <c r="D12551" t="s">
        <v>980</v>
      </c>
      <c r="E12551" t="s">
        <v>2055</v>
      </c>
      <c r="F12551" t="s">
        <v>44</v>
      </c>
      <c r="G12551" t="s">
        <v>1417</v>
      </c>
      <c r="H12551">
        <v>48925</v>
      </c>
      <c r="I12551">
        <v>26185</v>
      </c>
      <c r="J12551">
        <v>356</v>
      </c>
      <c r="K12551">
        <v>99830</v>
      </c>
      <c r="L12551">
        <v>38000</v>
      </c>
      <c r="M12551" t="s">
        <v>2043</v>
      </c>
      <c r="N12551" t="s">
        <v>2043</v>
      </c>
      <c r="O12551" t="s">
        <v>2043</v>
      </c>
      <c r="P12551" t="s">
        <v>2043</v>
      </c>
    </row>
    <row r="12552" spans="1:16" x14ac:dyDescent="0.2">
      <c r="A12552" t="s">
        <v>2303</v>
      </c>
      <c r="B12552">
        <v>111</v>
      </c>
      <c r="C12552">
        <v>2021</v>
      </c>
      <c r="D12552" t="s">
        <v>1830</v>
      </c>
      <c r="E12552" t="s">
        <v>2042</v>
      </c>
      <c r="F12552" t="s">
        <v>35</v>
      </c>
      <c r="G12552" t="s">
        <v>1781</v>
      </c>
      <c r="H12552">
        <v>26717</v>
      </c>
      <c r="I12552">
        <v>25509</v>
      </c>
      <c r="J12552">
        <v>1342</v>
      </c>
      <c r="K12552">
        <v>20696</v>
      </c>
      <c r="L12552">
        <v>129772</v>
      </c>
      <c r="M12552" t="s">
        <v>2043</v>
      </c>
      <c r="N12552" t="s">
        <v>2043</v>
      </c>
      <c r="O12552" t="s">
        <v>2043</v>
      </c>
      <c r="P12552" t="s">
        <v>2043</v>
      </c>
    </row>
    <row r="12553" spans="1:16" x14ac:dyDescent="0.2">
      <c r="A12553" t="s">
        <v>1131</v>
      </c>
      <c r="B12553">
        <v>112</v>
      </c>
      <c r="C12553">
        <v>2021</v>
      </c>
      <c r="D12553" t="s">
        <v>100</v>
      </c>
      <c r="E12553" t="s">
        <v>112</v>
      </c>
      <c r="F12553" t="s">
        <v>55</v>
      </c>
      <c r="G12553" t="s">
        <v>1511</v>
      </c>
      <c r="H12553">
        <v>143704</v>
      </c>
      <c r="I12553">
        <v>25424</v>
      </c>
      <c r="J12553">
        <v>7264</v>
      </c>
      <c r="K12553">
        <v>62948</v>
      </c>
      <c r="L12553">
        <v>24300</v>
      </c>
      <c r="M12553" t="s">
        <v>2043</v>
      </c>
      <c r="N12553" t="s">
        <v>2043</v>
      </c>
      <c r="O12553" t="s">
        <v>2043</v>
      </c>
      <c r="P12553" t="s">
        <v>2043</v>
      </c>
    </row>
    <row r="12554" spans="1:16" x14ac:dyDescent="0.2">
      <c r="A12554" t="s">
        <v>531</v>
      </c>
      <c r="B12554">
        <v>113</v>
      </c>
      <c r="C12554">
        <v>2021</v>
      </c>
      <c r="D12554" t="s">
        <v>57</v>
      </c>
      <c r="E12554" t="s">
        <v>2044</v>
      </c>
      <c r="F12554" t="s">
        <v>72</v>
      </c>
      <c r="G12554" t="s">
        <v>1421</v>
      </c>
      <c r="H12554">
        <v>83107</v>
      </c>
      <c r="I12554">
        <v>25241</v>
      </c>
      <c r="J12554">
        <v>4959</v>
      </c>
      <c r="K12554">
        <v>553905</v>
      </c>
      <c r="L12554">
        <v>68108</v>
      </c>
      <c r="M12554" t="s">
        <v>2043</v>
      </c>
      <c r="N12554" t="s">
        <v>2043</v>
      </c>
      <c r="O12554" t="s">
        <v>2043</v>
      </c>
      <c r="P12554" t="s">
        <v>2046</v>
      </c>
    </row>
    <row r="12555" spans="1:16" x14ac:dyDescent="0.2">
      <c r="A12555" t="s">
        <v>2482</v>
      </c>
      <c r="B12555">
        <v>114</v>
      </c>
      <c r="C12555">
        <v>2021</v>
      </c>
      <c r="D12555" t="s">
        <v>985</v>
      </c>
      <c r="E12555" t="s">
        <v>115</v>
      </c>
      <c r="F12555" t="s">
        <v>35</v>
      </c>
      <c r="G12555" t="s">
        <v>1494</v>
      </c>
      <c r="H12555">
        <v>7705</v>
      </c>
      <c r="I12555">
        <v>25086</v>
      </c>
      <c r="J12555">
        <v>114</v>
      </c>
      <c r="K12555">
        <v>7720</v>
      </c>
      <c r="L12555">
        <v>20000</v>
      </c>
      <c r="M12555" t="s">
        <v>2043</v>
      </c>
      <c r="N12555" t="s">
        <v>2043</v>
      </c>
      <c r="O12555" t="s">
        <v>2043</v>
      </c>
      <c r="P12555" t="s">
        <v>2043</v>
      </c>
    </row>
    <row r="12556" spans="1:16" x14ac:dyDescent="0.2">
      <c r="A12556" t="s">
        <v>2443</v>
      </c>
      <c r="B12556">
        <v>115</v>
      </c>
      <c r="C12556">
        <v>2021</v>
      </c>
      <c r="D12556" t="s">
        <v>175</v>
      </c>
      <c r="E12556" t="s">
        <v>2067</v>
      </c>
      <c r="F12556" t="s">
        <v>55</v>
      </c>
      <c r="G12556" t="s">
        <v>2444</v>
      </c>
      <c r="H12556">
        <v>231041</v>
      </c>
      <c r="I12556">
        <v>24996</v>
      </c>
      <c r="J12556">
        <v>2761</v>
      </c>
      <c r="K12556">
        <v>39280</v>
      </c>
      <c r="L12556">
        <v>9400</v>
      </c>
      <c r="M12556" t="s">
        <v>2046</v>
      </c>
      <c r="N12556" t="s">
        <v>2043</v>
      </c>
      <c r="O12556" t="s">
        <v>2043</v>
      </c>
      <c r="P12556" t="s">
        <v>2043</v>
      </c>
    </row>
    <row r="12557" spans="1:16" x14ac:dyDescent="0.2">
      <c r="A12557" t="s">
        <v>2121</v>
      </c>
      <c r="B12557">
        <v>116</v>
      </c>
      <c r="C12557">
        <v>2021</v>
      </c>
      <c r="D12557" t="s">
        <v>100</v>
      </c>
      <c r="E12557" t="s">
        <v>112</v>
      </c>
      <c r="F12557" t="s">
        <v>55</v>
      </c>
      <c r="G12557" t="s">
        <v>1751</v>
      </c>
      <c r="H12557">
        <v>81373</v>
      </c>
      <c r="I12557">
        <v>24689</v>
      </c>
      <c r="J12557">
        <v>123</v>
      </c>
      <c r="K12557">
        <v>68407</v>
      </c>
      <c r="L12557">
        <v>13600</v>
      </c>
      <c r="M12557" t="s">
        <v>2043</v>
      </c>
      <c r="N12557" t="s">
        <v>2043</v>
      </c>
      <c r="O12557" t="s">
        <v>2043</v>
      </c>
      <c r="P12557" t="s">
        <v>2043</v>
      </c>
    </row>
    <row r="12558" spans="1:16" x14ac:dyDescent="0.2">
      <c r="A12558" t="s">
        <v>2650</v>
      </c>
      <c r="B12558">
        <v>117</v>
      </c>
      <c r="C12558">
        <v>2021</v>
      </c>
      <c r="D12558" t="s">
        <v>976</v>
      </c>
      <c r="E12558" t="s">
        <v>115</v>
      </c>
      <c r="F12558" t="s">
        <v>55</v>
      </c>
      <c r="G12558" t="s">
        <v>1599</v>
      </c>
      <c r="H12558">
        <v>5875</v>
      </c>
      <c r="I12558">
        <v>24676</v>
      </c>
      <c r="J12558">
        <v>529</v>
      </c>
      <c r="K12558">
        <v>13469</v>
      </c>
      <c r="L12558">
        <v>277900</v>
      </c>
      <c r="M12558" t="s">
        <v>2043</v>
      </c>
      <c r="N12558" t="s">
        <v>2043</v>
      </c>
      <c r="O12558" t="s">
        <v>2043</v>
      </c>
      <c r="P12558" t="s">
        <v>2043</v>
      </c>
    </row>
    <row r="12559" spans="1:16" x14ac:dyDescent="0.2">
      <c r="A12559" t="s">
        <v>2149</v>
      </c>
      <c r="B12559">
        <v>118</v>
      </c>
      <c r="C12559">
        <v>2021</v>
      </c>
      <c r="D12559" t="s">
        <v>100</v>
      </c>
      <c r="E12559" t="s">
        <v>112</v>
      </c>
      <c r="F12559" t="s">
        <v>255</v>
      </c>
      <c r="G12559" t="s">
        <v>1423</v>
      </c>
      <c r="H12559">
        <v>179159</v>
      </c>
      <c r="I12559">
        <v>24540</v>
      </c>
      <c r="J12559">
        <v>6194</v>
      </c>
      <c r="K12559">
        <v>46633</v>
      </c>
      <c r="L12559">
        <v>35000</v>
      </c>
      <c r="M12559" t="s">
        <v>2043</v>
      </c>
      <c r="N12559" t="s">
        <v>2043</v>
      </c>
      <c r="O12559" t="s">
        <v>2043</v>
      </c>
      <c r="P12559" t="s">
        <v>2043</v>
      </c>
    </row>
    <row r="12560" spans="1:16" x14ac:dyDescent="0.2">
      <c r="A12560" t="s">
        <v>2656</v>
      </c>
      <c r="B12560">
        <v>119</v>
      </c>
      <c r="C12560">
        <v>2021</v>
      </c>
      <c r="D12560" t="s">
        <v>57</v>
      </c>
      <c r="E12560" t="s">
        <v>2044</v>
      </c>
      <c r="F12560" t="s">
        <v>125</v>
      </c>
      <c r="G12560" t="s">
        <v>1407</v>
      </c>
      <c r="H12560">
        <v>78409</v>
      </c>
      <c r="I12560">
        <v>24427</v>
      </c>
      <c r="J12560">
        <v>4482</v>
      </c>
      <c r="K12560">
        <v>509228</v>
      </c>
      <c r="L12560">
        <v>53638</v>
      </c>
      <c r="M12560" t="s">
        <v>2043</v>
      </c>
      <c r="N12560" t="s">
        <v>2043</v>
      </c>
      <c r="O12560" t="s">
        <v>2043</v>
      </c>
      <c r="P12560" t="s">
        <v>2043</v>
      </c>
    </row>
    <row r="12561" spans="1:16" x14ac:dyDescent="0.2">
      <c r="A12561" t="s">
        <v>897</v>
      </c>
      <c r="B12561">
        <v>120</v>
      </c>
      <c r="C12561">
        <v>2021</v>
      </c>
      <c r="D12561" t="s">
        <v>57</v>
      </c>
      <c r="E12561" t="s">
        <v>2044</v>
      </c>
      <c r="F12561" t="s">
        <v>98</v>
      </c>
      <c r="G12561" t="s">
        <v>1499</v>
      </c>
      <c r="H12561">
        <v>74377</v>
      </c>
      <c r="I12561">
        <v>24039</v>
      </c>
      <c r="J12561">
        <v>7517</v>
      </c>
      <c r="K12561">
        <v>466679</v>
      </c>
      <c r="L12561">
        <v>50403</v>
      </c>
      <c r="M12561" t="s">
        <v>2043</v>
      </c>
      <c r="N12561" t="s">
        <v>2043</v>
      </c>
      <c r="O12561" t="s">
        <v>2043</v>
      </c>
      <c r="P12561" t="s">
        <v>2043</v>
      </c>
    </row>
    <row r="12562" spans="1:16" x14ac:dyDescent="0.2">
      <c r="A12562" t="s">
        <v>2311</v>
      </c>
      <c r="B12562">
        <v>121</v>
      </c>
      <c r="C12562">
        <v>2021</v>
      </c>
      <c r="D12562" t="s">
        <v>974</v>
      </c>
      <c r="E12562" t="s">
        <v>2045</v>
      </c>
      <c r="F12562" t="s">
        <v>55</v>
      </c>
      <c r="G12562" t="s">
        <v>1456</v>
      </c>
      <c r="H12562">
        <v>189314</v>
      </c>
      <c r="I12562">
        <v>23888</v>
      </c>
      <c r="J12562">
        <v>2960</v>
      </c>
      <c r="K12562">
        <v>75933</v>
      </c>
      <c r="L12562">
        <v>21000</v>
      </c>
      <c r="M12562" t="s">
        <v>2043</v>
      </c>
      <c r="N12562" t="s">
        <v>2043</v>
      </c>
      <c r="O12562" t="s">
        <v>2043</v>
      </c>
      <c r="P12562" t="s">
        <v>2043</v>
      </c>
    </row>
    <row r="12563" spans="1:16" x14ac:dyDescent="0.2">
      <c r="A12563" t="s">
        <v>2296</v>
      </c>
      <c r="B12563">
        <v>122</v>
      </c>
      <c r="C12563">
        <v>2021</v>
      </c>
      <c r="D12563" t="s">
        <v>1138</v>
      </c>
      <c r="E12563" t="s">
        <v>2044</v>
      </c>
      <c r="F12563" t="s">
        <v>22</v>
      </c>
      <c r="G12563" t="s">
        <v>1502</v>
      </c>
      <c r="H12563">
        <v>26549</v>
      </c>
      <c r="I12563">
        <v>23826</v>
      </c>
      <c r="J12563">
        <v>752</v>
      </c>
      <c r="K12563">
        <v>18039</v>
      </c>
      <c r="L12563" s="1">
        <v>100000</v>
      </c>
      <c r="M12563" t="s">
        <v>2043</v>
      </c>
      <c r="N12563" t="s">
        <v>2043</v>
      </c>
      <c r="O12563" t="s">
        <v>2043</v>
      </c>
      <c r="P12563" t="s">
        <v>2043</v>
      </c>
    </row>
    <row r="12564" spans="1:16" x14ac:dyDescent="0.2">
      <c r="A12564" t="s">
        <v>276</v>
      </c>
      <c r="B12564">
        <v>123</v>
      </c>
      <c r="C12564">
        <v>2021</v>
      </c>
      <c r="D12564" t="s">
        <v>40</v>
      </c>
      <c r="E12564" t="s">
        <v>2044</v>
      </c>
      <c r="F12564" t="s">
        <v>146</v>
      </c>
      <c r="G12564" t="s">
        <v>1462</v>
      </c>
      <c r="I12564">
        <v>23663</v>
      </c>
      <c r="J12564">
        <v>101</v>
      </c>
      <c r="K12564">
        <v>322936</v>
      </c>
      <c r="L12564">
        <v>9974</v>
      </c>
      <c r="M12564" t="s">
        <v>2043</v>
      </c>
      <c r="N12564" t="s">
        <v>2043</v>
      </c>
      <c r="O12564" t="s">
        <v>2043</v>
      </c>
      <c r="P12564" t="s">
        <v>2046</v>
      </c>
    </row>
    <row r="12565" spans="1:16" x14ac:dyDescent="0.2">
      <c r="A12565" t="s">
        <v>852</v>
      </c>
      <c r="B12565">
        <v>124</v>
      </c>
      <c r="C12565">
        <v>2021</v>
      </c>
      <c r="D12565" t="s">
        <v>974</v>
      </c>
      <c r="E12565" t="s">
        <v>2045</v>
      </c>
      <c r="F12565" t="s">
        <v>55</v>
      </c>
      <c r="G12565" t="s">
        <v>1530</v>
      </c>
      <c r="H12565">
        <v>150622</v>
      </c>
      <c r="I12565">
        <v>23531</v>
      </c>
      <c r="J12565">
        <v>5198</v>
      </c>
      <c r="K12565">
        <v>35594</v>
      </c>
      <c r="L12565">
        <v>41000</v>
      </c>
      <c r="M12565" t="s">
        <v>2043</v>
      </c>
      <c r="N12565" t="s">
        <v>2043</v>
      </c>
      <c r="O12565" t="s">
        <v>2043</v>
      </c>
      <c r="P12565" t="s">
        <v>2043</v>
      </c>
    </row>
    <row r="12566" spans="1:16" x14ac:dyDescent="0.2">
      <c r="A12566" t="s">
        <v>2181</v>
      </c>
      <c r="B12566">
        <v>125</v>
      </c>
      <c r="C12566">
        <v>2021</v>
      </c>
      <c r="D12566" t="s">
        <v>60</v>
      </c>
      <c r="E12566" t="s">
        <v>2114</v>
      </c>
      <c r="F12566" t="s">
        <v>93</v>
      </c>
      <c r="G12566" t="s">
        <v>1457</v>
      </c>
      <c r="H12566">
        <v>128644</v>
      </c>
      <c r="I12566">
        <v>23518</v>
      </c>
      <c r="J12566">
        <v>928</v>
      </c>
      <c r="K12566">
        <v>29375</v>
      </c>
      <c r="L12566">
        <v>349000</v>
      </c>
      <c r="M12566" t="s">
        <v>2043</v>
      </c>
      <c r="N12566" t="s">
        <v>2043</v>
      </c>
      <c r="O12566" t="s">
        <v>2043</v>
      </c>
      <c r="P12566" t="s">
        <v>2046</v>
      </c>
    </row>
    <row r="12567" spans="1:16" x14ac:dyDescent="0.2">
      <c r="A12567" t="s">
        <v>1241</v>
      </c>
      <c r="B12567">
        <v>126</v>
      </c>
      <c r="C12567">
        <v>2021</v>
      </c>
      <c r="D12567" t="s">
        <v>214</v>
      </c>
      <c r="E12567" t="s">
        <v>920</v>
      </c>
      <c r="F12567" t="s">
        <v>125</v>
      </c>
      <c r="G12567" t="s">
        <v>1407</v>
      </c>
      <c r="H12567">
        <v>74253</v>
      </c>
      <c r="I12567">
        <v>23453</v>
      </c>
      <c r="J12567">
        <v>1377</v>
      </c>
      <c r="K12567">
        <v>162388</v>
      </c>
      <c r="L12567">
        <v>27535</v>
      </c>
      <c r="M12567" t="s">
        <v>2043</v>
      </c>
      <c r="N12567" t="s">
        <v>2046</v>
      </c>
      <c r="O12567" t="s">
        <v>2043</v>
      </c>
      <c r="P12567" t="s">
        <v>2043</v>
      </c>
    </row>
    <row r="12568" spans="1:16" x14ac:dyDescent="0.2">
      <c r="A12568" t="s">
        <v>2077</v>
      </c>
      <c r="B12568">
        <v>127</v>
      </c>
      <c r="C12568">
        <v>2021</v>
      </c>
      <c r="D12568" t="s">
        <v>223</v>
      </c>
      <c r="E12568" t="s">
        <v>920</v>
      </c>
      <c r="F12568" t="s">
        <v>22</v>
      </c>
      <c r="G12568" t="s">
        <v>1403</v>
      </c>
      <c r="H12568">
        <v>1825</v>
      </c>
      <c r="I12568">
        <v>23290</v>
      </c>
      <c r="J12568">
        <v>568</v>
      </c>
      <c r="K12568">
        <v>25951</v>
      </c>
      <c r="L12568">
        <v>4400</v>
      </c>
      <c r="M12568" t="s">
        <v>2043</v>
      </c>
      <c r="N12568" t="s">
        <v>2043</v>
      </c>
      <c r="O12568" t="s">
        <v>2043</v>
      </c>
      <c r="P12568" t="s">
        <v>2046</v>
      </c>
    </row>
    <row r="12569" spans="1:16" x14ac:dyDescent="0.2">
      <c r="A12569" t="s">
        <v>2479</v>
      </c>
      <c r="B12569">
        <v>128</v>
      </c>
      <c r="C12569">
        <v>2021</v>
      </c>
      <c r="D12569" t="s">
        <v>985</v>
      </c>
      <c r="E12569" t="s">
        <v>115</v>
      </c>
      <c r="F12569" t="s">
        <v>44</v>
      </c>
      <c r="G12569" t="s">
        <v>2130</v>
      </c>
      <c r="H12569">
        <v>8428</v>
      </c>
      <c r="I12569">
        <v>22885</v>
      </c>
      <c r="J12569">
        <v>226</v>
      </c>
      <c r="K12569">
        <v>12423</v>
      </c>
      <c r="L12569">
        <v>26000</v>
      </c>
      <c r="M12569" t="s">
        <v>2043</v>
      </c>
      <c r="N12569" t="s">
        <v>2043</v>
      </c>
      <c r="O12569" t="s">
        <v>2043</v>
      </c>
      <c r="P12569" t="s">
        <v>2046</v>
      </c>
    </row>
    <row r="12570" spans="1:16" x14ac:dyDescent="0.2">
      <c r="A12570" t="s">
        <v>2335</v>
      </c>
      <c r="B12570">
        <v>129</v>
      </c>
      <c r="C12570">
        <v>2021</v>
      </c>
      <c r="D12570" t="s">
        <v>1111</v>
      </c>
      <c r="E12570" t="s">
        <v>221</v>
      </c>
      <c r="F12570" t="s">
        <v>177</v>
      </c>
      <c r="G12570" t="s">
        <v>1497</v>
      </c>
      <c r="H12570">
        <v>30893</v>
      </c>
      <c r="I12570">
        <v>22489</v>
      </c>
      <c r="J12570">
        <v>2465</v>
      </c>
      <c r="K12570">
        <v>29935</v>
      </c>
      <c r="L12570">
        <v>9495</v>
      </c>
      <c r="M12570" t="s">
        <v>2043</v>
      </c>
      <c r="N12570" t="s">
        <v>2043</v>
      </c>
      <c r="O12570" t="s">
        <v>2043</v>
      </c>
      <c r="P12570" t="s">
        <v>2043</v>
      </c>
    </row>
    <row r="12571" spans="1:16" x14ac:dyDescent="0.2">
      <c r="A12571" t="s">
        <v>1259</v>
      </c>
      <c r="B12571">
        <v>130</v>
      </c>
      <c r="C12571">
        <v>2021</v>
      </c>
      <c r="D12571" t="s">
        <v>824</v>
      </c>
      <c r="E12571" t="s">
        <v>112</v>
      </c>
      <c r="F12571" t="s">
        <v>80</v>
      </c>
      <c r="G12571" t="s">
        <v>1553</v>
      </c>
      <c r="H12571">
        <v>160497</v>
      </c>
      <c r="I12571">
        <v>22284</v>
      </c>
      <c r="J12571">
        <v>3646</v>
      </c>
      <c r="K12571">
        <v>76161</v>
      </c>
      <c r="L12571">
        <v>69000</v>
      </c>
      <c r="M12571" t="s">
        <v>2043</v>
      </c>
      <c r="N12571" t="s">
        <v>2043</v>
      </c>
      <c r="O12571" t="s">
        <v>2043</v>
      </c>
      <c r="P12571" t="s">
        <v>2043</v>
      </c>
    </row>
    <row r="12572" spans="1:16" x14ac:dyDescent="0.2">
      <c r="A12572" t="s">
        <v>2134</v>
      </c>
      <c r="B12572">
        <v>131</v>
      </c>
      <c r="C12572">
        <v>2021</v>
      </c>
      <c r="D12572" t="s">
        <v>97</v>
      </c>
      <c r="E12572" t="s">
        <v>2044</v>
      </c>
      <c r="F12572" t="s">
        <v>86</v>
      </c>
      <c r="G12572" t="s">
        <v>1471</v>
      </c>
      <c r="H12572">
        <v>35191</v>
      </c>
      <c r="I12572">
        <v>22147</v>
      </c>
      <c r="J12572">
        <v>4778</v>
      </c>
      <c r="K12572">
        <v>165086</v>
      </c>
      <c r="L12572">
        <v>12003</v>
      </c>
      <c r="M12572" t="s">
        <v>2043</v>
      </c>
      <c r="N12572" t="s">
        <v>2043</v>
      </c>
      <c r="O12572" t="s">
        <v>2043</v>
      </c>
      <c r="P12572" t="s">
        <v>2043</v>
      </c>
    </row>
    <row r="12573" spans="1:16" x14ac:dyDescent="0.2">
      <c r="A12573" t="s">
        <v>2120</v>
      </c>
      <c r="B12573">
        <v>132</v>
      </c>
      <c r="C12573">
        <v>2021</v>
      </c>
      <c r="D12573" t="s">
        <v>70</v>
      </c>
      <c r="E12573" t="s">
        <v>70</v>
      </c>
      <c r="F12573" t="s">
        <v>98</v>
      </c>
      <c r="G12573" t="s">
        <v>1493</v>
      </c>
      <c r="H12573">
        <v>1130</v>
      </c>
      <c r="I12573">
        <v>21928</v>
      </c>
      <c r="J12573">
        <v>452</v>
      </c>
      <c r="K12573">
        <v>9452</v>
      </c>
      <c r="L12573">
        <v>39920</v>
      </c>
      <c r="M12573" t="s">
        <v>2043</v>
      </c>
      <c r="N12573" t="s">
        <v>2046</v>
      </c>
      <c r="O12573" t="s">
        <v>2043</v>
      </c>
      <c r="P12573" t="s">
        <v>2043</v>
      </c>
    </row>
    <row r="12574" spans="1:16" x14ac:dyDescent="0.2">
      <c r="A12574" t="s">
        <v>2228</v>
      </c>
      <c r="B12574">
        <v>133</v>
      </c>
      <c r="C12574">
        <v>2021</v>
      </c>
      <c r="D12574" t="s">
        <v>1359</v>
      </c>
      <c r="E12574" t="s">
        <v>2143</v>
      </c>
      <c r="F12574" t="s">
        <v>55</v>
      </c>
      <c r="G12574" t="s">
        <v>1413</v>
      </c>
      <c r="H12574">
        <v>452525</v>
      </c>
      <c r="I12574">
        <v>21846</v>
      </c>
      <c r="J12574">
        <v>10866</v>
      </c>
      <c r="K12574">
        <v>80919</v>
      </c>
      <c r="L12574">
        <v>20500</v>
      </c>
      <c r="M12574" t="s">
        <v>2043</v>
      </c>
      <c r="N12574" t="s">
        <v>2043</v>
      </c>
      <c r="O12574" t="s">
        <v>2043</v>
      </c>
      <c r="P12574" t="s">
        <v>2043</v>
      </c>
    </row>
    <row r="12575" spans="1:16" x14ac:dyDescent="0.2">
      <c r="A12575" t="s">
        <v>2487</v>
      </c>
      <c r="B12575">
        <v>134</v>
      </c>
      <c r="C12575">
        <v>2021</v>
      </c>
      <c r="D12575" t="s">
        <v>1359</v>
      </c>
      <c r="E12575" t="s">
        <v>2143</v>
      </c>
      <c r="F12575" t="s">
        <v>55</v>
      </c>
      <c r="G12575" t="s">
        <v>1456</v>
      </c>
      <c r="H12575">
        <v>284408</v>
      </c>
      <c r="I12575">
        <v>21454</v>
      </c>
      <c r="J12575">
        <v>4202</v>
      </c>
      <c r="K12575">
        <v>70379</v>
      </c>
      <c r="L12575">
        <v>26500</v>
      </c>
      <c r="M12575" t="s">
        <v>2043</v>
      </c>
      <c r="N12575" t="s">
        <v>2043</v>
      </c>
      <c r="O12575" t="s">
        <v>2043</v>
      </c>
      <c r="P12575" t="s">
        <v>2043</v>
      </c>
    </row>
    <row r="12576" spans="1:16" x14ac:dyDescent="0.2">
      <c r="A12576" t="s">
        <v>2184</v>
      </c>
      <c r="B12576">
        <v>135</v>
      </c>
      <c r="C12576">
        <v>2021</v>
      </c>
      <c r="D12576" t="s">
        <v>974</v>
      </c>
      <c r="E12576" t="s">
        <v>2045</v>
      </c>
      <c r="F12576" t="s">
        <v>168</v>
      </c>
      <c r="G12576" t="s">
        <v>1614</v>
      </c>
      <c r="H12576">
        <v>98678</v>
      </c>
      <c r="I12576">
        <v>21435</v>
      </c>
      <c r="J12576">
        <v>2687</v>
      </c>
      <c r="K12576">
        <v>53678</v>
      </c>
      <c r="L12576">
        <v>40000</v>
      </c>
      <c r="M12576" t="s">
        <v>2043</v>
      </c>
      <c r="N12576" t="s">
        <v>2043</v>
      </c>
      <c r="O12576" t="s">
        <v>2043</v>
      </c>
      <c r="P12576" t="s">
        <v>2043</v>
      </c>
    </row>
    <row r="12577" spans="1:16" x14ac:dyDescent="0.2">
      <c r="A12577" t="s">
        <v>2222</v>
      </c>
      <c r="B12577">
        <v>136</v>
      </c>
      <c r="C12577">
        <v>2021</v>
      </c>
      <c r="D12577" t="s">
        <v>350</v>
      </c>
      <c r="E12577" t="s">
        <v>2042</v>
      </c>
      <c r="F12577" t="s">
        <v>35</v>
      </c>
      <c r="G12577" t="s">
        <v>1494</v>
      </c>
      <c r="H12577">
        <v>21563</v>
      </c>
      <c r="I12577">
        <v>21424</v>
      </c>
      <c r="J12577">
        <v>888</v>
      </c>
      <c r="K12577">
        <v>21082</v>
      </c>
      <c r="L12577">
        <v>27050</v>
      </c>
      <c r="M12577" t="s">
        <v>2043</v>
      </c>
      <c r="N12577" t="s">
        <v>2043</v>
      </c>
      <c r="O12577" t="s">
        <v>2043</v>
      </c>
      <c r="P12577" t="s">
        <v>2043</v>
      </c>
    </row>
    <row r="12578" spans="1:16" x14ac:dyDescent="0.2">
      <c r="A12578" t="s">
        <v>2653</v>
      </c>
      <c r="B12578">
        <v>137</v>
      </c>
      <c r="C12578">
        <v>2021</v>
      </c>
      <c r="D12578" t="s">
        <v>636</v>
      </c>
      <c r="E12578" t="s">
        <v>2045</v>
      </c>
      <c r="F12578" t="s">
        <v>55</v>
      </c>
      <c r="G12578" t="s">
        <v>1413</v>
      </c>
      <c r="H12578">
        <v>195132</v>
      </c>
      <c r="I12578">
        <v>21252</v>
      </c>
      <c r="J12578">
        <v>4072</v>
      </c>
      <c r="K12578">
        <v>66301</v>
      </c>
      <c r="L12578">
        <v>56606</v>
      </c>
      <c r="M12578" t="s">
        <v>2046</v>
      </c>
      <c r="N12578" t="s">
        <v>2043</v>
      </c>
      <c r="O12578" t="s">
        <v>2043</v>
      </c>
      <c r="P12578" t="s">
        <v>2043</v>
      </c>
    </row>
    <row r="12579" spans="1:16" x14ac:dyDescent="0.2">
      <c r="A12579" t="s">
        <v>2165</v>
      </c>
      <c r="B12579">
        <v>138</v>
      </c>
      <c r="C12579">
        <v>2021</v>
      </c>
      <c r="D12579" t="s">
        <v>38</v>
      </c>
      <c r="E12579" t="s">
        <v>2055</v>
      </c>
      <c r="F12579" t="s">
        <v>35</v>
      </c>
      <c r="G12579" t="s">
        <v>1494</v>
      </c>
      <c r="H12579">
        <v>95091</v>
      </c>
      <c r="I12579">
        <v>20841</v>
      </c>
      <c r="J12579">
        <v>4467</v>
      </c>
      <c r="K12579">
        <v>47414</v>
      </c>
      <c r="L12579">
        <v>7100</v>
      </c>
      <c r="M12579" t="s">
        <v>2043</v>
      </c>
      <c r="N12579" t="s">
        <v>2043</v>
      </c>
      <c r="O12579" t="s">
        <v>2043</v>
      </c>
      <c r="P12579" t="s">
        <v>2043</v>
      </c>
    </row>
    <row r="12580" spans="1:16" x14ac:dyDescent="0.2">
      <c r="A12580" t="s">
        <v>2651</v>
      </c>
      <c r="B12580">
        <v>139</v>
      </c>
      <c r="C12580">
        <v>2021</v>
      </c>
      <c r="D12580" t="s">
        <v>27</v>
      </c>
      <c r="E12580" t="s">
        <v>27</v>
      </c>
      <c r="F12580" t="s">
        <v>297</v>
      </c>
      <c r="G12580" t="s">
        <v>1801</v>
      </c>
      <c r="H12580">
        <v>14643</v>
      </c>
      <c r="I12580">
        <v>20712</v>
      </c>
      <c r="J12580">
        <v>1232</v>
      </c>
      <c r="K12580">
        <v>59394</v>
      </c>
      <c r="L12580">
        <v>39000</v>
      </c>
      <c r="M12580" t="s">
        <v>2043</v>
      </c>
      <c r="N12580" t="s">
        <v>2043</v>
      </c>
      <c r="O12580" t="s">
        <v>2043</v>
      </c>
      <c r="P12580" t="s">
        <v>2043</v>
      </c>
    </row>
    <row r="12581" spans="1:16" x14ac:dyDescent="0.2">
      <c r="A12581" t="s">
        <v>2122</v>
      </c>
      <c r="B12581">
        <v>140</v>
      </c>
      <c r="C12581">
        <v>2021</v>
      </c>
      <c r="D12581" t="s">
        <v>1095</v>
      </c>
      <c r="E12581" t="s">
        <v>920</v>
      </c>
      <c r="F12581" t="s">
        <v>22</v>
      </c>
      <c r="G12581" t="s">
        <v>1403</v>
      </c>
      <c r="H12581">
        <v>22495</v>
      </c>
      <c r="I12581">
        <v>20705</v>
      </c>
      <c r="J12581">
        <v>9940</v>
      </c>
      <c r="K12581">
        <v>38007</v>
      </c>
      <c r="L12581">
        <v>55000</v>
      </c>
      <c r="M12581" t="s">
        <v>2043</v>
      </c>
      <c r="N12581" t="s">
        <v>2043</v>
      </c>
      <c r="O12581" t="s">
        <v>2043</v>
      </c>
      <c r="P12581" t="s">
        <v>2043</v>
      </c>
    </row>
    <row r="12582" spans="1:16" x14ac:dyDescent="0.2">
      <c r="A12582" t="s">
        <v>2117</v>
      </c>
      <c r="B12582">
        <v>141</v>
      </c>
      <c r="C12582">
        <v>2021</v>
      </c>
      <c r="D12582" t="s">
        <v>1103</v>
      </c>
      <c r="E12582" t="s">
        <v>2118</v>
      </c>
      <c r="F12582" t="s">
        <v>113</v>
      </c>
      <c r="G12582" t="s">
        <v>1449</v>
      </c>
      <c r="H12582">
        <v>21241</v>
      </c>
      <c r="I12582">
        <v>20580</v>
      </c>
      <c r="J12582">
        <v>482</v>
      </c>
      <c r="K12582">
        <v>31718</v>
      </c>
      <c r="L12582">
        <v>49300</v>
      </c>
      <c r="M12582" t="s">
        <v>2043</v>
      </c>
      <c r="N12582" t="s">
        <v>2043</v>
      </c>
      <c r="O12582" t="s">
        <v>2043</v>
      </c>
      <c r="P12582" t="s">
        <v>2043</v>
      </c>
    </row>
    <row r="12583" spans="1:16" x14ac:dyDescent="0.2">
      <c r="A12583" t="s">
        <v>2157</v>
      </c>
      <c r="B12583">
        <v>142</v>
      </c>
      <c r="C12583">
        <v>2021</v>
      </c>
      <c r="D12583" t="s">
        <v>65</v>
      </c>
      <c r="E12583" t="s">
        <v>2044</v>
      </c>
      <c r="F12583" t="s">
        <v>33</v>
      </c>
      <c r="G12583" t="s">
        <v>1427</v>
      </c>
      <c r="H12583">
        <v>23863</v>
      </c>
      <c r="I12583">
        <v>20523</v>
      </c>
      <c r="J12583">
        <v>1737</v>
      </c>
      <c r="K12583">
        <v>74111</v>
      </c>
      <c r="L12583">
        <v>18500</v>
      </c>
      <c r="M12583" t="s">
        <v>2043</v>
      </c>
      <c r="N12583" t="s">
        <v>2043</v>
      </c>
      <c r="O12583" t="s">
        <v>2043</v>
      </c>
      <c r="P12583" t="s">
        <v>2043</v>
      </c>
    </row>
    <row r="12584" spans="1:16" x14ac:dyDescent="0.2">
      <c r="A12584" t="s">
        <v>2173</v>
      </c>
      <c r="B12584">
        <v>143</v>
      </c>
      <c r="C12584">
        <v>2021</v>
      </c>
      <c r="D12584" t="s">
        <v>350</v>
      </c>
      <c r="E12584" t="s">
        <v>2042</v>
      </c>
      <c r="F12584" t="s">
        <v>18</v>
      </c>
      <c r="G12584" t="s">
        <v>1510</v>
      </c>
      <c r="H12584">
        <v>6486</v>
      </c>
      <c r="I12584">
        <v>20444</v>
      </c>
      <c r="J12584">
        <v>544</v>
      </c>
      <c r="K12584">
        <v>13247</v>
      </c>
      <c r="L12584">
        <v>23600</v>
      </c>
      <c r="M12584" t="s">
        <v>2043</v>
      </c>
      <c r="N12584" t="s">
        <v>2043</v>
      </c>
      <c r="O12584" t="s">
        <v>2043</v>
      </c>
      <c r="P12584" t="s">
        <v>2043</v>
      </c>
    </row>
    <row r="12585" spans="1:16" x14ac:dyDescent="0.2">
      <c r="A12585" t="s">
        <v>2095</v>
      </c>
      <c r="B12585">
        <v>144</v>
      </c>
      <c r="C12585">
        <v>2021</v>
      </c>
      <c r="D12585" t="s">
        <v>46</v>
      </c>
      <c r="E12585" t="s">
        <v>46</v>
      </c>
      <c r="F12585" t="s">
        <v>47</v>
      </c>
      <c r="G12585" t="s">
        <v>1454</v>
      </c>
      <c r="H12585">
        <v>41308</v>
      </c>
      <c r="I12585">
        <v>20397</v>
      </c>
      <c r="J12585">
        <v>2951</v>
      </c>
      <c r="K12585">
        <v>70904</v>
      </c>
      <c r="L12585">
        <v>34000</v>
      </c>
      <c r="M12585" t="s">
        <v>2043</v>
      </c>
      <c r="N12585" t="s">
        <v>2043</v>
      </c>
      <c r="O12585" t="s">
        <v>2043</v>
      </c>
      <c r="P12585" t="s">
        <v>2043</v>
      </c>
    </row>
    <row r="12586" spans="1:16" x14ac:dyDescent="0.2">
      <c r="A12586" t="s">
        <v>2153</v>
      </c>
      <c r="B12586">
        <v>145</v>
      </c>
      <c r="C12586">
        <v>2021</v>
      </c>
      <c r="D12586" t="s">
        <v>350</v>
      </c>
      <c r="E12586" t="s">
        <v>2042</v>
      </c>
      <c r="F12586" t="s">
        <v>177</v>
      </c>
      <c r="G12586" t="s">
        <v>1487</v>
      </c>
      <c r="H12586">
        <v>7683</v>
      </c>
      <c r="I12586">
        <v>20390</v>
      </c>
      <c r="J12586">
        <v>382</v>
      </c>
      <c r="K12586">
        <v>9887</v>
      </c>
      <c r="L12586">
        <v>21600</v>
      </c>
      <c r="M12586" t="s">
        <v>2043</v>
      </c>
      <c r="N12586" t="s">
        <v>2043</v>
      </c>
      <c r="O12586" t="s">
        <v>2043</v>
      </c>
      <c r="P12586" t="s">
        <v>2043</v>
      </c>
    </row>
    <row r="12587" spans="1:16" x14ac:dyDescent="0.2">
      <c r="A12587" t="s">
        <v>2160</v>
      </c>
      <c r="B12587">
        <v>146</v>
      </c>
      <c r="C12587">
        <v>2021</v>
      </c>
      <c r="D12587" t="s">
        <v>214</v>
      </c>
      <c r="E12587" t="s">
        <v>920</v>
      </c>
      <c r="F12587" t="s">
        <v>86</v>
      </c>
      <c r="G12587" t="s">
        <v>1412</v>
      </c>
      <c r="H12587">
        <v>65679</v>
      </c>
      <c r="I12587">
        <v>20375</v>
      </c>
      <c r="J12587">
        <v>3119</v>
      </c>
      <c r="K12587">
        <v>122935</v>
      </c>
      <c r="L12587">
        <v>27700</v>
      </c>
      <c r="M12587" t="s">
        <v>2043</v>
      </c>
      <c r="N12587" t="s">
        <v>2043</v>
      </c>
      <c r="O12587" t="s">
        <v>2043</v>
      </c>
      <c r="P12587" t="s">
        <v>2043</v>
      </c>
    </row>
    <row r="12588" spans="1:16" x14ac:dyDescent="0.2">
      <c r="A12588" t="s">
        <v>2078</v>
      </c>
      <c r="B12588">
        <v>147</v>
      </c>
      <c r="C12588">
        <v>2021</v>
      </c>
      <c r="D12588" t="s">
        <v>920</v>
      </c>
      <c r="E12588" t="s">
        <v>920</v>
      </c>
      <c r="F12588" t="s">
        <v>177</v>
      </c>
      <c r="G12588" t="s">
        <v>1497</v>
      </c>
      <c r="H12588">
        <v>2222</v>
      </c>
      <c r="I12588">
        <v>20358</v>
      </c>
      <c r="J12588">
        <v>110</v>
      </c>
      <c r="K12588">
        <v>4500</v>
      </c>
      <c r="L12588">
        <v>4300</v>
      </c>
      <c r="M12588" t="s">
        <v>2043</v>
      </c>
      <c r="N12588" t="s">
        <v>2043</v>
      </c>
      <c r="O12588" t="s">
        <v>2043</v>
      </c>
      <c r="P12588" t="s">
        <v>2046</v>
      </c>
    </row>
    <row r="12589" spans="1:16" x14ac:dyDescent="0.2">
      <c r="A12589" t="s">
        <v>958</v>
      </c>
      <c r="B12589">
        <v>148</v>
      </c>
      <c r="C12589">
        <v>2021</v>
      </c>
      <c r="D12589" t="s">
        <v>1111</v>
      </c>
      <c r="E12589" t="s">
        <v>221</v>
      </c>
      <c r="F12589" t="s">
        <v>22</v>
      </c>
      <c r="G12589" t="s">
        <v>1678</v>
      </c>
      <c r="H12589">
        <v>32413</v>
      </c>
      <c r="I12589">
        <v>20311</v>
      </c>
      <c r="J12589">
        <v>2374</v>
      </c>
      <c r="K12589">
        <v>18912</v>
      </c>
      <c r="L12589">
        <v>9716</v>
      </c>
      <c r="M12589" t="s">
        <v>2043</v>
      </c>
      <c r="N12589" t="s">
        <v>2043</v>
      </c>
      <c r="O12589" t="s">
        <v>2043</v>
      </c>
      <c r="P12589" t="s">
        <v>2043</v>
      </c>
    </row>
    <row r="12590" spans="1:16" x14ac:dyDescent="0.2">
      <c r="A12590" t="s">
        <v>1199</v>
      </c>
      <c r="B12590">
        <v>149</v>
      </c>
      <c r="C12590">
        <v>2021</v>
      </c>
      <c r="D12590" t="s">
        <v>166</v>
      </c>
      <c r="E12590" t="s">
        <v>2118</v>
      </c>
      <c r="F12590" t="s">
        <v>125</v>
      </c>
      <c r="G12590" t="s">
        <v>1407</v>
      </c>
      <c r="H12590">
        <v>23976</v>
      </c>
      <c r="I12590">
        <v>20140</v>
      </c>
      <c r="J12590">
        <v>722</v>
      </c>
      <c r="K12590">
        <v>20125</v>
      </c>
      <c r="L12590">
        <v>26400</v>
      </c>
      <c r="M12590" t="s">
        <v>2043</v>
      </c>
      <c r="N12590" t="s">
        <v>2043</v>
      </c>
      <c r="O12590" t="s">
        <v>2043</v>
      </c>
      <c r="P12590" t="s">
        <v>2043</v>
      </c>
    </row>
    <row r="12591" spans="1:16" x14ac:dyDescent="0.2">
      <c r="A12591" t="s">
        <v>1116</v>
      </c>
      <c r="B12591">
        <v>150</v>
      </c>
      <c r="C12591">
        <v>2021</v>
      </c>
      <c r="D12591" t="s">
        <v>1727</v>
      </c>
      <c r="E12591" t="s">
        <v>2064</v>
      </c>
      <c r="F12591" t="s">
        <v>255</v>
      </c>
      <c r="G12591" t="s">
        <v>1471</v>
      </c>
      <c r="H12591">
        <v>37971</v>
      </c>
      <c r="I12591">
        <v>19811</v>
      </c>
      <c r="J12591">
        <v>1789</v>
      </c>
      <c r="K12591">
        <v>22624</v>
      </c>
      <c r="L12591">
        <v>57825</v>
      </c>
      <c r="M12591" t="s">
        <v>2043</v>
      </c>
      <c r="N12591" t="s">
        <v>2043</v>
      </c>
      <c r="O12591" t="s">
        <v>2043</v>
      </c>
      <c r="P12591" t="s">
        <v>2043</v>
      </c>
    </row>
    <row r="12592" spans="1:16" x14ac:dyDescent="0.2">
      <c r="A12592" t="s">
        <v>2277</v>
      </c>
      <c r="B12592">
        <v>151</v>
      </c>
      <c r="C12592">
        <v>2021</v>
      </c>
      <c r="D12592" t="s">
        <v>223</v>
      </c>
      <c r="E12592" t="s">
        <v>920</v>
      </c>
      <c r="F12592" t="s">
        <v>116</v>
      </c>
      <c r="G12592" t="s">
        <v>1529</v>
      </c>
      <c r="H12592">
        <v>264</v>
      </c>
      <c r="I12592">
        <v>19771</v>
      </c>
      <c r="J12592">
        <v>397</v>
      </c>
      <c r="K12592">
        <v>6499</v>
      </c>
      <c r="L12592">
        <v>1400</v>
      </c>
      <c r="M12592" t="s">
        <v>2043</v>
      </c>
      <c r="N12592" t="s">
        <v>2043</v>
      </c>
      <c r="O12592" t="s">
        <v>2043</v>
      </c>
      <c r="P12592" t="s">
        <v>2043</v>
      </c>
    </row>
    <row r="12593" spans="1:16" x14ac:dyDescent="0.2">
      <c r="A12593" t="s">
        <v>2583</v>
      </c>
      <c r="B12593">
        <v>152</v>
      </c>
      <c r="C12593">
        <v>2021</v>
      </c>
      <c r="D12593" t="s">
        <v>1353</v>
      </c>
      <c r="E12593" t="s">
        <v>2045</v>
      </c>
      <c r="F12593" t="s">
        <v>35</v>
      </c>
      <c r="G12593" t="s">
        <v>2537</v>
      </c>
      <c r="H12593">
        <v>7959</v>
      </c>
      <c r="I12593">
        <v>19577</v>
      </c>
      <c r="J12593">
        <v>5369</v>
      </c>
      <c r="K12593">
        <v>26006</v>
      </c>
      <c r="L12593">
        <v>138000</v>
      </c>
      <c r="M12593" t="s">
        <v>2043</v>
      </c>
      <c r="N12593" t="s">
        <v>2043</v>
      </c>
      <c r="O12593" t="s">
        <v>2043</v>
      </c>
      <c r="P12593" t="s">
        <v>2043</v>
      </c>
    </row>
    <row r="12594" spans="1:16" x14ac:dyDescent="0.2">
      <c r="A12594" t="s">
        <v>742</v>
      </c>
      <c r="B12594">
        <v>153</v>
      </c>
      <c r="C12594">
        <v>2021</v>
      </c>
      <c r="D12594" t="s">
        <v>201</v>
      </c>
      <c r="E12594" t="s">
        <v>2061</v>
      </c>
      <c r="F12594" t="s">
        <v>68</v>
      </c>
      <c r="G12594" t="s">
        <v>1408</v>
      </c>
      <c r="H12594">
        <v>146948</v>
      </c>
      <c r="I12594">
        <v>19533</v>
      </c>
      <c r="J12594">
        <v>5349</v>
      </c>
      <c r="K12594">
        <v>62398</v>
      </c>
      <c r="L12594">
        <v>30960</v>
      </c>
      <c r="M12594" t="s">
        <v>2043</v>
      </c>
      <c r="N12594" t="s">
        <v>2043</v>
      </c>
      <c r="O12594" t="s">
        <v>2043</v>
      </c>
      <c r="P12594" t="s">
        <v>2043</v>
      </c>
    </row>
    <row r="12595" spans="1:16" x14ac:dyDescent="0.2">
      <c r="A12595" t="s">
        <v>2146</v>
      </c>
      <c r="B12595">
        <v>154</v>
      </c>
      <c r="C12595">
        <v>2021</v>
      </c>
      <c r="D12595" t="s">
        <v>32</v>
      </c>
      <c r="E12595" t="s">
        <v>2064</v>
      </c>
      <c r="F12595" t="s">
        <v>18</v>
      </c>
      <c r="G12595" t="s">
        <v>1490</v>
      </c>
      <c r="H12595">
        <v>13832</v>
      </c>
      <c r="I12595">
        <v>19456</v>
      </c>
      <c r="J12595">
        <v>1081</v>
      </c>
      <c r="K12595">
        <v>20350</v>
      </c>
      <c r="L12595">
        <v>78000</v>
      </c>
      <c r="M12595" t="s">
        <v>2043</v>
      </c>
      <c r="N12595" t="s">
        <v>2043</v>
      </c>
      <c r="O12595" t="s">
        <v>2043</v>
      </c>
      <c r="P12595" t="s">
        <v>2043</v>
      </c>
    </row>
    <row r="12596" spans="1:16" x14ac:dyDescent="0.2">
      <c r="A12596" t="s">
        <v>2279</v>
      </c>
      <c r="B12596">
        <v>155</v>
      </c>
      <c r="C12596">
        <v>2021</v>
      </c>
      <c r="D12596" t="s">
        <v>1288</v>
      </c>
      <c r="E12596" t="s">
        <v>112</v>
      </c>
      <c r="F12596" t="s">
        <v>55</v>
      </c>
      <c r="G12596" t="s">
        <v>1936</v>
      </c>
      <c r="H12596">
        <v>13647</v>
      </c>
      <c r="I12596">
        <v>19423</v>
      </c>
      <c r="J12596">
        <v>673</v>
      </c>
      <c r="K12596">
        <v>9532</v>
      </c>
      <c r="L12596">
        <v>10500</v>
      </c>
      <c r="M12596" t="s">
        <v>2043</v>
      </c>
      <c r="N12596" t="s">
        <v>2043</v>
      </c>
      <c r="O12596" t="s">
        <v>2043</v>
      </c>
      <c r="P12596" t="s">
        <v>2043</v>
      </c>
    </row>
    <row r="12597" spans="1:16" x14ac:dyDescent="0.2">
      <c r="A12597" t="s">
        <v>1169</v>
      </c>
      <c r="B12597">
        <v>156</v>
      </c>
      <c r="C12597">
        <v>2021</v>
      </c>
      <c r="D12597" t="s">
        <v>488</v>
      </c>
      <c r="E12597" t="s">
        <v>920</v>
      </c>
      <c r="F12597" t="s">
        <v>22</v>
      </c>
      <c r="G12597" t="s">
        <v>1403</v>
      </c>
      <c r="H12597">
        <v>71623</v>
      </c>
      <c r="I12597">
        <v>19256</v>
      </c>
      <c r="J12597">
        <v>2701</v>
      </c>
      <c r="K12597">
        <v>62618</v>
      </c>
      <c r="L12597">
        <v>9700</v>
      </c>
      <c r="M12597" t="s">
        <v>2043</v>
      </c>
      <c r="N12597" t="s">
        <v>2043</v>
      </c>
      <c r="O12597" t="s">
        <v>2043</v>
      </c>
      <c r="P12597" t="s">
        <v>2046</v>
      </c>
    </row>
    <row r="12598" spans="1:16" x14ac:dyDescent="0.2">
      <c r="A12598" t="s">
        <v>2113</v>
      </c>
      <c r="B12598">
        <v>157</v>
      </c>
      <c r="C12598">
        <v>2021</v>
      </c>
      <c r="D12598" t="s">
        <v>60</v>
      </c>
      <c r="E12598" t="s">
        <v>2114</v>
      </c>
      <c r="F12598" t="s">
        <v>44</v>
      </c>
      <c r="G12598" t="s">
        <v>1417</v>
      </c>
      <c r="H12598">
        <v>167113</v>
      </c>
      <c r="I12598">
        <v>19208</v>
      </c>
      <c r="J12598">
        <v>4731</v>
      </c>
      <c r="K12598">
        <v>52627</v>
      </c>
      <c r="L12598" s="1">
        <v>200000</v>
      </c>
      <c r="M12598" t="s">
        <v>2043</v>
      </c>
      <c r="N12598" t="s">
        <v>2043</v>
      </c>
      <c r="O12598" t="s">
        <v>2043</v>
      </c>
      <c r="P12598" t="s">
        <v>2043</v>
      </c>
    </row>
    <row r="12599" spans="1:16" x14ac:dyDescent="0.2">
      <c r="A12599" t="s">
        <v>2138</v>
      </c>
      <c r="B12599">
        <v>158</v>
      </c>
      <c r="C12599">
        <v>2021</v>
      </c>
      <c r="D12599" t="s">
        <v>1077</v>
      </c>
      <c r="E12599" t="s">
        <v>2054</v>
      </c>
      <c r="F12599" t="s">
        <v>22</v>
      </c>
      <c r="G12599" t="s">
        <v>1400</v>
      </c>
      <c r="H12599">
        <v>47000</v>
      </c>
      <c r="I12599">
        <v>19140</v>
      </c>
      <c r="J12599">
        <v>2352</v>
      </c>
      <c r="K12599">
        <v>17523</v>
      </c>
      <c r="L12599">
        <v>46000</v>
      </c>
      <c r="M12599" t="s">
        <v>2043</v>
      </c>
      <c r="N12599" t="s">
        <v>2043</v>
      </c>
      <c r="O12599" t="s">
        <v>2043</v>
      </c>
      <c r="P12599" t="s">
        <v>2043</v>
      </c>
    </row>
    <row r="12600" spans="1:16" x14ac:dyDescent="0.2">
      <c r="A12600" t="s">
        <v>2155</v>
      </c>
      <c r="B12600">
        <v>159</v>
      </c>
      <c r="C12600">
        <v>2021</v>
      </c>
      <c r="D12600" t="s">
        <v>1722</v>
      </c>
      <c r="E12600" t="s">
        <v>2064</v>
      </c>
      <c r="F12600" t="s">
        <v>93</v>
      </c>
      <c r="G12600" t="s">
        <v>1496</v>
      </c>
      <c r="H12600">
        <v>32256</v>
      </c>
      <c r="I12600">
        <v>18729</v>
      </c>
      <c r="J12600">
        <v>1298</v>
      </c>
      <c r="K12600">
        <v>28260</v>
      </c>
      <c r="L12600">
        <v>26000</v>
      </c>
      <c r="M12600" t="s">
        <v>2043</v>
      </c>
      <c r="N12600" t="s">
        <v>2043</v>
      </c>
      <c r="O12600" t="s">
        <v>2043</v>
      </c>
      <c r="P12600" t="s">
        <v>2046</v>
      </c>
    </row>
    <row r="12601" spans="1:16" x14ac:dyDescent="0.2">
      <c r="A12601" t="s">
        <v>2618</v>
      </c>
      <c r="B12601">
        <v>160</v>
      </c>
      <c r="C12601">
        <v>2021</v>
      </c>
      <c r="D12601" t="s">
        <v>214</v>
      </c>
      <c r="E12601" t="s">
        <v>920</v>
      </c>
      <c r="F12601" t="s">
        <v>55</v>
      </c>
      <c r="G12601" t="s">
        <v>1413</v>
      </c>
      <c r="H12601">
        <v>23241</v>
      </c>
      <c r="I12601">
        <v>18469</v>
      </c>
      <c r="J12601">
        <v>1318</v>
      </c>
      <c r="K12601">
        <v>97856</v>
      </c>
      <c r="L12601">
        <v>24000</v>
      </c>
      <c r="M12601" t="s">
        <v>2043</v>
      </c>
      <c r="N12601" t="s">
        <v>2046</v>
      </c>
      <c r="O12601" t="s">
        <v>2043</v>
      </c>
      <c r="P12601" t="s">
        <v>2043</v>
      </c>
    </row>
    <row r="12602" spans="1:16" x14ac:dyDescent="0.2">
      <c r="A12602" t="s">
        <v>2242</v>
      </c>
      <c r="B12602">
        <v>161</v>
      </c>
      <c r="C12602">
        <v>2021</v>
      </c>
      <c r="D12602" t="s">
        <v>1353</v>
      </c>
      <c r="E12602" t="s">
        <v>2045</v>
      </c>
      <c r="F12602" t="s">
        <v>44</v>
      </c>
      <c r="G12602" t="s">
        <v>2483</v>
      </c>
      <c r="H12602">
        <v>23292</v>
      </c>
      <c r="I12602">
        <v>18468</v>
      </c>
      <c r="J12602">
        <v>789</v>
      </c>
      <c r="K12602">
        <v>9345</v>
      </c>
      <c r="L12602">
        <v>10000</v>
      </c>
      <c r="M12602" t="s">
        <v>2043</v>
      </c>
      <c r="N12602" t="s">
        <v>2046</v>
      </c>
      <c r="O12602" t="s">
        <v>2043</v>
      </c>
      <c r="P12602" t="s">
        <v>2043</v>
      </c>
    </row>
    <row r="12603" spans="1:16" x14ac:dyDescent="0.2">
      <c r="A12603" t="s">
        <v>2252</v>
      </c>
      <c r="B12603">
        <v>162</v>
      </c>
      <c r="C12603">
        <v>2021</v>
      </c>
      <c r="D12603" t="s">
        <v>46</v>
      </c>
      <c r="E12603" t="s">
        <v>46</v>
      </c>
      <c r="F12603" t="s">
        <v>53</v>
      </c>
      <c r="G12603" t="s">
        <v>1521</v>
      </c>
      <c r="H12603">
        <v>65837</v>
      </c>
      <c r="I12603">
        <v>18362</v>
      </c>
      <c r="J12603">
        <v>2030</v>
      </c>
      <c r="K12603">
        <v>20402</v>
      </c>
      <c r="L12603">
        <v>61031</v>
      </c>
      <c r="M12603" t="s">
        <v>2043</v>
      </c>
      <c r="N12603" t="s">
        <v>2043</v>
      </c>
      <c r="O12603" t="s">
        <v>2043</v>
      </c>
      <c r="P12603" t="s">
        <v>2043</v>
      </c>
    </row>
    <row r="12604" spans="1:16" x14ac:dyDescent="0.2">
      <c r="A12604" t="s">
        <v>2635</v>
      </c>
      <c r="B12604">
        <v>163</v>
      </c>
      <c r="C12604">
        <v>2021</v>
      </c>
      <c r="D12604" t="s">
        <v>74</v>
      </c>
      <c r="E12604" t="s">
        <v>74</v>
      </c>
      <c r="F12604" t="s">
        <v>177</v>
      </c>
      <c r="G12604" t="s">
        <v>1752</v>
      </c>
      <c r="H12604">
        <v>41664</v>
      </c>
      <c r="I12604">
        <v>18194</v>
      </c>
      <c r="J12604">
        <v>1119</v>
      </c>
      <c r="K12604">
        <v>36960</v>
      </c>
      <c r="L12604">
        <v>48000</v>
      </c>
      <c r="M12604" t="s">
        <v>2043</v>
      </c>
      <c r="N12604" t="s">
        <v>2043</v>
      </c>
      <c r="O12604" t="s">
        <v>2043</v>
      </c>
      <c r="P12604" t="s">
        <v>2043</v>
      </c>
    </row>
    <row r="12605" spans="1:16" x14ac:dyDescent="0.2">
      <c r="A12605" t="s">
        <v>2109</v>
      </c>
      <c r="B12605">
        <v>164</v>
      </c>
      <c r="C12605">
        <v>2021</v>
      </c>
      <c r="D12605" t="s">
        <v>24</v>
      </c>
      <c r="E12605" t="s">
        <v>2042</v>
      </c>
      <c r="F12605" t="s">
        <v>28</v>
      </c>
      <c r="G12605" t="s">
        <v>1406</v>
      </c>
      <c r="H12605">
        <v>5028</v>
      </c>
      <c r="I12605">
        <v>18097</v>
      </c>
      <c r="J12605">
        <v>3944</v>
      </c>
      <c r="K12605">
        <v>17706</v>
      </c>
      <c r="L12605">
        <v>75711</v>
      </c>
      <c r="M12605" t="s">
        <v>2043</v>
      </c>
      <c r="N12605" t="s">
        <v>2043</v>
      </c>
      <c r="O12605" t="s">
        <v>2043</v>
      </c>
      <c r="P12605" t="s">
        <v>2043</v>
      </c>
    </row>
    <row r="12606" spans="1:16" x14ac:dyDescent="0.2">
      <c r="A12606" t="s">
        <v>2142</v>
      </c>
      <c r="B12606">
        <v>165</v>
      </c>
      <c r="C12606">
        <v>2021</v>
      </c>
      <c r="D12606" t="s">
        <v>330</v>
      </c>
      <c r="E12606" t="s">
        <v>2143</v>
      </c>
      <c r="F12606" t="s">
        <v>187</v>
      </c>
      <c r="G12606" t="s">
        <v>1448</v>
      </c>
      <c r="H12606">
        <v>5434</v>
      </c>
      <c r="I12606">
        <v>18001</v>
      </c>
      <c r="J12606">
        <v>24</v>
      </c>
      <c r="K12606">
        <v>9328</v>
      </c>
      <c r="L12606">
        <v>25000</v>
      </c>
      <c r="M12606" t="s">
        <v>2043</v>
      </c>
      <c r="N12606" t="s">
        <v>2043</v>
      </c>
      <c r="O12606" t="s">
        <v>2043</v>
      </c>
      <c r="P12606" t="s">
        <v>2043</v>
      </c>
    </row>
    <row r="12607" spans="1:16" x14ac:dyDescent="0.2">
      <c r="A12607" t="s">
        <v>2178</v>
      </c>
      <c r="B12607">
        <v>166</v>
      </c>
      <c r="C12607">
        <v>2021</v>
      </c>
      <c r="D12607" t="s">
        <v>214</v>
      </c>
      <c r="E12607" t="s">
        <v>920</v>
      </c>
      <c r="F12607" t="s">
        <v>177</v>
      </c>
      <c r="G12607" t="s">
        <v>1500</v>
      </c>
      <c r="H12607">
        <v>148305</v>
      </c>
      <c r="I12607">
        <v>17997</v>
      </c>
      <c r="J12607">
        <v>2919</v>
      </c>
      <c r="K12607">
        <v>127684</v>
      </c>
      <c r="L12607">
        <v>14900</v>
      </c>
      <c r="M12607" t="s">
        <v>2043</v>
      </c>
      <c r="N12607" t="s">
        <v>2043</v>
      </c>
      <c r="O12607" t="s">
        <v>2043</v>
      </c>
      <c r="P12607" t="s">
        <v>2043</v>
      </c>
    </row>
    <row r="12608" spans="1:16" x14ac:dyDescent="0.2">
      <c r="A12608" t="s">
        <v>2166</v>
      </c>
      <c r="B12608">
        <v>167</v>
      </c>
      <c r="C12608">
        <v>2021</v>
      </c>
      <c r="D12608" t="s">
        <v>1294</v>
      </c>
      <c r="E12608" t="s">
        <v>112</v>
      </c>
      <c r="F12608" t="s">
        <v>22</v>
      </c>
      <c r="G12608" t="s">
        <v>1502</v>
      </c>
      <c r="H12608">
        <v>5537</v>
      </c>
      <c r="I12608">
        <v>17640</v>
      </c>
      <c r="J12608">
        <v>399</v>
      </c>
      <c r="K12608">
        <v>27106</v>
      </c>
      <c r="L12608">
        <v>97900</v>
      </c>
      <c r="M12608" t="s">
        <v>2043</v>
      </c>
      <c r="N12608" t="s">
        <v>2043</v>
      </c>
      <c r="O12608" t="s">
        <v>2043</v>
      </c>
      <c r="P12608" t="s">
        <v>2043</v>
      </c>
    </row>
    <row r="12609" spans="1:16" x14ac:dyDescent="0.2">
      <c r="A12609" t="s">
        <v>393</v>
      </c>
      <c r="B12609">
        <v>168</v>
      </c>
      <c r="C12609">
        <v>2021</v>
      </c>
      <c r="D12609" t="s">
        <v>976</v>
      </c>
      <c r="E12609" t="s">
        <v>115</v>
      </c>
      <c r="F12609" t="s">
        <v>398</v>
      </c>
      <c r="G12609" t="s">
        <v>1512</v>
      </c>
      <c r="H12609">
        <v>4128</v>
      </c>
      <c r="I12609">
        <v>17634</v>
      </c>
      <c r="J12609">
        <v>31</v>
      </c>
      <c r="K12609">
        <v>8105</v>
      </c>
      <c r="L12609">
        <v>14600</v>
      </c>
      <c r="M12609" t="s">
        <v>2043</v>
      </c>
      <c r="N12609" t="s">
        <v>2043</v>
      </c>
      <c r="O12609" t="s">
        <v>2043</v>
      </c>
      <c r="P12609" t="s">
        <v>2043</v>
      </c>
    </row>
    <row r="12610" spans="1:16" x14ac:dyDescent="0.2">
      <c r="A12610" t="s">
        <v>2167</v>
      </c>
      <c r="B12610">
        <v>169</v>
      </c>
      <c r="C12610">
        <v>2021</v>
      </c>
      <c r="D12610" t="s">
        <v>980</v>
      </c>
      <c r="E12610" t="s">
        <v>2055</v>
      </c>
      <c r="F12610" t="s">
        <v>72</v>
      </c>
      <c r="G12610" t="s">
        <v>1421</v>
      </c>
      <c r="H12610">
        <v>37403</v>
      </c>
      <c r="I12610">
        <v>17627</v>
      </c>
      <c r="J12610">
        <v>2181</v>
      </c>
      <c r="K12610">
        <v>30807</v>
      </c>
      <c r="L12610">
        <v>35000</v>
      </c>
      <c r="M12610" t="s">
        <v>2043</v>
      </c>
      <c r="N12610" t="s">
        <v>2043</v>
      </c>
      <c r="O12610" t="s">
        <v>2043</v>
      </c>
      <c r="P12610" t="s">
        <v>2043</v>
      </c>
    </row>
    <row r="12611" spans="1:16" x14ac:dyDescent="0.2">
      <c r="A12611" t="s">
        <v>2272</v>
      </c>
      <c r="B12611">
        <v>170</v>
      </c>
      <c r="C12611">
        <v>2021</v>
      </c>
      <c r="D12611" t="s">
        <v>1103</v>
      </c>
      <c r="E12611" t="s">
        <v>2118</v>
      </c>
      <c r="F12611" t="s">
        <v>86</v>
      </c>
      <c r="G12611" t="s">
        <v>1412</v>
      </c>
      <c r="H12611">
        <v>13716</v>
      </c>
      <c r="I12611">
        <v>17579</v>
      </c>
      <c r="J12611">
        <v>691</v>
      </c>
      <c r="K12611">
        <v>28780</v>
      </c>
      <c r="L12611">
        <v>49300</v>
      </c>
      <c r="M12611" t="s">
        <v>2043</v>
      </c>
      <c r="N12611" t="s">
        <v>2043</v>
      </c>
      <c r="O12611" t="s">
        <v>2043</v>
      </c>
      <c r="P12611" t="s">
        <v>2043</v>
      </c>
    </row>
    <row r="12612" spans="1:16" x14ac:dyDescent="0.2">
      <c r="A12612" t="s">
        <v>2699</v>
      </c>
      <c r="B12612">
        <v>171</v>
      </c>
      <c r="C12612">
        <v>2021</v>
      </c>
      <c r="D12612" t="s">
        <v>1727</v>
      </c>
      <c r="E12612" t="s">
        <v>2064</v>
      </c>
      <c r="F12612" t="s">
        <v>177</v>
      </c>
      <c r="G12612" t="s">
        <v>2700</v>
      </c>
      <c r="H12612">
        <v>36701</v>
      </c>
      <c r="I12612">
        <v>17456</v>
      </c>
      <c r="J12612">
        <v>1982</v>
      </c>
      <c r="K12612">
        <v>25093</v>
      </c>
      <c r="L12612">
        <v>56000</v>
      </c>
      <c r="M12612" t="s">
        <v>2043</v>
      </c>
      <c r="N12612" t="s">
        <v>2043</v>
      </c>
      <c r="O12612" t="s">
        <v>2046</v>
      </c>
      <c r="P12612" t="s">
        <v>2043</v>
      </c>
    </row>
    <row r="12613" spans="1:16" x14ac:dyDescent="0.2">
      <c r="A12613" t="s">
        <v>2214</v>
      </c>
      <c r="B12613">
        <v>172</v>
      </c>
      <c r="C12613">
        <v>2021</v>
      </c>
      <c r="D12613" t="s">
        <v>97</v>
      </c>
      <c r="E12613" t="s">
        <v>2044</v>
      </c>
      <c r="F12613" t="s">
        <v>98</v>
      </c>
      <c r="G12613" t="s">
        <v>1684</v>
      </c>
      <c r="H12613">
        <v>11953</v>
      </c>
      <c r="I12613">
        <v>17439</v>
      </c>
      <c r="J12613">
        <v>499</v>
      </c>
      <c r="K12613">
        <v>365948</v>
      </c>
      <c r="L12613">
        <v>10966</v>
      </c>
      <c r="M12613" t="s">
        <v>2043</v>
      </c>
      <c r="N12613" t="s">
        <v>2043</v>
      </c>
      <c r="O12613" t="s">
        <v>2043</v>
      </c>
      <c r="P12613" t="s">
        <v>2043</v>
      </c>
    </row>
    <row r="12614" spans="1:16" x14ac:dyDescent="0.2">
      <c r="A12614" t="s">
        <v>2192</v>
      </c>
      <c r="B12614">
        <v>173</v>
      </c>
      <c r="C12614">
        <v>2021</v>
      </c>
      <c r="D12614" t="s">
        <v>998</v>
      </c>
      <c r="E12614" t="s">
        <v>115</v>
      </c>
      <c r="F12614" t="s">
        <v>86</v>
      </c>
      <c r="G12614" t="s">
        <v>1412</v>
      </c>
      <c r="H12614">
        <v>16692</v>
      </c>
      <c r="I12614">
        <v>17384</v>
      </c>
      <c r="J12614">
        <v>29</v>
      </c>
      <c r="K12614">
        <v>13440</v>
      </c>
      <c r="L12614">
        <v>50000</v>
      </c>
      <c r="M12614" t="s">
        <v>2043</v>
      </c>
      <c r="N12614" t="s">
        <v>2043</v>
      </c>
      <c r="O12614" t="s">
        <v>2043</v>
      </c>
      <c r="P12614" t="s">
        <v>2043</v>
      </c>
    </row>
    <row r="12615" spans="1:16" x14ac:dyDescent="0.2">
      <c r="A12615" t="s">
        <v>2080</v>
      </c>
      <c r="B12615">
        <v>174</v>
      </c>
      <c r="C12615">
        <v>2021</v>
      </c>
      <c r="D12615" t="s">
        <v>118</v>
      </c>
      <c r="E12615" t="s">
        <v>2061</v>
      </c>
      <c r="F12615" t="s">
        <v>22</v>
      </c>
      <c r="G12615" t="s">
        <v>1469</v>
      </c>
      <c r="H12615">
        <v>15329</v>
      </c>
      <c r="I12615">
        <v>17337</v>
      </c>
      <c r="J12615">
        <v>8885</v>
      </c>
      <c r="K12615">
        <v>62008</v>
      </c>
      <c r="L12615">
        <v>102700</v>
      </c>
      <c r="M12615" t="s">
        <v>2043</v>
      </c>
      <c r="N12615" t="s">
        <v>2043</v>
      </c>
      <c r="O12615" t="s">
        <v>2043</v>
      </c>
      <c r="P12615" t="s">
        <v>2046</v>
      </c>
    </row>
    <row r="12616" spans="1:16" x14ac:dyDescent="0.2">
      <c r="A12616" t="s">
        <v>2225</v>
      </c>
      <c r="B12616">
        <v>175</v>
      </c>
      <c r="C12616">
        <v>2021</v>
      </c>
      <c r="D12616" t="s">
        <v>79</v>
      </c>
      <c r="E12616" t="s">
        <v>2044</v>
      </c>
      <c r="F12616" t="s">
        <v>28</v>
      </c>
      <c r="G12616" t="s">
        <v>1406</v>
      </c>
      <c r="H12616">
        <v>62055</v>
      </c>
      <c r="I12616">
        <v>17224</v>
      </c>
      <c r="J12616">
        <v>2016</v>
      </c>
      <c r="K12616">
        <v>33049</v>
      </c>
      <c r="L12616">
        <v>76000</v>
      </c>
      <c r="M12616" t="s">
        <v>2043</v>
      </c>
      <c r="N12616" t="s">
        <v>2043</v>
      </c>
      <c r="O12616" t="s">
        <v>2043</v>
      </c>
      <c r="P12616" t="s">
        <v>2043</v>
      </c>
    </row>
    <row r="12617" spans="1:16" x14ac:dyDescent="0.2">
      <c r="A12617" t="s">
        <v>2294</v>
      </c>
      <c r="B12617">
        <v>176</v>
      </c>
      <c r="C12617">
        <v>2021</v>
      </c>
      <c r="D12617" t="s">
        <v>974</v>
      </c>
      <c r="E12617" t="s">
        <v>2045</v>
      </c>
      <c r="F12617" t="s">
        <v>55</v>
      </c>
      <c r="G12617" t="s">
        <v>1444</v>
      </c>
      <c r="H12617">
        <v>122600</v>
      </c>
      <c r="I12617">
        <v>17202</v>
      </c>
      <c r="J12617">
        <v>3619</v>
      </c>
      <c r="K12617">
        <v>22353</v>
      </c>
      <c r="L12617">
        <v>24000</v>
      </c>
      <c r="M12617" t="s">
        <v>2043</v>
      </c>
      <c r="N12617" t="s">
        <v>2043</v>
      </c>
      <c r="O12617" t="s">
        <v>2043</v>
      </c>
      <c r="P12617" t="s">
        <v>2043</v>
      </c>
    </row>
    <row r="12618" spans="1:16" x14ac:dyDescent="0.2">
      <c r="A12618" t="s">
        <v>2309</v>
      </c>
      <c r="B12618">
        <v>177</v>
      </c>
      <c r="C12618">
        <v>2021</v>
      </c>
      <c r="D12618" t="s">
        <v>824</v>
      </c>
      <c r="E12618" t="s">
        <v>112</v>
      </c>
      <c r="F12618" t="s">
        <v>41</v>
      </c>
      <c r="G12618" t="s">
        <v>1436</v>
      </c>
      <c r="H12618">
        <v>70650</v>
      </c>
      <c r="I12618">
        <v>17117</v>
      </c>
      <c r="J12618">
        <v>874</v>
      </c>
      <c r="K12618">
        <v>54012</v>
      </c>
      <c r="L12618">
        <v>72000</v>
      </c>
      <c r="M12618" t="s">
        <v>2043</v>
      </c>
      <c r="N12618" t="s">
        <v>2043</v>
      </c>
      <c r="O12618" t="s">
        <v>2043</v>
      </c>
      <c r="P12618" t="s">
        <v>2043</v>
      </c>
    </row>
    <row r="12619" spans="1:16" x14ac:dyDescent="0.2">
      <c r="A12619" t="s">
        <v>2083</v>
      </c>
      <c r="B12619">
        <v>178</v>
      </c>
      <c r="C12619">
        <v>2021</v>
      </c>
      <c r="D12619" t="s">
        <v>118</v>
      </c>
      <c r="E12619" t="s">
        <v>2061</v>
      </c>
      <c r="F12619" t="s">
        <v>86</v>
      </c>
      <c r="G12619" t="s">
        <v>1412</v>
      </c>
      <c r="H12619">
        <v>30810</v>
      </c>
      <c r="I12619">
        <v>17095</v>
      </c>
      <c r="J12619">
        <v>12385</v>
      </c>
      <c r="K12619">
        <v>71996</v>
      </c>
      <c r="L12619">
        <v>74000</v>
      </c>
      <c r="M12619" t="s">
        <v>2043</v>
      </c>
      <c r="N12619" t="s">
        <v>2043</v>
      </c>
      <c r="O12619" t="s">
        <v>2043</v>
      </c>
      <c r="P12619" t="s">
        <v>2046</v>
      </c>
    </row>
    <row r="12620" spans="1:16" x14ac:dyDescent="0.2">
      <c r="A12620" t="s">
        <v>2170</v>
      </c>
      <c r="B12620">
        <v>179</v>
      </c>
      <c r="C12620">
        <v>2021</v>
      </c>
      <c r="D12620" t="s">
        <v>17</v>
      </c>
      <c r="E12620" t="s">
        <v>17</v>
      </c>
      <c r="F12620" t="s">
        <v>18</v>
      </c>
      <c r="G12620" t="s">
        <v>1491</v>
      </c>
      <c r="H12620">
        <v>10896</v>
      </c>
      <c r="I12620">
        <v>17046</v>
      </c>
      <c r="J12620">
        <v>159</v>
      </c>
      <c r="K12620">
        <v>13199</v>
      </c>
      <c r="L12620">
        <v>174600</v>
      </c>
      <c r="M12620" t="s">
        <v>2043</v>
      </c>
      <c r="N12620" t="s">
        <v>2043</v>
      </c>
      <c r="O12620" t="s">
        <v>2043</v>
      </c>
      <c r="P12620" t="s">
        <v>2043</v>
      </c>
    </row>
    <row r="12621" spans="1:16" x14ac:dyDescent="0.2">
      <c r="A12621" t="s">
        <v>2529</v>
      </c>
      <c r="B12621">
        <v>180</v>
      </c>
      <c r="C12621">
        <v>2021</v>
      </c>
      <c r="D12621" t="s">
        <v>57</v>
      </c>
      <c r="E12621" t="s">
        <v>2044</v>
      </c>
      <c r="F12621" t="s">
        <v>28</v>
      </c>
      <c r="G12621" t="s">
        <v>1406</v>
      </c>
      <c r="H12621">
        <v>41471</v>
      </c>
      <c r="I12621">
        <v>16940</v>
      </c>
      <c r="J12621">
        <v>3617</v>
      </c>
      <c r="K12621">
        <v>469633</v>
      </c>
      <c r="L12621">
        <v>48500</v>
      </c>
      <c r="M12621" t="s">
        <v>2043</v>
      </c>
      <c r="N12621" t="s">
        <v>2043</v>
      </c>
      <c r="O12621" t="s">
        <v>2043</v>
      </c>
      <c r="P12621" t="s">
        <v>2043</v>
      </c>
    </row>
    <row r="12622" spans="1:16" x14ac:dyDescent="0.2">
      <c r="A12622" t="s">
        <v>2123</v>
      </c>
      <c r="B12622">
        <v>181</v>
      </c>
      <c r="C12622">
        <v>2021</v>
      </c>
      <c r="D12622" t="s">
        <v>1727</v>
      </c>
      <c r="E12622" t="s">
        <v>2064</v>
      </c>
      <c r="F12622" t="s">
        <v>142</v>
      </c>
      <c r="G12622" t="s">
        <v>1480</v>
      </c>
      <c r="H12622">
        <v>54135</v>
      </c>
      <c r="I12622">
        <v>16785</v>
      </c>
      <c r="J12622">
        <v>1965</v>
      </c>
      <c r="K12622">
        <v>22882</v>
      </c>
      <c r="L12622">
        <v>83500</v>
      </c>
      <c r="M12622" t="s">
        <v>2043</v>
      </c>
      <c r="N12622" t="s">
        <v>2043</v>
      </c>
      <c r="O12622" t="s">
        <v>2043</v>
      </c>
      <c r="P12622" t="s">
        <v>2043</v>
      </c>
    </row>
    <row r="12623" spans="1:16" x14ac:dyDescent="0.2">
      <c r="A12623" t="s">
        <v>2198</v>
      </c>
      <c r="B12623">
        <v>182</v>
      </c>
      <c r="C12623">
        <v>2021</v>
      </c>
      <c r="D12623" t="s">
        <v>30</v>
      </c>
      <c r="E12623" t="s">
        <v>2045</v>
      </c>
      <c r="F12623" t="s">
        <v>55</v>
      </c>
      <c r="G12623" t="s">
        <v>1456</v>
      </c>
      <c r="H12623">
        <v>20432</v>
      </c>
      <c r="I12623">
        <v>16736</v>
      </c>
      <c r="J12623">
        <v>250</v>
      </c>
      <c r="K12623">
        <v>25662</v>
      </c>
      <c r="L12623">
        <v>63800</v>
      </c>
      <c r="M12623" t="s">
        <v>2043</v>
      </c>
      <c r="N12623" t="s">
        <v>2043</v>
      </c>
      <c r="O12623" t="s">
        <v>2043</v>
      </c>
      <c r="P12623" t="s">
        <v>2043</v>
      </c>
    </row>
    <row r="12624" spans="1:16" x14ac:dyDescent="0.2">
      <c r="A12624" t="s">
        <v>2119</v>
      </c>
      <c r="B12624">
        <v>183</v>
      </c>
      <c r="C12624">
        <v>2021</v>
      </c>
      <c r="D12624" t="s">
        <v>488</v>
      </c>
      <c r="E12624" t="s">
        <v>920</v>
      </c>
      <c r="F12624" t="s">
        <v>22</v>
      </c>
      <c r="G12624" t="s">
        <v>1403</v>
      </c>
      <c r="H12624">
        <v>24849</v>
      </c>
      <c r="I12624">
        <v>16680</v>
      </c>
      <c r="J12624">
        <v>14831</v>
      </c>
      <c r="K12624">
        <v>80064</v>
      </c>
      <c r="L12624">
        <v>11800</v>
      </c>
      <c r="M12624" t="s">
        <v>2043</v>
      </c>
      <c r="N12624" t="s">
        <v>2046</v>
      </c>
      <c r="O12624" t="s">
        <v>2043</v>
      </c>
      <c r="P12624" t="s">
        <v>2043</v>
      </c>
    </row>
    <row r="12625" spans="1:16" x14ac:dyDescent="0.2">
      <c r="A12625" t="s">
        <v>2542</v>
      </c>
      <c r="B12625">
        <v>184</v>
      </c>
      <c r="C12625">
        <v>2021</v>
      </c>
      <c r="D12625" t="s">
        <v>974</v>
      </c>
      <c r="E12625" t="s">
        <v>2045</v>
      </c>
      <c r="F12625" t="s">
        <v>55</v>
      </c>
      <c r="G12625" t="s">
        <v>1444</v>
      </c>
      <c r="H12625">
        <v>331037</v>
      </c>
      <c r="I12625">
        <v>16675</v>
      </c>
      <c r="J12625">
        <v>4332</v>
      </c>
      <c r="K12625">
        <v>28791</v>
      </c>
      <c r="L12625">
        <v>18975</v>
      </c>
      <c r="M12625" t="s">
        <v>2046</v>
      </c>
      <c r="N12625" t="s">
        <v>2043</v>
      </c>
      <c r="O12625" t="s">
        <v>2043</v>
      </c>
      <c r="P12625" t="s">
        <v>2043</v>
      </c>
    </row>
    <row r="12626" spans="1:16" x14ac:dyDescent="0.2">
      <c r="A12626" t="s">
        <v>2269</v>
      </c>
      <c r="B12626">
        <v>185</v>
      </c>
      <c r="C12626">
        <v>2021</v>
      </c>
      <c r="D12626" t="s">
        <v>1353</v>
      </c>
      <c r="E12626" t="s">
        <v>2045</v>
      </c>
      <c r="F12626" t="s">
        <v>41</v>
      </c>
      <c r="G12626" t="s">
        <v>1880</v>
      </c>
      <c r="H12626">
        <v>41452</v>
      </c>
      <c r="I12626">
        <v>16652</v>
      </c>
      <c r="J12626">
        <v>1392</v>
      </c>
      <c r="K12626">
        <v>16923</v>
      </c>
      <c r="L12626">
        <v>289500</v>
      </c>
      <c r="M12626" t="s">
        <v>2043</v>
      </c>
      <c r="N12626" t="s">
        <v>2043</v>
      </c>
      <c r="O12626" t="s">
        <v>2043</v>
      </c>
      <c r="P12626" t="s">
        <v>2043</v>
      </c>
    </row>
    <row r="12627" spans="1:16" x14ac:dyDescent="0.2">
      <c r="A12627" t="s">
        <v>2449</v>
      </c>
      <c r="B12627">
        <v>186</v>
      </c>
      <c r="C12627">
        <v>2021</v>
      </c>
      <c r="D12627" t="s">
        <v>1138</v>
      </c>
      <c r="E12627" t="s">
        <v>2044</v>
      </c>
      <c r="F12627" t="s">
        <v>44</v>
      </c>
      <c r="G12627" t="s">
        <v>1417</v>
      </c>
      <c r="H12627">
        <v>9151</v>
      </c>
      <c r="I12627">
        <v>16590</v>
      </c>
      <c r="J12627">
        <v>403</v>
      </c>
      <c r="K12627">
        <v>14317</v>
      </c>
      <c r="L12627">
        <v>90800</v>
      </c>
      <c r="M12627" t="s">
        <v>2043</v>
      </c>
      <c r="N12627" t="s">
        <v>2043</v>
      </c>
      <c r="O12627" t="s">
        <v>2043</v>
      </c>
      <c r="P12627" t="s">
        <v>2043</v>
      </c>
    </row>
    <row r="12628" spans="1:16" x14ac:dyDescent="0.2">
      <c r="A12628" t="s">
        <v>2530</v>
      </c>
      <c r="B12628">
        <v>187</v>
      </c>
      <c r="C12628">
        <v>2021</v>
      </c>
      <c r="D12628" t="s">
        <v>79</v>
      </c>
      <c r="E12628" t="s">
        <v>2044</v>
      </c>
      <c r="F12628" t="s">
        <v>33</v>
      </c>
      <c r="G12628" t="s">
        <v>1498</v>
      </c>
      <c r="H12628">
        <v>23741</v>
      </c>
      <c r="I12628">
        <v>16472</v>
      </c>
      <c r="J12628">
        <v>1385</v>
      </c>
      <c r="K12628">
        <v>95948</v>
      </c>
      <c r="L12628">
        <v>16500</v>
      </c>
      <c r="M12628" t="s">
        <v>2043</v>
      </c>
      <c r="N12628" t="s">
        <v>2043</v>
      </c>
      <c r="O12628" t="s">
        <v>2043</v>
      </c>
      <c r="P12628" t="s">
        <v>2043</v>
      </c>
    </row>
    <row r="12629" spans="1:16" x14ac:dyDescent="0.2">
      <c r="A12629" t="s">
        <v>2175</v>
      </c>
      <c r="B12629">
        <v>188</v>
      </c>
      <c r="C12629">
        <v>2021</v>
      </c>
      <c r="D12629" t="s">
        <v>1077</v>
      </c>
      <c r="E12629" t="s">
        <v>2054</v>
      </c>
      <c r="F12629" t="s">
        <v>28</v>
      </c>
      <c r="G12629" t="s">
        <v>1406</v>
      </c>
      <c r="H12629">
        <v>66810</v>
      </c>
      <c r="I12629">
        <v>16471</v>
      </c>
      <c r="J12629">
        <v>2695</v>
      </c>
      <c r="K12629">
        <v>15920</v>
      </c>
      <c r="L12629">
        <v>34200</v>
      </c>
      <c r="M12629" t="s">
        <v>2043</v>
      </c>
      <c r="N12629" t="s">
        <v>2043</v>
      </c>
      <c r="O12629" t="s">
        <v>2043</v>
      </c>
      <c r="P12629" t="s">
        <v>2043</v>
      </c>
    </row>
    <row r="12630" spans="1:16" x14ac:dyDescent="0.2">
      <c r="A12630" t="s">
        <v>2314</v>
      </c>
      <c r="B12630">
        <v>189</v>
      </c>
      <c r="C12630">
        <v>2021</v>
      </c>
      <c r="D12630" t="s">
        <v>221</v>
      </c>
      <c r="E12630" t="s">
        <v>221</v>
      </c>
      <c r="F12630" t="s">
        <v>55</v>
      </c>
      <c r="G12630" t="s">
        <v>1453</v>
      </c>
      <c r="H12630">
        <v>9470</v>
      </c>
      <c r="I12630">
        <v>16391</v>
      </c>
      <c r="J12630">
        <v>186</v>
      </c>
      <c r="K12630">
        <v>12999</v>
      </c>
      <c r="L12630">
        <v>54000</v>
      </c>
      <c r="M12630" t="s">
        <v>2043</v>
      </c>
      <c r="N12630" t="s">
        <v>2043</v>
      </c>
      <c r="O12630" t="s">
        <v>2043</v>
      </c>
      <c r="P12630" t="s">
        <v>2043</v>
      </c>
    </row>
    <row r="12631" spans="1:16" x14ac:dyDescent="0.2">
      <c r="A12631" t="s">
        <v>2654</v>
      </c>
      <c r="B12631">
        <v>190</v>
      </c>
      <c r="C12631">
        <v>2021</v>
      </c>
      <c r="D12631" t="s">
        <v>1164</v>
      </c>
      <c r="E12631" t="s">
        <v>2061</v>
      </c>
      <c r="F12631" t="s">
        <v>33</v>
      </c>
      <c r="G12631" t="s">
        <v>1624</v>
      </c>
      <c r="H12631">
        <v>12602</v>
      </c>
      <c r="I12631">
        <v>16252</v>
      </c>
      <c r="J12631">
        <v>110</v>
      </c>
      <c r="K12631">
        <v>16169</v>
      </c>
      <c r="L12631">
        <v>119750</v>
      </c>
      <c r="M12631" t="s">
        <v>2043</v>
      </c>
      <c r="N12631" t="s">
        <v>2043</v>
      </c>
      <c r="O12631" t="s">
        <v>2043</v>
      </c>
      <c r="P12631" t="s">
        <v>2043</v>
      </c>
    </row>
    <row r="12632" spans="1:16" x14ac:dyDescent="0.2">
      <c r="A12632" t="s">
        <v>2216</v>
      </c>
      <c r="B12632">
        <v>191</v>
      </c>
      <c r="C12632">
        <v>2021</v>
      </c>
      <c r="D12632" t="s">
        <v>1164</v>
      </c>
      <c r="E12632" t="s">
        <v>2061</v>
      </c>
      <c r="F12632" t="s">
        <v>72</v>
      </c>
      <c r="G12632" t="s">
        <v>1481</v>
      </c>
      <c r="H12632">
        <v>12515</v>
      </c>
      <c r="I12632">
        <v>16207</v>
      </c>
      <c r="J12632">
        <v>506</v>
      </c>
      <c r="K12632">
        <v>5144</v>
      </c>
      <c r="L12632">
        <v>14888</v>
      </c>
      <c r="M12632" t="s">
        <v>2043</v>
      </c>
      <c r="N12632" t="s">
        <v>2043</v>
      </c>
      <c r="O12632" t="s">
        <v>2043</v>
      </c>
      <c r="P12632" t="s">
        <v>2043</v>
      </c>
    </row>
    <row r="12633" spans="1:16" x14ac:dyDescent="0.2">
      <c r="A12633" t="s">
        <v>2253</v>
      </c>
      <c r="B12633">
        <v>192</v>
      </c>
      <c r="C12633">
        <v>2021</v>
      </c>
      <c r="D12633" t="s">
        <v>609</v>
      </c>
      <c r="E12633" t="s">
        <v>2044</v>
      </c>
      <c r="F12633" t="s">
        <v>28</v>
      </c>
      <c r="G12633" t="s">
        <v>1406</v>
      </c>
      <c r="H12633">
        <v>115080</v>
      </c>
      <c r="I12633">
        <v>16205</v>
      </c>
      <c r="J12633">
        <v>4932</v>
      </c>
      <c r="K12633">
        <v>176982</v>
      </c>
      <c r="L12633">
        <v>16500</v>
      </c>
      <c r="M12633" t="s">
        <v>2043</v>
      </c>
      <c r="N12633" t="s">
        <v>2043</v>
      </c>
      <c r="O12633" t="s">
        <v>2043</v>
      </c>
      <c r="P12633" t="s">
        <v>2043</v>
      </c>
    </row>
    <row r="12634" spans="1:16" x14ac:dyDescent="0.2">
      <c r="A12634" t="s">
        <v>2533</v>
      </c>
      <c r="B12634">
        <v>193</v>
      </c>
      <c r="C12634">
        <v>2021</v>
      </c>
      <c r="D12634" t="s">
        <v>214</v>
      </c>
      <c r="E12634" t="s">
        <v>920</v>
      </c>
      <c r="F12634" t="s">
        <v>35</v>
      </c>
      <c r="G12634" t="s">
        <v>1494</v>
      </c>
      <c r="H12634">
        <v>61224</v>
      </c>
      <c r="I12634">
        <v>16128</v>
      </c>
      <c r="J12634">
        <v>401</v>
      </c>
      <c r="K12634">
        <v>95905</v>
      </c>
      <c r="L12634">
        <v>17300</v>
      </c>
      <c r="M12634" t="s">
        <v>2043</v>
      </c>
      <c r="N12634" t="s">
        <v>2043</v>
      </c>
      <c r="O12634" t="s">
        <v>2043</v>
      </c>
      <c r="P12634" t="s">
        <v>2043</v>
      </c>
    </row>
    <row r="12635" spans="1:16" x14ac:dyDescent="0.2">
      <c r="A12635" t="s">
        <v>2701</v>
      </c>
      <c r="B12635">
        <v>194</v>
      </c>
      <c r="C12635">
        <v>2021</v>
      </c>
      <c r="D12635" t="s">
        <v>79</v>
      </c>
      <c r="E12635" t="s">
        <v>2044</v>
      </c>
      <c r="F12635" t="s">
        <v>18</v>
      </c>
      <c r="G12635" t="s">
        <v>1401</v>
      </c>
      <c r="H12635">
        <v>45821</v>
      </c>
      <c r="I12635">
        <v>15981</v>
      </c>
      <c r="J12635">
        <v>198</v>
      </c>
      <c r="K12635">
        <v>37535</v>
      </c>
      <c r="L12635">
        <v>24000</v>
      </c>
      <c r="M12635" t="s">
        <v>2043</v>
      </c>
      <c r="N12635" t="s">
        <v>2043</v>
      </c>
      <c r="O12635" t="s">
        <v>2046</v>
      </c>
      <c r="P12635" t="s">
        <v>2043</v>
      </c>
    </row>
    <row r="12636" spans="1:16" x14ac:dyDescent="0.2">
      <c r="A12636" t="s">
        <v>2154</v>
      </c>
      <c r="B12636">
        <v>195</v>
      </c>
      <c r="C12636">
        <v>2021</v>
      </c>
      <c r="D12636" t="s">
        <v>24</v>
      </c>
      <c r="E12636" t="s">
        <v>2042</v>
      </c>
      <c r="F12636" t="s">
        <v>187</v>
      </c>
      <c r="G12636" t="s">
        <v>1501</v>
      </c>
      <c r="H12636">
        <v>9394</v>
      </c>
      <c r="I12636">
        <v>15955</v>
      </c>
      <c r="J12636">
        <v>163</v>
      </c>
      <c r="K12636">
        <v>15337</v>
      </c>
      <c r="L12636">
        <v>73000</v>
      </c>
      <c r="M12636" t="s">
        <v>2043</v>
      </c>
      <c r="N12636" t="s">
        <v>2046</v>
      </c>
      <c r="O12636" t="s">
        <v>2043</v>
      </c>
      <c r="P12636" t="s">
        <v>2043</v>
      </c>
    </row>
    <row r="12637" spans="1:16" x14ac:dyDescent="0.2">
      <c r="A12637" t="s">
        <v>1250</v>
      </c>
      <c r="B12637">
        <v>196</v>
      </c>
      <c r="C12637">
        <v>2021</v>
      </c>
      <c r="D12637" t="s">
        <v>221</v>
      </c>
      <c r="E12637" t="s">
        <v>221</v>
      </c>
      <c r="F12637" t="s">
        <v>22</v>
      </c>
      <c r="G12637" t="s">
        <v>1400</v>
      </c>
      <c r="H12637">
        <v>3252</v>
      </c>
      <c r="I12637">
        <v>15884</v>
      </c>
      <c r="J12637">
        <v>435</v>
      </c>
      <c r="K12637">
        <v>7310</v>
      </c>
      <c r="L12637">
        <v>43717</v>
      </c>
      <c r="M12637" t="s">
        <v>2043</v>
      </c>
      <c r="N12637" t="s">
        <v>2043</v>
      </c>
      <c r="O12637" t="s">
        <v>2043</v>
      </c>
      <c r="P12637" t="s">
        <v>2043</v>
      </c>
    </row>
    <row r="12638" spans="1:16" x14ac:dyDescent="0.2">
      <c r="A12638" t="s">
        <v>2201</v>
      </c>
      <c r="B12638">
        <v>197</v>
      </c>
      <c r="C12638">
        <v>2021</v>
      </c>
      <c r="D12638" t="s">
        <v>27</v>
      </c>
      <c r="E12638" t="s">
        <v>27</v>
      </c>
      <c r="F12638" t="s">
        <v>181</v>
      </c>
      <c r="G12638" t="s">
        <v>1549</v>
      </c>
      <c r="H12638">
        <v>19048</v>
      </c>
      <c r="I12638">
        <v>15493</v>
      </c>
      <c r="J12638">
        <v>1763</v>
      </c>
      <c r="K12638">
        <v>38240</v>
      </c>
      <c r="L12638">
        <v>13500</v>
      </c>
      <c r="M12638" t="s">
        <v>2043</v>
      </c>
      <c r="N12638" t="s">
        <v>2043</v>
      </c>
      <c r="O12638" t="s">
        <v>2043</v>
      </c>
      <c r="P12638" t="s">
        <v>2043</v>
      </c>
    </row>
    <row r="12639" spans="1:16" x14ac:dyDescent="0.2">
      <c r="A12639" t="s">
        <v>2619</v>
      </c>
      <c r="B12639">
        <v>198</v>
      </c>
      <c r="C12639">
        <v>2021</v>
      </c>
      <c r="D12639" t="s">
        <v>24</v>
      </c>
      <c r="E12639" t="s">
        <v>2042</v>
      </c>
      <c r="F12639" t="s">
        <v>146</v>
      </c>
      <c r="G12639" t="s">
        <v>1845</v>
      </c>
      <c r="H12639">
        <v>6157</v>
      </c>
      <c r="I12639">
        <v>15430</v>
      </c>
      <c r="J12639">
        <v>421</v>
      </c>
      <c r="K12639">
        <v>5412</v>
      </c>
      <c r="L12639">
        <v>32000</v>
      </c>
      <c r="M12639" t="s">
        <v>2043</v>
      </c>
      <c r="N12639" t="s">
        <v>2043</v>
      </c>
      <c r="O12639" t="s">
        <v>2043</v>
      </c>
      <c r="P12639" t="s">
        <v>2043</v>
      </c>
    </row>
    <row r="12640" spans="1:16" x14ac:dyDescent="0.2">
      <c r="A12640" t="s">
        <v>2312</v>
      </c>
      <c r="B12640">
        <v>199</v>
      </c>
      <c r="C12640">
        <v>2021</v>
      </c>
      <c r="D12640" t="s">
        <v>17</v>
      </c>
      <c r="E12640" t="s">
        <v>17</v>
      </c>
      <c r="F12640" t="s">
        <v>44</v>
      </c>
      <c r="G12640" t="s">
        <v>1608</v>
      </c>
      <c r="H12640">
        <v>876</v>
      </c>
      <c r="I12640">
        <v>15379</v>
      </c>
      <c r="J12640">
        <v>1521</v>
      </c>
      <c r="K12640">
        <v>11852</v>
      </c>
      <c r="L12640">
        <v>73000</v>
      </c>
      <c r="M12640" t="s">
        <v>2043</v>
      </c>
      <c r="N12640" t="s">
        <v>2043</v>
      </c>
      <c r="O12640" t="s">
        <v>2043</v>
      </c>
      <c r="P12640" t="s">
        <v>2043</v>
      </c>
    </row>
    <row r="12641" spans="1:16" x14ac:dyDescent="0.2">
      <c r="A12641" t="s">
        <v>2646</v>
      </c>
      <c r="B12641">
        <v>200</v>
      </c>
      <c r="C12641">
        <v>2021</v>
      </c>
      <c r="D12641" t="s">
        <v>118</v>
      </c>
      <c r="E12641" t="s">
        <v>2061</v>
      </c>
      <c r="F12641" t="s">
        <v>44</v>
      </c>
      <c r="G12641" t="s">
        <v>1417</v>
      </c>
      <c r="H12641">
        <v>18325</v>
      </c>
      <c r="I12641">
        <v>15355</v>
      </c>
      <c r="J12641">
        <v>7069</v>
      </c>
      <c r="K12641">
        <v>59548</v>
      </c>
      <c r="L12641">
        <v>74400</v>
      </c>
      <c r="M12641" t="s">
        <v>2043</v>
      </c>
      <c r="N12641" t="s">
        <v>2043</v>
      </c>
      <c r="O12641" t="s">
        <v>2043</v>
      </c>
      <c r="P12641" t="s">
        <v>2046</v>
      </c>
    </row>
    <row r="12642" spans="1:16" x14ac:dyDescent="0.2">
      <c r="A12642" t="s">
        <v>2534</v>
      </c>
      <c r="B12642">
        <v>201</v>
      </c>
      <c r="C12642">
        <v>2021</v>
      </c>
      <c r="D12642" t="s">
        <v>1359</v>
      </c>
      <c r="E12642" t="s">
        <v>2143</v>
      </c>
      <c r="F12642" t="s">
        <v>28</v>
      </c>
      <c r="G12642" t="s">
        <v>1445</v>
      </c>
      <c r="H12642">
        <v>353687</v>
      </c>
      <c r="I12642">
        <v>15301</v>
      </c>
      <c r="J12642">
        <v>6411</v>
      </c>
      <c r="K12642">
        <v>33584</v>
      </c>
      <c r="L12642">
        <v>21000</v>
      </c>
      <c r="M12642" t="s">
        <v>2043</v>
      </c>
      <c r="N12642" t="s">
        <v>2043</v>
      </c>
      <c r="O12642" t="s">
        <v>2043</v>
      </c>
      <c r="P12642" t="s">
        <v>2043</v>
      </c>
    </row>
    <row r="12643" spans="1:16" x14ac:dyDescent="0.2">
      <c r="A12643" t="s">
        <v>193</v>
      </c>
      <c r="B12643">
        <v>202</v>
      </c>
      <c r="C12643">
        <v>2021</v>
      </c>
      <c r="D12643" t="s">
        <v>193</v>
      </c>
      <c r="E12643" t="s">
        <v>2143</v>
      </c>
      <c r="F12643" t="s">
        <v>22</v>
      </c>
      <c r="G12643" t="s">
        <v>1403</v>
      </c>
      <c r="H12643">
        <v>54452</v>
      </c>
      <c r="I12643">
        <v>15218</v>
      </c>
      <c r="J12643">
        <v>1496</v>
      </c>
      <c r="K12643">
        <v>29345</v>
      </c>
      <c r="L12643">
        <v>48250</v>
      </c>
      <c r="M12643" t="s">
        <v>2043</v>
      </c>
      <c r="N12643" t="s">
        <v>2043</v>
      </c>
      <c r="O12643" t="s">
        <v>2043</v>
      </c>
      <c r="P12643" t="s">
        <v>2043</v>
      </c>
    </row>
    <row r="12644" spans="1:16" x14ac:dyDescent="0.2">
      <c r="A12644" t="s">
        <v>2147</v>
      </c>
      <c r="B12644">
        <v>203</v>
      </c>
      <c r="C12644">
        <v>2021</v>
      </c>
      <c r="D12644" t="s">
        <v>21</v>
      </c>
      <c r="E12644" t="s">
        <v>920</v>
      </c>
      <c r="F12644" t="s">
        <v>41</v>
      </c>
      <c r="G12644" t="s">
        <v>1594</v>
      </c>
      <c r="H12644">
        <v>1700</v>
      </c>
      <c r="I12644">
        <v>15116</v>
      </c>
      <c r="J12644">
        <v>1392</v>
      </c>
      <c r="K12644">
        <v>10500</v>
      </c>
      <c r="L12644">
        <v>3729</v>
      </c>
      <c r="M12644" t="s">
        <v>2043</v>
      </c>
      <c r="N12644" t="s">
        <v>2043</v>
      </c>
      <c r="O12644" t="s">
        <v>2043</v>
      </c>
      <c r="P12644" t="s">
        <v>2043</v>
      </c>
    </row>
    <row r="12645" spans="1:16" x14ac:dyDescent="0.2">
      <c r="A12645" t="s">
        <v>2179</v>
      </c>
      <c r="B12645">
        <v>204</v>
      </c>
      <c r="C12645">
        <v>2021</v>
      </c>
      <c r="D12645" t="s">
        <v>214</v>
      </c>
      <c r="E12645" t="s">
        <v>920</v>
      </c>
      <c r="F12645" t="s">
        <v>53</v>
      </c>
      <c r="G12645" t="s">
        <v>1471</v>
      </c>
      <c r="H12645">
        <v>42067</v>
      </c>
      <c r="I12645">
        <v>14919</v>
      </c>
      <c r="J12645">
        <v>2200</v>
      </c>
      <c r="K12645">
        <v>80757</v>
      </c>
      <c r="L12645">
        <v>16787</v>
      </c>
      <c r="M12645" t="s">
        <v>2043</v>
      </c>
      <c r="N12645" t="s">
        <v>2043</v>
      </c>
      <c r="O12645" t="s">
        <v>2043</v>
      </c>
      <c r="P12645" t="s">
        <v>2043</v>
      </c>
    </row>
    <row r="12646" spans="1:16" x14ac:dyDescent="0.2">
      <c r="A12646" t="s">
        <v>2517</v>
      </c>
      <c r="B12646">
        <v>205</v>
      </c>
      <c r="C12646">
        <v>2021</v>
      </c>
      <c r="D12646" t="s">
        <v>1359</v>
      </c>
      <c r="E12646" t="s">
        <v>2143</v>
      </c>
      <c r="F12646" t="s">
        <v>187</v>
      </c>
      <c r="G12646" t="s">
        <v>1659</v>
      </c>
      <c r="H12646">
        <v>79693</v>
      </c>
      <c r="I12646">
        <v>14852</v>
      </c>
      <c r="J12646">
        <v>958</v>
      </c>
      <c r="K12646">
        <v>74619</v>
      </c>
      <c r="L12646">
        <v>44000</v>
      </c>
      <c r="M12646" t="s">
        <v>2043</v>
      </c>
      <c r="N12646" t="s">
        <v>2043</v>
      </c>
      <c r="O12646" t="s">
        <v>2043</v>
      </c>
      <c r="P12646" t="s">
        <v>2043</v>
      </c>
    </row>
    <row r="12647" spans="1:16" x14ac:dyDescent="0.2">
      <c r="A12647" t="s">
        <v>2264</v>
      </c>
      <c r="B12647">
        <v>206</v>
      </c>
      <c r="C12647">
        <v>2021</v>
      </c>
      <c r="D12647" t="s">
        <v>97</v>
      </c>
      <c r="E12647" t="s">
        <v>2044</v>
      </c>
      <c r="F12647" t="s">
        <v>199</v>
      </c>
      <c r="G12647" t="s">
        <v>1548</v>
      </c>
      <c r="H12647">
        <v>16346</v>
      </c>
      <c r="I12647">
        <v>14742</v>
      </c>
      <c r="J12647">
        <v>1396</v>
      </c>
      <c r="K12647">
        <v>296628</v>
      </c>
      <c r="L12647">
        <v>17400</v>
      </c>
      <c r="M12647" t="s">
        <v>2043</v>
      </c>
      <c r="N12647" t="s">
        <v>2043</v>
      </c>
      <c r="O12647" t="s">
        <v>2043</v>
      </c>
      <c r="P12647" t="s">
        <v>2043</v>
      </c>
    </row>
    <row r="12648" spans="1:16" x14ac:dyDescent="0.2">
      <c r="A12648" t="s">
        <v>2257</v>
      </c>
      <c r="B12648">
        <v>207</v>
      </c>
      <c r="C12648">
        <v>2021</v>
      </c>
      <c r="D12648" t="s">
        <v>97</v>
      </c>
      <c r="E12648" t="s">
        <v>2044</v>
      </c>
      <c r="F12648" t="s">
        <v>142</v>
      </c>
      <c r="G12648" t="s">
        <v>1790</v>
      </c>
      <c r="H12648">
        <v>8568</v>
      </c>
      <c r="I12648">
        <v>14596</v>
      </c>
      <c r="J12648">
        <v>415</v>
      </c>
      <c r="K12648">
        <v>84656</v>
      </c>
      <c r="L12648">
        <v>3600</v>
      </c>
      <c r="M12648" t="s">
        <v>2043</v>
      </c>
      <c r="N12648" t="s">
        <v>2046</v>
      </c>
      <c r="O12648" t="s">
        <v>2043</v>
      </c>
      <c r="P12648" t="s">
        <v>2043</v>
      </c>
    </row>
    <row r="12649" spans="1:16" x14ac:dyDescent="0.2">
      <c r="A12649" t="s">
        <v>2240</v>
      </c>
      <c r="B12649">
        <v>208</v>
      </c>
      <c r="C12649">
        <v>2021</v>
      </c>
      <c r="D12649" t="s">
        <v>757</v>
      </c>
      <c r="E12649" t="s">
        <v>2143</v>
      </c>
      <c r="F12649" t="s">
        <v>41</v>
      </c>
      <c r="G12649" t="s">
        <v>1559</v>
      </c>
      <c r="H12649">
        <v>80654</v>
      </c>
      <c r="I12649">
        <v>14590</v>
      </c>
      <c r="J12649">
        <v>2467</v>
      </c>
      <c r="K12649">
        <v>39166</v>
      </c>
      <c r="L12649">
        <v>58000</v>
      </c>
      <c r="M12649" t="s">
        <v>2043</v>
      </c>
      <c r="N12649" t="s">
        <v>2043</v>
      </c>
      <c r="O12649" t="s">
        <v>2043</v>
      </c>
      <c r="P12649" t="s">
        <v>2043</v>
      </c>
    </row>
    <row r="12650" spans="1:16" x14ac:dyDescent="0.2">
      <c r="A12650" t="s">
        <v>1849</v>
      </c>
      <c r="B12650">
        <v>209</v>
      </c>
      <c r="C12650">
        <v>2021</v>
      </c>
      <c r="D12650" t="s">
        <v>1104</v>
      </c>
      <c r="E12650" t="s">
        <v>2054</v>
      </c>
      <c r="F12650" t="s">
        <v>33</v>
      </c>
      <c r="G12650" t="s">
        <v>1850</v>
      </c>
      <c r="H12650">
        <v>32152</v>
      </c>
      <c r="I12650">
        <v>14535</v>
      </c>
      <c r="J12650">
        <v>1234</v>
      </c>
      <c r="K12650">
        <v>23566</v>
      </c>
      <c r="L12650">
        <v>58350</v>
      </c>
      <c r="M12650" t="s">
        <v>2043</v>
      </c>
      <c r="N12650" t="s">
        <v>2043</v>
      </c>
      <c r="O12650" t="s">
        <v>2043</v>
      </c>
      <c r="P12650" t="s">
        <v>2043</v>
      </c>
    </row>
    <row r="12651" spans="1:16" x14ac:dyDescent="0.2">
      <c r="A12651" t="s">
        <v>2223</v>
      </c>
      <c r="B12651">
        <v>210</v>
      </c>
      <c r="C12651">
        <v>2021</v>
      </c>
      <c r="D12651" t="s">
        <v>974</v>
      </c>
      <c r="E12651" t="s">
        <v>2045</v>
      </c>
      <c r="F12651" t="s">
        <v>22</v>
      </c>
      <c r="G12651" t="s">
        <v>1502</v>
      </c>
      <c r="H12651">
        <v>174439</v>
      </c>
      <c r="I12651">
        <v>14461</v>
      </c>
      <c r="J12651">
        <v>5595</v>
      </c>
      <c r="K12651">
        <v>19351</v>
      </c>
      <c r="L12651">
        <v>30000</v>
      </c>
      <c r="M12651" t="s">
        <v>2043</v>
      </c>
      <c r="N12651" t="s">
        <v>2043</v>
      </c>
      <c r="O12651" t="s">
        <v>2043</v>
      </c>
      <c r="P12651" t="s">
        <v>2043</v>
      </c>
    </row>
    <row r="12652" spans="1:16" x14ac:dyDescent="0.2">
      <c r="A12652" t="s">
        <v>989</v>
      </c>
      <c r="B12652">
        <v>211</v>
      </c>
      <c r="C12652">
        <v>2021</v>
      </c>
      <c r="D12652" t="s">
        <v>1095</v>
      </c>
      <c r="E12652" t="s">
        <v>920</v>
      </c>
      <c r="F12652" t="s">
        <v>22</v>
      </c>
      <c r="G12652" t="s">
        <v>1403</v>
      </c>
      <c r="H12652">
        <v>19070</v>
      </c>
      <c r="I12652">
        <v>14445</v>
      </c>
      <c r="J12652">
        <v>2945</v>
      </c>
      <c r="K12652">
        <v>20680</v>
      </c>
      <c r="L12652">
        <v>40000</v>
      </c>
      <c r="M12652" t="s">
        <v>2043</v>
      </c>
      <c r="N12652" t="s">
        <v>2043</v>
      </c>
      <c r="O12652" t="s">
        <v>2043</v>
      </c>
      <c r="P12652" t="s">
        <v>2043</v>
      </c>
    </row>
    <row r="12653" spans="1:16" x14ac:dyDescent="0.2">
      <c r="A12653" t="s">
        <v>2278</v>
      </c>
      <c r="B12653">
        <v>212</v>
      </c>
      <c r="C12653">
        <v>2021</v>
      </c>
      <c r="D12653" t="s">
        <v>824</v>
      </c>
      <c r="E12653" t="s">
        <v>112</v>
      </c>
      <c r="F12653" t="s">
        <v>18</v>
      </c>
      <c r="G12653" t="s">
        <v>1623</v>
      </c>
      <c r="H12653">
        <v>91665</v>
      </c>
      <c r="I12653">
        <v>14351</v>
      </c>
      <c r="J12653">
        <v>1599</v>
      </c>
      <c r="K12653">
        <v>34330</v>
      </c>
      <c r="L12653">
        <v>43000</v>
      </c>
      <c r="M12653" t="s">
        <v>2043</v>
      </c>
      <c r="N12653" t="s">
        <v>2043</v>
      </c>
      <c r="O12653" t="s">
        <v>2043</v>
      </c>
      <c r="P12653" t="s">
        <v>2043</v>
      </c>
    </row>
    <row r="12654" spans="1:16" x14ac:dyDescent="0.2">
      <c r="A12654" t="s">
        <v>1788</v>
      </c>
      <c r="B12654">
        <v>213</v>
      </c>
      <c r="C12654">
        <v>2021</v>
      </c>
      <c r="D12654" t="s">
        <v>1077</v>
      </c>
      <c r="E12654" t="s">
        <v>2054</v>
      </c>
      <c r="F12654" t="s">
        <v>28</v>
      </c>
      <c r="G12654" t="s">
        <v>1406</v>
      </c>
      <c r="H12654">
        <v>105509</v>
      </c>
      <c r="I12654">
        <v>14294</v>
      </c>
      <c r="J12654">
        <v>684</v>
      </c>
      <c r="K12654">
        <v>17781</v>
      </c>
      <c r="L12654">
        <v>48000</v>
      </c>
      <c r="M12654" t="s">
        <v>2043</v>
      </c>
      <c r="N12654" t="s">
        <v>2043</v>
      </c>
      <c r="O12654" t="s">
        <v>2043</v>
      </c>
      <c r="P12654" t="s">
        <v>2043</v>
      </c>
    </row>
    <row r="12655" spans="1:16" x14ac:dyDescent="0.2">
      <c r="A12655" t="s">
        <v>2659</v>
      </c>
      <c r="B12655">
        <v>214</v>
      </c>
      <c r="C12655">
        <v>2021</v>
      </c>
      <c r="D12655" t="s">
        <v>987</v>
      </c>
      <c r="E12655" t="s">
        <v>2055</v>
      </c>
      <c r="F12655" t="s">
        <v>47</v>
      </c>
      <c r="G12655" t="s">
        <v>1454</v>
      </c>
      <c r="H12655">
        <v>34529</v>
      </c>
      <c r="I12655">
        <v>14217</v>
      </c>
      <c r="J12655">
        <v>681</v>
      </c>
      <c r="K12655">
        <v>42649</v>
      </c>
      <c r="L12655">
        <v>21000</v>
      </c>
      <c r="M12655" t="s">
        <v>2043</v>
      </c>
      <c r="N12655" t="s">
        <v>2043</v>
      </c>
      <c r="O12655" t="s">
        <v>2043</v>
      </c>
      <c r="P12655" t="s">
        <v>2043</v>
      </c>
    </row>
    <row r="12656" spans="1:16" x14ac:dyDescent="0.2">
      <c r="A12656" t="s">
        <v>2137</v>
      </c>
      <c r="B12656">
        <v>215</v>
      </c>
      <c r="C12656">
        <v>2021</v>
      </c>
      <c r="D12656" t="s">
        <v>488</v>
      </c>
      <c r="E12656" t="s">
        <v>920</v>
      </c>
      <c r="F12656" t="s">
        <v>398</v>
      </c>
      <c r="G12656" t="s">
        <v>1512</v>
      </c>
      <c r="H12656">
        <v>48028</v>
      </c>
      <c r="I12656">
        <v>14198</v>
      </c>
      <c r="J12656">
        <v>599</v>
      </c>
      <c r="K12656">
        <v>42144</v>
      </c>
      <c r="L12656">
        <v>24500</v>
      </c>
      <c r="M12656" t="s">
        <v>2043</v>
      </c>
      <c r="N12656" t="s">
        <v>2043</v>
      </c>
      <c r="O12656" t="s">
        <v>2043</v>
      </c>
      <c r="P12656" t="s">
        <v>2043</v>
      </c>
    </row>
    <row r="12657" spans="1:16" x14ac:dyDescent="0.2">
      <c r="A12657" t="s">
        <v>2576</v>
      </c>
      <c r="B12657">
        <v>216</v>
      </c>
      <c r="C12657">
        <v>2021</v>
      </c>
      <c r="D12657" t="s">
        <v>1363</v>
      </c>
      <c r="E12657" t="s">
        <v>2042</v>
      </c>
      <c r="F12657" t="s">
        <v>181</v>
      </c>
      <c r="G12657" t="s">
        <v>1549</v>
      </c>
      <c r="H12657">
        <v>4881</v>
      </c>
      <c r="I12657">
        <v>14177</v>
      </c>
      <c r="J12657">
        <v>1204</v>
      </c>
      <c r="K12657">
        <v>16999</v>
      </c>
      <c r="L12657">
        <v>26424</v>
      </c>
      <c r="M12657" t="s">
        <v>2043</v>
      </c>
      <c r="N12657" t="s">
        <v>2043</v>
      </c>
      <c r="O12657" t="s">
        <v>2043</v>
      </c>
      <c r="P12657" t="s">
        <v>2043</v>
      </c>
    </row>
    <row r="12658" spans="1:16" x14ac:dyDescent="0.2">
      <c r="A12658" t="s">
        <v>2629</v>
      </c>
      <c r="B12658">
        <v>217</v>
      </c>
      <c r="C12658">
        <v>2021</v>
      </c>
      <c r="D12658" t="s">
        <v>1363</v>
      </c>
      <c r="E12658" t="s">
        <v>2042</v>
      </c>
      <c r="F12658" t="s">
        <v>146</v>
      </c>
      <c r="G12658" t="s">
        <v>1465</v>
      </c>
      <c r="H12658">
        <v>32645</v>
      </c>
      <c r="I12658">
        <v>14145</v>
      </c>
      <c r="J12658">
        <v>185</v>
      </c>
      <c r="K12658">
        <v>4570</v>
      </c>
      <c r="L12658">
        <v>16122</v>
      </c>
      <c r="M12658" t="s">
        <v>2046</v>
      </c>
      <c r="N12658" t="s">
        <v>2043</v>
      </c>
      <c r="O12658" t="s">
        <v>2043</v>
      </c>
      <c r="P12658" t="s">
        <v>2043</v>
      </c>
    </row>
    <row r="12659" spans="1:16" x14ac:dyDescent="0.2">
      <c r="A12659" t="s">
        <v>2407</v>
      </c>
      <c r="B12659">
        <v>218</v>
      </c>
      <c r="C12659">
        <v>2021</v>
      </c>
      <c r="D12659" t="s">
        <v>1291</v>
      </c>
      <c r="E12659" t="s">
        <v>112</v>
      </c>
      <c r="F12659" t="s">
        <v>125</v>
      </c>
      <c r="G12659" t="s">
        <v>1804</v>
      </c>
      <c r="H12659">
        <v>24891</v>
      </c>
      <c r="I12659">
        <v>13979</v>
      </c>
      <c r="J12659">
        <v>1556</v>
      </c>
      <c r="K12659">
        <v>20072</v>
      </c>
      <c r="L12659">
        <v>68780</v>
      </c>
      <c r="M12659" t="s">
        <v>2043</v>
      </c>
      <c r="N12659" t="s">
        <v>2043</v>
      </c>
      <c r="O12659" t="s">
        <v>2043</v>
      </c>
      <c r="P12659" t="s">
        <v>2043</v>
      </c>
    </row>
    <row r="12660" spans="1:16" x14ac:dyDescent="0.2">
      <c r="A12660" t="s">
        <v>2196</v>
      </c>
      <c r="B12660">
        <v>219</v>
      </c>
      <c r="C12660">
        <v>2021</v>
      </c>
      <c r="D12660" t="s">
        <v>980</v>
      </c>
      <c r="E12660" t="s">
        <v>2055</v>
      </c>
      <c r="F12660" t="s">
        <v>72</v>
      </c>
      <c r="G12660" t="s">
        <v>1583</v>
      </c>
      <c r="I12660">
        <v>13949</v>
      </c>
      <c r="J12660">
        <v>265</v>
      </c>
      <c r="K12660">
        <v>9186</v>
      </c>
      <c r="L12660">
        <v>9000</v>
      </c>
      <c r="M12660" t="s">
        <v>2043</v>
      </c>
      <c r="N12660" t="s">
        <v>2046</v>
      </c>
      <c r="O12660" t="s">
        <v>2043</v>
      </c>
      <c r="P12660" t="s">
        <v>2043</v>
      </c>
    </row>
    <row r="12661" spans="1:16" x14ac:dyDescent="0.2">
      <c r="A12661" t="s">
        <v>2191</v>
      </c>
      <c r="B12661">
        <v>220</v>
      </c>
      <c r="C12661">
        <v>2021</v>
      </c>
      <c r="D12661" t="s">
        <v>46</v>
      </c>
      <c r="E12661" t="s">
        <v>46</v>
      </c>
      <c r="F12661" t="s">
        <v>98</v>
      </c>
      <c r="G12661" t="s">
        <v>1499</v>
      </c>
      <c r="H12661">
        <v>35604</v>
      </c>
      <c r="I12661">
        <v>13834</v>
      </c>
      <c r="J12661">
        <v>1059</v>
      </c>
      <c r="K12661">
        <v>19556</v>
      </c>
      <c r="L12661">
        <v>46900</v>
      </c>
      <c r="M12661" t="s">
        <v>2043</v>
      </c>
      <c r="N12661" t="s">
        <v>2043</v>
      </c>
      <c r="O12661" t="s">
        <v>2043</v>
      </c>
      <c r="P12661" t="s">
        <v>2043</v>
      </c>
    </row>
    <row r="12662" spans="1:16" x14ac:dyDescent="0.2">
      <c r="A12662" t="s">
        <v>2182</v>
      </c>
      <c r="B12662">
        <v>221</v>
      </c>
      <c r="C12662">
        <v>2021</v>
      </c>
      <c r="D12662" t="s">
        <v>1838</v>
      </c>
      <c r="E12662" t="s">
        <v>2042</v>
      </c>
      <c r="F12662" t="s">
        <v>55</v>
      </c>
      <c r="G12662" t="s">
        <v>1413</v>
      </c>
      <c r="H12662">
        <v>11165</v>
      </c>
      <c r="I12662">
        <v>13800</v>
      </c>
      <c r="J12662">
        <v>665</v>
      </c>
      <c r="K12662">
        <v>13769</v>
      </c>
      <c r="L12662">
        <v>117000</v>
      </c>
      <c r="M12662" t="s">
        <v>2043</v>
      </c>
      <c r="N12662" t="s">
        <v>2046</v>
      </c>
      <c r="O12662" t="s">
        <v>2043</v>
      </c>
      <c r="P12662" t="s">
        <v>2043</v>
      </c>
    </row>
    <row r="12663" spans="1:16" x14ac:dyDescent="0.2">
      <c r="A12663" t="s">
        <v>2203</v>
      </c>
      <c r="B12663">
        <v>222</v>
      </c>
      <c r="C12663">
        <v>2021</v>
      </c>
      <c r="D12663" t="s">
        <v>980</v>
      </c>
      <c r="E12663" t="s">
        <v>2055</v>
      </c>
      <c r="F12663" t="s">
        <v>18</v>
      </c>
      <c r="G12663" t="s">
        <v>1537</v>
      </c>
      <c r="H12663">
        <v>21545</v>
      </c>
      <c r="I12663">
        <v>13770</v>
      </c>
      <c r="J12663">
        <v>1251</v>
      </c>
      <c r="K12663">
        <v>17996</v>
      </c>
      <c r="L12663">
        <v>31000</v>
      </c>
      <c r="M12663" t="s">
        <v>2043</v>
      </c>
      <c r="N12663" t="s">
        <v>2043</v>
      </c>
      <c r="O12663" t="s">
        <v>2043</v>
      </c>
      <c r="P12663" t="s">
        <v>2043</v>
      </c>
    </row>
    <row r="12664" spans="1:16" x14ac:dyDescent="0.2">
      <c r="A12664" t="s">
        <v>2220</v>
      </c>
      <c r="B12664">
        <v>223</v>
      </c>
      <c r="C12664">
        <v>2021</v>
      </c>
      <c r="D12664" t="s">
        <v>1727</v>
      </c>
      <c r="E12664" t="s">
        <v>2064</v>
      </c>
      <c r="F12664" t="s">
        <v>53</v>
      </c>
      <c r="G12664" t="s">
        <v>1521</v>
      </c>
      <c r="H12664">
        <v>40716</v>
      </c>
      <c r="I12664">
        <v>13696</v>
      </c>
      <c r="J12664">
        <v>1206</v>
      </c>
      <c r="K12664">
        <v>19738</v>
      </c>
      <c r="L12664">
        <v>50520</v>
      </c>
      <c r="M12664" t="s">
        <v>2043</v>
      </c>
      <c r="N12664" t="s">
        <v>2043</v>
      </c>
      <c r="O12664" t="s">
        <v>2043</v>
      </c>
      <c r="P12664" t="s">
        <v>2043</v>
      </c>
    </row>
    <row r="12665" spans="1:16" x14ac:dyDescent="0.2">
      <c r="A12665" t="s">
        <v>2324</v>
      </c>
      <c r="B12665">
        <v>224</v>
      </c>
      <c r="C12665">
        <v>2021</v>
      </c>
      <c r="D12665" t="s">
        <v>985</v>
      </c>
      <c r="E12665" t="s">
        <v>115</v>
      </c>
      <c r="F12665" t="s">
        <v>22</v>
      </c>
      <c r="G12665" t="s">
        <v>1700</v>
      </c>
      <c r="H12665">
        <v>1747</v>
      </c>
      <c r="I12665">
        <v>13617</v>
      </c>
      <c r="J12665">
        <v>63</v>
      </c>
      <c r="K12665">
        <v>1955</v>
      </c>
      <c r="L12665">
        <v>7534</v>
      </c>
      <c r="M12665" t="s">
        <v>2043</v>
      </c>
      <c r="N12665" t="s">
        <v>2043</v>
      </c>
      <c r="O12665" t="s">
        <v>2043</v>
      </c>
      <c r="P12665" t="s">
        <v>2043</v>
      </c>
    </row>
    <row r="12666" spans="1:16" x14ac:dyDescent="0.2">
      <c r="A12666" t="s">
        <v>2655</v>
      </c>
      <c r="B12666">
        <v>225</v>
      </c>
      <c r="C12666">
        <v>2021</v>
      </c>
      <c r="D12666" t="s">
        <v>221</v>
      </c>
      <c r="E12666" t="s">
        <v>221</v>
      </c>
      <c r="F12666" t="s">
        <v>22</v>
      </c>
      <c r="G12666" t="s">
        <v>1502</v>
      </c>
      <c r="H12666">
        <v>16816</v>
      </c>
      <c r="I12666">
        <v>13578</v>
      </c>
      <c r="J12666">
        <v>492</v>
      </c>
      <c r="K12666">
        <v>12354</v>
      </c>
      <c r="L12666">
        <v>53500</v>
      </c>
      <c r="M12666" t="s">
        <v>2043</v>
      </c>
      <c r="N12666" t="s">
        <v>2043</v>
      </c>
      <c r="O12666" t="s">
        <v>2043</v>
      </c>
      <c r="P12666" t="s">
        <v>2043</v>
      </c>
    </row>
    <row r="12667" spans="1:16" x14ac:dyDescent="0.2">
      <c r="A12667" t="s">
        <v>238</v>
      </c>
      <c r="B12667">
        <v>226</v>
      </c>
      <c r="C12667">
        <v>2021</v>
      </c>
      <c r="D12667" t="s">
        <v>214</v>
      </c>
      <c r="E12667" t="s">
        <v>920</v>
      </c>
      <c r="F12667" t="s">
        <v>55</v>
      </c>
      <c r="G12667" t="s">
        <v>1525</v>
      </c>
      <c r="H12667">
        <v>22229</v>
      </c>
      <c r="I12667">
        <v>13578</v>
      </c>
      <c r="J12667">
        <v>739</v>
      </c>
      <c r="K12667">
        <v>69372</v>
      </c>
      <c r="L12667">
        <v>13209</v>
      </c>
      <c r="M12667" t="s">
        <v>2043</v>
      </c>
      <c r="N12667" t="s">
        <v>2043</v>
      </c>
      <c r="O12667" t="s">
        <v>2043</v>
      </c>
      <c r="P12667" t="s">
        <v>2043</v>
      </c>
    </row>
    <row r="12668" spans="1:16" x14ac:dyDescent="0.2">
      <c r="A12668" t="s">
        <v>1311</v>
      </c>
      <c r="B12668">
        <v>227</v>
      </c>
      <c r="C12668">
        <v>2021</v>
      </c>
      <c r="D12668" t="s">
        <v>40</v>
      </c>
      <c r="E12668" t="s">
        <v>2044</v>
      </c>
      <c r="F12668" t="s">
        <v>28</v>
      </c>
      <c r="G12668" t="s">
        <v>1406</v>
      </c>
      <c r="I12668">
        <v>13562</v>
      </c>
      <c r="J12668">
        <v>24</v>
      </c>
      <c r="K12668">
        <v>85425</v>
      </c>
      <c r="L12668">
        <v>8871</v>
      </c>
      <c r="M12668" t="s">
        <v>2043</v>
      </c>
      <c r="N12668" t="s">
        <v>2043</v>
      </c>
      <c r="O12668" t="s">
        <v>2043</v>
      </c>
      <c r="P12668" t="s">
        <v>2043</v>
      </c>
    </row>
    <row r="12669" spans="1:16" x14ac:dyDescent="0.2">
      <c r="A12669" t="s">
        <v>2276</v>
      </c>
      <c r="B12669">
        <v>228</v>
      </c>
      <c r="C12669">
        <v>2021</v>
      </c>
      <c r="D12669" t="s">
        <v>100</v>
      </c>
      <c r="E12669" t="s">
        <v>112</v>
      </c>
      <c r="F12669" t="s">
        <v>146</v>
      </c>
      <c r="G12669" t="s">
        <v>1813</v>
      </c>
      <c r="H12669">
        <v>42616</v>
      </c>
      <c r="I12669">
        <v>13445</v>
      </c>
      <c r="J12669">
        <v>4001</v>
      </c>
      <c r="K12669">
        <v>24619</v>
      </c>
      <c r="L12669">
        <v>9100</v>
      </c>
      <c r="M12669" t="s">
        <v>2043</v>
      </c>
      <c r="N12669" t="s">
        <v>2043</v>
      </c>
      <c r="O12669" t="s">
        <v>2043</v>
      </c>
      <c r="P12669" t="s">
        <v>2043</v>
      </c>
    </row>
    <row r="12670" spans="1:16" x14ac:dyDescent="0.2">
      <c r="A12670" t="s">
        <v>2193</v>
      </c>
      <c r="B12670">
        <v>229</v>
      </c>
      <c r="C12670">
        <v>2021</v>
      </c>
      <c r="D12670" t="s">
        <v>715</v>
      </c>
      <c r="E12670" t="s">
        <v>2143</v>
      </c>
      <c r="F12670" t="s">
        <v>28</v>
      </c>
      <c r="G12670" t="s">
        <v>1406</v>
      </c>
      <c r="H12670">
        <v>15946</v>
      </c>
      <c r="I12670">
        <v>13171</v>
      </c>
      <c r="J12670">
        <v>945</v>
      </c>
      <c r="K12670">
        <v>27647</v>
      </c>
      <c r="L12670">
        <v>64100</v>
      </c>
      <c r="M12670" t="s">
        <v>2043</v>
      </c>
      <c r="N12670" t="s">
        <v>2043</v>
      </c>
      <c r="O12670" t="s">
        <v>2043</v>
      </c>
      <c r="P12670" t="s">
        <v>2043</v>
      </c>
    </row>
    <row r="12671" spans="1:16" x14ac:dyDescent="0.2">
      <c r="A12671" t="s">
        <v>1539</v>
      </c>
      <c r="B12671">
        <v>230</v>
      </c>
      <c r="C12671">
        <v>2021</v>
      </c>
      <c r="D12671" t="s">
        <v>97</v>
      </c>
      <c r="E12671" t="s">
        <v>2044</v>
      </c>
      <c r="F12671" t="s">
        <v>113</v>
      </c>
      <c r="G12671" t="s">
        <v>1540</v>
      </c>
      <c r="H12671">
        <v>5670</v>
      </c>
      <c r="I12671">
        <v>13162</v>
      </c>
      <c r="J12671">
        <v>793</v>
      </c>
      <c r="K12671">
        <v>70626</v>
      </c>
      <c r="L12671">
        <v>10500</v>
      </c>
      <c r="M12671" t="s">
        <v>2043</v>
      </c>
      <c r="N12671" t="s">
        <v>2043</v>
      </c>
      <c r="O12671" t="s">
        <v>2043</v>
      </c>
      <c r="P12671" t="s">
        <v>2043</v>
      </c>
    </row>
    <row r="12672" spans="1:16" x14ac:dyDescent="0.2">
      <c r="A12672" t="s">
        <v>2452</v>
      </c>
      <c r="B12672">
        <v>231</v>
      </c>
      <c r="C12672">
        <v>2021</v>
      </c>
      <c r="D12672" t="s">
        <v>350</v>
      </c>
      <c r="E12672" t="s">
        <v>2042</v>
      </c>
      <c r="F12672" t="s">
        <v>370</v>
      </c>
      <c r="G12672" t="s">
        <v>2453</v>
      </c>
      <c r="H12672">
        <v>10467</v>
      </c>
      <c r="I12672">
        <v>13124</v>
      </c>
      <c r="J12672">
        <v>470</v>
      </c>
      <c r="K12672">
        <v>7902</v>
      </c>
      <c r="L12672">
        <v>14538</v>
      </c>
      <c r="M12672" t="s">
        <v>2043</v>
      </c>
      <c r="N12672" t="s">
        <v>2043</v>
      </c>
      <c r="O12672" t="s">
        <v>2043</v>
      </c>
      <c r="P12672" t="s">
        <v>2043</v>
      </c>
    </row>
    <row r="12673" spans="1:16" x14ac:dyDescent="0.2">
      <c r="A12673" t="s">
        <v>681</v>
      </c>
      <c r="B12673">
        <v>232</v>
      </c>
      <c r="C12673">
        <v>2021</v>
      </c>
      <c r="D12673" t="s">
        <v>65</v>
      </c>
      <c r="E12673" t="s">
        <v>2044</v>
      </c>
      <c r="F12673" t="s">
        <v>187</v>
      </c>
      <c r="G12673" t="s">
        <v>1478</v>
      </c>
      <c r="I12673">
        <v>13075</v>
      </c>
      <c r="J12673">
        <v>403</v>
      </c>
      <c r="K12673">
        <v>33942</v>
      </c>
      <c r="L12673">
        <v>13225</v>
      </c>
      <c r="M12673" t="s">
        <v>2043</v>
      </c>
      <c r="N12673" t="s">
        <v>2043</v>
      </c>
      <c r="O12673" t="s">
        <v>2043</v>
      </c>
      <c r="P12673" t="s">
        <v>2043</v>
      </c>
    </row>
    <row r="12674" spans="1:16" x14ac:dyDescent="0.2">
      <c r="A12674" t="s">
        <v>1735</v>
      </c>
      <c r="B12674">
        <v>233</v>
      </c>
      <c r="C12674">
        <v>2021</v>
      </c>
      <c r="D12674" t="s">
        <v>57</v>
      </c>
      <c r="E12674" t="s">
        <v>2044</v>
      </c>
      <c r="F12674" t="s">
        <v>44</v>
      </c>
      <c r="G12674" t="s">
        <v>1736</v>
      </c>
      <c r="H12674">
        <v>29100</v>
      </c>
      <c r="I12674">
        <v>12953</v>
      </c>
      <c r="J12674">
        <v>1141</v>
      </c>
      <c r="K12674">
        <v>112889</v>
      </c>
      <c r="L12674">
        <v>17600</v>
      </c>
      <c r="M12674" t="s">
        <v>2043</v>
      </c>
      <c r="N12674" t="s">
        <v>2043</v>
      </c>
      <c r="O12674" t="s">
        <v>2043</v>
      </c>
      <c r="P12674" t="s">
        <v>2043</v>
      </c>
    </row>
    <row r="12675" spans="1:16" x14ac:dyDescent="0.2">
      <c r="A12675" t="s">
        <v>2622</v>
      </c>
      <c r="B12675">
        <v>234</v>
      </c>
      <c r="C12675">
        <v>2021</v>
      </c>
      <c r="D12675" t="s">
        <v>636</v>
      </c>
      <c r="E12675" t="s">
        <v>2045</v>
      </c>
      <c r="F12675" t="s">
        <v>55</v>
      </c>
      <c r="G12675" t="s">
        <v>1456</v>
      </c>
      <c r="H12675">
        <v>227227</v>
      </c>
      <c r="I12675">
        <v>12868</v>
      </c>
      <c r="J12675">
        <v>5260</v>
      </c>
      <c r="K12675">
        <v>24284</v>
      </c>
      <c r="L12675">
        <v>22516</v>
      </c>
      <c r="M12675" t="s">
        <v>2043</v>
      </c>
      <c r="N12675" t="s">
        <v>2043</v>
      </c>
      <c r="O12675" t="s">
        <v>2043</v>
      </c>
      <c r="P12675" t="s">
        <v>2043</v>
      </c>
    </row>
    <row r="12676" spans="1:16" x14ac:dyDescent="0.2">
      <c r="A12676" t="s">
        <v>2200</v>
      </c>
      <c r="B12676">
        <v>235</v>
      </c>
      <c r="C12676">
        <v>2021</v>
      </c>
      <c r="D12676" t="s">
        <v>757</v>
      </c>
      <c r="E12676" t="s">
        <v>2143</v>
      </c>
      <c r="F12676" t="s">
        <v>98</v>
      </c>
      <c r="G12676" t="s">
        <v>1442</v>
      </c>
      <c r="H12676">
        <v>9595</v>
      </c>
      <c r="I12676">
        <v>12830</v>
      </c>
      <c r="J12676">
        <v>462</v>
      </c>
      <c r="K12676">
        <v>15713</v>
      </c>
      <c r="L12676">
        <v>209325</v>
      </c>
      <c r="M12676" t="s">
        <v>2043</v>
      </c>
      <c r="N12676" t="s">
        <v>2043</v>
      </c>
      <c r="O12676" t="s">
        <v>2043</v>
      </c>
      <c r="P12676" t="s">
        <v>2043</v>
      </c>
    </row>
    <row r="12677" spans="1:16" x14ac:dyDescent="0.2">
      <c r="A12677" t="s">
        <v>2702</v>
      </c>
      <c r="B12677">
        <v>236</v>
      </c>
      <c r="C12677">
        <v>2021</v>
      </c>
      <c r="D12677" t="s">
        <v>1727</v>
      </c>
      <c r="E12677" t="s">
        <v>2064</v>
      </c>
      <c r="F12677" t="s">
        <v>33</v>
      </c>
      <c r="G12677" t="s">
        <v>2475</v>
      </c>
      <c r="H12677">
        <v>29418</v>
      </c>
      <c r="I12677">
        <v>12756</v>
      </c>
      <c r="J12677">
        <v>906</v>
      </c>
      <c r="K12677">
        <v>10710</v>
      </c>
      <c r="L12677">
        <v>69000</v>
      </c>
      <c r="M12677" t="s">
        <v>2043</v>
      </c>
      <c r="N12677" t="s">
        <v>2046</v>
      </c>
      <c r="O12677" t="s">
        <v>2046</v>
      </c>
      <c r="P12677" t="s">
        <v>2043</v>
      </c>
    </row>
    <row r="12678" spans="1:16" x14ac:dyDescent="0.2">
      <c r="A12678" t="s">
        <v>2206</v>
      </c>
      <c r="B12678">
        <v>237</v>
      </c>
      <c r="C12678">
        <v>2021</v>
      </c>
      <c r="D12678" t="s">
        <v>46</v>
      </c>
      <c r="E12678" t="s">
        <v>46</v>
      </c>
      <c r="F12678" t="s">
        <v>72</v>
      </c>
      <c r="G12678" t="s">
        <v>1461</v>
      </c>
      <c r="H12678">
        <v>61241</v>
      </c>
      <c r="I12678">
        <v>12749</v>
      </c>
      <c r="J12678">
        <v>1205</v>
      </c>
      <c r="K12678">
        <v>18126</v>
      </c>
      <c r="L12678">
        <v>44000</v>
      </c>
      <c r="M12678" t="s">
        <v>2043</v>
      </c>
      <c r="N12678" t="s">
        <v>2043</v>
      </c>
      <c r="O12678" t="s">
        <v>2043</v>
      </c>
      <c r="P12678" t="s">
        <v>2043</v>
      </c>
    </row>
    <row r="12679" spans="1:16" x14ac:dyDescent="0.2">
      <c r="A12679" t="s">
        <v>2283</v>
      </c>
      <c r="B12679">
        <v>238</v>
      </c>
      <c r="C12679">
        <v>2021</v>
      </c>
      <c r="D12679" t="s">
        <v>1830</v>
      </c>
      <c r="E12679" t="s">
        <v>2042</v>
      </c>
      <c r="F12679" t="s">
        <v>113</v>
      </c>
      <c r="G12679" t="s">
        <v>1449</v>
      </c>
      <c r="H12679">
        <v>30946</v>
      </c>
      <c r="I12679">
        <v>12632</v>
      </c>
      <c r="J12679">
        <v>1733</v>
      </c>
      <c r="K12679">
        <v>14424</v>
      </c>
      <c r="L12679">
        <v>80000</v>
      </c>
      <c r="M12679" t="s">
        <v>2043</v>
      </c>
      <c r="N12679" t="s">
        <v>2043</v>
      </c>
      <c r="O12679" t="s">
        <v>2043</v>
      </c>
      <c r="P12679" t="s">
        <v>2043</v>
      </c>
    </row>
    <row r="12680" spans="1:16" x14ac:dyDescent="0.2">
      <c r="A12680" t="s">
        <v>2204</v>
      </c>
      <c r="B12680">
        <v>239</v>
      </c>
      <c r="C12680">
        <v>2021</v>
      </c>
      <c r="D12680" t="s">
        <v>65</v>
      </c>
      <c r="E12680" t="s">
        <v>2044</v>
      </c>
      <c r="F12680" t="s">
        <v>28</v>
      </c>
      <c r="G12680" t="s">
        <v>1406</v>
      </c>
      <c r="H12680">
        <v>13698</v>
      </c>
      <c r="I12680">
        <v>12583</v>
      </c>
      <c r="J12680">
        <v>931</v>
      </c>
      <c r="K12680">
        <v>80236</v>
      </c>
      <c r="L12680">
        <v>12200</v>
      </c>
      <c r="M12680" t="s">
        <v>2043</v>
      </c>
      <c r="N12680" t="s">
        <v>2043</v>
      </c>
      <c r="O12680" t="s">
        <v>2043</v>
      </c>
      <c r="P12680" t="s">
        <v>2043</v>
      </c>
    </row>
    <row r="12681" spans="1:16" x14ac:dyDescent="0.2">
      <c r="A12681" t="s">
        <v>2194</v>
      </c>
      <c r="B12681">
        <v>240</v>
      </c>
      <c r="C12681">
        <v>2021</v>
      </c>
      <c r="D12681" t="s">
        <v>1727</v>
      </c>
      <c r="E12681" t="s">
        <v>2064</v>
      </c>
      <c r="F12681" t="s">
        <v>44</v>
      </c>
      <c r="G12681" t="s">
        <v>1513</v>
      </c>
      <c r="H12681">
        <v>70107</v>
      </c>
      <c r="I12681">
        <v>12574</v>
      </c>
      <c r="J12681">
        <v>2109</v>
      </c>
      <c r="K12681">
        <v>15612</v>
      </c>
      <c r="L12681">
        <v>43000</v>
      </c>
      <c r="M12681" t="s">
        <v>2043</v>
      </c>
      <c r="N12681" t="s">
        <v>2043</v>
      </c>
      <c r="O12681" t="s">
        <v>2043</v>
      </c>
      <c r="P12681" t="s">
        <v>2043</v>
      </c>
    </row>
    <row r="12682" spans="1:16" x14ac:dyDescent="0.2">
      <c r="A12682" t="s">
        <v>2387</v>
      </c>
      <c r="B12682">
        <v>241</v>
      </c>
      <c r="C12682">
        <v>2021</v>
      </c>
      <c r="D12682" t="s">
        <v>1359</v>
      </c>
      <c r="E12682" t="s">
        <v>2143</v>
      </c>
      <c r="F12682" t="s">
        <v>177</v>
      </c>
      <c r="G12682" t="s">
        <v>1554</v>
      </c>
      <c r="H12682">
        <v>87337</v>
      </c>
      <c r="I12682">
        <v>12552</v>
      </c>
      <c r="J12682">
        <v>158</v>
      </c>
      <c r="K12682">
        <v>83842</v>
      </c>
      <c r="L12682">
        <v>62000</v>
      </c>
      <c r="M12682" t="s">
        <v>2043</v>
      </c>
      <c r="N12682" t="s">
        <v>2043</v>
      </c>
      <c r="O12682" t="s">
        <v>2043</v>
      </c>
      <c r="P12682" t="s">
        <v>2043</v>
      </c>
    </row>
    <row r="12683" spans="1:16" x14ac:dyDescent="0.2">
      <c r="A12683" t="s">
        <v>2255</v>
      </c>
      <c r="B12683">
        <v>242</v>
      </c>
      <c r="C12683">
        <v>2021</v>
      </c>
      <c r="D12683" t="s">
        <v>1838</v>
      </c>
      <c r="E12683" t="s">
        <v>2042</v>
      </c>
      <c r="F12683" t="s">
        <v>55</v>
      </c>
      <c r="G12683" t="s">
        <v>1414</v>
      </c>
      <c r="H12683">
        <v>42751</v>
      </c>
      <c r="I12683">
        <v>12532</v>
      </c>
      <c r="J12683">
        <v>85</v>
      </c>
      <c r="K12683">
        <v>12718</v>
      </c>
      <c r="L12683">
        <v>93700</v>
      </c>
      <c r="M12683" t="s">
        <v>2043</v>
      </c>
      <c r="N12683" t="s">
        <v>2046</v>
      </c>
      <c r="O12683" t="s">
        <v>2043</v>
      </c>
      <c r="P12683" t="s">
        <v>2043</v>
      </c>
    </row>
    <row r="12684" spans="1:16" x14ac:dyDescent="0.2">
      <c r="A12684" t="s">
        <v>2267</v>
      </c>
      <c r="B12684">
        <v>243</v>
      </c>
      <c r="C12684">
        <v>2021</v>
      </c>
      <c r="D12684" t="s">
        <v>221</v>
      </c>
      <c r="E12684" t="s">
        <v>221</v>
      </c>
      <c r="F12684" t="s">
        <v>68</v>
      </c>
      <c r="G12684" t="s">
        <v>1408</v>
      </c>
      <c r="I12684">
        <v>12463</v>
      </c>
      <c r="J12684">
        <v>826</v>
      </c>
      <c r="K12684">
        <v>6440</v>
      </c>
      <c r="L12684">
        <v>27000</v>
      </c>
      <c r="M12684" t="s">
        <v>2043</v>
      </c>
      <c r="N12684" t="s">
        <v>2043</v>
      </c>
      <c r="O12684" t="s">
        <v>2043</v>
      </c>
      <c r="P12684" t="s">
        <v>2043</v>
      </c>
    </row>
    <row r="12685" spans="1:16" x14ac:dyDescent="0.2">
      <c r="A12685" t="s">
        <v>2669</v>
      </c>
      <c r="B12685">
        <v>244</v>
      </c>
      <c r="C12685">
        <v>2021</v>
      </c>
      <c r="D12685" t="s">
        <v>97</v>
      </c>
      <c r="E12685" t="s">
        <v>2044</v>
      </c>
      <c r="F12685" t="s">
        <v>28</v>
      </c>
      <c r="G12685" t="s">
        <v>1406</v>
      </c>
      <c r="H12685">
        <v>14208</v>
      </c>
      <c r="I12685">
        <v>12415</v>
      </c>
      <c r="J12685">
        <v>648</v>
      </c>
      <c r="K12685">
        <v>275397</v>
      </c>
      <c r="L12685">
        <v>12400</v>
      </c>
      <c r="M12685" t="s">
        <v>2043</v>
      </c>
      <c r="N12685" t="s">
        <v>2043</v>
      </c>
      <c r="O12685" t="s">
        <v>2043</v>
      </c>
      <c r="P12685" t="s">
        <v>2043</v>
      </c>
    </row>
    <row r="12686" spans="1:16" x14ac:dyDescent="0.2">
      <c r="A12686" t="s">
        <v>2331</v>
      </c>
      <c r="B12686">
        <v>245</v>
      </c>
      <c r="C12686">
        <v>2021</v>
      </c>
      <c r="D12686" t="s">
        <v>998</v>
      </c>
      <c r="E12686" t="s">
        <v>115</v>
      </c>
      <c r="F12686" t="s">
        <v>98</v>
      </c>
      <c r="G12686" t="s">
        <v>1499</v>
      </c>
      <c r="H12686">
        <v>4341</v>
      </c>
      <c r="I12686">
        <v>12326</v>
      </c>
      <c r="J12686">
        <v>101</v>
      </c>
      <c r="K12686">
        <v>11880</v>
      </c>
      <c r="L12686">
        <v>18000</v>
      </c>
      <c r="M12686" t="s">
        <v>2043</v>
      </c>
      <c r="N12686" t="s">
        <v>2043</v>
      </c>
      <c r="O12686" t="s">
        <v>2043</v>
      </c>
      <c r="P12686" t="s">
        <v>2043</v>
      </c>
    </row>
    <row r="12687" spans="1:16" x14ac:dyDescent="0.2">
      <c r="A12687" t="s">
        <v>1178</v>
      </c>
      <c r="B12687">
        <v>246</v>
      </c>
      <c r="C12687">
        <v>2021</v>
      </c>
      <c r="D12687" t="s">
        <v>17</v>
      </c>
      <c r="E12687" t="s">
        <v>17</v>
      </c>
      <c r="F12687" t="s">
        <v>53</v>
      </c>
      <c r="G12687" t="s">
        <v>1479</v>
      </c>
      <c r="H12687">
        <v>4099</v>
      </c>
      <c r="I12687">
        <v>12321</v>
      </c>
      <c r="J12687">
        <v>1254</v>
      </c>
      <c r="K12687">
        <v>16506</v>
      </c>
      <c r="L12687">
        <v>62000</v>
      </c>
      <c r="M12687" t="s">
        <v>2043</v>
      </c>
      <c r="N12687" t="s">
        <v>2043</v>
      </c>
      <c r="O12687" t="s">
        <v>2043</v>
      </c>
      <c r="P12687" t="s">
        <v>2043</v>
      </c>
    </row>
    <row r="12688" spans="1:16" x14ac:dyDescent="0.2">
      <c r="A12688" t="s">
        <v>2664</v>
      </c>
      <c r="B12688">
        <v>247</v>
      </c>
      <c r="C12688">
        <v>2021</v>
      </c>
      <c r="D12688" t="s">
        <v>175</v>
      </c>
      <c r="E12688" t="s">
        <v>2067</v>
      </c>
      <c r="F12688" t="s">
        <v>28</v>
      </c>
      <c r="G12688" t="s">
        <v>1406</v>
      </c>
      <c r="H12688">
        <v>21022</v>
      </c>
      <c r="I12688">
        <v>12303</v>
      </c>
      <c r="J12688">
        <v>999</v>
      </c>
      <c r="K12688">
        <v>21750</v>
      </c>
      <c r="L12688">
        <v>9000</v>
      </c>
      <c r="M12688" t="s">
        <v>2043</v>
      </c>
      <c r="N12688" t="s">
        <v>2043</v>
      </c>
      <c r="O12688" t="s">
        <v>2043</v>
      </c>
      <c r="P12688" t="s">
        <v>2043</v>
      </c>
    </row>
    <row r="12689" spans="1:16" x14ac:dyDescent="0.2">
      <c r="A12689" t="s">
        <v>2538</v>
      </c>
      <c r="B12689">
        <v>248</v>
      </c>
      <c r="C12689">
        <v>2021</v>
      </c>
      <c r="D12689" t="s">
        <v>1353</v>
      </c>
      <c r="E12689" t="s">
        <v>2045</v>
      </c>
      <c r="F12689" t="s">
        <v>35</v>
      </c>
      <c r="G12689" t="s">
        <v>1435</v>
      </c>
      <c r="H12689">
        <v>13609</v>
      </c>
      <c r="I12689">
        <v>12297</v>
      </c>
      <c r="J12689">
        <v>628</v>
      </c>
      <c r="K12689">
        <v>12511</v>
      </c>
      <c r="L12689">
        <v>39000</v>
      </c>
      <c r="M12689" t="s">
        <v>2043</v>
      </c>
      <c r="N12689" t="s">
        <v>2043</v>
      </c>
      <c r="O12689" t="s">
        <v>2043</v>
      </c>
      <c r="P12689" t="s">
        <v>2043</v>
      </c>
    </row>
    <row r="12690" spans="1:16" x14ac:dyDescent="0.2">
      <c r="A12690" t="s">
        <v>2226</v>
      </c>
      <c r="B12690">
        <v>249</v>
      </c>
      <c r="C12690">
        <v>2021</v>
      </c>
      <c r="D12690" t="s">
        <v>214</v>
      </c>
      <c r="E12690" t="s">
        <v>920</v>
      </c>
      <c r="F12690" t="s">
        <v>28</v>
      </c>
      <c r="G12690" t="s">
        <v>1406</v>
      </c>
      <c r="H12690">
        <v>25613</v>
      </c>
      <c r="I12690">
        <v>12246</v>
      </c>
      <c r="J12690">
        <v>1101</v>
      </c>
      <c r="K12690">
        <v>62895</v>
      </c>
      <c r="L12690">
        <v>14071</v>
      </c>
      <c r="M12690" t="s">
        <v>2043</v>
      </c>
      <c r="N12690" t="s">
        <v>2043</v>
      </c>
      <c r="O12690" t="s">
        <v>2043</v>
      </c>
      <c r="P12690" t="s">
        <v>2043</v>
      </c>
    </row>
    <row r="12691" spans="1:16" x14ac:dyDescent="0.2">
      <c r="A12691" t="s">
        <v>2235</v>
      </c>
      <c r="B12691">
        <v>250</v>
      </c>
      <c r="C12691">
        <v>2021</v>
      </c>
      <c r="D12691" t="s">
        <v>214</v>
      </c>
      <c r="E12691" t="s">
        <v>920</v>
      </c>
      <c r="F12691" t="s">
        <v>18</v>
      </c>
      <c r="G12691" t="s">
        <v>1401</v>
      </c>
      <c r="H12691">
        <v>25793</v>
      </c>
      <c r="I12691">
        <v>12177</v>
      </c>
      <c r="J12691">
        <v>1368</v>
      </c>
      <c r="K12691">
        <v>45496</v>
      </c>
      <c r="L12691">
        <v>10600</v>
      </c>
      <c r="M12691" t="s">
        <v>2043</v>
      </c>
      <c r="N12691" t="s">
        <v>2043</v>
      </c>
      <c r="O12691" t="s">
        <v>2043</v>
      </c>
      <c r="P12691" t="s">
        <v>2043</v>
      </c>
    </row>
    <row r="12692" spans="1:16" x14ac:dyDescent="0.2">
      <c r="A12692" t="s">
        <v>2403</v>
      </c>
      <c r="B12692">
        <v>251</v>
      </c>
      <c r="C12692">
        <v>2021</v>
      </c>
      <c r="D12692" t="s">
        <v>609</v>
      </c>
      <c r="E12692" t="s">
        <v>2044</v>
      </c>
      <c r="F12692" t="s">
        <v>22</v>
      </c>
      <c r="G12692" t="s">
        <v>1700</v>
      </c>
      <c r="H12692">
        <v>122691</v>
      </c>
      <c r="I12692">
        <v>12109</v>
      </c>
      <c r="J12692">
        <v>3299</v>
      </c>
      <c r="K12692">
        <v>549009</v>
      </c>
      <c r="L12692">
        <v>32000</v>
      </c>
      <c r="M12692" t="s">
        <v>2043</v>
      </c>
      <c r="N12692" t="s">
        <v>2043</v>
      </c>
      <c r="O12692" t="s">
        <v>2043</v>
      </c>
      <c r="P12692" t="s">
        <v>2043</v>
      </c>
    </row>
    <row r="12693" spans="1:16" x14ac:dyDescent="0.2">
      <c r="A12693" t="s">
        <v>2660</v>
      </c>
      <c r="B12693">
        <v>252</v>
      </c>
      <c r="C12693">
        <v>2021</v>
      </c>
      <c r="D12693" t="s">
        <v>57</v>
      </c>
      <c r="E12693" t="s">
        <v>2044</v>
      </c>
      <c r="F12693" t="s">
        <v>146</v>
      </c>
      <c r="G12693" t="s">
        <v>1465</v>
      </c>
      <c r="H12693">
        <v>29554</v>
      </c>
      <c r="I12693">
        <v>12078</v>
      </c>
      <c r="J12693">
        <v>2420</v>
      </c>
      <c r="K12693">
        <v>314706</v>
      </c>
      <c r="L12693">
        <v>39439</v>
      </c>
      <c r="M12693" t="s">
        <v>2043</v>
      </c>
      <c r="N12693" t="s">
        <v>2043</v>
      </c>
      <c r="O12693" t="s">
        <v>2043</v>
      </c>
      <c r="P12693" t="s">
        <v>2043</v>
      </c>
    </row>
    <row r="12694" spans="1:16" x14ac:dyDescent="0.2">
      <c r="A12694" t="s">
        <v>2236</v>
      </c>
      <c r="B12694">
        <v>253</v>
      </c>
      <c r="C12694">
        <v>2021</v>
      </c>
      <c r="D12694" t="s">
        <v>79</v>
      </c>
      <c r="E12694" t="s">
        <v>2044</v>
      </c>
      <c r="F12694" t="s">
        <v>72</v>
      </c>
      <c r="G12694" t="s">
        <v>1421</v>
      </c>
      <c r="H12694">
        <v>27104</v>
      </c>
      <c r="I12694">
        <v>11958</v>
      </c>
      <c r="J12694">
        <v>1534</v>
      </c>
      <c r="K12694">
        <v>165883</v>
      </c>
      <c r="L12694">
        <v>12300</v>
      </c>
      <c r="M12694" t="s">
        <v>2043</v>
      </c>
      <c r="N12694" t="s">
        <v>2043</v>
      </c>
      <c r="O12694" t="s">
        <v>2043</v>
      </c>
      <c r="P12694" t="s">
        <v>2043</v>
      </c>
    </row>
    <row r="12695" spans="1:16" x14ac:dyDescent="0.2">
      <c r="A12695" t="s">
        <v>2703</v>
      </c>
      <c r="B12695">
        <v>254</v>
      </c>
      <c r="C12695">
        <v>2021</v>
      </c>
      <c r="D12695" t="s">
        <v>100</v>
      </c>
      <c r="E12695" t="s">
        <v>112</v>
      </c>
      <c r="F12695" t="s">
        <v>98</v>
      </c>
      <c r="G12695" t="s">
        <v>1756</v>
      </c>
      <c r="H12695">
        <v>16863</v>
      </c>
      <c r="I12695">
        <v>11946</v>
      </c>
      <c r="J12695">
        <v>670</v>
      </c>
      <c r="K12695">
        <v>61553</v>
      </c>
      <c r="L12695">
        <v>45000</v>
      </c>
      <c r="M12695" t="s">
        <v>2043</v>
      </c>
      <c r="N12695" t="s">
        <v>2043</v>
      </c>
      <c r="O12695" t="s">
        <v>2046</v>
      </c>
      <c r="P12695" t="s">
        <v>2043</v>
      </c>
    </row>
    <row r="12696" spans="1:16" x14ac:dyDescent="0.2">
      <c r="A12696" t="s">
        <v>2662</v>
      </c>
      <c r="B12696">
        <v>255</v>
      </c>
      <c r="C12696">
        <v>2021</v>
      </c>
      <c r="D12696" t="s">
        <v>214</v>
      </c>
      <c r="E12696" t="s">
        <v>920</v>
      </c>
      <c r="F12696" t="s">
        <v>55</v>
      </c>
      <c r="G12696" t="s">
        <v>1530</v>
      </c>
      <c r="H12696">
        <v>40133</v>
      </c>
      <c r="I12696">
        <v>11940</v>
      </c>
      <c r="J12696">
        <v>3932</v>
      </c>
      <c r="K12696">
        <v>66623</v>
      </c>
      <c r="L12696">
        <v>14706</v>
      </c>
      <c r="M12696" t="s">
        <v>2043</v>
      </c>
      <c r="N12696" t="s">
        <v>2043</v>
      </c>
      <c r="O12696" t="s">
        <v>2043</v>
      </c>
      <c r="P12696" t="s">
        <v>2043</v>
      </c>
    </row>
    <row r="12697" spans="1:16" x14ac:dyDescent="0.2">
      <c r="A12697" t="s">
        <v>2250</v>
      </c>
      <c r="B12697">
        <v>256</v>
      </c>
      <c r="C12697">
        <v>2021</v>
      </c>
      <c r="D12697" t="s">
        <v>43</v>
      </c>
      <c r="E12697" t="s">
        <v>2044</v>
      </c>
      <c r="F12697" t="s">
        <v>55</v>
      </c>
      <c r="G12697" t="s">
        <v>1522</v>
      </c>
      <c r="I12697">
        <v>11870</v>
      </c>
      <c r="J12697">
        <v>116</v>
      </c>
      <c r="K12697">
        <v>17853</v>
      </c>
      <c r="L12697">
        <v>10004</v>
      </c>
      <c r="M12697" t="s">
        <v>2043</v>
      </c>
      <c r="N12697" t="s">
        <v>2043</v>
      </c>
      <c r="O12697" t="s">
        <v>2043</v>
      </c>
      <c r="P12697" t="s">
        <v>2043</v>
      </c>
    </row>
    <row r="12698" spans="1:16" x14ac:dyDescent="0.2">
      <c r="A12698" t="s">
        <v>2661</v>
      </c>
      <c r="B12698">
        <v>257</v>
      </c>
      <c r="C12698">
        <v>2021</v>
      </c>
      <c r="D12698" t="s">
        <v>1838</v>
      </c>
      <c r="E12698" t="s">
        <v>2042</v>
      </c>
      <c r="F12698" t="s">
        <v>53</v>
      </c>
      <c r="G12698" t="s">
        <v>1471</v>
      </c>
      <c r="H12698">
        <v>17248</v>
      </c>
      <c r="I12698">
        <v>11847</v>
      </c>
      <c r="J12698">
        <v>845</v>
      </c>
      <c r="K12698">
        <v>11571</v>
      </c>
      <c r="L12698">
        <v>57350</v>
      </c>
      <c r="M12698" t="s">
        <v>2043</v>
      </c>
      <c r="N12698" t="s">
        <v>2043</v>
      </c>
      <c r="O12698" t="s">
        <v>2043</v>
      </c>
      <c r="P12698" t="s">
        <v>2043</v>
      </c>
    </row>
    <row r="12699" spans="1:16" x14ac:dyDescent="0.2">
      <c r="A12699" t="s">
        <v>2270</v>
      </c>
      <c r="B12699">
        <v>258</v>
      </c>
      <c r="C12699">
        <v>2021</v>
      </c>
      <c r="D12699" t="s">
        <v>998</v>
      </c>
      <c r="E12699" t="s">
        <v>115</v>
      </c>
      <c r="F12699" t="s">
        <v>44</v>
      </c>
      <c r="G12699" t="s">
        <v>1608</v>
      </c>
      <c r="H12699">
        <v>20985</v>
      </c>
      <c r="I12699">
        <v>11797</v>
      </c>
      <c r="J12699">
        <v>695</v>
      </c>
      <c r="K12699">
        <v>6295</v>
      </c>
      <c r="L12699">
        <v>22450</v>
      </c>
      <c r="M12699" t="s">
        <v>2043</v>
      </c>
      <c r="N12699" t="s">
        <v>2043</v>
      </c>
      <c r="O12699" t="s">
        <v>2043</v>
      </c>
      <c r="P12699" t="s">
        <v>2043</v>
      </c>
    </row>
    <row r="12700" spans="1:16" x14ac:dyDescent="0.2">
      <c r="A12700" t="s">
        <v>2136</v>
      </c>
      <c r="B12700">
        <v>259</v>
      </c>
      <c r="C12700">
        <v>2021</v>
      </c>
      <c r="D12700" t="s">
        <v>1294</v>
      </c>
      <c r="E12700" t="s">
        <v>112</v>
      </c>
      <c r="F12700" t="s">
        <v>113</v>
      </c>
      <c r="G12700" t="s">
        <v>1664</v>
      </c>
      <c r="H12700">
        <v>1752</v>
      </c>
      <c r="I12700">
        <v>11789</v>
      </c>
      <c r="J12700">
        <v>511</v>
      </c>
      <c r="K12700">
        <v>16006</v>
      </c>
      <c r="L12700">
        <v>62500</v>
      </c>
      <c r="M12700" t="s">
        <v>2043</v>
      </c>
      <c r="N12700" t="s">
        <v>2043</v>
      </c>
      <c r="O12700" t="s">
        <v>2043</v>
      </c>
      <c r="P12700" t="s">
        <v>2043</v>
      </c>
    </row>
    <row r="12701" spans="1:16" x14ac:dyDescent="0.2">
      <c r="A12701" t="s">
        <v>2305</v>
      </c>
      <c r="B12701">
        <v>260</v>
      </c>
      <c r="C12701">
        <v>2021</v>
      </c>
      <c r="D12701" t="s">
        <v>1103</v>
      </c>
      <c r="E12701" t="s">
        <v>2118</v>
      </c>
      <c r="F12701" t="s">
        <v>181</v>
      </c>
      <c r="G12701" t="s">
        <v>2704</v>
      </c>
      <c r="H12701">
        <v>27801</v>
      </c>
      <c r="I12701">
        <v>11781</v>
      </c>
      <c r="J12701">
        <v>585</v>
      </c>
      <c r="K12701">
        <v>18252</v>
      </c>
      <c r="L12701">
        <v>21500</v>
      </c>
      <c r="M12701" t="s">
        <v>2043</v>
      </c>
      <c r="N12701" t="s">
        <v>2043</v>
      </c>
      <c r="O12701" t="s">
        <v>2043</v>
      </c>
      <c r="P12701" t="s">
        <v>2043</v>
      </c>
    </row>
    <row r="12702" spans="1:16" x14ac:dyDescent="0.2">
      <c r="A12702" t="s">
        <v>2546</v>
      </c>
      <c r="B12702">
        <v>261</v>
      </c>
      <c r="C12702">
        <v>2021</v>
      </c>
      <c r="D12702" t="s">
        <v>1103</v>
      </c>
      <c r="E12702" t="s">
        <v>2118</v>
      </c>
      <c r="F12702" t="s">
        <v>255</v>
      </c>
      <c r="G12702" t="s">
        <v>2547</v>
      </c>
      <c r="H12702">
        <v>8221</v>
      </c>
      <c r="I12702">
        <v>11709</v>
      </c>
      <c r="J12702">
        <v>559</v>
      </c>
      <c r="K12702">
        <v>16701</v>
      </c>
      <c r="L12702">
        <v>47000</v>
      </c>
      <c r="M12702" t="s">
        <v>2043</v>
      </c>
      <c r="N12702" t="s">
        <v>2043</v>
      </c>
      <c r="O12702" t="s">
        <v>2043</v>
      </c>
      <c r="P12702" t="s">
        <v>2043</v>
      </c>
    </row>
    <row r="12703" spans="1:16" x14ac:dyDescent="0.2">
      <c r="A12703" t="s">
        <v>2186</v>
      </c>
      <c r="B12703">
        <v>262</v>
      </c>
      <c r="C12703">
        <v>2021</v>
      </c>
      <c r="D12703" t="s">
        <v>223</v>
      </c>
      <c r="E12703" t="s">
        <v>920</v>
      </c>
      <c r="F12703" t="s">
        <v>22</v>
      </c>
      <c r="G12703" t="s">
        <v>1403</v>
      </c>
      <c r="H12703">
        <v>37703</v>
      </c>
      <c r="I12703">
        <v>11700</v>
      </c>
      <c r="J12703">
        <v>119</v>
      </c>
      <c r="K12703">
        <v>71973</v>
      </c>
      <c r="L12703">
        <v>10524</v>
      </c>
      <c r="M12703" t="s">
        <v>2043</v>
      </c>
      <c r="N12703" t="s">
        <v>2043</v>
      </c>
      <c r="O12703" t="s">
        <v>2043</v>
      </c>
      <c r="P12703" t="s">
        <v>2043</v>
      </c>
    </row>
    <row r="12704" spans="1:16" x14ac:dyDescent="0.2">
      <c r="A12704" t="s">
        <v>2237</v>
      </c>
      <c r="B12704">
        <v>263</v>
      </c>
      <c r="C12704">
        <v>2021</v>
      </c>
      <c r="D12704" t="s">
        <v>283</v>
      </c>
      <c r="E12704" t="s">
        <v>283</v>
      </c>
      <c r="F12704" t="s">
        <v>181</v>
      </c>
      <c r="G12704" t="s">
        <v>1516</v>
      </c>
      <c r="H12704">
        <v>31306</v>
      </c>
      <c r="I12704">
        <v>11688</v>
      </c>
      <c r="J12704">
        <v>679</v>
      </c>
      <c r="K12704">
        <v>11133</v>
      </c>
      <c r="L12704">
        <v>48000</v>
      </c>
      <c r="M12704" t="s">
        <v>2043</v>
      </c>
      <c r="N12704" t="s">
        <v>2043</v>
      </c>
      <c r="O12704" t="s">
        <v>2043</v>
      </c>
      <c r="P12704" t="s">
        <v>2043</v>
      </c>
    </row>
    <row r="12705" spans="1:16" x14ac:dyDescent="0.2">
      <c r="A12705" t="s">
        <v>1249</v>
      </c>
      <c r="B12705">
        <v>264</v>
      </c>
      <c r="C12705">
        <v>2021</v>
      </c>
      <c r="D12705" t="s">
        <v>824</v>
      </c>
      <c r="E12705" t="s">
        <v>112</v>
      </c>
      <c r="F12705" t="s">
        <v>44</v>
      </c>
      <c r="G12705" t="s">
        <v>1428</v>
      </c>
      <c r="H12705">
        <v>42657</v>
      </c>
      <c r="I12705">
        <v>11673</v>
      </c>
      <c r="J12705">
        <v>1102</v>
      </c>
      <c r="K12705">
        <v>20019</v>
      </c>
      <c r="L12705">
        <v>50000</v>
      </c>
      <c r="M12705" t="s">
        <v>2043</v>
      </c>
      <c r="N12705" t="s">
        <v>2043</v>
      </c>
      <c r="O12705" t="s">
        <v>2043</v>
      </c>
      <c r="P12705" t="s">
        <v>2043</v>
      </c>
    </row>
    <row r="12706" spans="1:16" x14ac:dyDescent="0.2">
      <c r="A12706" t="s">
        <v>2211</v>
      </c>
      <c r="B12706">
        <v>265</v>
      </c>
      <c r="C12706">
        <v>2021</v>
      </c>
      <c r="D12706" t="s">
        <v>74</v>
      </c>
      <c r="E12706" t="s">
        <v>74</v>
      </c>
      <c r="F12706" t="s">
        <v>210</v>
      </c>
      <c r="G12706" t="s">
        <v>1526</v>
      </c>
      <c r="H12706">
        <v>12726</v>
      </c>
      <c r="I12706">
        <v>11651</v>
      </c>
      <c r="J12706">
        <v>309</v>
      </c>
      <c r="K12706">
        <v>15443</v>
      </c>
      <c r="L12706">
        <v>33000</v>
      </c>
      <c r="M12706" t="s">
        <v>2043</v>
      </c>
      <c r="N12706" t="s">
        <v>2043</v>
      </c>
      <c r="O12706" t="s">
        <v>2043</v>
      </c>
      <c r="P12706" t="s">
        <v>2043</v>
      </c>
    </row>
    <row r="12707" spans="1:16" x14ac:dyDescent="0.2">
      <c r="A12707" t="s">
        <v>2372</v>
      </c>
      <c r="B12707">
        <v>266</v>
      </c>
      <c r="C12707">
        <v>2021</v>
      </c>
      <c r="D12707" t="s">
        <v>998</v>
      </c>
      <c r="E12707" t="s">
        <v>115</v>
      </c>
      <c r="F12707" t="s">
        <v>44</v>
      </c>
      <c r="G12707" t="s">
        <v>1417</v>
      </c>
      <c r="H12707">
        <v>12801</v>
      </c>
      <c r="I12707">
        <v>11629</v>
      </c>
      <c r="J12707">
        <v>638</v>
      </c>
      <c r="K12707">
        <v>12361</v>
      </c>
      <c r="L12707">
        <v>44000</v>
      </c>
      <c r="M12707" t="s">
        <v>2043</v>
      </c>
      <c r="N12707" t="s">
        <v>2043</v>
      </c>
      <c r="O12707" t="s">
        <v>2043</v>
      </c>
      <c r="P12707" t="s">
        <v>2043</v>
      </c>
    </row>
    <row r="12708" spans="1:16" x14ac:dyDescent="0.2">
      <c r="A12708" t="s">
        <v>2627</v>
      </c>
      <c r="B12708">
        <v>267</v>
      </c>
      <c r="C12708">
        <v>2021</v>
      </c>
      <c r="D12708" t="s">
        <v>108</v>
      </c>
      <c r="E12708" t="s">
        <v>2055</v>
      </c>
      <c r="F12708" t="s">
        <v>146</v>
      </c>
      <c r="G12708" t="s">
        <v>1804</v>
      </c>
      <c r="H12708">
        <v>48368</v>
      </c>
      <c r="I12708">
        <v>11618</v>
      </c>
      <c r="J12708">
        <v>1325</v>
      </c>
      <c r="K12708">
        <v>49779</v>
      </c>
      <c r="L12708">
        <v>27000</v>
      </c>
      <c r="M12708" t="s">
        <v>2043</v>
      </c>
      <c r="N12708" t="s">
        <v>2043</v>
      </c>
      <c r="O12708" t="s">
        <v>2043</v>
      </c>
      <c r="P12708" t="s">
        <v>2043</v>
      </c>
    </row>
    <row r="12709" spans="1:16" x14ac:dyDescent="0.2">
      <c r="A12709" t="s">
        <v>2351</v>
      </c>
      <c r="B12709">
        <v>268</v>
      </c>
      <c r="C12709">
        <v>2021</v>
      </c>
      <c r="D12709" t="s">
        <v>1830</v>
      </c>
      <c r="E12709" t="s">
        <v>2042</v>
      </c>
      <c r="F12709" t="s">
        <v>142</v>
      </c>
      <c r="G12709" t="s">
        <v>1462</v>
      </c>
      <c r="H12709">
        <v>35461</v>
      </c>
      <c r="I12709">
        <v>11605</v>
      </c>
      <c r="J12709">
        <v>1752</v>
      </c>
      <c r="K12709">
        <v>11597</v>
      </c>
      <c r="L12709">
        <v>70179</v>
      </c>
      <c r="M12709" t="s">
        <v>2043</v>
      </c>
      <c r="N12709" t="s">
        <v>2043</v>
      </c>
      <c r="O12709" t="s">
        <v>2043</v>
      </c>
      <c r="P12709" t="s">
        <v>2043</v>
      </c>
    </row>
    <row r="12710" spans="1:16" x14ac:dyDescent="0.2">
      <c r="A12710" t="s">
        <v>2293</v>
      </c>
      <c r="B12710">
        <v>269</v>
      </c>
      <c r="C12710">
        <v>2021</v>
      </c>
      <c r="D12710" t="s">
        <v>1103</v>
      </c>
      <c r="E12710" t="s">
        <v>2118</v>
      </c>
      <c r="F12710" t="s">
        <v>98</v>
      </c>
      <c r="G12710" t="s">
        <v>2620</v>
      </c>
      <c r="H12710">
        <v>13092</v>
      </c>
      <c r="I12710">
        <v>11575</v>
      </c>
      <c r="J12710">
        <v>579</v>
      </c>
      <c r="K12710">
        <v>16670</v>
      </c>
      <c r="L12710">
        <v>33264</v>
      </c>
      <c r="M12710" t="s">
        <v>2043</v>
      </c>
      <c r="N12710" t="s">
        <v>2043</v>
      </c>
      <c r="O12710" t="s">
        <v>2043</v>
      </c>
      <c r="P12710" t="s">
        <v>2043</v>
      </c>
    </row>
    <row r="12711" spans="1:16" x14ac:dyDescent="0.2">
      <c r="A12711" t="s">
        <v>2299</v>
      </c>
      <c r="B12711">
        <v>270</v>
      </c>
      <c r="C12711">
        <v>2021</v>
      </c>
      <c r="D12711" t="s">
        <v>1294</v>
      </c>
      <c r="E12711" t="s">
        <v>112</v>
      </c>
      <c r="F12711" t="s">
        <v>98</v>
      </c>
      <c r="G12711" t="s">
        <v>1631</v>
      </c>
      <c r="H12711">
        <v>11351</v>
      </c>
      <c r="I12711">
        <v>11559</v>
      </c>
      <c r="J12711">
        <v>944</v>
      </c>
      <c r="K12711">
        <v>13477</v>
      </c>
      <c r="L12711">
        <v>78550</v>
      </c>
      <c r="M12711" t="s">
        <v>2043</v>
      </c>
      <c r="N12711" t="s">
        <v>2043</v>
      </c>
      <c r="O12711" t="s">
        <v>2043</v>
      </c>
      <c r="P12711" t="s">
        <v>2043</v>
      </c>
    </row>
    <row r="12712" spans="1:16" x14ac:dyDescent="0.2">
      <c r="A12712" t="s">
        <v>1646</v>
      </c>
      <c r="B12712">
        <v>271</v>
      </c>
      <c r="C12712">
        <v>2021</v>
      </c>
      <c r="D12712" t="s">
        <v>1294</v>
      </c>
      <c r="E12712" t="s">
        <v>112</v>
      </c>
      <c r="F12712" t="s">
        <v>181</v>
      </c>
      <c r="G12712" t="s">
        <v>1516</v>
      </c>
      <c r="H12712">
        <v>11790</v>
      </c>
      <c r="I12712">
        <v>11551</v>
      </c>
      <c r="J12712">
        <v>774</v>
      </c>
      <c r="K12712">
        <v>16989</v>
      </c>
      <c r="L12712">
        <v>67000</v>
      </c>
      <c r="M12712" t="s">
        <v>2043</v>
      </c>
      <c r="N12712" t="s">
        <v>2043</v>
      </c>
      <c r="O12712" t="s">
        <v>2043</v>
      </c>
      <c r="P12712" t="s">
        <v>2043</v>
      </c>
    </row>
    <row r="12713" spans="1:16" x14ac:dyDescent="0.2">
      <c r="A12713" t="s">
        <v>2243</v>
      </c>
      <c r="B12713">
        <v>272</v>
      </c>
      <c r="C12713">
        <v>2021</v>
      </c>
      <c r="D12713" t="s">
        <v>214</v>
      </c>
      <c r="E12713" t="s">
        <v>920</v>
      </c>
      <c r="F12713" t="s">
        <v>72</v>
      </c>
      <c r="G12713" t="s">
        <v>1421</v>
      </c>
      <c r="H12713">
        <v>35759</v>
      </c>
      <c r="I12713">
        <v>11526</v>
      </c>
      <c r="J12713">
        <v>1473</v>
      </c>
      <c r="K12713">
        <v>53957</v>
      </c>
      <c r="L12713">
        <v>11367</v>
      </c>
      <c r="M12713" t="s">
        <v>2043</v>
      </c>
      <c r="N12713" t="s">
        <v>2043</v>
      </c>
      <c r="O12713" t="s">
        <v>2043</v>
      </c>
      <c r="P12713" t="s">
        <v>2043</v>
      </c>
    </row>
    <row r="12714" spans="1:16" x14ac:dyDescent="0.2">
      <c r="A12714" t="s">
        <v>2668</v>
      </c>
      <c r="B12714">
        <v>273</v>
      </c>
      <c r="C12714">
        <v>2021</v>
      </c>
      <c r="D12714" t="s">
        <v>488</v>
      </c>
      <c r="E12714" t="s">
        <v>920</v>
      </c>
      <c r="F12714" t="s">
        <v>181</v>
      </c>
      <c r="G12714" t="s">
        <v>1516</v>
      </c>
      <c r="H12714">
        <v>48283</v>
      </c>
      <c r="I12714">
        <v>11497</v>
      </c>
      <c r="J12714">
        <v>2829</v>
      </c>
      <c r="K12714">
        <v>41369</v>
      </c>
      <c r="L12714">
        <v>14300</v>
      </c>
      <c r="M12714" t="s">
        <v>2043</v>
      </c>
      <c r="N12714" t="s">
        <v>2043</v>
      </c>
      <c r="O12714" t="s">
        <v>2043</v>
      </c>
      <c r="P12714" t="s">
        <v>2043</v>
      </c>
    </row>
    <row r="12715" spans="1:16" x14ac:dyDescent="0.2">
      <c r="A12715" t="s">
        <v>2663</v>
      </c>
      <c r="B12715">
        <v>274</v>
      </c>
      <c r="C12715">
        <v>2021</v>
      </c>
      <c r="D12715" t="s">
        <v>920</v>
      </c>
      <c r="E12715" t="s">
        <v>920</v>
      </c>
      <c r="F12715" t="s">
        <v>22</v>
      </c>
      <c r="G12715" t="s">
        <v>1400</v>
      </c>
      <c r="H12715">
        <v>8512</v>
      </c>
      <c r="I12715">
        <v>11443</v>
      </c>
      <c r="J12715">
        <v>636</v>
      </c>
      <c r="K12715">
        <v>25208</v>
      </c>
      <c r="L12715">
        <v>5365</v>
      </c>
      <c r="M12715" t="s">
        <v>2043</v>
      </c>
      <c r="N12715" t="s">
        <v>2043</v>
      </c>
      <c r="O12715" t="s">
        <v>2043</v>
      </c>
      <c r="P12715" t="s">
        <v>2043</v>
      </c>
    </row>
    <row r="12716" spans="1:16" x14ac:dyDescent="0.2">
      <c r="A12716" t="s">
        <v>2578</v>
      </c>
      <c r="B12716">
        <v>275</v>
      </c>
      <c r="C12716">
        <v>2021</v>
      </c>
      <c r="D12716" t="s">
        <v>1291</v>
      </c>
      <c r="E12716" t="s">
        <v>112</v>
      </c>
      <c r="F12716" t="s">
        <v>125</v>
      </c>
      <c r="G12716" t="s">
        <v>2447</v>
      </c>
      <c r="H12716">
        <v>37034</v>
      </c>
      <c r="I12716">
        <v>11359</v>
      </c>
      <c r="J12716">
        <v>279</v>
      </c>
      <c r="K12716">
        <v>24564</v>
      </c>
      <c r="L12716">
        <v>70000</v>
      </c>
      <c r="M12716" t="s">
        <v>2043</v>
      </c>
      <c r="N12716" t="s">
        <v>2043</v>
      </c>
      <c r="O12716" t="s">
        <v>2043</v>
      </c>
      <c r="P12716" t="s">
        <v>2043</v>
      </c>
    </row>
    <row r="12717" spans="1:16" x14ac:dyDescent="0.2">
      <c r="A12717" t="s">
        <v>2168</v>
      </c>
      <c r="B12717">
        <v>276</v>
      </c>
      <c r="C12717">
        <v>2021</v>
      </c>
      <c r="D12717" t="s">
        <v>1363</v>
      </c>
      <c r="E12717" t="s">
        <v>2045</v>
      </c>
      <c r="F12717" t="s">
        <v>55</v>
      </c>
      <c r="G12717" t="s">
        <v>1456</v>
      </c>
      <c r="H12717">
        <v>41671</v>
      </c>
      <c r="I12717">
        <v>11351</v>
      </c>
      <c r="J12717">
        <v>5667</v>
      </c>
      <c r="K12717">
        <v>19310</v>
      </c>
      <c r="L12717">
        <v>12700</v>
      </c>
      <c r="M12717" t="s">
        <v>2043</v>
      </c>
      <c r="N12717" t="s">
        <v>2043</v>
      </c>
      <c r="O12717" t="s">
        <v>2043</v>
      </c>
      <c r="P12717" t="s">
        <v>2043</v>
      </c>
    </row>
    <row r="12718" spans="1:16" x14ac:dyDescent="0.2">
      <c r="A12718" t="s">
        <v>1636</v>
      </c>
      <c r="B12718">
        <v>277</v>
      </c>
      <c r="C12718">
        <v>2021</v>
      </c>
      <c r="D12718" t="s">
        <v>32</v>
      </c>
      <c r="E12718" t="s">
        <v>2064</v>
      </c>
      <c r="F12718" t="s">
        <v>28</v>
      </c>
      <c r="G12718" t="s">
        <v>1636</v>
      </c>
      <c r="H12718">
        <v>33466</v>
      </c>
      <c r="I12718">
        <v>11303</v>
      </c>
      <c r="J12718">
        <v>512</v>
      </c>
      <c r="K12718">
        <v>30775</v>
      </c>
      <c r="L12718">
        <v>50110</v>
      </c>
      <c r="M12718" t="s">
        <v>2043</v>
      </c>
      <c r="N12718" t="s">
        <v>2043</v>
      </c>
      <c r="O12718" t="s">
        <v>2043</v>
      </c>
      <c r="P12718" t="s">
        <v>2043</v>
      </c>
    </row>
    <row r="12719" spans="1:16" x14ac:dyDescent="0.2">
      <c r="A12719" t="s">
        <v>2332</v>
      </c>
      <c r="B12719">
        <v>278</v>
      </c>
      <c r="C12719">
        <v>2021</v>
      </c>
      <c r="D12719" t="s">
        <v>221</v>
      </c>
      <c r="E12719" t="s">
        <v>221</v>
      </c>
      <c r="F12719" t="s">
        <v>22</v>
      </c>
      <c r="G12719" t="s">
        <v>1403</v>
      </c>
      <c r="H12719">
        <v>12173</v>
      </c>
      <c r="I12719">
        <v>11203</v>
      </c>
      <c r="J12719">
        <v>446</v>
      </c>
      <c r="K12719">
        <v>8398</v>
      </c>
      <c r="L12719">
        <v>35800</v>
      </c>
      <c r="M12719" t="s">
        <v>2043</v>
      </c>
      <c r="N12719" t="s">
        <v>2043</v>
      </c>
      <c r="O12719" t="s">
        <v>2043</v>
      </c>
      <c r="P12719" t="s">
        <v>2043</v>
      </c>
    </row>
    <row r="12720" spans="1:16" x14ac:dyDescent="0.2">
      <c r="A12720" t="s">
        <v>2652</v>
      </c>
      <c r="B12720">
        <v>279</v>
      </c>
      <c r="C12720">
        <v>2021</v>
      </c>
      <c r="D12720" t="s">
        <v>21</v>
      </c>
      <c r="E12720" t="s">
        <v>920</v>
      </c>
      <c r="F12720" t="s">
        <v>22</v>
      </c>
      <c r="G12720" t="s">
        <v>1502</v>
      </c>
      <c r="H12720">
        <v>5811</v>
      </c>
      <c r="I12720">
        <v>11184</v>
      </c>
      <c r="J12720">
        <v>601</v>
      </c>
      <c r="K12720">
        <v>11507</v>
      </c>
      <c r="L12720">
        <v>3891</v>
      </c>
      <c r="M12720" t="s">
        <v>2043</v>
      </c>
      <c r="N12720" t="s">
        <v>2043</v>
      </c>
      <c r="O12720" t="s">
        <v>2043</v>
      </c>
      <c r="P12720" t="s">
        <v>2043</v>
      </c>
    </row>
    <row r="12721" spans="1:16" x14ac:dyDescent="0.2">
      <c r="A12721" t="s">
        <v>2247</v>
      </c>
      <c r="B12721">
        <v>280</v>
      </c>
      <c r="C12721">
        <v>2021</v>
      </c>
      <c r="D12721" t="s">
        <v>1830</v>
      </c>
      <c r="E12721" t="s">
        <v>2042</v>
      </c>
      <c r="F12721" t="s">
        <v>41</v>
      </c>
      <c r="G12721" t="s">
        <v>1612</v>
      </c>
      <c r="H12721">
        <v>3533</v>
      </c>
      <c r="I12721">
        <v>11159</v>
      </c>
      <c r="J12721">
        <v>614</v>
      </c>
      <c r="K12721">
        <v>7791</v>
      </c>
      <c r="L12721">
        <v>55000</v>
      </c>
      <c r="M12721" t="s">
        <v>2043</v>
      </c>
      <c r="N12721" t="s">
        <v>2043</v>
      </c>
      <c r="O12721" t="s">
        <v>2043</v>
      </c>
      <c r="P12721" t="s">
        <v>2043</v>
      </c>
    </row>
    <row r="12722" spans="1:16" x14ac:dyDescent="0.2">
      <c r="A12722" t="s">
        <v>2658</v>
      </c>
      <c r="B12722">
        <v>281</v>
      </c>
      <c r="C12722">
        <v>2021</v>
      </c>
      <c r="D12722" t="s">
        <v>1363</v>
      </c>
      <c r="E12722" t="s">
        <v>2045</v>
      </c>
      <c r="F12722" t="s">
        <v>55</v>
      </c>
      <c r="G12722" t="s">
        <v>1413</v>
      </c>
      <c r="H12722">
        <v>101438</v>
      </c>
      <c r="I12722">
        <v>11139</v>
      </c>
      <c r="J12722">
        <v>6768</v>
      </c>
      <c r="K12722">
        <v>33252</v>
      </c>
      <c r="L12722">
        <v>22800</v>
      </c>
      <c r="M12722" t="s">
        <v>2043</v>
      </c>
      <c r="N12722" t="s">
        <v>2043</v>
      </c>
      <c r="O12722" t="s">
        <v>2043</v>
      </c>
      <c r="P12722" t="s">
        <v>2043</v>
      </c>
    </row>
    <row r="12723" spans="1:16" x14ac:dyDescent="0.2">
      <c r="A12723" t="s">
        <v>2361</v>
      </c>
      <c r="B12723">
        <v>282</v>
      </c>
      <c r="C12723">
        <v>2021</v>
      </c>
      <c r="D12723" t="s">
        <v>97</v>
      </c>
      <c r="E12723" t="s">
        <v>2044</v>
      </c>
      <c r="F12723" t="s">
        <v>68</v>
      </c>
      <c r="G12723" t="s">
        <v>1408</v>
      </c>
      <c r="I12723">
        <v>11098</v>
      </c>
      <c r="J12723">
        <v>698</v>
      </c>
      <c r="K12723">
        <v>47294</v>
      </c>
      <c r="L12723">
        <v>5526</v>
      </c>
      <c r="M12723" t="s">
        <v>2043</v>
      </c>
      <c r="N12723" t="s">
        <v>2043</v>
      </c>
      <c r="O12723" t="s">
        <v>2043</v>
      </c>
      <c r="P12723" t="s">
        <v>2043</v>
      </c>
    </row>
    <row r="12724" spans="1:16" x14ac:dyDescent="0.2">
      <c r="A12724" t="s">
        <v>2531</v>
      </c>
      <c r="B12724">
        <v>283</v>
      </c>
      <c r="C12724">
        <v>2021</v>
      </c>
      <c r="D12724" t="s">
        <v>980</v>
      </c>
      <c r="E12724" t="s">
        <v>2055</v>
      </c>
      <c r="F12724" t="s">
        <v>44</v>
      </c>
      <c r="G12724" t="s">
        <v>1417</v>
      </c>
      <c r="H12724">
        <v>18371</v>
      </c>
      <c r="I12724">
        <v>11054</v>
      </c>
      <c r="J12724">
        <v>840</v>
      </c>
      <c r="K12724">
        <v>22304</v>
      </c>
      <c r="L12724">
        <v>16500</v>
      </c>
      <c r="M12724" t="s">
        <v>2043</v>
      </c>
      <c r="N12724" t="s">
        <v>2043</v>
      </c>
      <c r="O12724" t="s">
        <v>2043</v>
      </c>
      <c r="P12724" t="s">
        <v>2043</v>
      </c>
    </row>
    <row r="12725" spans="1:16" x14ac:dyDescent="0.2">
      <c r="A12725" t="s">
        <v>2421</v>
      </c>
      <c r="B12725">
        <v>284</v>
      </c>
      <c r="C12725">
        <v>2021</v>
      </c>
      <c r="D12725" t="s">
        <v>1111</v>
      </c>
      <c r="E12725" t="s">
        <v>221</v>
      </c>
      <c r="F12725" t="s">
        <v>86</v>
      </c>
      <c r="G12725" t="s">
        <v>1412</v>
      </c>
      <c r="H12725">
        <v>13869</v>
      </c>
      <c r="I12725">
        <v>11036</v>
      </c>
      <c r="J12725">
        <v>1407</v>
      </c>
      <c r="K12725">
        <v>12206</v>
      </c>
      <c r="L12725">
        <v>5249</v>
      </c>
      <c r="M12725" t="s">
        <v>2043</v>
      </c>
      <c r="N12725" t="s">
        <v>2043</v>
      </c>
      <c r="O12725" t="s">
        <v>2043</v>
      </c>
      <c r="P12725" t="s">
        <v>2043</v>
      </c>
    </row>
    <row r="12726" spans="1:16" x14ac:dyDescent="0.2">
      <c r="A12726" t="s">
        <v>2163</v>
      </c>
      <c r="B12726">
        <v>285</v>
      </c>
      <c r="C12726">
        <v>2021</v>
      </c>
      <c r="D12726" t="s">
        <v>488</v>
      </c>
      <c r="E12726" t="s">
        <v>920</v>
      </c>
      <c r="F12726" t="s">
        <v>22</v>
      </c>
      <c r="G12726" t="s">
        <v>1403</v>
      </c>
      <c r="H12726">
        <v>42332</v>
      </c>
      <c r="I12726">
        <v>11032</v>
      </c>
      <c r="J12726">
        <v>605</v>
      </c>
      <c r="K12726">
        <v>35805</v>
      </c>
      <c r="L12726">
        <v>2900</v>
      </c>
      <c r="M12726" t="s">
        <v>2043</v>
      </c>
      <c r="N12726" t="s">
        <v>2043</v>
      </c>
      <c r="O12726" t="s">
        <v>2043</v>
      </c>
      <c r="P12726" t="s">
        <v>2043</v>
      </c>
    </row>
    <row r="12727" spans="1:16" x14ac:dyDescent="0.2">
      <c r="A12727" t="s">
        <v>2271</v>
      </c>
      <c r="B12727">
        <v>286</v>
      </c>
      <c r="C12727">
        <v>2021</v>
      </c>
      <c r="D12727" t="s">
        <v>350</v>
      </c>
      <c r="E12727" t="s">
        <v>2042</v>
      </c>
      <c r="F12727" t="s">
        <v>22</v>
      </c>
      <c r="G12727" t="s">
        <v>1403</v>
      </c>
      <c r="H12727">
        <v>2855</v>
      </c>
      <c r="I12727">
        <v>10852</v>
      </c>
      <c r="J12727">
        <v>287</v>
      </c>
      <c r="K12727">
        <v>5089</v>
      </c>
      <c r="L12727">
        <v>12337</v>
      </c>
      <c r="M12727" t="s">
        <v>2043</v>
      </c>
      <c r="N12727" t="s">
        <v>2043</v>
      </c>
      <c r="O12727" t="s">
        <v>2043</v>
      </c>
      <c r="P12727" t="s">
        <v>2043</v>
      </c>
    </row>
    <row r="12728" spans="1:16" x14ac:dyDescent="0.2">
      <c r="A12728" t="s">
        <v>2274</v>
      </c>
      <c r="B12728">
        <v>287</v>
      </c>
      <c r="C12728">
        <v>2021</v>
      </c>
      <c r="D12728" t="s">
        <v>79</v>
      </c>
      <c r="E12728" t="s">
        <v>2044</v>
      </c>
      <c r="F12728" t="s">
        <v>18</v>
      </c>
      <c r="G12728" t="s">
        <v>1401</v>
      </c>
      <c r="H12728">
        <v>16876</v>
      </c>
      <c r="I12728">
        <v>10780</v>
      </c>
      <c r="J12728">
        <v>1085</v>
      </c>
      <c r="K12728">
        <v>182165</v>
      </c>
      <c r="L12728">
        <v>9500</v>
      </c>
      <c r="M12728" t="s">
        <v>2043</v>
      </c>
      <c r="N12728" t="s">
        <v>2043</v>
      </c>
      <c r="O12728" t="s">
        <v>2043</v>
      </c>
      <c r="P12728" t="s">
        <v>2043</v>
      </c>
    </row>
    <row r="12729" spans="1:16" x14ac:dyDescent="0.2">
      <c r="A12729" t="s">
        <v>2290</v>
      </c>
      <c r="B12729">
        <v>288</v>
      </c>
      <c r="C12729">
        <v>2021</v>
      </c>
      <c r="D12729" t="s">
        <v>65</v>
      </c>
      <c r="E12729" t="s">
        <v>2044</v>
      </c>
      <c r="F12729" t="s">
        <v>177</v>
      </c>
      <c r="G12729" t="s">
        <v>1554</v>
      </c>
      <c r="H12729">
        <v>11839</v>
      </c>
      <c r="I12729">
        <v>10778</v>
      </c>
      <c r="J12729">
        <v>1427</v>
      </c>
      <c r="K12729">
        <v>50455</v>
      </c>
      <c r="L12729">
        <v>27058</v>
      </c>
      <c r="M12729" t="s">
        <v>2043</v>
      </c>
      <c r="N12729" t="s">
        <v>2043</v>
      </c>
      <c r="O12729" t="s">
        <v>2043</v>
      </c>
      <c r="P12729" t="s">
        <v>2043</v>
      </c>
    </row>
    <row r="12730" spans="1:16" x14ac:dyDescent="0.2">
      <c r="A12730" t="s">
        <v>2215</v>
      </c>
      <c r="B12730">
        <v>289</v>
      </c>
      <c r="C12730">
        <v>2021</v>
      </c>
      <c r="D12730" t="s">
        <v>24</v>
      </c>
      <c r="E12730" t="s">
        <v>2042</v>
      </c>
      <c r="F12730" t="s">
        <v>93</v>
      </c>
      <c r="G12730" t="s">
        <v>1457</v>
      </c>
      <c r="H12730">
        <v>5975</v>
      </c>
      <c r="I12730">
        <v>10715</v>
      </c>
      <c r="J12730">
        <v>690</v>
      </c>
      <c r="K12730">
        <v>9538</v>
      </c>
      <c r="L12730">
        <v>62000</v>
      </c>
      <c r="M12730" t="s">
        <v>2043</v>
      </c>
      <c r="N12730" t="s">
        <v>2043</v>
      </c>
      <c r="O12730" t="s">
        <v>2043</v>
      </c>
      <c r="P12730" t="s">
        <v>2043</v>
      </c>
    </row>
    <row r="12731" spans="1:16" x14ac:dyDescent="0.2">
      <c r="A12731" t="s">
        <v>2665</v>
      </c>
      <c r="B12731">
        <v>290</v>
      </c>
      <c r="C12731">
        <v>2021</v>
      </c>
      <c r="D12731" t="s">
        <v>175</v>
      </c>
      <c r="E12731" t="s">
        <v>2067</v>
      </c>
      <c r="F12731" t="s">
        <v>75</v>
      </c>
      <c r="G12731" t="s">
        <v>2398</v>
      </c>
      <c r="H12731">
        <v>19356</v>
      </c>
      <c r="I12731">
        <v>10671</v>
      </c>
      <c r="J12731">
        <v>1219</v>
      </c>
      <c r="K12731">
        <v>34087</v>
      </c>
      <c r="L12731">
        <v>9800</v>
      </c>
      <c r="M12731" t="s">
        <v>2043</v>
      </c>
      <c r="N12731" t="s">
        <v>2043</v>
      </c>
      <c r="O12731" t="s">
        <v>2043</v>
      </c>
      <c r="P12731" t="s">
        <v>2043</v>
      </c>
    </row>
    <row r="12732" spans="1:16" x14ac:dyDescent="0.2">
      <c r="A12732" t="s">
        <v>2428</v>
      </c>
      <c r="B12732">
        <v>291</v>
      </c>
      <c r="C12732">
        <v>2021</v>
      </c>
      <c r="D12732" t="s">
        <v>1830</v>
      </c>
      <c r="E12732" t="s">
        <v>2042</v>
      </c>
      <c r="F12732" t="s">
        <v>113</v>
      </c>
      <c r="G12732" t="s">
        <v>2317</v>
      </c>
      <c r="H12732">
        <v>20577</v>
      </c>
      <c r="I12732">
        <v>10620</v>
      </c>
      <c r="J12732">
        <v>749</v>
      </c>
      <c r="K12732">
        <v>7049</v>
      </c>
      <c r="L12732">
        <v>32000</v>
      </c>
      <c r="M12732" t="s">
        <v>2043</v>
      </c>
      <c r="N12732" t="s">
        <v>2043</v>
      </c>
      <c r="O12732" t="s">
        <v>2043</v>
      </c>
      <c r="P12732" t="s">
        <v>2043</v>
      </c>
    </row>
    <row r="12733" spans="1:16" x14ac:dyDescent="0.2">
      <c r="A12733" t="s">
        <v>1105</v>
      </c>
      <c r="B12733">
        <v>292</v>
      </c>
      <c r="C12733">
        <v>2021</v>
      </c>
      <c r="D12733" t="s">
        <v>201</v>
      </c>
      <c r="E12733" t="s">
        <v>2061</v>
      </c>
      <c r="F12733" t="s">
        <v>177</v>
      </c>
      <c r="G12733" t="s">
        <v>1554</v>
      </c>
      <c r="H12733">
        <v>73231</v>
      </c>
      <c r="I12733">
        <v>10583</v>
      </c>
      <c r="J12733">
        <v>2765</v>
      </c>
      <c r="K12733">
        <v>39793</v>
      </c>
      <c r="L12733">
        <v>19282</v>
      </c>
      <c r="M12733" t="s">
        <v>2043</v>
      </c>
      <c r="N12733" t="s">
        <v>2043</v>
      </c>
      <c r="O12733" t="s">
        <v>2043</v>
      </c>
      <c r="P12733" t="s">
        <v>2043</v>
      </c>
    </row>
    <row r="12734" spans="1:16" x14ac:dyDescent="0.2">
      <c r="A12734" t="s">
        <v>229</v>
      </c>
      <c r="B12734">
        <v>293</v>
      </c>
      <c r="C12734">
        <v>2021</v>
      </c>
      <c r="D12734" t="s">
        <v>230</v>
      </c>
      <c r="E12734" t="s">
        <v>2114</v>
      </c>
      <c r="F12734" t="s">
        <v>75</v>
      </c>
      <c r="G12734" t="s">
        <v>1439</v>
      </c>
      <c r="H12734">
        <v>48220</v>
      </c>
      <c r="I12734">
        <v>10571</v>
      </c>
      <c r="J12734">
        <v>267</v>
      </c>
      <c r="K12734">
        <v>24701</v>
      </c>
      <c r="L12734">
        <v>121000</v>
      </c>
      <c r="M12734" t="s">
        <v>2043</v>
      </c>
      <c r="N12734" t="s">
        <v>2043</v>
      </c>
      <c r="O12734" t="s">
        <v>2043</v>
      </c>
      <c r="P12734" t="s">
        <v>2043</v>
      </c>
    </row>
    <row r="12735" spans="1:16" x14ac:dyDescent="0.2">
      <c r="A12735" t="s">
        <v>2199</v>
      </c>
      <c r="B12735">
        <v>294</v>
      </c>
      <c r="C12735">
        <v>2021</v>
      </c>
      <c r="D12735" t="s">
        <v>214</v>
      </c>
      <c r="E12735" t="s">
        <v>920</v>
      </c>
      <c r="F12735" t="s">
        <v>53</v>
      </c>
      <c r="G12735" t="s">
        <v>1479</v>
      </c>
      <c r="H12735">
        <v>18872</v>
      </c>
      <c r="I12735">
        <v>10435</v>
      </c>
      <c r="J12735">
        <v>1079</v>
      </c>
      <c r="K12735">
        <v>44464</v>
      </c>
      <c r="L12735">
        <v>12153</v>
      </c>
      <c r="M12735" t="s">
        <v>2043</v>
      </c>
      <c r="N12735" t="s">
        <v>2043</v>
      </c>
      <c r="O12735" t="s">
        <v>2043</v>
      </c>
      <c r="P12735" t="s">
        <v>2043</v>
      </c>
    </row>
    <row r="12736" spans="1:16" x14ac:dyDescent="0.2">
      <c r="A12736" t="s">
        <v>2319</v>
      </c>
      <c r="B12736">
        <v>295</v>
      </c>
      <c r="C12736">
        <v>2021</v>
      </c>
      <c r="D12736" t="s">
        <v>17</v>
      </c>
      <c r="E12736" t="s">
        <v>17</v>
      </c>
      <c r="F12736" t="s">
        <v>18</v>
      </c>
      <c r="G12736" t="s">
        <v>1605</v>
      </c>
      <c r="H12736">
        <v>11081</v>
      </c>
      <c r="I12736">
        <v>10165</v>
      </c>
      <c r="J12736">
        <v>500</v>
      </c>
      <c r="K12736">
        <v>16029</v>
      </c>
      <c r="L12736">
        <v>49700</v>
      </c>
      <c r="M12736" t="s">
        <v>2043</v>
      </c>
      <c r="N12736" t="s">
        <v>2043</v>
      </c>
      <c r="O12736" t="s">
        <v>2043</v>
      </c>
      <c r="P12736" t="s">
        <v>2043</v>
      </c>
    </row>
    <row r="12737" spans="1:16" x14ac:dyDescent="0.2">
      <c r="A12737" t="s">
        <v>2544</v>
      </c>
      <c r="B12737">
        <v>295</v>
      </c>
      <c r="C12737">
        <v>2021</v>
      </c>
      <c r="D12737" t="s">
        <v>609</v>
      </c>
      <c r="E12737" t="s">
        <v>2044</v>
      </c>
      <c r="F12737" t="s">
        <v>142</v>
      </c>
      <c r="G12737" t="s">
        <v>2392</v>
      </c>
      <c r="I12737">
        <v>10165</v>
      </c>
      <c r="J12737">
        <v>1285</v>
      </c>
      <c r="K12737">
        <v>28320</v>
      </c>
      <c r="L12737">
        <v>50000</v>
      </c>
      <c r="M12737" t="s">
        <v>2043</v>
      </c>
      <c r="N12737" t="s">
        <v>2046</v>
      </c>
      <c r="O12737" t="s">
        <v>2043</v>
      </c>
      <c r="P12737" t="s">
        <v>2043</v>
      </c>
    </row>
    <row r="12738" spans="1:16" x14ac:dyDescent="0.2">
      <c r="A12738" t="s">
        <v>2298</v>
      </c>
      <c r="B12738">
        <v>297</v>
      </c>
      <c r="C12738">
        <v>2021</v>
      </c>
      <c r="D12738" t="s">
        <v>193</v>
      </c>
      <c r="E12738" t="s">
        <v>2143</v>
      </c>
      <c r="F12738" t="s">
        <v>398</v>
      </c>
      <c r="G12738" t="s">
        <v>1512</v>
      </c>
      <c r="H12738">
        <v>31683</v>
      </c>
      <c r="I12738">
        <v>10154</v>
      </c>
      <c r="J12738">
        <v>967</v>
      </c>
      <c r="K12738">
        <v>23434</v>
      </c>
      <c r="L12738">
        <v>35000</v>
      </c>
      <c r="M12738" t="s">
        <v>2043</v>
      </c>
      <c r="N12738" t="s">
        <v>2043</v>
      </c>
      <c r="O12738" t="s">
        <v>2043</v>
      </c>
      <c r="P12738" t="s">
        <v>2043</v>
      </c>
    </row>
    <row r="12739" spans="1:16" x14ac:dyDescent="0.2">
      <c r="A12739" t="s">
        <v>2268</v>
      </c>
      <c r="B12739">
        <v>298</v>
      </c>
      <c r="C12739">
        <v>2021</v>
      </c>
      <c r="D12739" t="s">
        <v>972</v>
      </c>
      <c r="E12739" t="s">
        <v>112</v>
      </c>
      <c r="F12739" t="s">
        <v>28</v>
      </c>
      <c r="G12739" t="s">
        <v>1517</v>
      </c>
      <c r="H12739">
        <v>9851</v>
      </c>
      <c r="I12739">
        <v>10119</v>
      </c>
      <c r="J12739">
        <v>404</v>
      </c>
      <c r="K12739">
        <v>7773</v>
      </c>
      <c r="L12739">
        <v>19000</v>
      </c>
      <c r="M12739" t="s">
        <v>2043</v>
      </c>
      <c r="N12739" t="s">
        <v>2043</v>
      </c>
      <c r="O12739" t="s">
        <v>2043</v>
      </c>
      <c r="P12739" t="s">
        <v>2043</v>
      </c>
    </row>
    <row r="12740" spans="1:16" x14ac:dyDescent="0.2">
      <c r="A12740" t="s">
        <v>2586</v>
      </c>
      <c r="B12740">
        <v>299</v>
      </c>
      <c r="C12740">
        <v>2021</v>
      </c>
      <c r="D12740" t="s">
        <v>1164</v>
      </c>
      <c r="E12740" t="s">
        <v>2061</v>
      </c>
      <c r="F12740" t="s">
        <v>93</v>
      </c>
      <c r="G12740" t="s">
        <v>1457</v>
      </c>
      <c r="H12740">
        <v>18167</v>
      </c>
      <c r="I12740">
        <v>10117</v>
      </c>
      <c r="J12740">
        <v>696</v>
      </c>
      <c r="K12740">
        <v>4928</v>
      </c>
      <c r="L12740">
        <v>17480</v>
      </c>
      <c r="M12740" t="s">
        <v>2043</v>
      </c>
      <c r="N12740" t="s">
        <v>2043</v>
      </c>
      <c r="O12740" t="s">
        <v>2043</v>
      </c>
      <c r="P12740" t="s">
        <v>2043</v>
      </c>
    </row>
    <row r="12741" spans="1:16" x14ac:dyDescent="0.2">
      <c r="A12741" t="s">
        <v>2230</v>
      </c>
      <c r="B12741">
        <v>300</v>
      </c>
      <c r="C12741">
        <v>2021</v>
      </c>
      <c r="D12741" t="s">
        <v>214</v>
      </c>
      <c r="E12741" t="s">
        <v>920</v>
      </c>
      <c r="F12741" t="s">
        <v>297</v>
      </c>
      <c r="G12741" t="s">
        <v>1536</v>
      </c>
      <c r="H12741">
        <v>20000</v>
      </c>
      <c r="I12741">
        <v>10114</v>
      </c>
      <c r="J12741">
        <v>1388</v>
      </c>
      <c r="K12741">
        <v>58239</v>
      </c>
      <c r="L12741">
        <v>13400</v>
      </c>
      <c r="M12741" t="s">
        <v>2043</v>
      </c>
      <c r="N12741" t="s">
        <v>2043</v>
      </c>
      <c r="O12741" t="s">
        <v>2043</v>
      </c>
      <c r="P12741" t="s">
        <v>2043</v>
      </c>
    </row>
    <row r="12742" spans="1:16" x14ac:dyDescent="0.2">
      <c r="A12742" t="s">
        <v>2273</v>
      </c>
      <c r="B12742">
        <v>301</v>
      </c>
      <c r="C12742">
        <v>2021</v>
      </c>
      <c r="D12742" t="s">
        <v>1830</v>
      </c>
      <c r="E12742" t="s">
        <v>2042</v>
      </c>
      <c r="F12742" t="s">
        <v>125</v>
      </c>
      <c r="G12742" t="s">
        <v>1541</v>
      </c>
      <c r="H12742">
        <v>12006</v>
      </c>
      <c r="I12742">
        <v>10106</v>
      </c>
      <c r="J12742">
        <v>493</v>
      </c>
      <c r="K12742">
        <v>11840</v>
      </c>
      <c r="L12742">
        <v>54000</v>
      </c>
      <c r="M12742" t="s">
        <v>2043</v>
      </c>
      <c r="N12742" t="s">
        <v>2043</v>
      </c>
      <c r="O12742" t="s">
        <v>2043</v>
      </c>
      <c r="P12742" t="s">
        <v>2043</v>
      </c>
    </row>
    <row r="12743" spans="1:16" x14ac:dyDescent="0.2">
      <c r="A12743" t="s">
        <v>2266</v>
      </c>
      <c r="B12743">
        <v>302</v>
      </c>
      <c r="C12743">
        <v>2021</v>
      </c>
      <c r="D12743" t="s">
        <v>65</v>
      </c>
      <c r="E12743" t="s">
        <v>2044</v>
      </c>
      <c r="F12743" t="s">
        <v>28</v>
      </c>
      <c r="G12743" t="s">
        <v>1406</v>
      </c>
      <c r="H12743">
        <v>8209</v>
      </c>
      <c r="I12743">
        <v>10095</v>
      </c>
      <c r="J12743">
        <v>442</v>
      </c>
      <c r="K12743">
        <v>44650</v>
      </c>
      <c r="L12743">
        <v>13850</v>
      </c>
      <c r="M12743" t="s">
        <v>2043</v>
      </c>
      <c r="N12743" t="s">
        <v>2043</v>
      </c>
      <c r="O12743" t="s">
        <v>2043</v>
      </c>
      <c r="P12743" t="s">
        <v>2043</v>
      </c>
    </row>
    <row r="12744" spans="1:16" x14ac:dyDescent="0.2">
      <c r="A12744" t="s">
        <v>1379</v>
      </c>
      <c r="B12744">
        <v>303</v>
      </c>
      <c r="C12744">
        <v>2021</v>
      </c>
      <c r="D12744" t="s">
        <v>97</v>
      </c>
      <c r="E12744" t="s">
        <v>2044</v>
      </c>
      <c r="F12744" t="s">
        <v>55</v>
      </c>
      <c r="G12744" t="s">
        <v>1634</v>
      </c>
      <c r="I12744">
        <v>10062</v>
      </c>
      <c r="J12744">
        <v>671</v>
      </c>
      <c r="K12744">
        <v>190672</v>
      </c>
      <c r="L12744">
        <v>4083</v>
      </c>
      <c r="M12744" t="s">
        <v>2043</v>
      </c>
      <c r="N12744" t="s">
        <v>2043</v>
      </c>
      <c r="O12744" t="s">
        <v>2043</v>
      </c>
      <c r="P12744" t="s">
        <v>2043</v>
      </c>
    </row>
    <row r="12745" spans="1:16" x14ac:dyDescent="0.2">
      <c r="A12745" t="s">
        <v>2516</v>
      </c>
      <c r="B12745">
        <v>304</v>
      </c>
      <c r="C12745">
        <v>2021</v>
      </c>
      <c r="D12745" t="s">
        <v>974</v>
      </c>
      <c r="E12745" t="s">
        <v>2045</v>
      </c>
      <c r="F12745" t="s">
        <v>55</v>
      </c>
      <c r="G12745" t="s">
        <v>1599</v>
      </c>
      <c r="H12745">
        <v>85065</v>
      </c>
      <c r="I12745">
        <v>10045</v>
      </c>
      <c r="J12745">
        <v>2252</v>
      </c>
      <c r="K12745">
        <v>14559</v>
      </c>
      <c r="L12745">
        <v>11300</v>
      </c>
      <c r="M12745" t="s">
        <v>2043</v>
      </c>
      <c r="N12745" t="s">
        <v>2043</v>
      </c>
      <c r="O12745" t="s">
        <v>2043</v>
      </c>
      <c r="P12745" t="s">
        <v>2043</v>
      </c>
    </row>
    <row r="12746" spans="1:16" x14ac:dyDescent="0.2">
      <c r="A12746" t="s">
        <v>2347</v>
      </c>
      <c r="B12746">
        <v>305</v>
      </c>
      <c r="C12746">
        <v>2021</v>
      </c>
      <c r="D12746" t="s">
        <v>824</v>
      </c>
      <c r="E12746" t="s">
        <v>112</v>
      </c>
      <c r="F12746" t="s">
        <v>146</v>
      </c>
      <c r="G12746" t="s">
        <v>2348</v>
      </c>
      <c r="H12746">
        <v>54903</v>
      </c>
      <c r="I12746">
        <v>9913</v>
      </c>
      <c r="J12746">
        <v>82</v>
      </c>
      <c r="K12746">
        <v>30777</v>
      </c>
      <c r="L12746">
        <v>38000</v>
      </c>
      <c r="M12746" t="s">
        <v>2043</v>
      </c>
      <c r="N12746" t="s">
        <v>2043</v>
      </c>
      <c r="O12746" t="s">
        <v>2043</v>
      </c>
      <c r="P12746" t="s">
        <v>2043</v>
      </c>
    </row>
    <row r="12747" spans="1:16" x14ac:dyDescent="0.2">
      <c r="A12747" t="s">
        <v>2621</v>
      </c>
      <c r="B12747">
        <v>306</v>
      </c>
      <c r="C12747">
        <v>2021</v>
      </c>
      <c r="D12747" t="s">
        <v>27</v>
      </c>
      <c r="E12747" t="s">
        <v>27</v>
      </c>
      <c r="F12747" t="s">
        <v>28</v>
      </c>
      <c r="G12747" t="s">
        <v>2423</v>
      </c>
      <c r="H12747">
        <v>15394</v>
      </c>
      <c r="I12747">
        <v>9895</v>
      </c>
      <c r="J12747">
        <v>436</v>
      </c>
      <c r="K12747">
        <v>33377</v>
      </c>
      <c r="L12747">
        <v>8900</v>
      </c>
      <c r="M12747" t="s">
        <v>2043</v>
      </c>
      <c r="N12747" t="s">
        <v>2043</v>
      </c>
      <c r="O12747" t="s">
        <v>2043</v>
      </c>
      <c r="P12747" t="s">
        <v>2043</v>
      </c>
    </row>
    <row r="12748" spans="1:16" x14ac:dyDescent="0.2">
      <c r="A12748" t="s">
        <v>2244</v>
      </c>
      <c r="B12748">
        <v>307</v>
      </c>
      <c r="C12748">
        <v>2021</v>
      </c>
      <c r="D12748" t="s">
        <v>201</v>
      </c>
      <c r="E12748" t="s">
        <v>2061</v>
      </c>
      <c r="F12748" t="s">
        <v>35</v>
      </c>
      <c r="G12748" t="s">
        <v>1556</v>
      </c>
      <c r="H12748">
        <v>67418</v>
      </c>
      <c r="I12748">
        <v>9789</v>
      </c>
      <c r="J12748">
        <v>2013</v>
      </c>
      <c r="K12748">
        <v>37962</v>
      </c>
      <c r="L12748">
        <v>20156</v>
      </c>
      <c r="M12748" t="s">
        <v>2043</v>
      </c>
      <c r="N12748" t="s">
        <v>2043</v>
      </c>
      <c r="O12748" t="s">
        <v>2043</v>
      </c>
      <c r="P12748" t="s">
        <v>2043</v>
      </c>
    </row>
    <row r="12749" spans="1:16" x14ac:dyDescent="0.2">
      <c r="A12749" t="s">
        <v>1251</v>
      </c>
      <c r="B12749">
        <v>308</v>
      </c>
      <c r="C12749">
        <v>2021</v>
      </c>
      <c r="D12749" t="s">
        <v>350</v>
      </c>
      <c r="E12749" t="s">
        <v>2042</v>
      </c>
      <c r="F12749" t="s">
        <v>125</v>
      </c>
      <c r="G12749" t="s">
        <v>1407</v>
      </c>
      <c r="H12749">
        <v>2038</v>
      </c>
      <c r="I12749">
        <v>9767</v>
      </c>
      <c r="J12749">
        <v>51</v>
      </c>
      <c r="K12749">
        <v>3746</v>
      </c>
      <c r="L12749">
        <v>8100</v>
      </c>
      <c r="M12749" t="s">
        <v>2043</v>
      </c>
      <c r="N12749" t="s">
        <v>2043</v>
      </c>
      <c r="O12749" t="s">
        <v>2043</v>
      </c>
      <c r="P12749" t="s">
        <v>2043</v>
      </c>
    </row>
    <row r="12750" spans="1:16" x14ac:dyDescent="0.2">
      <c r="A12750" t="s">
        <v>2442</v>
      </c>
      <c r="B12750">
        <v>309</v>
      </c>
      <c r="C12750">
        <v>2021</v>
      </c>
      <c r="D12750" t="s">
        <v>974</v>
      </c>
      <c r="E12750" t="s">
        <v>2045</v>
      </c>
      <c r="F12750" t="s">
        <v>55</v>
      </c>
      <c r="G12750" t="s">
        <v>1444</v>
      </c>
      <c r="H12750">
        <v>95347</v>
      </c>
      <c r="I12750">
        <v>9763</v>
      </c>
      <c r="J12750">
        <v>2490</v>
      </c>
      <c r="K12750">
        <v>8962</v>
      </c>
      <c r="L12750">
        <v>12600</v>
      </c>
      <c r="M12750" t="s">
        <v>2043</v>
      </c>
      <c r="N12750" t="s">
        <v>2046</v>
      </c>
      <c r="O12750" t="s">
        <v>2043</v>
      </c>
      <c r="P12750" t="s">
        <v>2043</v>
      </c>
    </row>
    <row r="12751" spans="1:16" x14ac:dyDescent="0.2">
      <c r="A12751" t="s">
        <v>2172</v>
      </c>
      <c r="B12751">
        <v>310</v>
      </c>
      <c r="C12751">
        <v>2021</v>
      </c>
      <c r="D12751" t="s">
        <v>166</v>
      </c>
      <c r="E12751" t="s">
        <v>2118</v>
      </c>
      <c r="F12751" t="s">
        <v>98</v>
      </c>
      <c r="G12751" t="s">
        <v>1499</v>
      </c>
      <c r="H12751">
        <v>7034</v>
      </c>
      <c r="I12751">
        <v>9741</v>
      </c>
      <c r="J12751">
        <v>1165</v>
      </c>
      <c r="K12751">
        <v>12059</v>
      </c>
      <c r="L12751">
        <v>23350</v>
      </c>
      <c r="M12751" t="s">
        <v>2043</v>
      </c>
      <c r="N12751" t="s">
        <v>2043</v>
      </c>
      <c r="O12751" t="s">
        <v>2043</v>
      </c>
      <c r="P12751" t="s">
        <v>2043</v>
      </c>
    </row>
    <row r="12752" spans="1:16" x14ac:dyDescent="0.2">
      <c r="A12752" t="s">
        <v>2508</v>
      </c>
      <c r="B12752">
        <v>311</v>
      </c>
      <c r="C12752">
        <v>2021</v>
      </c>
      <c r="D12752" t="s">
        <v>65</v>
      </c>
      <c r="E12752" t="s">
        <v>2044</v>
      </c>
      <c r="F12752" t="s">
        <v>35</v>
      </c>
      <c r="G12752" t="s">
        <v>1592</v>
      </c>
      <c r="H12752">
        <v>15700</v>
      </c>
      <c r="I12752">
        <v>9735</v>
      </c>
      <c r="J12752">
        <v>816</v>
      </c>
      <c r="K12752">
        <v>41710</v>
      </c>
      <c r="L12752">
        <v>18900</v>
      </c>
      <c r="M12752" t="s">
        <v>2043</v>
      </c>
      <c r="N12752" t="s">
        <v>2043</v>
      </c>
      <c r="O12752" t="s">
        <v>2043</v>
      </c>
      <c r="P12752" t="s">
        <v>2043</v>
      </c>
    </row>
    <row r="12753" spans="1:16" x14ac:dyDescent="0.2">
      <c r="A12753" t="s">
        <v>2666</v>
      </c>
      <c r="B12753">
        <v>312</v>
      </c>
      <c r="C12753">
        <v>2021</v>
      </c>
      <c r="D12753" t="s">
        <v>1830</v>
      </c>
      <c r="E12753" t="s">
        <v>2042</v>
      </c>
      <c r="F12753" t="s">
        <v>177</v>
      </c>
      <c r="G12753" t="s">
        <v>1729</v>
      </c>
      <c r="H12753">
        <v>2317</v>
      </c>
      <c r="I12753">
        <v>9710</v>
      </c>
      <c r="J12753">
        <v>319</v>
      </c>
      <c r="K12753">
        <v>5558</v>
      </c>
      <c r="L12753">
        <v>37000</v>
      </c>
      <c r="M12753" t="s">
        <v>2043</v>
      </c>
      <c r="N12753" t="s">
        <v>2043</v>
      </c>
      <c r="O12753" t="s">
        <v>2043</v>
      </c>
      <c r="P12753" t="s">
        <v>2043</v>
      </c>
    </row>
    <row r="12754" spans="1:16" x14ac:dyDescent="0.2">
      <c r="A12754" t="s">
        <v>2174</v>
      </c>
      <c r="B12754">
        <v>313</v>
      </c>
      <c r="C12754">
        <v>2021</v>
      </c>
      <c r="D12754" t="s">
        <v>214</v>
      </c>
      <c r="E12754" t="s">
        <v>920</v>
      </c>
      <c r="F12754" t="s">
        <v>35</v>
      </c>
      <c r="G12754" t="s">
        <v>1678</v>
      </c>
      <c r="H12754">
        <v>18180</v>
      </c>
      <c r="I12754">
        <v>9660</v>
      </c>
      <c r="J12754">
        <v>46</v>
      </c>
      <c r="K12754">
        <v>34603</v>
      </c>
      <c r="L12754">
        <v>8162</v>
      </c>
      <c r="M12754" t="s">
        <v>2043</v>
      </c>
      <c r="N12754" t="s">
        <v>2043</v>
      </c>
      <c r="O12754" t="s">
        <v>2043</v>
      </c>
      <c r="P12754" t="s">
        <v>2043</v>
      </c>
    </row>
    <row r="12755" spans="1:16" x14ac:dyDescent="0.2">
      <c r="A12755" t="s">
        <v>2667</v>
      </c>
      <c r="B12755">
        <v>314</v>
      </c>
      <c r="C12755">
        <v>2021</v>
      </c>
      <c r="D12755" t="s">
        <v>108</v>
      </c>
      <c r="E12755" t="s">
        <v>2055</v>
      </c>
      <c r="F12755" t="s">
        <v>44</v>
      </c>
      <c r="G12755" t="s">
        <v>1417</v>
      </c>
      <c r="H12755">
        <v>11118</v>
      </c>
      <c r="I12755">
        <v>9654</v>
      </c>
      <c r="J12755">
        <v>949</v>
      </c>
      <c r="K12755">
        <v>27331</v>
      </c>
      <c r="L12755">
        <v>17000</v>
      </c>
      <c r="M12755" t="s">
        <v>2043</v>
      </c>
      <c r="N12755" t="s">
        <v>2043</v>
      </c>
      <c r="O12755" t="s">
        <v>2043</v>
      </c>
      <c r="P12755" t="s">
        <v>2043</v>
      </c>
    </row>
    <row r="12756" spans="1:16" x14ac:dyDescent="0.2">
      <c r="A12756" t="s">
        <v>2401</v>
      </c>
      <c r="B12756">
        <v>315</v>
      </c>
      <c r="C12756">
        <v>2021</v>
      </c>
      <c r="D12756" t="s">
        <v>1010</v>
      </c>
      <c r="E12756" t="s">
        <v>2061</v>
      </c>
      <c r="F12756" t="s">
        <v>25</v>
      </c>
      <c r="G12756" t="s">
        <v>2402</v>
      </c>
      <c r="H12756">
        <v>17766</v>
      </c>
      <c r="I12756">
        <v>9637</v>
      </c>
      <c r="J12756">
        <v>506</v>
      </c>
      <c r="K12756">
        <v>5928</v>
      </c>
      <c r="L12756">
        <v>30309</v>
      </c>
      <c r="M12756" t="s">
        <v>2043</v>
      </c>
      <c r="N12756" t="s">
        <v>2043</v>
      </c>
      <c r="O12756" t="s">
        <v>2043</v>
      </c>
      <c r="P12756" t="s">
        <v>2043</v>
      </c>
    </row>
    <row r="12757" spans="1:16" x14ac:dyDescent="0.2">
      <c r="A12757" t="s">
        <v>2327</v>
      </c>
      <c r="B12757">
        <v>316</v>
      </c>
      <c r="C12757">
        <v>2021</v>
      </c>
      <c r="D12757" t="s">
        <v>609</v>
      </c>
      <c r="E12757" t="s">
        <v>2044</v>
      </c>
      <c r="F12757" t="s">
        <v>28</v>
      </c>
      <c r="G12757" t="s">
        <v>1406</v>
      </c>
      <c r="H12757">
        <v>42353</v>
      </c>
      <c r="I12757">
        <v>9630</v>
      </c>
      <c r="J12757">
        <v>2003</v>
      </c>
      <c r="K12757">
        <v>79807</v>
      </c>
      <c r="L12757">
        <v>1583</v>
      </c>
      <c r="M12757" t="s">
        <v>2046</v>
      </c>
      <c r="N12757" t="s">
        <v>2043</v>
      </c>
      <c r="O12757" t="s">
        <v>2043</v>
      </c>
      <c r="P12757" t="s">
        <v>2043</v>
      </c>
    </row>
    <row r="12758" spans="1:16" x14ac:dyDescent="0.2">
      <c r="A12758" t="s">
        <v>2286</v>
      </c>
      <c r="B12758">
        <v>317</v>
      </c>
      <c r="C12758">
        <v>2021</v>
      </c>
      <c r="D12758" t="s">
        <v>980</v>
      </c>
      <c r="E12758" t="s">
        <v>2055</v>
      </c>
      <c r="F12758" t="s">
        <v>72</v>
      </c>
      <c r="G12758" t="s">
        <v>1617</v>
      </c>
      <c r="H12758">
        <v>25808</v>
      </c>
      <c r="I12758">
        <v>9609</v>
      </c>
      <c r="J12758">
        <v>908</v>
      </c>
      <c r="K12758">
        <v>9908</v>
      </c>
      <c r="L12758">
        <v>19100</v>
      </c>
      <c r="M12758" t="s">
        <v>2043</v>
      </c>
      <c r="N12758" t="s">
        <v>2043</v>
      </c>
      <c r="O12758" t="s">
        <v>2043</v>
      </c>
      <c r="P12758" t="s">
        <v>2043</v>
      </c>
    </row>
    <row r="12759" spans="1:16" x14ac:dyDescent="0.2">
      <c r="A12759" t="s">
        <v>2258</v>
      </c>
      <c r="B12759">
        <v>318</v>
      </c>
      <c r="C12759">
        <v>2021</v>
      </c>
      <c r="D12759" t="s">
        <v>214</v>
      </c>
      <c r="E12759" t="s">
        <v>920</v>
      </c>
      <c r="F12759" t="s">
        <v>41</v>
      </c>
      <c r="G12759" t="s">
        <v>1447</v>
      </c>
      <c r="H12759">
        <v>30412</v>
      </c>
      <c r="I12759">
        <v>9603</v>
      </c>
      <c r="J12759">
        <v>1905</v>
      </c>
      <c r="K12759">
        <v>50050</v>
      </c>
      <c r="L12759">
        <v>12788</v>
      </c>
      <c r="M12759" t="s">
        <v>2043</v>
      </c>
      <c r="N12759" t="s">
        <v>2043</v>
      </c>
      <c r="O12759" t="s">
        <v>2043</v>
      </c>
      <c r="P12759" t="s">
        <v>2043</v>
      </c>
    </row>
    <row r="12760" spans="1:16" x14ac:dyDescent="0.2">
      <c r="A12760" t="s">
        <v>2300</v>
      </c>
      <c r="B12760">
        <v>319</v>
      </c>
      <c r="C12760">
        <v>2021</v>
      </c>
      <c r="D12760" t="s">
        <v>166</v>
      </c>
      <c r="E12760" t="s">
        <v>2118</v>
      </c>
      <c r="F12760" t="s">
        <v>255</v>
      </c>
      <c r="G12760" t="s">
        <v>1733</v>
      </c>
      <c r="H12760">
        <v>10722</v>
      </c>
      <c r="I12760">
        <v>9602</v>
      </c>
      <c r="J12760">
        <v>551</v>
      </c>
      <c r="K12760">
        <v>9266</v>
      </c>
      <c r="L12760">
        <v>9625</v>
      </c>
      <c r="M12760" t="s">
        <v>2046</v>
      </c>
      <c r="N12760" t="s">
        <v>2043</v>
      </c>
      <c r="O12760" t="s">
        <v>2043</v>
      </c>
      <c r="P12760" t="s">
        <v>2043</v>
      </c>
    </row>
    <row r="12761" spans="1:16" x14ac:dyDescent="0.2">
      <c r="A12761" t="s">
        <v>2363</v>
      </c>
      <c r="B12761">
        <v>320</v>
      </c>
      <c r="C12761">
        <v>2021</v>
      </c>
      <c r="D12761" t="s">
        <v>1830</v>
      </c>
      <c r="E12761" t="s">
        <v>2042</v>
      </c>
      <c r="F12761" t="s">
        <v>98</v>
      </c>
      <c r="G12761" t="s">
        <v>1816</v>
      </c>
      <c r="H12761">
        <v>6799</v>
      </c>
      <c r="I12761">
        <v>9584</v>
      </c>
      <c r="J12761">
        <v>530</v>
      </c>
      <c r="K12761">
        <v>7753</v>
      </c>
      <c r="L12761">
        <v>33450</v>
      </c>
      <c r="M12761" t="s">
        <v>2043</v>
      </c>
      <c r="N12761" t="s">
        <v>2046</v>
      </c>
      <c r="O12761" t="s">
        <v>2043</v>
      </c>
      <c r="P12761" t="s">
        <v>2043</v>
      </c>
    </row>
    <row r="12762" spans="1:16" x14ac:dyDescent="0.2">
      <c r="A12762" t="s">
        <v>2333</v>
      </c>
      <c r="B12762">
        <v>321</v>
      </c>
      <c r="C12762">
        <v>2021</v>
      </c>
      <c r="D12762" t="s">
        <v>1104</v>
      </c>
      <c r="E12762" t="s">
        <v>2054</v>
      </c>
      <c r="F12762" t="s">
        <v>86</v>
      </c>
      <c r="G12762" t="s">
        <v>1572</v>
      </c>
      <c r="H12762">
        <v>13505</v>
      </c>
      <c r="I12762">
        <v>9552</v>
      </c>
      <c r="J12762">
        <v>516</v>
      </c>
      <c r="K12762">
        <v>14328</v>
      </c>
      <c r="L12762">
        <v>42000</v>
      </c>
      <c r="M12762" t="s">
        <v>2043</v>
      </c>
      <c r="N12762" t="s">
        <v>2043</v>
      </c>
      <c r="O12762" t="s">
        <v>2043</v>
      </c>
      <c r="P12762" t="s">
        <v>2043</v>
      </c>
    </row>
    <row r="12763" spans="1:16" x14ac:dyDescent="0.2">
      <c r="A12763" t="s">
        <v>2195</v>
      </c>
      <c r="B12763">
        <v>322</v>
      </c>
      <c r="C12763">
        <v>2021</v>
      </c>
      <c r="D12763" t="s">
        <v>1830</v>
      </c>
      <c r="E12763" t="s">
        <v>2042</v>
      </c>
      <c r="F12763" t="s">
        <v>25</v>
      </c>
      <c r="G12763" t="s">
        <v>1509</v>
      </c>
      <c r="H12763">
        <v>3901</v>
      </c>
      <c r="I12763">
        <v>9504</v>
      </c>
      <c r="J12763">
        <v>386</v>
      </c>
      <c r="K12763">
        <v>2686</v>
      </c>
      <c r="L12763">
        <v>7400</v>
      </c>
      <c r="M12763" t="s">
        <v>2043</v>
      </c>
      <c r="N12763" t="s">
        <v>2043</v>
      </c>
      <c r="O12763" t="s">
        <v>2043</v>
      </c>
      <c r="P12763" t="s">
        <v>2043</v>
      </c>
    </row>
    <row r="12764" spans="1:16" x14ac:dyDescent="0.2">
      <c r="A12764" t="s">
        <v>2705</v>
      </c>
      <c r="B12764">
        <v>323</v>
      </c>
      <c r="C12764">
        <v>2021</v>
      </c>
      <c r="D12764" t="s">
        <v>1359</v>
      </c>
      <c r="E12764" t="s">
        <v>2143</v>
      </c>
      <c r="F12764" t="s">
        <v>55</v>
      </c>
      <c r="G12764" t="s">
        <v>1413</v>
      </c>
      <c r="H12764">
        <v>103220</v>
      </c>
      <c r="I12764">
        <v>9498</v>
      </c>
      <c r="J12764">
        <v>213</v>
      </c>
      <c r="K12764">
        <v>9870</v>
      </c>
      <c r="L12764">
        <v>5477</v>
      </c>
      <c r="M12764" t="s">
        <v>2046</v>
      </c>
      <c r="N12764" t="s">
        <v>2043</v>
      </c>
      <c r="O12764" t="s">
        <v>2046</v>
      </c>
      <c r="P12764" t="s">
        <v>2043</v>
      </c>
    </row>
    <row r="12765" spans="1:16" x14ac:dyDescent="0.2">
      <c r="A12765" t="s">
        <v>2345</v>
      </c>
      <c r="B12765">
        <v>324</v>
      </c>
      <c r="C12765">
        <v>2021</v>
      </c>
      <c r="D12765" t="s">
        <v>1291</v>
      </c>
      <c r="E12765" t="s">
        <v>112</v>
      </c>
      <c r="F12765" t="s">
        <v>41</v>
      </c>
      <c r="G12765" t="s">
        <v>2581</v>
      </c>
      <c r="H12765">
        <v>17128</v>
      </c>
      <c r="I12765">
        <v>9437</v>
      </c>
      <c r="J12765">
        <v>1431</v>
      </c>
      <c r="K12765">
        <v>14026</v>
      </c>
      <c r="L12765">
        <v>44500</v>
      </c>
      <c r="M12765" t="s">
        <v>2043</v>
      </c>
      <c r="N12765" t="s">
        <v>2043</v>
      </c>
      <c r="O12765" t="s">
        <v>2043</v>
      </c>
      <c r="P12765" t="s">
        <v>2043</v>
      </c>
    </row>
    <row r="12766" spans="1:16" x14ac:dyDescent="0.2">
      <c r="A12766" t="s">
        <v>2424</v>
      </c>
      <c r="B12766">
        <v>325</v>
      </c>
      <c r="C12766">
        <v>2021</v>
      </c>
      <c r="D12766" t="s">
        <v>1104</v>
      </c>
      <c r="E12766" t="s">
        <v>2054</v>
      </c>
      <c r="F12766" t="s">
        <v>86</v>
      </c>
      <c r="G12766" t="s">
        <v>1412</v>
      </c>
      <c r="H12766">
        <v>11390</v>
      </c>
      <c r="I12766">
        <v>9385</v>
      </c>
      <c r="J12766">
        <v>770</v>
      </c>
      <c r="K12766">
        <v>14700</v>
      </c>
      <c r="L12766">
        <v>31000</v>
      </c>
      <c r="M12766" t="s">
        <v>2043</v>
      </c>
      <c r="N12766" t="s">
        <v>2043</v>
      </c>
      <c r="O12766" t="s">
        <v>2043</v>
      </c>
      <c r="P12766" t="s">
        <v>2043</v>
      </c>
    </row>
    <row r="12767" spans="1:16" x14ac:dyDescent="0.2">
      <c r="A12767" t="s">
        <v>2561</v>
      </c>
      <c r="B12767">
        <v>326</v>
      </c>
      <c r="C12767">
        <v>2021</v>
      </c>
      <c r="D12767" t="s">
        <v>175</v>
      </c>
      <c r="E12767" t="s">
        <v>2067</v>
      </c>
      <c r="F12767" t="s">
        <v>181</v>
      </c>
      <c r="G12767" t="s">
        <v>1549</v>
      </c>
      <c r="H12767">
        <v>14919</v>
      </c>
      <c r="I12767">
        <v>9363</v>
      </c>
      <c r="J12767">
        <v>1421</v>
      </c>
      <c r="K12767">
        <v>44004</v>
      </c>
      <c r="L12767">
        <v>7047</v>
      </c>
      <c r="M12767" t="s">
        <v>2043</v>
      </c>
      <c r="N12767" t="s">
        <v>2043</v>
      </c>
      <c r="O12767" t="s">
        <v>2043</v>
      </c>
      <c r="P12767" t="s">
        <v>2043</v>
      </c>
    </row>
    <row r="12768" spans="1:16" x14ac:dyDescent="0.2">
      <c r="A12768" t="s">
        <v>2359</v>
      </c>
      <c r="B12768">
        <v>327</v>
      </c>
      <c r="C12768">
        <v>2021</v>
      </c>
      <c r="D12768" t="s">
        <v>74</v>
      </c>
      <c r="E12768" t="s">
        <v>74</v>
      </c>
      <c r="F12768" t="s">
        <v>35</v>
      </c>
      <c r="G12768" t="s">
        <v>2360</v>
      </c>
      <c r="H12768">
        <v>8296</v>
      </c>
      <c r="I12768">
        <v>9361</v>
      </c>
      <c r="J12768">
        <v>696</v>
      </c>
      <c r="K12768">
        <v>8157</v>
      </c>
      <c r="L12768">
        <v>42000</v>
      </c>
      <c r="M12768" t="s">
        <v>2043</v>
      </c>
      <c r="N12768" t="s">
        <v>2043</v>
      </c>
      <c r="O12768" t="s">
        <v>2043</v>
      </c>
      <c r="P12768" t="s">
        <v>2043</v>
      </c>
    </row>
    <row r="12769" spans="1:16" x14ac:dyDescent="0.2">
      <c r="A12769" t="s">
        <v>2608</v>
      </c>
      <c r="B12769">
        <v>328</v>
      </c>
      <c r="C12769">
        <v>2021</v>
      </c>
      <c r="D12769" t="s">
        <v>920</v>
      </c>
      <c r="E12769" t="s">
        <v>920</v>
      </c>
      <c r="F12769" t="s">
        <v>22</v>
      </c>
      <c r="G12769" t="s">
        <v>1403</v>
      </c>
      <c r="H12769">
        <v>18257</v>
      </c>
      <c r="I12769">
        <v>9358</v>
      </c>
      <c r="J12769">
        <v>85</v>
      </c>
      <c r="K12769">
        <v>35697</v>
      </c>
      <c r="L12769">
        <v>1519</v>
      </c>
      <c r="M12769" t="s">
        <v>2043</v>
      </c>
      <c r="N12769" t="s">
        <v>2043</v>
      </c>
      <c r="O12769" t="s">
        <v>2043</v>
      </c>
      <c r="P12769" t="s">
        <v>2043</v>
      </c>
    </row>
    <row r="12770" spans="1:16" x14ac:dyDescent="0.2">
      <c r="A12770" t="s">
        <v>2329</v>
      </c>
      <c r="B12770">
        <v>329</v>
      </c>
      <c r="C12770">
        <v>2021</v>
      </c>
      <c r="D12770" t="s">
        <v>985</v>
      </c>
      <c r="E12770" t="s">
        <v>115</v>
      </c>
      <c r="F12770" t="s">
        <v>18</v>
      </c>
      <c r="G12770" t="s">
        <v>2490</v>
      </c>
      <c r="H12770">
        <v>709</v>
      </c>
      <c r="I12770">
        <v>9349</v>
      </c>
      <c r="J12770">
        <v>76</v>
      </c>
      <c r="K12770">
        <v>2277</v>
      </c>
      <c r="L12770">
        <v>14400</v>
      </c>
      <c r="M12770" t="s">
        <v>2043</v>
      </c>
      <c r="N12770" t="s">
        <v>2043</v>
      </c>
      <c r="O12770" t="s">
        <v>2043</v>
      </c>
      <c r="P12770" t="s">
        <v>2043</v>
      </c>
    </row>
    <row r="12771" spans="1:16" x14ac:dyDescent="0.2">
      <c r="A12771" t="s">
        <v>165</v>
      </c>
      <c r="B12771">
        <v>330</v>
      </c>
      <c r="C12771">
        <v>2021</v>
      </c>
      <c r="D12771" t="s">
        <v>166</v>
      </c>
      <c r="E12771" t="s">
        <v>2118</v>
      </c>
      <c r="F12771" t="s">
        <v>98</v>
      </c>
      <c r="G12771" t="s">
        <v>1499</v>
      </c>
      <c r="H12771">
        <v>6054</v>
      </c>
      <c r="I12771">
        <v>9286</v>
      </c>
      <c r="J12771">
        <v>170</v>
      </c>
      <c r="K12771">
        <v>14860</v>
      </c>
      <c r="L12771">
        <v>12900</v>
      </c>
      <c r="M12771" t="s">
        <v>2043</v>
      </c>
      <c r="N12771" t="s">
        <v>2043</v>
      </c>
      <c r="O12771" t="s">
        <v>2043</v>
      </c>
      <c r="P12771" t="s">
        <v>2043</v>
      </c>
    </row>
    <row r="12772" spans="1:16" x14ac:dyDescent="0.2">
      <c r="A12772" t="s">
        <v>2275</v>
      </c>
      <c r="B12772">
        <v>331</v>
      </c>
      <c r="C12772">
        <v>2021</v>
      </c>
      <c r="D12772" t="s">
        <v>1722</v>
      </c>
      <c r="E12772" t="s">
        <v>2064</v>
      </c>
      <c r="F12772" t="s">
        <v>86</v>
      </c>
      <c r="G12772" t="s">
        <v>1622</v>
      </c>
      <c r="H12772">
        <v>10816</v>
      </c>
      <c r="I12772">
        <v>9150</v>
      </c>
      <c r="J12772">
        <v>427</v>
      </c>
      <c r="K12772">
        <v>8504</v>
      </c>
      <c r="L12772">
        <v>21426</v>
      </c>
      <c r="M12772" t="s">
        <v>2043</v>
      </c>
      <c r="N12772" t="s">
        <v>2043</v>
      </c>
      <c r="O12772" t="s">
        <v>2043</v>
      </c>
      <c r="P12772" t="s">
        <v>2043</v>
      </c>
    </row>
    <row r="12773" spans="1:16" x14ac:dyDescent="0.2">
      <c r="A12773" t="s">
        <v>2254</v>
      </c>
      <c r="B12773">
        <v>332</v>
      </c>
      <c r="C12773">
        <v>2021</v>
      </c>
      <c r="D12773" t="s">
        <v>79</v>
      </c>
      <c r="E12773" t="s">
        <v>2044</v>
      </c>
      <c r="F12773" t="s">
        <v>28</v>
      </c>
      <c r="G12773" t="s">
        <v>1406</v>
      </c>
      <c r="H12773">
        <v>7879</v>
      </c>
      <c r="I12773">
        <v>9133</v>
      </c>
      <c r="J12773">
        <v>206</v>
      </c>
      <c r="K12773">
        <v>180518</v>
      </c>
      <c r="L12773">
        <v>5970</v>
      </c>
      <c r="M12773" t="s">
        <v>2043</v>
      </c>
      <c r="N12773" t="s">
        <v>2043</v>
      </c>
      <c r="O12773" t="s">
        <v>2043</v>
      </c>
      <c r="P12773" t="s">
        <v>2043</v>
      </c>
    </row>
    <row r="12774" spans="1:16" x14ac:dyDescent="0.2">
      <c r="A12774" t="s">
        <v>2189</v>
      </c>
      <c r="B12774">
        <v>333</v>
      </c>
      <c r="C12774">
        <v>2021</v>
      </c>
      <c r="D12774" t="s">
        <v>920</v>
      </c>
      <c r="E12774" t="s">
        <v>920</v>
      </c>
      <c r="F12774" t="s">
        <v>41</v>
      </c>
      <c r="G12774" t="s">
        <v>1611</v>
      </c>
      <c r="H12774">
        <v>9232</v>
      </c>
      <c r="I12774">
        <v>9093</v>
      </c>
      <c r="J12774">
        <v>510</v>
      </c>
      <c r="K12774">
        <v>14902</v>
      </c>
      <c r="L12774">
        <v>4104</v>
      </c>
      <c r="M12774" t="s">
        <v>2043</v>
      </c>
      <c r="N12774" t="s">
        <v>2043</v>
      </c>
      <c r="O12774" t="s">
        <v>2043</v>
      </c>
      <c r="P12774" t="s">
        <v>2043</v>
      </c>
    </row>
    <row r="12775" spans="1:16" x14ac:dyDescent="0.2">
      <c r="A12775" t="s">
        <v>790</v>
      </c>
      <c r="B12775">
        <v>334</v>
      </c>
      <c r="C12775">
        <v>2021</v>
      </c>
      <c r="D12775" t="s">
        <v>715</v>
      </c>
      <c r="E12775" t="s">
        <v>2143</v>
      </c>
      <c r="F12775" t="s">
        <v>28</v>
      </c>
      <c r="G12775" t="s">
        <v>1406</v>
      </c>
      <c r="H12775">
        <v>11408</v>
      </c>
      <c r="I12775">
        <v>9061</v>
      </c>
      <c r="J12775">
        <v>351</v>
      </c>
      <c r="K12775">
        <v>18043</v>
      </c>
      <c r="L12775">
        <v>50200</v>
      </c>
      <c r="M12775" t="s">
        <v>2043</v>
      </c>
      <c r="N12775" t="s">
        <v>2043</v>
      </c>
      <c r="O12775" t="s">
        <v>2043</v>
      </c>
      <c r="P12775" t="s">
        <v>2043</v>
      </c>
    </row>
    <row r="12776" spans="1:16" x14ac:dyDescent="0.2">
      <c r="A12776" t="s">
        <v>2313</v>
      </c>
      <c r="B12776">
        <v>335</v>
      </c>
      <c r="C12776">
        <v>2021</v>
      </c>
      <c r="D12776" t="s">
        <v>980</v>
      </c>
      <c r="E12776" t="s">
        <v>2055</v>
      </c>
      <c r="F12776" t="s">
        <v>41</v>
      </c>
      <c r="G12776" t="s">
        <v>1574</v>
      </c>
      <c r="H12776">
        <v>15232</v>
      </c>
      <c r="I12776">
        <v>9050</v>
      </c>
      <c r="J12776">
        <v>1628</v>
      </c>
      <c r="K12776">
        <v>12372</v>
      </c>
      <c r="L12776">
        <v>14500</v>
      </c>
      <c r="M12776" t="s">
        <v>2043</v>
      </c>
      <c r="N12776" t="s">
        <v>2043</v>
      </c>
      <c r="O12776" t="s">
        <v>2043</v>
      </c>
      <c r="P12776" t="s">
        <v>2043</v>
      </c>
    </row>
    <row r="12777" spans="1:16" x14ac:dyDescent="0.2">
      <c r="A12777" t="s">
        <v>2158</v>
      </c>
      <c r="B12777">
        <v>336</v>
      </c>
      <c r="C12777">
        <v>2021</v>
      </c>
      <c r="D12777" t="s">
        <v>118</v>
      </c>
      <c r="E12777" t="s">
        <v>2061</v>
      </c>
      <c r="F12777" t="s">
        <v>22</v>
      </c>
      <c r="G12777" t="s">
        <v>1502</v>
      </c>
      <c r="H12777">
        <v>36067</v>
      </c>
      <c r="I12777">
        <v>9048</v>
      </c>
      <c r="J12777">
        <v>3074</v>
      </c>
      <c r="K12777">
        <v>34588</v>
      </c>
      <c r="L12777">
        <v>56537</v>
      </c>
      <c r="M12777" t="s">
        <v>2043</v>
      </c>
      <c r="N12777" t="s">
        <v>2043</v>
      </c>
      <c r="O12777" t="s">
        <v>2043</v>
      </c>
      <c r="P12777" t="s">
        <v>2043</v>
      </c>
    </row>
    <row r="12778" spans="1:16" x14ac:dyDescent="0.2">
      <c r="A12778" t="s">
        <v>2304</v>
      </c>
      <c r="B12778">
        <v>337</v>
      </c>
      <c r="C12778">
        <v>2021</v>
      </c>
      <c r="D12778" t="s">
        <v>287</v>
      </c>
      <c r="E12778" t="s">
        <v>2067</v>
      </c>
      <c r="F12778" t="s">
        <v>28</v>
      </c>
      <c r="G12778" t="s">
        <v>1406</v>
      </c>
      <c r="H12778">
        <v>14629</v>
      </c>
      <c r="I12778">
        <v>9008</v>
      </c>
      <c r="J12778">
        <v>1269</v>
      </c>
      <c r="K12778">
        <v>14261</v>
      </c>
      <c r="L12778">
        <v>23500</v>
      </c>
      <c r="M12778" t="s">
        <v>2043</v>
      </c>
      <c r="N12778" t="s">
        <v>2043</v>
      </c>
      <c r="O12778" t="s">
        <v>2043</v>
      </c>
      <c r="P12778" t="s">
        <v>2043</v>
      </c>
    </row>
    <row r="12779" spans="1:16" x14ac:dyDescent="0.2">
      <c r="A12779" t="s">
        <v>2338</v>
      </c>
      <c r="B12779">
        <v>338</v>
      </c>
      <c r="C12779">
        <v>2021</v>
      </c>
      <c r="D12779" t="s">
        <v>214</v>
      </c>
      <c r="E12779" t="s">
        <v>920</v>
      </c>
      <c r="F12779" t="s">
        <v>146</v>
      </c>
      <c r="G12779" t="s">
        <v>1462</v>
      </c>
      <c r="H12779">
        <v>29728</v>
      </c>
      <c r="I12779">
        <v>8904</v>
      </c>
      <c r="J12779">
        <v>1205</v>
      </c>
      <c r="K12779">
        <v>46100</v>
      </c>
      <c r="L12779">
        <v>9299</v>
      </c>
      <c r="M12779" t="s">
        <v>2043</v>
      </c>
      <c r="N12779" t="s">
        <v>2043</v>
      </c>
      <c r="O12779" t="s">
        <v>2043</v>
      </c>
      <c r="P12779" t="s">
        <v>2043</v>
      </c>
    </row>
    <row r="12780" spans="1:16" x14ac:dyDescent="0.2">
      <c r="A12780" t="s">
        <v>2471</v>
      </c>
      <c r="B12780">
        <v>339</v>
      </c>
      <c r="C12780">
        <v>2021</v>
      </c>
      <c r="D12780" t="s">
        <v>65</v>
      </c>
      <c r="E12780" t="s">
        <v>2044</v>
      </c>
      <c r="F12780" t="s">
        <v>28</v>
      </c>
      <c r="G12780" t="s">
        <v>1406</v>
      </c>
      <c r="H12780">
        <v>8750</v>
      </c>
      <c r="I12780">
        <v>8897</v>
      </c>
      <c r="J12780">
        <v>102</v>
      </c>
      <c r="K12780">
        <v>28927</v>
      </c>
      <c r="L12780">
        <v>10407</v>
      </c>
      <c r="M12780" t="s">
        <v>2043</v>
      </c>
      <c r="N12780" t="s">
        <v>2043</v>
      </c>
      <c r="O12780" t="s">
        <v>2043</v>
      </c>
      <c r="P12780" t="s">
        <v>2043</v>
      </c>
    </row>
    <row r="12781" spans="1:16" x14ac:dyDescent="0.2">
      <c r="A12781" t="s">
        <v>762</v>
      </c>
      <c r="B12781">
        <v>340</v>
      </c>
      <c r="C12781">
        <v>2021</v>
      </c>
      <c r="D12781" t="s">
        <v>46</v>
      </c>
      <c r="E12781" t="s">
        <v>46</v>
      </c>
      <c r="F12781" t="s">
        <v>98</v>
      </c>
      <c r="G12781" t="s">
        <v>1561</v>
      </c>
      <c r="H12781">
        <v>62254</v>
      </c>
      <c r="I12781">
        <v>8856</v>
      </c>
      <c r="J12781">
        <v>1887</v>
      </c>
      <c r="K12781">
        <v>25169</v>
      </c>
      <c r="L12781">
        <v>19138</v>
      </c>
      <c r="M12781" t="s">
        <v>2043</v>
      </c>
      <c r="N12781" t="s">
        <v>2043</v>
      </c>
      <c r="O12781" t="s">
        <v>2043</v>
      </c>
      <c r="P12781" t="s">
        <v>2043</v>
      </c>
    </row>
    <row r="12782" spans="1:16" x14ac:dyDescent="0.2">
      <c r="A12782" t="s">
        <v>2390</v>
      </c>
      <c r="B12782">
        <v>341</v>
      </c>
      <c r="C12782">
        <v>2021</v>
      </c>
      <c r="D12782" t="s">
        <v>43</v>
      </c>
      <c r="E12782" t="s">
        <v>2044</v>
      </c>
      <c r="F12782" t="s">
        <v>18</v>
      </c>
      <c r="G12782" t="s">
        <v>1640</v>
      </c>
      <c r="I12782">
        <v>8853</v>
      </c>
      <c r="J12782">
        <v>829</v>
      </c>
      <c r="K12782">
        <v>29756</v>
      </c>
      <c r="L12782">
        <v>6329</v>
      </c>
      <c r="M12782" t="s">
        <v>2043</v>
      </c>
      <c r="N12782" t="s">
        <v>2043</v>
      </c>
      <c r="O12782" t="s">
        <v>2043</v>
      </c>
      <c r="P12782" t="s">
        <v>2043</v>
      </c>
    </row>
    <row r="12783" spans="1:16" x14ac:dyDescent="0.2">
      <c r="A12783" t="s">
        <v>2289</v>
      </c>
      <c r="B12783">
        <v>342</v>
      </c>
      <c r="C12783">
        <v>2021</v>
      </c>
      <c r="D12783" t="s">
        <v>214</v>
      </c>
      <c r="E12783" t="s">
        <v>920</v>
      </c>
      <c r="F12783" t="s">
        <v>22</v>
      </c>
      <c r="G12783" t="s">
        <v>1403</v>
      </c>
      <c r="H12783">
        <v>12493</v>
      </c>
      <c r="I12783">
        <v>8835</v>
      </c>
      <c r="J12783">
        <v>773</v>
      </c>
      <c r="K12783">
        <v>33471</v>
      </c>
      <c r="L12783">
        <v>9541</v>
      </c>
      <c r="M12783" t="s">
        <v>2043</v>
      </c>
      <c r="N12783" t="s">
        <v>2043</v>
      </c>
      <c r="O12783" t="s">
        <v>2043</v>
      </c>
      <c r="P12783" t="s">
        <v>2043</v>
      </c>
    </row>
    <row r="12784" spans="1:16" x14ac:dyDescent="0.2">
      <c r="A12784" t="s">
        <v>2265</v>
      </c>
      <c r="B12784">
        <v>343</v>
      </c>
      <c r="C12784">
        <v>2021</v>
      </c>
      <c r="D12784" t="s">
        <v>166</v>
      </c>
      <c r="E12784" t="s">
        <v>2118</v>
      </c>
      <c r="F12784" t="s">
        <v>55</v>
      </c>
      <c r="G12784" t="s">
        <v>1453</v>
      </c>
      <c r="H12784">
        <v>9686</v>
      </c>
      <c r="I12784">
        <v>8812</v>
      </c>
      <c r="J12784">
        <v>369</v>
      </c>
      <c r="K12784">
        <v>8107</v>
      </c>
      <c r="L12784">
        <v>13000</v>
      </c>
      <c r="M12784" t="s">
        <v>2043</v>
      </c>
      <c r="N12784" t="s">
        <v>2043</v>
      </c>
      <c r="O12784" t="s">
        <v>2043</v>
      </c>
      <c r="P12784" t="s">
        <v>2043</v>
      </c>
    </row>
    <row r="12785" spans="1:16" x14ac:dyDescent="0.2">
      <c r="A12785" t="s">
        <v>2386</v>
      </c>
      <c r="B12785">
        <v>344</v>
      </c>
      <c r="C12785">
        <v>2021</v>
      </c>
      <c r="D12785" t="s">
        <v>221</v>
      </c>
      <c r="E12785" t="s">
        <v>221</v>
      </c>
      <c r="F12785" t="s">
        <v>33</v>
      </c>
      <c r="G12785" t="s">
        <v>1642</v>
      </c>
      <c r="H12785">
        <v>6146</v>
      </c>
      <c r="I12785">
        <v>8797</v>
      </c>
      <c r="J12785">
        <v>133</v>
      </c>
      <c r="K12785">
        <v>5064</v>
      </c>
      <c r="L12785">
        <v>33000</v>
      </c>
      <c r="M12785" t="s">
        <v>2043</v>
      </c>
      <c r="N12785" t="s">
        <v>2043</v>
      </c>
      <c r="O12785" t="s">
        <v>2043</v>
      </c>
      <c r="P12785" t="s">
        <v>2043</v>
      </c>
    </row>
    <row r="12786" spans="1:16" x14ac:dyDescent="0.2">
      <c r="A12786" t="s">
        <v>2285</v>
      </c>
      <c r="B12786">
        <v>345</v>
      </c>
      <c r="C12786">
        <v>2021</v>
      </c>
      <c r="D12786" t="s">
        <v>972</v>
      </c>
      <c r="E12786" t="s">
        <v>112</v>
      </c>
      <c r="F12786" t="s">
        <v>35</v>
      </c>
      <c r="G12786" t="s">
        <v>1620</v>
      </c>
      <c r="H12786">
        <v>2763</v>
      </c>
      <c r="I12786">
        <v>8707</v>
      </c>
      <c r="J12786">
        <v>30</v>
      </c>
      <c r="K12786">
        <v>3336</v>
      </c>
      <c r="L12786">
        <v>18800</v>
      </c>
      <c r="M12786" t="s">
        <v>2043</v>
      </c>
      <c r="N12786" t="s">
        <v>2043</v>
      </c>
      <c r="O12786" t="s">
        <v>2043</v>
      </c>
      <c r="P12786" t="s">
        <v>2043</v>
      </c>
    </row>
    <row r="12787" spans="1:16" x14ac:dyDescent="0.2">
      <c r="A12787" t="s">
        <v>2295</v>
      </c>
      <c r="B12787">
        <v>346</v>
      </c>
      <c r="C12787">
        <v>2021</v>
      </c>
      <c r="D12787" t="s">
        <v>46</v>
      </c>
      <c r="E12787" t="s">
        <v>46</v>
      </c>
      <c r="F12787" t="s">
        <v>177</v>
      </c>
      <c r="G12787" t="s">
        <v>1741</v>
      </c>
      <c r="H12787">
        <v>11983</v>
      </c>
      <c r="I12787">
        <v>8682</v>
      </c>
      <c r="J12787">
        <v>666</v>
      </c>
      <c r="K12787">
        <v>19790</v>
      </c>
      <c r="L12787">
        <v>12617</v>
      </c>
      <c r="M12787" t="s">
        <v>2043</v>
      </c>
      <c r="N12787" t="s">
        <v>2043</v>
      </c>
      <c r="O12787" t="s">
        <v>2043</v>
      </c>
      <c r="P12787" t="s">
        <v>2043</v>
      </c>
    </row>
    <row r="12788" spans="1:16" x14ac:dyDescent="0.2">
      <c r="A12788" t="s">
        <v>1216</v>
      </c>
      <c r="B12788">
        <v>347</v>
      </c>
      <c r="C12788">
        <v>2021</v>
      </c>
      <c r="D12788" t="s">
        <v>43</v>
      </c>
      <c r="E12788" t="s">
        <v>2044</v>
      </c>
      <c r="F12788" t="s">
        <v>98</v>
      </c>
      <c r="G12788" t="s">
        <v>1648</v>
      </c>
      <c r="I12788">
        <v>8666</v>
      </c>
      <c r="J12788">
        <v>1173</v>
      </c>
      <c r="K12788">
        <v>25381</v>
      </c>
      <c r="L12788">
        <v>5849</v>
      </c>
      <c r="M12788" t="s">
        <v>2043</v>
      </c>
      <c r="N12788" t="s">
        <v>2043</v>
      </c>
      <c r="O12788" t="s">
        <v>2043</v>
      </c>
      <c r="P12788" t="s">
        <v>2043</v>
      </c>
    </row>
    <row r="12789" spans="1:16" x14ac:dyDescent="0.2">
      <c r="A12789" t="s">
        <v>2281</v>
      </c>
      <c r="B12789">
        <v>348</v>
      </c>
      <c r="C12789">
        <v>2021</v>
      </c>
      <c r="D12789" t="s">
        <v>97</v>
      </c>
      <c r="E12789" t="s">
        <v>2044</v>
      </c>
      <c r="F12789" t="s">
        <v>35</v>
      </c>
      <c r="G12789" t="s">
        <v>1494</v>
      </c>
      <c r="H12789">
        <v>1679</v>
      </c>
      <c r="I12789">
        <v>8658</v>
      </c>
      <c r="J12789">
        <v>178</v>
      </c>
      <c r="K12789">
        <v>105747</v>
      </c>
      <c r="L12789">
        <v>3000</v>
      </c>
      <c r="M12789" t="s">
        <v>2043</v>
      </c>
      <c r="N12789" t="s">
        <v>2043</v>
      </c>
      <c r="O12789" t="s">
        <v>2043</v>
      </c>
      <c r="P12789" t="s">
        <v>2043</v>
      </c>
    </row>
    <row r="12790" spans="1:16" x14ac:dyDescent="0.2">
      <c r="A12790" t="s">
        <v>2458</v>
      </c>
      <c r="B12790">
        <v>349</v>
      </c>
      <c r="C12790">
        <v>2021</v>
      </c>
      <c r="D12790" t="s">
        <v>970</v>
      </c>
      <c r="E12790" t="s">
        <v>2045</v>
      </c>
      <c r="F12790" t="s">
        <v>33</v>
      </c>
      <c r="G12790" t="s">
        <v>2459</v>
      </c>
      <c r="H12790">
        <v>39526</v>
      </c>
      <c r="I12790">
        <v>8599</v>
      </c>
      <c r="J12790">
        <v>1203</v>
      </c>
      <c r="K12790">
        <v>12327</v>
      </c>
      <c r="L12790">
        <v>80000</v>
      </c>
      <c r="M12790" t="s">
        <v>2043</v>
      </c>
      <c r="N12790" t="s">
        <v>2043</v>
      </c>
      <c r="O12790" t="s">
        <v>2043</v>
      </c>
      <c r="P12790" t="s">
        <v>2043</v>
      </c>
    </row>
    <row r="12791" spans="1:16" x14ac:dyDescent="0.2">
      <c r="A12791" t="s">
        <v>2549</v>
      </c>
      <c r="B12791">
        <v>350</v>
      </c>
      <c r="C12791">
        <v>2021</v>
      </c>
      <c r="D12791" t="s">
        <v>336</v>
      </c>
      <c r="E12791" t="s">
        <v>2118</v>
      </c>
      <c r="F12791" t="s">
        <v>22</v>
      </c>
      <c r="G12791" t="s">
        <v>1502</v>
      </c>
      <c r="H12791">
        <v>9572</v>
      </c>
      <c r="I12791">
        <v>8559</v>
      </c>
      <c r="J12791">
        <v>314</v>
      </c>
      <c r="K12791">
        <v>4174</v>
      </c>
      <c r="L12791">
        <v>26000</v>
      </c>
      <c r="M12791" t="s">
        <v>2043</v>
      </c>
      <c r="N12791" t="s">
        <v>2043</v>
      </c>
      <c r="O12791" t="s">
        <v>2043</v>
      </c>
      <c r="P12791" t="s">
        <v>2043</v>
      </c>
    </row>
    <row r="12792" spans="1:16" x14ac:dyDescent="0.2">
      <c r="A12792" t="s">
        <v>2227</v>
      </c>
      <c r="B12792">
        <v>351</v>
      </c>
      <c r="C12792">
        <v>2021</v>
      </c>
      <c r="D12792" t="s">
        <v>223</v>
      </c>
      <c r="E12792" t="s">
        <v>920</v>
      </c>
      <c r="F12792" t="s">
        <v>116</v>
      </c>
      <c r="G12792" t="s">
        <v>1529</v>
      </c>
      <c r="H12792">
        <v>22543</v>
      </c>
      <c r="I12792">
        <v>8542</v>
      </c>
      <c r="J12792">
        <v>613</v>
      </c>
      <c r="K12792">
        <v>23079</v>
      </c>
      <c r="L12792">
        <v>2886</v>
      </c>
      <c r="M12792" t="s">
        <v>2043</v>
      </c>
      <c r="N12792" t="s">
        <v>2043</v>
      </c>
      <c r="O12792" t="s">
        <v>2043</v>
      </c>
      <c r="P12792" t="s">
        <v>2043</v>
      </c>
    </row>
    <row r="12793" spans="1:16" x14ac:dyDescent="0.2">
      <c r="A12793" t="s">
        <v>2429</v>
      </c>
      <c r="B12793">
        <v>352</v>
      </c>
      <c r="C12793">
        <v>2021</v>
      </c>
      <c r="D12793" t="s">
        <v>2625</v>
      </c>
      <c r="E12793" t="s">
        <v>2143</v>
      </c>
      <c r="F12793" t="s">
        <v>33</v>
      </c>
      <c r="G12793" t="s">
        <v>1498</v>
      </c>
      <c r="H12793">
        <v>23819</v>
      </c>
      <c r="I12793">
        <v>8530</v>
      </c>
      <c r="J12793">
        <v>890</v>
      </c>
      <c r="K12793">
        <v>17868</v>
      </c>
      <c r="L12793">
        <v>18250</v>
      </c>
      <c r="M12793" t="s">
        <v>2043</v>
      </c>
      <c r="N12793" t="s">
        <v>2043</v>
      </c>
      <c r="O12793" t="s">
        <v>2043</v>
      </c>
      <c r="P12793" t="s">
        <v>2043</v>
      </c>
    </row>
    <row r="12794" spans="1:16" x14ac:dyDescent="0.2">
      <c r="A12794" t="s">
        <v>2623</v>
      </c>
      <c r="B12794">
        <v>353</v>
      </c>
      <c r="C12794">
        <v>2021</v>
      </c>
      <c r="D12794" t="s">
        <v>97</v>
      </c>
      <c r="E12794" t="s">
        <v>2044</v>
      </c>
      <c r="F12794" t="s">
        <v>125</v>
      </c>
      <c r="G12794" t="s">
        <v>1407</v>
      </c>
      <c r="H12794">
        <v>3867</v>
      </c>
      <c r="I12794">
        <v>8503</v>
      </c>
      <c r="J12794">
        <v>1061</v>
      </c>
      <c r="K12794">
        <v>247869</v>
      </c>
      <c r="L12794">
        <v>1400</v>
      </c>
      <c r="M12794" t="s">
        <v>2043</v>
      </c>
      <c r="N12794" t="s">
        <v>2043</v>
      </c>
      <c r="O12794" t="s">
        <v>2043</v>
      </c>
      <c r="P12794" t="s">
        <v>2043</v>
      </c>
    </row>
    <row r="12795" spans="1:16" x14ac:dyDescent="0.2">
      <c r="A12795" t="s">
        <v>2600</v>
      </c>
      <c r="B12795">
        <v>354</v>
      </c>
      <c r="C12795">
        <v>2021</v>
      </c>
      <c r="D12795" t="s">
        <v>100</v>
      </c>
      <c r="E12795" t="s">
        <v>112</v>
      </c>
      <c r="F12795" t="s">
        <v>28</v>
      </c>
      <c r="G12795" t="s">
        <v>2601</v>
      </c>
      <c r="H12795">
        <v>50688</v>
      </c>
      <c r="I12795">
        <v>8497</v>
      </c>
      <c r="J12795">
        <v>3513</v>
      </c>
      <c r="K12795">
        <v>17163</v>
      </c>
      <c r="L12795">
        <v>9123</v>
      </c>
      <c r="M12795" t="s">
        <v>2046</v>
      </c>
      <c r="N12795" t="s">
        <v>2043</v>
      </c>
      <c r="O12795" t="s">
        <v>2043</v>
      </c>
      <c r="P12795" t="s">
        <v>2043</v>
      </c>
    </row>
    <row r="12796" spans="1:16" x14ac:dyDescent="0.2">
      <c r="A12796" t="s">
        <v>1195</v>
      </c>
      <c r="B12796">
        <v>355</v>
      </c>
      <c r="C12796">
        <v>2021</v>
      </c>
      <c r="D12796" t="s">
        <v>46</v>
      </c>
      <c r="E12796" t="s">
        <v>46</v>
      </c>
      <c r="F12796" t="s">
        <v>113</v>
      </c>
      <c r="G12796" t="s">
        <v>1580</v>
      </c>
      <c r="H12796">
        <v>15033</v>
      </c>
      <c r="I12796">
        <v>8473</v>
      </c>
      <c r="J12796">
        <v>478</v>
      </c>
      <c r="K12796">
        <v>16083</v>
      </c>
      <c r="L12796">
        <v>14500</v>
      </c>
      <c r="M12796" t="s">
        <v>2043</v>
      </c>
      <c r="N12796" t="s">
        <v>2043</v>
      </c>
      <c r="O12796" t="s">
        <v>2043</v>
      </c>
      <c r="P12796" t="s">
        <v>2043</v>
      </c>
    </row>
    <row r="12797" spans="1:16" x14ac:dyDescent="0.2">
      <c r="A12797" t="s">
        <v>2674</v>
      </c>
      <c r="B12797">
        <v>356</v>
      </c>
      <c r="C12797">
        <v>2021</v>
      </c>
      <c r="D12797" t="s">
        <v>970</v>
      </c>
      <c r="E12797" t="s">
        <v>2045</v>
      </c>
      <c r="F12797" t="s">
        <v>125</v>
      </c>
      <c r="G12797" t="s">
        <v>2675</v>
      </c>
      <c r="H12797">
        <v>3124</v>
      </c>
      <c r="I12797">
        <v>8436</v>
      </c>
      <c r="J12797">
        <v>573</v>
      </c>
      <c r="K12797">
        <v>13577</v>
      </c>
      <c r="L12797">
        <v>30000</v>
      </c>
      <c r="M12797" t="s">
        <v>2043</v>
      </c>
      <c r="N12797" t="s">
        <v>2043</v>
      </c>
      <c r="O12797" t="s">
        <v>2043</v>
      </c>
      <c r="P12797" t="s">
        <v>2043</v>
      </c>
    </row>
    <row r="12798" spans="1:16" x14ac:dyDescent="0.2">
      <c r="A12798" t="s">
        <v>349</v>
      </c>
      <c r="B12798">
        <v>357</v>
      </c>
      <c r="C12798">
        <v>2021</v>
      </c>
      <c r="D12798" t="s">
        <v>1010</v>
      </c>
      <c r="E12798" t="s">
        <v>2061</v>
      </c>
      <c r="F12798" t="s">
        <v>177</v>
      </c>
      <c r="G12798" t="s">
        <v>1497</v>
      </c>
      <c r="H12798">
        <v>4072</v>
      </c>
      <c r="I12798">
        <v>8420</v>
      </c>
      <c r="J12798">
        <v>122</v>
      </c>
      <c r="K12798">
        <v>12932</v>
      </c>
      <c r="L12798">
        <v>39000</v>
      </c>
      <c r="M12798" t="s">
        <v>2043</v>
      </c>
      <c r="N12798" t="s">
        <v>2043</v>
      </c>
      <c r="O12798" t="s">
        <v>2043</v>
      </c>
      <c r="P12798" t="s">
        <v>2043</v>
      </c>
    </row>
    <row r="12799" spans="1:16" x14ac:dyDescent="0.2">
      <c r="A12799" t="s">
        <v>938</v>
      </c>
      <c r="B12799">
        <v>358</v>
      </c>
      <c r="C12799">
        <v>2021</v>
      </c>
      <c r="D12799" t="s">
        <v>57</v>
      </c>
      <c r="E12799" t="s">
        <v>2044</v>
      </c>
      <c r="F12799" t="s">
        <v>53</v>
      </c>
      <c r="G12799" t="s">
        <v>1416</v>
      </c>
      <c r="H12799">
        <v>26629</v>
      </c>
      <c r="I12799">
        <v>8402</v>
      </c>
      <c r="J12799">
        <v>1427</v>
      </c>
      <c r="K12799">
        <v>204680</v>
      </c>
      <c r="L12799">
        <v>19872</v>
      </c>
      <c r="M12799" t="s">
        <v>2043</v>
      </c>
      <c r="N12799" t="s">
        <v>2043</v>
      </c>
      <c r="O12799" t="s">
        <v>2043</v>
      </c>
      <c r="P12799" t="s">
        <v>2043</v>
      </c>
    </row>
    <row r="12800" spans="1:16" x14ac:dyDescent="0.2">
      <c r="A12800" t="s">
        <v>2495</v>
      </c>
      <c r="B12800">
        <v>359</v>
      </c>
      <c r="C12800">
        <v>2021</v>
      </c>
      <c r="D12800" t="s">
        <v>108</v>
      </c>
      <c r="E12800" t="s">
        <v>2055</v>
      </c>
      <c r="F12800" t="s">
        <v>28</v>
      </c>
      <c r="G12800" t="s">
        <v>2496</v>
      </c>
      <c r="H12800">
        <v>44248</v>
      </c>
      <c r="I12800">
        <v>8344</v>
      </c>
      <c r="J12800">
        <v>12</v>
      </c>
      <c r="K12800">
        <v>27323</v>
      </c>
      <c r="L12800">
        <v>9000</v>
      </c>
      <c r="M12800" t="s">
        <v>2043</v>
      </c>
      <c r="N12800" t="s">
        <v>2043</v>
      </c>
      <c r="O12800" t="s">
        <v>2043</v>
      </c>
      <c r="P12800" t="s">
        <v>2043</v>
      </c>
    </row>
    <row r="12801" spans="1:16" x14ac:dyDescent="0.2">
      <c r="A12801" t="s">
        <v>2466</v>
      </c>
      <c r="B12801">
        <v>360</v>
      </c>
      <c r="C12801">
        <v>2021</v>
      </c>
      <c r="D12801" t="s">
        <v>1353</v>
      </c>
      <c r="E12801" t="s">
        <v>2045</v>
      </c>
      <c r="F12801" t="s">
        <v>398</v>
      </c>
      <c r="G12801" t="s">
        <v>1531</v>
      </c>
      <c r="H12801">
        <v>3350</v>
      </c>
      <c r="I12801">
        <v>8341</v>
      </c>
      <c r="J12801">
        <v>173</v>
      </c>
      <c r="K12801">
        <v>4311</v>
      </c>
      <c r="L12801">
        <v>11006</v>
      </c>
      <c r="M12801" t="s">
        <v>2043</v>
      </c>
      <c r="N12801" t="s">
        <v>2043</v>
      </c>
      <c r="O12801" t="s">
        <v>2043</v>
      </c>
      <c r="P12801" t="s">
        <v>2043</v>
      </c>
    </row>
    <row r="12802" spans="1:16" x14ac:dyDescent="0.2">
      <c r="A12802" t="s">
        <v>2176</v>
      </c>
      <c r="B12802">
        <v>361</v>
      </c>
      <c r="C12802">
        <v>2021</v>
      </c>
      <c r="D12802" t="s">
        <v>998</v>
      </c>
      <c r="E12802" t="s">
        <v>115</v>
      </c>
      <c r="F12802" t="s">
        <v>146</v>
      </c>
      <c r="G12802" t="s">
        <v>1466</v>
      </c>
      <c r="H12802">
        <v>726</v>
      </c>
      <c r="I12802">
        <v>8322</v>
      </c>
      <c r="J12802">
        <v>102</v>
      </c>
      <c r="K12802">
        <v>2541</v>
      </c>
      <c r="L12802">
        <v>2958</v>
      </c>
      <c r="M12802" t="s">
        <v>2043</v>
      </c>
      <c r="N12802" t="s">
        <v>2043</v>
      </c>
      <c r="O12802" t="s">
        <v>2043</v>
      </c>
      <c r="P12802" t="s">
        <v>2043</v>
      </c>
    </row>
    <row r="12803" spans="1:16" x14ac:dyDescent="0.2">
      <c r="A12803" t="s">
        <v>2670</v>
      </c>
      <c r="B12803">
        <v>362</v>
      </c>
      <c r="C12803">
        <v>2021</v>
      </c>
      <c r="D12803" t="s">
        <v>998</v>
      </c>
      <c r="E12803" t="s">
        <v>115</v>
      </c>
      <c r="F12803" t="s">
        <v>44</v>
      </c>
      <c r="G12803" t="s">
        <v>1488</v>
      </c>
      <c r="H12803">
        <v>3651</v>
      </c>
      <c r="I12803">
        <v>8265</v>
      </c>
      <c r="J12803">
        <v>53</v>
      </c>
      <c r="K12803">
        <v>6355</v>
      </c>
      <c r="L12803">
        <v>9457</v>
      </c>
      <c r="M12803" t="s">
        <v>2043</v>
      </c>
      <c r="N12803" t="s">
        <v>2043</v>
      </c>
      <c r="O12803" t="s">
        <v>2043</v>
      </c>
      <c r="P12803" t="s">
        <v>2043</v>
      </c>
    </row>
    <row r="12804" spans="1:16" x14ac:dyDescent="0.2">
      <c r="A12804" t="s">
        <v>2543</v>
      </c>
      <c r="B12804">
        <v>363</v>
      </c>
      <c r="C12804">
        <v>2021</v>
      </c>
      <c r="D12804" t="s">
        <v>60</v>
      </c>
      <c r="E12804" t="s">
        <v>2114</v>
      </c>
      <c r="F12804" t="s">
        <v>22</v>
      </c>
      <c r="G12804" t="s">
        <v>1477</v>
      </c>
      <c r="H12804">
        <v>24892</v>
      </c>
      <c r="I12804">
        <v>8263</v>
      </c>
      <c r="J12804">
        <v>784</v>
      </c>
      <c r="K12804">
        <v>10875</v>
      </c>
      <c r="L12804">
        <v>271000</v>
      </c>
      <c r="M12804" t="s">
        <v>2043</v>
      </c>
      <c r="N12804" t="s">
        <v>2046</v>
      </c>
      <c r="O12804" t="s">
        <v>2043</v>
      </c>
      <c r="P12804" t="s">
        <v>2043</v>
      </c>
    </row>
    <row r="12805" spans="1:16" x14ac:dyDescent="0.2">
      <c r="A12805" t="s">
        <v>2302</v>
      </c>
      <c r="B12805">
        <v>364</v>
      </c>
      <c r="C12805">
        <v>2021</v>
      </c>
      <c r="D12805" t="s">
        <v>223</v>
      </c>
      <c r="E12805" t="s">
        <v>920</v>
      </c>
      <c r="F12805" t="s">
        <v>22</v>
      </c>
      <c r="G12805" t="s">
        <v>1403</v>
      </c>
      <c r="H12805">
        <v>7260</v>
      </c>
      <c r="I12805">
        <v>8260</v>
      </c>
      <c r="J12805">
        <v>1554</v>
      </c>
      <c r="K12805">
        <v>15876</v>
      </c>
      <c r="L12805">
        <v>2372</v>
      </c>
      <c r="M12805" t="s">
        <v>2043</v>
      </c>
      <c r="N12805" t="s">
        <v>2043</v>
      </c>
      <c r="O12805" t="s">
        <v>2043</v>
      </c>
      <c r="P12805" t="s">
        <v>2043</v>
      </c>
    </row>
    <row r="12806" spans="1:16" x14ac:dyDescent="0.2">
      <c r="A12806" t="s">
        <v>2551</v>
      </c>
      <c r="B12806">
        <v>365</v>
      </c>
      <c r="C12806">
        <v>2021</v>
      </c>
      <c r="D12806" t="s">
        <v>609</v>
      </c>
      <c r="E12806" t="s">
        <v>2044</v>
      </c>
      <c r="F12806" t="s">
        <v>86</v>
      </c>
      <c r="G12806" t="s">
        <v>1412</v>
      </c>
      <c r="H12806">
        <v>62844</v>
      </c>
      <c r="I12806">
        <v>8244</v>
      </c>
      <c r="J12806">
        <v>2089</v>
      </c>
      <c r="K12806">
        <v>126200</v>
      </c>
      <c r="L12806">
        <v>8890</v>
      </c>
      <c r="M12806" t="s">
        <v>2046</v>
      </c>
      <c r="N12806" t="s">
        <v>2043</v>
      </c>
      <c r="O12806" t="s">
        <v>2043</v>
      </c>
      <c r="P12806" t="s">
        <v>2043</v>
      </c>
    </row>
    <row r="12807" spans="1:16" x14ac:dyDescent="0.2">
      <c r="A12807" t="s">
        <v>2677</v>
      </c>
      <c r="B12807">
        <v>366</v>
      </c>
      <c r="C12807">
        <v>2021</v>
      </c>
      <c r="D12807" t="s">
        <v>987</v>
      </c>
      <c r="E12807" t="s">
        <v>2055</v>
      </c>
      <c r="F12807" t="s">
        <v>53</v>
      </c>
      <c r="G12807" t="s">
        <v>1793</v>
      </c>
      <c r="H12807">
        <v>922</v>
      </c>
      <c r="I12807">
        <v>8208</v>
      </c>
      <c r="J12807">
        <v>8</v>
      </c>
      <c r="K12807">
        <v>4272</v>
      </c>
      <c r="L12807">
        <v>2294</v>
      </c>
      <c r="M12807" t="s">
        <v>2043</v>
      </c>
      <c r="N12807" t="s">
        <v>2043</v>
      </c>
      <c r="O12807" t="s">
        <v>2043</v>
      </c>
      <c r="P12807" t="s">
        <v>2043</v>
      </c>
    </row>
    <row r="12808" spans="1:16" x14ac:dyDescent="0.2">
      <c r="A12808" t="s">
        <v>2510</v>
      </c>
      <c r="B12808">
        <v>367</v>
      </c>
      <c r="C12808">
        <v>2021</v>
      </c>
      <c r="D12808" t="s">
        <v>609</v>
      </c>
      <c r="E12808" t="s">
        <v>2044</v>
      </c>
      <c r="F12808" t="s">
        <v>177</v>
      </c>
      <c r="G12808" t="s">
        <v>1680</v>
      </c>
      <c r="H12808">
        <v>16878</v>
      </c>
      <c r="I12808">
        <v>8168</v>
      </c>
      <c r="J12808">
        <v>818</v>
      </c>
      <c r="K12808">
        <v>47482</v>
      </c>
      <c r="L12808">
        <v>14800</v>
      </c>
      <c r="M12808" t="s">
        <v>2043</v>
      </c>
      <c r="N12808" t="s">
        <v>2043</v>
      </c>
      <c r="O12808" t="s">
        <v>2043</v>
      </c>
      <c r="P12808" t="s">
        <v>2043</v>
      </c>
    </row>
    <row r="12809" spans="1:16" x14ac:dyDescent="0.2">
      <c r="A12809" t="s">
        <v>2584</v>
      </c>
      <c r="B12809">
        <v>368</v>
      </c>
      <c r="C12809">
        <v>2021</v>
      </c>
      <c r="D12809" t="s">
        <v>17</v>
      </c>
      <c r="E12809" t="s">
        <v>17</v>
      </c>
      <c r="F12809" t="s">
        <v>255</v>
      </c>
      <c r="G12809" t="s">
        <v>2585</v>
      </c>
      <c r="H12809">
        <v>7460</v>
      </c>
      <c r="I12809">
        <v>8168</v>
      </c>
      <c r="J12809">
        <v>223</v>
      </c>
      <c r="K12809">
        <v>5772</v>
      </c>
      <c r="L12809">
        <v>22250</v>
      </c>
      <c r="M12809" t="s">
        <v>2043</v>
      </c>
      <c r="N12809" t="s">
        <v>2043</v>
      </c>
      <c r="O12809" t="s">
        <v>2043</v>
      </c>
      <c r="P12809" t="s">
        <v>2043</v>
      </c>
    </row>
    <row r="12810" spans="1:16" x14ac:dyDescent="0.2">
      <c r="A12810" t="s">
        <v>1191</v>
      </c>
      <c r="B12810">
        <v>369</v>
      </c>
      <c r="C12810">
        <v>2021</v>
      </c>
      <c r="D12810" t="s">
        <v>40</v>
      </c>
      <c r="E12810" t="s">
        <v>2044</v>
      </c>
      <c r="F12810" t="s">
        <v>72</v>
      </c>
      <c r="G12810" t="s">
        <v>1421</v>
      </c>
      <c r="I12810">
        <v>8153</v>
      </c>
      <c r="J12810">
        <v>637</v>
      </c>
      <c r="K12810">
        <v>110152</v>
      </c>
      <c r="L12810">
        <v>3386</v>
      </c>
      <c r="M12810" t="s">
        <v>2043</v>
      </c>
      <c r="N12810" t="s">
        <v>2046</v>
      </c>
      <c r="O12810" t="s">
        <v>2043</v>
      </c>
      <c r="P12810" t="s">
        <v>2043</v>
      </c>
    </row>
    <row r="12811" spans="1:16" x14ac:dyDescent="0.2">
      <c r="A12811" t="s">
        <v>1644</v>
      </c>
      <c r="B12811">
        <v>370</v>
      </c>
      <c r="C12811">
        <v>2021</v>
      </c>
      <c r="D12811" t="s">
        <v>980</v>
      </c>
      <c r="E12811" t="s">
        <v>2055</v>
      </c>
      <c r="F12811" t="s">
        <v>98</v>
      </c>
      <c r="G12811" t="s">
        <v>1644</v>
      </c>
      <c r="H12811">
        <v>32765</v>
      </c>
      <c r="I12811">
        <v>8150</v>
      </c>
      <c r="J12811">
        <v>1279</v>
      </c>
      <c r="K12811">
        <v>9132</v>
      </c>
      <c r="L12811">
        <v>16040</v>
      </c>
      <c r="M12811" t="s">
        <v>2043</v>
      </c>
      <c r="N12811" t="s">
        <v>2046</v>
      </c>
      <c r="O12811" t="s">
        <v>2043</v>
      </c>
      <c r="P12811" t="s">
        <v>2043</v>
      </c>
    </row>
    <row r="12812" spans="1:16" x14ac:dyDescent="0.2">
      <c r="A12812" t="s">
        <v>2352</v>
      </c>
      <c r="B12812">
        <v>371</v>
      </c>
      <c r="C12812">
        <v>2021</v>
      </c>
      <c r="D12812" t="s">
        <v>1830</v>
      </c>
      <c r="E12812" t="s">
        <v>2042</v>
      </c>
      <c r="F12812" t="s">
        <v>199</v>
      </c>
      <c r="G12812" t="s">
        <v>1825</v>
      </c>
      <c r="H12812">
        <v>7988</v>
      </c>
      <c r="I12812">
        <v>8112</v>
      </c>
      <c r="J12812">
        <v>264</v>
      </c>
      <c r="K12812">
        <v>3944</v>
      </c>
      <c r="L12812">
        <v>27218</v>
      </c>
      <c r="M12812" t="s">
        <v>2043</v>
      </c>
      <c r="N12812" t="s">
        <v>2043</v>
      </c>
      <c r="O12812" t="s">
        <v>2043</v>
      </c>
      <c r="P12812" t="s">
        <v>2043</v>
      </c>
    </row>
    <row r="12813" spans="1:16" x14ac:dyDescent="0.2">
      <c r="A12813" t="s">
        <v>2355</v>
      </c>
      <c r="B12813">
        <v>372</v>
      </c>
      <c r="C12813">
        <v>2021</v>
      </c>
      <c r="D12813" t="s">
        <v>65</v>
      </c>
      <c r="E12813" t="s">
        <v>2044</v>
      </c>
      <c r="F12813" t="s">
        <v>33</v>
      </c>
      <c r="G12813" t="s">
        <v>1624</v>
      </c>
      <c r="H12813">
        <v>13364</v>
      </c>
      <c r="I12813">
        <v>8099</v>
      </c>
      <c r="J12813">
        <v>531</v>
      </c>
      <c r="K12813">
        <v>28607</v>
      </c>
      <c r="L12813">
        <v>7495</v>
      </c>
      <c r="M12813" t="s">
        <v>2043</v>
      </c>
      <c r="N12813" t="s">
        <v>2043</v>
      </c>
      <c r="O12813" t="s">
        <v>2043</v>
      </c>
      <c r="P12813" t="s">
        <v>2043</v>
      </c>
    </row>
    <row r="12814" spans="1:16" x14ac:dyDescent="0.2">
      <c r="A12814" t="s">
        <v>2545</v>
      </c>
      <c r="B12814">
        <v>373</v>
      </c>
      <c r="C12814">
        <v>2021</v>
      </c>
      <c r="D12814" t="s">
        <v>175</v>
      </c>
      <c r="E12814" t="s">
        <v>2067</v>
      </c>
      <c r="F12814" t="s">
        <v>55</v>
      </c>
      <c r="G12814" t="s">
        <v>2412</v>
      </c>
      <c r="H12814">
        <v>72052</v>
      </c>
      <c r="I12814">
        <v>8086</v>
      </c>
      <c r="J12814">
        <v>2197</v>
      </c>
      <c r="K12814">
        <v>23109</v>
      </c>
      <c r="L12814">
        <v>9500</v>
      </c>
      <c r="M12814" t="s">
        <v>2043</v>
      </c>
      <c r="N12814" t="s">
        <v>2043</v>
      </c>
      <c r="O12814" t="s">
        <v>2043</v>
      </c>
      <c r="P12814" t="s">
        <v>2043</v>
      </c>
    </row>
    <row r="12815" spans="1:16" x14ac:dyDescent="0.2">
      <c r="A12815" t="s">
        <v>2451</v>
      </c>
      <c r="B12815">
        <v>374</v>
      </c>
      <c r="C12815">
        <v>2021</v>
      </c>
      <c r="D12815" t="s">
        <v>40</v>
      </c>
      <c r="E12815" t="s">
        <v>2044</v>
      </c>
      <c r="F12815" t="s">
        <v>53</v>
      </c>
      <c r="G12815" t="s">
        <v>1416</v>
      </c>
      <c r="I12815">
        <v>8058</v>
      </c>
      <c r="J12815">
        <v>204</v>
      </c>
      <c r="K12815">
        <v>57595</v>
      </c>
      <c r="L12815">
        <v>2729</v>
      </c>
      <c r="M12815" t="s">
        <v>2043</v>
      </c>
      <c r="N12815" t="s">
        <v>2043</v>
      </c>
      <c r="O12815" t="s">
        <v>2043</v>
      </c>
      <c r="P12815" t="s">
        <v>2043</v>
      </c>
    </row>
    <row r="12816" spans="1:16" x14ac:dyDescent="0.2">
      <c r="A12816" t="s">
        <v>2554</v>
      </c>
      <c r="B12816">
        <v>375</v>
      </c>
      <c r="C12816">
        <v>2021</v>
      </c>
      <c r="D12816" t="s">
        <v>1138</v>
      </c>
      <c r="E12816" t="s">
        <v>2044</v>
      </c>
      <c r="F12816" t="s">
        <v>146</v>
      </c>
      <c r="G12816" t="s">
        <v>1465</v>
      </c>
      <c r="H12816">
        <v>106235</v>
      </c>
      <c r="I12816">
        <v>8042</v>
      </c>
      <c r="J12816">
        <v>1691</v>
      </c>
      <c r="K12816">
        <v>47234</v>
      </c>
      <c r="L12816">
        <v>5618</v>
      </c>
      <c r="M12816" t="s">
        <v>2043</v>
      </c>
      <c r="N12816" t="s">
        <v>2043</v>
      </c>
      <c r="O12816" t="s">
        <v>2043</v>
      </c>
      <c r="P12816" t="s">
        <v>2043</v>
      </c>
    </row>
    <row r="12817" spans="1:16" x14ac:dyDescent="0.2">
      <c r="A12817" t="s">
        <v>444</v>
      </c>
      <c r="B12817">
        <v>376</v>
      </c>
      <c r="C12817">
        <v>2021</v>
      </c>
      <c r="D12817" t="s">
        <v>65</v>
      </c>
      <c r="E12817" t="s">
        <v>2044</v>
      </c>
      <c r="F12817" t="s">
        <v>53</v>
      </c>
      <c r="G12817" t="s">
        <v>1416</v>
      </c>
      <c r="H12817">
        <v>9858</v>
      </c>
      <c r="I12817">
        <v>7909</v>
      </c>
      <c r="J12817">
        <v>732</v>
      </c>
      <c r="K12817">
        <v>73566</v>
      </c>
      <c r="L12817">
        <v>7300</v>
      </c>
      <c r="M12817" t="s">
        <v>2043</v>
      </c>
      <c r="N12817" t="s">
        <v>2043</v>
      </c>
      <c r="O12817" t="s">
        <v>2043</v>
      </c>
      <c r="P12817" t="s">
        <v>2043</v>
      </c>
    </row>
    <row r="12818" spans="1:16" x14ac:dyDescent="0.2">
      <c r="A12818" t="s">
        <v>854</v>
      </c>
      <c r="B12818">
        <v>377</v>
      </c>
      <c r="C12818">
        <v>2021</v>
      </c>
      <c r="D12818" t="s">
        <v>60</v>
      </c>
      <c r="E12818" t="s">
        <v>2114</v>
      </c>
      <c r="F12818" t="s">
        <v>177</v>
      </c>
      <c r="G12818" t="s">
        <v>1618</v>
      </c>
      <c r="H12818">
        <v>18507</v>
      </c>
      <c r="I12818">
        <v>7807</v>
      </c>
      <c r="J12818">
        <v>52</v>
      </c>
      <c r="K12818">
        <v>9946</v>
      </c>
      <c r="L12818">
        <v>177895</v>
      </c>
      <c r="M12818" t="s">
        <v>2043</v>
      </c>
      <c r="N12818" t="s">
        <v>2043</v>
      </c>
      <c r="O12818" t="s">
        <v>2043</v>
      </c>
      <c r="P12818" t="s">
        <v>2043</v>
      </c>
    </row>
    <row r="12819" spans="1:16" x14ac:dyDescent="0.2">
      <c r="A12819" t="s">
        <v>2436</v>
      </c>
      <c r="B12819">
        <v>378</v>
      </c>
      <c r="C12819">
        <v>2021</v>
      </c>
      <c r="D12819" t="s">
        <v>980</v>
      </c>
      <c r="E12819" t="s">
        <v>2055</v>
      </c>
      <c r="F12819" t="s">
        <v>53</v>
      </c>
      <c r="G12819" t="s">
        <v>1878</v>
      </c>
      <c r="H12819">
        <v>13866</v>
      </c>
      <c r="I12819">
        <v>7801</v>
      </c>
      <c r="J12819">
        <v>780</v>
      </c>
      <c r="K12819">
        <v>16970</v>
      </c>
      <c r="L12819">
        <v>7300</v>
      </c>
      <c r="M12819" t="s">
        <v>2043</v>
      </c>
      <c r="N12819" t="s">
        <v>2043</v>
      </c>
      <c r="O12819" t="s">
        <v>2043</v>
      </c>
      <c r="P12819" t="s">
        <v>2043</v>
      </c>
    </row>
    <row r="12820" spans="1:16" x14ac:dyDescent="0.2">
      <c r="A12820" t="s">
        <v>2341</v>
      </c>
      <c r="B12820">
        <v>379</v>
      </c>
      <c r="C12820">
        <v>2021</v>
      </c>
      <c r="D12820" t="s">
        <v>223</v>
      </c>
      <c r="E12820" t="s">
        <v>920</v>
      </c>
      <c r="F12820" t="s">
        <v>116</v>
      </c>
      <c r="G12820" t="s">
        <v>1529</v>
      </c>
      <c r="H12820">
        <v>28778</v>
      </c>
      <c r="I12820">
        <v>7719</v>
      </c>
      <c r="J12820">
        <v>211</v>
      </c>
      <c r="K12820">
        <v>44165</v>
      </c>
      <c r="L12820">
        <v>4739</v>
      </c>
      <c r="M12820" t="s">
        <v>2043</v>
      </c>
      <c r="N12820" t="s">
        <v>2043</v>
      </c>
      <c r="O12820" t="s">
        <v>2043</v>
      </c>
      <c r="P12820" t="s">
        <v>2043</v>
      </c>
    </row>
    <row r="12821" spans="1:16" x14ac:dyDescent="0.2">
      <c r="A12821" t="s">
        <v>2637</v>
      </c>
      <c r="B12821">
        <v>380</v>
      </c>
      <c r="C12821">
        <v>2021</v>
      </c>
      <c r="D12821" t="s">
        <v>636</v>
      </c>
      <c r="E12821" t="s">
        <v>2045</v>
      </c>
      <c r="F12821" t="s">
        <v>55</v>
      </c>
      <c r="G12821" t="s">
        <v>1543</v>
      </c>
      <c r="H12821">
        <v>104897</v>
      </c>
      <c r="I12821">
        <v>7679</v>
      </c>
      <c r="J12821">
        <v>1826</v>
      </c>
      <c r="K12821">
        <v>10931</v>
      </c>
      <c r="L12821">
        <v>11950</v>
      </c>
      <c r="M12821" t="s">
        <v>2043</v>
      </c>
      <c r="N12821" t="s">
        <v>2043</v>
      </c>
      <c r="O12821" t="s">
        <v>2043</v>
      </c>
      <c r="P12821" t="s">
        <v>2043</v>
      </c>
    </row>
    <row r="12822" spans="1:16" x14ac:dyDescent="0.2">
      <c r="A12822" t="s">
        <v>2513</v>
      </c>
      <c r="B12822">
        <v>381</v>
      </c>
      <c r="C12822">
        <v>2021</v>
      </c>
      <c r="D12822" t="s">
        <v>57</v>
      </c>
      <c r="E12822" t="s">
        <v>2044</v>
      </c>
      <c r="F12822" t="s">
        <v>210</v>
      </c>
      <c r="G12822" t="s">
        <v>1526</v>
      </c>
      <c r="H12822">
        <v>18768</v>
      </c>
      <c r="I12822">
        <v>7676</v>
      </c>
      <c r="J12822">
        <v>1057</v>
      </c>
      <c r="K12822">
        <v>183349</v>
      </c>
      <c r="L12822">
        <v>17584</v>
      </c>
      <c r="M12822" t="s">
        <v>2043</v>
      </c>
      <c r="N12822" t="s">
        <v>2043</v>
      </c>
      <c r="O12822" t="s">
        <v>2043</v>
      </c>
      <c r="P12822" t="s">
        <v>2043</v>
      </c>
    </row>
    <row r="12823" spans="1:16" x14ac:dyDescent="0.2">
      <c r="A12823" t="s">
        <v>2245</v>
      </c>
      <c r="B12823">
        <v>382</v>
      </c>
      <c r="C12823">
        <v>2021</v>
      </c>
      <c r="D12823" t="s">
        <v>214</v>
      </c>
      <c r="E12823" t="s">
        <v>920</v>
      </c>
      <c r="F12823" t="s">
        <v>98</v>
      </c>
      <c r="G12823" t="s">
        <v>1561</v>
      </c>
      <c r="H12823">
        <v>22178</v>
      </c>
      <c r="I12823">
        <v>7607</v>
      </c>
      <c r="J12823">
        <v>1469</v>
      </c>
      <c r="K12823">
        <v>48116</v>
      </c>
      <c r="L12823">
        <v>12318</v>
      </c>
      <c r="M12823" t="s">
        <v>2043</v>
      </c>
      <c r="N12823" t="s">
        <v>2043</v>
      </c>
      <c r="O12823" t="s">
        <v>2043</v>
      </c>
      <c r="P12823" t="s">
        <v>2043</v>
      </c>
    </row>
    <row r="12824" spans="1:16" x14ac:dyDescent="0.2">
      <c r="A12824" t="s">
        <v>2521</v>
      </c>
      <c r="B12824">
        <v>383</v>
      </c>
      <c r="C12824">
        <v>2021</v>
      </c>
      <c r="D12824" t="s">
        <v>1111</v>
      </c>
      <c r="E12824" t="s">
        <v>221</v>
      </c>
      <c r="F12824" t="s">
        <v>35</v>
      </c>
      <c r="G12824" t="s">
        <v>1435</v>
      </c>
      <c r="H12824">
        <v>17318</v>
      </c>
      <c r="I12824">
        <v>7566</v>
      </c>
      <c r="J12824">
        <v>901</v>
      </c>
      <c r="K12824">
        <v>5777</v>
      </c>
      <c r="L12824">
        <v>6100</v>
      </c>
      <c r="M12824" t="s">
        <v>2043</v>
      </c>
      <c r="N12824" t="s">
        <v>2043</v>
      </c>
      <c r="O12824" t="s">
        <v>2043</v>
      </c>
      <c r="P12824" t="s">
        <v>2043</v>
      </c>
    </row>
    <row r="12825" spans="1:16" x14ac:dyDescent="0.2">
      <c r="A12825" t="s">
        <v>2676</v>
      </c>
      <c r="B12825">
        <v>384</v>
      </c>
      <c r="C12825">
        <v>2021</v>
      </c>
      <c r="D12825" t="s">
        <v>1727</v>
      </c>
      <c r="E12825" t="s">
        <v>2064</v>
      </c>
      <c r="F12825" t="s">
        <v>98</v>
      </c>
      <c r="G12825" t="s">
        <v>1499</v>
      </c>
      <c r="H12825">
        <v>14953</v>
      </c>
      <c r="I12825">
        <v>7556</v>
      </c>
      <c r="J12825">
        <v>414</v>
      </c>
      <c r="K12825">
        <v>18455</v>
      </c>
      <c r="L12825">
        <v>27000</v>
      </c>
      <c r="M12825" t="s">
        <v>2043</v>
      </c>
      <c r="N12825" t="s">
        <v>2043</v>
      </c>
      <c r="O12825" t="s">
        <v>2043</v>
      </c>
      <c r="P12825" t="s">
        <v>2043</v>
      </c>
    </row>
    <row r="12826" spans="1:16" x14ac:dyDescent="0.2">
      <c r="A12826" t="s">
        <v>2354</v>
      </c>
      <c r="B12826">
        <v>385</v>
      </c>
      <c r="C12826">
        <v>2021</v>
      </c>
      <c r="D12826" t="s">
        <v>1838</v>
      </c>
      <c r="E12826" t="s">
        <v>2042</v>
      </c>
      <c r="F12826" t="s">
        <v>28</v>
      </c>
      <c r="G12826" t="s">
        <v>1406</v>
      </c>
      <c r="H12826">
        <v>5809</v>
      </c>
      <c r="I12826">
        <v>7548</v>
      </c>
      <c r="J12826">
        <v>323</v>
      </c>
      <c r="K12826">
        <v>7043</v>
      </c>
      <c r="L12826">
        <v>33522</v>
      </c>
      <c r="M12826" t="s">
        <v>2043</v>
      </c>
      <c r="N12826" t="s">
        <v>2043</v>
      </c>
      <c r="O12826" t="s">
        <v>2043</v>
      </c>
      <c r="P12826" t="s">
        <v>2043</v>
      </c>
    </row>
    <row r="12827" spans="1:16" x14ac:dyDescent="0.2">
      <c r="A12827" t="s">
        <v>2522</v>
      </c>
      <c r="B12827">
        <v>386</v>
      </c>
      <c r="C12827">
        <v>2021</v>
      </c>
      <c r="D12827" t="s">
        <v>65</v>
      </c>
      <c r="E12827" t="s">
        <v>2044</v>
      </c>
      <c r="F12827" t="s">
        <v>53</v>
      </c>
      <c r="G12827" t="s">
        <v>1404</v>
      </c>
      <c r="H12827">
        <v>16602</v>
      </c>
      <c r="I12827">
        <v>7536</v>
      </c>
      <c r="J12827">
        <v>1216</v>
      </c>
      <c r="K12827">
        <v>27542</v>
      </c>
      <c r="L12827">
        <v>5266</v>
      </c>
      <c r="M12827" t="s">
        <v>2043</v>
      </c>
      <c r="N12827" t="s">
        <v>2043</v>
      </c>
      <c r="O12827" t="s">
        <v>2043</v>
      </c>
      <c r="P12827" t="s">
        <v>2043</v>
      </c>
    </row>
    <row r="12828" spans="1:16" x14ac:dyDescent="0.2">
      <c r="A12828" t="s">
        <v>2326</v>
      </c>
      <c r="B12828">
        <v>387</v>
      </c>
      <c r="C12828">
        <v>2021</v>
      </c>
      <c r="D12828" t="s">
        <v>91</v>
      </c>
      <c r="E12828" t="s">
        <v>2118</v>
      </c>
      <c r="F12828" t="s">
        <v>93</v>
      </c>
      <c r="G12828" t="s">
        <v>1457</v>
      </c>
      <c r="H12828">
        <v>26655</v>
      </c>
      <c r="I12828">
        <v>7532</v>
      </c>
      <c r="J12828">
        <v>797</v>
      </c>
      <c r="K12828">
        <v>16311</v>
      </c>
      <c r="L12828">
        <v>9372</v>
      </c>
      <c r="M12828" t="s">
        <v>2043</v>
      </c>
      <c r="N12828" t="s">
        <v>2043</v>
      </c>
      <c r="O12828" t="s">
        <v>2043</v>
      </c>
      <c r="P12828" t="s">
        <v>2043</v>
      </c>
    </row>
    <row r="12829" spans="1:16" x14ac:dyDescent="0.2">
      <c r="A12829" t="s">
        <v>1700</v>
      </c>
      <c r="B12829">
        <v>388</v>
      </c>
      <c r="C12829">
        <v>2021</v>
      </c>
      <c r="D12829" t="s">
        <v>46</v>
      </c>
      <c r="E12829" t="s">
        <v>46</v>
      </c>
      <c r="F12829" t="s">
        <v>22</v>
      </c>
      <c r="G12829" t="s">
        <v>1403</v>
      </c>
      <c r="H12829">
        <v>11350</v>
      </c>
      <c r="I12829">
        <v>7504</v>
      </c>
      <c r="J12829">
        <v>330</v>
      </c>
      <c r="K12829">
        <v>13835</v>
      </c>
      <c r="L12829">
        <v>9220</v>
      </c>
      <c r="M12829" t="s">
        <v>2043</v>
      </c>
      <c r="N12829" t="s">
        <v>2043</v>
      </c>
      <c r="O12829" t="s">
        <v>2043</v>
      </c>
      <c r="P12829" t="s">
        <v>2043</v>
      </c>
    </row>
    <row r="12830" spans="1:16" x14ac:dyDescent="0.2">
      <c r="A12830" t="s">
        <v>2260</v>
      </c>
      <c r="B12830">
        <v>389</v>
      </c>
      <c r="C12830">
        <v>2021</v>
      </c>
      <c r="D12830" t="s">
        <v>1722</v>
      </c>
      <c r="E12830" t="s">
        <v>2064</v>
      </c>
      <c r="F12830" t="s">
        <v>44</v>
      </c>
      <c r="G12830" t="s">
        <v>1898</v>
      </c>
      <c r="H12830">
        <v>4391</v>
      </c>
      <c r="I12830">
        <v>7503</v>
      </c>
      <c r="J12830">
        <v>347</v>
      </c>
      <c r="K12830">
        <v>6637</v>
      </c>
      <c r="L12830">
        <v>12100</v>
      </c>
      <c r="M12830" t="s">
        <v>2043</v>
      </c>
      <c r="N12830" t="s">
        <v>2043</v>
      </c>
      <c r="O12830" t="s">
        <v>2043</v>
      </c>
      <c r="P12830" t="s">
        <v>2043</v>
      </c>
    </row>
    <row r="12831" spans="1:16" x14ac:dyDescent="0.2">
      <c r="A12831" t="s">
        <v>2602</v>
      </c>
      <c r="B12831">
        <v>390</v>
      </c>
      <c r="C12831">
        <v>2021</v>
      </c>
      <c r="D12831" t="s">
        <v>1288</v>
      </c>
      <c r="E12831" t="s">
        <v>112</v>
      </c>
      <c r="F12831" t="s">
        <v>398</v>
      </c>
      <c r="G12831" t="s">
        <v>1512</v>
      </c>
      <c r="H12831">
        <v>2421</v>
      </c>
      <c r="I12831">
        <v>7502</v>
      </c>
      <c r="J12831">
        <v>382</v>
      </c>
      <c r="K12831">
        <v>3360</v>
      </c>
      <c r="L12831">
        <v>9000</v>
      </c>
      <c r="M12831" t="s">
        <v>2043</v>
      </c>
      <c r="N12831" t="s">
        <v>2043</v>
      </c>
      <c r="O12831" t="s">
        <v>2043</v>
      </c>
      <c r="P12831" t="s">
        <v>2043</v>
      </c>
    </row>
    <row r="12832" spans="1:16" x14ac:dyDescent="0.2">
      <c r="A12832" t="s">
        <v>2445</v>
      </c>
      <c r="B12832">
        <v>391</v>
      </c>
      <c r="C12832">
        <v>2021</v>
      </c>
      <c r="D12832" t="s">
        <v>1353</v>
      </c>
      <c r="E12832" t="s">
        <v>2045</v>
      </c>
      <c r="F12832" t="s">
        <v>35</v>
      </c>
      <c r="G12832" t="s">
        <v>1431</v>
      </c>
      <c r="H12832">
        <v>11090</v>
      </c>
      <c r="I12832">
        <v>7464</v>
      </c>
      <c r="J12832">
        <v>483</v>
      </c>
      <c r="K12832">
        <v>4794</v>
      </c>
      <c r="L12832">
        <v>27200</v>
      </c>
      <c r="M12832" t="s">
        <v>2043</v>
      </c>
      <c r="N12832" t="s">
        <v>2043</v>
      </c>
      <c r="O12832" t="s">
        <v>2043</v>
      </c>
      <c r="P12832" t="s">
        <v>2043</v>
      </c>
    </row>
    <row r="12833" spans="1:16" x14ac:dyDescent="0.2">
      <c r="A12833" t="s">
        <v>2288</v>
      </c>
      <c r="B12833">
        <v>392</v>
      </c>
      <c r="C12833">
        <v>2021</v>
      </c>
      <c r="D12833" t="s">
        <v>17</v>
      </c>
      <c r="E12833" t="s">
        <v>17</v>
      </c>
      <c r="F12833" t="s">
        <v>18</v>
      </c>
      <c r="G12833" t="s">
        <v>1605</v>
      </c>
      <c r="H12833">
        <v>8113</v>
      </c>
      <c r="I12833">
        <v>7447</v>
      </c>
      <c r="J12833">
        <v>187</v>
      </c>
      <c r="K12833">
        <v>8157</v>
      </c>
      <c r="L12833">
        <v>64716</v>
      </c>
      <c r="M12833" t="s">
        <v>2043</v>
      </c>
      <c r="N12833" t="s">
        <v>2043</v>
      </c>
      <c r="O12833" t="s">
        <v>2043</v>
      </c>
      <c r="P12833" t="s">
        <v>2043</v>
      </c>
    </row>
    <row r="12834" spans="1:16" x14ac:dyDescent="0.2">
      <c r="A12834" t="s">
        <v>2509</v>
      </c>
      <c r="B12834">
        <v>393</v>
      </c>
      <c r="C12834">
        <v>2021</v>
      </c>
      <c r="D12834" t="s">
        <v>1359</v>
      </c>
      <c r="E12834" t="s">
        <v>2143</v>
      </c>
      <c r="F12834" t="s">
        <v>28</v>
      </c>
      <c r="G12834" t="s">
        <v>1406</v>
      </c>
      <c r="H12834">
        <v>85002</v>
      </c>
      <c r="I12834">
        <v>7442</v>
      </c>
      <c r="J12834">
        <v>2339</v>
      </c>
      <c r="K12834">
        <v>12537</v>
      </c>
      <c r="L12834">
        <v>23000</v>
      </c>
      <c r="M12834" t="s">
        <v>2043</v>
      </c>
      <c r="N12834" t="s">
        <v>2043</v>
      </c>
      <c r="O12834" t="s">
        <v>2043</v>
      </c>
      <c r="P12834" t="s">
        <v>2043</v>
      </c>
    </row>
    <row r="12835" spans="1:16" x14ac:dyDescent="0.2">
      <c r="A12835" t="s">
        <v>2706</v>
      </c>
      <c r="B12835">
        <v>394</v>
      </c>
      <c r="C12835">
        <v>2021</v>
      </c>
      <c r="D12835" t="s">
        <v>1359</v>
      </c>
      <c r="E12835" t="s">
        <v>2143</v>
      </c>
      <c r="F12835" t="s">
        <v>86</v>
      </c>
      <c r="G12835" t="s">
        <v>1412</v>
      </c>
      <c r="H12835">
        <v>59484</v>
      </c>
      <c r="I12835">
        <v>7424</v>
      </c>
      <c r="J12835">
        <v>585</v>
      </c>
      <c r="K12835">
        <v>44202</v>
      </c>
      <c r="L12835">
        <v>24000</v>
      </c>
      <c r="M12835" t="s">
        <v>2043</v>
      </c>
      <c r="N12835" t="s">
        <v>2043</v>
      </c>
      <c r="O12835" t="s">
        <v>2046</v>
      </c>
      <c r="P12835" t="s">
        <v>2043</v>
      </c>
    </row>
    <row r="12836" spans="1:16" x14ac:dyDescent="0.2">
      <c r="A12836" t="s">
        <v>2334</v>
      </c>
      <c r="B12836">
        <v>395</v>
      </c>
      <c r="C12836">
        <v>2021</v>
      </c>
      <c r="D12836" t="s">
        <v>970</v>
      </c>
      <c r="E12836" t="s">
        <v>2045</v>
      </c>
      <c r="F12836" t="s">
        <v>44</v>
      </c>
      <c r="G12836" t="s">
        <v>1417</v>
      </c>
      <c r="H12836">
        <v>31786</v>
      </c>
      <c r="I12836">
        <v>7414</v>
      </c>
      <c r="J12836">
        <v>949</v>
      </c>
      <c r="K12836">
        <v>10876</v>
      </c>
      <c r="L12836">
        <v>18000</v>
      </c>
      <c r="M12836" t="s">
        <v>2043</v>
      </c>
      <c r="N12836" t="s">
        <v>2043</v>
      </c>
      <c r="O12836" t="s">
        <v>2043</v>
      </c>
      <c r="P12836" t="s">
        <v>2043</v>
      </c>
    </row>
    <row r="12837" spans="1:16" x14ac:dyDescent="0.2">
      <c r="A12837" t="s">
        <v>304</v>
      </c>
      <c r="B12837">
        <v>396</v>
      </c>
      <c r="C12837">
        <v>2021</v>
      </c>
      <c r="D12837" t="s">
        <v>57</v>
      </c>
      <c r="E12837" t="s">
        <v>2044</v>
      </c>
      <c r="F12837" t="s">
        <v>53</v>
      </c>
      <c r="G12837" t="s">
        <v>1521</v>
      </c>
      <c r="H12837">
        <v>19182</v>
      </c>
      <c r="I12837">
        <v>7337</v>
      </c>
      <c r="J12837">
        <v>1343</v>
      </c>
      <c r="K12837">
        <v>170336</v>
      </c>
      <c r="L12837">
        <v>16826</v>
      </c>
      <c r="M12837" t="s">
        <v>2043</v>
      </c>
      <c r="N12837" t="s">
        <v>2043</v>
      </c>
      <c r="O12837" t="s">
        <v>2043</v>
      </c>
      <c r="P12837" t="s">
        <v>2043</v>
      </c>
    </row>
    <row r="12838" spans="1:16" x14ac:dyDescent="0.2">
      <c r="A12838" t="s">
        <v>2316</v>
      </c>
      <c r="B12838">
        <v>397</v>
      </c>
      <c r="C12838">
        <v>2021</v>
      </c>
      <c r="D12838" t="s">
        <v>21</v>
      </c>
      <c r="E12838" t="s">
        <v>920</v>
      </c>
      <c r="F12838" t="s">
        <v>113</v>
      </c>
      <c r="G12838" t="s">
        <v>2317</v>
      </c>
      <c r="H12838">
        <v>1609</v>
      </c>
      <c r="I12838">
        <v>7302</v>
      </c>
      <c r="J12838">
        <v>608</v>
      </c>
      <c r="K12838">
        <v>6134</v>
      </c>
      <c r="L12838">
        <v>3532</v>
      </c>
      <c r="M12838" t="s">
        <v>2043</v>
      </c>
      <c r="N12838" t="s">
        <v>2043</v>
      </c>
      <c r="O12838" t="s">
        <v>2043</v>
      </c>
      <c r="P12838" t="s">
        <v>2043</v>
      </c>
    </row>
    <row r="12839" spans="1:16" x14ac:dyDescent="0.2">
      <c r="A12839" t="s">
        <v>368</v>
      </c>
      <c r="B12839">
        <v>398</v>
      </c>
      <c r="C12839">
        <v>2021</v>
      </c>
      <c r="D12839" t="s">
        <v>1104</v>
      </c>
      <c r="E12839" t="s">
        <v>2054</v>
      </c>
      <c r="F12839" t="s">
        <v>18</v>
      </c>
      <c r="G12839" t="s">
        <v>1520</v>
      </c>
      <c r="H12839">
        <v>15209</v>
      </c>
      <c r="I12839">
        <v>7289</v>
      </c>
      <c r="J12839">
        <v>1224</v>
      </c>
      <c r="K12839">
        <v>5777</v>
      </c>
      <c r="L12839">
        <v>18000</v>
      </c>
      <c r="M12839" t="s">
        <v>2043</v>
      </c>
      <c r="N12839" t="s">
        <v>2043</v>
      </c>
      <c r="O12839" t="s">
        <v>2043</v>
      </c>
      <c r="P12839" t="s">
        <v>2043</v>
      </c>
    </row>
    <row r="12840" spans="1:16" x14ac:dyDescent="0.2">
      <c r="A12840" t="s">
        <v>2413</v>
      </c>
      <c r="B12840">
        <v>399</v>
      </c>
      <c r="C12840">
        <v>2021</v>
      </c>
      <c r="D12840" t="s">
        <v>998</v>
      </c>
      <c r="E12840" t="s">
        <v>115</v>
      </c>
      <c r="F12840" t="s">
        <v>142</v>
      </c>
      <c r="G12840" t="s">
        <v>1480</v>
      </c>
      <c r="I12840">
        <v>7266</v>
      </c>
      <c r="J12840">
        <v>122</v>
      </c>
      <c r="K12840">
        <v>2551</v>
      </c>
      <c r="L12840">
        <v>8200</v>
      </c>
      <c r="M12840" t="s">
        <v>2043</v>
      </c>
      <c r="N12840" t="s">
        <v>2046</v>
      </c>
      <c r="O12840" t="s">
        <v>2043</v>
      </c>
      <c r="P12840" t="s">
        <v>2043</v>
      </c>
    </row>
    <row r="12841" spans="1:16" x14ac:dyDescent="0.2">
      <c r="A12841" t="s">
        <v>2499</v>
      </c>
      <c r="B12841">
        <v>400</v>
      </c>
      <c r="C12841">
        <v>2021</v>
      </c>
      <c r="D12841" t="s">
        <v>214</v>
      </c>
      <c r="E12841" t="s">
        <v>920</v>
      </c>
      <c r="F12841" t="s">
        <v>187</v>
      </c>
      <c r="G12841" t="s">
        <v>1448</v>
      </c>
      <c r="H12841">
        <v>29522</v>
      </c>
      <c r="I12841">
        <v>7242</v>
      </c>
      <c r="J12841">
        <v>1200</v>
      </c>
      <c r="K12841">
        <v>37028</v>
      </c>
      <c r="L12841">
        <v>7273</v>
      </c>
      <c r="M12841" t="s">
        <v>2043</v>
      </c>
      <c r="N12841" t="s">
        <v>2043</v>
      </c>
      <c r="O12841" t="s">
        <v>2043</v>
      </c>
      <c r="P12841" t="s">
        <v>2043</v>
      </c>
    </row>
    <row r="12842" spans="1:16" x14ac:dyDescent="0.2">
      <c r="A12842" t="s">
        <v>2441</v>
      </c>
      <c r="B12842">
        <v>401</v>
      </c>
      <c r="C12842">
        <v>2021</v>
      </c>
      <c r="D12842" t="s">
        <v>65</v>
      </c>
      <c r="E12842" t="s">
        <v>2044</v>
      </c>
      <c r="F12842" t="s">
        <v>44</v>
      </c>
      <c r="G12842" t="s">
        <v>1417</v>
      </c>
      <c r="H12842">
        <v>6650</v>
      </c>
      <c r="I12842">
        <v>7166</v>
      </c>
      <c r="J12842">
        <v>559</v>
      </c>
      <c r="K12842">
        <v>22815</v>
      </c>
      <c r="L12842">
        <v>9000</v>
      </c>
      <c r="M12842" t="s">
        <v>2043</v>
      </c>
      <c r="N12842" t="s">
        <v>2043</v>
      </c>
      <c r="O12842" t="s">
        <v>2043</v>
      </c>
      <c r="P12842" t="s">
        <v>2043</v>
      </c>
    </row>
    <row r="12843" spans="1:16" x14ac:dyDescent="0.2">
      <c r="A12843" t="s">
        <v>2504</v>
      </c>
      <c r="B12843">
        <v>402</v>
      </c>
      <c r="C12843">
        <v>2021</v>
      </c>
      <c r="D12843" t="s">
        <v>27</v>
      </c>
      <c r="E12843" t="s">
        <v>27</v>
      </c>
      <c r="F12843" t="s">
        <v>33</v>
      </c>
      <c r="G12843" t="s">
        <v>1642</v>
      </c>
      <c r="H12843">
        <v>29</v>
      </c>
      <c r="I12843">
        <v>7155</v>
      </c>
      <c r="J12843">
        <v>402</v>
      </c>
      <c r="K12843">
        <v>16795</v>
      </c>
      <c r="L12843">
        <v>16200</v>
      </c>
      <c r="M12843" t="s">
        <v>2043</v>
      </c>
      <c r="N12843" t="s">
        <v>2043</v>
      </c>
      <c r="O12843" t="s">
        <v>2043</v>
      </c>
      <c r="P12843" t="s">
        <v>2043</v>
      </c>
    </row>
    <row r="12844" spans="1:16" x14ac:dyDescent="0.2">
      <c r="A12844" t="s">
        <v>2707</v>
      </c>
      <c r="B12844">
        <v>403</v>
      </c>
      <c r="C12844">
        <v>2021</v>
      </c>
      <c r="D12844" t="s">
        <v>1363</v>
      </c>
      <c r="E12844" t="s">
        <v>2042</v>
      </c>
      <c r="F12844" t="s">
        <v>177</v>
      </c>
      <c r="G12844" t="s">
        <v>2708</v>
      </c>
      <c r="H12844">
        <v>35177</v>
      </c>
      <c r="I12844">
        <v>7146</v>
      </c>
      <c r="J12844">
        <v>93</v>
      </c>
      <c r="K12844">
        <v>1741</v>
      </c>
      <c r="L12844">
        <v>18500</v>
      </c>
      <c r="M12844" t="s">
        <v>2043</v>
      </c>
      <c r="N12844" t="s">
        <v>2043</v>
      </c>
      <c r="O12844" t="s">
        <v>2046</v>
      </c>
      <c r="P12844" t="s">
        <v>2043</v>
      </c>
    </row>
    <row r="12845" spans="1:16" x14ac:dyDescent="0.2">
      <c r="A12845" t="s">
        <v>2323</v>
      </c>
      <c r="B12845">
        <v>404</v>
      </c>
      <c r="C12845">
        <v>2021</v>
      </c>
      <c r="D12845" t="s">
        <v>283</v>
      </c>
      <c r="E12845" t="s">
        <v>283</v>
      </c>
      <c r="F12845" t="s">
        <v>28</v>
      </c>
      <c r="G12845" t="s">
        <v>1406</v>
      </c>
      <c r="H12845">
        <v>7523</v>
      </c>
      <c r="I12845">
        <v>7133</v>
      </c>
      <c r="J12845">
        <v>1136</v>
      </c>
      <c r="K12845">
        <v>13294</v>
      </c>
      <c r="L12845">
        <v>26500</v>
      </c>
      <c r="M12845" t="s">
        <v>2043</v>
      </c>
      <c r="N12845" t="s">
        <v>2043</v>
      </c>
      <c r="O12845" t="s">
        <v>2043</v>
      </c>
      <c r="P12845" t="s">
        <v>2043</v>
      </c>
    </row>
    <row r="12846" spans="1:16" x14ac:dyDescent="0.2">
      <c r="A12846" t="s">
        <v>2418</v>
      </c>
      <c r="B12846">
        <v>405</v>
      </c>
      <c r="C12846">
        <v>2021</v>
      </c>
      <c r="D12846" t="s">
        <v>350</v>
      </c>
      <c r="E12846" t="s">
        <v>2042</v>
      </c>
      <c r="F12846" t="s">
        <v>86</v>
      </c>
      <c r="G12846" t="s">
        <v>1622</v>
      </c>
      <c r="H12846">
        <v>3798</v>
      </c>
      <c r="I12846">
        <v>7132</v>
      </c>
      <c r="J12846">
        <v>254</v>
      </c>
      <c r="K12846">
        <v>3676</v>
      </c>
      <c r="L12846">
        <v>7750</v>
      </c>
      <c r="M12846" t="s">
        <v>2043</v>
      </c>
      <c r="N12846" t="s">
        <v>2043</v>
      </c>
      <c r="O12846" t="s">
        <v>2043</v>
      </c>
      <c r="P12846" t="s">
        <v>2043</v>
      </c>
    </row>
    <row r="12847" spans="1:16" x14ac:dyDescent="0.2">
      <c r="A12847" t="s">
        <v>2383</v>
      </c>
      <c r="B12847">
        <v>406</v>
      </c>
      <c r="C12847">
        <v>2021</v>
      </c>
      <c r="D12847" t="s">
        <v>987</v>
      </c>
      <c r="E12847" t="s">
        <v>2055</v>
      </c>
      <c r="F12847" t="s">
        <v>150</v>
      </c>
      <c r="G12847" t="s">
        <v>2503</v>
      </c>
      <c r="H12847">
        <v>4283</v>
      </c>
      <c r="I12847">
        <v>7126</v>
      </c>
      <c r="J12847">
        <v>283</v>
      </c>
      <c r="K12847">
        <v>6399</v>
      </c>
      <c r="L12847">
        <v>13100</v>
      </c>
      <c r="M12847" t="s">
        <v>2043</v>
      </c>
      <c r="N12847" t="s">
        <v>2043</v>
      </c>
      <c r="O12847" t="s">
        <v>2043</v>
      </c>
      <c r="P12847" t="s">
        <v>2043</v>
      </c>
    </row>
    <row r="12848" spans="1:16" x14ac:dyDescent="0.2">
      <c r="A12848" t="s">
        <v>2680</v>
      </c>
      <c r="B12848">
        <v>407</v>
      </c>
      <c r="C12848">
        <v>2021</v>
      </c>
      <c r="D12848" t="s">
        <v>686</v>
      </c>
      <c r="E12848" t="s">
        <v>2061</v>
      </c>
      <c r="F12848" t="s">
        <v>72</v>
      </c>
      <c r="G12848" t="s">
        <v>2611</v>
      </c>
      <c r="H12848">
        <v>8179</v>
      </c>
      <c r="I12848">
        <v>7108</v>
      </c>
      <c r="J12848">
        <v>125</v>
      </c>
      <c r="K12848">
        <v>4633</v>
      </c>
      <c r="L12848">
        <v>15000</v>
      </c>
      <c r="M12848" t="s">
        <v>2043</v>
      </c>
      <c r="N12848" t="s">
        <v>2043</v>
      </c>
      <c r="O12848" t="s">
        <v>2043</v>
      </c>
      <c r="P12848" t="s">
        <v>2043</v>
      </c>
    </row>
    <row r="12849" spans="1:16" x14ac:dyDescent="0.2">
      <c r="A12849" t="s">
        <v>2553</v>
      </c>
      <c r="B12849">
        <v>408</v>
      </c>
      <c r="C12849">
        <v>2021</v>
      </c>
      <c r="D12849" t="s">
        <v>17</v>
      </c>
      <c r="E12849" t="s">
        <v>17</v>
      </c>
      <c r="F12849" t="s">
        <v>53</v>
      </c>
      <c r="G12849" t="s">
        <v>1793</v>
      </c>
      <c r="H12849">
        <v>3529</v>
      </c>
      <c r="I12849">
        <v>7106</v>
      </c>
      <c r="J12849">
        <v>31</v>
      </c>
      <c r="K12849">
        <v>7376</v>
      </c>
      <c r="L12849">
        <v>38200</v>
      </c>
      <c r="M12849" t="s">
        <v>2043</v>
      </c>
      <c r="N12849" t="s">
        <v>2043</v>
      </c>
      <c r="O12849" t="s">
        <v>2043</v>
      </c>
      <c r="P12849" t="s">
        <v>2043</v>
      </c>
    </row>
    <row r="12850" spans="1:16" x14ac:dyDescent="0.2">
      <c r="A12850" t="s">
        <v>2520</v>
      </c>
      <c r="B12850">
        <v>409</v>
      </c>
      <c r="C12850">
        <v>2021</v>
      </c>
      <c r="D12850" t="s">
        <v>65</v>
      </c>
      <c r="E12850" t="s">
        <v>2044</v>
      </c>
      <c r="F12850" t="s">
        <v>55</v>
      </c>
      <c r="G12850" t="s">
        <v>1451</v>
      </c>
      <c r="H12850">
        <v>6217</v>
      </c>
      <c r="I12850">
        <v>7087</v>
      </c>
      <c r="J12850">
        <v>696</v>
      </c>
      <c r="K12850">
        <v>12796</v>
      </c>
      <c r="L12850">
        <v>19597</v>
      </c>
      <c r="M12850" t="s">
        <v>2043</v>
      </c>
      <c r="N12850" t="s">
        <v>2043</v>
      </c>
      <c r="O12850" t="s">
        <v>2043</v>
      </c>
      <c r="P12850" t="s">
        <v>2043</v>
      </c>
    </row>
    <row r="12851" spans="1:16" x14ac:dyDescent="0.2">
      <c r="A12851" t="s">
        <v>2612</v>
      </c>
      <c r="B12851">
        <v>410</v>
      </c>
      <c r="C12851">
        <v>2021</v>
      </c>
      <c r="D12851" t="s">
        <v>757</v>
      </c>
      <c r="E12851" t="s">
        <v>2143</v>
      </c>
      <c r="F12851" t="s">
        <v>53</v>
      </c>
      <c r="G12851" t="s">
        <v>1416</v>
      </c>
      <c r="H12851">
        <v>35851</v>
      </c>
      <c r="I12851">
        <v>7085</v>
      </c>
      <c r="J12851">
        <v>876</v>
      </c>
      <c r="K12851">
        <v>7670</v>
      </c>
      <c r="L12851">
        <v>40000</v>
      </c>
      <c r="M12851" t="s">
        <v>2043</v>
      </c>
      <c r="N12851" t="s">
        <v>2043</v>
      </c>
      <c r="O12851" t="s">
        <v>2043</v>
      </c>
      <c r="P12851" t="s">
        <v>2043</v>
      </c>
    </row>
    <row r="12852" spans="1:16" x14ac:dyDescent="0.2">
      <c r="A12852" t="s">
        <v>2564</v>
      </c>
      <c r="B12852">
        <v>411</v>
      </c>
      <c r="C12852">
        <v>2021</v>
      </c>
      <c r="D12852" t="s">
        <v>1111</v>
      </c>
      <c r="E12852" t="s">
        <v>221</v>
      </c>
      <c r="F12852" t="s">
        <v>98</v>
      </c>
      <c r="G12852" t="s">
        <v>2709</v>
      </c>
      <c r="H12852">
        <v>6985</v>
      </c>
      <c r="I12852">
        <v>7078</v>
      </c>
      <c r="J12852">
        <v>447</v>
      </c>
      <c r="K12852">
        <v>11066</v>
      </c>
      <c r="L12852">
        <v>4500</v>
      </c>
      <c r="M12852" t="s">
        <v>2043</v>
      </c>
      <c r="N12852" t="s">
        <v>2043</v>
      </c>
      <c r="O12852" t="s">
        <v>2043</v>
      </c>
      <c r="P12852" t="s">
        <v>2043</v>
      </c>
    </row>
    <row r="12853" spans="1:16" x14ac:dyDescent="0.2">
      <c r="A12853" t="s">
        <v>2687</v>
      </c>
      <c r="B12853">
        <v>412</v>
      </c>
      <c r="C12853">
        <v>2021</v>
      </c>
      <c r="D12853" t="s">
        <v>1353</v>
      </c>
      <c r="E12853" t="s">
        <v>2045</v>
      </c>
      <c r="F12853" t="s">
        <v>35</v>
      </c>
      <c r="G12853" t="s">
        <v>1435</v>
      </c>
      <c r="H12853">
        <v>4854</v>
      </c>
      <c r="I12853">
        <v>7056</v>
      </c>
      <c r="J12853">
        <v>209</v>
      </c>
      <c r="K12853">
        <v>5723</v>
      </c>
      <c r="L12853">
        <v>26134</v>
      </c>
      <c r="M12853" t="s">
        <v>2043</v>
      </c>
      <c r="N12853" t="s">
        <v>2046</v>
      </c>
      <c r="O12853" t="s">
        <v>2043</v>
      </c>
      <c r="P12853" t="s">
        <v>2043</v>
      </c>
    </row>
    <row r="12854" spans="1:16" x14ac:dyDescent="0.2">
      <c r="A12854" t="s">
        <v>763</v>
      </c>
      <c r="B12854">
        <v>413</v>
      </c>
      <c r="C12854">
        <v>2021</v>
      </c>
      <c r="D12854" t="s">
        <v>336</v>
      </c>
      <c r="E12854" t="s">
        <v>2118</v>
      </c>
      <c r="F12854" t="s">
        <v>53</v>
      </c>
      <c r="G12854" t="s">
        <v>1551</v>
      </c>
      <c r="H12854">
        <v>9663</v>
      </c>
      <c r="I12854">
        <v>7055</v>
      </c>
      <c r="J12854">
        <v>383</v>
      </c>
      <c r="K12854">
        <v>9481</v>
      </c>
      <c r="L12854">
        <v>19000</v>
      </c>
      <c r="M12854" t="s">
        <v>2043</v>
      </c>
      <c r="N12854" t="s">
        <v>2043</v>
      </c>
      <c r="O12854" t="s">
        <v>2043</v>
      </c>
      <c r="P12854" t="s">
        <v>2043</v>
      </c>
    </row>
    <row r="12855" spans="1:16" x14ac:dyDescent="0.2">
      <c r="A12855" t="s">
        <v>2497</v>
      </c>
      <c r="B12855">
        <v>414</v>
      </c>
      <c r="C12855">
        <v>2021</v>
      </c>
      <c r="D12855" t="s">
        <v>824</v>
      </c>
      <c r="E12855" t="s">
        <v>112</v>
      </c>
      <c r="F12855" t="s">
        <v>255</v>
      </c>
      <c r="G12855" t="s">
        <v>2498</v>
      </c>
      <c r="H12855">
        <v>33347</v>
      </c>
      <c r="I12855">
        <v>7025</v>
      </c>
      <c r="J12855">
        <v>139</v>
      </c>
      <c r="K12855">
        <v>24418</v>
      </c>
      <c r="L12855">
        <v>20000</v>
      </c>
      <c r="M12855" t="s">
        <v>2043</v>
      </c>
      <c r="N12855" t="s">
        <v>2043</v>
      </c>
      <c r="O12855" t="s">
        <v>2043</v>
      </c>
      <c r="P12855" t="s">
        <v>2043</v>
      </c>
    </row>
    <row r="12856" spans="1:16" x14ac:dyDescent="0.2">
      <c r="A12856" t="s">
        <v>2671</v>
      </c>
      <c r="B12856">
        <v>415</v>
      </c>
      <c r="C12856">
        <v>2021</v>
      </c>
      <c r="D12856" t="s">
        <v>30</v>
      </c>
      <c r="E12856" t="s">
        <v>2045</v>
      </c>
      <c r="F12856" t="s">
        <v>33</v>
      </c>
      <c r="G12856" t="s">
        <v>1642</v>
      </c>
      <c r="H12856">
        <v>4821</v>
      </c>
      <c r="I12856">
        <v>7022</v>
      </c>
      <c r="J12856">
        <v>192</v>
      </c>
      <c r="K12856">
        <v>14741</v>
      </c>
      <c r="L12856">
        <v>24700</v>
      </c>
      <c r="M12856" t="s">
        <v>2043</v>
      </c>
      <c r="N12856" t="s">
        <v>2043</v>
      </c>
      <c r="O12856" t="s">
        <v>2043</v>
      </c>
      <c r="P12856" t="s">
        <v>2043</v>
      </c>
    </row>
    <row r="12857" spans="1:16" x14ac:dyDescent="0.2">
      <c r="A12857" t="s">
        <v>2506</v>
      </c>
      <c r="B12857">
        <v>416</v>
      </c>
      <c r="C12857">
        <v>2021</v>
      </c>
      <c r="D12857" t="s">
        <v>79</v>
      </c>
      <c r="E12857" t="s">
        <v>2044</v>
      </c>
      <c r="F12857" t="s">
        <v>44</v>
      </c>
      <c r="G12857" t="s">
        <v>2594</v>
      </c>
      <c r="H12857">
        <v>24353</v>
      </c>
      <c r="I12857">
        <v>7004</v>
      </c>
      <c r="J12857">
        <v>819</v>
      </c>
      <c r="K12857">
        <v>22331</v>
      </c>
      <c r="L12857">
        <v>32401</v>
      </c>
      <c r="M12857" t="s">
        <v>2043</v>
      </c>
      <c r="N12857" t="s">
        <v>2043</v>
      </c>
      <c r="O12857" t="s">
        <v>2043</v>
      </c>
      <c r="P12857" t="s">
        <v>2043</v>
      </c>
    </row>
    <row r="12858" spans="1:16" x14ac:dyDescent="0.2">
      <c r="A12858" t="s">
        <v>2393</v>
      </c>
      <c r="B12858">
        <v>417</v>
      </c>
      <c r="C12858">
        <v>2021</v>
      </c>
      <c r="D12858" t="s">
        <v>1103</v>
      </c>
      <c r="E12858" t="s">
        <v>2118</v>
      </c>
      <c r="F12858" t="s">
        <v>55</v>
      </c>
      <c r="G12858" t="s">
        <v>2394</v>
      </c>
      <c r="H12858">
        <v>15247</v>
      </c>
      <c r="I12858">
        <v>6972</v>
      </c>
      <c r="J12858">
        <v>556</v>
      </c>
      <c r="K12858">
        <v>6084</v>
      </c>
      <c r="L12858">
        <v>32000</v>
      </c>
      <c r="M12858" t="s">
        <v>2043</v>
      </c>
      <c r="N12858" t="s">
        <v>2043</v>
      </c>
      <c r="O12858" t="s">
        <v>2043</v>
      </c>
      <c r="P12858" t="s">
        <v>2043</v>
      </c>
    </row>
    <row r="12859" spans="1:16" x14ac:dyDescent="0.2">
      <c r="A12859" t="s">
        <v>1954</v>
      </c>
      <c r="B12859">
        <v>418</v>
      </c>
      <c r="C12859">
        <v>2021</v>
      </c>
      <c r="D12859" t="s">
        <v>974</v>
      </c>
      <c r="E12859" t="s">
        <v>2045</v>
      </c>
      <c r="F12859" t="s">
        <v>55</v>
      </c>
      <c r="G12859" t="s">
        <v>1456</v>
      </c>
      <c r="H12859">
        <v>2687</v>
      </c>
      <c r="I12859">
        <v>6960</v>
      </c>
      <c r="J12859">
        <v>140</v>
      </c>
      <c r="K12859">
        <v>3773</v>
      </c>
      <c r="L12859">
        <v>33500</v>
      </c>
      <c r="M12859" t="s">
        <v>2046</v>
      </c>
      <c r="N12859" t="s">
        <v>2043</v>
      </c>
      <c r="O12859" t="s">
        <v>2043</v>
      </c>
      <c r="P12859" t="s">
        <v>2043</v>
      </c>
    </row>
    <row r="12860" spans="1:16" x14ac:dyDescent="0.2">
      <c r="A12860" t="s">
        <v>2574</v>
      </c>
      <c r="B12860">
        <v>419</v>
      </c>
      <c r="C12860">
        <v>2021</v>
      </c>
      <c r="D12860" t="s">
        <v>79</v>
      </c>
      <c r="E12860" t="s">
        <v>2044</v>
      </c>
      <c r="F12860" t="s">
        <v>28</v>
      </c>
      <c r="G12860" t="s">
        <v>1406</v>
      </c>
      <c r="H12860">
        <v>7525</v>
      </c>
      <c r="I12860">
        <v>6956</v>
      </c>
      <c r="J12860">
        <v>775</v>
      </c>
      <c r="K12860">
        <v>53118</v>
      </c>
      <c r="L12860">
        <v>4945</v>
      </c>
      <c r="M12860" t="s">
        <v>2043</v>
      </c>
      <c r="N12860" t="s">
        <v>2043</v>
      </c>
      <c r="O12860" t="s">
        <v>2046</v>
      </c>
      <c r="P12860" t="s">
        <v>2043</v>
      </c>
    </row>
    <row r="12861" spans="1:16" x14ac:dyDescent="0.2">
      <c r="A12861" t="s">
        <v>2630</v>
      </c>
      <c r="B12861">
        <v>420</v>
      </c>
      <c r="C12861">
        <v>2021</v>
      </c>
      <c r="D12861" t="s">
        <v>998</v>
      </c>
      <c r="E12861" t="s">
        <v>115</v>
      </c>
      <c r="F12861" t="s">
        <v>35</v>
      </c>
      <c r="G12861" t="s">
        <v>2631</v>
      </c>
      <c r="H12861">
        <v>3631</v>
      </c>
      <c r="I12861">
        <v>6944</v>
      </c>
      <c r="J12861">
        <v>81</v>
      </c>
      <c r="K12861">
        <v>6958</v>
      </c>
      <c r="L12861">
        <v>7582</v>
      </c>
      <c r="M12861" t="s">
        <v>2043</v>
      </c>
      <c r="N12861" t="s">
        <v>2043</v>
      </c>
      <c r="O12861" t="s">
        <v>2043</v>
      </c>
      <c r="P12861" t="s">
        <v>2043</v>
      </c>
    </row>
    <row r="12862" spans="1:16" x14ac:dyDescent="0.2">
      <c r="A12862" t="s">
        <v>2595</v>
      </c>
      <c r="B12862">
        <v>421</v>
      </c>
      <c r="C12862">
        <v>2021</v>
      </c>
      <c r="D12862" t="s">
        <v>97</v>
      </c>
      <c r="E12862" t="s">
        <v>2044</v>
      </c>
      <c r="F12862" t="s">
        <v>72</v>
      </c>
      <c r="G12862" t="s">
        <v>1461</v>
      </c>
      <c r="I12862">
        <v>6870</v>
      </c>
      <c r="J12862">
        <v>243</v>
      </c>
      <c r="K12862">
        <v>68059</v>
      </c>
      <c r="L12862">
        <v>6537</v>
      </c>
      <c r="M12862" t="s">
        <v>2043</v>
      </c>
      <c r="N12862" t="s">
        <v>2043</v>
      </c>
      <c r="O12862" t="s">
        <v>2043</v>
      </c>
      <c r="P12862" t="s">
        <v>2043</v>
      </c>
    </row>
    <row r="12863" spans="1:16" x14ac:dyDescent="0.2">
      <c r="A12863" t="s">
        <v>1697</v>
      </c>
      <c r="B12863">
        <v>422</v>
      </c>
      <c r="C12863">
        <v>2021</v>
      </c>
      <c r="D12863" t="s">
        <v>1722</v>
      </c>
      <c r="E12863" t="s">
        <v>2064</v>
      </c>
      <c r="F12863" t="s">
        <v>187</v>
      </c>
      <c r="G12863" t="s">
        <v>1697</v>
      </c>
      <c r="H12863">
        <v>8115</v>
      </c>
      <c r="I12863">
        <v>6857</v>
      </c>
      <c r="J12863">
        <v>325</v>
      </c>
      <c r="K12863">
        <v>5816</v>
      </c>
      <c r="L12863">
        <v>14400</v>
      </c>
      <c r="M12863" t="s">
        <v>2043</v>
      </c>
      <c r="N12863" t="s">
        <v>2043</v>
      </c>
      <c r="O12863" t="s">
        <v>2043</v>
      </c>
      <c r="P12863" t="s">
        <v>2043</v>
      </c>
    </row>
    <row r="12864" spans="1:16" x14ac:dyDescent="0.2">
      <c r="A12864" t="s">
        <v>2681</v>
      </c>
      <c r="B12864">
        <v>423</v>
      </c>
      <c r="C12864">
        <v>2021</v>
      </c>
      <c r="D12864" t="s">
        <v>65</v>
      </c>
      <c r="E12864" t="s">
        <v>2044</v>
      </c>
      <c r="F12864" t="s">
        <v>210</v>
      </c>
      <c r="G12864" t="s">
        <v>2682</v>
      </c>
      <c r="I12864">
        <v>6798</v>
      </c>
      <c r="J12864">
        <v>1732</v>
      </c>
      <c r="K12864">
        <v>27976</v>
      </c>
      <c r="L12864">
        <v>5625</v>
      </c>
      <c r="M12864" t="s">
        <v>2043</v>
      </c>
      <c r="N12864" t="s">
        <v>2043</v>
      </c>
      <c r="O12864" t="s">
        <v>2043</v>
      </c>
      <c r="P12864" t="s">
        <v>2043</v>
      </c>
    </row>
    <row r="12865" spans="1:16" x14ac:dyDescent="0.2">
      <c r="A12865" t="s">
        <v>2573</v>
      </c>
      <c r="B12865">
        <v>424</v>
      </c>
      <c r="C12865">
        <v>2021</v>
      </c>
      <c r="D12865" t="s">
        <v>1363</v>
      </c>
      <c r="E12865" t="s">
        <v>2045</v>
      </c>
      <c r="F12865" t="s">
        <v>33</v>
      </c>
      <c r="G12865" t="s">
        <v>1642</v>
      </c>
      <c r="H12865">
        <v>95434</v>
      </c>
      <c r="I12865">
        <v>6796</v>
      </c>
      <c r="J12865">
        <v>59</v>
      </c>
      <c r="K12865">
        <v>21874</v>
      </c>
      <c r="L12865">
        <v>20199</v>
      </c>
      <c r="M12865" t="s">
        <v>2043</v>
      </c>
      <c r="N12865" t="s">
        <v>2043</v>
      </c>
      <c r="O12865" t="s">
        <v>2043</v>
      </c>
      <c r="P12865" t="s">
        <v>2043</v>
      </c>
    </row>
    <row r="12866" spans="1:16" x14ac:dyDescent="0.2">
      <c r="A12866" t="s">
        <v>2640</v>
      </c>
      <c r="B12866">
        <v>425</v>
      </c>
      <c r="C12866">
        <v>2021</v>
      </c>
      <c r="D12866" t="s">
        <v>1830</v>
      </c>
      <c r="E12866" t="s">
        <v>2042</v>
      </c>
      <c r="F12866" t="s">
        <v>55</v>
      </c>
      <c r="G12866" t="s">
        <v>1413</v>
      </c>
      <c r="H12866">
        <v>13654</v>
      </c>
      <c r="I12866">
        <v>6783</v>
      </c>
      <c r="J12866">
        <v>681</v>
      </c>
      <c r="K12866">
        <v>4661</v>
      </c>
      <c r="L12866">
        <v>16600</v>
      </c>
      <c r="M12866" t="s">
        <v>2043</v>
      </c>
      <c r="N12866" t="s">
        <v>2046</v>
      </c>
      <c r="O12866" t="s">
        <v>2043</v>
      </c>
      <c r="P12866" t="s">
        <v>2043</v>
      </c>
    </row>
    <row r="12867" spans="1:16" x14ac:dyDescent="0.2">
      <c r="A12867" t="s">
        <v>2582</v>
      </c>
      <c r="B12867">
        <v>426</v>
      </c>
      <c r="C12867">
        <v>2021</v>
      </c>
      <c r="D12867" t="s">
        <v>1077</v>
      </c>
      <c r="E12867" t="s">
        <v>2054</v>
      </c>
      <c r="F12867" t="s">
        <v>28</v>
      </c>
      <c r="G12867" t="s">
        <v>1406</v>
      </c>
      <c r="H12867">
        <v>6909</v>
      </c>
      <c r="I12867">
        <v>6738</v>
      </c>
      <c r="J12867">
        <v>1007</v>
      </c>
      <c r="K12867">
        <v>16729</v>
      </c>
      <c r="L12867">
        <v>18260</v>
      </c>
      <c r="M12867" t="s">
        <v>2043</v>
      </c>
      <c r="N12867" t="s">
        <v>2046</v>
      </c>
      <c r="O12867" t="s">
        <v>2043</v>
      </c>
      <c r="P12867" t="s">
        <v>2043</v>
      </c>
    </row>
    <row r="12868" spans="1:16" x14ac:dyDescent="0.2">
      <c r="A12868" t="s">
        <v>2438</v>
      </c>
      <c r="B12868">
        <v>427</v>
      </c>
      <c r="C12868">
        <v>2021</v>
      </c>
      <c r="D12868" t="s">
        <v>1077</v>
      </c>
      <c r="E12868" t="s">
        <v>2054</v>
      </c>
      <c r="F12868" t="s">
        <v>55</v>
      </c>
      <c r="G12868" t="s">
        <v>1652</v>
      </c>
      <c r="H12868">
        <v>24263</v>
      </c>
      <c r="I12868">
        <v>6721</v>
      </c>
      <c r="J12868">
        <v>939</v>
      </c>
      <c r="K12868">
        <v>6213</v>
      </c>
      <c r="L12868">
        <v>8800</v>
      </c>
      <c r="M12868" t="s">
        <v>2043</v>
      </c>
      <c r="N12868" t="s">
        <v>2046</v>
      </c>
      <c r="O12868" t="s">
        <v>2043</v>
      </c>
      <c r="P12868" t="s">
        <v>2043</v>
      </c>
    </row>
    <row r="12869" spans="1:16" x14ac:dyDescent="0.2">
      <c r="A12869" t="s">
        <v>2469</v>
      </c>
      <c r="B12869">
        <v>428</v>
      </c>
      <c r="C12869">
        <v>2021</v>
      </c>
      <c r="D12869" t="s">
        <v>488</v>
      </c>
      <c r="E12869" t="s">
        <v>920</v>
      </c>
      <c r="F12869" t="s">
        <v>22</v>
      </c>
      <c r="G12869" t="s">
        <v>1400</v>
      </c>
      <c r="H12869">
        <v>34397</v>
      </c>
      <c r="I12869">
        <v>6685</v>
      </c>
      <c r="J12869">
        <v>200</v>
      </c>
      <c r="K12869">
        <v>19229</v>
      </c>
      <c r="L12869">
        <v>1853</v>
      </c>
      <c r="M12869" t="s">
        <v>2043</v>
      </c>
      <c r="N12869" t="s">
        <v>2043</v>
      </c>
      <c r="O12869" t="s">
        <v>2043</v>
      </c>
      <c r="P12869" t="s">
        <v>2043</v>
      </c>
    </row>
    <row r="12870" spans="1:16" x14ac:dyDescent="0.2">
      <c r="A12870" t="s">
        <v>2318</v>
      </c>
      <c r="B12870">
        <v>429</v>
      </c>
      <c r="C12870">
        <v>2021</v>
      </c>
      <c r="D12870" t="s">
        <v>1727</v>
      </c>
      <c r="E12870" t="s">
        <v>2064</v>
      </c>
      <c r="F12870" t="s">
        <v>44</v>
      </c>
      <c r="G12870" t="s">
        <v>1488</v>
      </c>
      <c r="H12870">
        <v>19727</v>
      </c>
      <c r="I12870">
        <v>6684</v>
      </c>
      <c r="J12870">
        <v>684</v>
      </c>
      <c r="K12870">
        <v>9152</v>
      </c>
      <c r="L12870">
        <v>23000</v>
      </c>
      <c r="M12870" t="s">
        <v>2043</v>
      </c>
      <c r="N12870" t="s">
        <v>2043</v>
      </c>
      <c r="O12870" t="s">
        <v>2043</v>
      </c>
      <c r="P12870" t="s">
        <v>2043</v>
      </c>
    </row>
    <row r="12871" spans="1:16" x14ac:dyDescent="0.2">
      <c r="A12871" t="s">
        <v>2353</v>
      </c>
      <c r="B12871">
        <v>430</v>
      </c>
      <c r="C12871">
        <v>2021</v>
      </c>
      <c r="D12871" t="s">
        <v>214</v>
      </c>
      <c r="E12871" t="s">
        <v>920</v>
      </c>
      <c r="F12871" t="s">
        <v>18</v>
      </c>
      <c r="G12871" t="s">
        <v>1588</v>
      </c>
      <c r="H12871">
        <v>17719</v>
      </c>
      <c r="I12871">
        <v>6680</v>
      </c>
      <c r="J12871">
        <v>755</v>
      </c>
      <c r="K12871">
        <v>29666</v>
      </c>
      <c r="L12871">
        <v>8493</v>
      </c>
      <c r="M12871" t="s">
        <v>2043</v>
      </c>
      <c r="N12871" t="s">
        <v>2043</v>
      </c>
      <c r="O12871" t="s">
        <v>2043</v>
      </c>
      <c r="P12871" t="s">
        <v>2043</v>
      </c>
    </row>
    <row r="12872" spans="1:16" x14ac:dyDescent="0.2">
      <c r="A12872" t="s">
        <v>2639</v>
      </c>
      <c r="B12872">
        <v>431</v>
      </c>
      <c r="C12872">
        <v>2021</v>
      </c>
      <c r="D12872" t="s">
        <v>100</v>
      </c>
      <c r="E12872" t="s">
        <v>112</v>
      </c>
      <c r="F12872" t="s">
        <v>41</v>
      </c>
      <c r="G12872" t="s">
        <v>1594</v>
      </c>
      <c r="H12872">
        <v>74829</v>
      </c>
      <c r="I12872">
        <v>6675</v>
      </c>
      <c r="J12872">
        <v>1638</v>
      </c>
      <c r="K12872">
        <v>13609</v>
      </c>
      <c r="L12872">
        <v>11300</v>
      </c>
      <c r="M12872" t="s">
        <v>2043</v>
      </c>
      <c r="N12872" t="s">
        <v>2046</v>
      </c>
      <c r="O12872" t="s">
        <v>2043</v>
      </c>
      <c r="P12872" t="s">
        <v>2043</v>
      </c>
    </row>
    <row r="12873" spans="1:16" x14ac:dyDescent="0.2">
      <c r="A12873" t="s">
        <v>2462</v>
      </c>
      <c r="B12873">
        <v>432</v>
      </c>
      <c r="C12873">
        <v>2021</v>
      </c>
      <c r="D12873" t="s">
        <v>283</v>
      </c>
      <c r="E12873" t="s">
        <v>283</v>
      </c>
      <c r="F12873" t="s">
        <v>125</v>
      </c>
      <c r="G12873" t="s">
        <v>1555</v>
      </c>
      <c r="H12873">
        <v>6865</v>
      </c>
      <c r="I12873">
        <v>6664</v>
      </c>
      <c r="J12873">
        <v>76</v>
      </c>
      <c r="K12873">
        <v>7699</v>
      </c>
      <c r="L12873">
        <v>61000</v>
      </c>
      <c r="M12873" t="s">
        <v>2043</v>
      </c>
      <c r="N12873" t="s">
        <v>2043</v>
      </c>
      <c r="O12873" t="s">
        <v>2043</v>
      </c>
      <c r="P12873" t="s">
        <v>2043</v>
      </c>
    </row>
    <row r="12874" spans="1:16" x14ac:dyDescent="0.2">
      <c r="A12874" t="s">
        <v>2419</v>
      </c>
      <c r="B12874">
        <v>433</v>
      </c>
      <c r="C12874">
        <v>2021</v>
      </c>
      <c r="D12874" t="s">
        <v>1103</v>
      </c>
      <c r="E12874" t="s">
        <v>2118</v>
      </c>
      <c r="F12874" t="s">
        <v>44</v>
      </c>
      <c r="G12874" t="s">
        <v>1608</v>
      </c>
      <c r="H12874">
        <v>12775</v>
      </c>
      <c r="I12874">
        <v>6658</v>
      </c>
      <c r="J12874">
        <v>461</v>
      </c>
      <c r="K12874">
        <v>7433</v>
      </c>
      <c r="L12874">
        <v>15200</v>
      </c>
      <c r="M12874" t="s">
        <v>2043</v>
      </c>
      <c r="N12874" t="s">
        <v>2043</v>
      </c>
      <c r="O12874" t="s">
        <v>2043</v>
      </c>
      <c r="P12874" t="s">
        <v>2043</v>
      </c>
    </row>
    <row r="12875" spans="1:16" x14ac:dyDescent="0.2">
      <c r="A12875" t="s">
        <v>861</v>
      </c>
      <c r="B12875">
        <v>434</v>
      </c>
      <c r="C12875">
        <v>2021</v>
      </c>
      <c r="D12875" t="s">
        <v>57</v>
      </c>
      <c r="E12875" t="s">
        <v>2044</v>
      </c>
      <c r="F12875" t="s">
        <v>542</v>
      </c>
      <c r="G12875" t="s">
        <v>1575</v>
      </c>
      <c r="H12875">
        <v>19848</v>
      </c>
      <c r="I12875">
        <v>6655</v>
      </c>
      <c r="J12875">
        <v>1094</v>
      </c>
      <c r="K12875">
        <v>147389</v>
      </c>
      <c r="L12875">
        <v>19406</v>
      </c>
      <c r="M12875" t="s">
        <v>2043</v>
      </c>
      <c r="N12875" t="s">
        <v>2043</v>
      </c>
      <c r="O12875" t="s">
        <v>2043</v>
      </c>
      <c r="P12875" t="s">
        <v>2043</v>
      </c>
    </row>
    <row r="12876" spans="1:16" x14ac:dyDescent="0.2">
      <c r="A12876" t="s">
        <v>2636</v>
      </c>
      <c r="B12876">
        <v>435</v>
      </c>
      <c r="C12876">
        <v>2021</v>
      </c>
      <c r="D12876" t="s">
        <v>1103</v>
      </c>
      <c r="E12876" t="s">
        <v>2118</v>
      </c>
      <c r="F12876" t="s">
        <v>86</v>
      </c>
      <c r="G12876" t="s">
        <v>1412</v>
      </c>
      <c r="H12876">
        <v>4862</v>
      </c>
      <c r="I12876">
        <v>6560</v>
      </c>
      <c r="J12876">
        <v>167</v>
      </c>
      <c r="K12876">
        <v>7805</v>
      </c>
      <c r="L12876">
        <v>18775</v>
      </c>
      <c r="M12876" t="s">
        <v>2043</v>
      </c>
      <c r="N12876" t="s">
        <v>2043</v>
      </c>
      <c r="O12876" t="s">
        <v>2043</v>
      </c>
      <c r="P12876" t="s">
        <v>2043</v>
      </c>
    </row>
    <row r="12877" spans="1:16" x14ac:dyDescent="0.2">
      <c r="A12877" t="s">
        <v>2321</v>
      </c>
      <c r="B12877">
        <v>436</v>
      </c>
      <c r="C12877">
        <v>2021</v>
      </c>
      <c r="D12877" t="s">
        <v>920</v>
      </c>
      <c r="E12877" t="s">
        <v>920</v>
      </c>
      <c r="F12877" t="s">
        <v>98</v>
      </c>
      <c r="G12877" t="s">
        <v>1631</v>
      </c>
      <c r="H12877">
        <v>8553</v>
      </c>
      <c r="I12877">
        <v>6559</v>
      </c>
      <c r="J12877">
        <v>532</v>
      </c>
      <c r="K12877">
        <v>13985</v>
      </c>
      <c r="L12877">
        <v>11300</v>
      </c>
      <c r="M12877" t="s">
        <v>2043</v>
      </c>
      <c r="N12877" t="s">
        <v>2043</v>
      </c>
      <c r="O12877" t="s">
        <v>2043</v>
      </c>
      <c r="P12877" t="s">
        <v>2043</v>
      </c>
    </row>
    <row r="12878" spans="1:16" x14ac:dyDescent="0.2">
      <c r="A12878" t="s">
        <v>2710</v>
      </c>
      <c r="B12878">
        <v>437</v>
      </c>
      <c r="C12878">
        <v>2021</v>
      </c>
      <c r="D12878" t="s">
        <v>70</v>
      </c>
      <c r="E12878" t="s">
        <v>70</v>
      </c>
      <c r="F12878" t="s">
        <v>398</v>
      </c>
      <c r="G12878" t="s">
        <v>1512</v>
      </c>
      <c r="H12878">
        <v>3140</v>
      </c>
      <c r="I12878">
        <v>6469</v>
      </c>
      <c r="J12878">
        <v>288</v>
      </c>
      <c r="K12878">
        <v>2806</v>
      </c>
      <c r="L12878">
        <v>33000</v>
      </c>
      <c r="M12878" t="s">
        <v>2043</v>
      </c>
      <c r="N12878" t="s">
        <v>2043</v>
      </c>
      <c r="O12878" t="s">
        <v>2046</v>
      </c>
      <c r="P12878" t="s">
        <v>2043</v>
      </c>
    </row>
    <row r="12879" spans="1:16" x14ac:dyDescent="0.2">
      <c r="A12879" t="s">
        <v>2689</v>
      </c>
      <c r="B12879">
        <v>438</v>
      </c>
      <c r="C12879">
        <v>2021</v>
      </c>
      <c r="D12879" t="s">
        <v>95</v>
      </c>
      <c r="E12879" t="s">
        <v>2045</v>
      </c>
      <c r="F12879" t="s">
        <v>98</v>
      </c>
      <c r="G12879" t="s">
        <v>1684</v>
      </c>
      <c r="H12879">
        <v>16631</v>
      </c>
      <c r="I12879">
        <v>6394</v>
      </c>
      <c r="J12879">
        <v>117</v>
      </c>
      <c r="K12879">
        <v>9907</v>
      </c>
      <c r="L12879">
        <v>12400</v>
      </c>
      <c r="M12879" t="s">
        <v>2043</v>
      </c>
      <c r="N12879" t="s">
        <v>2043</v>
      </c>
      <c r="O12879" t="s">
        <v>2043</v>
      </c>
      <c r="P12879" t="s">
        <v>2043</v>
      </c>
    </row>
    <row r="12880" spans="1:16" x14ac:dyDescent="0.2">
      <c r="A12880" t="s">
        <v>2489</v>
      </c>
      <c r="B12880">
        <v>439</v>
      </c>
      <c r="C12880">
        <v>2021</v>
      </c>
      <c r="D12880" t="s">
        <v>998</v>
      </c>
      <c r="E12880" t="s">
        <v>115</v>
      </c>
      <c r="F12880" t="s">
        <v>86</v>
      </c>
      <c r="G12880" t="s">
        <v>1412</v>
      </c>
      <c r="H12880">
        <v>680</v>
      </c>
      <c r="I12880">
        <v>6346</v>
      </c>
      <c r="J12880">
        <v>34</v>
      </c>
      <c r="K12880">
        <v>2335</v>
      </c>
      <c r="L12880">
        <v>6400</v>
      </c>
      <c r="M12880" t="s">
        <v>2043</v>
      </c>
      <c r="N12880" t="s">
        <v>2043</v>
      </c>
      <c r="O12880" t="s">
        <v>2043</v>
      </c>
      <c r="P12880" t="s">
        <v>2043</v>
      </c>
    </row>
    <row r="12881" spans="1:16" x14ac:dyDescent="0.2">
      <c r="A12881" t="s">
        <v>2377</v>
      </c>
      <c r="B12881">
        <v>440</v>
      </c>
      <c r="C12881">
        <v>2021</v>
      </c>
      <c r="D12881" t="s">
        <v>32</v>
      </c>
      <c r="E12881" t="s">
        <v>2064</v>
      </c>
      <c r="F12881" t="s">
        <v>187</v>
      </c>
      <c r="G12881" t="s">
        <v>1448</v>
      </c>
      <c r="H12881">
        <v>30832</v>
      </c>
      <c r="I12881">
        <v>6330</v>
      </c>
      <c r="J12881">
        <v>1023</v>
      </c>
      <c r="K12881">
        <v>7265</v>
      </c>
      <c r="L12881">
        <v>23500</v>
      </c>
      <c r="M12881" t="s">
        <v>2043</v>
      </c>
      <c r="N12881" t="s">
        <v>2043</v>
      </c>
      <c r="O12881" t="s">
        <v>2043</v>
      </c>
      <c r="P12881" t="s">
        <v>2043</v>
      </c>
    </row>
    <row r="12882" spans="1:16" x14ac:dyDescent="0.2">
      <c r="A12882" t="s">
        <v>2591</v>
      </c>
      <c r="B12882">
        <v>441</v>
      </c>
      <c r="C12882">
        <v>2021</v>
      </c>
      <c r="D12882" t="s">
        <v>221</v>
      </c>
      <c r="E12882" t="s">
        <v>221</v>
      </c>
      <c r="F12882" t="s">
        <v>177</v>
      </c>
      <c r="G12882" t="s">
        <v>2592</v>
      </c>
      <c r="H12882">
        <v>6953</v>
      </c>
      <c r="I12882">
        <v>6321</v>
      </c>
      <c r="J12882">
        <v>323</v>
      </c>
      <c r="K12882">
        <v>5228</v>
      </c>
      <c r="L12882">
        <v>18000</v>
      </c>
      <c r="M12882" t="s">
        <v>2043</v>
      </c>
      <c r="N12882" t="s">
        <v>2043</v>
      </c>
      <c r="O12882" t="s">
        <v>2043</v>
      </c>
      <c r="P12882" t="s">
        <v>2043</v>
      </c>
    </row>
    <row r="12883" spans="1:16" x14ac:dyDescent="0.2">
      <c r="A12883" t="s">
        <v>2579</v>
      </c>
      <c r="B12883">
        <v>442</v>
      </c>
      <c r="C12883">
        <v>2021</v>
      </c>
      <c r="D12883" t="s">
        <v>223</v>
      </c>
      <c r="E12883" t="s">
        <v>920</v>
      </c>
      <c r="F12883" t="s">
        <v>181</v>
      </c>
      <c r="G12883" t="s">
        <v>1516</v>
      </c>
      <c r="H12883">
        <v>4513</v>
      </c>
      <c r="I12883">
        <v>6302</v>
      </c>
      <c r="J12883">
        <v>306</v>
      </c>
      <c r="K12883">
        <v>12957</v>
      </c>
      <c r="L12883">
        <v>1837</v>
      </c>
      <c r="M12883" t="s">
        <v>2043</v>
      </c>
      <c r="N12883" t="s">
        <v>2043</v>
      </c>
      <c r="O12883" t="s">
        <v>2043</v>
      </c>
      <c r="P12883" t="s">
        <v>2043</v>
      </c>
    </row>
    <row r="12884" spans="1:16" x14ac:dyDescent="0.2">
      <c r="A12884" t="s">
        <v>2607</v>
      </c>
      <c r="B12884">
        <v>443</v>
      </c>
      <c r="C12884">
        <v>2021</v>
      </c>
      <c r="D12884" t="s">
        <v>57</v>
      </c>
      <c r="E12884" t="s">
        <v>2044</v>
      </c>
      <c r="F12884" t="s">
        <v>44</v>
      </c>
      <c r="G12884" t="s">
        <v>1417</v>
      </c>
      <c r="H12884">
        <v>21854</v>
      </c>
      <c r="I12884">
        <v>6301</v>
      </c>
      <c r="J12884">
        <v>1209</v>
      </c>
      <c r="K12884">
        <v>170004</v>
      </c>
      <c r="L12884">
        <v>20900</v>
      </c>
      <c r="M12884" t="s">
        <v>2043</v>
      </c>
      <c r="N12884" t="s">
        <v>2043</v>
      </c>
      <c r="O12884" t="s">
        <v>2043</v>
      </c>
      <c r="P12884" t="s">
        <v>2043</v>
      </c>
    </row>
    <row r="12885" spans="1:16" x14ac:dyDescent="0.2">
      <c r="A12885" t="s">
        <v>2679</v>
      </c>
      <c r="B12885">
        <v>444</v>
      </c>
      <c r="C12885">
        <v>2021</v>
      </c>
      <c r="D12885" t="s">
        <v>57</v>
      </c>
      <c r="E12885" t="s">
        <v>2044</v>
      </c>
      <c r="F12885" t="s">
        <v>28</v>
      </c>
      <c r="G12885" t="s">
        <v>1667</v>
      </c>
      <c r="H12885">
        <v>19502</v>
      </c>
      <c r="I12885">
        <v>6281</v>
      </c>
      <c r="J12885">
        <v>1353</v>
      </c>
      <c r="K12885">
        <v>142601</v>
      </c>
      <c r="L12885">
        <v>17046</v>
      </c>
      <c r="M12885" t="s">
        <v>2043</v>
      </c>
      <c r="N12885" t="s">
        <v>2043</v>
      </c>
      <c r="O12885" t="s">
        <v>2043</v>
      </c>
      <c r="P12885" t="s">
        <v>2043</v>
      </c>
    </row>
    <row r="12886" spans="1:16" x14ac:dyDescent="0.2">
      <c r="A12886" t="s">
        <v>2691</v>
      </c>
      <c r="B12886">
        <v>445</v>
      </c>
      <c r="C12886">
        <v>2021</v>
      </c>
      <c r="D12886" t="s">
        <v>1138</v>
      </c>
      <c r="E12886" t="s">
        <v>2044</v>
      </c>
      <c r="F12886" t="s">
        <v>41</v>
      </c>
      <c r="G12886" t="s">
        <v>1478</v>
      </c>
      <c r="H12886">
        <v>1767</v>
      </c>
      <c r="I12886">
        <v>6221</v>
      </c>
      <c r="J12886">
        <v>360</v>
      </c>
      <c r="K12886">
        <v>6934</v>
      </c>
      <c r="L12886">
        <v>9335</v>
      </c>
      <c r="M12886" t="s">
        <v>2043</v>
      </c>
      <c r="N12886" t="s">
        <v>2043</v>
      </c>
      <c r="O12886" t="s">
        <v>2043</v>
      </c>
      <c r="P12886" t="s">
        <v>2043</v>
      </c>
    </row>
    <row r="12887" spans="1:16" x14ac:dyDescent="0.2">
      <c r="A12887" t="s">
        <v>2380</v>
      </c>
      <c r="B12887">
        <v>446</v>
      </c>
      <c r="C12887">
        <v>2021</v>
      </c>
      <c r="D12887" t="s">
        <v>30</v>
      </c>
      <c r="E12887" t="s">
        <v>2045</v>
      </c>
      <c r="F12887" t="s">
        <v>86</v>
      </c>
      <c r="G12887" t="s">
        <v>1412</v>
      </c>
      <c r="H12887">
        <v>4943</v>
      </c>
      <c r="I12887">
        <v>6207</v>
      </c>
      <c r="J12887">
        <v>79</v>
      </c>
      <c r="K12887">
        <v>8414</v>
      </c>
      <c r="L12887">
        <v>36000</v>
      </c>
      <c r="M12887" t="s">
        <v>2043</v>
      </c>
      <c r="N12887" t="s">
        <v>2043</v>
      </c>
      <c r="O12887" t="s">
        <v>2043</v>
      </c>
      <c r="P12887" t="s">
        <v>2043</v>
      </c>
    </row>
    <row r="12888" spans="1:16" x14ac:dyDescent="0.2">
      <c r="A12888" t="s">
        <v>2711</v>
      </c>
      <c r="B12888">
        <v>447</v>
      </c>
      <c r="C12888">
        <v>2021</v>
      </c>
      <c r="D12888" t="s">
        <v>609</v>
      </c>
      <c r="E12888" t="s">
        <v>2044</v>
      </c>
      <c r="F12888" t="s">
        <v>75</v>
      </c>
      <c r="G12888" t="s">
        <v>1483</v>
      </c>
      <c r="H12888">
        <v>39031</v>
      </c>
      <c r="I12888">
        <v>6207</v>
      </c>
      <c r="J12888">
        <v>2373</v>
      </c>
      <c r="K12888">
        <v>10659</v>
      </c>
      <c r="L12888">
        <v>7678</v>
      </c>
      <c r="M12888" t="s">
        <v>2043</v>
      </c>
      <c r="N12888" t="s">
        <v>2043</v>
      </c>
      <c r="O12888" t="s">
        <v>2046</v>
      </c>
      <c r="P12888" t="s">
        <v>2043</v>
      </c>
    </row>
    <row r="12889" spans="1:16" x14ac:dyDescent="0.2">
      <c r="A12889" t="s">
        <v>2712</v>
      </c>
      <c r="B12889">
        <v>448</v>
      </c>
      <c r="C12889">
        <v>2021</v>
      </c>
      <c r="D12889" t="s">
        <v>100</v>
      </c>
      <c r="E12889" t="s">
        <v>112</v>
      </c>
      <c r="F12889" t="s">
        <v>146</v>
      </c>
      <c r="G12889" t="s">
        <v>1465</v>
      </c>
      <c r="H12889">
        <v>55863</v>
      </c>
      <c r="I12889">
        <v>6206</v>
      </c>
      <c r="J12889">
        <v>2712</v>
      </c>
      <c r="K12889">
        <v>11752</v>
      </c>
      <c r="L12889">
        <v>3400</v>
      </c>
      <c r="M12889" t="s">
        <v>2043</v>
      </c>
      <c r="N12889" t="s">
        <v>2046</v>
      </c>
      <c r="O12889" t="s">
        <v>2046</v>
      </c>
      <c r="P12889" t="s">
        <v>2043</v>
      </c>
    </row>
    <row r="12890" spans="1:16" x14ac:dyDescent="0.2">
      <c r="A12890" t="s">
        <v>2518</v>
      </c>
      <c r="B12890">
        <v>449</v>
      </c>
      <c r="C12890">
        <v>2021</v>
      </c>
      <c r="D12890" t="s">
        <v>1830</v>
      </c>
      <c r="E12890" t="s">
        <v>2042</v>
      </c>
      <c r="F12890" t="s">
        <v>53</v>
      </c>
      <c r="G12890" t="s">
        <v>1471</v>
      </c>
      <c r="H12890">
        <v>2394</v>
      </c>
      <c r="I12890">
        <v>6199</v>
      </c>
      <c r="J12890">
        <v>629</v>
      </c>
      <c r="K12890">
        <v>4037</v>
      </c>
      <c r="L12890">
        <v>23900</v>
      </c>
      <c r="M12890" t="s">
        <v>2043</v>
      </c>
      <c r="N12890" t="s">
        <v>2043</v>
      </c>
      <c r="O12890" t="s">
        <v>2046</v>
      </c>
      <c r="P12890" t="s">
        <v>2043</v>
      </c>
    </row>
    <row r="12891" spans="1:16" x14ac:dyDescent="0.2">
      <c r="A12891" t="s">
        <v>2344</v>
      </c>
      <c r="B12891">
        <v>450</v>
      </c>
      <c r="C12891">
        <v>2021</v>
      </c>
      <c r="D12891" t="s">
        <v>283</v>
      </c>
      <c r="E12891" t="s">
        <v>283</v>
      </c>
      <c r="F12891" t="s">
        <v>28</v>
      </c>
      <c r="G12891" t="s">
        <v>1406</v>
      </c>
      <c r="H12891">
        <v>9005</v>
      </c>
      <c r="I12891">
        <v>6160</v>
      </c>
      <c r="J12891">
        <v>384</v>
      </c>
      <c r="K12891">
        <v>7280</v>
      </c>
      <c r="L12891">
        <v>19300</v>
      </c>
      <c r="M12891" t="s">
        <v>2043</v>
      </c>
      <c r="N12891" t="s">
        <v>2043</v>
      </c>
      <c r="O12891" t="s">
        <v>2043</v>
      </c>
      <c r="P12891" t="s">
        <v>2043</v>
      </c>
    </row>
    <row r="12892" spans="1:16" x14ac:dyDescent="0.2">
      <c r="A12892" t="s">
        <v>2598</v>
      </c>
      <c r="B12892">
        <v>451</v>
      </c>
      <c r="C12892">
        <v>2021</v>
      </c>
      <c r="D12892" t="s">
        <v>1830</v>
      </c>
      <c r="E12892" t="s">
        <v>2042</v>
      </c>
      <c r="F12892" t="s">
        <v>44</v>
      </c>
      <c r="G12892" t="s">
        <v>2599</v>
      </c>
      <c r="H12892">
        <v>17377</v>
      </c>
      <c r="I12892">
        <v>6152</v>
      </c>
      <c r="J12892">
        <v>176</v>
      </c>
      <c r="K12892">
        <v>5090</v>
      </c>
      <c r="L12892">
        <v>26500</v>
      </c>
      <c r="M12892" t="s">
        <v>2043</v>
      </c>
      <c r="N12892" t="s">
        <v>2043</v>
      </c>
      <c r="O12892" t="s">
        <v>2043</v>
      </c>
      <c r="P12892" t="s">
        <v>2043</v>
      </c>
    </row>
    <row r="12893" spans="1:16" x14ac:dyDescent="0.2">
      <c r="A12893" t="s">
        <v>2713</v>
      </c>
      <c r="B12893">
        <v>452</v>
      </c>
      <c r="C12893">
        <v>2021</v>
      </c>
      <c r="D12893" t="s">
        <v>1111</v>
      </c>
      <c r="E12893" t="s">
        <v>221</v>
      </c>
      <c r="F12893" t="s">
        <v>398</v>
      </c>
      <c r="G12893" t="s">
        <v>2603</v>
      </c>
      <c r="H12893">
        <v>3969</v>
      </c>
      <c r="I12893">
        <v>6129</v>
      </c>
      <c r="J12893">
        <v>243</v>
      </c>
      <c r="K12893">
        <v>7738</v>
      </c>
      <c r="L12893">
        <v>2700</v>
      </c>
      <c r="M12893" t="s">
        <v>2043</v>
      </c>
      <c r="N12893" t="s">
        <v>2046</v>
      </c>
      <c r="O12893" t="s">
        <v>2046</v>
      </c>
      <c r="P12893" t="s">
        <v>2043</v>
      </c>
    </row>
    <row r="12894" spans="1:16" x14ac:dyDescent="0.2">
      <c r="A12894" t="s">
        <v>2152</v>
      </c>
      <c r="B12894">
        <v>453</v>
      </c>
      <c r="C12894">
        <v>2021</v>
      </c>
      <c r="D12894" t="s">
        <v>79</v>
      </c>
      <c r="E12894" t="s">
        <v>2044</v>
      </c>
      <c r="F12894" t="s">
        <v>177</v>
      </c>
      <c r="G12894" t="s">
        <v>2714</v>
      </c>
      <c r="H12894">
        <v>12965</v>
      </c>
      <c r="I12894">
        <v>6123</v>
      </c>
      <c r="J12894">
        <v>1653</v>
      </c>
      <c r="K12894">
        <v>24987</v>
      </c>
      <c r="L12894">
        <v>23833</v>
      </c>
      <c r="M12894" t="s">
        <v>2043</v>
      </c>
      <c r="N12894" t="s">
        <v>2043</v>
      </c>
      <c r="O12894" t="s">
        <v>2043</v>
      </c>
      <c r="P12894" t="s">
        <v>2043</v>
      </c>
    </row>
    <row r="12895" spans="1:16" x14ac:dyDescent="0.2">
      <c r="A12895" t="s">
        <v>2678</v>
      </c>
      <c r="B12895">
        <v>454</v>
      </c>
      <c r="C12895">
        <v>2021</v>
      </c>
      <c r="D12895" t="s">
        <v>79</v>
      </c>
      <c r="E12895" t="s">
        <v>2044</v>
      </c>
      <c r="F12895" t="s">
        <v>28</v>
      </c>
      <c r="G12895" t="s">
        <v>1406</v>
      </c>
      <c r="H12895">
        <v>50967</v>
      </c>
      <c r="I12895">
        <v>6102</v>
      </c>
      <c r="J12895">
        <v>1045</v>
      </c>
      <c r="K12895">
        <v>26269</v>
      </c>
      <c r="L12895">
        <v>3165</v>
      </c>
      <c r="M12895" t="s">
        <v>2046</v>
      </c>
      <c r="N12895" t="s">
        <v>2043</v>
      </c>
      <c r="O12895" t="s">
        <v>2043</v>
      </c>
      <c r="P12895" t="s">
        <v>2043</v>
      </c>
    </row>
    <row r="12896" spans="1:16" x14ac:dyDescent="0.2">
      <c r="A12896" t="s">
        <v>2684</v>
      </c>
      <c r="B12896">
        <v>455</v>
      </c>
      <c r="C12896">
        <v>2021</v>
      </c>
      <c r="D12896" t="s">
        <v>1103</v>
      </c>
      <c r="E12896" t="s">
        <v>2118</v>
      </c>
      <c r="F12896" t="s">
        <v>53</v>
      </c>
      <c r="G12896" t="s">
        <v>1578</v>
      </c>
      <c r="H12896">
        <v>2327</v>
      </c>
      <c r="I12896">
        <v>6091</v>
      </c>
      <c r="J12896">
        <v>249</v>
      </c>
      <c r="K12896">
        <v>8882</v>
      </c>
      <c r="L12896">
        <v>25000</v>
      </c>
      <c r="M12896" t="s">
        <v>2043</v>
      </c>
      <c r="N12896" t="s">
        <v>2043</v>
      </c>
      <c r="O12896" t="s">
        <v>2043</v>
      </c>
      <c r="P12896" t="s">
        <v>2043</v>
      </c>
    </row>
    <row r="12897" spans="1:16" x14ac:dyDescent="0.2">
      <c r="A12897" t="s">
        <v>2694</v>
      </c>
      <c r="B12897">
        <v>456</v>
      </c>
      <c r="C12897">
        <v>2021</v>
      </c>
      <c r="D12897" t="s">
        <v>1104</v>
      </c>
      <c r="E12897" t="s">
        <v>2054</v>
      </c>
      <c r="F12897" t="s">
        <v>44</v>
      </c>
      <c r="G12897" t="s">
        <v>1428</v>
      </c>
      <c r="H12897">
        <v>13264</v>
      </c>
      <c r="I12897">
        <v>6090</v>
      </c>
      <c r="J12897">
        <v>553</v>
      </c>
      <c r="K12897">
        <v>7359</v>
      </c>
      <c r="L12897">
        <v>27505</v>
      </c>
      <c r="M12897" t="s">
        <v>2043</v>
      </c>
      <c r="N12897" t="s">
        <v>2043</v>
      </c>
      <c r="O12897" t="s">
        <v>2043</v>
      </c>
      <c r="P12897" t="s">
        <v>2043</v>
      </c>
    </row>
    <row r="12898" spans="1:16" x14ac:dyDescent="0.2">
      <c r="A12898" t="s">
        <v>2673</v>
      </c>
      <c r="B12898">
        <v>457</v>
      </c>
      <c r="C12898">
        <v>2021</v>
      </c>
      <c r="D12898" t="s">
        <v>1095</v>
      </c>
      <c r="E12898" t="s">
        <v>920</v>
      </c>
      <c r="F12898" t="s">
        <v>22</v>
      </c>
      <c r="G12898" t="s">
        <v>1403</v>
      </c>
      <c r="H12898">
        <v>5326</v>
      </c>
      <c r="I12898">
        <v>6090</v>
      </c>
      <c r="J12898">
        <v>2542</v>
      </c>
      <c r="K12898">
        <v>9929</v>
      </c>
      <c r="L12898">
        <v>27631</v>
      </c>
      <c r="M12898" t="s">
        <v>2043</v>
      </c>
      <c r="N12898" t="s">
        <v>2043</v>
      </c>
      <c r="O12898" t="s">
        <v>2043</v>
      </c>
      <c r="P12898" t="s">
        <v>2043</v>
      </c>
    </row>
    <row r="12899" spans="1:16" x14ac:dyDescent="0.2">
      <c r="A12899" t="s">
        <v>2683</v>
      </c>
      <c r="B12899">
        <v>458</v>
      </c>
      <c r="C12899">
        <v>2021</v>
      </c>
      <c r="D12899" t="s">
        <v>488</v>
      </c>
      <c r="E12899" t="s">
        <v>920</v>
      </c>
      <c r="F12899" t="s">
        <v>181</v>
      </c>
      <c r="G12899" t="s">
        <v>1516</v>
      </c>
      <c r="H12899">
        <v>6220</v>
      </c>
      <c r="I12899">
        <v>6087</v>
      </c>
      <c r="J12899">
        <v>6097</v>
      </c>
      <c r="K12899">
        <v>14469</v>
      </c>
      <c r="L12899">
        <v>1916</v>
      </c>
      <c r="M12899" t="s">
        <v>2043</v>
      </c>
      <c r="N12899" t="s">
        <v>2043</v>
      </c>
      <c r="O12899" t="s">
        <v>2043</v>
      </c>
      <c r="P12899" t="s">
        <v>2043</v>
      </c>
    </row>
    <row r="12900" spans="1:16" x14ac:dyDescent="0.2">
      <c r="A12900" t="s">
        <v>2715</v>
      </c>
      <c r="B12900">
        <v>459</v>
      </c>
      <c r="C12900">
        <v>2021</v>
      </c>
      <c r="D12900" t="s">
        <v>100</v>
      </c>
      <c r="E12900" t="s">
        <v>112</v>
      </c>
      <c r="F12900" t="s">
        <v>146</v>
      </c>
      <c r="G12900" t="s">
        <v>1465</v>
      </c>
      <c r="H12900">
        <v>33596</v>
      </c>
      <c r="I12900">
        <v>6070</v>
      </c>
      <c r="J12900">
        <v>603</v>
      </c>
      <c r="K12900">
        <v>18103</v>
      </c>
      <c r="L12900">
        <v>3837</v>
      </c>
      <c r="M12900" t="s">
        <v>2043</v>
      </c>
      <c r="N12900" t="s">
        <v>2043</v>
      </c>
      <c r="O12900" t="s">
        <v>2046</v>
      </c>
      <c r="P12900" t="s">
        <v>2043</v>
      </c>
    </row>
    <row r="12901" spans="1:16" x14ac:dyDescent="0.2">
      <c r="A12901" t="s">
        <v>2246</v>
      </c>
      <c r="B12901">
        <v>460</v>
      </c>
      <c r="C12901">
        <v>2021</v>
      </c>
      <c r="D12901" t="s">
        <v>46</v>
      </c>
      <c r="E12901" t="s">
        <v>46</v>
      </c>
      <c r="F12901" t="s">
        <v>22</v>
      </c>
      <c r="G12901" t="s">
        <v>1538</v>
      </c>
      <c r="H12901">
        <v>6390</v>
      </c>
      <c r="I12901">
        <v>6025</v>
      </c>
      <c r="J12901">
        <v>1034</v>
      </c>
      <c r="K12901">
        <v>8713</v>
      </c>
      <c r="L12901">
        <v>9000</v>
      </c>
      <c r="M12901" t="s">
        <v>2043</v>
      </c>
      <c r="N12901" t="s">
        <v>2043</v>
      </c>
      <c r="O12901" t="s">
        <v>2043</v>
      </c>
      <c r="P12901" t="s">
        <v>2043</v>
      </c>
    </row>
    <row r="12902" spans="1:16" x14ac:dyDescent="0.2">
      <c r="A12902" t="s">
        <v>2716</v>
      </c>
      <c r="B12902">
        <v>461</v>
      </c>
      <c r="C12902">
        <v>2021</v>
      </c>
      <c r="D12902" t="s">
        <v>1138</v>
      </c>
      <c r="E12902" t="s">
        <v>2044</v>
      </c>
      <c r="F12902" t="s">
        <v>55</v>
      </c>
      <c r="G12902" t="s">
        <v>1508</v>
      </c>
      <c r="H12902">
        <v>60679</v>
      </c>
      <c r="I12902">
        <v>5999</v>
      </c>
      <c r="J12902">
        <v>370</v>
      </c>
      <c r="K12902">
        <v>27007</v>
      </c>
      <c r="L12902">
        <v>10013</v>
      </c>
      <c r="M12902" t="s">
        <v>2043</v>
      </c>
      <c r="N12902" t="s">
        <v>2043</v>
      </c>
      <c r="O12902" t="s">
        <v>2046</v>
      </c>
      <c r="P12902" t="s">
        <v>2043</v>
      </c>
    </row>
    <row r="12903" spans="1:16" x14ac:dyDescent="0.2">
      <c r="A12903" t="s">
        <v>2512</v>
      </c>
      <c r="B12903">
        <v>462</v>
      </c>
      <c r="C12903">
        <v>2021</v>
      </c>
      <c r="D12903" t="s">
        <v>757</v>
      </c>
      <c r="E12903" t="s">
        <v>2143</v>
      </c>
      <c r="F12903" t="s">
        <v>28</v>
      </c>
      <c r="G12903" t="s">
        <v>1406</v>
      </c>
      <c r="H12903">
        <v>3422</v>
      </c>
      <c r="I12903">
        <v>5988</v>
      </c>
      <c r="J12903">
        <v>0</v>
      </c>
      <c r="K12903">
        <v>3777</v>
      </c>
      <c r="L12903">
        <v>114000</v>
      </c>
      <c r="M12903" t="s">
        <v>2043</v>
      </c>
      <c r="N12903" t="s">
        <v>2043</v>
      </c>
      <c r="O12903" t="s">
        <v>2043</v>
      </c>
      <c r="P12903" t="s">
        <v>2043</v>
      </c>
    </row>
    <row r="12904" spans="1:16" x14ac:dyDescent="0.2">
      <c r="A12904" t="s">
        <v>2431</v>
      </c>
      <c r="B12904">
        <v>463</v>
      </c>
      <c r="C12904">
        <v>2021</v>
      </c>
      <c r="D12904" t="s">
        <v>987</v>
      </c>
      <c r="E12904" t="s">
        <v>2055</v>
      </c>
      <c r="F12904" t="s">
        <v>44</v>
      </c>
      <c r="G12904" t="s">
        <v>1910</v>
      </c>
      <c r="H12904">
        <v>6035</v>
      </c>
      <c r="I12904">
        <v>5987</v>
      </c>
      <c r="J12904">
        <v>348</v>
      </c>
      <c r="K12904">
        <v>6858</v>
      </c>
      <c r="L12904">
        <v>12000</v>
      </c>
      <c r="M12904" t="s">
        <v>2043</v>
      </c>
      <c r="N12904" t="s">
        <v>2043</v>
      </c>
      <c r="O12904" t="s">
        <v>2043</v>
      </c>
      <c r="P12904" t="s">
        <v>2043</v>
      </c>
    </row>
    <row r="12905" spans="1:16" x14ac:dyDescent="0.2">
      <c r="A12905" t="s">
        <v>2717</v>
      </c>
      <c r="B12905">
        <v>464</v>
      </c>
      <c r="C12905">
        <v>2021</v>
      </c>
      <c r="D12905" t="s">
        <v>60</v>
      </c>
      <c r="E12905" t="s">
        <v>2114</v>
      </c>
      <c r="F12905" t="s">
        <v>55</v>
      </c>
      <c r="G12905" t="s">
        <v>1634</v>
      </c>
      <c r="H12905">
        <v>39988</v>
      </c>
      <c r="I12905">
        <v>5985</v>
      </c>
      <c r="J12905">
        <v>356</v>
      </c>
      <c r="K12905">
        <v>5983</v>
      </c>
      <c r="L12905">
        <v>88000</v>
      </c>
      <c r="M12905" t="s">
        <v>2043</v>
      </c>
      <c r="N12905" t="s">
        <v>2043</v>
      </c>
      <c r="O12905" t="s">
        <v>2046</v>
      </c>
      <c r="P12905" t="s">
        <v>2043</v>
      </c>
    </row>
    <row r="12906" spans="1:16" x14ac:dyDescent="0.2">
      <c r="A12906" t="s">
        <v>2718</v>
      </c>
      <c r="B12906">
        <v>465</v>
      </c>
      <c r="C12906">
        <v>2021</v>
      </c>
      <c r="D12906" t="s">
        <v>175</v>
      </c>
      <c r="E12906" t="s">
        <v>2067</v>
      </c>
      <c r="F12906" t="s">
        <v>75</v>
      </c>
      <c r="G12906" t="s">
        <v>2719</v>
      </c>
      <c r="H12906">
        <v>2167</v>
      </c>
      <c r="I12906">
        <v>5943</v>
      </c>
      <c r="J12906">
        <v>2414</v>
      </c>
      <c r="K12906">
        <v>13382</v>
      </c>
      <c r="L12906">
        <v>11600</v>
      </c>
      <c r="M12906" t="s">
        <v>2043</v>
      </c>
      <c r="N12906" t="s">
        <v>2043</v>
      </c>
      <c r="O12906" t="s">
        <v>2046</v>
      </c>
      <c r="P12906" t="s">
        <v>2043</v>
      </c>
    </row>
    <row r="12907" spans="1:16" x14ac:dyDescent="0.2">
      <c r="A12907" t="s">
        <v>2720</v>
      </c>
      <c r="B12907">
        <v>466</v>
      </c>
      <c r="C12907">
        <v>2021</v>
      </c>
      <c r="D12907" t="s">
        <v>609</v>
      </c>
      <c r="E12907" t="s">
        <v>2044</v>
      </c>
      <c r="F12907" t="s">
        <v>55</v>
      </c>
      <c r="G12907" t="s">
        <v>1530</v>
      </c>
      <c r="H12907">
        <v>11359</v>
      </c>
      <c r="I12907">
        <v>5872</v>
      </c>
      <c r="J12907">
        <v>473</v>
      </c>
      <c r="K12907">
        <v>6524</v>
      </c>
      <c r="L12907">
        <v>4756</v>
      </c>
      <c r="M12907" t="s">
        <v>2043</v>
      </c>
      <c r="N12907" t="s">
        <v>2043</v>
      </c>
      <c r="O12907" t="s">
        <v>2046</v>
      </c>
      <c r="P12907" t="s">
        <v>2043</v>
      </c>
    </row>
    <row r="12908" spans="1:16" x14ac:dyDescent="0.2">
      <c r="A12908" t="s">
        <v>2695</v>
      </c>
      <c r="B12908">
        <v>467</v>
      </c>
      <c r="C12908">
        <v>2021</v>
      </c>
      <c r="D12908" t="s">
        <v>1138</v>
      </c>
      <c r="E12908" t="s">
        <v>2044</v>
      </c>
      <c r="F12908" t="s">
        <v>22</v>
      </c>
      <c r="G12908" t="s">
        <v>1403</v>
      </c>
      <c r="H12908">
        <v>74392</v>
      </c>
      <c r="I12908">
        <v>5840</v>
      </c>
      <c r="J12908">
        <v>1056</v>
      </c>
      <c r="K12908">
        <v>38768</v>
      </c>
      <c r="L12908">
        <v>4900</v>
      </c>
      <c r="M12908" t="s">
        <v>2043</v>
      </c>
      <c r="N12908" t="s">
        <v>2043</v>
      </c>
      <c r="O12908" t="s">
        <v>2043</v>
      </c>
      <c r="P12908" t="s">
        <v>2043</v>
      </c>
    </row>
    <row r="12909" spans="1:16" x14ac:dyDescent="0.2">
      <c r="A12909" t="s">
        <v>2721</v>
      </c>
      <c r="B12909">
        <v>468</v>
      </c>
      <c r="C12909">
        <v>2021</v>
      </c>
      <c r="D12909" t="s">
        <v>974</v>
      </c>
      <c r="E12909" t="s">
        <v>2045</v>
      </c>
      <c r="F12909" t="s">
        <v>55</v>
      </c>
      <c r="G12909" t="s">
        <v>1545</v>
      </c>
      <c r="H12909">
        <v>50906</v>
      </c>
      <c r="I12909">
        <v>5806</v>
      </c>
      <c r="J12909">
        <v>1217</v>
      </c>
      <c r="K12909">
        <v>9280</v>
      </c>
      <c r="L12909">
        <v>10600</v>
      </c>
      <c r="M12909" t="s">
        <v>2043</v>
      </c>
      <c r="N12909" t="s">
        <v>2043</v>
      </c>
      <c r="O12909" t="s">
        <v>2046</v>
      </c>
      <c r="P12909" t="s">
        <v>2043</v>
      </c>
    </row>
    <row r="12910" spans="1:16" x14ac:dyDescent="0.2">
      <c r="A12910" t="s">
        <v>2405</v>
      </c>
      <c r="B12910">
        <v>469</v>
      </c>
      <c r="C12910">
        <v>2021</v>
      </c>
      <c r="D12910" t="s">
        <v>214</v>
      </c>
      <c r="E12910" t="s">
        <v>920</v>
      </c>
      <c r="F12910" t="s">
        <v>142</v>
      </c>
      <c r="G12910" t="s">
        <v>1480</v>
      </c>
      <c r="H12910">
        <v>20780</v>
      </c>
      <c r="I12910">
        <v>5794</v>
      </c>
      <c r="J12910">
        <v>871</v>
      </c>
      <c r="K12910">
        <v>32030</v>
      </c>
      <c r="L12910">
        <v>9183</v>
      </c>
      <c r="M12910" t="s">
        <v>2043</v>
      </c>
      <c r="N12910" t="s">
        <v>2043</v>
      </c>
      <c r="O12910" t="s">
        <v>2043</v>
      </c>
      <c r="P12910" t="s">
        <v>2043</v>
      </c>
    </row>
    <row r="12911" spans="1:16" x14ac:dyDescent="0.2">
      <c r="A12911" t="s">
        <v>2389</v>
      </c>
      <c r="B12911">
        <v>470</v>
      </c>
      <c r="C12911">
        <v>2021</v>
      </c>
      <c r="D12911" t="s">
        <v>221</v>
      </c>
      <c r="E12911" t="s">
        <v>221</v>
      </c>
      <c r="F12911" t="s">
        <v>22</v>
      </c>
      <c r="G12911" t="s">
        <v>1403</v>
      </c>
      <c r="H12911">
        <v>5407</v>
      </c>
      <c r="I12911">
        <v>5767</v>
      </c>
      <c r="J12911">
        <v>72</v>
      </c>
      <c r="K12911">
        <v>5705</v>
      </c>
      <c r="L12911">
        <v>29000</v>
      </c>
      <c r="M12911" t="s">
        <v>2043</v>
      </c>
      <c r="N12911" t="s">
        <v>2043</v>
      </c>
      <c r="O12911" t="s">
        <v>2046</v>
      </c>
      <c r="P12911" t="s">
        <v>2043</v>
      </c>
    </row>
    <row r="12912" spans="1:16" x14ac:dyDescent="0.2">
      <c r="A12912" t="s">
        <v>2523</v>
      </c>
      <c r="B12912">
        <v>471</v>
      </c>
      <c r="C12912">
        <v>2021</v>
      </c>
      <c r="D12912" t="s">
        <v>1838</v>
      </c>
      <c r="E12912" t="s">
        <v>2042</v>
      </c>
      <c r="F12912" t="s">
        <v>41</v>
      </c>
      <c r="G12912" t="s">
        <v>1804</v>
      </c>
      <c r="H12912">
        <v>19836</v>
      </c>
      <c r="I12912">
        <v>5764</v>
      </c>
      <c r="J12912">
        <v>217</v>
      </c>
      <c r="K12912">
        <v>6781</v>
      </c>
      <c r="L12912">
        <v>35246</v>
      </c>
      <c r="M12912" t="s">
        <v>2043</v>
      </c>
      <c r="N12912" t="s">
        <v>2043</v>
      </c>
      <c r="O12912" t="s">
        <v>2043</v>
      </c>
      <c r="P12912" t="s">
        <v>2043</v>
      </c>
    </row>
    <row r="12913" spans="1:16" x14ac:dyDescent="0.2">
      <c r="A12913" t="s">
        <v>2557</v>
      </c>
      <c r="B12913">
        <v>472</v>
      </c>
      <c r="C12913">
        <v>2021</v>
      </c>
      <c r="D12913" t="s">
        <v>46</v>
      </c>
      <c r="E12913" t="s">
        <v>46</v>
      </c>
      <c r="F12913" t="s">
        <v>142</v>
      </c>
      <c r="G12913" t="s">
        <v>2558</v>
      </c>
      <c r="H12913">
        <v>6024</v>
      </c>
      <c r="I12913">
        <v>5758</v>
      </c>
      <c r="J12913">
        <v>970</v>
      </c>
      <c r="K12913">
        <v>8271</v>
      </c>
      <c r="L12913">
        <v>8000</v>
      </c>
      <c r="M12913" t="s">
        <v>2043</v>
      </c>
      <c r="N12913" t="s">
        <v>2043</v>
      </c>
      <c r="O12913" t="s">
        <v>2043</v>
      </c>
      <c r="P12913" t="s">
        <v>2043</v>
      </c>
    </row>
    <row r="12914" spans="1:16" x14ac:dyDescent="0.2">
      <c r="A12914" t="s">
        <v>2722</v>
      </c>
      <c r="B12914">
        <v>473</v>
      </c>
      <c r="C12914">
        <v>2021</v>
      </c>
      <c r="D12914" t="s">
        <v>1353</v>
      </c>
      <c r="E12914" t="s">
        <v>2045</v>
      </c>
      <c r="F12914" t="s">
        <v>35</v>
      </c>
      <c r="G12914" t="s">
        <v>1678</v>
      </c>
      <c r="H12914">
        <v>6224</v>
      </c>
      <c r="I12914">
        <v>5720</v>
      </c>
      <c r="J12914">
        <v>322</v>
      </c>
      <c r="K12914">
        <v>5543</v>
      </c>
      <c r="L12914">
        <v>22900</v>
      </c>
      <c r="M12914" t="s">
        <v>2043</v>
      </c>
      <c r="N12914" t="s">
        <v>2043</v>
      </c>
      <c r="O12914" t="s">
        <v>2046</v>
      </c>
      <c r="P12914" t="s">
        <v>2043</v>
      </c>
    </row>
    <row r="12915" spans="1:16" x14ac:dyDescent="0.2">
      <c r="A12915" t="s">
        <v>2632</v>
      </c>
      <c r="B12915">
        <v>474</v>
      </c>
      <c r="C12915">
        <v>2021</v>
      </c>
      <c r="D12915" t="s">
        <v>980</v>
      </c>
      <c r="E12915" t="s">
        <v>2055</v>
      </c>
      <c r="F12915" t="s">
        <v>142</v>
      </c>
      <c r="G12915" t="s">
        <v>1480</v>
      </c>
      <c r="H12915">
        <v>6805</v>
      </c>
      <c r="I12915">
        <v>5699</v>
      </c>
      <c r="J12915">
        <v>1</v>
      </c>
      <c r="K12915">
        <v>12147</v>
      </c>
      <c r="L12915">
        <v>10200</v>
      </c>
      <c r="M12915" t="s">
        <v>2043</v>
      </c>
      <c r="N12915" t="s">
        <v>2043</v>
      </c>
      <c r="O12915" t="s">
        <v>2043</v>
      </c>
      <c r="P12915" t="s">
        <v>2043</v>
      </c>
    </row>
    <row r="12916" spans="1:16" x14ac:dyDescent="0.2">
      <c r="A12916" t="s">
        <v>2723</v>
      </c>
      <c r="B12916">
        <v>475</v>
      </c>
      <c r="C12916">
        <v>2021</v>
      </c>
      <c r="D12916" t="s">
        <v>1830</v>
      </c>
      <c r="E12916" t="s">
        <v>2042</v>
      </c>
      <c r="F12916" t="s">
        <v>22</v>
      </c>
      <c r="G12916" t="s">
        <v>2724</v>
      </c>
      <c r="H12916">
        <v>2459</v>
      </c>
      <c r="I12916">
        <v>5689</v>
      </c>
      <c r="J12916">
        <v>309</v>
      </c>
      <c r="K12916">
        <v>4385</v>
      </c>
      <c r="L12916">
        <v>16500</v>
      </c>
      <c r="M12916" t="s">
        <v>2043</v>
      </c>
      <c r="N12916" t="s">
        <v>2043</v>
      </c>
      <c r="O12916" t="s">
        <v>2046</v>
      </c>
      <c r="P12916" t="s">
        <v>2043</v>
      </c>
    </row>
    <row r="12917" spans="1:16" x14ac:dyDescent="0.2">
      <c r="A12917" t="s">
        <v>2480</v>
      </c>
      <c r="B12917">
        <v>476</v>
      </c>
      <c r="C12917">
        <v>2021</v>
      </c>
      <c r="D12917" t="s">
        <v>166</v>
      </c>
      <c r="E12917" t="s">
        <v>2118</v>
      </c>
      <c r="F12917" t="s">
        <v>98</v>
      </c>
      <c r="G12917" t="s">
        <v>1499</v>
      </c>
      <c r="H12917">
        <v>2793</v>
      </c>
      <c r="I12917">
        <v>5675</v>
      </c>
      <c r="J12917">
        <v>109</v>
      </c>
      <c r="K12917">
        <v>6314</v>
      </c>
      <c r="L12917">
        <v>13400</v>
      </c>
      <c r="M12917" t="s">
        <v>2043</v>
      </c>
      <c r="N12917" t="s">
        <v>2043</v>
      </c>
      <c r="O12917" t="s">
        <v>2046</v>
      </c>
      <c r="P12917" t="s">
        <v>2043</v>
      </c>
    </row>
    <row r="12918" spans="1:16" x14ac:dyDescent="0.2">
      <c r="A12918" t="s">
        <v>2364</v>
      </c>
      <c r="B12918">
        <v>477</v>
      </c>
      <c r="C12918">
        <v>2021</v>
      </c>
      <c r="D12918" t="s">
        <v>46</v>
      </c>
      <c r="E12918" t="s">
        <v>46</v>
      </c>
      <c r="F12918" t="s">
        <v>22</v>
      </c>
      <c r="G12918" t="s">
        <v>1400</v>
      </c>
      <c r="H12918">
        <v>17105</v>
      </c>
      <c r="I12918">
        <v>5655</v>
      </c>
      <c r="J12918">
        <v>1985</v>
      </c>
      <c r="K12918">
        <v>10909</v>
      </c>
      <c r="L12918">
        <v>7658</v>
      </c>
      <c r="M12918" t="s">
        <v>2043</v>
      </c>
      <c r="N12918" t="s">
        <v>2046</v>
      </c>
      <c r="O12918" t="s">
        <v>2043</v>
      </c>
      <c r="P12918" t="s">
        <v>2043</v>
      </c>
    </row>
    <row r="12919" spans="1:16" x14ac:dyDescent="0.2">
      <c r="A12919" t="s">
        <v>2218</v>
      </c>
      <c r="B12919">
        <v>478</v>
      </c>
      <c r="C12919">
        <v>2021</v>
      </c>
      <c r="D12919" t="s">
        <v>60</v>
      </c>
      <c r="E12919" t="s">
        <v>2114</v>
      </c>
      <c r="F12919" t="s">
        <v>190</v>
      </c>
      <c r="G12919" t="s">
        <v>1476</v>
      </c>
      <c r="H12919">
        <v>32460</v>
      </c>
      <c r="I12919">
        <v>5652</v>
      </c>
      <c r="J12919">
        <v>904</v>
      </c>
      <c r="K12919">
        <v>5852</v>
      </c>
      <c r="L12919">
        <v>38000</v>
      </c>
      <c r="M12919" t="s">
        <v>2043</v>
      </c>
      <c r="N12919" t="s">
        <v>2043</v>
      </c>
      <c r="O12919" t="s">
        <v>2046</v>
      </c>
      <c r="P12919" t="s">
        <v>2043</v>
      </c>
    </row>
    <row r="12920" spans="1:16" x14ac:dyDescent="0.2">
      <c r="A12920" t="s">
        <v>2725</v>
      </c>
      <c r="B12920">
        <v>479</v>
      </c>
      <c r="C12920">
        <v>2021</v>
      </c>
      <c r="D12920" t="s">
        <v>998</v>
      </c>
      <c r="E12920" t="s">
        <v>115</v>
      </c>
      <c r="F12920" t="s">
        <v>72</v>
      </c>
      <c r="G12920" t="s">
        <v>2726</v>
      </c>
      <c r="H12920">
        <v>28878</v>
      </c>
      <c r="I12920">
        <v>5647</v>
      </c>
      <c r="J12920">
        <v>859</v>
      </c>
      <c r="K12920">
        <v>3965</v>
      </c>
      <c r="L12920">
        <v>20365</v>
      </c>
      <c r="M12920" t="s">
        <v>2043</v>
      </c>
      <c r="N12920" t="s">
        <v>2043</v>
      </c>
      <c r="O12920" t="s">
        <v>2046</v>
      </c>
      <c r="P12920" t="s">
        <v>2043</v>
      </c>
    </row>
    <row r="12921" spans="1:16" x14ac:dyDescent="0.2">
      <c r="A12921" t="s">
        <v>2727</v>
      </c>
      <c r="B12921">
        <v>480</v>
      </c>
      <c r="C12921">
        <v>2021</v>
      </c>
      <c r="D12921" t="s">
        <v>609</v>
      </c>
      <c r="E12921" t="s">
        <v>2044</v>
      </c>
      <c r="F12921" t="s">
        <v>28</v>
      </c>
      <c r="G12921" t="s">
        <v>1406</v>
      </c>
      <c r="H12921">
        <v>24301</v>
      </c>
      <c r="I12921">
        <v>5627</v>
      </c>
      <c r="J12921">
        <v>933</v>
      </c>
      <c r="K12921">
        <v>17979</v>
      </c>
      <c r="L12921">
        <v>4830</v>
      </c>
      <c r="M12921" t="s">
        <v>2043</v>
      </c>
      <c r="N12921" t="s">
        <v>2046</v>
      </c>
      <c r="O12921" t="s">
        <v>2046</v>
      </c>
      <c r="P12921" t="s">
        <v>2043</v>
      </c>
    </row>
    <row r="12922" spans="1:16" x14ac:dyDescent="0.2">
      <c r="A12922" t="s">
        <v>2633</v>
      </c>
      <c r="B12922">
        <v>481</v>
      </c>
      <c r="C12922">
        <v>2021</v>
      </c>
      <c r="D12922" t="s">
        <v>974</v>
      </c>
      <c r="E12922" t="s">
        <v>2045</v>
      </c>
      <c r="F12922" t="s">
        <v>146</v>
      </c>
      <c r="G12922" t="s">
        <v>1454</v>
      </c>
      <c r="H12922">
        <v>57208</v>
      </c>
      <c r="I12922">
        <v>5603</v>
      </c>
      <c r="J12922">
        <v>1221</v>
      </c>
      <c r="K12922">
        <v>21469</v>
      </c>
      <c r="L12922">
        <v>15900</v>
      </c>
      <c r="M12922" t="s">
        <v>2043</v>
      </c>
      <c r="N12922" t="s">
        <v>2043</v>
      </c>
      <c r="O12922" t="s">
        <v>2043</v>
      </c>
      <c r="P12922" t="s">
        <v>2043</v>
      </c>
    </row>
    <row r="12923" spans="1:16" x14ac:dyDescent="0.2">
      <c r="A12923" t="s">
        <v>2728</v>
      </c>
      <c r="B12923">
        <v>482</v>
      </c>
      <c r="C12923">
        <v>2021</v>
      </c>
      <c r="D12923" t="s">
        <v>980</v>
      </c>
      <c r="E12923" t="s">
        <v>2055</v>
      </c>
      <c r="F12923" t="s">
        <v>75</v>
      </c>
      <c r="G12923" t="s">
        <v>2719</v>
      </c>
      <c r="H12923">
        <v>23809</v>
      </c>
      <c r="I12923">
        <v>5601</v>
      </c>
      <c r="J12923">
        <v>747</v>
      </c>
      <c r="K12923">
        <v>12090</v>
      </c>
      <c r="L12923">
        <v>13000</v>
      </c>
      <c r="M12923" t="s">
        <v>2043</v>
      </c>
      <c r="N12923" t="s">
        <v>2043</v>
      </c>
      <c r="O12923" t="s">
        <v>2046</v>
      </c>
      <c r="P12923" t="s">
        <v>2043</v>
      </c>
    </row>
    <row r="12924" spans="1:16" x14ac:dyDescent="0.2">
      <c r="A12924" t="s">
        <v>2729</v>
      </c>
      <c r="B12924">
        <v>483</v>
      </c>
      <c r="C12924">
        <v>2021</v>
      </c>
      <c r="D12924" t="s">
        <v>350</v>
      </c>
      <c r="E12924" t="s">
        <v>2042</v>
      </c>
      <c r="F12924" t="s">
        <v>398</v>
      </c>
      <c r="G12924" t="s">
        <v>1531</v>
      </c>
      <c r="H12924">
        <v>45475</v>
      </c>
      <c r="I12924">
        <v>5587</v>
      </c>
      <c r="J12924">
        <v>171</v>
      </c>
      <c r="K12924">
        <v>3035</v>
      </c>
      <c r="L12924">
        <v>10400</v>
      </c>
      <c r="M12924" t="s">
        <v>2046</v>
      </c>
      <c r="N12924" t="s">
        <v>2043</v>
      </c>
      <c r="O12924" t="s">
        <v>2046</v>
      </c>
      <c r="P12924" t="s">
        <v>2043</v>
      </c>
    </row>
    <row r="12925" spans="1:16" x14ac:dyDescent="0.2">
      <c r="A12925" t="s">
        <v>2306</v>
      </c>
      <c r="B12925">
        <v>484</v>
      </c>
      <c r="C12925">
        <v>2021</v>
      </c>
      <c r="D12925" t="s">
        <v>609</v>
      </c>
      <c r="E12925" t="s">
        <v>2044</v>
      </c>
      <c r="F12925" t="s">
        <v>55</v>
      </c>
      <c r="G12925" t="s">
        <v>1641</v>
      </c>
      <c r="H12925">
        <v>14960</v>
      </c>
      <c r="I12925">
        <v>5567</v>
      </c>
      <c r="J12925">
        <v>799</v>
      </c>
      <c r="K12925">
        <v>20221</v>
      </c>
      <c r="L12925">
        <v>11800</v>
      </c>
      <c r="M12925" t="s">
        <v>2043</v>
      </c>
      <c r="N12925" t="s">
        <v>2046</v>
      </c>
      <c r="O12925" t="s">
        <v>2043</v>
      </c>
      <c r="P12925" t="s">
        <v>2043</v>
      </c>
    </row>
    <row r="12926" spans="1:16" x14ac:dyDescent="0.2">
      <c r="A12926" t="s">
        <v>2730</v>
      </c>
      <c r="B12926">
        <v>485</v>
      </c>
      <c r="C12926">
        <v>2021</v>
      </c>
      <c r="D12926" t="s">
        <v>175</v>
      </c>
      <c r="E12926" t="s">
        <v>2067</v>
      </c>
      <c r="F12926" t="s">
        <v>55</v>
      </c>
      <c r="G12926" t="s">
        <v>1508</v>
      </c>
      <c r="H12926">
        <v>38936</v>
      </c>
      <c r="I12926">
        <v>5537</v>
      </c>
      <c r="J12926">
        <v>3039</v>
      </c>
      <c r="K12926">
        <v>11112</v>
      </c>
      <c r="L12926">
        <v>9800</v>
      </c>
      <c r="M12926" t="s">
        <v>2043</v>
      </c>
      <c r="N12926" t="s">
        <v>2043</v>
      </c>
      <c r="O12926" t="s">
        <v>2046</v>
      </c>
      <c r="P12926" t="s">
        <v>2043</v>
      </c>
    </row>
    <row r="12927" spans="1:16" x14ac:dyDescent="0.2">
      <c r="A12927" t="s">
        <v>2731</v>
      </c>
      <c r="B12927">
        <v>486</v>
      </c>
      <c r="C12927">
        <v>2021</v>
      </c>
      <c r="D12927" t="s">
        <v>920</v>
      </c>
      <c r="E12927" t="s">
        <v>920</v>
      </c>
      <c r="F12927" t="s">
        <v>1763</v>
      </c>
      <c r="G12927" t="s">
        <v>1764</v>
      </c>
      <c r="H12927">
        <v>6360</v>
      </c>
      <c r="I12927">
        <v>5533</v>
      </c>
      <c r="J12927">
        <v>390</v>
      </c>
      <c r="K12927">
        <v>8053</v>
      </c>
      <c r="L12927">
        <v>12994</v>
      </c>
      <c r="M12927" t="s">
        <v>2043</v>
      </c>
      <c r="N12927" t="s">
        <v>2043</v>
      </c>
      <c r="O12927" t="s">
        <v>2046</v>
      </c>
      <c r="P12927" t="s">
        <v>2043</v>
      </c>
    </row>
    <row r="12928" spans="1:16" x14ac:dyDescent="0.2">
      <c r="A12928" t="s">
        <v>2732</v>
      </c>
      <c r="B12928">
        <v>487</v>
      </c>
      <c r="C12928">
        <v>2021</v>
      </c>
      <c r="D12928" t="s">
        <v>1294</v>
      </c>
      <c r="E12928" t="s">
        <v>112</v>
      </c>
      <c r="F12928" t="s">
        <v>98</v>
      </c>
      <c r="G12928" t="s">
        <v>2733</v>
      </c>
      <c r="H12928">
        <v>4598</v>
      </c>
      <c r="I12928">
        <v>5532</v>
      </c>
      <c r="J12928">
        <v>259</v>
      </c>
      <c r="K12928">
        <v>7655</v>
      </c>
      <c r="L12928">
        <v>42350</v>
      </c>
      <c r="M12928" t="s">
        <v>2043</v>
      </c>
      <c r="N12928" t="s">
        <v>2043</v>
      </c>
      <c r="O12928" t="s">
        <v>2046</v>
      </c>
      <c r="P12928" t="s">
        <v>2043</v>
      </c>
    </row>
    <row r="12929" spans="1:16" x14ac:dyDescent="0.2">
      <c r="A12929" t="s">
        <v>2734</v>
      </c>
      <c r="B12929">
        <v>488</v>
      </c>
      <c r="C12929">
        <v>2021</v>
      </c>
      <c r="D12929" t="s">
        <v>95</v>
      </c>
      <c r="E12929" t="s">
        <v>2045</v>
      </c>
      <c r="F12929" t="s">
        <v>177</v>
      </c>
      <c r="G12929" t="s">
        <v>2735</v>
      </c>
      <c r="H12929">
        <v>42326</v>
      </c>
      <c r="I12929">
        <v>5527</v>
      </c>
      <c r="J12929">
        <v>950</v>
      </c>
      <c r="K12929">
        <v>24025</v>
      </c>
      <c r="L12929">
        <v>18400</v>
      </c>
      <c r="M12929" t="s">
        <v>2043</v>
      </c>
      <c r="N12929" t="s">
        <v>2043</v>
      </c>
      <c r="O12929" t="s">
        <v>2046</v>
      </c>
      <c r="P12929" t="s">
        <v>2043</v>
      </c>
    </row>
    <row r="12930" spans="1:16" x14ac:dyDescent="0.2">
      <c r="A12930" t="s">
        <v>2736</v>
      </c>
      <c r="B12930">
        <v>489</v>
      </c>
      <c r="C12930">
        <v>2021</v>
      </c>
      <c r="D12930" t="s">
        <v>46</v>
      </c>
      <c r="E12930" t="s">
        <v>46</v>
      </c>
      <c r="F12930" t="s">
        <v>53</v>
      </c>
      <c r="G12930" t="s">
        <v>2611</v>
      </c>
      <c r="H12930">
        <v>11950</v>
      </c>
      <c r="I12930">
        <v>5507</v>
      </c>
      <c r="J12930">
        <v>304</v>
      </c>
      <c r="K12930">
        <v>5631</v>
      </c>
      <c r="L12930">
        <v>14621</v>
      </c>
      <c r="M12930" t="s">
        <v>2043</v>
      </c>
      <c r="N12930" t="s">
        <v>2043</v>
      </c>
      <c r="O12930" t="s">
        <v>2046</v>
      </c>
      <c r="P12930" t="s">
        <v>2043</v>
      </c>
    </row>
    <row r="12931" spans="1:16" x14ac:dyDescent="0.2">
      <c r="A12931" t="s">
        <v>2696</v>
      </c>
      <c r="B12931">
        <v>490</v>
      </c>
      <c r="C12931">
        <v>2021</v>
      </c>
      <c r="D12931" t="s">
        <v>1291</v>
      </c>
      <c r="E12931" t="s">
        <v>112</v>
      </c>
      <c r="F12931" t="s">
        <v>142</v>
      </c>
      <c r="G12931" t="s">
        <v>2697</v>
      </c>
      <c r="H12931">
        <v>22016</v>
      </c>
      <c r="I12931">
        <v>5506</v>
      </c>
      <c r="J12931">
        <v>780</v>
      </c>
      <c r="K12931">
        <v>7521</v>
      </c>
      <c r="L12931">
        <v>26400</v>
      </c>
      <c r="M12931" t="s">
        <v>2043</v>
      </c>
      <c r="N12931" t="s">
        <v>2043</v>
      </c>
      <c r="O12931" t="s">
        <v>2043</v>
      </c>
      <c r="P12931" t="s">
        <v>2043</v>
      </c>
    </row>
    <row r="12932" spans="1:16" x14ac:dyDescent="0.2">
      <c r="A12932" t="s">
        <v>2556</v>
      </c>
      <c r="B12932">
        <v>491</v>
      </c>
      <c r="C12932">
        <v>2021</v>
      </c>
      <c r="D12932" t="s">
        <v>972</v>
      </c>
      <c r="E12932" t="s">
        <v>112</v>
      </c>
      <c r="F12932" t="s">
        <v>72</v>
      </c>
      <c r="G12932" t="s">
        <v>1461</v>
      </c>
      <c r="H12932">
        <v>3088</v>
      </c>
      <c r="I12932">
        <v>5490</v>
      </c>
      <c r="J12932">
        <v>588</v>
      </c>
      <c r="K12932">
        <v>2715</v>
      </c>
      <c r="L12932">
        <v>7800</v>
      </c>
      <c r="M12932" t="s">
        <v>2043</v>
      </c>
      <c r="N12932" t="s">
        <v>2043</v>
      </c>
      <c r="O12932" t="s">
        <v>2046</v>
      </c>
      <c r="P12932" t="s">
        <v>2043</v>
      </c>
    </row>
    <row r="12933" spans="1:16" x14ac:dyDescent="0.2">
      <c r="A12933" t="s">
        <v>2357</v>
      </c>
      <c r="B12933">
        <v>492</v>
      </c>
      <c r="C12933">
        <v>2021</v>
      </c>
      <c r="D12933" t="s">
        <v>166</v>
      </c>
      <c r="E12933" t="s">
        <v>2118</v>
      </c>
      <c r="F12933" t="s">
        <v>22</v>
      </c>
      <c r="G12933" t="s">
        <v>1400</v>
      </c>
      <c r="H12933">
        <v>3717</v>
      </c>
      <c r="I12933">
        <v>5477</v>
      </c>
      <c r="J12933">
        <v>280</v>
      </c>
      <c r="K12933">
        <v>4082</v>
      </c>
      <c r="L12933">
        <v>11297</v>
      </c>
      <c r="M12933" t="s">
        <v>2043</v>
      </c>
      <c r="N12933" t="s">
        <v>2046</v>
      </c>
      <c r="O12933" t="s">
        <v>2043</v>
      </c>
      <c r="P12933" t="s">
        <v>2043</v>
      </c>
    </row>
    <row r="12934" spans="1:16" x14ac:dyDescent="0.2">
      <c r="A12934" t="s">
        <v>2737</v>
      </c>
      <c r="B12934">
        <v>493</v>
      </c>
      <c r="C12934">
        <v>2021</v>
      </c>
      <c r="D12934" t="s">
        <v>998</v>
      </c>
      <c r="E12934" t="s">
        <v>115</v>
      </c>
      <c r="F12934" t="s">
        <v>168</v>
      </c>
      <c r="G12934" t="s">
        <v>1614</v>
      </c>
      <c r="H12934">
        <v>2353</v>
      </c>
      <c r="I12934">
        <v>5475</v>
      </c>
      <c r="J12934">
        <v>175</v>
      </c>
      <c r="K12934">
        <v>1966</v>
      </c>
      <c r="L12934">
        <v>6040</v>
      </c>
      <c r="M12934" t="s">
        <v>2043</v>
      </c>
      <c r="N12934" t="s">
        <v>2043</v>
      </c>
      <c r="O12934" t="s">
        <v>2046</v>
      </c>
      <c r="P12934" t="s">
        <v>2043</v>
      </c>
    </row>
    <row r="12935" spans="1:16" x14ac:dyDescent="0.2">
      <c r="A12935" t="s">
        <v>2738</v>
      </c>
      <c r="B12935">
        <v>494</v>
      </c>
      <c r="C12935">
        <v>2021</v>
      </c>
      <c r="D12935" t="s">
        <v>442</v>
      </c>
      <c r="E12935" t="s">
        <v>2054</v>
      </c>
      <c r="F12935" t="s">
        <v>210</v>
      </c>
      <c r="G12935" t="s">
        <v>2739</v>
      </c>
      <c r="H12935">
        <v>13202</v>
      </c>
      <c r="I12935">
        <v>5465</v>
      </c>
      <c r="J12935">
        <v>223</v>
      </c>
      <c r="K12935">
        <v>10818</v>
      </c>
      <c r="L12935">
        <v>6822</v>
      </c>
      <c r="M12935" t="s">
        <v>2043</v>
      </c>
      <c r="N12935" t="s">
        <v>2043</v>
      </c>
      <c r="O12935" t="s">
        <v>2046</v>
      </c>
      <c r="P12935" t="s">
        <v>2043</v>
      </c>
    </row>
    <row r="12936" spans="1:16" x14ac:dyDescent="0.2">
      <c r="A12936" t="s">
        <v>2411</v>
      </c>
      <c r="B12936">
        <v>495</v>
      </c>
      <c r="C12936">
        <v>2021</v>
      </c>
      <c r="D12936" t="s">
        <v>2430</v>
      </c>
      <c r="E12936" t="s">
        <v>2118</v>
      </c>
      <c r="F12936" t="s">
        <v>55</v>
      </c>
      <c r="G12936" t="s">
        <v>1506</v>
      </c>
      <c r="H12936">
        <v>360</v>
      </c>
      <c r="I12936">
        <v>5461</v>
      </c>
      <c r="J12936">
        <v>31</v>
      </c>
      <c r="K12936">
        <v>758</v>
      </c>
      <c r="L12936">
        <v>218</v>
      </c>
      <c r="M12936" t="s">
        <v>2043</v>
      </c>
      <c r="N12936" t="s">
        <v>2043</v>
      </c>
      <c r="O12936" t="s">
        <v>2046</v>
      </c>
      <c r="P12936" t="s">
        <v>2043</v>
      </c>
    </row>
    <row r="12937" spans="1:16" x14ac:dyDescent="0.2">
      <c r="A12937" t="s">
        <v>2740</v>
      </c>
      <c r="B12937">
        <v>496</v>
      </c>
      <c r="C12937">
        <v>2021</v>
      </c>
      <c r="D12937" t="s">
        <v>350</v>
      </c>
      <c r="E12937" t="s">
        <v>2042</v>
      </c>
      <c r="F12937" t="s">
        <v>44</v>
      </c>
      <c r="G12937" t="s">
        <v>2483</v>
      </c>
      <c r="H12937">
        <v>3453</v>
      </c>
      <c r="I12937">
        <v>5447</v>
      </c>
      <c r="J12937">
        <v>122</v>
      </c>
      <c r="K12937">
        <v>3256</v>
      </c>
      <c r="L12937">
        <v>11427</v>
      </c>
      <c r="M12937" t="s">
        <v>2043</v>
      </c>
      <c r="N12937" t="s">
        <v>2043</v>
      </c>
      <c r="O12937" t="s">
        <v>2046</v>
      </c>
      <c r="P12937" t="s">
        <v>2043</v>
      </c>
    </row>
    <row r="12938" spans="1:16" x14ac:dyDescent="0.2">
      <c r="A12938" t="s">
        <v>2395</v>
      </c>
      <c r="B12938">
        <v>497</v>
      </c>
      <c r="C12938">
        <v>2021</v>
      </c>
      <c r="D12938" t="s">
        <v>30</v>
      </c>
      <c r="E12938" t="s">
        <v>2045</v>
      </c>
      <c r="F12938" t="s">
        <v>55</v>
      </c>
      <c r="G12938" t="s">
        <v>1596</v>
      </c>
      <c r="H12938">
        <v>16176</v>
      </c>
      <c r="I12938">
        <v>5412</v>
      </c>
      <c r="J12938">
        <v>819</v>
      </c>
      <c r="K12938">
        <v>7522</v>
      </c>
      <c r="L12938">
        <v>10800</v>
      </c>
      <c r="M12938" t="s">
        <v>2043</v>
      </c>
      <c r="N12938" t="s">
        <v>2043</v>
      </c>
      <c r="O12938" t="s">
        <v>2043</v>
      </c>
      <c r="P12938" t="s">
        <v>2043</v>
      </c>
    </row>
    <row r="12939" spans="1:16" x14ac:dyDescent="0.2">
      <c r="A12939" t="s">
        <v>2307</v>
      </c>
      <c r="B12939">
        <v>498</v>
      </c>
      <c r="C12939">
        <v>2021</v>
      </c>
      <c r="D12939" t="s">
        <v>350</v>
      </c>
      <c r="E12939" t="s">
        <v>2042</v>
      </c>
      <c r="F12939" t="s">
        <v>41</v>
      </c>
      <c r="G12939" t="s">
        <v>1594</v>
      </c>
      <c r="H12939">
        <v>5068</v>
      </c>
      <c r="I12939">
        <v>5402</v>
      </c>
      <c r="J12939">
        <v>684</v>
      </c>
      <c r="K12939">
        <v>17538</v>
      </c>
      <c r="L12939">
        <v>17500</v>
      </c>
      <c r="M12939" t="s">
        <v>2043</v>
      </c>
      <c r="N12939" t="s">
        <v>2043</v>
      </c>
      <c r="O12939" t="s">
        <v>2043</v>
      </c>
      <c r="P12939" t="s">
        <v>2043</v>
      </c>
    </row>
    <row r="12940" spans="1:16" x14ac:dyDescent="0.2">
      <c r="A12940" t="s">
        <v>286</v>
      </c>
      <c r="B12940">
        <v>499</v>
      </c>
      <c r="C12940">
        <v>2021</v>
      </c>
      <c r="D12940" t="s">
        <v>287</v>
      </c>
      <c r="E12940" t="s">
        <v>2067</v>
      </c>
      <c r="F12940" t="s">
        <v>44</v>
      </c>
      <c r="G12940" t="s">
        <v>1417</v>
      </c>
      <c r="H12940">
        <v>290</v>
      </c>
      <c r="I12940">
        <v>5399</v>
      </c>
      <c r="J12940">
        <v>99</v>
      </c>
      <c r="K12940">
        <v>3131</v>
      </c>
      <c r="L12940">
        <v>33000</v>
      </c>
      <c r="M12940" t="s">
        <v>2043</v>
      </c>
      <c r="N12940" t="s">
        <v>2043</v>
      </c>
      <c r="O12940" t="s">
        <v>2043</v>
      </c>
      <c r="P12940" t="s">
        <v>2043</v>
      </c>
    </row>
    <row r="12941" spans="1:16" x14ac:dyDescent="0.2">
      <c r="A12941" t="s">
        <v>2741</v>
      </c>
      <c r="B12941">
        <v>500</v>
      </c>
      <c r="C12941">
        <v>2021</v>
      </c>
      <c r="D12941" t="s">
        <v>1359</v>
      </c>
      <c r="E12941" t="s">
        <v>2143</v>
      </c>
      <c r="F12941" t="s">
        <v>28</v>
      </c>
      <c r="G12941" t="s">
        <v>1406</v>
      </c>
      <c r="H12941">
        <v>55885</v>
      </c>
      <c r="I12941">
        <v>5371</v>
      </c>
      <c r="J12941">
        <v>1778</v>
      </c>
      <c r="K12941">
        <v>12409</v>
      </c>
      <c r="L12941">
        <v>11490</v>
      </c>
      <c r="M12941" t="s">
        <v>2043</v>
      </c>
      <c r="N12941" t="s">
        <v>2043</v>
      </c>
      <c r="O12941" t="s">
        <v>2046</v>
      </c>
      <c r="P12941" t="s">
        <v>2043</v>
      </c>
    </row>
    <row r="12942" spans="1:16" x14ac:dyDescent="0.2">
      <c r="A12942" t="s">
        <v>2041</v>
      </c>
      <c r="B12942">
        <v>1</v>
      </c>
      <c r="C12942">
        <v>2022</v>
      </c>
      <c r="D12942" t="s">
        <v>24</v>
      </c>
      <c r="E12942" t="s">
        <v>2042</v>
      </c>
      <c r="F12942" t="s">
        <v>25</v>
      </c>
      <c r="G12942" t="s">
        <v>1399</v>
      </c>
      <c r="H12942">
        <v>409795</v>
      </c>
      <c r="I12942">
        <v>572754</v>
      </c>
      <c r="J12942">
        <v>13673</v>
      </c>
      <c r="K12942">
        <v>244860</v>
      </c>
      <c r="L12942">
        <v>2300000</v>
      </c>
      <c r="M12942" t="s">
        <v>2043</v>
      </c>
      <c r="N12942" t="s">
        <v>2043</v>
      </c>
      <c r="O12942" t="s">
        <v>2043</v>
      </c>
      <c r="P12942" t="s">
        <v>2046</v>
      </c>
    </row>
    <row r="12943" spans="1:16" x14ac:dyDescent="0.2">
      <c r="A12943" t="s">
        <v>2642</v>
      </c>
      <c r="B12943">
        <v>2</v>
      </c>
      <c r="C12943">
        <v>2022</v>
      </c>
      <c r="D12943" t="s">
        <v>1363</v>
      </c>
      <c r="E12943" t="s">
        <v>2042</v>
      </c>
      <c r="F12943" t="s">
        <v>93</v>
      </c>
      <c r="G12943" t="s">
        <v>1457</v>
      </c>
      <c r="H12943">
        <v>1658807</v>
      </c>
      <c r="I12943">
        <v>469822</v>
      </c>
      <c r="J12943">
        <v>33364</v>
      </c>
      <c r="K12943">
        <v>420549</v>
      </c>
      <c r="L12943">
        <v>1608000</v>
      </c>
      <c r="M12943" t="s">
        <v>2043</v>
      </c>
      <c r="N12943" t="s">
        <v>2043</v>
      </c>
      <c r="O12943" t="s">
        <v>2043</v>
      </c>
      <c r="P12943" t="s">
        <v>2046</v>
      </c>
    </row>
    <row r="12944" spans="1:16" x14ac:dyDescent="0.2">
      <c r="A12944" t="s">
        <v>1970</v>
      </c>
      <c r="B12944">
        <v>3</v>
      </c>
      <c r="C12944">
        <v>2022</v>
      </c>
      <c r="D12944" t="s">
        <v>30</v>
      </c>
      <c r="E12944" t="s">
        <v>2045</v>
      </c>
      <c r="F12944" t="s">
        <v>55</v>
      </c>
      <c r="G12944" t="s">
        <v>1486</v>
      </c>
      <c r="H12944">
        <v>2849538</v>
      </c>
      <c r="I12944">
        <v>365817</v>
      </c>
      <c r="J12944">
        <v>94680</v>
      </c>
      <c r="K12944">
        <v>351002</v>
      </c>
      <c r="L12944">
        <v>154000</v>
      </c>
      <c r="M12944" t="s">
        <v>2043</v>
      </c>
      <c r="N12944" t="s">
        <v>2043</v>
      </c>
      <c r="O12944" t="s">
        <v>2043</v>
      </c>
      <c r="P12944" t="s">
        <v>2046</v>
      </c>
    </row>
    <row r="12945" spans="1:16" x14ac:dyDescent="0.2">
      <c r="A12945" t="s">
        <v>2047</v>
      </c>
      <c r="B12945">
        <v>4</v>
      </c>
      <c r="C12945">
        <v>2022</v>
      </c>
      <c r="D12945" t="s">
        <v>1291</v>
      </c>
      <c r="E12945" t="s">
        <v>112</v>
      </c>
      <c r="F12945" t="s">
        <v>210</v>
      </c>
      <c r="G12945" t="s">
        <v>1433</v>
      </c>
      <c r="H12945">
        <v>132839</v>
      </c>
      <c r="I12945">
        <v>292111</v>
      </c>
      <c r="J12945">
        <v>7910</v>
      </c>
      <c r="K12945">
        <v>232999</v>
      </c>
      <c r="L12945">
        <v>258000</v>
      </c>
      <c r="M12945" t="s">
        <v>2043</v>
      </c>
      <c r="N12945" t="s">
        <v>2046</v>
      </c>
      <c r="O12945" t="s">
        <v>2043</v>
      </c>
      <c r="P12945" t="s">
        <v>2046</v>
      </c>
    </row>
    <row r="12946" spans="1:16" x14ac:dyDescent="0.2">
      <c r="A12946" t="s">
        <v>1976</v>
      </c>
      <c r="B12946">
        <v>5</v>
      </c>
      <c r="C12946">
        <v>2022</v>
      </c>
      <c r="D12946" t="s">
        <v>1288</v>
      </c>
      <c r="E12946" t="s">
        <v>112</v>
      </c>
      <c r="F12946" t="s">
        <v>72</v>
      </c>
      <c r="G12946" t="s">
        <v>1415</v>
      </c>
      <c r="H12946">
        <v>479830</v>
      </c>
      <c r="I12946">
        <v>287597</v>
      </c>
      <c r="J12946">
        <v>17285</v>
      </c>
      <c r="K12946">
        <v>212206</v>
      </c>
      <c r="L12946">
        <v>350000</v>
      </c>
      <c r="M12946" t="s">
        <v>2043</v>
      </c>
      <c r="N12946" t="s">
        <v>2043</v>
      </c>
      <c r="O12946" t="s">
        <v>2043</v>
      </c>
      <c r="P12946" t="s">
        <v>2046</v>
      </c>
    </row>
    <row r="12947" spans="1:16" x14ac:dyDescent="0.2">
      <c r="A12947" t="s">
        <v>1967</v>
      </c>
      <c r="B12947">
        <v>6</v>
      </c>
      <c r="C12947">
        <v>2022</v>
      </c>
      <c r="D12947" t="s">
        <v>21</v>
      </c>
      <c r="E12947" t="s">
        <v>920</v>
      </c>
      <c r="F12947" t="s">
        <v>22</v>
      </c>
      <c r="G12947" t="s">
        <v>1400</v>
      </c>
      <c r="H12947">
        <v>349652</v>
      </c>
      <c r="I12947">
        <v>285640</v>
      </c>
      <c r="J12947">
        <v>23040</v>
      </c>
      <c r="K12947">
        <v>338923</v>
      </c>
      <c r="L12947">
        <v>63000</v>
      </c>
      <c r="M12947" t="s">
        <v>2043</v>
      </c>
      <c r="N12947" t="s">
        <v>2043</v>
      </c>
      <c r="O12947" t="s">
        <v>2043</v>
      </c>
      <c r="P12947" t="s">
        <v>2046</v>
      </c>
    </row>
    <row r="12948" spans="1:16" x14ac:dyDescent="0.2">
      <c r="A12948" t="s">
        <v>1969</v>
      </c>
      <c r="B12948">
        <v>7</v>
      </c>
      <c r="C12948">
        <v>2022</v>
      </c>
      <c r="D12948" t="s">
        <v>65</v>
      </c>
      <c r="E12948" t="s">
        <v>2044</v>
      </c>
      <c r="F12948" t="s">
        <v>68</v>
      </c>
      <c r="G12948" t="s">
        <v>1408</v>
      </c>
      <c r="H12948">
        <v>779542</v>
      </c>
      <c r="I12948">
        <v>276094</v>
      </c>
      <c r="J12948">
        <v>89795</v>
      </c>
      <c r="K12948">
        <v>958784</v>
      </c>
      <c r="L12948">
        <v>372000</v>
      </c>
      <c r="M12948" t="s">
        <v>2043</v>
      </c>
      <c r="N12948" t="s">
        <v>2043</v>
      </c>
      <c r="O12948" t="s">
        <v>2043</v>
      </c>
      <c r="P12948" t="s">
        <v>2046</v>
      </c>
    </row>
    <row r="12949" spans="1:16" x14ac:dyDescent="0.2">
      <c r="A12949" t="s">
        <v>2058</v>
      </c>
      <c r="B12949">
        <v>8</v>
      </c>
      <c r="C12949">
        <v>2022</v>
      </c>
      <c r="D12949" t="s">
        <v>1363</v>
      </c>
      <c r="E12949" t="s">
        <v>2045</v>
      </c>
      <c r="F12949" t="s">
        <v>55</v>
      </c>
      <c r="G12949" t="s">
        <v>1543</v>
      </c>
      <c r="H12949">
        <v>1842326</v>
      </c>
      <c r="I12949">
        <v>257637</v>
      </c>
      <c r="J12949">
        <v>76033</v>
      </c>
      <c r="K12949">
        <v>359268</v>
      </c>
      <c r="L12949">
        <v>156500</v>
      </c>
      <c r="M12949" t="s">
        <v>2043</v>
      </c>
      <c r="N12949" t="s">
        <v>2043</v>
      </c>
      <c r="O12949" t="s">
        <v>2043</v>
      </c>
      <c r="P12949" t="s">
        <v>2046</v>
      </c>
    </row>
    <row r="12950" spans="1:16" x14ac:dyDescent="0.2">
      <c r="A12950" t="s">
        <v>1977</v>
      </c>
      <c r="B12950">
        <v>9</v>
      </c>
      <c r="C12950">
        <v>2022</v>
      </c>
      <c r="D12950" t="s">
        <v>972</v>
      </c>
      <c r="E12950" t="s">
        <v>112</v>
      </c>
      <c r="F12950" t="s">
        <v>22</v>
      </c>
      <c r="G12950" t="s">
        <v>1400</v>
      </c>
      <c r="H12950">
        <v>45858</v>
      </c>
      <c r="I12950">
        <v>238228</v>
      </c>
      <c r="J12950">
        <v>4539</v>
      </c>
      <c r="K12950">
        <v>65015</v>
      </c>
      <c r="L12950">
        <v>67500</v>
      </c>
      <c r="M12950" t="s">
        <v>2043</v>
      </c>
      <c r="N12950" t="s">
        <v>2043</v>
      </c>
      <c r="O12950" t="s">
        <v>2043</v>
      </c>
      <c r="P12950" t="s">
        <v>2046</v>
      </c>
    </row>
    <row r="12951" spans="1:16" x14ac:dyDescent="0.2">
      <c r="A12951" t="s">
        <v>1989</v>
      </c>
      <c r="B12951">
        <v>10</v>
      </c>
      <c r="C12951">
        <v>2022</v>
      </c>
      <c r="D12951" t="s">
        <v>972</v>
      </c>
      <c r="E12951" t="s">
        <v>112</v>
      </c>
      <c r="F12951" t="s">
        <v>98</v>
      </c>
      <c r="G12951" t="s">
        <v>2742</v>
      </c>
      <c r="H12951">
        <v>32356</v>
      </c>
      <c r="I12951">
        <v>213989</v>
      </c>
      <c r="J12951">
        <v>1540</v>
      </c>
      <c r="K12951">
        <v>57338</v>
      </c>
      <c r="L12951">
        <v>40000</v>
      </c>
      <c r="M12951" t="s">
        <v>2043</v>
      </c>
      <c r="N12951" t="s">
        <v>2043</v>
      </c>
      <c r="O12951" t="s">
        <v>2043</v>
      </c>
      <c r="P12951" t="s">
        <v>2046</v>
      </c>
    </row>
    <row r="12952" spans="1:16" x14ac:dyDescent="0.2">
      <c r="A12952" t="s">
        <v>1980</v>
      </c>
      <c r="B12952">
        <v>11</v>
      </c>
      <c r="C12952">
        <v>2022</v>
      </c>
      <c r="D12952" t="s">
        <v>24</v>
      </c>
      <c r="E12952" t="s">
        <v>2042</v>
      </c>
      <c r="F12952" t="s">
        <v>93</v>
      </c>
      <c r="G12952" t="s">
        <v>1420</v>
      </c>
      <c r="H12952">
        <v>255231</v>
      </c>
      <c r="I12952">
        <v>195929</v>
      </c>
      <c r="J12952">
        <v>5007</v>
      </c>
      <c r="K12952">
        <v>59268</v>
      </c>
      <c r="L12952">
        <v>288000</v>
      </c>
      <c r="M12952" t="s">
        <v>2043</v>
      </c>
      <c r="N12952" t="s">
        <v>2043</v>
      </c>
      <c r="O12952" t="s">
        <v>2043</v>
      </c>
      <c r="P12952" t="s">
        <v>2046</v>
      </c>
    </row>
    <row r="12953" spans="1:16" x14ac:dyDescent="0.2">
      <c r="A12953" t="s">
        <v>2098</v>
      </c>
      <c r="B12953">
        <v>12</v>
      </c>
      <c r="C12953">
        <v>2022</v>
      </c>
      <c r="D12953" t="s">
        <v>1291</v>
      </c>
      <c r="E12953" t="s">
        <v>112</v>
      </c>
      <c r="F12953" t="s">
        <v>33</v>
      </c>
      <c r="G12953" t="s">
        <v>1895</v>
      </c>
      <c r="H12953">
        <v>76286</v>
      </c>
      <c r="I12953">
        <v>174078</v>
      </c>
      <c r="J12953">
        <v>5365</v>
      </c>
      <c r="K12953">
        <v>154889</v>
      </c>
      <c r="L12953">
        <v>72963</v>
      </c>
      <c r="M12953" t="s">
        <v>2043</v>
      </c>
      <c r="N12953" t="s">
        <v>2043</v>
      </c>
      <c r="O12953" t="s">
        <v>2043</v>
      </c>
      <c r="P12953" t="s">
        <v>2046</v>
      </c>
    </row>
    <row r="12954" spans="1:16" x14ac:dyDescent="0.2">
      <c r="A12954" t="s">
        <v>1170</v>
      </c>
      <c r="B12954">
        <v>13</v>
      </c>
      <c r="C12954">
        <v>2022</v>
      </c>
      <c r="D12954" t="s">
        <v>27</v>
      </c>
      <c r="E12954" t="s">
        <v>27</v>
      </c>
      <c r="F12954" t="s">
        <v>22</v>
      </c>
      <c r="G12954" t="s">
        <v>1502</v>
      </c>
      <c r="H12954">
        <v>169262</v>
      </c>
      <c r="I12954">
        <v>168864</v>
      </c>
      <c r="J12954">
        <v>20081</v>
      </c>
      <c r="K12954">
        <v>551622</v>
      </c>
      <c r="L12954">
        <v>202600</v>
      </c>
      <c r="M12954" t="s">
        <v>2043</v>
      </c>
      <c r="N12954" t="s">
        <v>2043</v>
      </c>
      <c r="O12954" t="s">
        <v>2043</v>
      </c>
      <c r="P12954" t="s">
        <v>2046</v>
      </c>
    </row>
    <row r="12955" spans="1:16" x14ac:dyDescent="0.2">
      <c r="A12955" t="s">
        <v>1992</v>
      </c>
      <c r="B12955">
        <v>14</v>
      </c>
      <c r="C12955">
        <v>2022</v>
      </c>
      <c r="D12955" t="s">
        <v>636</v>
      </c>
      <c r="E12955" t="s">
        <v>2045</v>
      </c>
      <c r="F12955" t="s">
        <v>93</v>
      </c>
      <c r="G12955" t="s">
        <v>1430</v>
      </c>
      <c r="H12955">
        <v>2311359</v>
      </c>
      <c r="I12955">
        <v>168088</v>
      </c>
      <c r="J12955">
        <v>61271</v>
      </c>
      <c r="K12955">
        <v>333779</v>
      </c>
      <c r="L12955">
        <v>181000</v>
      </c>
      <c r="M12955" t="s">
        <v>2043</v>
      </c>
      <c r="N12955" t="s">
        <v>2043</v>
      </c>
      <c r="O12955" t="s">
        <v>2043</v>
      </c>
      <c r="P12955" t="s">
        <v>2046</v>
      </c>
    </row>
    <row r="12956" spans="1:16" x14ac:dyDescent="0.2">
      <c r="A12956" t="s">
        <v>1983</v>
      </c>
      <c r="B12956">
        <v>15</v>
      </c>
      <c r="C12956">
        <v>2022</v>
      </c>
      <c r="D12956" t="s">
        <v>972</v>
      </c>
      <c r="E12956" t="s">
        <v>112</v>
      </c>
      <c r="F12956" t="s">
        <v>53</v>
      </c>
      <c r="G12956" t="s">
        <v>1414</v>
      </c>
      <c r="H12956">
        <v>15709</v>
      </c>
      <c r="I12956">
        <v>162467</v>
      </c>
      <c r="J12956">
        <v>611</v>
      </c>
      <c r="K12956">
        <v>44453</v>
      </c>
      <c r="L12956">
        <v>46827</v>
      </c>
      <c r="M12956" t="s">
        <v>2043</v>
      </c>
      <c r="N12956" t="s">
        <v>2043</v>
      </c>
      <c r="O12956" t="s">
        <v>2043</v>
      </c>
      <c r="P12956" t="s">
        <v>2046</v>
      </c>
    </row>
    <row r="12957" spans="1:16" x14ac:dyDescent="0.2">
      <c r="A12957" t="s">
        <v>1968</v>
      </c>
      <c r="B12957">
        <v>16</v>
      </c>
      <c r="C12957">
        <v>2022</v>
      </c>
      <c r="D12957" t="s">
        <v>21</v>
      </c>
      <c r="E12957" t="s">
        <v>920</v>
      </c>
      <c r="F12957" t="s">
        <v>55</v>
      </c>
      <c r="G12957" t="s">
        <v>1402</v>
      </c>
      <c r="H12957">
        <v>317120</v>
      </c>
      <c r="I12957">
        <v>162465</v>
      </c>
      <c r="J12957">
        <v>15625</v>
      </c>
      <c r="K12957">
        <v>239535</v>
      </c>
      <c r="L12957">
        <v>42595</v>
      </c>
      <c r="M12957" t="s">
        <v>2043</v>
      </c>
      <c r="N12957" t="s">
        <v>2043</v>
      </c>
      <c r="O12957" t="s">
        <v>2043</v>
      </c>
      <c r="P12957" t="s">
        <v>2046</v>
      </c>
    </row>
    <row r="12958" spans="1:16" x14ac:dyDescent="0.2">
      <c r="A12958" t="s">
        <v>1991</v>
      </c>
      <c r="B12958">
        <v>17</v>
      </c>
      <c r="C12958">
        <v>2022</v>
      </c>
      <c r="D12958" t="s">
        <v>1830</v>
      </c>
      <c r="E12958" t="s">
        <v>2042</v>
      </c>
      <c r="F12958" t="s">
        <v>86</v>
      </c>
      <c r="G12958" t="s">
        <v>1412</v>
      </c>
      <c r="H12958">
        <v>309313</v>
      </c>
      <c r="I12958">
        <v>151157</v>
      </c>
      <c r="J12958">
        <v>16433</v>
      </c>
      <c r="K12958">
        <v>71876</v>
      </c>
      <c r="L12958">
        <v>490600</v>
      </c>
      <c r="M12958" t="s">
        <v>2043</v>
      </c>
      <c r="N12958" t="s">
        <v>2043</v>
      </c>
      <c r="O12958" t="s">
        <v>2043</v>
      </c>
      <c r="P12958" t="s">
        <v>2046</v>
      </c>
    </row>
    <row r="12959" spans="1:16" x14ac:dyDescent="0.2">
      <c r="A12959" t="s">
        <v>2473</v>
      </c>
      <c r="B12959">
        <v>18</v>
      </c>
      <c r="C12959">
        <v>2022</v>
      </c>
      <c r="D12959" t="s">
        <v>70</v>
      </c>
      <c r="E12959" t="s">
        <v>70</v>
      </c>
      <c r="F12959" t="s">
        <v>44</v>
      </c>
      <c r="G12959" t="s">
        <v>1428</v>
      </c>
      <c r="H12959">
        <v>38671</v>
      </c>
      <c r="I12959">
        <v>148579</v>
      </c>
      <c r="J12959">
        <v>2542</v>
      </c>
      <c r="K12959">
        <v>81285</v>
      </c>
      <c r="L12959">
        <v>258500</v>
      </c>
      <c r="M12959" t="s">
        <v>2043</v>
      </c>
      <c r="N12959" t="s">
        <v>2046</v>
      </c>
      <c r="O12959" t="s">
        <v>2043</v>
      </c>
      <c r="P12959" t="s">
        <v>2046</v>
      </c>
    </row>
    <row r="12960" spans="1:16" x14ac:dyDescent="0.2">
      <c r="A12960" t="s">
        <v>1986</v>
      </c>
      <c r="B12960">
        <v>19</v>
      </c>
      <c r="C12960">
        <v>2022</v>
      </c>
      <c r="D12960" t="s">
        <v>21</v>
      </c>
      <c r="E12960" t="s">
        <v>920</v>
      </c>
      <c r="F12960" t="s">
        <v>53</v>
      </c>
      <c r="G12960" t="s">
        <v>1888</v>
      </c>
      <c r="H12960">
        <v>47758</v>
      </c>
      <c r="I12960">
        <v>141032</v>
      </c>
      <c r="J12960">
        <v>9738</v>
      </c>
      <c r="K12960">
        <v>85373</v>
      </c>
      <c r="L12960">
        <v>17700</v>
      </c>
      <c r="M12960" t="s">
        <v>2043</v>
      </c>
      <c r="N12960" t="s">
        <v>2043</v>
      </c>
      <c r="O12960" t="s">
        <v>2043</v>
      </c>
      <c r="P12960" t="s">
        <v>2046</v>
      </c>
    </row>
    <row r="12961" spans="1:16" x14ac:dyDescent="0.2">
      <c r="A12961" t="s">
        <v>2643</v>
      </c>
      <c r="B12961">
        <v>20</v>
      </c>
      <c r="C12961">
        <v>2022</v>
      </c>
      <c r="D12961" t="s">
        <v>1288</v>
      </c>
      <c r="E12961" t="s">
        <v>112</v>
      </c>
      <c r="F12961" t="s">
        <v>255</v>
      </c>
      <c r="G12961" t="s">
        <v>1423</v>
      </c>
      <c r="H12961">
        <v>118534</v>
      </c>
      <c r="I12961">
        <v>138639</v>
      </c>
      <c r="J12961">
        <v>6104</v>
      </c>
      <c r="K12961">
        <v>97460</v>
      </c>
      <c r="L12961">
        <v>98200</v>
      </c>
      <c r="M12961" t="s">
        <v>2043</v>
      </c>
      <c r="N12961" t="s">
        <v>2046</v>
      </c>
      <c r="O12961" t="s">
        <v>2043</v>
      </c>
      <c r="P12961" t="s">
        <v>2046</v>
      </c>
    </row>
    <row r="12962" spans="1:16" x14ac:dyDescent="0.2">
      <c r="A12962" t="s">
        <v>1985</v>
      </c>
      <c r="B12962">
        <v>21</v>
      </c>
      <c r="C12962">
        <v>2022</v>
      </c>
      <c r="D12962" t="s">
        <v>70</v>
      </c>
      <c r="E12962" t="s">
        <v>70</v>
      </c>
      <c r="F12962" t="s">
        <v>53</v>
      </c>
      <c r="G12962" t="s">
        <v>1416</v>
      </c>
      <c r="H12962">
        <v>41496</v>
      </c>
      <c r="I12962">
        <v>137888</v>
      </c>
      <c r="J12962">
        <v>1655</v>
      </c>
      <c r="K12962">
        <v>49086</v>
      </c>
      <c r="L12962">
        <v>420000</v>
      </c>
      <c r="M12962" t="s">
        <v>2043</v>
      </c>
      <c r="N12962" t="s">
        <v>2043</v>
      </c>
      <c r="O12962" t="s">
        <v>2043</v>
      </c>
      <c r="P12962" t="s">
        <v>2046</v>
      </c>
    </row>
    <row r="12963" spans="1:16" x14ac:dyDescent="0.2">
      <c r="A12963" t="s">
        <v>1972</v>
      </c>
      <c r="B12963">
        <v>22</v>
      </c>
      <c r="C12963">
        <v>2022</v>
      </c>
      <c r="D12963" t="s">
        <v>17</v>
      </c>
      <c r="E12963" t="s">
        <v>17</v>
      </c>
      <c r="F12963" t="s">
        <v>18</v>
      </c>
      <c r="G12963" t="s">
        <v>1405</v>
      </c>
      <c r="H12963">
        <v>67958</v>
      </c>
      <c r="I12963">
        <v>136341</v>
      </c>
      <c r="J12963">
        <v>17937</v>
      </c>
      <c r="K12963">
        <v>257035</v>
      </c>
      <c r="L12963">
        <v>183000</v>
      </c>
      <c r="M12963" t="s">
        <v>2043</v>
      </c>
      <c r="N12963" t="s">
        <v>2043</v>
      </c>
      <c r="O12963" t="s">
        <v>2043</v>
      </c>
      <c r="P12963" t="s">
        <v>2046</v>
      </c>
    </row>
    <row r="12964" spans="1:16" x14ac:dyDescent="0.2">
      <c r="A12964" t="s">
        <v>1978</v>
      </c>
      <c r="B12964">
        <v>23</v>
      </c>
      <c r="C12964">
        <v>2022</v>
      </c>
      <c r="D12964" t="s">
        <v>27</v>
      </c>
      <c r="E12964" t="s">
        <v>27</v>
      </c>
      <c r="F12964" t="s">
        <v>28</v>
      </c>
      <c r="G12964" t="s">
        <v>1406</v>
      </c>
      <c r="H12964">
        <v>213837</v>
      </c>
      <c r="I12964">
        <v>133613</v>
      </c>
      <c r="J12964">
        <v>22065</v>
      </c>
      <c r="K12964">
        <v>366596</v>
      </c>
      <c r="L12964">
        <v>118400</v>
      </c>
      <c r="M12964" t="s">
        <v>2043</v>
      </c>
      <c r="N12964" t="s">
        <v>2043</v>
      </c>
      <c r="O12964" t="s">
        <v>2043</v>
      </c>
      <c r="P12964" t="s">
        <v>2046</v>
      </c>
    </row>
    <row r="12965" spans="1:16" x14ac:dyDescent="0.2">
      <c r="A12965" t="s">
        <v>2567</v>
      </c>
      <c r="B12965">
        <v>24</v>
      </c>
      <c r="C12965">
        <v>2022</v>
      </c>
      <c r="D12965" t="s">
        <v>57</v>
      </c>
      <c r="E12965" t="s">
        <v>2044</v>
      </c>
      <c r="F12965" t="s">
        <v>28</v>
      </c>
      <c r="G12965" t="s">
        <v>1406</v>
      </c>
      <c r="H12965">
        <v>402527</v>
      </c>
      <c r="I12965">
        <v>127202</v>
      </c>
      <c r="J12965">
        <v>48334</v>
      </c>
      <c r="K12965">
        <v>3743567</v>
      </c>
      <c r="L12965">
        <v>271025</v>
      </c>
      <c r="M12965" t="s">
        <v>2043</v>
      </c>
      <c r="N12965" t="s">
        <v>2043</v>
      </c>
      <c r="O12965" t="s">
        <v>2043</v>
      </c>
      <c r="P12965" t="s">
        <v>2046</v>
      </c>
    </row>
    <row r="12966" spans="1:16" x14ac:dyDescent="0.2">
      <c r="A12966" t="s">
        <v>1971</v>
      </c>
      <c r="B12966">
        <v>25</v>
      </c>
      <c r="C12966">
        <v>2022</v>
      </c>
      <c r="D12966" t="s">
        <v>17</v>
      </c>
      <c r="E12966" t="s">
        <v>17</v>
      </c>
      <c r="F12966" t="s">
        <v>18</v>
      </c>
      <c r="G12966" t="s">
        <v>1401</v>
      </c>
      <c r="H12966">
        <v>63555</v>
      </c>
      <c r="I12966">
        <v>127004</v>
      </c>
      <c r="J12966">
        <v>10019</v>
      </c>
      <c r="K12966">
        <v>244718</v>
      </c>
      <c r="L12966">
        <v>157000</v>
      </c>
      <c r="M12966" t="s">
        <v>2043</v>
      </c>
      <c r="N12966" t="s">
        <v>2046</v>
      </c>
      <c r="O12966" t="s">
        <v>2043</v>
      </c>
      <c r="P12966" t="s">
        <v>2046</v>
      </c>
    </row>
    <row r="12967" spans="1:16" x14ac:dyDescent="0.2">
      <c r="A12967" t="s">
        <v>2180</v>
      </c>
      <c r="B12967">
        <v>26</v>
      </c>
      <c r="C12967">
        <v>2022</v>
      </c>
      <c r="D12967" t="s">
        <v>1288</v>
      </c>
      <c r="E12967" t="s">
        <v>112</v>
      </c>
      <c r="F12967" t="s">
        <v>142</v>
      </c>
      <c r="G12967" t="s">
        <v>1480</v>
      </c>
      <c r="H12967">
        <v>49072</v>
      </c>
      <c r="I12967">
        <v>125982</v>
      </c>
      <c r="J12967">
        <v>1347</v>
      </c>
      <c r="K12967">
        <v>78375</v>
      </c>
      <c r="L12967">
        <v>72500</v>
      </c>
      <c r="M12967" t="s">
        <v>2043</v>
      </c>
      <c r="N12967" t="s">
        <v>2046</v>
      </c>
      <c r="O12967" t="s">
        <v>2043</v>
      </c>
      <c r="P12967" t="s">
        <v>2046</v>
      </c>
    </row>
    <row r="12968" spans="1:16" x14ac:dyDescent="0.2">
      <c r="A12968" t="s">
        <v>2645</v>
      </c>
      <c r="B12968">
        <v>27</v>
      </c>
      <c r="C12968">
        <v>2022</v>
      </c>
      <c r="D12968" t="s">
        <v>1363</v>
      </c>
      <c r="E12968" t="s">
        <v>2045</v>
      </c>
      <c r="F12968" t="s">
        <v>55</v>
      </c>
      <c r="G12968" t="s">
        <v>1718</v>
      </c>
      <c r="H12968">
        <v>605251</v>
      </c>
      <c r="I12968">
        <v>117929</v>
      </c>
      <c r="J12968">
        <v>39370</v>
      </c>
      <c r="K12968">
        <v>165987</v>
      </c>
      <c r="L12968">
        <v>71970</v>
      </c>
      <c r="M12968" t="s">
        <v>2046</v>
      </c>
      <c r="N12968" t="s">
        <v>2043</v>
      </c>
      <c r="O12968" t="s">
        <v>2043</v>
      </c>
      <c r="P12968" t="s">
        <v>2046</v>
      </c>
    </row>
    <row r="12969" spans="1:16" x14ac:dyDescent="0.2">
      <c r="A12969" t="s">
        <v>1998</v>
      </c>
      <c r="B12969">
        <v>28</v>
      </c>
      <c r="C12969">
        <v>2022</v>
      </c>
      <c r="D12969" t="s">
        <v>27</v>
      </c>
      <c r="E12969" t="s">
        <v>27</v>
      </c>
      <c r="F12969" t="s">
        <v>98</v>
      </c>
      <c r="G12969" t="s">
        <v>1442</v>
      </c>
      <c r="H12969">
        <v>212246</v>
      </c>
      <c r="I12969">
        <v>116385</v>
      </c>
      <c r="J12969">
        <v>14159</v>
      </c>
      <c r="K12969">
        <v>275905</v>
      </c>
      <c r="L12969">
        <v>189000</v>
      </c>
      <c r="M12969" t="s">
        <v>2043</v>
      </c>
      <c r="N12969" t="s">
        <v>2043</v>
      </c>
      <c r="O12969" t="s">
        <v>2043</v>
      </c>
      <c r="P12969" t="s">
        <v>2046</v>
      </c>
    </row>
    <row r="12970" spans="1:16" x14ac:dyDescent="0.2">
      <c r="A12970" t="s">
        <v>1937</v>
      </c>
      <c r="B12970">
        <v>29</v>
      </c>
      <c r="C12970">
        <v>2022</v>
      </c>
      <c r="D12970" t="s">
        <v>21</v>
      </c>
      <c r="E12970" t="s">
        <v>920</v>
      </c>
      <c r="F12970" t="s">
        <v>22</v>
      </c>
      <c r="G12970" t="s">
        <v>1403</v>
      </c>
      <c r="H12970">
        <v>41561</v>
      </c>
      <c r="I12970">
        <v>114852</v>
      </c>
      <c r="J12970">
        <v>1317</v>
      </c>
      <c r="K12970">
        <v>55594</v>
      </c>
      <c r="L12970">
        <v>14000</v>
      </c>
      <c r="M12970" t="s">
        <v>2043</v>
      </c>
      <c r="N12970" t="s">
        <v>2043</v>
      </c>
      <c r="O12970" t="s">
        <v>2043</v>
      </c>
      <c r="P12970" t="s">
        <v>2046</v>
      </c>
    </row>
    <row r="12971" spans="1:16" x14ac:dyDescent="0.2">
      <c r="A12971" t="s">
        <v>1974</v>
      </c>
      <c r="B12971">
        <v>30</v>
      </c>
      <c r="C12971">
        <v>2022</v>
      </c>
      <c r="D12971" t="s">
        <v>21</v>
      </c>
      <c r="E12971" t="s">
        <v>920</v>
      </c>
      <c r="F12971" t="s">
        <v>22</v>
      </c>
      <c r="G12971" t="s">
        <v>1411</v>
      </c>
      <c r="H12971">
        <v>41572</v>
      </c>
      <c r="I12971">
        <v>108332</v>
      </c>
      <c r="J12971">
        <v>930</v>
      </c>
      <c r="K12971">
        <v>57888</v>
      </c>
      <c r="L12971">
        <v>9804</v>
      </c>
      <c r="M12971" t="s">
        <v>2043</v>
      </c>
      <c r="N12971" t="s">
        <v>2043</v>
      </c>
      <c r="O12971" t="s">
        <v>2043</v>
      </c>
      <c r="P12971" t="s">
        <v>2046</v>
      </c>
    </row>
    <row r="12972" spans="1:16" x14ac:dyDescent="0.2">
      <c r="A12972" t="s">
        <v>2524</v>
      </c>
      <c r="B12972">
        <v>31</v>
      </c>
      <c r="C12972">
        <v>2022</v>
      </c>
      <c r="D12972" t="s">
        <v>30</v>
      </c>
      <c r="E12972" t="s">
        <v>2045</v>
      </c>
      <c r="F12972" t="s">
        <v>22</v>
      </c>
      <c r="G12972" t="s">
        <v>1422</v>
      </c>
      <c r="H12972">
        <v>38164</v>
      </c>
      <c r="I12972">
        <v>106995</v>
      </c>
      <c r="J12972">
        <v>5563</v>
      </c>
      <c r="K12972">
        <v>92735</v>
      </c>
      <c r="L12972">
        <v>133000</v>
      </c>
      <c r="M12972" t="s">
        <v>2046</v>
      </c>
      <c r="N12972" t="s">
        <v>2043</v>
      </c>
      <c r="O12972" t="s">
        <v>2043</v>
      </c>
      <c r="P12972" t="s">
        <v>2046</v>
      </c>
    </row>
    <row r="12973" spans="1:16" x14ac:dyDescent="0.2">
      <c r="A12973" t="s">
        <v>877</v>
      </c>
      <c r="B12973">
        <v>32</v>
      </c>
      <c r="C12973">
        <v>2022</v>
      </c>
      <c r="D12973" t="s">
        <v>24</v>
      </c>
      <c r="E12973" t="s">
        <v>2042</v>
      </c>
      <c r="F12973" t="s">
        <v>72</v>
      </c>
      <c r="G12973" t="s">
        <v>1421</v>
      </c>
      <c r="H12973">
        <v>98134</v>
      </c>
      <c r="I12973">
        <v>106005</v>
      </c>
      <c r="J12973">
        <v>6946</v>
      </c>
      <c r="K12973">
        <v>53811</v>
      </c>
      <c r="L12973">
        <v>450000</v>
      </c>
      <c r="M12973" t="s">
        <v>2043</v>
      </c>
      <c r="N12973" t="s">
        <v>2043</v>
      </c>
      <c r="O12973" t="s">
        <v>2043</v>
      </c>
      <c r="P12973" t="s">
        <v>2046</v>
      </c>
    </row>
    <row r="12974" spans="1:16" x14ac:dyDescent="0.2">
      <c r="A12974" t="s">
        <v>607</v>
      </c>
      <c r="B12974">
        <v>33</v>
      </c>
      <c r="C12974">
        <v>2022</v>
      </c>
      <c r="D12974" t="s">
        <v>79</v>
      </c>
      <c r="E12974" t="s">
        <v>2044</v>
      </c>
      <c r="F12974" t="s">
        <v>80</v>
      </c>
      <c r="G12974" t="s">
        <v>1553</v>
      </c>
      <c r="H12974">
        <v>909</v>
      </c>
      <c r="I12974">
        <v>101543</v>
      </c>
      <c r="J12974">
        <v>22176</v>
      </c>
      <c r="K12974">
        <v>4229166</v>
      </c>
      <c r="L12974">
        <v>7400</v>
      </c>
      <c r="M12974" t="s">
        <v>2043</v>
      </c>
      <c r="N12974" t="s">
        <v>2046</v>
      </c>
      <c r="O12974" t="s">
        <v>2043</v>
      </c>
      <c r="P12974" t="s">
        <v>2046</v>
      </c>
    </row>
    <row r="12975" spans="1:16" x14ac:dyDescent="0.2">
      <c r="A12975" t="s">
        <v>2060</v>
      </c>
      <c r="B12975">
        <v>34</v>
      </c>
      <c r="C12975">
        <v>2022</v>
      </c>
      <c r="D12975" t="s">
        <v>85</v>
      </c>
      <c r="E12975" t="s">
        <v>2061</v>
      </c>
      <c r="F12975" t="s">
        <v>86</v>
      </c>
      <c r="G12975" t="s">
        <v>1412</v>
      </c>
      <c r="H12975">
        <v>186817</v>
      </c>
      <c r="I12975">
        <v>97287</v>
      </c>
      <c r="J12975">
        <v>12890</v>
      </c>
      <c r="K12975">
        <v>69405</v>
      </c>
      <c r="L12975">
        <v>400945</v>
      </c>
      <c r="M12975" t="s">
        <v>2043</v>
      </c>
      <c r="N12975" t="s">
        <v>2046</v>
      </c>
      <c r="O12975" t="s">
        <v>2043</v>
      </c>
      <c r="P12975" t="s">
        <v>2046</v>
      </c>
    </row>
    <row r="12976" spans="1:16" x14ac:dyDescent="0.2">
      <c r="A12976" t="s">
        <v>2062</v>
      </c>
      <c r="B12976">
        <v>35</v>
      </c>
      <c r="C12976">
        <v>2022</v>
      </c>
      <c r="D12976" t="s">
        <v>1830</v>
      </c>
      <c r="E12976" t="s">
        <v>2042</v>
      </c>
      <c r="F12976" t="s">
        <v>125</v>
      </c>
      <c r="G12976" t="s">
        <v>1429</v>
      </c>
      <c r="H12976">
        <v>133761</v>
      </c>
      <c r="I12976">
        <v>96250</v>
      </c>
      <c r="J12976">
        <v>8442</v>
      </c>
      <c r="K12976">
        <v>44640</v>
      </c>
      <c r="L12976">
        <v>270000</v>
      </c>
      <c r="M12976" t="s">
        <v>2043</v>
      </c>
      <c r="N12976" t="s">
        <v>2043</v>
      </c>
      <c r="O12976" t="s">
        <v>2043</v>
      </c>
      <c r="P12976" t="s">
        <v>2046</v>
      </c>
    </row>
    <row r="12977" spans="1:16" x14ac:dyDescent="0.2">
      <c r="A12977" t="s">
        <v>1982</v>
      </c>
      <c r="B12977">
        <v>36</v>
      </c>
      <c r="C12977">
        <v>2022</v>
      </c>
      <c r="D12977" t="s">
        <v>57</v>
      </c>
      <c r="E12977" t="s">
        <v>2044</v>
      </c>
      <c r="F12977" t="s">
        <v>125</v>
      </c>
      <c r="G12977" t="s">
        <v>1407</v>
      </c>
      <c r="H12977">
        <v>332433</v>
      </c>
      <c r="I12977">
        <v>93851</v>
      </c>
      <c r="J12977">
        <v>31978</v>
      </c>
      <c r="K12977">
        <v>3169495</v>
      </c>
      <c r="L12977">
        <v>208248</v>
      </c>
      <c r="M12977" t="s">
        <v>2043</v>
      </c>
      <c r="N12977" t="s">
        <v>2043</v>
      </c>
      <c r="O12977" t="s">
        <v>2043</v>
      </c>
      <c r="P12977" t="s">
        <v>2046</v>
      </c>
    </row>
    <row r="12978" spans="1:16" x14ac:dyDescent="0.2">
      <c r="A12978" t="s">
        <v>99</v>
      </c>
      <c r="B12978">
        <v>37</v>
      </c>
      <c r="C12978">
        <v>2022</v>
      </c>
      <c r="D12978" t="s">
        <v>100</v>
      </c>
      <c r="E12978" t="s">
        <v>112</v>
      </c>
      <c r="F12978" t="s">
        <v>41</v>
      </c>
      <c r="G12978" t="s">
        <v>1424</v>
      </c>
      <c r="H12978">
        <v>466047</v>
      </c>
      <c r="I12978">
        <v>93775</v>
      </c>
      <c r="J12978">
        <v>20878</v>
      </c>
      <c r="K12978">
        <v>182018</v>
      </c>
      <c r="L12978">
        <v>141700</v>
      </c>
      <c r="M12978" t="s">
        <v>2043</v>
      </c>
      <c r="N12978" t="s">
        <v>2043</v>
      </c>
      <c r="O12978" t="s">
        <v>2043</v>
      </c>
      <c r="P12978" t="s">
        <v>2046</v>
      </c>
    </row>
    <row r="12979" spans="1:16" x14ac:dyDescent="0.2">
      <c r="A12979" t="s">
        <v>1988</v>
      </c>
      <c r="B12979">
        <v>38</v>
      </c>
      <c r="C12979">
        <v>2022</v>
      </c>
      <c r="D12979" t="s">
        <v>987</v>
      </c>
      <c r="E12979" t="s">
        <v>2055</v>
      </c>
      <c r="F12979" t="s">
        <v>44</v>
      </c>
      <c r="G12979" t="s">
        <v>1417</v>
      </c>
      <c r="H12979">
        <v>50769</v>
      </c>
      <c r="I12979">
        <v>85249</v>
      </c>
      <c r="J12979">
        <v>2709</v>
      </c>
      <c r="K12979">
        <v>56136</v>
      </c>
      <c r="L12979">
        <v>39979</v>
      </c>
      <c r="M12979" t="s">
        <v>2043</v>
      </c>
      <c r="N12979" t="s">
        <v>2043</v>
      </c>
      <c r="O12979" t="s">
        <v>2043</v>
      </c>
      <c r="P12979" t="s">
        <v>2046</v>
      </c>
    </row>
    <row r="12980" spans="1:16" x14ac:dyDescent="0.2">
      <c r="A12980" t="s">
        <v>2075</v>
      </c>
      <c r="B12980">
        <v>39</v>
      </c>
      <c r="C12980">
        <v>2022</v>
      </c>
      <c r="D12980" t="s">
        <v>85</v>
      </c>
      <c r="E12980" t="s">
        <v>2061</v>
      </c>
      <c r="F12980" t="s">
        <v>113</v>
      </c>
      <c r="G12980" t="s">
        <v>1449</v>
      </c>
      <c r="H12980">
        <v>59971</v>
      </c>
      <c r="I12980">
        <v>83959</v>
      </c>
      <c r="J12980">
        <v>5231</v>
      </c>
      <c r="K12980">
        <v>82777</v>
      </c>
      <c r="L12980">
        <v>484000</v>
      </c>
      <c r="M12980" t="s">
        <v>2046</v>
      </c>
      <c r="N12980" t="s">
        <v>2043</v>
      </c>
      <c r="O12980" t="s">
        <v>2043</v>
      </c>
      <c r="P12980" t="s">
        <v>2046</v>
      </c>
    </row>
    <row r="12981" spans="1:16" x14ac:dyDescent="0.2">
      <c r="A12981" t="s">
        <v>2068</v>
      </c>
      <c r="B12981">
        <v>40</v>
      </c>
      <c r="C12981">
        <v>2022</v>
      </c>
      <c r="D12981" t="s">
        <v>1288</v>
      </c>
      <c r="E12981" t="s">
        <v>112</v>
      </c>
      <c r="F12981" t="s">
        <v>190</v>
      </c>
      <c r="G12981" t="s">
        <v>1476</v>
      </c>
      <c r="H12981">
        <v>55155</v>
      </c>
      <c r="I12981">
        <v>83064</v>
      </c>
      <c r="J12981">
        <v>2933</v>
      </c>
      <c r="K12981">
        <v>44358</v>
      </c>
      <c r="L12981">
        <v>95500</v>
      </c>
      <c r="M12981" t="s">
        <v>2043</v>
      </c>
      <c r="N12981" t="s">
        <v>2043</v>
      </c>
      <c r="O12981" t="s">
        <v>2043</v>
      </c>
      <c r="P12981" t="s">
        <v>2046</v>
      </c>
    </row>
    <row r="12982" spans="1:16" x14ac:dyDescent="0.2">
      <c r="A12982" t="s">
        <v>1238</v>
      </c>
      <c r="B12982">
        <v>41</v>
      </c>
      <c r="C12982">
        <v>2022</v>
      </c>
      <c r="D12982" t="s">
        <v>57</v>
      </c>
      <c r="E12982" t="s">
        <v>2044</v>
      </c>
      <c r="F12982" t="s">
        <v>55</v>
      </c>
      <c r="G12982" t="s">
        <v>1413</v>
      </c>
      <c r="H12982">
        <v>184225</v>
      </c>
      <c r="I12982">
        <v>82407</v>
      </c>
      <c r="J12982">
        <v>21548</v>
      </c>
      <c r="K12982">
        <v>1948068</v>
      </c>
      <c r="L12982">
        <v>247848</v>
      </c>
      <c r="M12982" t="s">
        <v>2043</v>
      </c>
      <c r="N12982" t="s">
        <v>2043</v>
      </c>
      <c r="O12982" t="s">
        <v>2043</v>
      </c>
      <c r="P12982" t="s">
        <v>2046</v>
      </c>
    </row>
    <row r="12983" spans="1:16" x14ac:dyDescent="0.2">
      <c r="A12983" t="s">
        <v>2614</v>
      </c>
      <c r="B12983">
        <v>42</v>
      </c>
      <c r="C12983">
        <v>2022</v>
      </c>
      <c r="D12983" t="s">
        <v>43</v>
      </c>
      <c r="E12983" t="s">
        <v>2044</v>
      </c>
      <c r="F12983" t="s">
        <v>44</v>
      </c>
      <c r="G12983" t="s">
        <v>1419</v>
      </c>
      <c r="I12983">
        <v>82225</v>
      </c>
      <c r="J12983">
        <v>1281</v>
      </c>
      <c r="K12983">
        <v>325349</v>
      </c>
      <c r="L12983">
        <v>53586</v>
      </c>
      <c r="M12983" t="s">
        <v>2043</v>
      </c>
      <c r="N12983" t="s">
        <v>2043</v>
      </c>
      <c r="O12983" t="s">
        <v>2043</v>
      </c>
      <c r="P12983" t="s">
        <v>2046</v>
      </c>
    </row>
    <row r="12984" spans="1:16" x14ac:dyDescent="0.2">
      <c r="A12984" t="s">
        <v>2003</v>
      </c>
      <c r="B12984">
        <v>43</v>
      </c>
      <c r="C12984">
        <v>2022</v>
      </c>
      <c r="D12984" t="s">
        <v>100</v>
      </c>
      <c r="E12984" t="s">
        <v>112</v>
      </c>
      <c r="F12984" t="s">
        <v>28</v>
      </c>
      <c r="G12984" t="s">
        <v>1406</v>
      </c>
      <c r="H12984">
        <v>292385</v>
      </c>
      <c r="I12984">
        <v>81288</v>
      </c>
      <c r="J12984">
        <v>21979</v>
      </c>
      <c r="K12984">
        <v>181476</v>
      </c>
      <c r="L12984">
        <v>79000</v>
      </c>
      <c r="M12984" t="s">
        <v>2043</v>
      </c>
      <c r="N12984" t="s">
        <v>2043</v>
      </c>
      <c r="O12984" t="s">
        <v>2043</v>
      </c>
      <c r="P12984" t="s">
        <v>2046</v>
      </c>
    </row>
    <row r="12985" spans="1:16" x14ac:dyDescent="0.2">
      <c r="A12985" t="s">
        <v>1987</v>
      </c>
      <c r="B12985">
        <v>44</v>
      </c>
      <c r="C12985">
        <v>2022</v>
      </c>
      <c r="D12985" t="s">
        <v>57</v>
      </c>
      <c r="E12985" t="s">
        <v>2044</v>
      </c>
      <c r="F12985" t="s">
        <v>28</v>
      </c>
      <c r="G12985" t="s">
        <v>1406</v>
      </c>
      <c r="H12985">
        <v>105330</v>
      </c>
      <c r="I12985">
        <v>79865</v>
      </c>
      <c r="J12985">
        <v>21952</v>
      </c>
      <c r="K12985">
        <v>2291413</v>
      </c>
      <c r="L12985">
        <v>221768</v>
      </c>
      <c r="M12985" t="s">
        <v>2043</v>
      </c>
      <c r="N12985" t="s">
        <v>2046</v>
      </c>
      <c r="O12985" t="s">
        <v>2043</v>
      </c>
      <c r="P12985" t="s">
        <v>2046</v>
      </c>
    </row>
    <row r="12986" spans="1:16" x14ac:dyDescent="0.2">
      <c r="A12986" t="s">
        <v>1997</v>
      </c>
      <c r="B12986">
        <v>45</v>
      </c>
      <c r="C12986">
        <v>2022</v>
      </c>
      <c r="D12986" t="s">
        <v>980</v>
      </c>
      <c r="E12986" t="s">
        <v>2055</v>
      </c>
      <c r="F12986" t="s">
        <v>28</v>
      </c>
      <c r="G12986" t="s">
        <v>1445</v>
      </c>
      <c r="H12986">
        <v>231528</v>
      </c>
      <c r="I12986">
        <v>79474</v>
      </c>
      <c r="J12986">
        <v>7618</v>
      </c>
      <c r="K12986">
        <v>92377</v>
      </c>
      <c r="L12986">
        <v>309000</v>
      </c>
      <c r="M12986" t="s">
        <v>2043</v>
      </c>
      <c r="N12986" t="s">
        <v>2043</v>
      </c>
      <c r="O12986" t="s">
        <v>2043</v>
      </c>
      <c r="P12986" t="s">
        <v>2046</v>
      </c>
    </row>
    <row r="12987" spans="1:16" x14ac:dyDescent="0.2">
      <c r="A12987" t="s">
        <v>1084</v>
      </c>
      <c r="B12987">
        <v>46</v>
      </c>
      <c r="C12987">
        <v>2022</v>
      </c>
      <c r="D12987" t="s">
        <v>974</v>
      </c>
      <c r="E12987" t="s">
        <v>2045</v>
      </c>
      <c r="F12987" t="s">
        <v>55</v>
      </c>
      <c r="G12987" t="s">
        <v>1444</v>
      </c>
      <c r="H12987">
        <v>202636</v>
      </c>
      <c r="I12987">
        <v>79024</v>
      </c>
      <c r="J12987">
        <v>19868</v>
      </c>
      <c r="K12987">
        <v>168406</v>
      </c>
      <c r="L12987">
        <v>121100</v>
      </c>
      <c r="M12987" t="s">
        <v>2043</v>
      </c>
      <c r="N12987" t="s">
        <v>2043</v>
      </c>
      <c r="O12987" t="s">
        <v>2043</v>
      </c>
      <c r="P12987" t="s">
        <v>2046</v>
      </c>
    </row>
    <row r="12988" spans="1:16" x14ac:dyDescent="0.2">
      <c r="A12988" t="s">
        <v>1990</v>
      </c>
      <c r="B12988">
        <v>47</v>
      </c>
      <c r="C12988">
        <v>2022</v>
      </c>
      <c r="D12988" t="s">
        <v>1077</v>
      </c>
      <c r="E12988" t="s">
        <v>2054</v>
      </c>
      <c r="F12988" t="s">
        <v>53</v>
      </c>
      <c r="G12988" t="s">
        <v>1416</v>
      </c>
      <c r="H12988">
        <v>366272</v>
      </c>
      <c r="I12988">
        <v>76118</v>
      </c>
      <c r="J12988">
        <v>14306</v>
      </c>
      <c r="K12988">
        <v>119307</v>
      </c>
      <c r="L12988">
        <v>101000</v>
      </c>
      <c r="M12988" t="s">
        <v>2043</v>
      </c>
      <c r="N12988" t="s">
        <v>2043</v>
      </c>
      <c r="O12988" t="s">
        <v>2043</v>
      </c>
      <c r="P12988" t="s">
        <v>2046</v>
      </c>
    </row>
    <row r="12989" spans="1:16" x14ac:dyDescent="0.2">
      <c r="A12989" t="s">
        <v>1973</v>
      </c>
      <c r="B12989">
        <v>48</v>
      </c>
      <c r="C12989">
        <v>2022</v>
      </c>
      <c r="D12989" t="s">
        <v>1727</v>
      </c>
      <c r="E12989" t="s">
        <v>2064</v>
      </c>
      <c r="F12989" t="s">
        <v>146</v>
      </c>
      <c r="G12989" t="s">
        <v>1465</v>
      </c>
      <c r="H12989">
        <v>100810</v>
      </c>
      <c r="I12989">
        <v>74196</v>
      </c>
      <c r="J12989">
        <v>6520</v>
      </c>
      <c r="K12989">
        <v>198874</v>
      </c>
      <c r="L12989">
        <v>168000</v>
      </c>
      <c r="M12989" t="s">
        <v>2043</v>
      </c>
      <c r="N12989" t="s">
        <v>2043</v>
      </c>
      <c r="O12989" t="s">
        <v>2043</v>
      </c>
      <c r="P12989" t="s">
        <v>2046</v>
      </c>
    </row>
    <row r="12990" spans="1:16" x14ac:dyDescent="0.2">
      <c r="A12990" t="s">
        <v>2053</v>
      </c>
      <c r="B12990">
        <v>49</v>
      </c>
      <c r="C12990">
        <v>2022</v>
      </c>
      <c r="D12990" t="s">
        <v>1353</v>
      </c>
      <c r="E12990" t="s">
        <v>2045</v>
      </c>
      <c r="F12990" t="s">
        <v>28</v>
      </c>
      <c r="G12990" t="s">
        <v>1410</v>
      </c>
      <c r="H12990">
        <v>116928</v>
      </c>
      <c r="I12990">
        <v>72344</v>
      </c>
      <c r="J12990">
        <v>5743</v>
      </c>
      <c r="K12990">
        <v>132001</v>
      </c>
      <c r="L12990">
        <v>297800</v>
      </c>
      <c r="M12990" t="s">
        <v>2043</v>
      </c>
      <c r="N12990" t="s">
        <v>2043</v>
      </c>
      <c r="O12990" t="s">
        <v>2043</v>
      </c>
      <c r="P12990" t="s">
        <v>2046</v>
      </c>
    </row>
    <row r="12991" spans="1:16" x14ac:dyDescent="0.2">
      <c r="A12991" t="s">
        <v>1996</v>
      </c>
      <c r="B12991">
        <v>50</v>
      </c>
      <c r="C12991">
        <v>2022</v>
      </c>
      <c r="D12991" t="s">
        <v>97</v>
      </c>
      <c r="E12991" t="s">
        <v>2044</v>
      </c>
      <c r="F12991" t="s">
        <v>28</v>
      </c>
      <c r="G12991" t="s">
        <v>1406</v>
      </c>
      <c r="H12991">
        <v>57987</v>
      </c>
      <c r="I12991">
        <v>71080</v>
      </c>
      <c r="J12991">
        <v>6554</v>
      </c>
      <c r="K12991">
        <v>759708</v>
      </c>
      <c r="L12991">
        <v>43000</v>
      </c>
      <c r="M12991" t="s">
        <v>2043</v>
      </c>
      <c r="N12991" t="s">
        <v>2043</v>
      </c>
      <c r="O12991" t="s">
        <v>2043</v>
      </c>
      <c r="P12991" t="s">
        <v>2046</v>
      </c>
    </row>
    <row r="12992" spans="1:16" x14ac:dyDescent="0.2">
      <c r="A12992" t="s">
        <v>2065</v>
      </c>
      <c r="B12992">
        <v>51</v>
      </c>
      <c r="C12992">
        <v>2022</v>
      </c>
      <c r="D12992" t="s">
        <v>97</v>
      </c>
      <c r="E12992" t="s">
        <v>2044</v>
      </c>
      <c r="F12992" t="s">
        <v>41</v>
      </c>
      <c r="G12992" t="s">
        <v>1447</v>
      </c>
      <c r="H12992">
        <v>44482</v>
      </c>
      <c r="I12992">
        <v>70934</v>
      </c>
      <c r="J12992">
        <v>7724</v>
      </c>
      <c r="K12992">
        <v>937582</v>
      </c>
      <c r="L12992">
        <v>40916</v>
      </c>
      <c r="M12992" t="s">
        <v>2043</v>
      </c>
      <c r="N12992" t="s">
        <v>2043</v>
      </c>
      <c r="O12992" t="s">
        <v>2043</v>
      </c>
      <c r="P12992" t="s">
        <v>2046</v>
      </c>
    </row>
    <row r="12993" spans="1:16" x14ac:dyDescent="0.2">
      <c r="A12993" t="s">
        <v>2615</v>
      </c>
      <c r="B12993">
        <v>52</v>
      </c>
      <c r="C12993">
        <v>2022</v>
      </c>
      <c r="D12993" t="s">
        <v>70</v>
      </c>
      <c r="E12993" t="s">
        <v>70</v>
      </c>
      <c r="F12993" t="s">
        <v>168</v>
      </c>
      <c r="G12993" t="s">
        <v>1614</v>
      </c>
      <c r="H12993">
        <v>16064</v>
      </c>
      <c r="I12993">
        <v>69690</v>
      </c>
      <c r="J12993">
        <v>850</v>
      </c>
      <c r="K12993">
        <v>26598</v>
      </c>
      <c r="L12993" s="1">
        <v>300000</v>
      </c>
      <c r="M12993" t="s">
        <v>2043</v>
      </c>
      <c r="N12993" t="s">
        <v>2043</v>
      </c>
      <c r="O12993" t="s">
        <v>2043</v>
      </c>
      <c r="P12993" t="s">
        <v>2046</v>
      </c>
    </row>
    <row r="12994" spans="1:16" x14ac:dyDescent="0.2">
      <c r="A12994" t="s">
        <v>2066</v>
      </c>
      <c r="B12994">
        <v>53</v>
      </c>
      <c r="C12994">
        <v>2022</v>
      </c>
      <c r="D12994" t="s">
        <v>175</v>
      </c>
      <c r="E12994" t="s">
        <v>2067</v>
      </c>
      <c r="F12994" t="s">
        <v>55</v>
      </c>
      <c r="G12994" t="s">
        <v>1446</v>
      </c>
      <c r="H12994">
        <v>249718</v>
      </c>
      <c r="I12994">
        <v>67418</v>
      </c>
      <c r="J12994">
        <v>1995</v>
      </c>
      <c r="K12994">
        <v>203609</v>
      </c>
      <c r="L12994">
        <v>171000</v>
      </c>
      <c r="M12994" t="s">
        <v>2043</v>
      </c>
      <c r="N12994" t="s">
        <v>2043</v>
      </c>
      <c r="O12994" t="s">
        <v>2043</v>
      </c>
      <c r="P12994" t="s">
        <v>2046</v>
      </c>
    </row>
    <row r="12995" spans="1:16" x14ac:dyDescent="0.2">
      <c r="A12995" t="s">
        <v>2616</v>
      </c>
      <c r="B12995">
        <v>54</v>
      </c>
      <c r="C12995">
        <v>2022</v>
      </c>
      <c r="D12995" t="s">
        <v>223</v>
      </c>
      <c r="E12995" t="s">
        <v>920</v>
      </c>
      <c r="F12995" t="s">
        <v>22</v>
      </c>
      <c r="G12995" t="s">
        <v>1502</v>
      </c>
      <c r="H12995">
        <v>34497</v>
      </c>
      <c r="I12995">
        <v>67417</v>
      </c>
      <c r="J12995">
        <v>5470</v>
      </c>
      <c r="K12995">
        <v>105963</v>
      </c>
      <c r="L12995">
        <v>12558</v>
      </c>
      <c r="M12995" t="s">
        <v>2043</v>
      </c>
      <c r="N12995" t="s">
        <v>2043</v>
      </c>
      <c r="O12995" t="s">
        <v>2043</v>
      </c>
      <c r="P12995" t="s">
        <v>2046</v>
      </c>
    </row>
    <row r="12996" spans="1:16" x14ac:dyDescent="0.2">
      <c r="A12996" t="s">
        <v>2074</v>
      </c>
      <c r="B12996">
        <v>55</v>
      </c>
      <c r="C12996">
        <v>2022</v>
      </c>
      <c r="D12996" t="s">
        <v>74</v>
      </c>
      <c r="E12996" t="s">
        <v>74</v>
      </c>
      <c r="F12996" t="s">
        <v>75</v>
      </c>
      <c r="G12996" t="s">
        <v>1439</v>
      </c>
      <c r="H12996">
        <v>117648</v>
      </c>
      <c r="I12996">
        <v>67044</v>
      </c>
      <c r="J12996">
        <v>6315</v>
      </c>
      <c r="K12996">
        <v>50873</v>
      </c>
      <c r="L12996">
        <v>114000</v>
      </c>
      <c r="M12996" t="s">
        <v>2043</v>
      </c>
      <c r="N12996" t="s">
        <v>2043</v>
      </c>
      <c r="O12996" t="s">
        <v>2043</v>
      </c>
      <c r="P12996" t="s">
        <v>2046</v>
      </c>
    </row>
    <row r="12997" spans="1:16" x14ac:dyDescent="0.2">
      <c r="A12997" t="s">
        <v>808</v>
      </c>
      <c r="B12997">
        <v>56</v>
      </c>
      <c r="C12997">
        <v>2022</v>
      </c>
      <c r="D12997" t="s">
        <v>79</v>
      </c>
      <c r="E12997" t="s">
        <v>2044</v>
      </c>
      <c r="F12997" t="s">
        <v>35</v>
      </c>
      <c r="G12997" t="s">
        <v>1431</v>
      </c>
      <c r="H12997">
        <v>510</v>
      </c>
      <c r="I12997">
        <v>65898</v>
      </c>
      <c r="J12997">
        <v>12109</v>
      </c>
      <c r="K12997">
        <v>3025586</v>
      </c>
      <c r="L12997">
        <v>7301</v>
      </c>
      <c r="M12997" t="s">
        <v>2043</v>
      </c>
      <c r="N12997" t="s">
        <v>2043</v>
      </c>
      <c r="O12997" t="s">
        <v>2043</v>
      </c>
      <c r="P12997" t="s">
        <v>2046</v>
      </c>
    </row>
    <row r="12998" spans="1:16" x14ac:dyDescent="0.2">
      <c r="A12998" t="s">
        <v>2086</v>
      </c>
      <c r="B12998">
        <v>57</v>
      </c>
      <c r="C12998">
        <v>2022</v>
      </c>
      <c r="D12998" t="s">
        <v>57</v>
      </c>
      <c r="E12998" t="s">
        <v>2044</v>
      </c>
      <c r="F12998" t="s">
        <v>28</v>
      </c>
      <c r="G12998" t="s">
        <v>1406</v>
      </c>
      <c r="H12998">
        <v>117668</v>
      </c>
      <c r="I12998">
        <v>64989</v>
      </c>
      <c r="J12998">
        <v>21635</v>
      </c>
      <c r="K12998">
        <v>1463988</v>
      </c>
      <c r="L12998">
        <v>43900</v>
      </c>
      <c r="M12998" t="s">
        <v>2043</v>
      </c>
      <c r="N12998" t="s">
        <v>2043</v>
      </c>
      <c r="O12998" t="s">
        <v>2043</v>
      </c>
      <c r="P12998" t="s">
        <v>2046</v>
      </c>
    </row>
    <row r="12999" spans="1:16" x14ac:dyDescent="0.2">
      <c r="A12999" t="s">
        <v>2644</v>
      </c>
      <c r="B12999">
        <v>58</v>
      </c>
      <c r="C12999">
        <v>2022</v>
      </c>
      <c r="D12999" t="s">
        <v>74</v>
      </c>
      <c r="E12999" t="s">
        <v>74</v>
      </c>
      <c r="F12999" t="s">
        <v>146</v>
      </c>
      <c r="G12999" t="s">
        <v>1466</v>
      </c>
      <c r="H12999">
        <v>147641</v>
      </c>
      <c r="I12999">
        <v>64388</v>
      </c>
      <c r="J12999">
        <v>3864</v>
      </c>
      <c r="K12999">
        <v>161404</v>
      </c>
      <c r="L12999">
        <v>174000</v>
      </c>
      <c r="M12999" t="s">
        <v>2043</v>
      </c>
      <c r="N12999" t="s">
        <v>2043</v>
      </c>
      <c r="O12999" t="s">
        <v>2043</v>
      </c>
      <c r="P12999" t="s">
        <v>2046</v>
      </c>
    </row>
    <row r="13000" spans="1:16" x14ac:dyDescent="0.2">
      <c r="A13000" t="s">
        <v>2050</v>
      </c>
      <c r="B13000">
        <v>59</v>
      </c>
      <c r="C13000">
        <v>2022</v>
      </c>
      <c r="D13000" t="s">
        <v>30</v>
      </c>
      <c r="E13000" t="s">
        <v>2045</v>
      </c>
      <c r="F13000" t="s">
        <v>55</v>
      </c>
      <c r="G13000" t="s">
        <v>1409</v>
      </c>
      <c r="H13000">
        <v>38237</v>
      </c>
      <c r="I13000">
        <v>63487</v>
      </c>
      <c r="J13000">
        <v>6503</v>
      </c>
      <c r="K13000">
        <v>38610</v>
      </c>
      <c r="L13000">
        <v>51000</v>
      </c>
      <c r="M13000" t="s">
        <v>2043</v>
      </c>
      <c r="N13000" t="s">
        <v>2043</v>
      </c>
      <c r="O13000" t="s">
        <v>2043</v>
      </c>
      <c r="P13000" t="s">
        <v>2046</v>
      </c>
    </row>
    <row r="13001" spans="1:16" x14ac:dyDescent="0.2">
      <c r="A13001" t="s">
        <v>1285</v>
      </c>
      <c r="B13001">
        <v>60</v>
      </c>
      <c r="C13001">
        <v>2022</v>
      </c>
      <c r="D13001" t="s">
        <v>74</v>
      </c>
      <c r="E13001" t="s">
        <v>74</v>
      </c>
      <c r="F13001" t="s">
        <v>44</v>
      </c>
      <c r="G13001" t="s">
        <v>1417</v>
      </c>
      <c r="H13001">
        <v>113059</v>
      </c>
      <c r="I13001">
        <v>62286</v>
      </c>
      <c r="J13001">
        <v>4202</v>
      </c>
      <c r="K13001">
        <v>138552</v>
      </c>
      <c r="L13001">
        <v>142000</v>
      </c>
      <c r="M13001" t="s">
        <v>2043</v>
      </c>
      <c r="N13001" t="s">
        <v>2043</v>
      </c>
      <c r="O13001" t="s">
        <v>2043</v>
      </c>
      <c r="P13001" t="s">
        <v>2046</v>
      </c>
    </row>
    <row r="13002" spans="1:16" x14ac:dyDescent="0.2">
      <c r="A13002" t="s">
        <v>1173</v>
      </c>
      <c r="B13002">
        <v>61</v>
      </c>
      <c r="C13002">
        <v>2022</v>
      </c>
      <c r="D13002" t="s">
        <v>57</v>
      </c>
      <c r="E13002" t="s">
        <v>2044</v>
      </c>
      <c r="F13002" t="s">
        <v>28</v>
      </c>
      <c r="G13002" t="s">
        <v>1406</v>
      </c>
      <c r="H13002">
        <v>155686</v>
      </c>
      <c r="I13002">
        <v>61121</v>
      </c>
      <c r="J13002">
        <v>15034</v>
      </c>
      <c r="K13002">
        <v>1188140</v>
      </c>
      <c r="L13002">
        <v>74814</v>
      </c>
      <c r="M13002" t="s">
        <v>2043</v>
      </c>
      <c r="N13002" t="s">
        <v>2043</v>
      </c>
      <c r="O13002" t="s">
        <v>2043</v>
      </c>
      <c r="P13002" t="s">
        <v>2046</v>
      </c>
    </row>
    <row r="13003" spans="1:16" x14ac:dyDescent="0.2">
      <c r="A13003" t="s">
        <v>2569</v>
      </c>
      <c r="B13003">
        <v>62</v>
      </c>
      <c r="C13003">
        <v>2022</v>
      </c>
      <c r="D13003" t="s">
        <v>1294</v>
      </c>
      <c r="E13003" t="s">
        <v>112</v>
      </c>
      <c r="F13003" t="s">
        <v>113</v>
      </c>
      <c r="G13003" t="s">
        <v>1440</v>
      </c>
      <c r="H13003">
        <v>75692</v>
      </c>
      <c r="I13003">
        <v>58752</v>
      </c>
      <c r="J13003">
        <v>6956</v>
      </c>
      <c r="K13003">
        <v>50742</v>
      </c>
      <c r="L13003">
        <v>244000</v>
      </c>
      <c r="M13003" t="s">
        <v>2043</v>
      </c>
      <c r="N13003" t="s">
        <v>2043</v>
      </c>
      <c r="O13003" t="s">
        <v>2043</v>
      </c>
      <c r="P13003" t="s">
        <v>2046</v>
      </c>
    </row>
    <row r="13004" spans="1:16" x14ac:dyDescent="0.2">
      <c r="A13004" t="s">
        <v>2144</v>
      </c>
      <c r="B13004">
        <v>63</v>
      </c>
      <c r="C13004">
        <v>2022</v>
      </c>
      <c r="D13004" t="s">
        <v>100</v>
      </c>
      <c r="E13004" t="s">
        <v>112</v>
      </c>
      <c r="F13004" t="s">
        <v>44</v>
      </c>
      <c r="G13004" t="s">
        <v>2145</v>
      </c>
      <c r="H13004">
        <v>286332</v>
      </c>
      <c r="I13004">
        <v>56197</v>
      </c>
      <c r="J13004">
        <v>11542</v>
      </c>
      <c r="K13004">
        <v>146529</v>
      </c>
      <c r="L13004">
        <v>50000</v>
      </c>
      <c r="M13004" t="s">
        <v>2043</v>
      </c>
      <c r="N13004" t="s">
        <v>2043</v>
      </c>
      <c r="O13004" t="s">
        <v>2043</v>
      </c>
      <c r="P13004" t="s">
        <v>2046</v>
      </c>
    </row>
    <row r="13005" spans="1:16" x14ac:dyDescent="0.2">
      <c r="A13005" t="s">
        <v>2647</v>
      </c>
      <c r="B13005">
        <v>64</v>
      </c>
      <c r="C13005">
        <v>2022</v>
      </c>
      <c r="D13005" t="s">
        <v>46</v>
      </c>
      <c r="E13005" t="s">
        <v>46</v>
      </c>
      <c r="F13005" t="s">
        <v>18</v>
      </c>
      <c r="G13005" t="s">
        <v>1426</v>
      </c>
      <c r="H13005">
        <v>46840</v>
      </c>
      <c r="I13005">
        <v>54968</v>
      </c>
      <c r="J13005">
        <v>6311</v>
      </c>
      <c r="K13005">
        <v>62990</v>
      </c>
      <c r="L13005">
        <v>35700</v>
      </c>
      <c r="M13005" t="s">
        <v>2043</v>
      </c>
      <c r="N13005" t="s">
        <v>2043</v>
      </c>
      <c r="O13005" t="s">
        <v>2043</v>
      </c>
      <c r="P13005" t="s">
        <v>2046</v>
      </c>
    </row>
    <row r="13006" spans="1:16" x14ac:dyDescent="0.2">
      <c r="A13006" t="s">
        <v>2539</v>
      </c>
      <c r="B13006">
        <v>65</v>
      </c>
      <c r="C13006">
        <v>2022</v>
      </c>
      <c r="D13006" t="s">
        <v>17</v>
      </c>
      <c r="E13006" t="s">
        <v>17</v>
      </c>
      <c r="F13006" t="s">
        <v>22</v>
      </c>
      <c r="G13006" t="s">
        <v>1617</v>
      </c>
      <c r="H13006">
        <v>1113708</v>
      </c>
      <c r="I13006">
        <v>53823</v>
      </c>
      <c r="J13006">
        <v>5519</v>
      </c>
      <c r="K13006">
        <v>62131</v>
      </c>
      <c r="L13006">
        <v>99290</v>
      </c>
      <c r="M13006" t="s">
        <v>2046</v>
      </c>
      <c r="N13006" t="s">
        <v>2043</v>
      </c>
      <c r="O13006" t="s">
        <v>2043</v>
      </c>
      <c r="P13006" t="s">
        <v>2046</v>
      </c>
    </row>
    <row r="13007" spans="1:16" x14ac:dyDescent="0.2">
      <c r="A13007" t="s">
        <v>2097</v>
      </c>
      <c r="B13007">
        <v>66</v>
      </c>
      <c r="C13007">
        <v>2022</v>
      </c>
      <c r="D13007" t="s">
        <v>65</v>
      </c>
      <c r="E13007" t="s">
        <v>2044</v>
      </c>
      <c r="F13007" t="s">
        <v>44</v>
      </c>
      <c r="G13007" t="s">
        <v>1443</v>
      </c>
      <c r="H13007">
        <v>38554</v>
      </c>
      <c r="I13007">
        <v>53228</v>
      </c>
      <c r="J13007">
        <v>1599</v>
      </c>
      <c r="K13007">
        <v>99440</v>
      </c>
      <c r="L13007">
        <v>54500</v>
      </c>
      <c r="M13007" t="s">
        <v>2043</v>
      </c>
      <c r="N13007" t="s">
        <v>2043</v>
      </c>
      <c r="O13007" t="s">
        <v>2043</v>
      </c>
      <c r="P13007" t="s">
        <v>2046</v>
      </c>
    </row>
    <row r="13008" spans="1:16" x14ac:dyDescent="0.2">
      <c r="A13008" t="s">
        <v>2059</v>
      </c>
      <c r="B13008">
        <v>67</v>
      </c>
      <c r="C13008">
        <v>2022</v>
      </c>
      <c r="D13008" t="s">
        <v>65</v>
      </c>
      <c r="E13008" t="s">
        <v>2044</v>
      </c>
      <c r="F13008" t="s">
        <v>28</v>
      </c>
      <c r="G13008" t="s">
        <v>1406</v>
      </c>
      <c r="H13008">
        <v>50608</v>
      </c>
      <c r="I13008">
        <v>52057</v>
      </c>
      <c r="J13008">
        <v>9388</v>
      </c>
      <c r="K13008">
        <v>596112</v>
      </c>
      <c r="L13008">
        <v>36600</v>
      </c>
      <c r="M13008" t="s">
        <v>2043</v>
      </c>
      <c r="N13008" t="s">
        <v>2043</v>
      </c>
      <c r="O13008" t="s">
        <v>2043</v>
      </c>
      <c r="P13008" t="s">
        <v>2046</v>
      </c>
    </row>
    <row r="13009" spans="1:16" x14ac:dyDescent="0.2">
      <c r="A13009" t="s">
        <v>2082</v>
      </c>
      <c r="B13009">
        <v>68</v>
      </c>
      <c r="C13009">
        <v>2022</v>
      </c>
      <c r="D13009" t="s">
        <v>1830</v>
      </c>
      <c r="E13009" t="s">
        <v>2042</v>
      </c>
      <c r="F13009" t="s">
        <v>72</v>
      </c>
      <c r="G13009" t="s">
        <v>1452</v>
      </c>
      <c r="H13009">
        <v>20473</v>
      </c>
      <c r="I13009">
        <v>51761</v>
      </c>
      <c r="J13009">
        <v>2454</v>
      </c>
      <c r="K13009">
        <v>17504</v>
      </c>
      <c r="L13009">
        <v>81375</v>
      </c>
      <c r="M13009" t="s">
        <v>2043</v>
      </c>
      <c r="N13009" t="s">
        <v>2046</v>
      </c>
      <c r="O13009" t="s">
        <v>2043</v>
      </c>
      <c r="P13009" t="s">
        <v>2046</v>
      </c>
    </row>
    <row r="13010" spans="1:16" x14ac:dyDescent="0.2">
      <c r="A13010" t="s">
        <v>2292</v>
      </c>
      <c r="B13010">
        <v>69</v>
      </c>
      <c r="C13010">
        <v>2022</v>
      </c>
      <c r="D13010" t="s">
        <v>27</v>
      </c>
      <c r="E13010" t="s">
        <v>27</v>
      </c>
      <c r="F13010" t="s">
        <v>33</v>
      </c>
      <c r="G13010" t="s">
        <v>1498</v>
      </c>
      <c r="H13010">
        <v>112803</v>
      </c>
      <c r="I13010">
        <v>51682</v>
      </c>
      <c r="J13010">
        <v>4654</v>
      </c>
      <c r="K13010">
        <v>142491</v>
      </c>
      <c r="L13010">
        <v>93700</v>
      </c>
      <c r="M13010" t="s">
        <v>2043</v>
      </c>
      <c r="N13010" t="s">
        <v>2043</v>
      </c>
      <c r="O13010" t="s">
        <v>2043</v>
      </c>
      <c r="P13010" t="s">
        <v>2046</v>
      </c>
    </row>
    <row r="13011" spans="1:16" x14ac:dyDescent="0.2">
      <c r="A13011" t="s">
        <v>2071</v>
      </c>
      <c r="B13011">
        <v>70</v>
      </c>
      <c r="C13011">
        <v>2022</v>
      </c>
      <c r="D13011" t="s">
        <v>985</v>
      </c>
      <c r="E13011" t="s">
        <v>115</v>
      </c>
      <c r="F13011" t="s">
        <v>22</v>
      </c>
      <c r="G13011" t="s">
        <v>1403</v>
      </c>
      <c r="H13011">
        <v>41433</v>
      </c>
      <c r="I13011">
        <v>51298</v>
      </c>
      <c r="J13011">
        <v>524</v>
      </c>
      <c r="K13011">
        <v>21414</v>
      </c>
      <c r="L13011">
        <v>57710</v>
      </c>
      <c r="M13011" t="s">
        <v>2043</v>
      </c>
      <c r="N13011" t="s">
        <v>2043</v>
      </c>
      <c r="O13011" t="s">
        <v>2043</v>
      </c>
      <c r="P13011" t="s">
        <v>2046</v>
      </c>
    </row>
    <row r="13012" spans="1:16" x14ac:dyDescent="0.2">
      <c r="A13012" t="s">
        <v>2081</v>
      </c>
      <c r="B13012">
        <v>71</v>
      </c>
      <c r="C13012">
        <v>2022</v>
      </c>
      <c r="D13012" t="s">
        <v>100</v>
      </c>
      <c r="E13012" t="s">
        <v>112</v>
      </c>
      <c r="F13012" t="s">
        <v>41</v>
      </c>
      <c r="G13012" t="s">
        <v>1544</v>
      </c>
      <c r="H13012">
        <v>207401</v>
      </c>
      <c r="I13012">
        <v>51216</v>
      </c>
      <c r="J13012">
        <v>13049</v>
      </c>
      <c r="K13012">
        <v>105694</v>
      </c>
      <c r="L13012">
        <v>67500</v>
      </c>
      <c r="M13012" t="s">
        <v>2043</v>
      </c>
      <c r="N13012" t="s">
        <v>2043</v>
      </c>
      <c r="O13012" t="s">
        <v>2043</v>
      </c>
      <c r="P13012" t="s">
        <v>2046</v>
      </c>
    </row>
    <row r="13013" spans="1:16" x14ac:dyDescent="0.2">
      <c r="A13013" t="s">
        <v>2089</v>
      </c>
      <c r="B13013">
        <v>72</v>
      </c>
      <c r="C13013">
        <v>2022</v>
      </c>
      <c r="D13013" t="s">
        <v>40</v>
      </c>
      <c r="E13013" t="s">
        <v>2044</v>
      </c>
      <c r="F13013" t="s">
        <v>28</v>
      </c>
      <c r="G13013" t="s">
        <v>1406</v>
      </c>
      <c r="I13013">
        <v>51199</v>
      </c>
      <c r="J13013">
        <v>277</v>
      </c>
      <c r="K13013">
        <v>379985</v>
      </c>
      <c r="L13013">
        <v>14344</v>
      </c>
      <c r="M13013" t="s">
        <v>2043</v>
      </c>
      <c r="N13013" t="s">
        <v>2043</v>
      </c>
      <c r="O13013" t="s">
        <v>2043</v>
      </c>
      <c r="P13013" t="s">
        <v>2046</v>
      </c>
    </row>
    <row r="13014" spans="1:16" x14ac:dyDescent="0.2">
      <c r="A13014" t="s">
        <v>2001</v>
      </c>
      <c r="B13014">
        <v>73</v>
      </c>
      <c r="C13014">
        <v>2022</v>
      </c>
      <c r="D13014" t="s">
        <v>1722</v>
      </c>
      <c r="E13014" t="s">
        <v>2064</v>
      </c>
      <c r="F13014" t="s">
        <v>44</v>
      </c>
      <c r="G13014" t="s">
        <v>1428</v>
      </c>
      <c r="H13014">
        <v>119407</v>
      </c>
      <c r="I13014">
        <v>50971</v>
      </c>
      <c r="J13014">
        <v>6489</v>
      </c>
      <c r="K13014">
        <v>82793</v>
      </c>
      <c r="L13014">
        <v>107700</v>
      </c>
      <c r="M13014" t="s">
        <v>2043</v>
      </c>
      <c r="N13014" t="s">
        <v>2043</v>
      </c>
      <c r="O13014" t="s">
        <v>2043</v>
      </c>
      <c r="P13014" t="s">
        <v>2046</v>
      </c>
    </row>
    <row r="13015" spans="1:16" x14ac:dyDescent="0.2">
      <c r="A13015" t="s">
        <v>2070</v>
      </c>
      <c r="B13015">
        <v>74</v>
      </c>
      <c r="C13015">
        <v>2022</v>
      </c>
      <c r="D13015" t="s">
        <v>970</v>
      </c>
      <c r="E13015" t="s">
        <v>2045</v>
      </c>
      <c r="F13015" t="s">
        <v>55</v>
      </c>
      <c r="G13015" t="s">
        <v>1456</v>
      </c>
      <c r="H13015">
        <v>231636</v>
      </c>
      <c r="I13015">
        <v>49818</v>
      </c>
      <c r="J13015">
        <v>10591</v>
      </c>
      <c r="K13015">
        <v>97497</v>
      </c>
      <c r="L13015">
        <v>79500</v>
      </c>
      <c r="M13015" t="s">
        <v>2043</v>
      </c>
      <c r="N13015" t="s">
        <v>2043</v>
      </c>
      <c r="O13015" t="s">
        <v>2043</v>
      </c>
      <c r="P13015" t="s">
        <v>2046</v>
      </c>
    </row>
    <row r="13016" spans="1:16" x14ac:dyDescent="0.2">
      <c r="A13016" t="s">
        <v>2107</v>
      </c>
      <c r="B13016">
        <v>75</v>
      </c>
      <c r="C13016">
        <v>2022</v>
      </c>
      <c r="D13016" t="s">
        <v>1838</v>
      </c>
      <c r="E13016" t="s">
        <v>2042</v>
      </c>
      <c r="F13016" t="s">
        <v>146</v>
      </c>
      <c r="G13016" t="s">
        <v>1489</v>
      </c>
      <c r="H13016">
        <v>71195</v>
      </c>
      <c r="I13016">
        <v>48550</v>
      </c>
      <c r="J13016">
        <v>3283</v>
      </c>
      <c r="K13016">
        <v>28462</v>
      </c>
      <c r="L13016">
        <v>340000</v>
      </c>
      <c r="M13016" t="s">
        <v>2043</v>
      </c>
      <c r="N13016" t="s">
        <v>2043</v>
      </c>
      <c r="O13016" t="s">
        <v>2043</v>
      </c>
      <c r="P13016" t="s">
        <v>2046</v>
      </c>
    </row>
    <row r="13017" spans="1:16" x14ac:dyDescent="0.2">
      <c r="A13017" t="s">
        <v>2105</v>
      </c>
      <c r="B13017">
        <v>76</v>
      </c>
      <c r="C13017">
        <v>2022</v>
      </c>
      <c r="D13017" t="s">
        <v>70</v>
      </c>
      <c r="E13017" t="s">
        <v>70</v>
      </c>
      <c r="F13017" t="s">
        <v>177</v>
      </c>
      <c r="G13017" t="s">
        <v>1473</v>
      </c>
      <c r="I13017">
        <v>48394</v>
      </c>
      <c r="J13017">
        <v>4412</v>
      </c>
      <c r="K13017">
        <v>31524</v>
      </c>
      <c r="L13017">
        <v>232000</v>
      </c>
      <c r="M13017" t="s">
        <v>2043</v>
      </c>
      <c r="N13017" t="s">
        <v>2043</v>
      </c>
      <c r="O13017" t="s">
        <v>2043</v>
      </c>
      <c r="P13017" t="s">
        <v>2046</v>
      </c>
    </row>
    <row r="13018" spans="1:16" x14ac:dyDescent="0.2">
      <c r="A13018" t="s">
        <v>1169</v>
      </c>
      <c r="B13018">
        <v>77</v>
      </c>
      <c r="C13018">
        <v>2022</v>
      </c>
      <c r="D13018" t="s">
        <v>488</v>
      </c>
      <c r="E13018" t="s">
        <v>920</v>
      </c>
      <c r="F13018" t="s">
        <v>22</v>
      </c>
      <c r="G13018" t="s">
        <v>1403</v>
      </c>
      <c r="H13018">
        <v>129605</v>
      </c>
      <c r="I13018">
        <v>48349</v>
      </c>
      <c r="J13018">
        <v>8079</v>
      </c>
      <c r="K13018">
        <v>90661</v>
      </c>
      <c r="L13018">
        <v>9900</v>
      </c>
      <c r="M13018" t="s">
        <v>2043</v>
      </c>
      <c r="N13018" t="s">
        <v>2043</v>
      </c>
      <c r="O13018" t="s">
        <v>2043</v>
      </c>
      <c r="P13018" t="s">
        <v>2043</v>
      </c>
    </row>
    <row r="13019" spans="1:16" x14ac:dyDescent="0.2">
      <c r="A13019" t="s">
        <v>219</v>
      </c>
      <c r="B13019">
        <v>78</v>
      </c>
      <c r="C13019">
        <v>2022</v>
      </c>
      <c r="D13019" t="s">
        <v>65</v>
      </c>
      <c r="E13019" t="s">
        <v>2044</v>
      </c>
      <c r="F13019" t="s">
        <v>146</v>
      </c>
      <c r="G13019" t="s">
        <v>1465</v>
      </c>
      <c r="I13019">
        <v>48200</v>
      </c>
      <c r="J13019">
        <v>3068</v>
      </c>
      <c r="K13019">
        <v>156043</v>
      </c>
      <c r="L13019">
        <v>45000</v>
      </c>
      <c r="M13019" t="s">
        <v>2043</v>
      </c>
      <c r="N13019" t="s">
        <v>2043</v>
      </c>
      <c r="O13019" t="s">
        <v>2043</v>
      </c>
      <c r="P13019" t="s">
        <v>2046</v>
      </c>
    </row>
    <row r="13020" spans="1:16" x14ac:dyDescent="0.2">
      <c r="A13020" t="s">
        <v>2151</v>
      </c>
      <c r="B13020">
        <v>79</v>
      </c>
      <c r="C13020">
        <v>2022</v>
      </c>
      <c r="D13020" t="s">
        <v>65</v>
      </c>
      <c r="E13020" t="s">
        <v>2044</v>
      </c>
      <c r="F13020" t="s">
        <v>53</v>
      </c>
      <c r="G13020" t="s">
        <v>1505</v>
      </c>
      <c r="H13020">
        <v>66670</v>
      </c>
      <c r="I13020">
        <v>47702</v>
      </c>
      <c r="J13020">
        <v>3351</v>
      </c>
      <c r="K13020">
        <v>71132</v>
      </c>
      <c r="L13020">
        <v>49077</v>
      </c>
      <c r="M13020" t="s">
        <v>2043</v>
      </c>
      <c r="N13020" t="s">
        <v>2046</v>
      </c>
      <c r="O13020" t="s">
        <v>2043</v>
      </c>
      <c r="P13020" t="s">
        <v>2046</v>
      </c>
    </row>
    <row r="13021" spans="1:16" x14ac:dyDescent="0.2">
      <c r="A13021" t="s">
        <v>2093</v>
      </c>
      <c r="B13021">
        <v>80</v>
      </c>
      <c r="C13021">
        <v>2022</v>
      </c>
      <c r="D13021" t="s">
        <v>43</v>
      </c>
      <c r="E13021" t="s">
        <v>2044</v>
      </c>
      <c r="F13021" t="s">
        <v>53</v>
      </c>
      <c r="G13021" t="s">
        <v>1471</v>
      </c>
      <c r="I13021">
        <v>47376</v>
      </c>
      <c r="J13021">
        <v>1617</v>
      </c>
      <c r="K13021">
        <v>278412</v>
      </c>
      <c r="L13021">
        <v>24134</v>
      </c>
      <c r="M13021" t="s">
        <v>2043</v>
      </c>
      <c r="N13021" t="s">
        <v>2043</v>
      </c>
      <c r="O13021" t="s">
        <v>2043</v>
      </c>
      <c r="P13021" t="s">
        <v>2046</v>
      </c>
    </row>
    <row r="13022" spans="1:16" x14ac:dyDescent="0.2">
      <c r="A13022" t="s">
        <v>2091</v>
      </c>
      <c r="B13022">
        <v>81</v>
      </c>
      <c r="C13022">
        <v>2022</v>
      </c>
      <c r="D13022" t="s">
        <v>987</v>
      </c>
      <c r="E13022" t="s">
        <v>2055</v>
      </c>
      <c r="F13022" t="s">
        <v>25</v>
      </c>
      <c r="G13022" t="s">
        <v>1459</v>
      </c>
      <c r="H13022">
        <v>32488</v>
      </c>
      <c r="I13022">
        <v>47049</v>
      </c>
      <c r="J13022">
        <v>3047</v>
      </c>
      <c r="K13022">
        <v>36309</v>
      </c>
      <c r="L13022">
        <v>137000</v>
      </c>
      <c r="M13022" t="s">
        <v>2043</v>
      </c>
      <c r="N13022" t="s">
        <v>2043</v>
      </c>
      <c r="O13022" t="s">
        <v>2043</v>
      </c>
      <c r="P13022" t="s">
        <v>2046</v>
      </c>
    </row>
    <row r="13023" spans="1:16" x14ac:dyDescent="0.2">
      <c r="A13023" t="s">
        <v>2188</v>
      </c>
      <c r="B13023">
        <v>82</v>
      </c>
      <c r="C13023">
        <v>2022</v>
      </c>
      <c r="D13023" t="s">
        <v>100</v>
      </c>
      <c r="E13023" t="s">
        <v>112</v>
      </c>
      <c r="F13023" t="s">
        <v>28</v>
      </c>
      <c r="G13023" t="s">
        <v>1406</v>
      </c>
      <c r="H13023">
        <v>155204</v>
      </c>
      <c r="I13023">
        <v>46385</v>
      </c>
      <c r="J13023">
        <v>6994</v>
      </c>
      <c r="K13023">
        <v>109314</v>
      </c>
      <c r="L13023">
        <v>32200</v>
      </c>
      <c r="M13023" t="s">
        <v>2043</v>
      </c>
      <c r="N13023" t="s">
        <v>2043</v>
      </c>
      <c r="O13023" t="s">
        <v>2043</v>
      </c>
      <c r="P13023" t="s">
        <v>2046</v>
      </c>
    </row>
    <row r="13024" spans="1:16" x14ac:dyDescent="0.2">
      <c r="A13024" t="s">
        <v>2110</v>
      </c>
      <c r="B13024">
        <v>83</v>
      </c>
      <c r="C13024">
        <v>2022</v>
      </c>
      <c r="D13024" t="s">
        <v>283</v>
      </c>
      <c r="E13024" t="s">
        <v>283</v>
      </c>
      <c r="F13024" t="s">
        <v>370</v>
      </c>
      <c r="G13024" t="s">
        <v>1504</v>
      </c>
      <c r="H13024">
        <v>212779</v>
      </c>
      <c r="I13024">
        <v>44538</v>
      </c>
      <c r="J13024">
        <v>5727</v>
      </c>
      <c r="K13024">
        <v>37740</v>
      </c>
      <c r="L13024">
        <v>73300</v>
      </c>
      <c r="M13024" t="s">
        <v>2043</v>
      </c>
      <c r="N13024" t="s">
        <v>2043</v>
      </c>
      <c r="O13024" t="s">
        <v>2043</v>
      </c>
      <c r="P13024" t="s">
        <v>2046</v>
      </c>
    </row>
    <row r="13025" spans="1:16" x14ac:dyDescent="0.2">
      <c r="A13025" t="s">
        <v>2094</v>
      </c>
      <c r="B13025">
        <v>84</v>
      </c>
      <c r="C13025">
        <v>2022</v>
      </c>
      <c r="D13025" t="s">
        <v>1722</v>
      </c>
      <c r="E13025" t="s">
        <v>2064</v>
      </c>
      <c r="F13025" t="s">
        <v>44</v>
      </c>
      <c r="G13025" t="s">
        <v>1467</v>
      </c>
      <c r="H13025">
        <v>127457</v>
      </c>
      <c r="I13025">
        <v>44024</v>
      </c>
      <c r="J13025">
        <v>5963</v>
      </c>
      <c r="K13025">
        <v>84114</v>
      </c>
      <c r="L13025">
        <v>75550</v>
      </c>
      <c r="M13025" t="s">
        <v>2043</v>
      </c>
      <c r="N13025" t="s">
        <v>2043</v>
      </c>
      <c r="O13025" t="s">
        <v>2043</v>
      </c>
      <c r="P13025" t="s">
        <v>2046</v>
      </c>
    </row>
    <row r="13026" spans="1:16" x14ac:dyDescent="0.2">
      <c r="A13026" t="s">
        <v>2096</v>
      </c>
      <c r="B13026">
        <v>85</v>
      </c>
      <c r="C13026">
        <v>2022</v>
      </c>
      <c r="D13026" t="s">
        <v>79</v>
      </c>
      <c r="E13026" t="s">
        <v>2044</v>
      </c>
      <c r="F13026" t="s">
        <v>28</v>
      </c>
      <c r="G13026" t="s">
        <v>1406</v>
      </c>
      <c r="H13026">
        <v>141613</v>
      </c>
      <c r="I13026">
        <v>43663</v>
      </c>
      <c r="J13026">
        <v>8060</v>
      </c>
      <c r="K13026">
        <v>188548</v>
      </c>
      <c r="L13026">
        <v>64000</v>
      </c>
      <c r="M13026" t="s">
        <v>2043</v>
      </c>
      <c r="N13026" t="s">
        <v>2043</v>
      </c>
      <c r="O13026" t="s">
        <v>2043</v>
      </c>
      <c r="P13026" t="s">
        <v>2046</v>
      </c>
    </row>
    <row r="13027" spans="1:16" x14ac:dyDescent="0.2">
      <c r="A13027" t="s">
        <v>208</v>
      </c>
      <c r="B13027">
        <v>86</v>
      </c>
      <c r="C13027">
        <v>2022</v>
      </c>
      <c r="D13027" t="s">
        <v>824</v>
      </c>
      <c r="E13027" t="s">
        <v>112</v>
      </c>
      <c r="F13027" t="s">
        <v>44</v>
      </c>
      <c r="G13027" t="s">
        <v>1470</v>
      </c>
      <c r="H13027">
        <v>208726</v>
      </c>
      <c r="I13027">
        <v>43075</v>
      </c>
      <c r="J13027">
        <v>7071</v>
      </c>
      <c r="K13027">
        <v>75196</v>
      </c>
      <c r="L13027">
        <v>113000</v>
      </c>
      <c r="M13027" t="s">
        <v>2043</v>
      </c>
      <c r="N13027" t="s">
        <v>2043</v>
      </c>
      <c r="O13027" t="s">
        <v>2043</v>
      </c>
      <c r="P13027" t="s">
        <v>2046</v>
      </c>
    </row>
    <row r="13028" spans="1:16" x14ac:dyDescent="0.2">
      <c r="A13028" t="s">
        <v>2648</v>
      </c>
      <c r="B13028">
        <v>87</v>
      </c>
      <c r="C13028">
        <v>2022</v>
      </c>
      <c r="D13028" t="s">
        <v>79</v>
      </c>
      <c r="E13028" t="s">
        <v>2044</v>
      </c>
      <c r="F13028" t="s">
        <v>28</v>
      </c>
      <c r="G13028" t="s">
        <v>1406</v>
      </c>
      <c r="H13028">
        <v>1494</v>
      </c>
      <c r="I13028">
        <v>42534</v>
      </c>
      <c r="J13028">
        <v>116</v>
      </c>
      <c r="K13028">
        <v>18840</v>
      </c>
      <c r="L13028">
        <v>3242</v>
      </c>
      <c r="M13028" t="s">
        <v>2043</v>
      </c>
      <c r="N13028" t="s">
        <v>2043</v>
      </c>
      <c r="O13028" t="s">
        <v>2043</v>
      </c>
      <c r="P13028" t="s">
        <v>2046</v>
      </c>
    </row>
    <row r="13029" spans="1:16" x14ac:dyDescent="0.2">
      <c r="A13029" t="s">
        <v>2077</v>
      </c>
      <c r="B13029">
        <v>88</v>
      </c>
      <c r="C13029">
        <v>2022</v>
      </c>
      <c r="D13029" t="s">
        <v>223</v>
      </c>
      <c r="E13029" t="s">
        <v>920</v>
      </c>
      <c r="F13029" t="s">
        <v>22</v>
      </c>
      <c r="G13029" t="s">
        <v>1403</v>
      </c>
      <c r="H13029">
        <v>2243</v>
      </c>
      <c r="I13029">
        <v>42078</v>
      </c>
      <c r="J13029">
        <v>60</v>
      </c>
      <c r="K13029">
        <v>29978</v>
      </c>
      <c r="L13029">
        <v>4100</v>
      </c>
      <c r="M13029" t="s">
        <v>2043</v>
      </c>
      <c r="N13029" t="s">
        <v>2043</v>
      </c>
      <c r="O13029" t="s">
        <v>2043</v>
      </c>
      <c r="P13029" t="s">
        <v>2043</v>
      </c>
    </row>
    <row r="13030" spans="1:16" x14ac:dyDescent="0.2">
      <c r="A13030" t="s">
        <v>2069</v>
      </c>
      <c r="B13030">
        <v>89</v>
      </c>
      <c r="C13030">
        <v>2022</v>
      </c>
      <c r="D13030" t="s">
        <v>223</v>
      </c>
      <c r="E13030" t="s">
        <v>920</v>
      </c>
      <c r="F13030" t="s">
        <v>22</v>
      </c>
      <c r="G13030" t="s">
        <v>1403</v>
      </c>
      <c r="H13030">
        <v>56172</v>
      </c>
      <c r="I13030">
        <v>40807</v>
      </c>
      <c r="J13030">
        <v>4638</v>
      </c>
      <c r="K13030">
        <v>67526</v>
      </c>
      <c r="L13030">
        <v>6911</v>
      </c>
      <c r="M13030" t="s">
        <v>2043</v>
      </c>
      <c r="N13030" t="s">
        <v>2043</v>
      </c>
      <c r="O13030" t="s">
        <v>2043</v>
      </c>
      <c r="P13030" t="s">
        <v>2046</v>
      </c>
    </row>
    <row r="13031" spans="1:16" x14ac:dyDescent="0.2">
      <c r="A13031" t="s">
        <v>2478</v>
      </c>
      <c r="B13031">
        <v>90</v>
      </c>
      <c r="C13031">
        <v>2022</v>
      </c>
      <c r="D13031" t="s">
        <v>40</v>
      </c>
      <c r="E13031" t="s">
        <v>2044</v>
      </c>
      <c r="F13031" t="s">
        <v>28</v>
      </c>
      <c r="G13031" t="s">
        <v>1406</v>
      </c>
      <c r="I13031">
        <v>40526</v>
      </c>
      <c r="J13031">
        <v>4061</v>
      </c>
      <c r="K13031">
        <v>698191</v>
      </c>
      <c r="L13031">
        <v>15065</v>
      </c>
      <c r="M13031" t="s">
        <v>2043</v>
      </c>
      <c r="N13031" t="s">
        <v>2046</v>
      </c>
      <c r="O13031" t="s">
        <v>2043</v>
      </c>
      <c r="P13031" t="s">
        <v>2046</v>
      </c>
    </row>
    <row r="13032" spans="1:16" x14ac:dyDescent="0.2">
      <c r="A13032" t="s">
        <v>2090</v>
      </c>
      <c r="B13032">
        <v>91</v>
      </c>
      <c r="C13032">
        <v>2022</v>
      </c>
      <c r="D13032" t="s">
        <v>636</v>
      </c>
      <c r="E13032" t="s">
        <v>2045</v>
      </c>
      <c r="F13032" t="s">
        <v>22</v>
      </c>
      <c r="G13032" t="s">
        <v>1617</v>
      </c>
      <c r="H13032">
        <v>220737</v>
      </c>
      <c r="I13032">
        <v>40479</v>
      </c>
      <c r="J13032">
        <v>13746</v>
      </c>
      <c r="K13032">
        <v>131107</v>
      </c>
      <c r="L13032">
        <v>132000</v>
      </c>
      <c r="M13032" t="s">
        <v>2043</v>
      </c>
      <c r="N13032" t="s">
        <v>2046</v>
      </c>
      <c r="O13032" t="s">
        <v>2043</v>
      </c>
      <c r="P13032" t="s">
        <v>2046</v>
      </c>
    </row>
    <row r="13033" spans="1:16" x14ac:dyDescent="0.2">
      <c r="A13033" t="s">
        <v>2177</v>
      </c>
      <c r="B13033">
        <v>92</v>
      </c>
      <c r="C13033">
        <v>2022</v>
      </c>
      <c r="D13033" t="s">
        <v>95</v>
      </c>
      <c r="E13033" t="s">
        <v>2045</v>
      </c>
      <c r="F13033" t="s">
        <v>146</v>
      </c>
      <c r="G13033" t="s">
        <v>1466</v>
      </c>
      <c r="H13033">
        <v>231057</v>
      </c>
      <c r="I13033">
        <v>39211</v>
      </c>
      <c r="J13033">
        <v>7725</v>
      </c>
      <c r="K13033">
        <v>95123</v>
      </c>
      <c r="L13033">
        <v>129000</v>
      </c>
      <c r="M13033" t="s">
        <v>2043</v>
      </c>
      <c r="N13033" t="s">
        <v>2043</v>
      </c>
      <c r="O13033" t="s">
        <v>2043</v>
      </c>
      <c r="P13033" t="s">
        <v>2046</v>
      </c>
    </row>
    <row r="13034" spans="1:16" x14ac:dyDescent="0.2">
      <c r="A13034" t="s">
        <v>2073</v>
      </c>
      <c r="B13034">
        <v>93</v>
      </c>
      <c r="C13034">
        <v>2022</v>
      </c>
      <c r="D13034" t="s">
        <v>108</v>
      </c>
      <c r="E13034" t="s">
        <v>2055</v>
      </c>
      <c r="F13034" t="s">
        <v>86</v>
      </c>
      <c r="G13034" t="s">
        <v>1412</v>
      </c>
      <c r="H13034">
        <v>268770</v>
      </c>
      <c r="I13034">
        <v>38655</v>
      </c>
      <c r="J13034">
        <v>9771</v>
      </c>
      <c r="K13034">
        <v>94354</v>
      </c>
      <c r="L13034">
        <v>79000</v>
      </c>
      <c r="M13034" t="s">
        <v>2043</v>
      </c>
      <c r="N13034" t="s">
        <v>2043</v>
      </c>
      <c r="O13034" t="s">
        <v>2043</v>
      </c>
      <c r="P13034" t="s">
        <v>2046</v>
      </c>
    </row>
    <row r="13035" spans="1:16" x14ac:dyDescent="0.2">
      <c r="A13035" t="s">
        <v>2104</v>
      </c>
      <c r="B13035">
        <v>94</v>
      </c>
      <c r="C13035">
        <v>2022</v>
      </c>
      <c r="D13035" t="s">
        <v>74</v>
      </c>
      <c r="E13035" t="s">
        <v>74</v>
      </c>
      <c r="F13035" t="s">
        <v>35</v>
      </c>
      <c r="G13035" t="s">
        <v>1435</v>
      </c>
      <c r="H13035">
        <v>67081</v>
      </c>
      <c r="I13035">
        <v>38469</v>
      </c>
      <c r="J13035">
        <v>3257</v>
      </c>
      <c r="K13035">
        <v>50073</v>
      </c>
      <c r="L13035">
        <v>103100</v>
      </c>
      <c r="M13035" t="s">
        <v>2043</v>
      </c>
      <c r="N13035" t="s">
        <v>2046</v>
      </c>
      <c r="O13035" t="s">
        <v>2043</v>
      </c>
      <c r="P13035" t="s">
        <v>2046</v>
      </c>
    </row>
    <row r="13036" spans="1:16" x14ac:dyDescent="0.2">
      <c r="A13036" t="s">
        <v>2079</v>
      </c>
      <c r="B13036">
        <v>95</v>
      </c>
      <c r="C13036">
        <v>2022</v>
      </c>
      <c r="D13036" t="s">
        <v>987</v>
      </c>
      <c r="E13036" t="s">
        <v>2055</v>
      </c>
      <c r="F13036" t="s">
        <v>72</v>
      </c>
      <c r="G13036" t="s">
        <v>1507</v>
      </c>
      <c r="I13036">
        <v>38448</v>
      </c>
      <c r="J13036">
        <v>554</v>
      </c>
      <c r="K13036">
        <v>17576</v>
      </c>
      <c r="L13036">
        <v>9941</v>
      </c>
      <c r="M13036" t="s">
        <v>2043</v>
      </c>
      <c r="N13036" t="s">
        <v>2043</v>
      </c>
      <c r="O13036" t="s">
        <v>2043</v>
      </c>
      <c r="P13036" t="s">
        <v>2046</v>
      </c>
    </row>
    <row r="13037" spans="1:16" x14ac:dyDescent="0.2">
      <c r="A13037" t="s">
        <v>2125</v>
      </c>
      <c r="B13037">
        <v>96</v>
      </c>
      <c r="C13037">
        <v>2022</v>
      </c>
      <c r="D13037" t="s">
        <v>65</v>
      </c>
      <c r="E13037" t="s">
        <v>2044</v>
      </c>
      <c r="F13037" t="s">
        <v>22</v>
      </c>
      <c r="G13037" t="s">
        <v>1411</v>
      </c>
      <c r="I13037">
        <v>37470</v>
      </c>
      <c r="J13037">
        <v>3300</v>
      </c>
      <c r="K13037">
        <v>210677</v>
      </c>
      <c r="L13037">
        <v>37335</v>
      </c>
      <c r="M13037" t="s">
        <v>2043</v>
      </c>
      <c r="N13037" t="s">
        <v>2043</v>
      </c>
      <c r="O13037" t="s">
        <v>2043</v>
      </c>
      <c r="P13037" t="s">
        <v>2046</v>
      </c>
    </row>
    <row r="13038" spans="1:16" x14ac:dyDescent="0.2">
      <c r="A13038" t="s">
        <v>2112</v>
      </c>
      <c r="B13038">
        <v>97</v>
      </c>
      <c r="C13038">
        <v>2022</v>
      </c>
      <c r="D13038" t="s">
        <v>40</v>
      </c>
      <c r="E13038" t="s">
        <v>2044</v>
      </c>
      <c r="F13038" t="s">
        <v>187</v>
      </c>
      <c r="G13038" t="s">
        <v>1448</v>
      </c>
      <c r="I13038">
        <v>36751</v>
      </c>
      <c r="J13038">
        <v>978</v>
      </c>
      <c r="K13038">
        <v>334654</v>
      </c>
      <c r="L13038">
        <v>7585</v>
      </c>
      <c r="M13038" t="s">
        <v>2043</v>
      </c>
      <c r="N13038" t="s">
        <v>2043</v>
      </c>
      <c r="O13038" t="s">
        <v>2043</v>
      </c>
      <c r="P13038" t="s">
        <v>2046</v>
      </c>
    </row>
    <row r="13039" spans="1:16" x14ac:dyDescent="0.2">
      <c r="A13039" t="s">
        <v>1199</v>
      </c>
      <c r="B13039">
        <v>98</v>
      </c>
      <c r="C13039">
        <v>2022</v>
      </c>
      <c r="D13039" t="s">
        <v>166</v>
      </c>
      <c r="E13039" t="s">
        <v>2118</v>
      </c>
      <c r="F13039" t="s">
        <v>125</v>
      </c>
      <c r="G13039" t="s">
        <v>1407</v>
      </c>
      <c r="H13039">
        <v>39954</v>
      </c>
      <c r="I13039">
        <v>36484</v>
      </c>
      <c r="J13039">
        <v>6828</v>
      </c>
      <c r="K13039">
        <v>25823</v>
      </c>
      <c r="L13039">
        <v>28800</v>
      </c>
      <c r="M13039" t="s">
        <v>2043</v>
      </c>
      <c r="N13039" t="s">
        <v>2043</v>
      </c>
      <c r="O13039" t="s">
        <v>2043</v>
      </c>
      <c r="P13039" t="s">
        <v>2043</v>
      </c>
    </row>
    <row r="13040" spans="1:16" x14ac:dyDescent="0.2">
      <c r="A13040" t="s">
        <v>2115</v>
      </c>
      <c r="B13040">
        <v>99</v>
      </c>
      <c r="C13040">
        <v>2022</v>
      </c>
      <c r="D13040" t="s">
        <v>214</v>
      </c>
      <c r="E13040" t="s">
        <v>920</v>
      </c>
      <c r="F13040" t="s">
        <v>44</v>
      </c>
      <c r="G13040" t="s">
        <v>1417</v>
      </c>
      <c r="H13040">
        <v>46684</v>
      </c>
      <c r="I13040">
        <v>36347</v>
      </c>
      <c r="J13040">
        <v>1706</v>
      </c>
      <c r="K13040">
        <v>133013</v>
      </c>
      <c r="L13040">
        <v>31518</v>
      </c>
      <c r="M13040" t="s">
        <v>2043</v>
      </c>
      <c r="N13040" t="s">
        <v>2043</v>
      </c>
      <c r="O13040" t="s">
        <v>2043</v>
      </c>
      <c r="P13040" t="s">
        <v>2046</v>
      </c>
    </row>
    <row r="13041" spans="1:16" x14ac:dyDescent="0.2">
      <c r="A13041" t="s">
        <v>276</v>
      </c>
      <c r="B13041">
        <v>100</v>
      </c>
      <c r="C13041">
        <v>2022</v>
      </c>
      <c r="D13041" t="s">
        <v>40</v>
      </c>
      <c r="E13041" t="s">
        <v>2044</v>
      </c>
      <c r="F13041" t="s">
        <v>146</v>
      </c>
      <c r="G13041" t="s">
        <v>1462</v>
      </c>
      <c r="I13041">
        <v>35900</v>
      </c>
      <c r="J13041">
        <v>319</v>
      </c>
      <c r="K13041">
        <v>383292</v>
      </c>
      <c r="L13041">
        <v>10052</v>
      </c>
      <c r="M13041" t="s">
        <v>2043</v>
      </c>
      <c r="N13041" t="s">
        <v>2043</v>
      </c>
      <c r="O13041" t="s">
        <v>2043</v>
      </c>
      <c r="P13041" t="s">
        <v>2043</v>
      </c>
    </row>
    <row r="13042" spans="1:16" x14ac:dyDescent="0.2">
      <c r="A13042" t="s">
        <v>2126</v>
      </c>
      <c r="B13042">
        <v>101</v>
      </c>
      <c r="C13042">
        <v>2022</v>
      </c>
      <c r="D13042" t="s">
        <v>74</v>
      </c>
      <c r="E13042" t="s">
        <v>74</v>
      </c>
      <c r="F13042" t="s">
        <v>35</v>
      </c>
      <c r="G13042" t="s">
        <v>1464</v>
      </c>
      <c r="H13042">
        <v>69812</v>
      </c>
      <c r="I13042">
        <v>35667</v>
      </c>
      <c r="J13042">
        <v>7005</v>
      </c>
      <c r="K13042">
        <v>42579</v>
      </c>
      <c r="L13042">
        <v>88000</v>
      </c>
      <c r="M13042" t="s">
        <v>2043</v>
      </c>
      <c r="N13042" t="s">
        <v>2046</v>
      </c>
      <c r="O13042" t="s">
        <v>2043</v>
      </c>
      <c r="P13042" t="s">
        <v>2046</v>
      </c>
    </row>
    <row r="13043" spans="1:16" x14ac:dyDescent="0.2">
      <c r="A13043" t="s">
        <v>1243</v>
      </c>
      <c r="B13043">
        <v>102</v>
      </c>
      <c r="C13043">
        <v>2022</v>
      </c>
      <c r="D13043" t="s">
        <v>46</v>
      </c>
      <c r="E13043" t="s">
        <v>46</v>
      </c>
      <c r="F13043" t="s">
        <v>72</v>
      </c>
      <c r="G13043" t="s">
        <v>1461</v>
      </c>
      <c r="H13043">
        <v>84738</v>
      </c>
      <c r="I13043">
        <v>35355</v>
      </c>
      <c r="J13043">
        <v>5921</v>
      </c>
      <c r="K13043">
        <v>47072</v>
      </c>
      <c r="L13043">
        <v>95000</v>
      </c>
      <c r="M13043" t="s">
        <v>2043</v>
      </c>
      <c r="N13043" t="s">
        <v>2043</v>
      </c>
      <c r="O13043" t="s">
        <v>2043</v>
      </c>
      <c r="P13043" t="s">
        <v>2046</v>
      </c>
    </row>
    <row r="13044" spans="1:16" x14ac:dyDescent="0.2">
      <c r="A13044" t="s">
        <v>2617</v>
      </c>
      <c r="B13044">
        <v>103</v>
      </c>
      <c r="C13044">
        <v>2022</v>
      </c>
      <c r="D13044" t="s">
        <v>65</v>
      </c>
      <c r="E13044" t="s">
        <v>2044</v>
      </c>
      <c r="F13044" t="s">
        <v>28</v>
      </c>
      <c r="G13044" t="s">
        <v>1406</v>
      </c>
      <c r="H13044">
        <v>44129</v>
      </c>
      <c r="I13044">
        <v>34816</v>
      </c>
      <c r="J13044">
        <v>3662</v>
      </c>
      <c r="K13044">
        <v>120466</v>
      </c>
      <c r="L13044">
        <v>30492</v>
      </c>
      <c r="M13044" t="s">
        <v>2043</v>
      </c>
      <c r="N13044" t="s">
        <v>2043</v>
      </c>
      <c r="O13044" t="s">
        <v>2043</v>
      </c>
      <c r="P13044" t="s">
        <v>2046</v>
      </c>
    </row>
    <row r="13045" spans="1:16" x14ac:dyDescent="0.2">
      <c r="A13045" t="s">
        <v>308</v>
      </c>
      <c r="B13045">
        <v>104</v>
      </c>
      <c r="C13045">
        <v>2022</v>
      </c>
      <c r="D13045" t="s">
        <v>976</v>
      </c>
      <c r="E13045" t="s">
        <v>115</v>
      </c>
      <c r="F13045" t="s">
        <v>181</v>
      </c>
      <c r="G13045" t="s">
        <v>2133</v>
      </c>
      <c r="H13045">
        <v>7951</v>
      </c>
      <c r="I13045">
        <v>34477</v>
      </c>
      <c r="J13045">
        <v>1108</v>
      </c>
      <c r="K13045">
        <v>19536</v>
      </c>
      <c r="L13045">
        <v>20700</v>
      </c>
      <c r="M13045" t="s">
        <v>2043</v>
      </c>
      <c r="N13045" t="s">
        <v>2043</v>
      </c>
      <c r="O13045" t="s">
        <v>2043</v>
      </c>
      <c r="P13045" t="s">
        <v>2046</v>
      </c>
    </row>
    <row r="13046" spans="1:16" x14ac:dyDescent="0.2">
      <c r="A13046" t="s">
        <v>2084</v>
      </c>
      <c r="B13046">
        <v>105</v>
      </c>
      <c r="C13046">
        <v>2022</v>
      </c>
      <c r="D13046" t="s">
        <v>32</v>
      </c>
      <c r="E13046" t="s">
        <v>2064</v>
      </c>
      <c r="F13046" t="s">
        <v>125</v>
      </c>
      <c r="G13046" t="s">
        <v>1407</v>
      </c>
      <c r="H13046">
        <v>133381</v>
      </c>
      <c r="I13046">
        <v>34392</v>
      </c>
      <c r="J13046">
        <v>5542</v>
      </c>
      <c r="K13046">
        <v>64470</v>
      </c>
      <c r="L13046">
        <v>99000</v>
      </c>
      <c r="M13046" t="s">
        <v>2043</v>
      </c>
      <c r="N13046" t="s">
        <v>2043</v>
      </c>
      <c r="O13046" t="s">
        <v>2043</v>
      </c>
      <c r="P13046" t="s">
        <v>2046</v>
      </c>
    </row>
    <row r="13047" spans="1:16" x14ac:dyDescent="0.2">
      <c r="A13047" t="s">
        <v>2156</v>
      </c>
      <c r="B13047">
        <v>106</v>
      </c>
      <c r="C13047">
        <v>2022</v>
      </c>
      <c r="D13047" t="s">
        <v>1830</v>
      </c>
      <c r="E13047" t="s">
        <v>2042</v>
      </c>
      <c r="F13047" t="s">
        <v>113</v>
      </c>
      <c r="G13047" t="s">
        <v>1560</v>
      </c>
      <c r="H13047">
        <v>50953</v>
      </c>
      <c r="I13047">
        <v>34220</v>
      </c>
      <c r="J13047">
        <v>2399</v>
      </c>
      <c r="K13047">
        <v>26327</v>
      </c>
      <c r="L13047">
        <v>163000</v>
      </c>
      <c r="M13047" t="s">
        <v>2043</v>
      </c>
      <c r="N13047" t="s">
        <v>2043</v>
      </c>
      <c r="O13047" t="s">
        <v>2043</v>
      </c>
      <c r="P13047" t="s">
        <v>2046</v>
      </c>
    </row>
    <row r="13048" spans="1:16" x14ac:dyDescent="0.2">
      <c r="A13048" t="s">
        <v>852</v>
      </c>
      <c r="B13048">
        <v>107</v>
      </c>
      <c r="C13048">
        <v>2022</v>
      </c>
      <c r="D13048" t="s">
        <v>974</v>
      </c>
      <c r="E13048" t="s">
        <v>2045</v>
      </c>
      <c r="F13048" t="s">
        <v>55</v>
      </c>
      <c r="G13048" t="s">
        <v>1530</v>
      </c>
      <c r="H13048">
        <v>172228</v>
      </c>
      <c r="I13048">
        <v>33566</v>
      </c>
      <c r="J13048">
        <v>9043</v>
      </c>
      <c r="K13048">
        <v>41240</v>
      </c>
      <c r="L13048">
        <v>45000</v>
      </c>
      <c r="M13048" t="s">
        <v>2043</v>
      </c>
      <c r="N13048" t="s">
        <v>2043</v>
      </c>
      <c r="O13048" t="s">
        <v>2043</v>
      </c>
      <c r="P13048" t="s">
        <v>2043</v>
      </c>
    </row>
    <row r="13049" spans="1:16" x14ac:dyDescent="0.2">
      <c r="A13049" t="s">
        <v>2127</v>
      </c>
      <c r="B13049">
        <v>108</v>
      </c>
      <c r="C13049">
        <v>2022</v>
      </c>
      <c r="D13049" t="s">
        <v>57</v>
      </c>
      <c r="E13049" t="s">
        <v>2044</v>
      </c>
      <c r="F13049" t="s">
        <v>35</v>
      </c>
      <c r="G13049" t="s">
        <v>1431</v>
      </c>
      <c r="H13049">
        <v>53260</v>
      </c>
      <c r="I13049">
        <v>32033</v>
      </c>
      <c r="J13049">
        <v>12390</v>
      </c>
      <c r="K13049">
        <v>432381</v>
      </c>
      <c r="L13049">
        <v>50767</v>
      </c>
      <c r="M13049" t="s">
        <v>2046</v>
      </c>
      <c r="N13049" t="s">
        <v>2043</v>
      </c>
      <c r="O13049" t="s">
        <v>2043</v>
      </c>
      <c r="P13049" t="s">
        <v>2046</v>
      </c>
    </row>
    <row r="13050" spans="1:16" x14ac:dyDescent="0.2">
      <c r="A13050" t="s">
        <v>2650</v>
      </c>
      <c r="B13050">
        <v>109</v>
      </c>
      <c r="C13050">
        <v>2022</v>
      </c>
      <c r="D13050" t="s">
        <v>976</v>
      </c>
      <c r="E13050" t="s">
        <v>115</v>
      </c>
      <c r="F13050" t="s">
        <v>55</v>
      </c>
      <c r="G13050" t="s">
        <v>1599</v>
      </c>
      <c r="H13050">
        <v>9854</v>
      </c>
      <c r="I13050">
        <v>31614</v>
      </c>
      <c r="J13050">
        <v>395</v>
      </c>
      <c r="K13050">
        <v>27666</v>
      </c>
      <c r="L13050">
        <v>27000</v>
      </c>
      <c r="M13050" t="s">
        <v>2043</v>
      </c>
      <c r="N13050" t="s">
        <v>2043</v>
      </c>
      <c r="O13050" t="s">
        <v>2043</v>
      </c>
      <c r="P13050" t="s">
        <v>2046</v>
      </c>
    </row>
    <row r="13051" spans="1:16" x14ac:dyDescent="0.2">
      <c r="A13051" t="s">
        <v>2106</v>
      </c>
      <c r="B13051">
        <v>110</v>
      </c>
      <c r="C13051">
        <v>2022</v>
      </c>
      <c r="D13051" t="s">
        <v>38</v>
      </c>
      <c r="E13051" t="s">
        <v>2055</v>
      </c>
      <c r="F13051" t="s">
        <v>28</v>
      </c>
      <c r="G13051" t="s">
        <v>1406</v>
      </c>
      <c r="H13051">
        <v>145615</v>
      </c>
      <c r="I13051">
        <v>31405</v>
      </c>
      <c r="J13051">
        <v>9109</v>
      </c>
      <c r="K13051">
        <v>41290</v>
      </c>
      <c r="L13051">
        <v>69600</v>
      </c>
      <c r="M13051" t="s">
        <v>2043</v>
      </c>
      <c r="N13051" t="s">
        <v>2043</v>
      </c>
      <c r="O13051" t="s">
        <v>2043</v>
      </c>
      <c r="P13051" t="s">
        <v>2046</v>
      </c>
    </row>
    <row r="13052" spans="1:16" x14ac:dyDescent="0.2">
      <c r="A13052" t="s">
        <v>2078</v>
      </c>
      <c r="B13052">
        <v>111</v>
      </c>
      <c r="C13052">
        <v>2022</v>
      </c>
      <c r="D13052" t="s">
        <v>920</v>
      </c>
      <c r="E13052" t="s">
        <v>920</v>
      </c>
      <c r="F13052" t="s">
        <v>177</v>
      </c>
      <c r="G13052" t="s">
        <v>1497</v>
      </c>
      <c r="H13052">
        <v>1716</v>
      </c>
      <c r="I13052">
        <v>31337</v>
      </c>
      <c r="J13052">
        <v>74</v>
      </c>
      <c r="K13052">
        <v>5942</v>
      </c>
      <c r="L13052">
        <v>4414</v>
      </c>
      <c r="M13052" t="s">
        <v>2043</v>
      </c>
      <c r="N13052" t="s">
        <v>2043</v>
      </c>
      <c r="O13052" t="s">
        <v>2043</v>
      </c>
      <c r="P13052" t="s">
        <v>2043</v>
      </c>
    </row>
    <row r="13053" spans="1:16" x14ac:dyDescent="0.2">
      <c r="A13053" t="s">
        <v>2482</v>
      </c>
      <c r="B13053">
        <v>112</v>
      </c>
      <c r="C13053">
        <v>2022</v>
      </c>
      <c r="D13053" t="s">
        <v>985</v>
      </c>
      <c r="E13053" t="s">
        <v>115</v>
      </c>
      <c r="F13053" t="s">
        <v>35</v>
      </c>
      <c r="G13053" t="s">
        <v>1494</v>
      </c>
      <c r="H13053">
        <v>7881</v>
      </c>
      <c r="I13053">
        <v>30399</v>
      </c>
      <c r="J13053">
        <v>41</v>
      </c>
      <c r="K13053">
        <v>7846</v>
      </c>
      <c r="L13053">
        <v>22885</v>
      </c>
      <c r="M13053" t="s">
        <v>2043</v>
      </c>
      <c r="N13053" t="s">
        <v>2043</v>
      </c>
      <c r="O13053" t="s">
        <v>2043</v>
      </c>
      <c r="P13053" t="s">
        <v>2046</v>
      </c>
    </row>
    <row r="13054" spans="1:16" x14ac:dyDescent="0.2">
      <c r="A13054" t="s">
        <v>2083</v>
      </c>
      <c r="B13054">
        <v>113</v>
      </c>
      <c r="C13054">
        <v>2022</v>
      </c>
      <c r="D13054" t="s">
        <v>118</v>
      </c>
      <c r="E13054" t="s">
        <v>2061</v>
      </c>
      <c r="F13054" t="s">
        <v>86</v>
      </c>
      <c r="G13054" t="s">
        <v>1412</v>
      </c>
      <c r="H13054">
        <v>25322</v>
      </c>
      <c r="I13054">
        <v>29899</v>
      </c>
      <c r="J13054">
        <v>280</v>
      </c>
      <c r="K13054">
        <v>72459</v>
      </c>
      <c r="L13054">
        <v>83000</v>
      </c>
      <c r="M13054" t="s">
        <v>2043</v>
      </c>
      <c r="N13054" t="s">
        <v>2043</v>
      </c>
      <c r="O13054" t="s">
        <v>2043</v>
      </c>
      <c r="P13054" t="s">
        <v>2043</v>
      </c>
    </row>
    <row r="13055" spans="1:16" x14ac:dyDescent="0.2">
      <c r="A13055" t="s">
        <v>2080</v>
      </c>
      <c r="B13055">
        <v>114</v>
      </c>
      <c r="C13055">
        <v>2022</v>
      </c>
      <c r="D13055" t="s">
        <v>118</v>
      </c>
      <c r="E13055" t="s">
        <v>2061</v>
      </c>
      <c r="F13055" t="s">
        <v>22</v>
      </c>
      <c r="G13055" t="s">
        <v>1469</v>
      </c>
      <c r="H13055">
        <v>11847</v>
      </c>
      <c r="I13055">
        <v>29882</v>
      </c>
      <c r="J13055">
        <v>1993</v>
      </c>
      <c r="K13055">
        <v>66467</v>
      </c>
      <c r="L13055">
        <v>123400</v>
      </c>
      <c r="M13055" t="s">
        <v>2043</v>
      </c>
      <c r="N13055" t="s">
        <v>2043</v>
      </c>
      <c r="O13055" t="s">
        <v>2043</v>
      </c>
      <c r="P13055" t="s">
        <v>2043</v>
      </c>
    </row>
    <row r="13056" spans="1:16" x14ac:dyDescent="0.2">
      <c r="A13056" t="s">
        <v>2443</v>
      </c>
      <c r="B13056">
        <v>115</v>
      </c>
      <c r="C13056">
        <v>2022</v>
      </c>
      <c r="D13056" t="s">
        <v>175</v>
      </c>
      <c r="E13056" t="s">
        <v>2067</v>
      </c>
      <c r="F13056" t="s">
        <v>55</v>
      </c>
      <c r="G13056" t="s">
        <v>2444</v>
      </c>
      <c r="H13056">
        <v>166304</v>
      </c>
      <c r="I13056">
        <v>29698</v>
      </c>
      <c r="J13056">
        <v>5116</v>
      </c>
      <c r="K13056">
        <v>44585</v>
      </c>
      <c r="L13056">
        <v>11300</v>
      </c>
      <c r="M13056" t="s">
        <v>2046</v>
      </c>
      <c r="N13056" t="s">
        <v>2043</v>
      </c>
      <c r="O13056" t="s">
        <v>2043</v>
      </c>
      <c r="P13056" t="s">
        <v>2046</v>
      </c>
    </row>
    <row r="13057" spans="1:16" x14ac:dyDescent="0.2">
      <c r="A13057" t="s">
        <v>2649</v>
      </c>
      <c r="B13057">
        <v>116</v>
      </c>
      <c r="C13057">
        <v>2022</v>
      </c>
      <c r="D13057" t="s">
        <v>175</v>
      </c>
      <c r="E13057" t="s">
        <v>2067</v>
      </c>
      <c r="F13057" t="s">
        <v>28</v>
      </c>
      <c r="G13057" t="s">
        <v>1406</v>
      </c>
      <c r="H13057">
        <v>24629</v>
      </c>
      <c r="I13057">
        <v>29579</v>
      </c>
      <c r="J13057">
        <v>4543</v>
      </c>
      <c r="K13057">
        <v>58620</v>
      </c>
      <c r="L13057">
        <v>25115</v>
      </c>
      <c r="M13057" t="s">
        <v>2043</v>
      </c>
      <c r="N13057" t="s">
        <v>2043</v>
      </c>
      <c r="O13057" t="s">
        <v>2043</v>
      </c>
      <c r="P13057" t="s">
        <v>2046</v>
      </c>
    </row>
    <row r="13058" spans="1:16" x14ac:dyDescent="0.2">
      <c r="A13058" t="s">
        <v>2479</v>
      </c>
      <c r="B13058">
        <v>117</v>
      </c>
      <c r="C13058">
        <v>2022</v>
      </c>
      <c r="D13058" t="s">
        <v>985</v>
      </c>
      <c r="E13058" t="s">
        <v>115</v>
      </c>
      <c r="F13058" t="s">
        <v>44</v>
      </c>
      <c r="G13058" t="s">
        <v>2130</v>
      </c>
      <c r="H13058">
        <v>8392</v>
      </c>
      <c r="I13058">
        <v>29487</v>
      </c>
      <c r="J13058">
        <v>164</v>
      </c>
      <c r="K13058">
        <v>12521</v>
      </c>
      <c r="L13058">
        <v>28000</v>
      </c>
      <c r="M13058" t="s">
        <v>2043</v>
      </c>
      <c r="N13058" t="s">
        <v>2043</v>
      </c>
      <c r="O13058" t="s">
        <v>2043</v>
      </c>
      <c r="P13058" t="s">
        <v>2043</v>
      </c>
    </row>
    <row r="13059" spans="1:16" x14ac:dyDescent="0.2">
      <c r="A13059" t="s">
        <v>1259</v>
      </c>
      <c r="B13059">
        <v>118</v>
      </c>
      <c r="C13059">
        <v>2022</v>
      </c>
      <c r="D13059" t="s">
        <v>824</v>
      </c>
      <c r="E13059" t="s">
        <v>112</v>
      </c>
      <c r="F13059" t="s">
        <v>80</v>
      </c>
      <c r="G13059" t="s">
        <v>1553</v>
      </c>
      <c r="H13059">
        <v>209993</v>
      </c>
      <c r="I13059">
        <v>29453</v>
      </c>
      <c r="J13059">
        <v>6433</v>
      </c>
      <c r="K13059">
        <v>83184</v>
      </c>
      <c r="L13059">
        <v>79000</v>
      </c>
      <c r="M13059" t="s">
        <v>2043</v>
      </c>
      <c r="N13059" t="s">
        <v>2043</v>
      </c>
      <c r="O13059" t="s">
        <v>2043</v>
      </c>
      <c r="P13059" t="s">
        <v>2043</v>
      </c>
    </row>
    <row r="13060" spans="1:16" x14ac:dyDescent="0.2">
      <c r="A13060" t="s">
        <v>2528</v>
      </c>
      <c r="B13060">
        <v>119</v>
      </c>
      <c r="C13060">
        <v>2022</v>
      </c>
      <c r="D13060" t="s">
        <v>974</v>
      </c>
      <c r="E13060" t="s">
        <v>2045</v>
      </c>
      <c r="F13060" t="s">
        <v>177</v>
      </c>
      <c r="G13060" t="s">
        <v>1680</v>
      </c>
      <c r="H13060">
        <v>8857</v>
      </c>
      <c r="I13060">
        <v>29285</v>
      </c>
      <c r="J13060">
        <v>696</v>
      </c>
      <c r="K13060">
        <v>16654</v>
      </c>
      <c r="L13060">
        <v>238000</v>
      </c>
      <c r="M13060" t="s">
        <v>2043</v>
      </c>
      <c r="N13060" t="s">
        <v>2043</v>
      </c>
      <c r="O13060" t="s">
        <v>2043</v>
      </c>
      <c r="P13060" t="s">
        <v>2046</v>
      </c>
    </row>
    <row r="13061" spans="1:16" x14ac:dyDescent="0.2">
      <c r="A13061" t="s">
        <v>2181</v>
      </c>
      <c r="B13061">
        <v>120</v>
      </c>
      <c r="C13061">
        <v>2022</v>
      </c>
      <c r="D13061" t="s">
        <v>60</v>
      </c>
      <c r="E13061" t="s">
        <v>2114</v>
      </c>
      <c r="F13061" t="s">
        <v>93</v>
      </c>
      <c r="G13061" t="s">
        <v>1457</v>
      </c>
      <c r="H13061">
        <v>104643</v>
      </c>
      <c r="I13061">
        <v>29061</v>
      </c>
      <c r="J13061">
        <v>4199</v>
      </c>
      <c r="K13061">
        <v>31393</v>
      </c>
      <c r="L13061">
        <v>383000</v>
      </c>
      <c r="M13061" t="s">
        <v>2046</v>
      </c>
      <c r="N13061" t="s">
        <v>2043</v>
      </c>
      <c r="O13061" t="s">
        <v>2043</v>
      </c>
      <c r="P13061" t="s">
        <v>2043</v>
      </c>
    </row>
    <row r="13062" spans="1:16" x14ac:dyDescent="0.2">
      <c r="A13062" t="s">
        <v>2099</v>
      </c>
      <c r="B13062">
        <v>121</v>
      </c>
      <c r="C13062">
        <v>2022</v>
      </c>
      <c r="D13062" t="s">
        <v>980</v>
      </c>
      <c r="E13062" t="s">
        <v>2055</v>
      </c>
      <c r="F13062" t="s">
        <v>44</v>
      </c>
      <c r="G13062" t="s">
        <v>1417</v>
      </c>
      <c r="H13062">
        <v>87159</v>
      </c>
      <c r="I13062">
        <v>28720</v>
      </c>
      <c r="J13062">
        <v>4300</v>
      </c>
      <c r="K13062">
        <v>67092</v>
      </c>
      <c r="L13062">
        <v>79000</v>
      </c>
      <c r="M13062" t="s">
        <v>2043</v>
      </c>
      <c r="N13062" t="s">
        <v>2043</v>
      </c>
      <c r="O13062" t="s">
        <v>2043</v>
      </c>
      <c r="P13062" t="s">
        <v>2046</v>
      </c>
    </row>
    <row r="13063" spans="1:16" x14ac:dyDescent="0.2">
      <c r="A13063" t="s">
        <v>2149</v>
      </c>
      <c r="B13063">
        <v>122</v>
      </c>
      <c r="C13063">
        <v>2022</v>
      </c>
      <c r="D13063" t="s">
        <v>100</v>
      </c>
      <c r="E13063" t="s">
        <v>112</v>
      </c>
      <c r="F13063" t="s">
        <v>255</v>
      </c>
      <c r="G13063" t="s">
        <v>1423</v>
      </c>
      <c r="H13063">
        <v>272724</v>
      </c>
      <c r="I13063">
        <v>28318</v>
      </c>
      <c r="J13063">
        <v>5582</v>
      </c>
      <c r="K13063">
        <v>48806</v>
      </c>
      <c r="L13063">
        <v>35238</v>
      </c>
      <c r="M13063" t="s">
        <v>2043</v>
      </c>
      <c r="N13063" t="s">
        <v>2043</v>
      </c>
      <c r="O13063" t="s">
        <v>2043</v>
      </c>
      <c r="P13063" t="s">
        <v>2046</v>
      </c>
    </row>
    <row r="13064" spans="1:16" x14ac:dyDescent="0.2">
      <c r="A13064" t="s">
        <v>2526</v>
      </c>
      <c r="B13064">
        <v>123</v>
      </c>
      <c r="C13064">
        <v>2022</v>
      </c>
      <c r="D13064" t="s">
        <v>30</v>
      </c>
      <c r="E13064" t="s">
        <v>2045</v>
      </c>
      <c r="F13064" t="s">
        <v>22</v>
      </c>
      <c r="G13064" t="s">
        <v>1403</v>
      </c>
      <c r="H13064">
        <v>21725</v>
      </c>
      <c r="I13064">
        <v>27784</v>
      </c>
      <c r="J13064">
        <v>3427</v>
      </c>
      <c r="K13064">
        <v>57699</v>
      </c>
      <c r="L13064">
        <v>60400</v>
      </c>
      <c r="M13064" t="s">
        <v>2043</v>
      </c>
      <c r="N13064" t="s">
        <v>2043</v>
      </c>
      <c r="O13064" t="s">
        <v>2043</v>
      </c>
      <c r="P13064" t="s">
        <v>2046</v>
      </c>
    </row>
    <row r="13065" spans="1:16" x14ac:dyDescent="0.2">
      <c r="A13065" t="s">
        <v>958</v>
      </c>
      <c r="B13065">
        <v>124</v>
      </c>
      <c r="C13065">
        <v>2022</v>
      </c>
      <c r="D13065" t="s">
        <v>1111</v>
      </c>
      <c r="E13065" t="s">
        <v>221</v>
      </c>
      <c r="F13065" t="s">
        <v>22</v>
      </c>
      <c r="G13065" t="s">
        <v>1678</v>
      </c>
      <c r="H13065">
        <v>26403</v>
      </c>
      <c r="I13065">
        <v>27774</v>
      </c>
      <c r="J13065">
        <v>4176</v>
      </c>
      <c r="K13065">
        <v>24016</v>
      </c>
      <c r="L13065">
        <v>11788</v>
      </c>
      <c r="M13065" t="s">
        <v>2043</v>
      </c>
      <c r="N13065" t="s">
        <v>2043</v>
      </c>
      <c r="O13065" t="s">
        <v>2043</v>
      </c>
      <c r="P13065" t="s">
        <v>2043</v>
      </c>
    </row>
    <row r="13066" spans="1:16" x14ac:dyDescent="0.2">
      <c r="A13066" t="s">
        <v>2279</v>
      </c>
      <c r="B13066">
        <v>125</v>
      </c>
      <c r="C13066">
        <v>2022</v>
      </c>
      <c r="D13066" t="s">
        <v>1288</v>
      </c>
      <c r="E13066" t="s">
        <v>112</v>
      </c>
      <c r="F13066" t="s">
        <v>55</v>
      </c>
      <c r="G13066" t="s">
        <v>1936</v>
      </c>
      <c r="H13066">
        <v>19573</v>
      </c>
      <c r="I13066">
        <v>27771</v>
      </c>
      <c r="J13066">
        <v>659</v>
      </c>
      <c r="K13066">
        <v>12209</v>
      </c>
      <c r="L13066">
        <v>14000</v>
      </c>
      <c r="M13066" t="s">
        <v>2043</v>
      </c>
      <c r="N13066" t="s">
        <v>2043</v>
      </c>
      <c r="O13066" t="s">
        <v>2043</v>
      </c>
      <c r="P13066" t="s">
        <v>2043</v>
      </c>
    </row>
    <row r="13067" spans="1:16" x14ac:dyDescent="0.2">
      <c r="A13067" t="s">
        <v>2296</v>
      </c>
      <c r="B13067">
        <v>126</v>
      </c>
      <c r="C13067">
        <v>2022</v>
      </c>
      <c r="D13067" t="s">
        <v>1138</v>
      </c>
      <c r="E13067" t="s">
        <v>2044</v>
      </c>
      <c r="F13067" t="s">
        <v>22</v>
      </c>
      <c r="G13067" t="s">
        <v>1502</v>
      </c>
      <c r="H13067">
        <v>30414</v>
      </c>
      <c r="I13067">
        <v>27746</v>
      </c>
      <c r="J13067">
        <v>1837</v>
      </c>
      <c r="K13067">
        <v>22074</v>
      </c>
      <c r="L13067">
        <v>105000</v>
      </c>
      <c r="M13067" t="s">
        <v>2043</v>
      </c>
      <c r="N13067" t="s">
        <v>2043</v>
      </c>
      <c r="O13067" t="s">
        <v>2043</v>
      </c>
      <c r="P13067" t="s">
        <v>2043</v>
      </c>
    </row>
    <row r="13068" spans="1:16" x14ac:dyDescent="0.2">
      <c r="A13068" t="s">
        <v>2184</v>
      </c>
      <c r="B13068">
        <v>127</v>
      </c>
      <c r="C13068">
        <v>2022</v>
      </c>
      <c r="D13068" t="s">
        <v>974</v>
      </c>
      <c r="E13068" t="s">
        <v>2045</v>
      </c>
      <c r="F13068" t="s">
        <v>168</v>
      </c>
      <c r="G13068" t="s">
        <v>1614</v>
      </c>
      <c r="H13068">
        <v>86977</v>
      </c>
      <c r="I13068">
        <v>27705</v>
      </c>
      <c r="J13068">
        <v>5861</v>
      </c>
      <c r="K13068">
        <v>58849</v>
      </c>
      <c r="L13068">
        <v>43000</v>
      </c>
      <c r="M13068" t="s">
        <v>2043</v>
      </c>
      <c r="N13068" t="s">
        <v>2043</v>
      </c>
      <c r="O13068" t="s">
        <v>2043</v>
      </c>
      <c r="P13068" t="s">
        <v>2043</v>
      </c>
    </row>
    <row r="13069" spans="1:16" x14ac:dyDescent="0.2">
      <c r="A13069" t="s">
        <v>2311</v>
      </c>
      <c r="B13069">
        <v>128</v>
      </c>
      <c r="C13069">
        <v>2022</v>
      </c>
      <c r="D13069" t="s">
        <v>974</v>
      </c>
      <c r="E13069" t="s">
        <v>2045</v>
      </c>
      <c r="F13069" t="s">
        <v>55</v>
      </c>
      <c r="G13069" t="s">
        <v>1456</v>
      </c>
      <c r="H13069">
        <v>257087</v>
      </c>
      <c r="I13069">
        <v>27450</v>
      </c>
      <c r="J13069">
        <v>6736</v>
      </c>
      <c r="K13069">
        <v>75570</v>
      </c>
      <c r="L13069">
        <v>20000</v>
      </c>
      <c r="M13069" t="s">
        <v>2043</v>
      </c>
      <c r="N13069" t="s">
        <v>2043</v>
      </c>
      <c r="O13069" t="s">
        <v>2043</v>
      </c>
      <c r="P13069" t="s">
        <v>2043</v>
      </c>
    </row>
    <row r="13070" spans="1:16" x14ac:dyDescent="0.2">
      <c r="A13070" t="s">
        <v>2121</v>
      </c>
      <c r="B13070">
        <v>129</v>
      </c>
      <c r="C13070">
        <v>2022</v>
      </c>
      <c r="D13070" t="s">
        <v>100</v>
      </c>
      <c r="E13070" t="s">
        <v>112</v>
      </c>
      <c r="F13070" t="s">
        <v>55</v>
      </c>
      <c r="G13070" t="s">
        <v>1751</v>
      </c>
      <c r="H13070">
        <v>74657</v>
      </c>
      <c r="I13070">
        <v>27305</v>
      </c>
      <c r="J13070">
        <v>6225</v>
      </c>
      <c r="K13070">
        <v>67952</v>
      </c>
      <c r="L13070">
        <v>14400</v>
      </c>
      <c r="M13070" t="s">
        <v>2043</v>
      </c>
      <c r="N13070" t="s">
        <v>2043</v>
      </c>
      <c r="O13070" t="s">
        <v>2043</v>
      </c>
      <c r="P13070" t="s">
        <v>2046</v>
      </c>
    </row>
    <row r="13071" spans="1:16" x14ac:dyDescent="0.2">
      <c r="A13071" t="s">
        <v>2147</v>
      </c>
      <c r="B13071">
        <v>130</v>
      </c>
      <c r="C13071">
        <v>2022</v>
      </c>
      <c r="D13071" t="s">
        <v>21</v>
      </c>
      <c r="E13071" t="s">
        <v>920</v>
      </c>
      <c r="F13071" t="s">
        <v>41</v>
      </c>
      <c r="G13071" t="s">
        <v>1594</v>
      </c>
      <c r="H13071">
        <v>2933</v>
      </c>
      <c r="I13071">
        <v>27253</v>
      </c>
      <c r="J13071">
        <v>231</v>
      </c>
      <c r="K13071">
        <v>11641</v>
      </c>
      <c r="L13071">
        <v>3418</v>
      </c>
      <c r="M13071" t="s">
        <v>2043</v>
      </c>
      <c r="N13071" t="s">
        <v>2043</v>
      </c>
      <c r="O13071" t="s">
        <v>2043</v>
      </c>
      <c r="P13071" t="s">
        <v>2043</v>
      </c>
    </row>
    <row r="13072" spans="1:16" x14ac:dyDescent="0.2">
      <c r="A13072" t="s">
        <v>2335</v>
      </c>
      <c r="B13072">
        <v>131</v>
      </c>
      <c r="C13072">
        <v>2022</v>
      </c>
      <c r="D13072" t="s">
        <v>1111</v>
      </c>
      <c r="E13072" t="s">
        <v>221</v>
      </c>
      <c r="F13072" t="s">
        <v>177</v>
      </c>
      <c r="G13072" t="s">
        <v>1497</v>
      </c>
      <c r="H13072">
        <v>23413</v>
      </c>
      <c r="I13072">
        <v>27131</v>
      </c>
      <c r="J13072">
        <v>4430</v>
      </c>
      <c r="K13072">
        <v>33208</v>
      </c>
      <c r="L13072">
        <v>10753</v>
      </c>
      <c r="M13072" t="s">
        <v>2043</v>
      </c>
      <c r="N13072" t="s">
        <v>2043</v>
      </c>
      <c r="O13072" t="s">
        <v>2043</v>
      </c>
      <c r="P13072" t="s">
        <v>2043</v>
      </c>
    </row>
    <row r="13073" spans="1:16" x14ac:dyDescent="0.2">
      <c r="A13073" t="s">
        <v>2367</v>
      </c>
      <c r="B13073">
        <v>132</v>
      </c>
      <c r="C13073">
        <v>2022</v>
      </c>
      <c r="D13073" t="s">
        <v>985</v>
      </c>
      <c r="E13073" t="s">
        <v>115</v>
      </c>
      <c r="F13073" t="s">
        <v>210</v>
      </c>
      <c r="G13073" t="s">
        <v>1526</v>
      </c>
      <c r="H13073">
        <v>2409</v>
      </c>
      <c r="I13073">
        <v>26992</v>
      </c>
      <c r="J13073">
        <v>149</v>
      </c>
      <c r="K13073">
        <v>7525</v>
      </c>
      <c r="L13073">
        <v>28300</v>
      </c>
      <c r="M13073" t="s">
        <v>2043</v>
      </c>
      <c r="N13073" t="s">
        <v>2043</v>
      </c>
      <c r="O13073" t="s">
        <v>2043</v>
      </c>
      <c r="P13073" t="s">
        <v>2046</v>
      </c>
    </row>
    <row r="13074" spans="1:16" x14ac:dyDescent="0.2">
      <c r="A13074" t="s">
        <v>2189</v>
      </c>
      <c r="B13074">
        <v>133</v>
      </c>
      <c r="C13074">
        <v>2022</v>
      </c>
      <c r="D13074" t="s">
        <v>920</v>
      </c>
      <c r="E13074" t="s">
        <v>920</v>
      </c>
      <c r="F13074" t="s">
        <v>22</v>
      </c>
      <c r="G13074" t="s">
        <v>1403</v>
      </c>
      <c r="H13074">
        <v>9289</v>
      </c>
      <c r="I13074">
        <v>26989</v>
      </c>
      <c r="J13074">
        <v>2187</v>
      </c>
      <c r="K13074">
        <v>23182</v>
      </c>
      <c r="L13074">
        <v>6635</v>
      </c>
      <c r="M13074" t="s">
        <v>2043</v>
      </c>
      <c r="N13074" t="s">
        <v>2043</v>
      </c>
      <c r="O13074" t="s">
        <v>2043</v>
      </c>
      <c r="P13074" t="s">
        <v>2043</v>
      </c>
    </row>
    <row r="13075" spans="1:16" x14ac:dyDescent="0.2">
      <c r="A13075" t="s">
        <v>2542</v>
      </c>
      <c r="B13075">
        <v>134</v>
      </c>
      <c r="C13075">
        <v>2022</v>
      </c>
      <c r="D13075" t="s">
        <v>974</v>
      </c>
      <c r="E13075" t="s">
        <v>2045</v>
      </c>
      <c r="F13075" t="s">
        <v>55</v>
      </c>
      <c r="G13075" t="s">
        <v>1444</v>
      </c>
      <c r="H13075">
        <v>684879</v>
      </c>
      <c r="I13075">
        <v>26914</v>
      </c>
      <c r="J13075">
        <v>9752</v>
      </c>
      <c r="K13075">
        <v>44187</v>
      </c>
      <c r="L13075">
        <v>22473</v>
      </c>
      <c r="M13075" t="s">
        <v>2046</v>
      </c>
      <c r="N13075" t="s">
        <v>2043</v>
      </c>
      <c r="O13075" t="s">
        <v>2043</v>
      </c>
      <c r="P13075" t="s">
        <v>2043</v>
      </c>
    </row>
    <row r="13076" spans="1:16" x14ac:dyDescent="0.2">
      <c r="A13076" t="s">
        <v>2119</v>
      </c>
      <c r="B13076">
        <v>135</v>
      </c>
      <c r="C13076">
        <v>2022</v>
      </c>
      <c r="D13076" t="s">
        <v>488</v>
      </c>
      <c r="E13076" t="s">
        <v>920</v>
      </c>
      <c r="F13076" t="s">
        <v>22</v>
      </c>
      <c r="G13076" t="s">
        <v>1403</v>
      </c>
      <c r="H13076">
        <v>53160</v>
      </c>
      <c r="I13076">
        <v>26772</v>
      </c>
      <c r="J13076">
        <v>2322</v>
      </c>
      <c r="K13076">
        <v>75036</v>
      </c>
      <c r="L13076">
        <v>11678</v>
      </c>
      <c r="M13076" t="s">
        <v>2043</v>
      </c>
      <c r="N13076" t="s">
        <v>2046</v>
      </c>
      <c r="O13076" t="s">
        <v>2043</v>
      </c>
      <c r="P13076" t="s">
        <v>2043</v>
      </c>
    </row>
    <row r="13077" spans="1:16" x14ac:dyDescent="0.2">
      <c r="A13077" t="s">
        <v>2653</v>
      </c>
      <c r="B13077">
        <v>136</v>
      </c>
      <c r="C13077">
        <v>2022</v>
      </c>
      <c r="D13077" t="s">
        <v>636</v>
      </c>
      <c r="E13077" t="s">
        <v>2045</v>
      </c>
      <c r="F13077" t="s">
        <v>55</v>
      </c>
      <c r="G13077" t="s">
        <v>1413</v>
      </c>
      <c r="H13077">
        <v>210197</v>
      </c>
      <c r="I13077">
        <v>26492</v>
      </c>
      <c r="J13077">
        <v>1444</v>
      </c>
      <c r="K13077">
        <v>95209</v>
      </c>
      <c r="L13077">
        <v>73541</v>
      </c>
      <c r="M13077" t="s">
        <v>2046</v>
      </c>
      <c r="N13077" t="s">
        <v>2043</v>
      </c>
      <c r="O13077" t="s">
        <v>2043</v>
      </c>
      <c r="P13077" t="s">
        <v>2043</v>
      </c>
    </row>
    <row r="13078" spans="1:16" x14ac:dyDescent="0.2">
      <c r="A13078" t="s">
        <v>2303</v>
      </c>
      <c r="B13078">
        <v>137</v>
      </c>
      <c r="C13078">
        <v>2022</v>
      </c>
      <c r="D13078" t="s">
        <v>1830</v>
      </c>
      <c r="E13078" t="s">
        <v>2042</v>
      </c>
      <c r="F13078" t="s">
        <v>35</v>
      </c>
      <c r="G13078" t="s">
        <v>1781</v>
      </c>
      <c r="H13078">
        <v>36051</v>
      </c>
      <c r="I13078">
        <v>26321</v>
      </c>
      <c r="J13078">
        <v>1328</v>
      </c>
      <c r="K13078">
        <v>21722</v>
      </c>
      <c r="L13078">
        <v>136226</v>
      </c>
      <c r="M13078" t="s">
        <v>2043</v>
      </c>
      <c r="N13078" t="s">
        <v>2043</v>
      </c>
      <c r="O13078" t="s">
        <v>2043</v>
      </c>
      <c r="P13078" t="s">
        <v>2046</v>
      </c>
    </row>
    <row r="13079" spans="1:16" x14ac:dyDescent="0.2">
      <c r="A13079" t="s">
        <v>2327</v>
      </c>
      <c r="B13079">
        <v>138</v>
      </c>
      <c r="C13079">
        <v>2022</v>
      </c>
      <c r="D13079" t="s">
        <v>609</v>
      </c>
      <c r="E13079" t="s">
        <v>2044</v>
      </c>
      <c r="F13079" t="s">
        <v>28</v>
      </c>
      <c r="G13079" t="s">
        <v>1406</v>
      </c>
      <c r="H13079">
        <v>51543</v>
      </c>
      <c r="I13079">
        <v>26141</v>
      </c>
      <c r="J13079">
        <v>4667</v>
      </c>
      <c r="K13079">
        <v>264285</v>
      </c>
      <c r="L13079">
        <v>3238</v>
      </c>
      <c r="M13079" t="s">
        <v>2043</v>
      </c>
      <c r="N13079" t="s">
        <v>2043</v>
      </c>
      <c r="O13079" t="s">
        <v>2043</v>
      </c>
      <c r="P13079" t="s">
        <v>2043</v>
      </c>
    </row>
    <row r="13080" spans="1:16" x14ac:dyDescent="0.2">
      <c r="A13080" t="s">
        <v>2481</v>
      </c>
      <c r="B13080">
        <v>139</v>
      </c>
      <c r="C13080">
        <v>2022</v>
      </c>
      <c r="D13080" t="s">
        <v>980</v>
      </c>
      <c r="E13080" t="s">
        <v>2055</v>
      </c>
      <c r="F13080" t="s">
        <v>44</v>
      </c>
      <c r="G13080" t="s">
        <v>1417</v>
      </c>
      <c r="H13080">
        <v>48249</v>
      </c>
      <c r="I13080">
        <v>26042</v>
      </c>
      <c r="J13080">
        <v>1012</v>
      </c>
      <c r="K13080">
        <v>93394</v>
      </c>
      <c r="L13080">
        <v>36000</v>
      </c>
      <c r="M13080" t="s">
        <v>2043</v>
      </c>
      <c r="N13080" t="s">
        <v>2043</v>
      </c>
      <c r="O13080" t="s">
        <v>2043</v>
      </c>
      <c r="P13080" t="s">
        <v>2046</v>
      </c>
    </row>
    <row r="13081" spans="1:16" x14ac:dyDescent="0.2">
      <c r="A13081" t="s">
        <v>1131</v>
      </c>
      <c r="B13081">
        <v>140</v>
      </c>
      <c r="C13081">
        <v>2022</v>
      </c>
      <c r="D13081" t="s">
        <v>100</v>
      </c>
      <c r="E13081" t="s">
        <v>112</v>
      </c>
      <c r="F13081" t="s">
        <v>55</v>
      </c>
      <c r="G13081" t="s">
        <v>1511</v>
      </c>
      <c r="H13081">
        <v>134701</v>
      </c>
      <c r="I13081">
        <v>25979</v>
      </c>
      <c r="J13081">
        <v>5893</v>
      </c>
      <c r="K13081">
        <v>61165</v>
      </c>
      <c r="L13081">
        <v>24200</v>
      </c>
      <c r="M13081" t="s">
        <v>2043</v>
      </c>
      <c r="N13081" t="s">
        <v>2043</v>
      </c>
      <c r="O13081" t="s">
        <v>2043</v>
      </c>
      <c r="P13081" t="s">
        <v>2046</v>
      </c>
    </row>
    <row r="13082" spans="1:16" x14ac:dyDescent="0.2">
      <c r="A13082" t="s">
        <v>2153</v>
      </c>
      <c r="B13082">
        <v>141</v>
      </c>
      <c r="C13082">
        <v>2022</v>
      </c>
      <c r="D13082" t="s">
        <v>350</v>
      </c>
      <c r="E13082" t="s">
        <v>2042</v>
      </c>
      <c r="F13082" t="s">
        <v>177</v>
      </c>
      <c r="G13082" t="s">
        <v>1487</v>
      </c>
      <c r="H13082">
        <v>6111</v>
      </c>
      <c r="I13082">
        <v>25844</v>
      </c>
      <c r="J13082">
        <v>1373</v>
      </c>
      <c r="K13082">
        <v>8944</v>
      </c>
      <c r="L13082">
        <v>22200</v>
      </c>
      <c r="M13082" t="s">
        <v>2043</v>
      </c>
      <c r="N13082" t="s">
        <v>2043</v>
      </c>
      <c r="O13082" t="s">
        <v>2043</v>
      </c>
      <c r="P13082" t="s">
        <v>2043</v>
      </c>
    </row>
    <row r="13083" spans="1:16" x14ac:dyDescent="0.2">
      <c r="A13083" t="s">
        <v>2173</v>
      </c>
      <c r="B13083">
        <v>142</v>
      </c>
      <c r="C13083">
        <v>2022</v>
      </c>
      <c r="D13083" t="s">
        <v>350</v>
      </c>
      <c r="E13083" t="s">
        <v>2042</v>
      </c>
      <c r="F13083" t="s">
        <v>18</v>
      </c>
      <c r="G13083" t="s">
        <v>1510</v>
      </c>
      <c r="H13083">
        <v>7197</v>
      </c>
      <c r="I13083">
        <v>25555</v>
      </c>
      <c r="J13083">
        <v>1188</v>
      </c>
      <c r="K13083">
        <v>13465</v>
      </c>
      <c r="L13083">
        <v>24797</v>
      </c>
      <c r="M13083" t="s">
        <v>2043</v>
      </c>
      <c r="N13083" t="s">
        <v>2043</v>
      </c>
      <c r="O13083" t="s">
        <v>2043</v>
      </c>
      <c r="P13083" t="s">
        <v>2043</v>
      </c>
    </row>
    <row r="13084" spans="1:16" x14ac:dyDescent="0.2">
      <c r="A13084" t="s">
        <v>2487</v>
      </c>
      <c r="B13084">
        <v>143</v>
      </c>
      <c r="C13084">
        <v>2022</v>
      </c>
      <c r="D13084" t="s">
        <v>1359</v>
      </c>
      <c r="E13084" t="s">
        <v>2143</v>
      </c>
      <c r="F13084" t="s">
        <v>55</v>
      </c>
      <c r="G13084" t="s">
        <v>1456</v>
      </c>
      <c r="H13084">
        <v>134733</v>
      </c>
      <c r="I13084">
        <v>25371</v>
      </c>
      <c r="J13084">
        <v>4169</v>
      </c>
      <c r="K13084">
        <v>75803</v>
      </c>
      <c r="L13084">
        <v>30900</v>
      </c>
      <c r="M13084" t="s">
        <v>2043</v>
      </c>
      <c r="N13084" t="s">
        <v>2043</v>
      </c>
      <c r="O13084" t="s">
        <v>2043</v>
      </c>
      <c r="P13084" t="s">
        <v>2043</v>
      </c>
    </row>
    <row r="13085" spans="1:16" x14ac:dyDescent="0.2">
      <c r="A13085" t="s">
        <v>2109</v>
      </c>
      <c r="B13085">
        <v>144</v>
      </c>
      <c r="C13085">
        <v>2022</v>
      </c>
      <c r="D13085" t="s">
        <v>24</v>
      </c>
      <c r="E13085" t="s">
        <v>2042</v>
      </c>
      <c r="F13085" t="s">
        <v>28</v>
      </c>
      <c r="G13085" t="s">
        <v>1406</v>
      </c>
      <c r="H13085">
        <v>7123</v>
      </c>
      <c r="I13085">
        <v>25292</v>
      </c>
      <c r="J13085">
        <v>1430</v>
      </c>
      <c r="K13085">
        <v>17590</v>
      </c>
      <c r="L13085">
        <v>88857</v>
      </c>
      <c r="M13085" t="s">
        <v>2043</v>
      </c>
      <c r="N13085" t="s">
        <v>2043</v>
      </c>
      <c r="O13085" t="s">
        <v>2043</v>
      </c>
      <c r="P13085" t="s">
        <v>2043</v>
      </c>
    </row>
    <row r="13086" spans="1:16" x14ac:dyDescent="0.2">
      <c r="A13086" t="s">
        <v>1241</v>
      </c>
      <c r="B13086">
        <v>145</v>
      </c>
      <c r="C13086">
        <v>2022</v>
      </c>
      <c r="D13086" t="s">
        <v>214</v>
      </c>
      <c r="E13086" t="s">
        <v>920</v>
      </c>
      <c r="F13086" t="s">
        <v>125</v>
      </c>
      <c r="G13086" t="s">
        <v>1407</v>
      </c>
      <c r="H13086">
        <v>85967</v>
      </c>
      <c r="I13086">
        <v>24677</v>
      </c>
      <c r="J13086">
        <v>3908</v>
      </c>
      <c r="K13086">
        <v>169587</v>
      </c>
      <c r="L13086">
        <v>27605</v>
      </c>
      <c r="M13086" t="s">
        <v>2043</v>
      </c>
      <c r="N13086" t="s">
        <v>2046</v>
      </c>
      <c r="O13086" t="s">
        <v>2043</v>
      </c>
      <c r="P13086" t="s">
        <v>2043</v>
      </c>
    </row>
    <row r="13087" spans="1:16" x14ac:dyDescent="0.2">
      <c r="A13087" t="s">
        <v>2646</v>
      </c>
      <c r="B13087">
        <v>146</v>
      </c>
      <c r="C13087">
        <v>2022</v>
      </c>
      <c r="D13087" t="s">
        <v>118</v>
      </c>
      <c r="E13087" t="s">
        <v>2061</v>
      </c>
      <c r="F13087" t="s">
        <v>44</v>
      </c>
      <c r="G13087" t="s">
        <v>1417</v>
      </c>
      <c r="H13087">
        <v>15050</v>
      </c>
      <c r="I13087">
        <v>24634</v>
      </c>
      <c r="J13087">
        <v>1964</v>
      </c>
      <c r="K13087">
        <v>68175</v>
      </c>
      <c r="L13087">
        <v>84100</v>
      </c>
      <c r="M13087" t="s">
        <v>2043</v>
      </c>
      <c r="N13087" t="s">
        <v>2043</v>
      </c>
      <c r="O13087" t="s">
        <v>2043</v>
      </c>
      <c r="P13087" t="s">
        <v>2043</v>
      </c>
    </row>
    <row r="13088" spans="1:16" x14ac:dyDescent="0.2">
      <c r="A13088" t="s">
        <v>2228</v>
      </c>
      <c r="B13088">
        <v>147</v>
      </c>
      <c r="C13088">
        <v>2022</v>
      </c>
      <c r="D13088" t="s">
        <v>1359</v>
      </c>
      <c r="E13088" t="s">
        <v>2143</v>
      </c>
      <c r="F13088" t="s">
        <v>55</v>
      </c>
      <c r="G13088" t="s">
        <v>1413</v>
      </c>
      <c r="H13088">
        <v>480023</v>
      </c>
      <c r="I13088">
        <v>24105</v>
      </c>
      <c r="J13088">
        <v>12311</v>
      </c>
      <c r="K13088">
        <v>82896</v>
      </c>
      <c r="L13088">
        <v>21500</v>
      </c>
      <c r="M13088" t="s">
        <v>2043</v>
      </c>
      <c r="N13088" t="s">
        <v>2043</v>
      </c>
      <c r="O13088" t="s">
        <v>2043</v>
      </c>
      <c r="P13088" t="s">
        <v>2043</v>
      </c>
    </row>
    <row r="13089" spans="1:16" x14ac:dyDescent="0.2">
      <c r="A13089" t="s">
        <v>2120</v>
      </c>
      <c r="B13089">
        <v>148</v>
      </c>
      <c r="C13089">
        <v>2022</v>
      </c>
      <c r="D13089" t="s">
        <v>70</v>
      </c>
      <c r="E13089" t="s">
        <v>70</v>
      </c>
      <c r="F13089" t="s">
        <v>98</v>
      </c>
      <c r="G13089" t="s">
        <v>1493</v>
      </c>
      <c r="H13089">
        <v>488</v>
      </c>
      <c r="I13089">
        <v>24043</v>
      </c>
      <c r="J13089">
        <v>91</v>
      </c>
      <c r="K13089">
        <v>9335</v>
      </c>
      <c r="L13089">
        <v>50000</v>
      </c>
      <c r="M13089" t="s">
        <v>2043</v>
      </c>
      <c r="N13089" t="s">
        <v>2046</v>
      </c>
      <c r="O13089" t="s">
        <v>2043</v>
      </c>
      <c r="P13089" t="s">
        <v>2046</v>
      </c>
    </row>
    <row r="13090" spans="1:16" x14ac:dyDescent="0.2">
      <c r="A13090" t="s">
        <v>1116</v>
      </c>
      <c r="B13090">
        <v>149</v>
      </c>
      <c r="C13090">
        <v>2022</v>
      </c>
      <c r="D13090" t="s">
        <v>1727</v>
      </c>
      <c r="E13090" t="s">
        <v>2064</v>
      </c>
      <c r="F13090" t="s">
        <v>255</v>
      </c>
      <c r="G13090" t="s">
        <v>1471</v>
      </c>
      <c r="H13090">
        <v>29141</v>
      </c>
      <c r="I13090">
        <v>24021</v>
      </c>
      <c r="J13090">
        <v>2131</v>
      </c>
      <c r="K13090">
        <v>23710</v>
      </c>
      <c r="L13090">
        <v>59900</v>
      </c>
      <c r="M13090" t="s">
        <v>2043</v>
      </c>
      <c r="N13090" t="s">
        <v>2046</v>
      </c>
      <c r="O13090" t="s">
        <v>2043</v>
      </c>
      <c r="P13090" t="s">
        <v>2043</v>
      </c>
    </row>
    <row r="13091" spans="1:16" x14ac:dyDescent="0.2">
      <c r="A13091" t="s">
        <v>531</v>
      </c>
      <c r="B13091">
        <v>150</v>
      </c>
      <c r="C13091">
        <v>2022</v>
      </c>
      <c r="D13091" t="s">
        <v>57</v>
      </c>
      <c r="E13091" t="s">
        <v>2044</v>
      </c>
      <c r="F13091" t="s">
        <v>72</v>
      </c>
      <c r="G13091" t="s">
        <v>1421</v>
      </c>
      <c r="H13091">
        <v>78930</v>
      </c>
      <c r="I13091">
        <v>23714</v>
      </c>
      <c r="J13091">
        <v>7963</v>
      </c>
      <c r="K13091">
        <v>573284</v>
      </c>
      <c r="L13091">
        <v>68796</v>
      </c>
      <c r="M13091" t="s">
        <v>2043</v>
      </c>
      <c r="N13091" t="s">
        <v>2043</v>
      </c>
      <c r="O13091" t="s">
        <v>2043</v>
      </c>
      <c r="P13091" t="s">
        <v>2046</v>
      </c>
    </row>
    <row r="13092" spans="1:16" x14ac:dyDescent="0.2">
      <c r="A13092" t="s">
        <v>2155</v>
      </c>
      <c r="B13092">
        <v>151</v>
      </c>
      <c r="C13092">
        <v>2022</v>
      </c>
      <c r="D13092" t="s">
        <v>17</v>
      </c>
      <c r="E13092" t="s">
        <v>17</v>
      </c>
      <c r="F13092" t="s">
        <v>93</v>
      </c>
      <c r="G13092" t="s">
        <v>1496</v>
      </c>
      <c r="H13092">
        <v>30620</v>
      </c>
      <c r="I13092">
        <v>23522</v>
      </c>
      <c r="J13092">
        <v>1852</v>
      </c>
      <c r="K13092">
        <v>29302</v>
      </c>
      <c r="L13092">
        <v>28500</v>
      </c>
      <c r="M13092" t="s">
        <v>2043</v>
      </c>
      <c r="N13092" t="s">
        <v>2043</v>
      </c>
      <c r="O13092" t="s">
        <v>2043</v>
      </c>
      <c r="P13092" t="s">
        <v>2043</v>
      </c>
    </row>
    <row r="13093" spans="1:16" x14ac:dyDescent="0.2">
      <c r="A13093" t="s">
        <v>2113</v>
      </c>
      <c r="B13093">
        <v>152</v>
      </c>
      <c r="C13093">
        <v>2022</v>
      </c>
      <c r="D13093" t="s">
        <v>60</v>
      </c>
      <c r="E13093" t="s">
        <v>2114</v>
      </c>
      <c r="F13093" t="s">
        <v>44</v>
      </c>
      <c r="G13093" t="s">
        <v>1417</v>
      </c>
      <c r="H13093">
        <v>183874</v>
      </c>
      <c r="I13093">
        <v>23223</v>
      </c>
      <c r="J13093">
        <v>7545</v>
      </c>
      <c r="K13093">
        <v>53854</v>
      </c>
      <c r="L13093" s="1">
        <v>200000</v>
      </c>
      <c r="M13093" t="s">
        <v>2043</v>
      </c>
      <c r="N13093" t="s">
        <v>2043</v>
      </c>
      <c r="O13093" t="s">
        <v>2043</v>
      </c>
      <c r="P13093" t="s">
        <v>2043</v>
      </c>
    </row>
    <row r="13094" spans="1:16" x14ac:dyDescent="0.2">
      <c r="A13094" t="s">
        <v>2160</v>
      </c>
      <c r="B13094">
        <v>153</v>
      </c>
      <c r="C13094">
        <v>2022</v>
      </c>
      <c r="D13094" t="s">
        <v>214</v>
      </c>
      <c r="E13094" t="s">
        <v>920</v>
      </c>
      <c r="F13094" t="s">
        <v>86</v>
      </c>
      <c r="G13094" t="s">
        <v>1412</v>
      </c>
      <c r="H13094">
        <v>76877</v>
      </c>
      <c r="I13094">
        <v>23113</v>
      </c>
      <c r="J13094">
        <v>2393</v>
      </c>
      <c r="K13094">
        <v>127534</v>
      </c>
      <c r="L13094">
        <v>27164</v>
      </c>
      <c r="M13094" t="s">
        <v>2043</v>
      </c>
      <c r="N13094" t="s">
        <v>2043</v>
      </c>
      <c r="O13094" t="s">
        <v>2043</v>
      </c>
      <c r="P13094" t="s">
        <v>2043</v>
      </c>
    </row>
    <row r="13095" spans="1:16" x14ac:dyDescent="0.2">
      <c r="A13095" t="s">
        <v>2216</v>
      </c>
      <c r="B13095">
        <v>154</v>
      </c>
      <c r="C13095">
        <v>2022</v>
      </c>
      <c r="D13095" t="s">
        <v>1164</v>
      </c>
      <c r="E13095" t="s">
        <v>2061</v>
      </c>
      <c r="F13095" t="s">
        <v>72</v>
      </c>
      <c r="G13095" t="s">
        <v>1481</v>
      </c>
      <c r="H13095">
        <v>13856</v>
      </c>
      <c r="I13095">
        <v>23102</v>
      </c>
      <c r="J13095">
        <v>844</v>
      </c>
      <c r="K13095">
        <v>7028</v>
      </c>
      <c r="L13095">
        <v>16877</v>
      </c>
      <c r="M13095" t="s">
        <v>2043</v>
      </c>
      <c r="N13095" t="s">
        <v>2043</v>
      </c>
      <c r="O13095" t="s">
        <v>2043</v>
      </c>
      <c r="P13095" t="s">
        <v>2043</v>
      </c>
    </row>
    <row r="13096" spans="1:16" x14ac:dyDescent="0.2">
      <c r="A13096" t="s">
        <v>2656</v>
      </c>
      <c r="B13096">
        <v>155</v>
      </c>
      <c r="C13096">
        <v>2022</v>
      </c>
      <c r="D13096" t="s">
        <v>57</v>
      </c>
      <c r="E13096" t="s">
        <v>2044</v>
      </c>
      <c r="F13096" t="s">
        <v>125</v>
      </c>
      <c r="G13096" t="s">
        <v>1407</v>
      </c>
      <c r="H13096">
        <v>75354</v>
      </c>
      <c r="I13096">
        <v>23064</v>
      </c>
      <c r="J13096">
        <v>6440</v>
      </c>
      <c r="K13096">
        <v>541241</v>
      </c>
      <c r="L13096">
        <v>51462</v>
      </c>
      <c r="M13096" t="s">
        <v>2043</v>
      </c>
      <c r="N13096" t="s">
        <v>2043</v>
      </c>
      <c r="O13096" t="s">
        <v>2043</v>
      </c>
      <c r="P13096" t="s">
        <v>2046</v>
      </c>
    </row>
    <row r="13097" spans="1:16" x14ac:dyDescent="0.2">
      <c r="A13097" t="s">
        <v>2294</v>
      </c>
      <c r="B13097">
        <v>156</v>
      </c>
      <c r="C13097">
        <v>2022</v>
      </c>
      <c r="D13097" t="s">
        <v>974</v>
      </c>
      <c r="E13097" t="s">
        <v>2045</v>
      </c>
      <c r="F13097" t="s">
        <v>55</v>
      </c>
      <c r="G13097" t="s">
        <v>1444</v>
      </c>
      <c r="H13097">
        <v>116431</v>
      </c>
      <c r="I13097">
        <v>23063</v>
      </c>
      <c r="J13097">
        <v>5888</v>
      </c>
      <c r="K13097">
        <v>25825</v>
      </c>
      <c r="L13097">
        <v>27000</v>
      </c>
      <c r="M13097" t="s">
        <v>2043</v>
      </c>
      <c r="N13097" t="s">
        <v>2043</v>
      </c>
      <c r="O13097" t="s">
        <v>2043</v>
      </c>
      <c r="P13097" t="s">
        <v>2043</v>
      </c>
    </row>
    <row r="13098" spans="1:16" x14ac:dyDescent="0.2">
      <c r="A13098" t="s">
        <v>2137</v>
      </c>
      <c r="B13098">
        <v>157</v>
      </c>
      <c r="C13098">
        <v>2022</v>
      </c>
      <c r="D13098" t="s">
        <v>488</v>
      </c>
      <c r="E13098" t="s">
        <v>920</v>
      </c>
      <c r="F13098" t="s">
        <v>398</v>
      </c>
      <c r="G13098" t="s">
        <v>1512</v>
      </c>
      <c r="H13098">
        <v>72361</v>
      </c>
      <c r="I13098">
        <v>22845</v>
      </c>
      <c r="J13098">
        <v>4306</v>
      </c>
      <c r="K13098">
        <v>48022</v>
      </c>
      <c r="L13098">
        <v>24700</v>
      </c>
      <c r="M13098" t="s">
        <v>2043</v>
      </c>
      <c r="N13098" t="s">
        <v>2043</v>
      </c>
      <c r="O13098" t="s">
        <v>2043</v>
      </c>
      <c r="P13098" t="s">
        <v>2043</v>
      </c>
    </row>
    <row r="13099" spans="1:16" x14ac:dyDescent="0.2">
      <c r="A13099" t="s">
        <v>2452</v>
      </c>
      <c r="B13099">
        <v>158</v>
      </c>
      <c r="C13099">
        <v>2022</v>
      </c>
      <c r="D13099" t="s">
        <v>350</v>
      </c>
      <c r="E13099" t="s">
        <v>2042</v>
      </c>
      <c r="F13099" t="s">
        <v>370</v>
      </c>
      <c r="G13099" t="s">
        <v>2453</v>
      </c>
      <c r="H13099">
        <v>8910</v>
      </c>
      <c r="I13099">
        <v>22832</v>
      </c>
      <c r="J13099">
        <v>1060</v>
      </c>
      <c r="K13099">
        <v>11147</v>
      </c>
      <c r="L13099">
        <v>21150</v>
      </c>
      <c r="M13099" t="s">
        <v>2043</v>
      </c>
      <c r="N13099" t="s">
        <v>2043</v>
      </c>
      <c r="O13099" t="s">
        <v>2043</v>
      </c>
      <c r="P13099" t="s">
        <v>2043</v>
      </c>
    </row>
    <row r="13100" spans="1:16" x14ac:dyDescent="0.2">
      <c r="A13100" t="s">
        <v>2678</v>
      </c>
      <c r="B13100">
        <v>159</v>
      </c>
      <c r="C13100">
        <v>2022</v>
      </c>
      <c r="D13100" t="s">
        <v>79</v>
      </c>
      <c r="E13100" t="s">
        <v>2044</v>
      </c>
      <c r="F13100" t="s">
        <v>28</v>
      </c>
      <c r="G13100" t="s">
        <v>1406</v>
      </c>
      <c r="H13100">
        <v>88907</v>
      </c>
      <c r="I13100">
        <v>22577</v>
      </c>
      <c r="J13100">
        <v>5857</v>
      </c>
      <c r="K13100">
        <v>41196</v>
      </c>
      <c r="L13100">
        <v>3795</v>
      </c>
      <c r="M13100" t="s">
        <v>2046</v>
      </c>
      <c r="N13100" t="s">
        <v>2043</v>
      </c>
      <c r="O13100" t="s">
        <v>2043</v>
      </c>
      <c r="P13100" t="s">
        <v>2043</v>
      </c>
    </row>
    <row r="13101" spans="1:16" x14ac:dyDescent="0.2">
      <c r="A13101" t="s">
        <v>2157</v>
      </c>
      <c r="B13101">
        <v>160</v>
      </c>
      <c r="C13101">
        <v>2022</v>
      </c>
      <c r="D13101" t="s">
        <v>65</v>
      </c>
      <c r="E13101" t="s">
        <v>2044</v>
      </c>
      <c r="F13101" t="s">
        <v>33</v>
      </c>
      <c r="G13101" t="s">
        <v>1427</v>
      </c>
      <c r="H13101">
        <v>23816</v>
      </c>
      <c r="I13101">
        <v>22390</v>
      </c>
      <c r="J13101">
        <v>2365</v>
      </c>
      <c r="K13101">
        <v>76578</v>
      </c>
      <c r="L13101">
        <v>18100</v>
      </c>
      <c r="M13101" t="s">
        <v>2043</v>
      </c>
      <c r="N13101" t="s">
        <v>2043</v>
      </c>
      <c r="O13101" t="s">
        <v>2043</v>
      </c>
      <c r="P13101" t="s">
        <v>2043</v>
      </c>
    </row>
    <row r="13102" spans="1:16" x14ac:dyDescent="0.2">
      <c r="A13102" t="s">
        <v>2134</v>
      </c>
      <c r="B13102">
        <v>161</v>
      </c>
      <c r="C13102">
        <v>2022</v>
      </c>
      <c r="D13102" t="s">
        <v>97</v>
      </c>
      <c r="E13102" t="s">
        <v>2044</v>
      </c>
      <c r="F13102" t="s">
        <v>86</v>
      </c>
      <c r="G13102" t="s">
        <v>1471</v>
      </c>
      <c r="H13102">
        <v>41813</v>
      </c>
      <c r="I13102">
        <v>22106</v>
      </c>
      <c r="J13102">
        <v>4325</v>
      </c>
      <c r="K13102">
        <v>157542</v>
      </c>
      <c r="L13102">
        <v>12447</v>
      </c>
      <c r="M13102" t="s">
        <v>2043</v>
      </c>
      <c r="N13102" t="s">
        <v>2043</v>
      </c>
      <c r="O13102" t="s">
        <v>2043</v>
      </c>
      <c r="P13102" t="s">
        <v>2043</v>
      </c>
    </row>
    <row r="13103" spans="1:16" x14ac:dyDescent="0.2">
      <c r="A13103" t="s">
        <v>2146</v>
      </c>
      <c r="B13103">
        <v>162</v>
      </c>
      <c r="C13103">
        <v>2022</v>
      </c>
      <c r="D13103" t="s">
        <v>32</v>
      </c>
      <c r="E13103" t="s">
        <v>2064</v>
      </c>
      <c r="F13103" t="s">
        <v>18</v>
      </c>
      <c r="G13103" t="s">
        <v>1490</v>
      </c>
      <c r="H13103">
        <v>10101</v>
      </c>
      <c r="I13103">
        <v>21985</v>
      </c>
      <c r="J13103">
        <v>1783</v>
      </c>
      <c r="K13103">
        <v>20285</v>
      </c>
      <c r="L13103">
        <v>69000</v>
      </c>
      <c r="M13103" t="s">
        <v>2043</v>
      </c>
      <c r="N13103" t="s">
        <v>2043</v>
      </c>
      <c r="O13103" t="s">
        <v>2043</v>
      </c>
      <c r="P13103" t="s">
        <v>2043</v>
      </c>
    </row>
    <row r="13104" spans="1:16" x14ac:dyDescent="0.2">
      <c r="A13104" t="s">
        <v>742</v>
      </c>
      <c r="B13104">
        <v>163</v>
      </c>
      <c r="C13104">
        <v>2022</v>
      </c>
      <c r="D13104" t="s">
        <v>201</v>
      </c>
      <c r="E13104" t="s">
        <v>2061</v>
      </c>
      <c r="F13104" t="s">
        <v>68</v>
      </c>
      <c r="G13104" t="s">
        <v>1408</v>
      </c>
      <c r="H13104">
        <v>171682</v>
      </c>
      <c r="I13104">
        <v>21804</v>
      </c>
      <c r="J13104">
        <v>6523</v>
      </c>
      <c r="K13104">
        <v>63525</v>
      </c>
      <c r="L13104">
        <v>32124</v>
      </c>
      <c r="M13104" t="s">
        <v>2043</v>
      </c>
      <c r="N13104" t="s">
        <v>2043</v>
      </c>
      <c r="O13104" t="s">
        <v>2043</v>
      </c>
      <c r="P13104" t="s">
        <v>2043</v>
      </c>
    </row>
    <row r="13105" spans="1:16" x14ac:dyDescent="0.2">
      <c r="A13105" t="s">
        <v>2117</v>
      </c>
      <c r="B13105">
        <v>164</v>
      </c>
      <c r="C13105">
        <v>2022</v>
      </c>
      <c r="D13105" t="s">
        <v>1103</v>
      </c>
      <c r="E13105" t="s">
        <v>2118</v>
      </c>
      <c r="F13105" t="s">
        <v>113</v>
      </c>
      <c r="G13105" t="s">
        <v>1449</v>
      </c>
      <c r="H13105">
        <v>17301</v>
      </c>
      <c r="I13105">
        <v>21780</v>
      </c>
      <c r="J13105">
        <v>1752</v>
      </c>
      <c r="K13105">
        <v>25243</v>
      </c>
      <c r="L13105">
        <v>38200</v>
      </c>
      <c r="M13105" t="s">
        <v>2043</v>
      </c>
      <c r="N13105" t="s">
        <v>2043</v>
      </c>
      <c r="O13105" t="s">
        <v>2043</v>
      </c>
      <c r="P13105" t="s">
        <v>2043</v>
      </c>
    </row>
    <row r="13106" spans="1:16" x14ac:dyDescent="0.2">
      <c r="A13106" t="s">
        <v>2165</v>
      </c>
      <c r="B13106">
        <v>165</v>
      </c>
      <c r="C13106">
        <v>2022</v>
      </c>
      <c r="D13106" t="s">
        <v>38</v>
      </c>
      <c r="E13106" t="s">
        <v>2055</v>
      </c>
      <c r="F13106" t="s">
        <v>35</v>
      </c>
      <c r="G13106" t="s">
        <v>1494</v>
      </c>
      <c r="H13106">
        <v>94952</v>
      </c>
      <c r="I13106">
        <v>21111</v>
      </c>
      <c r="J13106">
        <v>2475</v>
      </c>
      <c r="K13106">
        <v>39523</v>
      </c>
      <c r="L13106">
        <v>6000</v>
      </c>
      <c r="M13106" t="s">
        <v>2043</v>
      </c>
      <c r="N13106" t="s">
        <v>2043</v>
      </c>
      <c r="O13106" t="s">
        <v>2043</v>
      </c>
      <c r="P13106" t="s">
        <v>2043</v>
      </c>
    </row>
    <row r="13107" spans="1:16" x14ac:dyDescent="0.2">
      <c r="A13107" t="s">
        <v>2242</v>
      </c>
      <c r="B13107">
        <v>166</v>
      </c>
      <c r="C13107">
        <v>2022</v>
      </c>
      <c r="D13107" t="s">
        <v>1353</v>
      </c>
      <c r="E13107" t="s">
        <v>2045</v>
      </c>
      <c r="F13107" t="s">
        <v>44</v>
      </c>
      <c r="G13107" t="s">
        <v>2483</v>
      </c>
      <c r="H13107">
        <v>24140</v>
      </c>
      <c r="I13107">
        <v>20821</v>
      </c>
      <c r="J13107">
        <v>989</v>
      </c>
      <c r="K13107">
        <v>13199</v>
      </c>
      <c r="L13107">
        <v>13900</v>
      </c>
      <c r="M13107" t="s">
        <v>2043</v>
      </c>
      <c r="N13107" t="s">
        <v>2046</v>
      </c>
      <c r="O13107" t="s">
        <v>2043</v>
      </c>
      <c r="P13107" t="s">
        <v>2043</v>
      </c>
    </row>
    <row r="13108" spans="1:16" x14ac:dyDescent="0.2">
      <c r="A13108" t="s">
        <v>2142</v>
      </c>
      <c r="B13108">
        <v>167</v>
      </c>
      <c r="C13108">
        <v>2022</v>
      </c>
      <c r="D13108" t="s">
        <v>330</v>
      </c>
      <c r="E13108" t="s">
        <v>2143</v>
      </c>
      <c r="F13108" t="s">
        <v>187</v>
      </c>
      <c r="G13108" t="s">
        <v>1448</v>
      </c>
      <c r="H13108">
        <v>5026</v>
      </c>
      <c r="I13108">
        <v>20724</v>
      </c>
      <c r="J13108">
        <v>382</v>
      </c>
      <c r="K13108">
        <v>9829</v>
      </c>
      <c r="L13108">
        <v>30000</v>
      </c>
      <c r="M13108" t="s">
        <v>2043</v>
      </c>
      <c r="N13108" t="s">
        <v>2043</v>
      </c>
      <c r="O13108" t="s">
        <v>2043</v>
      </c>
      <c r="P13108" t="s">
        <v>2043</v>
      </c>
    </row>
    <row r="13109" spans="1:16" x14ac:dyDescent="0.2">
      <c r="A13109" t="s">
        <v>2618</v>
      </c>
      <c r="B13109">
        <v>168</v>
      </c>
      <c r="C13109">
        <v>2022</v>
      </c>
      <c r="D13109" t="s">
        <v>214</v>
      </c>
      <c r="E13109" t="s">
        <v>920</v>
      </c>
      <c r="F13109" t="s">
        <v>55</v>
      </c>
      <c r="G13109" t="s">
        <v>1413</v>
      </c>
      <c r="H13109">
        <v>29434</v>
      </c>
      <c r="I13109">
        <v>20642</v>
      </c>
      <c r="J13109">
        <v>102</v>
      </c>
      <c r="K13109">
        <v>103327</v>
      </c>
      <c r="L13109">
        <v>26000</v>
      </c>
      <c r="M13109" t="s">
        <v>2043</v>
      </c>
      <c r="N13109" t="s">
        <v>2046</v>
      </c>
      <c r="O13109" t="s">
        <v>2043</v>
      </c>
      <c r="P13109" t="s">
        <v>2043</v>
      </c>
    </row>
    <row r="13110" spans="1:16" x14ac:dyDescent="0.2">
      <c r="A13110" t="s">
        <v>2699</v>
      </c>
      <c r="B13110">
        <v>169</v>
      </c>
      <c r="C13110">
        <v>2022</v>
      </c>
      <c r="D13110" t="s">
        <v>1727</v>
      </c>
      <c r="E13110" t="s">
        <v>2064</v>
      </c>
      <c r="F13110" t="s">
        <v>177</v>
      </c>
      <c r="G13110" t="s">
        <v>2700</v>
      </c>
      <c r="H13110">
        <v>39127</v>
      </c>
      <c r="I13110">
        <v>20613</v>
      </c>
      <c r="J13110">
        <v>1664</v>
      </c>
      <c r="K13110">
        <v>26172</v>
      </c>
      <c r="L13110">
        <v>58000</v>
      </c>
      <c r="M13110" t="s">
        <v>2043</v>
      </c>
      <c r="N13110" t="s">
        <v>2043</v>
      </c>
      <c r="O13110" t="s">
        <v>2043</v>
      </c>
      <c r="P13110" t="s">
        <v>2043</v>
      </c>
    </row>
    <row r="13111" spans="1:16" x14ac:dyDescent="0.2">
      <c r="A13111" t="s">
        <v>2122</v>
      </c>
      <c r="B13111">
        <v>170</v>
      </c>
      <c r="C13111">
        <v>2022</v>
      </c>
      <c r="D13111" t="s">
        <v>1095</v>
      </c>
      <c r="E13111" t="s">
        <v>920</v>
      </c>
      <c r="F13111" t="s">
        <v>22</v>
      </c>
      <c r="G13111" t="s">
        <v>1403</v>
      </c>
      <c r="H13111">
        <v>37410</v>
      </c>
      <c r="I13111">
        <v>20502</v>
      </c>
      <c r="J13111">
        <v>219</v>
      </c>
      <c r="K13111">
        <v>35308</v>
      </c>
      <c r="L13111">
        <v>54000</v>
      </c>
      <c r="M13111" t="s">
        <v>2043</v>
      </c>
      <c r="N13111" t="s">
        <v>2043</v>
      </c>
      <c r="O13111" t="s">
        <v>2043</v>
      </c>
      <c r="P13111" t="s">
        <v>2043</v>
      </c>
    </row>
    <row r="13112" spans="1:16" x14ac:dyDescent="0.2">
      <c r="A13112" t="s">
        <v>2743</v>
      </c>
      <c r="B13112">
        <v>171</v>
      </c>
      <c r="C13112">
        <v>2022</v>
      </c>
      <c r="D13112" t="s">
        <v>166</v>
      </c>
      <c r="E13112" t="s">
        <v>2118</v>
      </c>
      <c r="F13112" t="s">
        <v>53</v>
      </c>
      <c r="G13112" t="s">
        <v>1521</v>
      </c>
      <c r="H13112">
        <v>16891</v>
      </c>
      <c r="I13112">
        <v>20444</v>
      </c>
      <c r="J13112">
        <v>2988</v>
      </c>
      <c r="K13112">
        <v>18975</v>
      </c>
      <c r="L13112">
        <v>26000</v>
      </c>
      <c r="M13112" t="s">
        <v>2043</v>
      </c>
      <c r="N13112" t="s">
        <v>2043</v>
      </c>
      <c r="O13112" t="s">
        <v>2046</v>
      </c>
      <c r="P13112" t="s">
        <v>2043</v>
      </c>
    </row>
    <row r="13113" spans="1:16" x14ac:dyDescent="0.2">
      <c r="A13113" t="s">
        <v>2172</v>
      </c>
      <c r="B13113">
        <v>172</v>
      </c>
      <c r="C13113">
        <v>2022</v>
      </c>
      <c r="D13113" t="s">
        <v>166</v>
      </c>
      <c r="E13113" t="s">
        <v>2118</v>
      </c>
      <c r="F13113" t="s">
        <v>98</v>
      </c>
      <c r="G13113" t="s">
        <v>1499</v>
      </c>
      <c r="H13113">
        <v>9832</v>
      </c>
      <c r="I13113">
        <v>20275</v>
      </c>
      <c r="J13113">
        <v>4174</v>
      </c>
      <c r="K13113">
        <v>17816</v>
      </c>
      <c r="L13113">
        <v>24540</v>
      </c>
      <c r="M13113" t="s">
        <v>2043</v>
      </c>
      <c r="N13113" t="s">
        <v>2043</v>
      </c>
      <c r="O13113" t="s">
        <v>2043</v>
      </c>
      <c r="P13113" t="s">
        <v>2043</v>
      </c>
    </row>
    <row r="13114" spans="1:16" x14ac:dyDescent="0.2">
      <c r="A13114" t="s">
        <v>2309</v>
      </c>
      <c r="B13114">
        <v>173</v>
      </c>
      <c r="C13114">
        <v>2022</v>
      </c>
      <c r="D13114" t="s">
        <v>824</v>
      </c>
      <c r="E13114" t="s">
        <v>112</v>
      </c>
      <c r="F13114" t="s">
        <v>41</v>
      </c>
      <c r="G13114" t="s">
        <v>1436</v>
      </c>
      <c r="H13114">
        <v>75749</v>
      </c>
      <c r="I13114">
        <v>20248</v>
      </c>
      <c r="J13114">
        <v>2092</v>
      </c>
      <c r="K13114">
        <v>53866</v>
      </c>
      <c r="L13114">
        <v>75000</v>
      </c>
      <c r="M13114" t="s">
        <v>2043</v>
      </c>
      <c r="N13114" t="s">
        <v>2043</v>
      </c>
      <c r="O13114" t="s">
        <v>2043</v>
      </c>
      <c r="P13114" t="s">
        <v>2043</v>
      </c>
    </row>
    <row r="13115" spans="1:16" x14ac:dyDescent="0.2">
      <c r="A13115" t="s">
        <v>2222</v>
      </c>
      <c r="B13115">
        <v>174</v>
      </c>
      <c r="C13115">
        <v>2022</v>
      </c>
      <c r="D13115" t="s">
        <v>350</v>
      </c>
      <c r="E13115" t="s">
        <v>2042</v>
      </c>
      <c r="F13115" t="s">
        <v>35</v>
      </c>
      <c r="G13115" t="s">
        <v>1494</v>
      </c>
      <c r="H13115">
        <v>15599</v>
      </c>
      <c r="I13115">
        <v>20092</v>
      </c>
      <c r="J13115">
        <v>747</v>
      </c>
      <c r="K13115">
        <v>21542</v>
      </c>
      <c r="L13115">
        <v>26889</v>
      </c>
      <c r="M13115" t="s">
        <v>2043</v>
      </c>
      <c r="N13115" t="s">
        <v>2043</v>
      </c>
      <c r="O13115" t="s">
        <v>2043</v>
      </c>
      <c r="P13115" t="s">
        <v>2043</v>
      </c>
    </row>
    <row r="13116" spans="1:16" x14ac:dyDescent="0.2">
      <c r="A13116" t="s">
        <v>2252</v>
      </c>
      <c r="B13116">
        <v>175</v>
      </c>
      <c r="C13116">
        <v>2022</v>
      </c>
      <c r="D13116" t="s">
        <v>46</v>
      </c>
      <c r="E13116" t="s">
        <v>46</v>
      </c>
      <c r="F13116" t="s">
        <v>53</v>
      </c>
      <c r="G13116" t="s">
        <v>1521</v>
      </c>
      <c r="H13116">
        <v>65038</v>
      </c>
      <c r="I13116">
        <v>19945</v>
      </c>
      <c r="J13116">
        <v>1864</v>
      </c>
      <c r="K13116">
        <v>20667</v>
      </c>
      <c r="L13116">
        <v>61626</v>
      </c>
      <c r="M13116" t="s">
        <v>2043</v>
      </c>
      <c r="N13116" t="s">
        <v>2043</v>
      </c>
      <c r="O13116" t="s">
        <v>2043</v>
      </c>
      <c r="P13116" t="s">
        <v>2043</v>
      </c>
    </row>
    <row r="13117" spans="1:16" x14ac:dyDescent="0.2">
      <c r="A13117" t="s">
        <v>2549</v>
      </c>
      <c r="B13117">
        <v>176</v>
      </c>
      <c r="C13117">
        <v>2022</v>
      </c>
      <c r="D13117" t="s">
        <v>336</v>
      </c>
      <c r="E13117" t="s">
        <v>2118</v>
      </c>
      <c r="F13117" t="s">
        <v>22</v>
      </c>
      <c r="G13117" t="s">
        <v>1502</v>
      </c>
      <c r="H13117">
        <v>11409</v>
      </c>
      <c r="I13117">
        <v>19894</v>
      </c>
      <c r="J13117">
        <v>1725</v>
      </c>
      <c r="K13117">
        <v>10714</v>
      </c>
      <c r="L13117">
        <v>28000</v>
      </c>
      <c r="M13117" t="s">
        <v>2043</v>
      </c>
      <c r="N13117" t="s">
        <v>2043</v>
      </c>
      <c r="O13117" t="s">
        <v>2043</v>
      </c>
      <c r="P13117" t="s">
        <v>2043</v>
      </c>
    </row>
    <row r="13118" spans="1:16" x14ac:dyDescent="0.2">
      <c r="A13118" t="s">
        <v>2225</v>
      </c>
      <c r="B13118">
        <v>177</v>
      </c>
      <c r="C13118">
        <v>2022</v>
      </c>
      <c r="D13118" t="s">
        <v>79</v>
      </c>
      <c r="E13118" t="s">
        <v>2044</v>
      </c>
      <c r="F13118" t="s">
        <v>28</v>
      </c>
      <c r="G13118" t="s">
        <v>1406</v>
      </c>
      <c r="H13118">
        <v>85681</v>
      </c>
      <c r="I13118">
        <v>19820</v>
      </c>
      <c r="J13118">
        <v>3143</v>
      </c>
      <c r="K13118">
        <v>34388</v>
      </c>
      <c r="L13118">
        <v>83000</v>
      </c>
      <c r="M13118" t="s">
        <v>2043</v>
      </c>
      <c r="N13118" t="s">
        <v>2043</v>
      </c>
      <c r="O13118" t="s">
        <v>2043</v>
      </c>
      <c r="P13118" t="s">
        <v>2043</v>
      </c>
    </row>
    <row r="13119" spans="1:16" x14ac:dyDescent="0.2">
      <c r="A13119" t="s">
        <v>897</v>
      </c>
      <c r="B13119">
        <v>178</v>
      </c>
      <c r="C13119">
        <v>2022</v>
      </c>
      <c r="D13119" t="s">
        <v>57</v>
      </c>
      <c r="E13119" t="s">
        <v>2044</v>
      </c>
      <c r="F13119" t="s">
        <v>98</v>
      </c>
      <c r="G13119" t="s">
        <v>1499</v>
      </c>
      <c r="H13119">
        <v>77203</v>
      </c>
      <c r="I13119">
        <v>19698</v>
      </c>
      <c r="J13119">
        <v>5674</v>
      </c>
      <c r="K13119">
        <v>557191</v>
      </c>
      <c r="L13119">
        <v>58547</v>
      </c>
      <c r="M13119" t="s">
        <v>2043</v>
      </c>
      <c r="N13119" t="s">
        <v>2043</v>
      </c>
      <c r="O13119" t="s">
        <v>2043</v>
      </c>
      <c r="P13119" t="s">
        <v>2043</v>
      </c>
    </row>
    <row r="13120" spans="1:16" x14ac:dyDescent="0.2">
      <c r="A13120" t="s">
        <v>2651</v>
      </c>
      <c r="B13120">
        <v>179</v>
      </c>
      <c r="C13120">
        <v>2022</v>
      </c>
      <c r="D13120" t="s">
        <v>27</v>
      </c>
      <c r="E13120" t="s">
        <v>27</v>
      </c>
      <c r="F13120" t="s">
        <v>297</v>
      </c>
      <c r="G13120" t="s">
        <v>1801</v>
      </c>
      <c r="H13120">
        <v>11533</v>
      </c>
      <c r="I13120">
        <v>19687</v>
      </c>
      <c r="J13120">
        <v>2033</v>
      </c>
      <c r="K13120">
        <v>57993</v>
      </c>
      <c r="L13120">
        <v>36000</v>
      </c>
      <c r="M13120" t="s">
        <v>2043</v>
      </c>
      <c r="N13120" t="s">
        <v>2043</v>
      </c>
      <c r="O13120" t="s">
        <v>2043</v>
      </c>
      <c r="P13120" t="s">
        <v>2043</v>
      </c>
    </row>
    <row r="13121" spans="1:16" x14ac:dyDescent="0.2">
      <c r="A13121" t="s">
        <v>393</v>
      </c>
      <c r="B13121">
        <v>180</v>
      </c>
      <c r="C13121">
        <v>2022</v>
      </c>
      <c r="D13121" t="s">
        <v>976</v>
      </c>
      <c r="E13121" t="s">
        <v>115</v>
      </c>
      <c r="F13121" t="s">
        <v>398</v>
      </c>
      <c r="G13121" t="s">
        <v>1512</v>
      </c>
      <c r="H13121">
        <v>4017</v>
      </c>
      <c r="I13121">
        <v>19535</v>
      </c>
      <c r="J13121">
        <v>193</v>
      </c>
      <c r="K13121">
        <v>8925</v>
      </c>
      <c r="L13121">
        <v>14500</v>
      </c>
      <c r="M13121" t="s">
        <v>2043</v>
      </c>
      <c r="N13121" t="s">
        <v>2043</v>
      </c>
      <c r="O13121" t="s">
        <v>2043</v>
      </c>
      <c r="P13121" t="s">
        <v>2043</v>
      </c>
    </row>
    <row r="13122" spans="1:16" x14ac:dyDescent="0.2">
      <c r="A13122" t="s">
        <v>2166</v>
      </c>
      <c r="B13122">
        <v>181</v>
      </c>
      <c r="C13122">
        <v>2022</v>
      </c>
      <c r="D13122" t="s">
        <v>1294</v>
      </c>
      <c r="E13122" t="s">
        <v>112</v>
      </c>
      <c r="F13122" t="s">
        <v>22</v>
      </c>
      <c r="G13122" t="s">
        <v>1502</v>
      </c>
      <c r="H13122">
        <v>9388</v>
      </c>
      <c r="I13122">
        <v>19485</v>
      </c>
      <c r="J13122">
        <v>914</v>
      </c>
      <c r="K13122">
        <v>27579</v>
      </c>
      <c r="L13122">
        <v>88968</v>
      </c>
      <c r="M13122" t="s">
        <v>2043</v>
      </c>
      <c r="N13122" t="s">
        <v>2043</v>
      </c>
      <c r="O13122" t="s">
        <v>2043</v>
      </c>
      <c r="P13122" t="s">
        <v>2043</v>
      </c>
    </row>
    <row r="13123" spans="1:16" x14ac:dyDescent="0.2">
      <c r="A13123" t="s">
        <v>2138</v>
      </c>
      <c r="B13123">
        <v>182</v>
      </c>
      <c r="C13123">
        <v>2022</v>
      </c>
      <c r="D13123" t="s">
        <v>1077</v>
      </c>
      <c r="E13123" t="s">
        <v>2054</v>
      </c>
      <c r="F13123" t="s">
        <v>22</v>
      </c>
      <c r="G13123" t="s">
        <v>1400</v>
      </c>
      <c r="H13123">
        <v>41496</v>
      </c>
      <c r="I13123">
        <v>19440</v>
      </c>
      <c r="J13123">
        <v>1814</v>
      </c>
      <c r="K13123">
        <v>17837</v>
      </c>
      <c r="L13123">
        <v>45000</v>
      </c>
      <c r="M13123" t="s">
        <v>2043</v>
      </c>
      <c r="N13123" t="s">
        <v>2043</v>
      </c>
      <c r="O13123" t="s">
        <v>2043</v>
      </c>
      <c r="P13123" t="s">
        <v>2043</v>
      </c>
    </row>
    <row r="13124" spans="1:16" x14ac:dyDescent="0.2">
      <c r="A13124" t="s">
        <v>2154</v>
      </c>
      <c r="B13124">
        <v>183</v>
      </c>
      <c r="C13124">
        <v>2022</v>
      </c>
      <c r="D13124" t="s">
        <v>24</v>
      </c>
      <c r="E13124" t="s">
        <v>2042</v>
      </c>
      <c r="F13124" t="s">
        <v>187</v>
      </c>
      <c r="G13124" t="s">
        <v>1501</v>
      </c>
      <c r="H13124">
        <v>7775</v>
      </c>
      <c r="I13124">
        <v>19433</v>
      </c>
      <c r="J13124">
        <v>938</v>
      </c>
      <c r="K13124">
        <v>15054</v>
      </c>
      <c r="L13124">
        <v>67000</v>
      </c>
      <c r="M13124" t="s">
        <v>2043</v>
      </c>
      <c r="N13124" t="s">
        <v>2043</v>
      </c>
      <c r="O13124" t="s">
        <v>2043</v>
      </c>
      <c r="P13124" t="s">
        <v>2043</v>
      </c>
    </row>
    <row r="13125" spans="1:16" x14ac:dyDescent="0.2">
      <c r="A13125" t="s">
        <v>2253</v>
      </c>
      <c r="B13125">
        <v>184</v>
      </c>
      <c r="C13125">
        <v>2022</v>
      </c>
      <c r="D13125" t="s">
        <v>609</v>
      </c>
      <c r="E13125" t="s">
        <v>2044</v>
      </c>
      <c r="F13125" t="s">
        <v>28</v>
      </c>
      <c r="G13125" t="s">
        <v>1406</v>
      </c>
      <c r="H13125">
        <v>116186</v>
      </c>
      <c r="I13125">
        <v>19374</v>
      </c>
      <c r="J13125">
        <v>5901</v>
      </c>
      <c r="K13125">
        <v>152648</v>
      </c>
      <c r="L13125">
        <v>18400</v>
      </c>
      <c r="M13125" t="s">
        <v>2043</v>
      </c>
      <c r="N13125" t="s">
        <v>2043</v>
      </c>
      <c r="O13125" t="s">
        <v>2043</v>
      </c>
      <c r="P13125" t="s">
        <v>2043</v>
      </c>
    </row>
    <row r="13126" spans="1:16" x14ac:dyDescent="0.2">
      <c r="A13126" t="s">
        <v>2449</v>
      </c>
      <c r="B13126">
        <v>185</v>
      </c>
      <c r="C13126">
        <v>2022</v>
      </c>
      <c r="D13126" t="s">
        <v>1138</v>
      </c>
      <c r="E13126" t="s">
        <v>2044</v>
      </c>
      <c r="F13126" t="s">
        <v>44</v>
      </c>
      <c r="G13126" t="s">
        <v>1417</v>
      </c>
      <c r="H13126">
        <v>11946</v>
      </c>
      <c r="I13126">
        <v>19367</v>
      </c>
      <c r="J13126">
        <v>962</v>
      </c>
      <c r="K13126">
        <v>15505</v>
      </c>
      <c r="L13126">
        <v>98200</v>
      </c>
      <c r="M13126" t="s">
        <v>2043</v>
      </c>
      <c r="N13126" t="s">
        <v>2043</v>
      </c>
      <c r="O13126" t="s">
        <v>2043</v>
      </c>
      <c r="P13126" t="s">
        <v>2043</v>
      </c>
    </row>
    <row r="13127" spans="1:16" x14ac:dyDescent="0.2">
      <c r="A13127" t="s">
        <v>2170</v>
      </c>
      <c r="B13127">
        <v>186</v>
      </c>
      <c r="C13127">
        <v>2022</v>
      </c>
      <c r="D13127" t="s">
        <v>17</v>
      </c>
      <c r="E13127" t="s">
        <v>17</v>
      </c>
      <c r="F13127" t="s">
        <v>18</v>
      </c>
      <c r="G13127" t="s">
        <v>1491</v>
      </c>
      <c r="H13127">
        <v>8513</v>
      </c>
      <c r="I13127">
        <v>19263</v>
      </c>
      <c r="J13127">
        <v>374</v>
      </c>
      <c r="K13127">
        <v>13352</v>
      </c>
      <c r="L13127">
        <v>160100</v>
      </c>
      <c r="M13127" t="s">
        <v>2043</v>
      </c>
      <c r="N13127" t="s">
        <v>2043</v>
      </c>
      <c r="O13127" t="s">
        <v>2043</v>
      </c>
      <c r="P13127" t="s">
        <v>2043</v>
      </c>
    </row>
    <row r="13128" spans="1:16" x14ac:dyDescent="0.2">
      <c r="A13128" t="s">
        <v>2214</v>
      </c>
      <c r="B13128">
        <v>187</v>
      </c>
      <c r="C13128">
        <v>2022</v>
      </c>
      <c r="D13128" t="s">
        <v>97</v>
      </c>
      <c r="E13128" t="s">
        <v>2044</v>
      </c>
      <c r="F13128" t="s">
        <v>98</v>
      </c>
      <c r="G13128" t="s">
        <v>1684</v>
      </c>
      <c r="H13128">
        <v>11272</v>
      </c>
      <c r="I13128">
        <v>19230</v>
      </c>
      <c r="J13128">
        <v>1405</v>
      </c>
      <c r="K13128">
        <v>387301</v>
      </c>
      <c r="L13128">
        <v>10848</v>
      </c>
      <c r="M13128" t="s">
        <v>2043</v>
      </c>
      <c r="N13128" t="s">
        <v>2046</v>
      </c>
      <c r="O13128" t="s">
        <v>2043</v>
      </c>
      <c r="P13128" t="s">
        <v>2043</v>
      </c>
    </row>
    <row r="13129" spans="1:16" x14ac:dyDescent="0.2">
      <c r="A13129" t="s">
        <v>2403</v>
      </c>
      <c r="B13129">
        <v>188</v>
      </c>
      <c r="C13129">
        <v>2022</v>
      </c>
      <c r="D13129" t="s">
        <v>609</v>
      </c>
      <c r="E13129" t="s">
        <v>2044</v>
      </c>
      <c r="F13129" t="s">
        <v>22</v>
      </c>
      <c r="G13129" t="s">
        <v>1700</v>
      </c>
      <c r="H13129">
        <v>159676</v>
      </c>
      <c r="I13129">
        <v>18996</v>
      </c>
      <c r="J13129">
        <v>5855</v>
      </c>
      <c r="K13129">
        <v>667270</v>
      </c>
      <c r="L13129">
        <v>33400</v>
      </c>
      <c r="M13129" t="s">
        <v>2043</v>
      </c>
      <c r="N13129" t="s">
        <v>2043</v>
      </c>
      <c r="O13129" t="s">
        <v>2043</v>
      </c>
      <c r="P13129" t="s">
        <v>2043</v>
      </c>
    </row>
    <row r="13130" spans="1:16" x14ac:dyDescent="0.2">
      <c r="A13130" t="s">
        <v>2255</v>
      </c>
      <c r="B13130">
        <v>189</v>
      </c>
      <c r="C13130">
        <v>2022</v>
      </c>
      <c r="D13130" t="s">
        <v>1838</v>
      </c>
      <c r="E13130" t="s">
        <v>2042</v>
      </c>
      <c r="F13130" t="s">
        <v>55</v>
      </c>
      <c r="G13130" t="s">
        <v>1414</v>
      </c>
      <c r="H13130">
        <v>31742</v>
      </c>
      <c r="I13130">
        <v>18916</v>
      </c>
      <c r="J13130">
        <v>1723</v>
      </c>
      <c r="K13130">
        <v>13640</v>
      </c>
      <c r="L13130" s="1">
        <v>100000</v>
      </c>
      <c r="M13130" t="s">
        <v>2043</v>
      </c>
      <c r="N13130" t="s">
        <v>2046</v>
      </c>
      <c r="O13130" t="s">
        <v>2043</v>
      </c>
      <c r="P13130" t="s">
        <v>2043</v>
      </c>
    </row>
    <row r="13131" spans="1:16" x14ac:dyDescent="0.2">
      <c r="A13131" t="s">
        <v>2534</v>
      </c>
      <c r="B13131">
        <v>190</v>
      </c>
      <c r="C13131">
        <v>2022</v>
      </c>
      <c r="D13131" t="s">
        <v>1359</v>
      </c>
      <c r="E13131" t="s">
        <v>2143</v>
      </c>
      <c r="F13131" t="s">
        <v>28</v>
      </c>
      <c r="G13131" t="s">
        <v>1445</v>
      </c>
      <c r="H13131">
        <v>349331</v>
      </c>
      <c r="I13131">
        <v>18884</v>
      </c>
      <c r="J13131">
        <v>8687</v>
      </c>
      <c r="K13131">
        <v>37669</v>
      </c>
      <c r="L13131">
        <v>24000</v>
      </c>
      <c r="M13131" t="s">
        <v>2043</v>
      </c>
      <c r="N13131" t="s">
        <v>2043</v>
      </c>
      <c r="O13131" t="s">
        <v>2043</v>
      </c>
      <c r="P13131" t="s">
        <v>2043</v>
      </c>
    </row>
    <row r="13132" spans="1:16" x14ac:dyDescent="0.2">
      <c r="A13132" t="s">
        <v>2192</v>
      </c>
      <c r="B13132">
        <v>191</v>
      </c>
      <c r="C13132">
        <v>2022</v>
      </c>
      <c r="D13132" t="s">
        <v>998</v>
      </c>
      <c r="E13132" t="s">
        <v>115</v>
      </c>
      <c r="F13132" t="s">
        <v>86</v>
      </c>
      <c r="G13132" t="s">
        <v>1412</v>
      </c>
      <c r="H13132">
        <v>17888</v>
      </c>
      <c r="I13132">
        <v>18871</v>
      </c>
      <c r="J13132">
        <v>899</v>
      </c>
      <c r="K13132">
        <v>14352</v>
      </c>
      <c r="L13132">
        <v>52000</v>
      </c>
      <c r="M13132" t="s">
        <v>2043</v>
      </c>
      <c r="N13132" t="s">
        <v>2043</v>
      </c>
      <c r="O13132" t="s">
        <v>2043</v>
      </c>
      <c r="P13132" t="s">
        <v>2043</v>
      </c>
    </row>
    <row r="13133" spans="1:16" x14ac:dyDescent="0.2">
      <c r="A13133" t="s">
        <v>2272</v>
      </c>
      <c r="B13133">
        <v>192</v>
      </c>
      <c r="C13133">
        <v>2022</v>
      </c>
      <c r="D13133" t="s">
        <v>1103</v>
      </c>
      <c r="E13133" t="s">
        <v>2118</v>
      </c>
      <c r="F13133" t="s">
        <v>86</v>
      </c>
      <c r="G13133" t="s">
        <v>1412</v>
      </c>
      <c r="H13133">
        <v>12379</v>
      </c>
      <c r="I13133">
        <v>18746</v>
      </c>
      <c r="J13133">
        <v>838</v>
      </c>
      <c r="K13133">
        <v>29254</v>
      </c>
      <c r="L13133">
        <v>49900</v>
      </c>
      <c r="M13133" t="s">
        <v>2043</v>
      </c>
      <c r="N13133" t="s">
        <v>2043</v>
      </c>
      <c r="O13133" t="s">
        <v>2043</v>
      </c>
      <c r="P13133" t="s">
        <v>2043</v>
      </c>
    </row>
    <row r="13134" spans="1:16" x14ac:dyDescent="0.2">
      <c r="A13134" t="s">
        <v>2163</v>
      </c>
      <c r="B13134">
        <v>193</v>
      </c>
      <c r="C13134">
        <v>2022</v>
      </c>
      <c r="D13134" t="s">
        <v>488</v>
      </c>
      <c r="E13134" t="s">
        <v>920</v>
      </c>
      <c r="F13134" t="s">
        <v>22</v>
      </c>
      <c r="G13134" t="s">
        <v>1403</v>
      </c>
      <c r="H13134">
        <v>69796</v>
      </c>
      <c r="I13134">
        <v>18642</v>
      </c>
      <c r="J13134">
        <v>4664</v>
      </c>
      <c r="K13134">
        <v>38236</v>
      </c>
      <c r="L13134">
        <v>2800</v>
      </c>
      <c r="M13134" t="s">
        <v>2043</v>
      </c>
      <c r="N13134" t="s">
        <v>2043</v>
      </c>
      <c r="O13134" t="s">
        <v>2043</v>
      </c>
      <c r="P13134" t="s">
        <v>2043</v>
      </c>
    </row>
    <row r="13135" spans="1:16" x14ac:dyDescent="0.2">
      <c r="A13135" t="s">
        <v>2269</v>
      </c>
      <c r="B13135">
        <v>194</v>
      </c>
      <c r="C13135">
        <v>2022</v>
      </c>
      <c r="D13135" t="s">
        <v>1353</v>
      </c>
      <c r="E13135" t="s">
        <v>2045</v>
      </c>
      <c r="F13135" t="s">
        <v>41</v>
      </c>
      <c r="G13135" t="s">
        <v>1880</v>
      </c>
      <c r="H13135">
        <v>47035</v>
      </c>
      <c r="I13135">
        <v>18507</v>
      </c>
      <c r="J13135">
        <v>2137</v>
      </c>
      <c r="K13135">
        <v>17852</v>
      </c>
      <c r="L13135">
        <v>330600</v>
      </c>
      <c r="M13135" t="s">
        <v>2043</v>
      </c>
      <c r="N13135" t="s">
        <v>2043</v>
      </c>
      <c r="O13135" t="s">
        <v>2043</v>
      </c>
      <c r="P13135" t="s">
        <v>2043</v>
      </c>
    </row>
    <row r="13136" spans="1:16" x14ac:dyDescent="0.2">
      <c r="A13136" t="s">
        <v>2744</v>
      </c>
      <c r="B13136">
        <v>195</v>
      </c>
      <c r="C13136">
        <v>2022</v>
      </c>
      <c r="D13136" t="s">
        <v>100</v>
      </c>
      <c r="E13136" t="s">
        <v>112</v>
      </c>
      <c r="F13136" t="s">
        <v>146</v>
      </c>
      <c r="G13136" t="s">
        <v>1813</v>
      </c>
      <c r="H13136">
        <v>69424</v>
      </c>
      <c r="I13136">
        <v>18471</v>
      </c>
      <c r="J13136">
        <v>12202</v>
      </c>
      <c r="K13136">
        <v>24669</v>
      </c>
      <c r="L13136">
        <v>2700</v>
      </c>
      <c r="M13136" t="s">
        <v>2043</v>
      </c>
      <c r="N13136" t="s">
        <v>2043</v>
      </c>
      <c r="O13136" t="s">
        <v>2046</v>
      </c>
      <c r="P13136" t="s">
        <v>2043</v>
      </c>
    </row>
    <row r="13137" spans="1:16" x14ac:dyDescent="0.2">
      <c r="A13137" t="s">
        <v>2300</v>
      </c>
      <c r="B13137">
        <v>196</v>
      </c>
      <c r="C13137">
        <v>2022</v>
      </c>
      <c r="D13137" t="s">
        <v>166</v>
      </c>
      <c r="E13137" t="s">
        <v>2118</v>
      </c>
      <c r="F13137" t="s">
        <v>255</v>
      </c>
      <c r="G13137" t="s">
        <v>1733</v>
      </c>
      <c r="H13137">
        <v>15812</v>
      </c>
      <c r="I13137">
        <v>18409</v>
      </c>
      <c r="J13137">
        <v>3214</v>
      </c>
      <c r="K13137">
        <v>12531</v>
      </c>
      <c r="L13137">
        <v>10640</v>
      </c>
      <c r="M13137" t="s">
        <v>2046</v>
      </c>
      <c r="N13137" t="s">
        <v>2043</v>
      </c>
      <c r="O13137" t="s">
        <v>2043</v>
      </c>
      <c r="P13137" t="s">
        <v>2043</v>
      </c>
    </row>
    <row r="13138" spans="1:16" x14ac:dyDescent="0.2">
      <c r="A13138" t="s">
        <v>2652</v>
      </c>
      <c r="B13138">
        <v>197</v>
      </c>
      <c r="C13138">
        <v>2022</v>
      </c>
      <c r="D13138" t="s">
        <v>21</v>
      </c>
      <c r="E13138" t="s">
        <v>920</v>
      </c>
      <c r="F13138" t="s">
        <v>22</v>
      </c>
      <c r="G13138" t="s">
        <v>1502</v>
      </c>
      <c r="H13138">
        <v>8896</v>
      </c>
      <c r="I13138">
        <v>18389</v>
      </c>
      <c r="J13138">
        <v>558</v>
      </c>
      <c r="K13138">
        <v>12917</v>
      </c>
      <c r="L13138">
        <v>4208</v>
      </c>
      <c r="M13138" t="s">
        <v>2043</v>
      </c>
      <c r="N13138" t="s">
        <v>2043</v>
      </c>
      <c r="O13138" t="s">
        <v>2043</v>
      </c>
      <c r="P13138" t="s">
        <v>2043</v>
      </c>
    </row>
    <row r="13139" spans="1:16" x14ac:dyDescent="0.2">
      <c r="A13139" t="s">
        <v>2223</v>
      </c>
      <c r="B13139">
        <v>198</v>
      </c>
      <c r="C13139">
        <v>2022</v>
      </c>
      <c r="D13139" t="s">
        <v>974</v>
      </c>
      <c r="E13139" t="s">
        <v>2045</v>
      </c>
      <c r="F13139" t="s">
        <v>22</v>
      </c>
      <c r="G13139" t="s">
        <v>1502</v>
      </c>
      <c r="H13139">
        <v>169330</v>
      </c>
      <c r="I13139">
        <v>18344</v>
      </c>
      <c r="J13139">
        <v>7769</v>
      </c>
      <c r="K13139">
        <v>24676</v>
      </c>
      <c r="L13139">
        <v>31000</v>
      </c>
      <c r="M13139" t="s">
        <v>2043</v>
      </c>
      <c r="N13139" t="s">
        <v>2043</v>
      </c>
      <c r="O13139" t="s">
        <v>2043</v>
      </c>
      <c r="P13139" t="s">
        <v>2043</v>
      </c>
    </row>
    <row r="13140" spans="1:16" x14ac:dyDescent="0.2">
      <c r="A13140" t="s">
        <v>2123</v>
      </c>
      <c r="B13140">
        <v>199</v>
      </c>
      <c r="C13140">
        <v>2022</v>
      </c>
      <c r="D13140" t="s">
        <v>1727</v>
      </c>
      <c r="E13140" t="s">
        <v>2064</v>
      </c>
      <c r="F13140" t="s">
        <v>142</v>
      </c>
      <c r="G13140" t="s">
        <v>1480</v>
      </c>
      <c r="H13140">
        <v>58242</v>
      </c>
      <c r="I13140">
        <v>18236</v>
      </c>
      <c r="J13140">
        <v>2303</v>
      </c>
      <c r="K13140">
        <v>24715</v>
      </c>
      <c r="L13140">
        <v>86700</v>
      </c>
      <c r="M13140" t="s">
        <v>2043</v>
      </c>
      <c r="N13140" t="s">
        <v>2043</v>
      </c>
      <c r="O13140" t="s">
        <v>2043</v>
      </c>
      <c r="P13140" t="s">
        <v>2043</v>
      </c>
    </row>
    <row r="13141" spans="1:16" x14ac:dyDescent="0.2">
      <c r="A13141" t="s">
        <v>2331</v>
      </c>
      <c r="B13141">
        <v>200</v>
      </c>
      <c r="C13141">
        <v>2022</v>
      </c>
      <c r="D13141" t="s">
        <v>998</v>
      </c>
      <c r="E13141" t="s">
        <v>115</v>
      </c>
      <c r="F13141" t="s">
        <v>98</v>
      </c>
      <c r="G13141" t="s">
        <v>1499</v>
      </c>
      <c r="H13141">
        <v>6599</v>
      </c>
      <c r="I13141">
        <v>18218</v>
      </c>
      <c r="J13141">
        <v>465</v>
      </c>
      <c r="K13141">
        <v>12618</v>
      </c>
      <c r="L13141">
        <v>18000</v>
      </c>
      <c r="M13141" t="s">
        <v>2043</v>
      </c>
      <c r="N13141" t="s">
        <v>2043</v>
      </c>
      <c r="O13141" t="s">
        <v>2043</v>
      </c>
      <c r="P13141" t="s">
        <v>2043</v>
      </c>
    </row>
    <row r="13142" spans="1:16" x14ac:dyDescent="0.2">
      <c r="A13142" t="s">
        <v>2167</v>
      </c>
      <c r="B13142">
        <v>201</v>
      </c>
      <c r="C13142">
        <v>2022</v>
      </c>
      <c r="D13142" t="s">
        <v>980</v>
      </c>
      <c r="E13142" t="s">
        <v>2055</v>
      </c>
      <c r="F13142" t="s">
        <v>72</v>
      </c>
      <c r="G13142" t="s">
        <v>1421</v>
      </c>
      <c r="H13142">
        <v>40782</v>
      </c>
      <c r="I13142">
        <v>18127</v>
      </c>
      <c r="J13142">
        <v>2340</v>
      </c>
      <c r="K13142">
        <v>31842</v>
      </c>
      <c r="L13142">
        <v>35000</v>
      </c>
      <c r="M13142" t="s">
        <v>2043</v>
      </c>
      <c r="N13142" t="s">
        <v>2043</v>
      </c>
      <c r="O13142" t="s">
        <v>2043</v>
      </c>
      <c r="P13142" t="s">
        <v>2043</v>
      </c>
    </row>
    <row r="13143" spans="1:16" x14ac:dyDescent="0.2">
      <c r="A13143" t="s">
        <v>2312</v>
      </c>
      <c r="B13143">
        <v>202</v>
      </c>
      <c r="C13143">
        <v>2022</v>
      </c>
      <c r="D13143" t="s">
        <v>17</v>
      </c>
      <c r="E13143" t="s">
        <v>17</v>
      </c>
      <c r="F13143" t="s">
        <v>44</v>
      </c>
      <c r="G13143" t="s">
        <v>1608</v>
      </c>
      <c r="H13143">
        <v>1523</v>
      </c>
      <c r="I13143">
        <v>18035</v>
      </c>
      <c r="J13143">
        <v>35</v>
      </c>
      <c r="K13143">
        <v>11622</v>
      </c>
      <c r="L13143">
        <v>71000</v>
      </c>
      <c r="M13143" t="s">
        <v>2043</v>
      </c>
      <c r="N13143" t="s">
        <v>2043</v>
      </c>
      <c r="O13143" t="s">
        <v>2043</v>
      </c>
      <c r="P13143" t="s">
        <v>2043</v>
      </c>
    </row>
    <row r="13144" spans="1:16" x14ac:dyDescent="0.2">
      <c r="A13144" t="s">
        <v>193</v>
      </c>
      <c r="B13144">
        <v>203</v>
      </c>
      <c r="C13144">
        <v>2022</v>
      </c>
      <c r="D13144" t="s">
        <v>193</v>
      </c>
      <c r="E13144" t="s">
        <v>2143</v>
      </c>
      <c r="F13144" t="s">
        <v>22</v>
      </c>
      <c r="G13144" t="s">
        <v>1403</v>
      </c>
      <c r="H13144">
        <v>65803</v>
      </c>
      <c r="I13144">
        <v>17931</v>
      </c>
      <c r="J13144">
        <v>1816</v>
      </c>
      <c r="K13144">
        <v>29097</v>
      </c>
      <c r="L13144">
        <v>48500</v>
      </c>
      <c r="M13144" t="s">
        <v>2043</v>
      </c>
      <c r="N13144" t="s">
        <v>2043</v>
      </c>
      <c r="O13144" t="s">
        <v>2043</v>
      </c>
      <c r="P13144" t="s">
        <v>2043</v>
      </c>
    </row>
    <row r="13145" spans="1:16" x14ac:dyDescent="0.2">
      <c r="A13145" t="s">
        <v>2703</v>
      </c>
      <c r="B13145">
        <v>204</v>
      </c>
      <c r="C13145">
        <v>2022</v>
      </c>
      <c r="D13145" t="s">
        <v>100</v>
      </c>
      <c r="E13145" t="s">
        <v>112</v>
      </c>
      <c r="F13145" t="s">
        <v>98</v>
      </c>
      <c r="G13145" t="s">
        <v>1756</v>
      </c>
      <c r="H13145">
        <v>13160</v>
      </c>
      <c r="I13145">
        <v>17886</v>
      </c>
      <c r="J13145">
        <v>1269</v>
      </c>
      <c r="K13145">
        <v>54843</v>
      </c>
      <c r="L13145">
        <v>37000</v>
      </c>
      <c r="M13145" t="s">
        <v>2043</v>
      </c>
      <c r="N13145" t="s">
        <v>2043</v>
      </c>
      <c r="O13145" t="s">
        <v>2043</v>
      </c>
      <c r="P13145" t="s">
        <v>2043</v>
      </c>
    </row>
    <row r="13146" spans="1:16" x14ac:dyDescent="0.2">
      <c r="A13146" t="s">
        <v>2201</v>
      </c>
      <c r="B13146">
        <v>205</v>
      </c>
      <c r="C13146">
        <v>2022</v>
      </c>
      <c r="D13146" t="s">
        <v>27</v>
      </c>
      <c r="E13146" t="s">
        <v>27</v>
      </c>
      <c r="F13146" t="s">
        <v>181</v>
      </c>
      <c r="G13146" t="s">
        <v>1549</v>
      </c>
      <c r="H13146">
        <v>16743</v>
      </c>
      <c r="I13146">
        <v>17881</v>
      </c>
      <c r="J13146">
        <v>2411</v>
      </c>
      <c r="K13146">
        <v>48002</v>
      </c>
      <c r="L13146">
        <v>14500</v>
      </c>
      <c r="M13146" t="s">
        <v>2043</v>
      </c>
      <c r="N13146" t="s">
        <v>2043</v>
      </c>
      <c r="O13146" t="s">
        <v>2043</v>
      </c>
      <c r="P13146" t="s">
        <v>2043</v>
      </c>
    </row>
    <row r="13147" spans="1:16" x14ac:dyDescent="0.2">
      <c r="A13147" t="s">
        <v>2635</v>
      </c>
      <c r="B13147">
        <v>206</v>
      </c>
      <c r="C13147">
        <v>2022</v>
      </c>
      <c r="D13147" t="s">
        <v>74</v>
      </c>
      <c r="E13147" t="s">
        <v>74</v>
      </c>
      <c r="F13147" t="s">
        <v>177</v>
      </c>
      <c r="G13147" t="s">
        <v>1752</v>
      </c>
      <c r="H13147">
        <v>47970</v>
      </c>
      <c r="I13147">
        <v>17814</v>
      </c>
      <c r="J13147">
        <v>1846</v>
      </c>
      <c r="K13147">
        <v>34709</v>
      </c>
      <c r="L13147">
        <v>47000</v>
      </c>
      <c r="M13147" t="s">
        <v>2043</v>
      </c>
      <c r="N13147" t="s">
        <v>2043</v>
      </c>
      <c r="O13147" t="s">
        <v>2043</v>
      </c>
      <c r="P13147" t="s">
        <v>2043</v>
      </c>
    </row>
    <row r="13148" spans="1:16" x14ac:dyDescent="0.2">
      <c r="A13148" t="s">
        <v>2583</v>
      </c>
      <c r="B13148">
        <v>207</v>
      </c>
      <c r="C13148">
        <v>2022</v>
      </c>
      <c r="D13148" t="s">
        <v>1353</v>
      </c>
      <c r="E13148" t="s">
        <v>2045</v>
      </c>
      <c r="F13148" t="s">
        <v>35</v>
      </c>
      <c r="G13148" t="s">
        <v>2537</v>
      </c>
      <c r="H13148">
        <v>7977</v>
      </c>
      <c r="I13148">
        <v>17729</v>
      </c>
      <c r="J13148">
        <v>149</v>
      </c>
      <c r="K13148">
        <v>22038</v>
      </c>
      <c r="L13148">
        <v>134000</v>
      </c>
      <c r="M13148" t="s">
        <v>2043</v>
      </c>
      <c r="N13148" t="s">
        <v>2043</v>
      </c>
      <c r="O13148" t="s">
        <v>2043</v>
      </c>
      <c r="P13148" t="s">
        <v>2043</v>
      </c>
    </row>
    <row r="13149" spans="1:16" x14ac:dyDescent="0.2">
      <c r="A13149" t="s">
        <v>2705</v>
      </c>
      <c r="B13149">
        <v>208</v>
      </c>
      <c r="C13149">
        <v>2022</v>
      </c>
      <c r="D13149" t="s">
        <v>1359</v>
      </c>
      <c r="E13149" t="s">
        <v>2143</v>
      </c>
      <c r="F13149" t="s">
        <v>55</v>
      </c>
      <c r="G13149" t="s">
        <v>1413</v>
      </c>
      <c r="H13149">
        <v>78656</v>
      </c>
      <c r="I13149">
        <v>17661</v>
      </c>
      <c r="J13149">
        <v>166</v>
      </c>
      <c r="K13149">
        <v>13926</v>
      </c>
      <c r="L13149">
        <v>8521</v>
      </c>
      <c r="M13149" t="s">
        <v>2046</v>
      </c>
      <c r="N13149" t="s">
        <v>2043</v>
      </c>
      <c r="O13149" t="s">
        <v>2043</v>
      </c>
      <c r="P13149" t="s">
        <v>2043</v>
      </c>
    </row>
    <row r="13150" spans="1:16" x14ac:dyDescent="0.2">
      <c r="A13150" t="s">
        <v>1178</v>
      </c>
      <c r="B13150">
        <v>209</v>
      </c>
      <c r="C13150">
        <v>2022</v>
      </c>
      <c r="D13150" t="s">
        <v>17</v>
      </c>
      <c r="E13150" t="s">
        <v>17</v>
      </c>
      <c r="F13150" t="s">
        <v>53</v>
      </c>
      <c r="G13150" t="s">
        <v>1479</v>
      </c>
      <c r="H13150">
        <v>4029</v>
      </c>
      <c r="I13150">
        <v>17478</v>
      </c>
      <c r="J13150">
        <v>764</v>
      </c>
      <c r="K13150">
        <v>21402</v>
      </c>
      <c r="L13150">
        <v>72000</v>
      </c>
      <c r="M13150" t="s">
        <v>2043</v>
      </c>
      <c r="N13150" t="s">
        <v>2043</v>
      </c>
      <c r="O13150" t="s">
        <v>2043</v>
      </c>
      <c r="P13150" t="s">
        <v>2043</v>
      </c>
    </row>
    <row r="13151" spans="1:16" x14ac:dyDescent="0.2">
      <c r="A13151" t="s">
        <v>2658</v>
      </c>
      <c r="B13151">
        <v>210</v>
      </c>
      <c r="C13151">
        <v>2022</v>
      </c>
      <c r="D13151" t="s">
        <v>1363</v>
      </c>
      <c r="E13151" t="s">
        <v>2045</v>
      </c>
      <c r="F13151" t="s">
        <v>55</v>
      </c>
      <c r="G13151" t="s">
        <v>1413</v>
      </c>
      <c r="H13151">
        <v>69753</v>
      </c>
      <c r="I13151">
        <v>17455</v>
      </c>
      <c r="J13151">
        <v>496</v>
      </c>
      <c r="K13151">
        <v>38774</v>
      </c>
      <c r="L13151">
        <v>29300</v>
      </c>
      <c r="M13151" t="s">
        <v>2043</v>
      </c>
      <c r="N13151" t="s">
        <v>2043</v>
      </c>
      <c r="O13151" t="s">
        <v>2043</v>
      </c>
      <c r="P13151" t="s">
        <v>2043</v>
      </c>
    </row>
    <row r="13152" spans="1:16" x14ac:dyDescent="0.2">
      <c r="A13152" t="s">
        <v>2175</v>
      </c>
      <c r="B13152">
        <v>211</v>
      </c>
      <c r="C13152">
        <v>2022</v>
      </c>
      <c r="D13152" t="s">
        <v>1077</v>
      </c>
      <c r="E13152" t="s">
        <v>2054</v>
      </c>
      <c r="F13152" t="s">
        <v>28</v>
      </c>
      <c r="G13152" t="s">
        <v>1406</v>
      </c>
      <c r="H13152">
        <v>63742</v>
      </c>
      <c r="I13152">
        <v>17421</v>
      </c>
      <c r="J13152">
        <v>2166</v>
      </c>
      <c r="K13152">
        <v>15040</v>
      </c>
      <c r="L13152">
        <v>33800</v>
      </c>
      <c r="M13152" t="s">
        <v>2043</v>
      </c>
      <c r="N13152" t="s">
        <v>2043</v>
      </c>
      <c r="O13152" t="s">
        <v>2043</v>
      </c>
      <c r="P13152" t="s">
        <v>2043</v>
      </c>
    </row>
    <row r="13153" spans="1:16" x14ac:dyDescent="0.2">
      <c r="A13153" t="s">
        <v>1849</v>
      </c>
      <c r="B13153">
        <v>212</v>
      </c>
      <c r="C13153">
        <v>2022</v>
      </c>
      <c r="D13153" t="s">
        <v>1104</v>
      </c>
      <c r="E13153" t="s">
        <v>2054</v>
      </c>
      <c r="F13153" t="s">
        <v>33</v>
      </c>
      <c r="G13153" t="s">
        <v>1850</v>
      </c>
      <c r="H13153">
        <v>22843</v>
      </c>
      <c r="I13153">
        <v>17253</v>
      </c>
      <c r="J13153">
        <v>1689</v>
      </c>
      <c r="K13153">
        <v>28180</v>
      </c>
      <c r="L13153">
        <v>71300</v>
      </c>
      <c r="M13153" t="s">
        <v>2043</v>
      </c>
      <c r="N13153" t="s">
        <v>2043</v>
      </c>
      <c r="O13153" t="s">
        <v>2043</v>
      </c>
      <c r="P13153" t="s">
        <v>2043</v>
      </c>
    </row>
    <row r="13154" spans="1:16" x14ac:dyDescent="0.2">
      <c r="A13154" t="s">
        <v>2095</v>
      </c>
      <c r="B13154">
        <v>213</v>
      </c>
      <c r="C13154">
        <v>2022</v>
      </c>
      <c r="D13154" t="s">
        <v>46</v>
      </c>
      <c r="E13154" t="s">
        <v>46</v>
      </c>
      <c r="F13154" t="s">
        <v>47</v>
      </c>
      <c r="G13154" t="s">
        <v>1454</v>
      </c>
      <c r="H13154">
        <v>37740</v>
      </c>
      <c r="I13154">
        <v>17160</v>
      </c>
      <c r="J13154">
        <v>6467</v>
      </c>
      <c r="K13154">
        <v>45707</v>
      </c>
      <c r="L13154">
        <v>28000</v>
      </c>
      <c r="M13154" t="s">
        <v>2043</v>
      </c>
      <c r="N13154" t="s">
        <v>2043</v>
      </c>
      <c r="O13154" t="s">
        <v>2043</v>
      </c>
      <c r="P13154" t="s">
        <v>2043</v>
      </c>
    </row>
    <row r="13155" spans="1:16" x14ac:dyDescent="0.2">
      <c r="A13155" t="s">
        <v>2278</v>
      </c>
      <c r="B13155">
        <v>214</v>
      </c>
      <c r="C13155">
        <v>2022</v>
      </c>
      <c r="D13155" t="s">
        <v>824</v>
      </c>
      <c r="E13155" t="s">
        <v>112</v>
      </c>
      <c r="F13155" t="s">
        <v>18</v>
      </c>
      <c r="G13155" t="s">
        <v>1623</v>
      </c>
      <c r="H13155">
        <v>100978</v>
      </c>
      <c r="I13155">
        <v>17108</v>
      </c>
      <c r="J13155">
        <v>1994</v>
      </c>
      <c r="K13155">
        <v>34631</v>
      </c>
      <c r="L13155">
        <v>46000</v>
      </c>
      <c r="M13155" t="s">
        <v>2043</v>
      </c>
      <c r="N13155" t="s">
        <v>2043</v>
      </c>
      <c r="O13155" t="s">
        <v>2043</v>
      </c>
      <c r="P13155" t="s">
        <v>2043</v>
      </c>
    </row>
    <row r="13156" spans="1:16" x14ac:dyDescent="0.2">
      <c r="A13156" t="s">
        <v>2178</v>
      </c>
      <c r="B13156">
        <v>215</v>
      </c>
      <c r="C13156">
        <v>2022</v>
      </c>
      <c r="D13156" t="s">
        <v>214</v>
      </c>
      <c r="E13156" t="s">
        <v>920</v>
      </c>
      <c r="F13156" t="s">
        <v>177</v>
      </c>
      <c r="G13156" t="s">
        <v>1500</v>
      </c>
      <c r="H13156">
        <v>166264</v>
      </c>
      <c r="I13156">
        <v>17069</v>
      </c>
      <c r="J13156">
        <v>3573</v>
      </c>
      <c r="K13156">
        <v>140912</v>
      </c>
      <c r="L13156">
        <v>15000</v>
      </c>
      <c r="M13156" t="s">
        <v>2043</v>
      </c>
      <c r="N13156" t="s">
        <v>2043</v>
      </c>
      <c r="O13156" t="s">
        <v>2043</v>
      </c>
      <c r="P13156" t="s">
        <v>2043</v>
      </c>
    </row>
    <row r="13157" spans="1:16" x14ac:dyDescent="0.2">
      <c r="A13157" t="s">
        <v>2302</v>
      </c>
      <c r="B13157">
        <v>216</v>
      </c>
      <c r="C13157">
        <v>2022</v>
      </c>
      <c r="D13157" t="s">
        <v>223</v>
      </c>
      <c r="E13157" t="s">
        <v>920</v>
      </c>
      <c r="F13157" t="s">
        <v>22</v>
      </c>
      <c r="G13157" t="s">
        <v>1403</v>
      </c>
      <c r="H13157">
        <v>17244</v>
      </c>
      <c r="I13157">
        <v>16950</v>
      </c>
      <c r="J13157">
        <v>71</v>
      </c>
      <c r="K13157">
        <v>15208</v>
      </c>
      <c r="L13157">
        <v>2430</v>
      </c>
      <c r="M13157" t="s">
        <v>2043</v>
      </c>
      <c r="N13157" t="s">
        <v>2043</v>
      </c>
      <c r="O13157" t="s">
        <v>2043</v>
      </c>
      <c r="P13157" t="s">
        <v>2043</v>
      </c>
    </row>
    <row r="13158" spans="1:16" x14ac:dyDescent="0.2">
      <c r="A13158" t="s">
        <v>2198</v>
      </c>
      <c r="B13158">
        <v>217</v>
      </c>
      <c r="C13158">
        <v>2022</v>
      </c>
      <c r="D13158" t="s">
        <v>30</v>
      </c>
      <c r="E13158" t="s">
        <v>2045</v>
      </c>
      <c r="F13158" t="s">
        <v>55</v>
      </c>
      <c r="G13158" t="s">
        <v>1456</v>
      </c>
      <c r="H13158">
        <v>15536</v>
      </c>
      <c r="I13158">
        <v>16922</v>
      </c>
      <c r="J13158">
        <v>821</v>
      </c>
      <c r="K13158">
        <v>26132</v>
      </c>
      <c r="L13158">
        <v>65600</v>
      </c>
      <c r="M13158" t="s">
        <v>2043</v>
      </c>
      <c r="N13158" t="s">
        <v>2043</v>
      </c>
      <c r="O13158" t="s">
        <v>2043</v>
      </c>
      <c r="P13158" t="s">
        <v>2043</v>
      </c>
    </row>
    <row r="13159" spans="1:16" x14ac:dyDescent="0.2">
      <c r="A13159" t="s">
        <v>2191</v>
      </c>
      <c r="B13159">
        <v>218</v>
      </c>
      <c r="C13159">
        <v>2022</v>
      </c>
      <c r="D13159" t="s">
        <v>46</v>
      </c>
      <c r="E13159" t="s">
        <v>46</v>
      </c>
      <c r="F13159" t="s">
        <v>98</v>
      </c>
      <c r="G13159" t="s">
        <v>1499</v>
      </c>
      <c r="H13159">
        <v>30952</v>
      </c>
      <c r="I13159">
        <v>16802</v>
      </c>
      <c r="J13159">
        <v>1439</v>
      </c>
      <c r="K13159">
        <v>21351</v>
      </c>
      <c r="L13159">
        <v>49300</v>
      </c>
      <c r="M13159" t="s">
        <v>2043</v>
      </c>
      <c r="N13159" t="s">
        <v>2043</v>
      </c>
      <c r="O13159" t="s">
        <v>2043</v>
      </c>
      <c r="P13159" t="s">
        <v>2043</v>
      </c>
    </row>
    <row r="13160" spans="1:16" x14ac:dyDescent="0.2">
      <c r="A13160" t="s">
        <v>2179</v>
      </c>
      <c r="B13160">
        <v>219</v>
      </c>
      <c r="C13160">
        <v>2022</v>
      </c>
      <c r="D13160" t="s">
        <v>214</v>
      </c>
      <c r="E13160" t="s">
        <v>920</v>
      </c>
      <c r="F13160" t="s">
        <v>53</v>
      </c>
      <c r="G13160" t="s">
        <v>1471</v>
      </c>
      <c r="H13160">
        <v>50339</v>
      </c>
      <c r="I13160">
        <v>16792</v>
      </c>
      <c r="J13160">
        <v>2488</v>
      </c>
      <c r="K13160">
        <v>87669</v>
      </c>
      <c r="L13160">
        <v>16688</v>
      </c>
      <c r="M13160" t="s">
        <v>2043</v>
      </c>
      <c r="N13160" t="s">
        <v>2046</v>
      </c>
      <c r="O13160" t="s">
        <v>2043</v>
      </c>
      <c r="P13160" t="s">
        <v>2043</v>
      </c>
    </row>
    <row r="13161" spans="1:16" x14ac:dyDescent="0.2">
      <c r="A13161" t="s">
        <v>2182</v>
      </c>
      <c r="B13161">
        <v>220</v>
      </c>
      <c r="C13161">
        <v>2022</v>
      </c>
      <c r="D13161" t="s">
        <v>1838</v>
      </c>
      <c r="E13161" t="s">
        <v>2042</v>
      </c>
      <c r="F13161" t="s">
        <v>55</v>
      </c>
      <c r="G13161" t="s">
        <v>1413</v>
      </c>
      <c r="H13161">
        <v>5207</v>
      </c>
      <c r="I13161">
        <v>16670</v>
      </c>
      <c r="J13161">
        <v>256</v>
      </c>
      <c r="K13161">
        <v>12761</v>
      </c>
      <c r="L13161">
        <v>97000</v>
      </c>
      <c r="M13161" t="s">
        <v>2043</v>
      </c>
      <c r="N13161" t="s">
        <v>2043</v>
      </c>
      <c r="O13161" t="s">
        <v>2043</v>
      </c>
      <c r="P13161" t="s">
        <v>2043</v>
      </c>
    </row>
    <row r="13162" spans="1:16" x14ac:dyDescent="0.2">
      <c r="A13162" t="s">
        <v>2619</v>
      </c>
      <c r="B13162">
        <v>221</v>
      </c>
      <c r="C13162">
        <v>2022</v>
      </c>
      <c r="D13162" t="s">
        <v>24</v>
      </c>
      <c r="E13162" t="s">
        <v>2042</v>
      </c>
      <c r="F13162" t="s">
        <v>146</v>
      </c>
      <c r="G13162" t="s">
        <v>1845</v>
      </c>
      <c r="H13162">
        <v>9147</v>
      </c>
      <c r="I13162">
        <v>16667</v>
      </c>
      <c r="J13162">
        <v>427</v>
      </c>
      <c r="K13162">
        <v>5669</v>
      </c>
      <c r="L13162">
        <v>34000</v>
      </c>
      <c r="M13162" t="s">
        <v>2043</v>
      </c>
      <c r="N13162" t="s">
        <v>2043</v>
      </c>
      <c r="O13162" t="s">
        <v>2043</v>
      </c>
      <c r="P13162" t="s">
        <v>2043</v>
      </c>
    </row>
    <row r="13163" spans="1:16" x14ac:dyDescent="0.2">
      <c r="A13163" t="s">
        <v>2257</v>
      </c>
      <c r="B13163">
        <v>222</v>
      </c>
      <c r="C13163">
        <v>2022</v>
      </c>
      <c r="D13163" t="s">
        <v>97</v>
      </c>
      <c r="E13163" t="s">
        <v>2044</v>
      </c>
      <c r="F13163" t="s">
        <v>142</v>
      </c>
      <c r="G13163" t="s">
        <v>1790</v>
      </c>
      <c r="H13163">
        <v>7355</v>
      </c>
      <c r="I13163">
        <v>16658</v>
      </c>
      <c r="J13163">
        <v>617</v>
      </c>
      <c r="K13163">
        <v>92175</v>
      </c>
      <c r="L13163">
        <v>3500</v>
      </c>
      <c r="M13163" t="s">
        <v>2043</v>
      </c>
      <c r="N13163" t="s">
        <v>2046</v>
      </c>
      <c r="O13163" t="s">
        <v>2043</v>
      </c>
      <c r="P13163" t="s">
        <v>2043</v>
      </c>
    </row>
    <row r="13164" spans="1:16" x14ac:dyDescent="0.2">
      <c r="A13164" t="s">
        <v>2186</v>
      </c>
      <c r="B13164">
        <v>223</v>
      </c>
      <c r="C13164">
        <v>2022</v>
      </c>
      <c r="D13164" t="s">
        <v>223</v>
      </c>
      <c r="E13164" t="s">
        <v>920</v>
      </c>
      <c r="F13164" t="s">
        <v>22</v>
      </c>
      <c r="G13164" t="s">
        <v>1403</v>
      </c>
      <c r="H13164">
        <v>42878</v>
      </c>
      <c r="I13164">
        <v>16610</v>
      </c>
      <c r="J13164">
        <v>1784</v>
      </c>
      <c r="K13164">
        <v>70416</v>
      </c>
      <c r="L13164">
        <v>10529</v>
      </c>
      <c r="M13164" t="s">
        <v>2043</v>
      </c>
      <c r="N13164" t="s">
        <v>2043</v>
      </c>
      <c r="O13164" t="s">
        <v>2043</v>
      </c>
      <c r="P13164" t="s">
        <v>2043</v>
      </c>
    </row>
    <row r="13165" spans="1:16" x14ac:dyDescent="0.2">
      <c r="A13165" t="s">
        <v>2227</v>
      </c>
      <c r="B13165">
        <v>224</v>
      </c>
      <c r="C13165">
        <v>2022</v>
      </c>
      <c r="D13165" t="s">
        <v>223</v>
      </c>
      <c r="E13165" t="s">
        <v>920</v>
      </c>
      <c r="F13165" t="s">
        <v>116</v>
      </c>
      <c r="G13165" t="s">
        <v>1529</v>
      </c>
      <c r="H13165">
        <v>31516</v>
      </c>
      <c r="I13165">
        <v>16540</v>
      </c>
      <c r="J13165">
        <v>1500</v>
      </c>
      <c r="K13165">
        <v>23622</v>
      </c>
      <c r="L13165">
        <v>2847</v>
      </c>
      <c r="M13165" t="s">
        <v>2043</v>
      </c>
      <c r="N13165" t="s">
        <v>2043</v>
      </c>
      <c r="O13165" t="s">
        <v>2043</v>
      </c>
      <c r="P13165" t="s">
        <v>2043</v>
      </c>
    </row>
    <row r="13166" spans="1:16" x14ac:dyDescent="0.2">
      <c r="A13166" t="s">
        <v>2586</v>
      </c>
      <c r="B13166">
        <v>225</v>
      </c>
      <c r="C13166">
        <v>2022</v>
      </c>
      <c r="D13166" t="s">
        <v>1164</v>
      </c>
      <c r="E13166" t="s">
        <v>2061</v>
      </c>
      <c r="F13166" t="s">
        <v>93</v>
      </c>
      <c r="G13166" t="s">
        <v>1457</v>
      </c>
      <c r="H13166">
        <v>17269</v>
      </c>
      <c r="I13166">
        <v>16524</v>
      </c>
      <c r="J13166">
        <v>1416</v>
      </c>
      <c r="K13166">
        <v>7610</v>
      </c>
      <c r="L13166">
        <v>19070</v>
      </c>
      <c r="M13166" t="s">
        <v>2043</v>
      </c>
      <c r="N13166" t="s">
        <v>2043</v>
      </c>
      <c r="O13166" t="s">
        <v>2043</v>
      </c>
      <c r="P13166" t="s">
        <v>2043</v>
      </c>
    </row>
    <row r="13167" spans="1:16" x14ac:dyDescent="0.2">
      <c r="A13167" t="s">
        <v>2442</v>
      </c>
      <c r="B13167">
        <v>226</v>
      </c>
      <c r="C13167">
        <v>2022</v>
      </c>
      <c r="D13167" t="s">
        <v>974</v>
      </c>
      <c r="E13167" t="s">
        <v>2045</v>
      </c>
      <c r="F13167" t="s">
        <v>55</v>
      </c>
      <c r="G13167" t="s">
        <v>1444</v>
      </c>
      <c r="H13167">
        <v>177936</v>
      </c>
      <c r="I13167">
        <v>16434</v>
      </c>
      <c r="J13167">
        <v>3162</v>
      </c>
      <c r="K13167">
        <v>12419</v>
      </c>
      <c r="L13167">
        <v>15500</v>
      </c>
      <c r="M13167" t="s">
        <v>2043</v>
      </c>
      <c r="N13167" t="s">
        <v>2046</v>
      </c>
      <c r="O13167" t="s">
        <v>2043</v>
      </c>
      <c r="P13167" t="s">
        <v>2043</v>
      </c>
    </row>
    <row r="13168" spans="1:16" x14ac:dyDescent="0.2">
      <c r="A13168" t="s">
        <v>2517</v>
      </c>
      <c r="B13168">
        <v>227</v>
      </c>
      <c r="C13168">
        <v>2022</v>
      </c>
      <c r="D13168" t="s">
        <v>1359</v>
      </c>
      <c r="E13168" t="s">
        <v>2143</v>
      </c>
      <c r="F13168" t="s">
        <v>187</v>
      </c>
      <c r="G13168" t="s">
        <v>1659</v>
      </c>
      <c r="H13168">
        <v>66133</v>
      </c>
      <c r="I13168">
        <v>16226</v>
      </c>
      <c r="J13168">
        <v>1334</v>
      </c>
      <c r="K13168">
        <v>76249</v>
      </c>
      <c r="L13168">
        <v>44000</v>
      </c>
      <c r="M13168" t="s">
        <v>2043</v>
      </c>
      <c r="N13168" t="s">
        <v>2043</v>
      </c>
      <c r="O13168" t="s">
        <v>2043</v>
      </c>
      <c r="P13168" t="s">
        <v>2043</v>
      </c>
    </row>
    <row r="13169" spans="1:16" x14ac:dyDescent="0.2">
      <c r="A13169" t="s">
        <v>1788</v>
      </c>
      <c r="B13169">
        <v>228</v>
      </c>
      <c r="C13169">
        <v>2022</v>
      </c>
      <c r="D13169" t="s">
        <v>1077</v>
      </c>
      <c r="E13169" t="s">
        <v>2054</v>
      </c>
      <c r="F13169" t="s">
        <v>28</v>
      </c>
      <c r="G13169" t="s">
        <v>1406</v>
      </c>
      <c r="H13169">
        <v>97672</v>
      </c>
      <c r="I13169">
        <v>16215</v>
      </c>
      <c r="J13169">
        <v>2870</v>
      </c>
      <c r="K13169">
        <v>21971</v>
      </c>
      <c r="L13169">
        <v>53320</v>
      </c>
      <c r="M13169" t="s">
        <v>2043</v>
      </c>
      <c r="N13169" t="s">
        <v>2043</v>
      </c>
      <c r="O13169" t="s">
        <v>2043</v>
      </c>
      <c r="P13169" t="s">
        <v>2043</v>
      </c>
    </row>
    <row r="13170" spans="1:16" x14ac:dyDescent="0.2">
      <c r="A13170" t="s">
        <v>2529</v>
      </c>
      <c r="B13170">
        <v>229</v>
      </c>
      <c r="C13170">
        <v>2022</v>
      </c>
      <c r="D13170" t="s">
        <v>57</v>
      </c>
      <c r="E13170" t="s">
        <v>2044</v>
      </c>
      <c r="F13170" t="s">
        <v>28</v>
      </c>
      <c r="G13170" t="s">
        <v>1406</v>
      </c>
      <c r="H13170">
        <v>40057</v>
      </c>
      <c r="I13170">
        <v>16158</v>
      </c>
      <c r="J13170">
        <v>3759</v>
      </c>
      <c r="K13170">
        <v>444438</v>
      </c>
      <c r="L13170">
        <v>49100</v>
      </c>
      <c r="M13170" t="s">
        <v>2043</v>
      </c>
      <c r="N13170" t="s">
        <v>2043</v>
      </c>
      <c r="O13170" t="s">
        <v>2043</v>
      </c>
      <c r="P13170" t="s">
        <v>2043</v>
      </c>
    </row>
    <row r="13171" spans="1:16" x14ac:dyDescent="0.2">
      <c r="A13171" t="s">
        <v>2407</v>
      </c>
      <c r="B13171">
        <v>230</v>
      </c>
      <c r="C13171">
        <v>2022</v>
      </c>
      <c r="D13171" t="s">
        <v>1291</v>
      </c>
      <c r="E13171" t="s">
        <v>112</v>
      </c>
      <c r="F13171" t="s">
        <v>125</v>
      </c>
      <c r="G13171" t="s">
        <v>1804</v>
      </c>
      <c r="H13171">
        <v>24626</v>
      </c>
      <c r="I13171">
        <v>16121</v>
      </c>
      <c r="J13171">
        <v>2377</v>
      </c>
      <c r="K13171">
        <v>20385</v>
      </c>
      <c r="L13171">
        <v>71725</v>
      </c>
      <c r="M13171" t="s">
        <v>2043</v>
      </c>
      <c r="N13171" t="s">
        <v>2043</v>
      </c>
      <c r="O13171" t="s">
        <v>2043</v>
      </c>
      <c r="P13171" t="s">
        <v>2043</v>
      </c>
    </row>
    <row r="13172" spans="1:16" x14ac:dyDescent="0.2">
      <c r="A13172" t="s">
        <v>2600</v>
      </c>
      <c r="B13172">
        <v>231</v>
      </c>
      <c r="C13172">
        <v>2022</v>
      </c>
      <c r="D13172" t="s">
        <v>100</v>
      </c>
      <c r="E13172" t="s">
        <v>112</v>
      </c>
      <c r="F13172" t="s">
        <v>28</v>
      </c>
      <c r="G13172" t="s">
        <v>2601</v>
      </c>
      <c r="H13172">
        <v>75806</v>
      </c>
      <c r="I13172">
        <v>16072</v>
      </c>
      <c r="J13172">
        <v>8075</v>
      </c>
      <c r="K13172">
        <v>25435</v>
      </c>
      <c r="L13172">
        <v>10368</v>
      </c>
      <c r="M13172" t="s">
        <v>2046</v>
      </c>
      <c r="N13172" t="s">
        <v>2043</v>
      </c>
      <c r="O13172" t="s">
        <v>2043</v>
      </c>
      <c r="P13172" t="s">
        <v>2043</v>
      </c>
    </row>
    <row r="13173" spans="1:16" x14ac:dyDescent="0.2">
      <c r="A13173" t="s">
        <v>2196</v>
      </c>
      <c r="B13173">
        <v>232</v>
      </c>
      <c r="C13173">
        <v>2022</v>
      </c>
      <c r="D13173" t="s">
        <v>980</v>
      </c>
      <c r="E13173" t="s">
        <v>2055</v>
      </c>
      <c r="F13173" t="s">
        <v>72</v>
      </c>
      <c r="G13173" t="s">
        <v>1583</v>
      </c>
      <c r="I13173">
        <v>15916</v>
      </c>
      <c r="J13173">
        <v>287</v>
      </c>
      <c r="K13173">
        <v>9560</v>
      </c>
      <c r="L13173">
        <v>9000</v>
      </c>
      <c r="M13173" t="s">
        <v>2043</v>
      </c>
      <c r="N13173" t="s">
        <v>2046</v>
      </c>
      <c r="O13173" t="s">
        <v>2043</v>
      </c>
      <c r="P13173" t="s">
        <v>2043</v>
      </c>
    </row>
    <row r="13174" spans="1:16" x14ac:dyDescent="0.2">
      <c r="A13174" t="s">
        <v>2608</v>
      </c>
      <c r="B13174">
        <v>233</v>
      </c>
      <c r="C13174">
        <v>2022</v>
      </c>
      <c r="D13174" t="s">
        <v>223</v>
      </c>
      <c r="E13174" t="s">
        <v>920</v>
      </c>
      <c r="F13174" t="s">
        <v>22</v>
      </c>
      <c r="G13174" t="s">
        <v>1403</v>
      </c>
      <c r="H13174">
        <v>35272</v>
      </c>
      <c r="I13174">
        <v>15864</v>
      </c>
      <c r="J13174">
        <v>2343</v>
      </c>
      <c r="K13174">
        <v>39258</v>
      </c>
      <c r="L13174">
        <v>1550</v>
      </c>
      <c r="M13174" t="s">
        <v>2043</v>
      </c>
      <c r="N13174" t="s">
        <v>2043</v>
      </c>
      <c r="O13174" t="s">
        <v>2043</v>
      </c>
      <c r="P13174" t="s">
        <v>2043</v>
      </c>
    </row>
    <row r="13175" spans="1:16" x14ac:dyDescent="0.2">
      <c r="A13175" t="s">
        <v>2158</v>
      </c>
      <c r="B13175">
        <v>234</v>
      </c>
      <c r="C13175">
        <v>2022</v>
      </c>
      <c r="D13175" t="s">
        <v>118</v>
      </c>
      <c r="E13175" t="s">
        <v>2061</v>
      </c>
      <c r="F13175" t="s">
        <v>22</v>
      </c>
      <c r="G13175" t="s">
        <v>1502</v>
      </c>
      <c r="H13175">
        <v>27129</v>
      </c>
      <c r="I13175">
        <v>15790</v>
      </c>
      <c r="J13175">
        <v>977</v>
      </c>
      <c r="K13175">
        <v>36320</v>
      </c>
      <c r="L13175">
        <v>55093</v>
      </c>
      <c r="M13175" t="s">
        <v>2043</v>
      </c>
      <c r="N13175" t="s">
        <v>2043</v>
      </c>
      <c r="O13175" t="s">
        <v>2043</v>
      </c>
      <c r="P13175" t="s">
        <v>2043</v>
      </c>
    </row>
    <row r="13176" spans="1:16" x14ac:dyDescent="0.2">
      <c r="A13176" t="s">
        <v>2622</v>
      </c>
      <c r="B13176">
        <v>235</v>
      </c>
      <c r="C13176">
        <v>2022</v>
      </c>
      <c r="D13176" t="s">
        <v>636</v>
      </c>
      <c r="E13176" t="s">
        <v>2045</v>
      </c>
      <c r="F13176" t="s">
        <v>55</v>
      </c>
      <c r="G13176" t="s">
        <v>1456</v>
      </c>
      <c r="H13176">
        <v>215281</v>
      </c>
      <c r="I13176">
        <v>15785</v>
      </c>
      <c r="J13176">
        <v>4822</v>
      </c>
      <c r="K13176">
        <v>27241</v>
      </c>
      <c r="L13176">
        <v>25988</v>
      </c>
      <c r="M13176" t="s">
        <v>2043</v>
      </c>
      <c r="N13176" t="s">
        <v>2043</v>
      </c>
      <c r="O13176" t="s">
        <v>2043</v>
      </c>
      <c r="P13176" t="s">
        <v>2043</v>
      </c>
    </row>
    <row r="13177" spans="1:16" x14ac:dyDescent="0.2">
      <c r="A13177" t="s">
        <v>2530</v>
      </c>
      <c r="B13177">
        <v>236</v>
      </c>
      <c r="C13177">
        <v>2022</v>
      </c>
      <c r="D13177" t="s">
        <v>79</v>
      </c>
      <c r="E13177" t="s">
        <v>2044</v>
      </c>
      <c r="F13177" t="s">
        <v>33</v>
      </c>
      <c r="G13177" t="s">
        <v>1498</v>
      </c>
      <c r="H13177">
        <v>18146</v>
      </c>
      <c r="I13177">
        <v>15752</v>
      </c>
      <c r="J13177">
        <v>4221</v>
      </c>
      <c r="K13177">
        <v>95748</v>
      </c>
      <c r="L13177">
        <v>18000</v>
      </c>
      <c r="M13177" t="s">
        <v>2043</v>
      </c>
      <c r="N13177" t="s">
        <v>2043</v>
      </c>
      <c r="O13177" t="s">
        <v>2043</v>
      </c>
      <c r="P13177" t="s">
        <v>2043</v>
      </c>
    </row>
    <row r="13178" spans="1:16" x14ac:dyDescent="0.2">
      <c r="A13178" t="s">
        <v>2659</v>
      </c>
      <c r="B13178">
        <v>237</v>
      </c>
      <c r="C13178">
        <v>2022</v>
      </c>
      <c r="D13178" t="s">
        <v>987</v>
      </c>
      <c r="E13178" t="s">
        <v>2055</v>
      </c>
      <c r="F13178" t="s">
        <v>255</v>
      </c>
      <c r="G13178" t="s">
        <v>1423</v>
      </c>
      <c r="H13178">
        <v>41775</v>
      </c>
      <c r="I13178">
        <v>15655</v>
      </c>
      <c r="J13178">
        <v>1759</v>
      </c>
      <c r="K13178">
        <v>42344</v>
      </c>
      <c r="L13178">
        <v>21000</v>
      </c>
      <c r="M13178" t="s">
        <v>2043</v>
      </c>
      <c r="N13178" t="s">
        <v>2043</v>
      </c>
      <c r="O13178" t="s">
        <v>2043</v>
      </c>
      <c r="P13178" t="s">
        <v>2043</v>
      </c>
    </row>
    <row r="13179" spans="1:16" x14ac:dyDescent="0.2">
      <c r="A13179" t="s">
        <v>2290</v>
      </c>
      <c r="B13179">
        <v>238</v>
      </c>
      <c r="C13179">
        <v>2022</v>
      </c>
      <c r="D13179" t="s">
        <v>65</v>
      </c>
      <c r="E13179" t="s">
        <v>2044</v>
      </c>
      <c r="F13179" t="s">
        <v>177</v>
      </c>
      <c r="G13179" t="s">
        <v>1554</v>
      </c>
      <c r="H13179">
        <v>13850</v>
      </c>
      <c r="I13179">
        <v>15643</v>
      </c>
      <c r="J13179">
        <v>2422</v>
      </c>
      <c r="K13179">
        <v>60690</v>
      </c>
      <c r="L13179">
        <v>28290</v>
      </c>
      <c r="M13179" t="s">
        <v>2043</v>
      </c>
      <c r="N13179" t="s">
        <v>2043</v>
      </c>
      <c r="O13179" t="s">
        <v>2043</v>
      </c>
      <c r="P13179" t="s">
        <v>2043</v>
      </c>
    </row>
    <row r="13180" spans="1:16" x14ac:dyDescent="0.2">
      <c r="A13180" t="s">
        <v>2235</v>
      </c>
      <c r="B13180">
        <v>239</v>
      </c>
      <c r="C13180">
        <v>2022</v>
      </c>
      <c r="D13180" t="s">
        <v>214</v>
      </c>
      <c r="E13180" t="s">
        <v>920</v>
      </c>
      <c r="F13180" t="s">
        <v>18</v>
      </c>
      <c r="G13180" t="s">
        <v>1401</v>
      </c>
      <c r="H13180">
        <v>25615</v>
      </c>
      <c r="I13180">
        <v>15369</v>
      </c>
      <c r="J13180">
        <v>907</v>
      </c>
      <c r="K13180">
        <v>39719</v>
      </c>
      <c r="L13180">
        <v>10300</v>
      </c>
      <c r="M13180" t="s">
        <v>2043</v>
      </c>
      <c r="N13180" t="s">
        <v>2043</v>
      </c>
      <c r="O13180" t="s">
        <v>2043</v>
      </c>
      <c r="P13180" t="s">
        <v>2043</v>
      </c>
    </row>
    <row r="13181" spans="1:16" x14ac:dyDescent="0.2">
      <c r="A13181" t="s">
        <v>2195</v>
      </c>
      <c r="B13181">
        <v>240</v>
      </c>
      <c r="C13181">
        <v>2022</v>
      </c>
      <c r="D13181" t="s">
        <v>1830</v>
      </c>
      <c r="E13181" t="s">
        <v>2042</v>
      </c>
      <c r="F13181" t="s">
        <v>25</v>
      </c>
      <c r="G13181" t="s">
        <v>1509</v>
      </c>
      <c r="H13181">
        <v>4889</v>
      </c>
      <c r="I13181">
        <v>15319</v>
      </c>
      <c r="J13181">
        <v>397</v>
      </c>
      <c r="K13181">
        <v>4048</v>
      </c>
      <c r="L13181">
        <v>10430</v>
      </c>
      <c r="M13181" t="s">
        <v>2043</v>
      </c>
      <c r="N13181" t="s">
        <v>2043</v>
      </c>
      <c r="O13181" t="s">
        <v>2043</v>
      </c>
      <c r="P13181" t="s">
        <v>2043</v>
      </c>
    </row>
    <row r="13182" spans="1:16" x14ac:dyDescent="0.2">
      <c r="A13182" t="s">
        <v>989</v>
      </c>
      <c r="B13182">
        <v>241</v>
      </c>
      <c r="C13182">
        <v>2022</v>
      </c>
      <c r="D13182" t="s">
        <v>1095</v>
      </c>
      <c r="E13182" t="s">
        <v>920</v>
      </c>
      <c r="F13182" t="s">
        <v>22</v>
      </c>
      <c r="G13182" t="s">
        <v>1403</v>
      </c>
      <c r="H13182">
        <v>34029</v>
      </c>
      <c r="I13182">
        <v>15295</v>
      </c>
      <c r="J13182">
        <v>1457</v>
      </c>
      <c r="K13182">
        <v>22321</v>
      </c>
      <c r="L13182">
        <v>40000</v>
      </c>
      <c r="M13182" t="s">
        <v>2043</v>
      </c>
      <c r="N13182" t="s">
        <v>2043</v>
      </c>
      <c r="O13182" t="s">
        <v>2043</v>
      </c>
      <c r="P13182" t="s">
        <v>2043</v>
      </c>
    </row>
    <row r="13183" spans="1:16" x14ac:dyDescent="0.2">
      <c r="A13183" t="s">
        <v>2240</v>
      </c>
      <c r="B13183">
        <v>242</v>
      </c>
      <c r="C13183">
        <v>2022</v>
      </c>
      <c r="D13183" t="s">
        <v>757</v>
      </c>
      <c r="E13183" t="s">
        <v>2143</v>
      </c>
      <c r="F13183" t="s">
        <v>41</v>
      </c>
      <c r="G13183" t="s">
        <v>1559</v>
      </c>
      <c r="H13183">
        <v>95577</v>
      </c>
      <c r="I13183">
        <v>15005</v>
      </c>
      <c r="J13183">
        <v>2599</v>
      </c>
      <c r="K13183">
        <v>48773</v>
      </c>
      <c r="L13183">
        <v>56000</v>
      </c>
      <c r="M13183" t="s">
        <v>2043</v>
      </c>
      <c r="N13183" t="s">
        <v>2046</v>
      </c>
      <c r="O13183" t="s">
        <v>2043</v>
      </c>
      <c r="P13183" t="s">
        <v>2043</v>
      </c>
    </row>
    <row r="13184" spans="1:16" x14ac:dyDescent="0.2">
      <c r="A13184" t="s">
        <v>238</v>
      </c>
      <c r="B13184">
        <v>243</v>
      </c>
      <c r="C13184">
        <v>2022</v>
      </c>
      <c r="D13184" t="s">
        <v>214</v>
      </c>
      <c r="E13184" t="s">
        <v>920</v>
      </c>
      <c r="F13184" t="s">
        <v>55</v>
      </c>
      <c r="G13184" t="s">
        <v>1525</v>
      </c>
      <c r="H13184">
        <v>26694</v>
      </c>
      <c r="I13184">
        <v>14905</v>
      </c>
      <c r="J13184">
        <v>759</v>
      </c>
      <c r="K13184">
        <v>74745</v>
      </c>
      <c r="L13184">
        <v>13003</v>
      </c>
      <c r="M13184" t="s">
        <v>2043</v>
      </c>
      <c r="N13184" t="s">
        <v>2043</v>
      </c>
      <c r="O13184" t="s">
        <v>2043</v>
      </c>
      <c r="P13184" t="s">
        <v>2043</v>
      </c>
    </row>
    <row r="13185" spans="1:16" x14ac:dyDescent="0.2">
      <c r="A13185" t="s">
        <v>2319</v>
      </c>
      <c r="B13185">
        <v>244</v>
      </c>
      <c r="C13185">
        <v>2022</v>
      </c>
      <c r="D13185" t="s">
        <v>17</v>
      </c>
      <c r="E13185" t="s">
        <v>17</v>
      </c>
      <c r="F13185" t="s">
        <v>18</v>
      </c>
      <c r="G13185" t="s">
        <v>1605</v>
      </c>
      <c r="H13185">
        <v>9335</v>
      </c>
      <c r="I13185">
        <v>14838</v>
      </c>
      <c r="J13185">
        <v>537</v>
      </c>
      <c r="K13185">
        <v>16575</v>
      </c>
      <c r="L13185">
        <v>49300</v>
      </c>
      <c r="M13185" t="s">
        <v>2043</v>
      </c>
      <c r="N13185" t="s">
        <v>2043</v>
      </c>
      <c r="O13185" t="s">
        <v>2043</v>
      </c>
      <c r="P13185" t="s">
        <v>2043</v>
      </c>
    </row>
    <row r="13186" spans="1:16" x14ac:dyDescent="0.2">
      <c r="A13186" t="s">
        <v>2215</v>
      </c>
      <c r="B13186">
        <v>245</v>
      </c>
      <c r="C13186">
        <v>2022</v>
      </c>
      <c r="D13186" t="s">
        <v>24</v>
      </c>
      <c r="E13186" t="s">
        <v>2042</v>
      </c>
      <c r="F13186" t="s">
        <v>93</v>
      </c>
      <c r="G13186" t="s">
        <v>1457</v>
      </c>
      <c r="H13186">
        <v>4321</v>
      </c>
      <c r="I13186">
        <v>14789</v>
      </c>
      <c r="J13186">
        <v>178</v>
      </c>
      <c r="K13186">
        <v>8869</v>
      </c>
      <c r="L13186">
        <v>72000</v>
      </c>
      <c r="M13186" t="s">
        <v>2043</v>
      </c>
      <c r="N13186" t="s">
        <v>2043</v>
      </c>
      <c r="O13186" t="s">
        <v>2043</v>
      </c>
      <c r="P13186" t="s">
        <v>2043</v>
      </c>
    </row>
    <row r="13187" spans="1:16" x14ac:dyDescent="0.2">
      <c r="A13187" t="s">
        <v>2204</v>
      </c>
      <c r="B13187">
        <v>246</v>
      </c>
      <c r="C13187">
        <v>2022</v>
      </c>
      <c r="D13187" t="s">
        <v>65</v>
      </c>
      <c r="E13187" t="s">
        <v>2044</v>
      </c>
      <c r="F13187" t="s">
        <v>28</v>
      </c>
      <c r="G13187" t="s">
        <v>1406</v>
      </c>
      <c r="H13187">
        <v>15971</v>
      </c>
      <c r="I13187">
        <v>14657</v>
      </c>
      <c r="J13187">
        <v>1578</v>
      </c>
      <c r="K13187">
        <v>81626</v>
      </c>
      <c r="L13187">
        <v>10340</v>
      </c>
      <c r="M13187" t="s">
        <v>2043</v>
      </c>
      <c r="N13187" t="s">
        <v>2043</v>
      </c>
      <c r="O13187" t="s">
        <v>2043</v>
      </c>
      <c r="P13187" t="s">
        <v>2043</v>
      </c>
    </row>
    <row r="13188" spans="1:16" x14ac:dyDescent="0.2">
      <c r="A13188" t="s">
        <v>1311</v>
      </c>
      <c r="B13188">
        <v>247</v>
      </c>
      <c r="C13188">
        <v>2022</v>
      </c>
      <c r="D13188" t="s">
        <v>40</v>
      </c>
      <c r="E13188" t="s">
        <v>2044</v>
      </c>
      <c r="F13188" t="s">
        <v>28</v>
      </c>
      <c r="G13188" t="s">
        <v>1406</v>
      </c>
      <c r="I13188">
        <v>14648</v>
      </c>
      <c r="J13188">
        <v>289</v>
      </c>
      <c r="K13188">
        <v>90420</v>
      </c>
      <c r="L13188">
        <v>9150</v>
      </c>
      <c r="M13188" t="s">
        <v>2043</v>
      </c>
      <c r="N13188" t="s">
        <v>2043</v>
      </c>
      <c r="O13188" t="s">
        <v>2043</v>
      </c>
      <c r="P13188" t="s">
        <v>2043</v>
      </c>
    </row>
    <row r="13189" spans="1:16" x14ac:dyDescent="0.2">
      <c r="A13189" t="s">
        <v>2469</v>
      </c>
      <c r="B13189">
        <v>248</v>
      </c>
      <c r="C13189">
        <v>2022</v>
      </c>
      <c r="D13189" t="s">
        <v>488</v>
      </c>
      <c r="E13189" t="s">
        <v>920</v>
      </c>
      <c r="F13189" t="s">
        <v>22</v>
      </c>
      <c r="G13189" t="s">
        <v>1400</v>
      </c>
      <c r="H13189">
        <v>60728</v>
      </c>
      <c r="I13189">
        <v>14643</v>
      </c>
      <c r="J13189">
        <v>2118</v>
      </c>
      <c r="K13189">
        <v>36811</v>
      </c>
      <c r="L13189">
        <v>1932</v>
      </c>
      <c r="M13189" t="s">
        <v>2043</v>
      </c>
      <c r="N13189" t="s">
        <v>2043</v>
      </c>
      <c r="O13189" t="s">
        <v>2043</v>
      </c>
      <c r="P13189" t="s">
        <v>2043</v>
      </c>
    </row>
    <row r="13190" spans="1:16" x14ac:dyDescent="0.2">
      <c r="A13190" t="s">
        <v>2283</v>
      </c>
      <c r="B13190">
        <v>249</v>
      </c>
      <c r="C13190">
        <v>2022</v>
      </c>
      <c r="D13190" t="s">
        <v>1830</v>
      </c>
      <c r="E13190" t="s">
        <v>2042</v>
      </c>
      <c r="F13190" t="s">
        <v>113</v>
      </c>
      <c r="G13190" t="s">
        <v>1449</v>
      </c>
      <c r="H13190">
        <v>40583</v>
      </c>
      <c r="I13190">
        <v>14630</v>
      </c>
      <c r="J13190">
        <v>2170</v>
      </c>
      <c r="K13190">
        <v>14516</v>
      </c>
      <c r="L13190">
        <v>85050</v>
      </c>
      <c r="M13190" t="s">
        <v>2043</v>
      </c>
      <c r="N13190" t="s">
        <v>2043</v>
      </c>
      <c r="O13190" t="s">
        <v>2043</v>
      </c>
      <c r="P13190" t="s">
        <v>2043</v>
      </c>
    </row>
    <row r="13191" spans="1:16" x14ac:dyDescent="0.2">
      <c r="A13191" t="s">
        <v>2516</v>
      </c>
      <c r="B13191">
        <v>250</v>
      </c>
      <c r="C13191">
        <v>2022</v>
      </c>
      <c r="D13191" t="s">
        <v>974</v>
      </c>
      <c r="E13191" t="s">
        <v>2045</v>
      </c>
      <c r="F13191" t="s">
        <v>55</v>
      </c>
      <c r="G13191" t="s">
        <v>1599</v>
      </c>
      <c r="H13191">
        <v>74997</v>
      </c>
      <c r="I13191">
        <v>14626</v>
      </c>
      <c r="J13191">
        <v>3909</v>
      </c>
      <c r="K13191">
        <v>15892</v>
      </c>
      <c r="L13191">
        <v>14100</v>
      </c>
      <c r="M13191" t="s">
        <v>2043</v>
      </c>
      <c r="N13191" t="s">
        <v>2043</v>
      </c>
      <c r="O13191" t="s">
        <v>2043</v>
      </c>
      <c r="P13191" t="s">
        <v>2043</v>
      </c>
    </row>
    <row r="13192" spans="1:16" x14ac:dyDescent="0.2">
      <c r="A13192" t="s">
        <v>681</v>
      </c>
      <c r="B13192">
        <v>251</v>
      </c>
      <c r="C13192">
        <v>2022</v>
      </c>
      <c r="D13192" t="s">
        <v>65</v>
      </c>
      <c r="E13192" t="s">
        <v>2044</v>
      </c>
      <c r="F13192" t="s">
        <v>187</v>
      </c>
      <c r="G13192" t="s">
        <v>1478</v>
      </c>
      <c r="I13192">
        <v>14612</v>
      </c>
      <c r="J13192">
        <v>735</v>
      </c>
      <c r="K13192">
        <v>36316</v>
      </c>
      <c r="L13192">
        <v>13590</v>
      </c>
      <c r="M13192" t="s">
        <v>2043</v>
      </c>
      <c r="N13192" t="s">
        <v>2043</v>
      </c>
      <c r="O13192" t="s">
        <v>2043</v>
      </c>
      <c r="P13192" t="s">
        <v>2043</v>
      </c>
    </row>
    <row r="13193" spans="1:16" x14ac:dyDescent="0.2">
      <c r="A13193" t="s">
        <v>2194</v>
      </c>
      <c r="B13193">
        <v>252</v>
      </c>
      <c r="C13193">
        <v>2022</v>
      </c>
      <c r="D13193" t="s">
        <v>1727</v>
      </c>
      <c r="E13193" t="s">
        <v>2064</v>
      </c>
      <c r="F13193" t="s">
        <v>44</v>
      </c>
      <c r="G13193" t="s">
        <v>1513</v>
      </c>
      <c r="H13193">
        <v>65312</v>
      </c>
      <c r="I13193">
        <v>14455</v>
      </c>
      <c r="J13193">
        <v>2694</v>
      </c>
      <c r="K13193">
        <v>16077</v>
      </c>
      <c r="L13193">
        <v>45000</v>
      </c>
      <c r="M13193" t="s">
        <v>2043</v>
      </c>
      <c r="N13193" t="s">
        <v>2043</v>
      </c>
      <c r="O13193" t="s">
        <v>2043</v>
      </c>
      <c r="P13193" t="s">
        <v>2043</v>
      </c>
    </row>
    <row r="13194" spans="1:16" x14ac:dyDescent="0.2">
      <c r="A13194" t="s">
        <v>2220</v>
      </c>
      <c r="B13194">
        <v>253</v>
      </c>
      <c r="C13194">
        <v>2022</v>
      </c>
      <c r="D13194" t="s">
        <v>1727</v>
      </c>
      <c r="E13194" t="s">
        <v>2064</v>
      </c>
      <c r="F13194" t="s">
        <v>53</v>
      </c>
      <c r="G13194" t="s">
        <v>1521</v>
      </c>
      <c r="H13194">
        <v>36457</v>
      </c>
      <c r="I13194">
        <v>14348</v>
      </c>
      <c r="J13194">
        <v>1746</v>
      </c>
      <c r="K13194">
        <v>20341</v>
      </c>
      <c r="L13194">
        <v>54640</v>
      </c>
      <c r="M13194" t="s">
        <v>2043</v>
      </c>
      <c r="N13194" t="s">
        <v>2046</v>
      </c>
      <c r="O13194" t="s">
        <v>2043</v>
      </c>
      <c r="P13194" t="s">
        <v>2043</v>
      </c>
    </row>
    <row r="13195" spans="1:16" x14ac:dyDescent="0.2">
      <c r="A13195" t="s">
        <v>2702</v>
      </c>
      <c r="B13195">
        <v>254</v>
      </c>
      <c r="C13195">
        <v>2022</v>
      </c>
      <c r="D13195" t="s">
        <v>1727</v>
      </c>
      <c r="E13195" t="s">
        <v>2064</v>
      </c>
      <c r="F13195" t="s">
        <v>33</v>
      </c>
      <c r="G13195" t="s">
        <v>2475</v>
      </c>
      <c r="H13195">
        <v>32701</v>
      </c>
      <c r="I13195">
        <v>14298</v>
      </c>
      <c r="J13195">
        <v>1246</v>
      </c>
      <c r="K13195">
        <v>12279</v>
      </c>
      <c r="L13195">
        <v>70000</v>
      </c>
      <c r="M13195" t="s">
        <v>2043</v>
      </c>
      <c r="N13195" t="s">
        <v>2046</v>
      </c>
      <c r="O13195" t="s">
        <v>2043</v>
      </c>
      <c r="P13195" t="s">
        <v>2043</v>
      </c>
    </row>
    <row r="13196" spans="1:16" x14ac:dyDescent="0.2">
      <c r="A13196" t="s">
        <v>2193</v>
      </c>
      <c r="B13196">
        <v>255</v>
      </c>
      <c r="C13196">
        <v>2022</v>
      </c>
      <c r="D13196" t="s">
        <v>715</v>
      </c>
      <c r="E13196" t="s">
        <v>2143</v>
      </c>
      <c r="F13196" t="s">
        <v>28</v>
      </c>
      <c r="G13196" t="s">
        <v>1406</v>
      </c>
      <c r="H13196">
        <v>17566</v>
      </c>
      <c r="I13196">
        <v>14289</v>
      </c>
      <c r="J13196">
        <v>1408</v>
      </c>
      <c r="K13196">
        <v>28422</v>
      </c>
      <c r="L13196">
        <v>71700</v>
      </c>
      <c r="M13196" t="s">
        <v>2043</v>
      </c>
      <c r="N13196" t="s">
        <v>2043</v>
      </c>
      <c r="O13196" t="s">
        <v>2043</v>
      </c>
      <c r="P13196" t="s">
        <v>2043</v>
      </c>
    </row>
    <row r="13197" spans="1:16" x14ac:dyDescent="0.2">
      <c r="A13197" t="s">
        <v>2264</v>
      </c>
      <c r="B13197">
        <v>256</v>
      </c>
      <c r="C13197">
        <v>2022</v>
      </c>
      <c r="D13197" t="s">
        <v>97</v>
      </c>
      <c r="E13197" t="s">
        <v>2044</v>
      </c>
      <c r="F13197" t="s">
        <v>199</v>
      </c>
      <c r="G13197" t="s">
        <v>1548</v>
      </c>
      <c r="H13197">
        <v>19177</v>
      </c>
      <c r="I13197">
        <v>14263</v>
      </c>
      <c r="J13197">
        <v>1711</v>
      </c>
      <c r="K13197">
        <v>304657</v>
      </c>
      <c r="L13197">
        <v>18600</v>
      </c>
      <c r="M13197" t="s">
        <v>2043</v>
      </c>
      <c r="N13197" t="s">
        <v>2043</v>
      </c>
      <c r="O13197" t="s">
        <v>2043</v>
      </c>
      <c r="P13197" t="s">
        <v>2043</v>
      </c>
    </row>
    <row r="13198" spans="1:16" x14ac:dyDescent="0.2">
      <c r="A13198" t="s">
        <v>2533</v>
      </c>
      <c r="B13198">
        <v>257</v>
      </c>
      <c r="C13198">
        <v>2022</v>
      </c>
      <c r="D13198" t="s">
        <v>214</v>
      </c>
      <c r="E13198" t="s">
        <v>920</v>
      </c>
      <c r="F13198" t="s">
        <v>35</v>
      </c>
      <c r="G13198" t="s">
        <v>1494</v>
      </c>
      <c r="H13198">
        <v>68883</v>
      </c>
      <c r="I13198">
        <v>14218</v>
      </c>
      <c r="J13198">
        <v>3288</v>
      </c>
      <c r="K13198">
        <v>99590</v>
      </c>
      <c r="L13198">
        <v>17100</v>
      </c>
      <c r="M13198" t="s">
        <v>2043</v>
      </c>
      <c r="N13198" t="s">
        <v>2043</v>
      </c>
      <c r="O13198" t="s">
        <v>2043</v>
      </c>
      <c r="P13198" t="s">
        <v>2043</v>
      </c>
    </row>
    <row r="13199" spans="1:16" x14ac:dyDescent="0.2">
      <c r="A13199" t="s">
        <v>2203</v>
      </c>
      <c r="B13199">
        <v>258</v>
      </c>
      <c r="C13199">
        <v>2022</v>
      </c>
      <c r="D13199" t="s">
        <v>980</v>
      </c>
      <c r="E13199" t="s">
        <v>2055</v>
      </c>
      <c r="F13199" t="s">
        <v>18</v>
      </c>
      <c r="G13199" t="s">
        <v>1537</v>
      </c>
      <c r="H13199">
        <v>21890</v>
      </c>
      <c r="I13199">
        <v>14181</v>
      </c>
      <c r="J13199">
        <v>1488</v>
      </c>
      <c r="K13199">
        <v>18178</v>
      </c>
      <c r="L13199">
        <v>31000</v>
      </c>
      <c r="M13199" t="s">
        <v>2043</v>
      </c>
      <c r="N13199" t="s">
        <v>2043</v>
      </c>
      <c r="O13199" t="s">
        <v>2043</v>
      </c>
      <c r="P13199" t="s">
        <v>2043</v>
      </c>
    </row>
    <row r="13200" spans="1:16" x14ac:dyDescent="0.2">
      <c r="A13200" t="s">
        <v>1250</v>
      </c>
      <c r="B13200">
        <v>259</v>
      </c>
      <c r="C13200">
        <v>2022</v>
      </c>
      <c r="D13200" t="s">
        <v>221</v>
      </c>
      <c r="E13200" t="s">
        <v>221</v>
      </c>
      <c r="F13200" t="s">
        <v>22</v>
      </c>
      <c r="G13200" t="s">
        <v>1400</v>
      </c>
      <c r="H13200">
        <v>4052</v>
      </c>
      <c r="I13200">
        <v>14157</v>
      </c>
      <c r="J13200">
        <v>440</v>
      </c>
      <c r="K13200">
        <v>7280</v>
      </c>
      <c r="L13200">
        <v>40582</v>
      </c>
      <c r="M13200" t="s">
        <v>2043</v>
      </c>
      <c r="N13200" t="s">
        <v>2043</v>
      </c>
      <c r="O13200" t="s">
        <v>2043</v>
      </c>
      <c r="P13200" t="s">
        <v>2043</v>
      </c>
    </row>
    <row r="13201" spans="1:16" x14ac:dyDescent="0.2">
      <c r="A13201" t="s">
        <v>2314</v>
      </c>
      <c r="B13201">
        <v>260</v>
      </c>
      <c r="C13201">
        <v>2022</v>
      </c>
      <c r="D13201" t="s">
        <v>221</v>
      </c>
      <c r="E13201" t="s">
        <v>221</v>
      </c>
      <c r="F13201" t="s">
        <v>22</v>
      </c>
      <c r="G13201" t="s">
        <v>1502</v>
      </c>
      <c r="H13201">
        <v>10857</v>
      </c>
      <c r="I13201">
        <v>14112</v>
      </c>
      <c r="J13201">
        <v>173</v>
      </c>
      <c r="K13201">
        <v>11734</v>
      </c>
      <c r="L13201">
        <v>51000</v>
      </c>
      <c r="M13201" t="s">
        <v>2043</v>
      </c>
      <c r="N13201" t="s">
        <v>2043</v>
      </c>
      <c r="O13201" t="s">
        <v>2043</v>
      </c>
      <c r="P13201" t="s">
        <v>2043</v>
      </c>
    </row>
    <row r="13202" spans="1:16" x14ac:dyDescent="0.2">
      <c r="A13202" t="s">
        <v>2265</v>
      </c>
      <c r="B13202">
        <v>261</v>
      </c>
      <c r="C13202">
        <v>2022</v>
      </c>
      <c r="D13202" t="s">
        <v>166</v>
      </c>
      <c r="E13202" t="s">
        <v>2118</v>
      </c>
      <c r="F13202" t="s">
        <v>55</v>
      </c>
      <c r="G13202" t="s">
        <v>1453</v>
      </c>
      <c r="H13202">
        <v>11314</v>
      </c>
      <c r="I13202">
        <v>14093</v>
      </c>
      <c r="J13202">
        <v>1413</v>
      </c>
      <c r="K13202">
        <v>9536</v>
      </c>
      <c r="L13202">
        <v>13950</v>
      </c>
      <c r="M13202" t="s">
        <v>2043</v>
      </c>
      <c r="N13202" t="s">
        <v>2046</v>
      </c>
      <c r="O13202" t="s">
        <v>2043</v>
      </c>
      <c r="P13202" t="s">
        <v>2043</v>
      </c>
    </row>
    <row r="13203" spans="1:16" x14ac:dyDescent="0.2">
      <c r="A13203" t="s">
        <v>2655</v>
      </c>
      <c r="B13203">
        <v>262</v>
      </c>
      <c r="C13203">
        <v>2022</v>
      </c>
      <c r="D13203" t="s">
        <v>221</v>
      </c>
      <c r="E13203" t="s">
        <v>221</v>
      </c>
      <c r="F13203" t="s">
        <v>22</v>
      </c>
      <c r="G13203" t="s">
        <v>1502</v>
      </c>
      <c r="H13203">
        <v>17807</v>
      </c>
      <c r="I13203">
        <v>14093</v>
      </c>
      <c r="J13203">
        <v>477</v>
      </c>
      <c r="K13203">
        <v>14633</v>
      </c>
      <c r="L13203">
        <v>53500</v>
      </c>
      <c r="M13203" t="s">
        <v>2043</v>
      </c>
      <c r="N13203" t="s">
        <v>2043</v>
      </c>
      <c r="O13203" t="s">
        <v>2043</v>
      </c>
      <c r="P13203" t="s">
        <v>2043</v>
      </c>
    </row>
    <row r="13204" spans="1:16" x14ac:dyDescent="0.2">
      <c r="A13204" t="s">
        <v>1636</v>
      </c>
      <c r="B13204">
        <v>263</v>
      </c>
      <c r="C13204">
        <v>2022</v>
      </c>
      <c r="D13204" t="s">
        <v>32</v>
      </c>
      <c r="E13204" t="s">
        <v>2064</v>
      </c>
      <c r="F13204" t="s">
        <v>28</v>
      </c>
      <c r="G13204" t="s">
        <v>1636</v>
      </c>
      <c r="H13204">
        <v>31213</v>
      </c>
      <c r="I13204">
        <v>14082</v>
      </c>
      <c r="J13204">
        <v>1906</v>
      </c>
      <c r="K13204">
        <v>30154</v>
      </c>
      <c r="L13204">
        <v>61200</v>
      </c>
      <c r="M13204" t="s">
        <v>2043</v>
      </c>
      <c r="N13204" t="s">
        <v>2043</v>
      </c>
      <c r="O13204" t="s">
        <v>2043</v>
      </c>
      <c r="P13204" t="s">
        <v>2043</v>
      </c>
    </row>
    <row r="13205" spans="1:16" x14ac:dyDescent="0.2">
      <c r="A13205" t="s">
        <v>2250</v>
      </c>
      <c r="B13205">
        <v>264</v>
      </c>
      <c r="C13205">
        <v>2022</v>
      </c>
      <c r="D13205" t="s">
        <v>43</v>
      </c>
      <c r="E13205" t="s">
        <v>2044</v>
      </c>
      <c r="F13205" t="s">
        <v>55</v>
      </c>
      <c r="G13205" t="s">
        <v>1522</v>
      </c>
      <c r="I13205">
        <v>14055</v>
      </c>
      <c r="J13205">
        <v>367</v>
      </c>
      <c r="K13205">
        <v>21741</v>
      </c>
      <c r="L13205">
        <v>11787</v>
      </c>
      <c r="M13205" t="s">
        <v>2043</v>
      </c>
      <c r="N13205" t="s">
        <v>2043</v>
      </c>
      <c r="O13205" t="s">
        <v>2043</v>
      </c>
      <c r="P13205" t="s">
        <v>2043</v>
      </c>
    </row>
    <row r="13206" spans="1:16" x14ac:dyDescent="0.2">
      <c r="A13206" t="s">
        <v>2576</v>
      </c>
      <c r="B13206">
        <v>265</v>
      </c>
      <c r="C13206">
        <v>2022</v>
      </c>
      <c r="D13206" t="s">
        <v>1363</v>
      </c>
      <c r="E13206" t="s">
        <v>2042</v>
      </c>
      <c r="F13206" t="s">
        <v>181</v>
      </c>
      <c r="G13206" t="s">
        <v>1549</v>
      </c>
      <c r="H13206">
        <v>1807</v>
      </c>
      <c r="I13206">
        <v>14044</v>
      </c>
      <c r="J13206">
        <v>340</v>
      </c>
      <c r="K13206">
        <v>16249</v>
      </c>
      <c r="L13206">
        <v>26745</v>
      </c>
      <c r="M13206" t="s">
        <v>2043</v>
      </c>
      <c r="N13206" t="s">
        <v>2043</v>
      </c>
      <c r="O13206" t="s">
        <v>2043</v>
      </c>
      <c r="P13206" t="s">
        <v>2043</v>
      </c>
    </row>
    <row r="13207" spans="1:16" x14ac:dyDescent="0.2">
      <c r="A13207" t="s">
        <v>1379</v>
      </c>
      <c r="B13207">
        <v>266</v>
      </c>
      <c r="C13207">
        <v>2022</v>
      </c>
      <c r="D13207" t="s">
        <v>97</v>
      </c>
      <c r="E13207" t="s">
        <v>2044</v>
      </c>
      <c r="F13207" t="s">
        <v>55</v>
      </c>
      <c r="G13207" t="s">
        <v>1634</v>
      </c>
      <c r="I13207">
        <v>13936</v>
      </c>
      <c r="J13207">
        <v>1102</v>
      </c>
      <c r="K13207">
        <v>209486</v>
      </c>
      <c r="L13207">
        <v>3861</v>
      </c>
      <c r="M13207" t="s">
        <v>2043</v>
      </c>
      <c r="N13207" t="s">
        <v>2043</v>
      </c>
      <c r="O13207" t="s">
        <v>2043</v>
      </c>
      <c r="P13207" t="s">
        <v>2043</v>
      </c>
    </row>
    <row r="13208" spans="1:16" x14ac:dyDescent="0.2">
      <c r="A13208" t="s">
        <v>2421</v>
      </c>
      <c r="B13208">
        <v>267</v>
      </c>
      <c r="C13208">
        <v>2022</v>
      </c>
      <c r="D13208" t="s">
        <v>1111</v>
      </c>
      <c r="E13208" t="s">
        <v>221</v>
      </c>
      <c r="F13208" t="s">
        <v>86</v>
      </c>
      <c r="G13208" t="s">
        <v>1412</v>
      </c>
      <c r="H13208">
        <v>10116</v>
      </c>
      <c r="I13208">
        <v>13927</v>
      </c>
      <c r="J13208">
        <v>1946</v>
      </c>
      <c r="K13208">
        <v>13353</v>
      </c>
      <c r="L13208">
        <v>6182</v>
      </c>
      <c r="M13208" t="s">
        <v>2043</v>
      </c>
      <c r="N13208" t="s">
        <v>2043</v>
      </c>
      <c r="O13208" t="s">
        <v>2043</v>
      </c>
      <c r="P13208" t="s">
        <v>2043</v>
      </c>
    </row>
    <row r="13209" spans="1:16" x14ac:dyDescent="0.2">
      <c r="A13209" t="s">
        <v>2387</v>
      </c>
      <c r="B13209">
        <v>268</v>
      </c>
      <c r="C13209">
        <v>2022</v>
      </c>
      <c r="D13209" t="s">
        <v>1359</v>
      </c>
      <c r="E13209" t="s">
        <v>2143</v>
      </c>
      <c r="F13209" t="s">
        <v>177</v>
      </c>
      <c r="G13209" t="s">
        <v>1554</v>
      </c>
      <c r="H13209">
        <v>61215</v>
      </c>
      <c r="I13209">
        <v>13877</v>
      </c>
      <c r="J13209">
        <v>417</v>
      </c>
      <c r="K13209">
        <v>82931</v>
      </c>
      <c r="L13209">
        <v>65000</v>
      </c>
      <c r="M13209" t="s">
        <v>2043</v>
      </c>
      <c r="N13209" t="s">
        <v>2046</v>
      </c>
      <c r="O13209" t="s">
        <v>2043</v>
      </c>
      <c r="P13209" t="s">
        <v>2043</v>
      </c>
    </row>
    <row r="13210" spans="1:16" x14ac:dyDescent="0.2">
      <c r="A13210" t="s">
        <v>2578</v>
      </c>
      <c r="B13210">
        <v>269</v>
      </c>
      <c r="C13210">
        <v>2022</v>
      </c>
      <c r="D13210" t="s">
        <v>1291</v>
      </c>
      <c r="E13210" t="s">
        <v>112</v>
      </c>
      <c r="F13210" t="s">
        <v>125</v>
      </c>
      <c r="G13210" t="s">
        <v>2447</v>
      </c>
      <c r="H13210">
        <v>44141</v>
      </c>
      <c r="I13210">
        <v>13874</v>
      </c>
      <c r="J13210">
        <v>966</v>
      </c>
      <c r="K13210">
        <v>24689</v>
      </c>
      <c r="L13210">
        <v>79000</v>
      </c>
      <c r="M13210" t="s">
        <v>2043</v>
      </c>
      <c r="N13210" t="s">
        <v>2043</v>
      </c>
      <c r="O13210" t="s">
        <v>2043</v>
      </c>
      <c r="P13210" t="s">
        <v>2043</v>
      </c>
    </row>
    <row r="13211" spans="1:16" x14ac:dyDescent="0.2">
      <c r="A13211" t="s">
        <v>229</v>
      </c>
      <c r="B13211">
        <v>270</v>
      </c>
      <c r="C13211">
        <v>2022</v>
      </c>
      <c r="D13211" t="s">
        <v>230</v>
      </c>
      <c r="E13211" t="s">
        <v>2114</v>
      </c>
      <c r="F13211" t="s">
        <v>75</v>
      </c>
      <c r="G13211" t="s">
        <v>1439</v>
      </c>
      <c r="H13211">
        <v>57515</v>
      </c>
      <c r="I13211">
        <v>13857</v>
      </c>
      <c r="J13211">
        <v>1099</v>
      </c>
      <c r="K13211">
        <v>25553</v>
      </c>
      <c r="L13211">
        <v>120000</v>
      </c>
      <c r="M13211" t="s">
        <v>2043</v>
      </c>
      <c r="N13211" t="s">
        <v>2043</v>
      </c>
      <c r="O13211" t="s">
        <v>2043</v>
      </c>
      <c r="P13211" t="s">
        <v>2043</v>
      </c>
    </row>
    <row r="13212" spans="1:16" x14ac:dyDescent="0.2">
      <c r="A13212" t="s">
        <v>2546</v>
      </c>
      <c r="B13212">
        <v>271</v>
      </c>
      <c r="C13212">
        <v>2022</v>
      </c>
      <c r="D13212" t="s">
        <v>1103</v>
      </c>
      <c r="E13212" t="s">
        <v>2118</v>
      </c>
      <c r="F13212" t="s">
        <v>255</v>
      </c>
      <c r="G13212" t="s">
        <v>2547</v>
      </c>
      <c r="H13212">
        <v>7832</v>
      </c>
      <c r="I13212">
        <v>13850</v>
      </c>
      <c r="J13212">
        <v>733</v>
      </c>
      <c r="K13212">
        <v>17882</v>
      </c>
      <c r="L13212">
        <v>47000</v>
      </c>
      <c r="M13212" t="s">
        <v>2043</v>
      </c>
      <c r="N13212" t="s">
        <v>2043</v>
      </c>
      <c r="O13212" t="s">
        <v>2043</v>
      </c>
      <c r="P13212" t="s">
        <v>2043</v>
      </c>
    </row>
    <row r="13213" spans="1:16" x14ac:dyDescent="0.2">
      <c r="A13213" t="s">
        <v>2305</v>
      </c>
      <c r="B13213">
        <v>272</v>
      </c>
      <c r="C13213">
        <v>2022</v>
      </c>
      <c r="D13213" t="s">
        <v>1103</v>
      </c>
      <c r="E13213" t="s">
        <v>2118</v>
      </c>
      <c r="F13213" t="s">
        <v>181</v>
      </c>
      <c r="G13213" t="s">
        <v>2704</v>
      </c>
      <c r="H13213">
        <v>28909</v>
      </c>
      <c r="I13213">
        <v>13811</v>
      </c>
      <c r="J13213">
        <v>878</v>
      </c>
      <c r="K13213">
        <v>19714</v>
      </c>
      <c r="L13213">
        <v>24300</v>
      </c>
      <c r="M13213" t="s">
        <v>2043</v>
      </c>
      <c r="N13213" t="s">
        <v>2043</v>
      </c>
      <c r="O13213" t="s">
        <v>2043</v>
      </c>
      <c r="P13213" t="s">
        <v>2043</v>
      </c>
    </row>
    <row r="13214" spans="1:16" x14ac:dyDescent="0.2">
      <c r="A13214" t="s">
        <v>2271</v>
      </c>
      <c r="B13214">
        <v>273</v>
      </c>
      <c r="C13214">
        <v>2022</v>
      </c>
      <c r="D13214" t="s">
        <v>350</v>
      </c>
      <c r="E13214" t="s">
        <v>2042</v>
      </c>
      <c r="F13214" t="s">
        <v>22</v>
      </c>
      <c r="G13214" t="s">
        <v>1403</v>
      </c>
      <c r="H13214">
        <v>2860</v>
      </c>
      <c r="I13214">
        <v>13802</v>
      </c>
      <c r="J13214">
        <v>552</v>
      </c>
      <c r="K13214">
        <v>5749</v>
      </c>
      <c r="L13214">
        <v>13711</v>
      </c>
      <c r="M13214" t="s">
        <v>2043</v>
      </c>
      <c r="N13214" t="s">
        <v>2043</v>
      </c>
      <c r="O13214" t="s">
        <v>2043</v>
      </c>
      <c r="P13214" t="s">
        <v>2043</v>
      </c>
    </row>
    <row r="13215" spans="1:16" x14ac:dyDescent="0.2">
      <c r="A13215" t="s">
        <v>2538</v>
      </c>
      <c r="B13215">
        <v>274</v>
      </c>
      <c r="C13215">
        <v>2022</v>
      </c>
      <c r="D13215" t="s">
        <v>1353</v>
      </c>
      <c r="E13215" t="s">
        <v>2045</v>
      </c>
      <c r="F13215" t="s">
        <v>35</v>
      </c>
      <c r="G13215" t="s">
        <v>1435</v>
      </c>
      <c r="H13215">
        <v>14728</v>
      </c>
      <c r="I13215">
        <v>13737</v>
      </c>
      <c r="J13215">
        <v>753</v>
      </c>
      <c r="K13215">
        <v>13261</v>
      </c>
      <c r="L13215">
        <v>43000</v>
      </c>
      <c r="M13215" t="s">
        <v>2043</v>
      </c>
      <c r="N13215" t="s">
        <v>2043</v>
      </c>
      <c r="O13215" t="s">
        <v>2043</v>
      </c>
      <c r="P13215" t="s">
        <v>2043</v>
      </c>
    </row>
    <row r="13216" spans="1:16" x14ac:dyDescent="0.2">
      <c r="A13216" t="s">
        <v>2629</v>
      </c>
      <c r="B13216">
        <v>275</v>
      </c>
      <c r="C13216">
        <v>2022</v>
      </c>
      <c r="D13216" t="s">
        <v>1363</v>
      </c>
      <c r="E13216" t="s">
        <v>2042</v>
      </c>
      <c r="F13216" t="s">
        <v>146</v>
      </c>
      <c r="G13216" t="s">
        <v>1465</v>
      </c>
      <c r="H13216">
        <v>11642</v>
      </c>
      <c r="I13216">
        <v>13708</v>
      </c>
      <c r="J13216">
        <v>131</v>
      </c>
      <c r="K13216">
        <v>4570</v>
      </c>
      <c r="L13216">
        <v>16681</v>
      </c>
      <c r="M13216" t="s">
        <v>2046</v>
      </c>
      <c r="N13216" t="s">
        <v>2043</v>
      </c>
      <c r="O13216" t="s">
        <v>2043</v>
      </c>
      <c r="P13216" t="s">
        <v>2043</v>
      </c>
    </row>
    <row r="13217" spans="1:16" x14ac:dyDescent="0.2">
      <c r="A13217" t="s">
        <v>2226</v>
      </c>
      <c r="B13217">
        <v>276</v>
      </c>
      <c r="C13217">
        <v>2022</v>
      </c>
      <c r="D13217" t="s">
        <v>214</v>
      </c>
      <c r="E13217" t="s">
        <v>920</v>
      </c>
      <c r="F13217" t="s">
        <v>28</v>
      </c>
      <c r="G13217" t="s">
        <v>1406</v>
      </c>
      <c r="H13217">
        <v>33525</v>
      </c>
      <c r="I13217">
        <v>13676</v>
      </c>
      <c r="J13217">
        <v>1346</v>
      </c>
      <c r="K13217">
        <v>63116</v>
      </c>
      <c r="L13217">
        <v>13871</v>
      </c>
      <c r="M13217" t="s">
        <v>2043</v>
      </c>
      <c r="N13217" t="s">
        <v>2043</v>
      </c>
      <c r="O13217" t="s">
        <v>2043</v>
      </c>
      <c r="P13217" t="s">
        <v>2043</v>
      </c>
    </row>
    <row r="13218" spans="1:16" x14ac:dyDescent="0.2">
      <c r="A13218" t="s">
        <v>2236</v>
      </c>
      <c r="B13218">
        <v>277</v>
      </c>
      <c r="C13218">
        <v>2022</v>
      </c>
      <c r="D13218" t="s">
        <v>79</v>
      </c>
      <c r="E13218" t="s">
        <v>2044</v>
      </c>
      <c r="F13218" t="s">
        <v>72</v>
      </c>
      <c r="G13218" t="s">
        <v>1421</v>
      </c>
      <c r="H13218">
        <v>33213</v>
      </c>
      <c r="I13218">
        <v>13443</v>
      </c>
      <c r="J13218">
        <v>2760</v>
      </c>
      <c r="K13218">
        <v>175979</v>
      </c>
      <c r="L13218">
        <v>12000</v>
      </c>
      <c r="M13218" t="s">
        <v>2043</v>
      </c>
      <c r="N13218" t="s">
        <v>2043</v>
      </c>
      <c r="O13218" t="s">
        <v>2043</v>
      </c>
      <c r="P13218" t="s">
        <v>2043</v>
      </c>
    </row>
    <row r="13219" spans="1:16" x14ac:dyDescent="0.2">
      <c r="A13219" t="s">
        <v>2243</v>
      </c>
      <c r="B13219">
        <v>278</v>
      </c>
      <c r="C13219">
        <v>2022</v>
      </c>
      <c r="D13219" t="s">
        <v>214</v>
      </c>
      <c r="E13219" t="s">
        <v>920</v>
      </c>
      <c r="F13219" t="s">
        <v>72</v>
      </c>
      <c r="G13219" t="s">
        <v>1421</v>
      </c>
      <c r="H13219">
        <v>39276</v>
      </c>
      <c r="I13219">
        <v>13431</v>
      </c>
      <c r="J13219">
        <v>1597</v>
      </c>
      <c r="K13219">
        <v>57851</v>
      </c>
      <c r="L13219">
        <v>11321</v>
      </c>
      <c r="M13219" t="s">
        <v>2043</v>
      </c>
      <c r="N13219" t="s">
        <v>2043</v>
      </c>
      <c r="O13219" t="s">
        <v>2043</v>
      </c>
      <c r="P13219" t="s">
        <v>2043</v>
      </c>
    </row>
    <row r="13220" spans="1:16" x14ac:dyDescent="0.2">
      <c r="A13220" t="s">
        <v>2351</v>
      </c>
      <c r="B13220">
        <v>279</v>
      </c>
      <c r="C13220">
        <v>2022</v>
      </c>
      <c r="D13220" t="s">
        <v>1830</v>
      </c>
      <c r="E13220" t="s">
        <v>2042</v>
      </c>
      <c r="F13220" t="s">
        <v>142</v>
      </c>
      <c r="G13220" t="s">
        <v>1462</v>
      </c>
      <c r="H13220">
        <v>45410</v>
      </c>
      <c r="I13220">
        <v>13328</v>
      </c>
      <c r="J13220">
        <v>2165</v>
      </c>
      <c r="K13220">
        <v>11719</v>
      </c>
      <c r="L13220">
        <v>76158</v>
      </c>
      <c r="M13220" t="s">
        <v>2043</v>
      </c>
      <c r="N13220" t="s">
        <v>2043</v>
      </c>
      <c r="O13220" t="s">
        <v>2043</v>
      </c>
      <c r="P13220" t="s">
        <v>2043</v>
      </c>
    </row>
    <row r="13221" spans="1:16" x14ac:dyDescent="0.2">
      <c r="A13221" t="s">
        <v>2176</v>
      </c>
      <c r="B13221">
        <v>280</v>
      </c>
      <c r="C13221">
        <v>2022</v>
      </c>
      <c r="D13221" t="s">
        <v>998</v>
      </c>
      <c r="E13221" t="s">
        <v>115</v>
      </c>
      <c r="F13221" t="s">
        <v>146</v>
      </c>
      <c r="G13221" t="s">
        <v>1466</v>
      </c>
      <c r="H13221">
        <v>927</v>
      </c>
      <c r="I13221">
        <v>13248</v>
      </c>
      <c r="J13221">
        <v>61</v>
      </c>
      <c r="K13221">
        <v>2831</v>
      </c>
      <c r="L13221">
        <v>2960</v>
      </c>
      <c r="M13221" t="s">
        <v>2043</v>
      </c>
      <c r="N13221" t="s">
        <v>2043</v>
      </c>
      <c r="O13221" t="s">
        <v>2043</v>
      </c>
      <c r="P13221" t="s">
        <v>2043</v>
      </c>
    </row>
    <row r="13222" spans="1:16" x14ac:dyDescent="0.2">
      <c r="A13222" t="s">
        <v>1735</v>
      </c>
      <c r="B13222">
        <v>281</v>
      </c>
      <c r="C13222">
        <v>2022</v>
      </c>
      <c r="D13222" t="s">
        <v>57</v>
      </c>
      <c r="E13222" t="s">
        <v>2044</v>
      </c>
      <c r="F13222" t="s">
        <v>44</v>
      </c>
      <c r="G13222" t="s">
        <v>1736</v>
      </c>
      <c r="H13222">
        <v>31077</v>
      </c>
      <c r="I13222">
        <v>13221</v>
      </c>
      <c r="J13222">
        <v>5449</v>
      </c>
      <c r="K13222">
        <v>110242</v>
      </c>
      <c r="L13222">
        <v>16700</v>
      </c>
      <c r="M13222" t="s">
        <v>2043</v>
      </c>
      <c r="N13222" t="s">
        <v>2043</v>
      </c>
      <c r="O13222" t="s">
        <v>2043</v>
      </c>
      <c r="P13222" t="s">
        <v>2043</v>
      </c>
    </row>
    <row r="13223" spans="1:16" x14ac:dyDescent="0.2">
      <c r="A13223" t="s">
        <v>2701</v>
      </c>
      <c r="B13223">
        <v>282</v>
      </c>
      <c r="C13223">
        <v>2022</v>
      </c>
      <c r="D13223" t="s">
        <v>79</v>
      </c>
      <c r="E13223" t="s">
        <v>2044</v>
      </c>
      <c r="F13223" t="s">
        <v>18</v>
      </c>
      <c r="G13223" t="s">
        <v>1401</v>
      </c>
      <c r="H13223">
        <v>21906</v>
      </c>
      <c r="I13223">
        <v>13176</v>
      </c>
      <c r="J13223">
        <v>308</v>
      </c>
      <c r="K13223">
        <v>32775</v>
      </c>
      <c r="L13223">
        <v>26000</v>
      </c>
      <c r="M13223" t="s">
        <v>2043</v>
      </c>
      <c r="N13223" t="s">
        <v>2043</v>
      </c>
      <c r="O13223" t="s">
        <v>2043</v>
      </c>
      <c r="P13223" t="s">
        <v>2043</v>
      </c>
    </row>
    <row r="13224" spans="1:16" x14ac:dyDescent="0.2">
      <c r="A13224" t="s">
        <v>2372</v>
      </c>
      <c r="B13224">
        <v>283</v>
      </c>
      <c r="C13224">
        <v>2022</v>
      </c>
      <c r="D13224" t="s">
        <v>998</v>
      </c>
      <c r="E13224" t="s">
        <v>115</v>
      </c>
      <c r="F13224" t="s">
        <v>44</v>
      </c>
      <c r="G13224" t="s">
        <v>1417</v>
      </c>
      <c r="H13224">
        <v>12941</v>
      </c>
      <c r="I13224">
        <v>13089</v>
      </c>
      <c r="J13224">
        <v>1091</v>
      </c>
      <c r="K13224">
        <v>12606</v>
      </c>
      <c r="L13224">
        <v>46000</v>
      </c>
      <c r="M13224" t="s">
        <v>2043</v>
      </c>
      <c r="N13224" t="s">
        <v>2043</v>
      </c>
      <c r="O13224" t="s">
        <v>2043</v>
      </c>
      <c r="P13224" t="s">
        <v>2043</v>
      </c>
    </row>
    <row r="13225" spans="1:16" x14ac:dyDescent="0.2">
      <c r="A13225" t="s">
        <v>2270</v>
      </c>
      <c r="B13225">
        <v>284</v>
      </c>
      <c r="C13225">
        <v>2022</v>
      </c>
      <c r="D13225" t="s">
        <v>998</v>
      </c>
      <c r="E13225" t="s">
        <v>115</v>
      </c>
      <c r="F13225" t="s">
        <v>44</v>
      </c>
      <c r="G13225" t="s">
        <v>1608</v>
      </c>
      <c r="H13225">
        <v>26358</v>
      </c>
      <c r="I13225">
        <v>13022</v>
      </c>
      <c r="J13225">
        <v>1043</v>
      </c>
      <c r="K13225">
        <v>6592</v>
      </c>
      <c r="L13225">
        <v>23450</v>
      </c>
      <c r="M13225" t="s">
        <v>2043</v>
      </c>
      <c r="N13225" t="s">
        <v>2043</v>
      </c>
      <c r="O13225" t="s">
        <v>2043</v>
      </c>
      <c r="P13225" t="s">
        <v>2043</v>
      </c>
    </row>
    <row r="13226" spans="1:16" x14ac:dyDescent="0.2">
      <c r="A13226" t="s">
        <v>2332</v>
      </c>
      <c r="B13226">
        <v>285</v>
      </c>
      <c r="C13226">
        <v>2022</v>
      </c>
      <c r="D13226" t="s">
        <v>221</v>
      </c>
      <c r="E13226" t="s">
        <v>221</v>
      </c>
      <c r="F13226" t="s">
        <v>22</v>
      </c>
      <c r="G13226" t="s">
        <v>1403</v>
      </c>
      <c r="H13226">
        <v>18780</v>
      </c>
      <c r="I13226">
        <v>12980</v>
      </c>
      <c r="J13226">
        <v>486</v>
      </c>
      <c r="K13226">
        <v>12855</v>
      </c>
      <c r="L13226">
        <v>43700</v>
      </c>
      <c r="M13226" t="s">
        <v>2043</v>
      </c>
      <c r="N13226" t="s">
        <v>2043</v>
      </c>
      <c r="O13226" t="s">
        <v>2043</v>
      </c>
      <c r="P13226" t="s">
        <v>2043</v>
      </c>
    </row>
    <row r="13227" spans="1:16" x14ac:dyDescent="0.2">
      <c r="A13227" t="s">
        <v>2293</v>
      </c>
      <c r="B13227">
        <v>286</v>
      </c>
      <c r="C13227">
        <v>2022</v>
      </c>
      <c r="D13227" t="s">
        <v>1103</v>
      </c>
      <c r="E13227" t="s">
        <v>2118</v>
      </c>
      <c r="F13227" t="s">
        <v>98</v>
      </c>
      <c r="G13227" t="s">
        <v>2620</v>
      </c>
      <c r="H13227">
        <v>15461</v>
      </c>
      <c r="I13227">
        <v>12979</v>
      </c>
      <c r="J13227">
        <v>560</v>
      </c>
      <c r="K13227">
        <v>13858</v>
      </c>
      <c r="L13227">
        <v>26000</v>
      </c>
      <c r="M13227" t="s">
        <v>2043</v>
      </c>
      <c r="N13227" t="s">
        <v>2043</v>
      </c>
      <c r="O13227" t="s">
        <v>2043</v>
      </c>
      <c r="P13227" t="s">
        <v>2043</v>
      </c>
    </row>
    <row r="13228" spans="1:16" x14ac:dyDescent="0.2">
      <c r="A13228" t="s">
        <v>2664</v>
      </c>
      <c r="B13228">
        <v>287</v>
      </c>
      <c r="C13228">
        <v>2022</v>
      </c>
      <c r="D13228" t="s">
        <v>175</v>
      </c>
      <c r="E13228" t="s">
        <v>2067</v>
      </c>
      <c r="F13228" t="s">
        <v>28</v>
      </c>
      <c r="G13228" t="s">
        <v>1406</v>
      </c>
      <c r="H13228">
        <v>21423</v>
      </c>
      <c r="I13228">
        <v>12909</v>
      </c>
      <c r="J13228">
        <v>2150</v>
      </c>
      <c r="K13228">
        <v>22926</v>
      </c>
      <c r="L13228">
        <v>9000</v>
      </c>
      <c r="M13228" t="s">
        <v>2043</v>
      </c>
      <c r="N13228" t="s">
        <v>2043</v>
      </c>
      <c r="O13228" t="s">
        <v>2043</v>
      </c>
      <c r="P13228" t="s">
        <v>2043</v>
      </c>
    </row>
    <row r="13229" spans="1:16" x14ac:dyDescent="0.2">
      <c r="A13229" t="s">
        <v>2662</v>
      </c>
      <c r="B13229">
        <v>288</v>
      </c>
      <c r="C13229">
        <v>2022</v>
      </c>
      <c r="D13229" t="s">
        <v>214</v>
      </c>
      <c r="E13229" t="s">
        <v>920</v>
      </c>
      <c r="F13229" t="s">
        <v>55</v>
      </c>
      <c r="G13229" t="s">
        <v>1530</v>
      </c>
      <c r="H13229">
        <v>53088</v>
      </c>
      <c r="I13229">
        <v>12857</v>
      </c>
      <c r="J13229">
        <v>1317</v>
      </c>
      <c r="K13229">
        <v>72045</v>
      </c>
      <c r="L13229">
        <v>15390</v>
      </c>
      <c r="M13229" t="s">
        <v>2043</v>
      </c>
      <c r="N13229" t="s">
        <v>2043</v>
      </c>
      <c r="O13229" t="s">
        <v>2043</v>
      </c>
      <c r="P13229" t="s">
        <v>2043</v>
      </c>
    </row>
    <row r="13230" spans="1:16" x14ac:dyDescent="0.2">
      <c r="A13230" t="s">
        <v>2508</v>
      </c>
      <c r="B13230">
        <v>289</v>
      </c>
      <c r="C13230">
        <v>2022</v>
      </c>
      <c r="D13230" t="s">
        <v>65</v>
      </c>
      <c r="E13230" t="s">
        <v>2044</v>
      </c>
      <c r="F13230" t="s">
        <v>35</v>
      </c>
      <c r="G13230" t="s">
        <v>1592</v>
      </c>
      <c r="H13230">
        <v>20038</v>
      </c>
      <c r="I13230">
        <v>12846</v>
      </c>
      <c r="J13230">
        <v>2425</v>
      </c>
      <c r="K13230">
        <v>48449</v>
      </c>
      <c r="L13230">
        <v>20300</v>
      </c>
      <c r="M13230" t="s">
        <v>2043</v>
      </c>
      <c r="N13230" t="s">
        <v>2043</v>
      </c>
      <c r="O13230" t="s">
        <v>2043</v>
      </c>
      <c r="P13230" t="s">
        <v>2043</v>
      </c>
    </row>
    <row r="13231" spans="1:16" x14ac:dyDescent="0.2">
      <c r="A13231" t="s">
        <v>2729</v>
      </c>
      <c r="B13231">
        <v>290</v>
      </c>
      <c r="C13231">
        <v>2022</v>
      </c>
      <c r="D13231" t="s">
        <v>350</v>
      </c>
      <c r="E13231" t="s">
        <v>2042</v>
      </c>
      <c r="F13231" t="s">
        <v>398</v>
      </c>
      <c r="G13231" t="s">
        <v>1531</v>
      </c>
      <c r="H13231">
        <v>19550</v>
      </c>
      <c r="I13231">
        <v>12814</v>
      </c>
      <c r="J13231">
        <v>135</v>
      </c>
      <c r="K13231">
        <v>7015</v>
      </c>
      <c r="L13231">
        <v>21000</v>
      </c>
      <c r="M13231" t="s">
        <v>2046</v>
      </c>
      <c r="N13231" t="s">
        <v>2043</v>
      </c>
      <c r="O13231" t="s">
        <v>2043</v>
      </c>
      <c r="P13231" t="s">
        <v>2043</v>
      </c>
    </row>
    <row r="13232" spans="1:16" x14ac:dyDescent="0.2">
      <c r="A13232" t="s">
        <v>2654</v>
      </c>
      <c r="B13232">
        <v>291</v>
      </c>
      <c r="C13232">
        <v>2022</v>
      </c>
      <c r="D13232" t="s">
        <v>1164</v>
      </c>
      <c r="E13232" t="s">
        <v>2061</v>
      </c>
      <c r="F13232" t="s">
        <v>33</v>
      </c>
      <c r="G13232" t="s">
        <v>1624</v>
      </c>
      <c r="H13232">
        <v>8357</v>
      </c>
      <c r="I13232">
        <v>12806</v>
      </c>
      <c r="J13232">
        <v>336</v>
      </c>
      <c r="K13232">
        <v>8707</v>
      </c>
      <c r="L13232">
        <v>44700</v>
      </c>
      <c r="M13232" t="s">
        <v>2043</v>
      </c>
      <c r="N13232" t="s">
        <v>2043</v>
      </c>
      <c r="O13232" t="s">
        <v>2043</v>
      </c>
      <c r="P13232" t="s">
        <v>2043</v>
      </c>
    </row>
    <row r="13233" spans="1:16" x14ac:dyDescent="0.2">
      <c r="A13233" t="s">
        <v>1249</v>
      </c>
      <c r="B13233">
        <v>292</v>
      </c>
      <c r="C13233">
        <v>2022</v>
      </c>
      <c r="D13233" t="s">
        <v>824</v>
      </c>
      <c r="E13233" t="s">
        <v>112</v>
      </c>
      <c r="F13233" t="s">
        <v>44</v>
      </c>
      <c r="G13233" t="s">
        <v>1428</v>
      </c>
      <c r="H13233">
        <v>39018</v>
      </c>
      <c r="I13233">
        <v>12784</v>
      </c>
      <c r="J13233">
        <v>1284</v>
      </c>
      <c r="K13233">
        <v>33521</v>
      </c>
      <c r="L13233">
        <v>60000</v>
      </c>
      <c r="M13233" t="s">
        <v>2043</v>
      </c>
      <c r="N13233" t="s">
        <v>2043</v>
      </c>
      <c r="O13233" t="s">
        <v>2043</v>
      </c>
      <c r="P13233" t="s">
        <v>2043</v>
      </c>
    </row>
    <row r="13234" spans="1:16" x14ac:dyDescent="0.2">
      <c r="A13234" t="s">
        <v>2206</v>
      </c>
      <c r="B13234">
        <v>293</v>
      </c>
      <c r="C13234">
        <v>2022</v>
      </c>
      <c r="D13234" t="s">
        <v>46</v>
      </c>
      <c r="E13234" t="s">
        <v>46</v>
      </c>
      <c r="F13234" t="s">
        <v>72</v>
      </c>
      <c r="G13234" t="s">
        <v>1461</v>
      </c>
      <c r="H13234">
        <v>50548</v>
      </c>
      <c r="I13234">
        <v>12733</v>
      </c>
      <c r="J13234">
        <v>1130</v>
      </c>
      <c r="K13234">
        <v>21206</v>
      </c>
      <c r="L13234">
        <v>47000</v>
      </c>
      <c r="M13234" t="s">
        <v>2043</v>
      </c>
      <c r="N13234" t="s">
        <v>2043</v>
      </c>
      <c r="O13234" t="s">
        <v>2043</v>
      </c>
      <c r="P13234" t="s">
        <v>2043</v>
      </c>
    </row>
    <row r="13235" spans="1:16" x14ac:dyDescent="0.2">
      <c r="A13235" t="s">
        <v>2428</v>
      </c>
      <c r="B13235">
        <v>294</v>
      </c>
      <c r="C13235">
        <v>2022</v>
      </c>
      <c r="D13235" t="s">
        <v>1830</v>
      </c>
      <c r="E13235" t="s">
        <v>2042</v>
      </c>
      <c r="F13235" t="s">
        <v>113</v>
      </c>
      <c r="G13235" t="s">
        <v>2317</v>
      </c>
      <c r="H13235">
        <v>26172</v>
      </c>
      <c r="I13235">
        <v>12731</v>
      </c>
      <c r="J13235">
        <v>997</v>
      </c>
      <c r="K13235">
        <v>7768</v>
      </c>
      <c r="L13235">
        <v>34000</v>
      </c>
      <c r="M13235" t="s">
        <v>2043</v>
      </c>
      <c r="N13235" t="s">
        <v>2043</v>
      </c>
      <c r="O13235" t="s">
        <v>2043</v>
      </c>
      <c r="P13235" t="s">
        <v>2043</v>
      </c>
    </row>
    <row r="13236" spans="1:16" x14ac:dyDescent="0.2">
      <c r="A13236" t="s">
        <v>2677</v>
      </c>
      <c r="B13236">
        <v>295</v>
      </c>
      <c r="C13236">
        <v>2022</v>
      </c>
      <c r="D13236" t="s">
        <v>987</v>
      </c>
      <c r="E13236" t="s">
        <v>2055</v>
      </c>
      <c r="F13236" t="s">
        <v>53</v>
      </c>
      <c r="G13236" t="s">
        <v>1793</v>
      </c>
      <c r="H13236">
        <v>1708</v>
      </c>
      <c r="I13236">
        <v>12729</v>
      </c>
      <c r="J13236">
        <v>104</v>
      </c>
      <c r="K13236">
        <v>4569</v>
      </c>
      <c r="L13236">
        <v>2334</v>
      </c>
      <c r="M13236" t="s">
        <v>2043</v>
      </c>
      <c r="N13236" t="s">
        <v>2043</v>
      </c>
      <c r="O13236" t="s">
        <v>2043</v>
      </c>
      <c r="P13236" t="s">
        <v>2043</v>
      </c>
    </row>
    <row r="13237" spans="1:16" x14ac:dyDescent="0.2">
      <c r="A13237" t="s">
        <v>2627</v>
      </c>
      <c r="B13237">
        <v>296</v>
      </c>
      <c r="C13237">
        <v>2022</v>
      </c>
      <c r="D13237" t="s">
        <v>108</v>
      </c>
      <c r="E13237" t="s">
        <v>2055</v>
      </c>
      <c r="F13237" t="s">
        <v>146</v>
      </c>
      <c r="G13237" t="s">
        <v>1804</v>
      </c>
      <c r="H13237">
        <v>53748</v>
      </c>
      <c r="I13237">
        <v>12683</v>
      </c>
      <c r="J13237">
        <v>2146</v>
      </c>
      <c r="K13237">
        <v>50598</v>
      </c>
      <c r="L13237">
        <v>27500</v>
      </c>
      <c r="M13237" t="s">
        <v>2043</v>
      </c>
      <c r="N13237" t="s">
        <v>2043</v>
      </c>
      <c r="O13237" t="s">
        <v>2043</v>
      </c>
      <c r="P13237" t="s">
        <v>2043</v>
      </c>
    </row>
    <row r="13238" spans="1:16" x14ac:dyDescent="0.2">
      <c r="A13238" t="s">
        <v>2299</v>
      </c>
      <c r="B13238">
        <v>297</v>
      </c>
      <c r="C13238">
        <v>2022</v>
      </c>
      <c r="D13238" t="s">
        <v>1294</v>
      </c>
      <c r="E13238" t="s">
        <v>112</v>
      </c>
      <c r="F13238" t="s">
        <v>98</v>
      </c>
      <c r="G13238" t="s">
        <v>1631</v>
      </c>
      <c r="H13238">
        <v>10843</v>
      </c>
      <c r="I13238">
        <v>12642</v>
      </c>
      <c r="J13238">
        <v>992</v>
      </c>
      <c r="K13238">
        <v>13094</v>
      </c>
      <c r="L13238">
        <v>78850</v>
      </c>
      <c r="M13238" t="s">
        <v>2043</v>
      </c>
      <c r="N13238" t="s">
        <v>2043</v>
      </c>
      <c r="O13238" t="s">
        <v>2043</v>
      </c>
      <c r="P13238" t="s">
        <v>2043</v>
      </c>
    </row>
    <row r="13239" spans="1:16" x14ac:dyDescent="0.2">
      <c r="A13239" t="s">
        <v>1105</v>
      </c>
      <c r="B13239">
        <v>298</v>
      </c>
      <c r="C13239">
        <v>2022</v>
      </c>
      <c r="D13239" t="s">
        <v>201</v>
      </c>
      <c r="E13239" t="s">
        <v>2061</v>
      </c>
      <c r="F13239" t="s">
        <v>177</v>
      </c>
      <c r="G13239" t="s">
        <v>1554</v>
      </c>
      <c r="H13239">
        <v>81588</v>
      </c>
      <c r="I13239">
        <v>12522</v>
      </c>
      <c r="J13239">
        <v>3781</v>
      </c>
      <c r="K13239">
        <v>40531</v>
      </c>
      <c r="L13239">
        <v>20919</v>
      </c>
      <c r="M13239" t="s">
        <v>2043</v>
      </c>
      <c r="N13239" t="s">
        <v>2043</v>
      </c>
      <c r="O13239" t="s">
        <v>2043</v>
      </c>
      <c r="P13239" t="s">
        <v>2043</v>
      </c>
    </row>
    <row r="13240" spans="1:16" x14ac:dyDescent="0.2">
      <c r="A13240" t="s">
        <v>2268</v>
      </c>
      <c r="B13240">
        <v>299</v>
      </c>
      <c r="C13240">
        <v>2022</v>
      </c>
      <c r="D13240" t="s">
        <v>972</v>
      </c>
      <c r="E13240" t="s">
        <v>112</v>
      </c>
      <c r="F13240" t="s">
        <v>28</v>
      </c>
      <c r="G13240" t="s">
        <v>1517</v>
      </c>
      <c r="H13240">
        <v>11960</v>
      </c>
      <c r="I13240">
        <v>12401</v>
      </c>
      <c r="J13240">
        <v>631</v>
      </c>
      <c r="K13240">
        <v>8481</v>
      </c>
      <c r="L13240">
        <v>21600</v>
      </c>
      <c r="M13240" t="s">
        <v>2043</v>
      </c>
      <c r="N13240" t="s">
        <v>2043</v>
      </c>
      <c r="O13240" t="s">
        <v>2043</v>
      </c>
      <c r="P13240" t="s">
        <v>2043</v>
      </c>
    </row>
    <row r="13241" spans="1:16" x14ac:dyDescent="0.2">
      <c r="A13241" t="s">
        <v>1251</v>
      </c>
      <c r="B13241">
        <v>300</v>
      </c>
      <c r="C13241">
        <v>2022</v>
      </c>
      <c r="D13241" t="s">
        <v>350</v>
      </c>
      <c r="E13241" t="s">
        <v>2042</v>
      </c>
      <c r="F13241" t="s">
        <v>125</v>
      </c>
      <c r="G13241" t="s">
        <v>1407</v>
      </c>
      <c r="H13241">
        <v>1729</v>
      </c>
      <c r="I13241">
        <v>12396</v>
      </c>
      <c r="J13241">
        <v>349</v>
      </c>
      <c r="K13241">
        <v>4975</v>
      </c>
      <c r="L13241">
        <v>10200</v>
      </c>
      <c r="M13241" t="s">
        <v>2043</v>
      </c>
      <c r="N13241" t="s">
        <v>2043</v>
      </c>
      <c r="O13241" t="s">
        <v>2043</v>
      </c>
      <c r="P13241" t="s">
        <v>2043</v>
      </c>
    </row>
    <row r="13242" spans="1:16" x14ac:dyDescent="0.2">
      <c r="A13242" t="s">
        <v>2168</v>
      </c>
      <c r="B13242">
        <v>301</v>
      </c>
      <c r="C13242">
        <v>2022</v>
      </c>
      <c r="D13242" t="s">
        <v>1363</v>
      </c>
      <c r="E13242" t="s">
        <v>2045</v>
      </c>
      <c r="F13242" t="s">
        <v>55</v>
      </c>
      <c r="G13242" t="s">
        <v>1456</v>
      </c>
      <c r="H13242">
        <v>33642</v>
      </c>
      <c r="I13242">
        <v>12394</v>
      </c>
      <c r="J13242">
        <v>13608</v>
      </c>
      <c r="K13242">
        <v>26626</v>
      </c>
      <c r="L13242">
        <v>10800</v>
      </c>
      <c r="M13242" t="s">
        <v>2043</v>
      </c>
      <c r="N13242" t="s">
        <v>2043</v>
      </c>
      <c r="O13242" t="s">
        <v>2043</v>
      </c>
      <c r="P13242" t="s">
        <v>2043</v>
      </c>
    </row>
    <row r="13243" spans="1:16" x14ac:dyDescent="0.2">
      <c r="A13243" t="s">
        <v>2211</v>
      </c>
      <c r="B13243">
        <v>302</v>
      </c>
      <c r="C13243">
        <v>2022</v>
      </c>
      <c r="D13243" t="s">
        <v>74</v>
      </c>
      <c r="E13243" t="s">
        <v>74</v>
      </c>
      <c r="F13243" t="s">
        <v>210</v>
      </c>
      <c r="G13243" t="s">
        <v>1526</v>
      </c>
      <c r="H13243">
        <v>16091</v>
      </c>
      <c r="I13243">
        <v>12382</v>
      </c>
      <c r="J13243">
        <v>746</v>
      </c>
      <c r="K13243">
        <v>15827</v>
      </c>
      <c r="L13243">
        <v>33000</v>
      </c>
      <c r="M13243" t="s">
        <v>2043</v>
      </c>
      <c r="N13243" t="s">
        <v>2043</v>
      </c>
      <c r="O13243" t="s">
        <v>2043</v>
      </c>
      <c r="P13243" t="s">
        <v>2043</v>
      </c>
    </row>
    <row r="13244" spans="1:16" x14ac:dyDescent="0.2">
      <c r="A13244" t="s">
        <v>2544</v>
      </c>
      <c r="B13244">
        <v>303</v>
      </c>
      <c r="C13244">
        <v>2022</v>
      </c>
      <c r="D13244" t="s">
        <v>609</v>
      </c>
      <c r="E13244" t="s">
        <v>2044</v>
      </c>
      <c r="F13244" t="s">
        <v>142</v>
      </c>
      <c r="G13244" t="s">
        <v>2392</v>
      </c>
      <c r="I13244">
        <v>12373</v>
      </c>
      <c r="J13244">
        <v>1605</v>
      </c>
      <c r="K13244">
        <v>32208</v>
      </c>
      <c r="L13244">
        <v>50000</v>
      </c>
      <c r="M13244" t="s">
        <v>2043</v>
      </c>
      <c r="N13244" t="s">
        <v>2046</v>
      </c>
      <c r="O13244" t="s">
        <v>2043</v>
      </c>
      <c r="P13244" t="s">
        <v>2043</v>
      </c>
    </row>
    <row r="13245" spans="1:16" x14ac:dyDescent="0.2">
      <c r="A13245" t="s">
        <v>2136</v>
      </c>
      <c r="B13245">
        <v>304</v>
      </c>
      <c r="C13245">
        <v>2022</v>
      </c>
      <c r="D13245" t="s">
        <v>1294</v>
      </c>
      <c r="E13245" t="s">
        <v>112</v>
      </c>
      <c r="F13245" t="s">
        <v>113</v>
      </c>
      <c r="G13245" t="s">
        <v>1664</v>
      </c>
      <c r="H13245">
        <v>1599</v>
      </c>
      <c r="I13245">
        <v>12368</v>
      </c>
      <c r="J13245">
        <v>230</v>
      </c>
      <c r="K13245">
        <v>15217</v>
      </c>
      <c r="L13245">
        <v>58500</v>
      </c>
      <c r="M13245" t="s">
        <v>2043</v>
      </c>
      <c r="N13245" t="s">
        <v>2043</v>
      </c>
      <c r="O13245" t="s">
        <v>2043</v>
      </c>
      <c r="P13245" t="s">
        <v>2043</v>
      </c>
    </row>
    <row r="13246" spans="1:16" x14ac:dyDescent="0.2">
      <c r="A13246" t="s">
        <v>2295</v>
      </c>
      <c r="B13246">
        <v>305</v>
      </c>
      <c r="C13246">
        <v>2022</v>
      </c>
      <c r="D13246" t="s">
        <v>46</v>
      </c>
      <c r="E13246" t="s">
        <v>46</v>
      </c>
      <c r="F13246" t="s">
        <v>177</v>
      </c>
      <c r="G13246" t="s">
        <v>1741</v>
      </c>
      <c r="H13246">
        <v>24493</v>
      </c>
      <c r="I13246">
        <v>12357</v>
      </c>
      <c r="J13246">
        <v>1631</v>
      </c>
      <c r="K13246">
        <v>22036</v>
      </c>
      <c r="L13246">
        <v>12525</v>
      </c>
      <c r="M13246" t="s">
        <v>2043</v>
      </c>
      <c r="N13246" t="s">
        <v>2043</v>
      </c>
      <c r="O13246" t="s">
        <v>2043</v>
      </c>
      <c r="P13246" t="s">
        <v>2043</v>
      </c>
    </row>
    <row r="13247" spans="1:16" x14ac:dyDescent="0.2">
      <c r="A13247" t="s">
        <v>2584</v>
      </c>
      <c r="B13247">
        <v>306</v>
      </c>
      <c r="C13247">
        <v>2022</v>
      </c>
      <c r="D13247" t="s">
        <v>17</v>
      </c>
      <c r="E13247" t="s">
        <v>17</v>
      </c>
      <c r="F13247" t="s">
        <v>255</v>
      </c>
      <c r="G13247" t="s">
        <v>2585</v>
      </c>
      <c r="H13247">
        <v>4331</v>
      </c>
      <c r="I13247">
        <v>12317</v>
      </c>
      <c r="J13247">
        <v>660</v>
      </c>
      <c r="K13247">
        <v>6654</v>
      </c>
      <c r="L13247">
        <v>31000</v>
      </c>
      <c r="M13247" t="s">
        <v>2043</v>
      </c>
      <c r="N13247" t="s">
        <v>2043</v>
      </c>
      <c r="O13247" t="s">
        <v>2043</v>
      </c>
      <c r="P13247" t="s">
        <v>2043</v>
      </c>
    </row>
    <row r="13248" spans="1:16" x14ac:dyDescent="0.2">
      <c r="A13248" t="s">
        <v>2363</v>
      </c>
      <c r="B13248">
        <v>307</v>
      </c>
      <c r="C13248">
        <v>2022</v>
      </c>
      <c r="D13248" t="s">
        <v>1830</v>
      </c>
      <c r="E13248" t="s">
        <v>2042</v>
      </c>
      <c r="F13248" t="s">
        <v>98</v>
      </c>
      <c r="G13248" t="s">
        <v>1816</v>
      </c>
      <c r="H13248">
        <v>7987</v>
      </c>
      <c r="I13248">
        <v>12293</v>
      </c>
      <c r="J13248">
        <v>1520</v>
      </c>
      <c r="K13248">
        <v>9042</v>
      </c>
      <c r="L13248">
        <v>34300</v>
      </c>
      <c r="M13248" t="s">
        <v>2043</v>
      </c>
      <c r="N13248" t="s">
        <v>2046</v>
      </c>
      <c r="O13248" t="s">
        <v>2043</v>
      </c>
      <c r="P13248" t="s">
        <v>2043</v>
      </c>
    </row>
    <row r="13249" spans="1:16" x14ac:dyDescent="0.2">
      <c r="A13249" t="s">
        <v>2668</v>
      </c>
      <c r="B13249">
        <v>308</v>
      </c>
      <c r="C13249">
        <v>2022</v>
      </c>
      <c r="D13249" t="s">
        <v>488</v>
      </c>
      <c r="E13249" t="s">
        <v>920</v>
      </c>
      <c r="F13249" t="s">
        <v>181</v>
      </c>
      <c r="G13249" t="s">
        <v>1516</v>
      </c>
      <c r="H13249">
        <v>62968</v>
      </c>
      <c r="I13249">
        <v>12222</v>
      </c>
      <c r="J13249">
        <v>1166</v>
      </c>
      <c r="K13249">
        <v>40564</v>
      </c>
      <c r="L13249">
        <v>14400</v>
      </c>
      <c r="M13249" t="s">
        <v>2043</v>
      </c>
      <c r="N13249" t="s">
        <v>2043</v>
      </c>
      <c r="O13249" t="s">
        <v>2043</v>
      </c>
      <c r="P13249" t="s">
        <v>2043</v>
      </c>
    </row>
    <row r="13250" spans="1:16" x14ac:dyDescent="0.2">
      <c r="A13250" t="s">
        <v>2150</v>
      </c>
      <c r="B13250">
        <v>309</v>
      </c>
      <c r="C13250">
        <v>2022</v>
      </c>
      <c r="D13250" t="s">
        <v>488</v>
      </c>
      <c r="E13250" t="s">
        <v>920</v>
      </c>
      <c r="F13250" t="s">
        <v>116</v>
      </c>
      <c r="G13250" t="s">
        <v>1542</v>
      </c>
      <c r="H13250">
        <v>39274</v>
      </c>
      <c r="I13250">
        <v>12206</v>
      </c>
      <c r="J13250">
        <v>2813</v>
      </c>
      <c r="K13250">
        <v>21025</v>
      </c>
      <c r="L13250">
        <v>1600</v>
      </c>
      <c r="M13250" t="s">
        <v>2043</v>
      </c>
      <c r="N13250" t="s">
        <v>2043</v>
      </c>
      <c r="O13250" t="s">
        <v>2046</v>
      </c>
      <c r="P13250" t="s">
        <v>2043</v>
      </c>
    </row>
    <row r="13251" spans="1:16" x14ac:dyDescent="0.2">
      <c r="A13251" t="s">
        <v>2665</v>
      </c>
      <c r="B13251">
        <v>310</v>
      </c>
      <c r="C13251">
        <v>2022</v>
      </c>
      <c r="D13251" t="s">
        <v>175</v>
      </c>
      <c r="E13251" t="s">
        <v>2067</v>
      </c>
      <c r="F13251" t="s">
        <v>28</v>
      </c>
      <c r="G13251" t="s">
        <v>1406</v>
      </c>
      <c r="H13251">
        <v>12701</v>
      </c>
      <c r="I13251">
        <v>12191</v>
      </c>
      <c r="J13251">
        <v>1006</v>
      </c>
      <c r="K13251">
        <v>34427</v>
      </c>
      <c r="L13251">
        <v>11000</v>
      </c>
      <c r="M13251" t="s">
        <v>2043</v>
      </c>
      <c r="N13251" t="s">
        <v>2043</v>
      </c>
      <c r="O13251" t="s">
        <v>2043</v>
      </c>
      <c r="P13251" t="s">
        <v>2043</v>
      </c>
    </row>
    <row r="13252" spans="1:16" x14ac:dyDescent="0.2">
      <c r="A13252" t="s">
        <v>2401</v>
      </c>
      <c r="B13252">
        <v>311</v>
      </c>
      <c r="C13252">
        <v>2022</v>
      </c>
      <c r="D13252" t="s">
        <v>1010</v>
      </c>
      <c r="E13252" t="s">
        <v>2061</v>
      </c>
      <c r="F13252" t="s">
        <v>25</v>
      </c>
      <c r="G13252" t="s">
        <v>2402</v>
      </c>
      <c r="H13252">
        <v>21053</v>
      </c>
      <c r="I13252">
        <v>12168</v>
      </c>
      <c r="J13252">
        <v>761</v>
      </c>
      <c r="K13252">
        <v>6794</v>
      </c>
      <c r="L13252">
        <v>33045</v>
      </c>
      <c r="M13252" t="s">
        <v>2043</v>
      </c>
      <c r="N13252" t="s">
        <v>2043</v>
      </c>
      <c r="O13252" t="s">
        <v>2043</v>
      </c>
      <c r="P13252" t="s">
        <v>2043</v>
      </c>
    </row>
    <row r="13253" spans="1:16" x14ac:dyDescent="0.2">
      <c r="A13253" t="s">
        <v>165</v>
      </c>
      <c r="B13253">
        <v>312</v>
      </c>
      <c r="C13253">
        <v>2022</v>
      </c>
      <c r="D13253" t="s">
        <v>166</v>
      </c>
      <c r="E13253" t="s">
        <v>2118</v>
      </c>
      <c r="F13253" t="s">
        <v>98</v>
      </c>
      <c r="G13253" t="s">
        <v>1499</v>
      </c>
      <c r="H13253">
        <v>16603</v>
      </c>
      <c r="I13253">
        <v>12152</v>
      </c>
      <c r="J13253">
        <v>429</v>
      </c>
      <c r="K13253">
        <v>15025</v>
      </c>
      <c r="L13253">
        <v>12200</v>
      </c>
      <c r="M13253" t="s">
        <v>2043</v>
      </c>
      <c r="N13253" t="s">
        <v>2043</v>
      </c>
      <c r="O13253" t="s">
        <v>2043</v>
      </c>
      <c r="P13253" t="s">
        <v>2043</v>
      </c>
    </row>
    <row r="13254" spans="1:16" x14ac:dyDescent="0.2">
      <c r="A13254" t="s">
        <v>2267</v>
      </c>
      <c r="B13254">
        <v>313</v>
      </c>
      <c r="C13254">
        <v>2022</v>
      </c>
      <c r="D13254" t="s">
        <v>221</v>
      </c>
      <c r="E13254" t="s">
        <v>221</v>
      </c>
      <c r="F13254" t="s">
        <v>68</v>
      </c>
      <c r="G13254" t="s">
        <v>1408</v>
      </c>
      <c r="I13254">
        <v>12149</v>
      </c>
      <c r="J13254">
        <v>753</v>
      </c>
      <c r="K13254">
        <v>6238</v>
      </c>
      <c r="L13254">
        <v>28800</v>
      </c>
      <c r="M13254" t="s">
        <v>2043</v>
      </c>
      <c r="N13254" t="s">
        <v>2043</v>
      </c>
      <c r="O13254" t="s">
        <v>2043</v>
      </c>
      <c r="P13254" t="s">
        <v>2043</v>
      </c>
    </row>
    <row r="13255" spans="1:16" x14ac:dyDescent="0.2">
      <c r="A13255" t="s">
        <v>2200</v>
      </c>
      <c r="B13255">
        <v>314</v>
      </c>
      <c r="C13255">
        <v>2022</v>
      </c>
      <c r="D13255" t="s">
        <v>757</v>
      </c>
      <c r="E13255" t="s">
        <v>2143</v>
      </c>
      <c r="F13255" t="s">
        <v>98</v>
      </c>
      <c r="G13255" t="s">
        <v>1442</v>
      </c>
      <c r="H13255">
        <v>9656</v>
      </c>
      <c r="I13255">
        <v>12096</v>
      </c>
      <c r="J13255">
        <v>91</v>
      </c>
      <c r="K13255">
        <v>14376</v>
      </c>
      <c r="L13255">
        <v>248300</v>
      </c>
      <c r="M13255" t="s">
        <v>2043</v>
      </c>
      <c r="N13255" t="s">
        <v>2043</v>
      </c>
      <c r="O13255" t="s">
        <v>2043</v>
      </c>
      <c r="P13255" t="s">
        <v>2043</v>
      </c>
    </row>
    <row r="13256" spans="1:16" x14ac:dyDescent="0.2">
      <c r="A13256" t="s">
        <v>2663</v>
      </c>
      <c r="B13256">
        <v>315</v>
      </c>
      <c r="C13256">
        <v>2022</v>
      </c>
      <c r="D13256" t="s">
        <v>920</v>
      </c>
      <c r="E13256" t="s">
        <v>920</v>
      </c>
      <c r="F13256" t="s">
        <v>22</v>
      </c>
      <c r="G13256" t="s">
        <v>1400</v>
      </c>
      <c r="H13256">
        <v>10435</v>
      </c>
      <c r="I13256">
        <v>12077</v>
      </c>
      <c r="J13256">
        <v>1274</v>
      </c>
      <c r="K13256">
        <v>29683</v>
      </c>
      <c r="L13256">
        <v>5060</v>
      </c>
      <c r="M13256" t="s">
        <v>2043</v>
      </c>
      <c r="N13256" t="s">
        <v>2043</v>
      </c>
      <c r="O13256" t="s">
        <v>2043</v>
      </c>
      <c r="P13256" t="s">
        <v>2043</v>
      </c>
    </row>
    <row r="13257" spans="1:16" x14ac:dyDescent="0.2">
      <c r="A13257" t="s">
        <v>2660</v>
      </c>
      <c r="B13257">
        <v>316</v>
      </c>
      <c r="C13257">
        <v>2022</v>
      </c>
      <c r="D13257" t="s">
        <v>57</v>
      </c>
      <c r="E13257" t="s">
        <v>2044</v>
      </c>
      <c r="F13257" t="s">
        <v>146</v>
      </c>
      <c r="G13257" t="s">
        <v>1465</v>
      </c>
      <c r="H13257">
        <v>31892</v>
      </c>
      <c r="I13257">
        <v>12030</v>
      </c>
      <c r="J13257">
        <v>2693</v>
      </c>
      <c r="K13257">
        <v>314624</v>
      </c>
      <c r="L13257">
        <v>38784</v>
      </c>
      <c r="M13257" t="s">
        <v>2043</v>
      </c>
      <c r="N13257" t="s">
        <v>2043</v>
      </c>
      <c r="O13257" t="s">
        <v>2043</v>
      </c>
      <c r="P13257" t="s">
        <v>2043</v>
      </c>
    </row>
    <row r="13258" spans="1:16" x14ac:dyDescent="0.2">
      <c r="A13258" t="s">
        <v>1539</v>
      </c>
      <c r="B13258">
        <v>317</v>
      </c>
      <c r="C13258">
        <v>2022</v>
      </c>
      <c r="D13258" t="s">
        <v>97</v>
      </c>
      <c r="E13258" t="s">
        <v>2044</v>
      </c>
      <c r="F13258" t="s">
        <v>113</v>
      </c>
      <c r="G13258" t="s">
        <v>1540</v>
      </c>
      <c r="H13258">
        <v>6383</v>
      </c>
      <c r="I13258">
        <v>12014</v>
      </c>
      <c r="J13258">
        <v>824</v>
      </c>
      <c r="K13258">
        <v>70116</v>
      </c>
      <c r="L13258">
        <v>10200</v>
      </c>
      <c r="M13258" t="s">
        <v>2043</v>
      </c>
      <c r="N13258" t="s">
        <v>2043</v>
      </c>
      <c r="O13258" t="s">
        <v>2043</v>
      </c>
      <c r="P13258" t="s">
        <v>2043</v>
      </c>
    </row>
    <row r="13259" spans="1:16" x14ac:dyDescent="0.2">
      <c r="A13259" t="s">
        <v>2471</v>
      </c>
      <c r="B13259">
        <v>318</v>
      </c>
      <c r="C13259">
        <v>2022</v>
      </c>
      <c r="D13259" t="s">
        <v>65</v>
      </c>
      <c r="E13259" t="s">
        <v>2044</v>
      </c>
      <c r="F13259" t="s">
        <v>28</v>
      </c>
      <c r="G13259" t="s">
        <v>1406</v>
      </c>
      <c r="H13259">
        <v>11396</v>
      </c>
      <c r="I13259">
        <v>12004</v>
      </c>
      <c r="J13259">
        <v>1035</v>
      </c>
      <c r="K13259">
        <v>32269</v>
      </c>
      <c r="L13259">
        <v>13313</v>
      </c>
      <c r="M13259" t="s">
        <v>2043</v>
      </c>
      <c r="N13259" t="s">
        <v>2043</v>
      </c>
      <c r="O13259" t="s">
        <v>2043</v>
      </c>
      <c r="P13259" t="s">
        <v>2043</v>
      </c>
    </row>
    <row r="13260" spans="1:16" x14ac:dyDescent="0.2">
      <c r="A13260" t="s">
        <v>2347</v>
      </c>
      <c r="B13260">
        <v>319</v>
      </c>
      <c r="C13260">
        <v>2022</v>
      </c>
      <c r="D13260" t="s">
        <v>824</v>
      </c>
      <c r="E13260" t="s">
        <v>112</v>
      </c>
      <c r="F13260" t="s">
        <v>146</v>
      </c>
      <c r="G13260" t="s">
        <v>2348</v>
      </c>
      <c r="H13260">
        <v>63310</v>
      </c>
      <c r="I13260">
        <v>11888</v>
      </c>
      <c r="J13260">
        <v>1041</v>
      </c>
      <c r="K13260">
        <v>32229</v>
      </c>
      <c r="L13260">
        <v>41000</v>
      </c>
      <c r="M13260" t="s">
        <v>2043</v>
      </c>
      <c r="N13260" t="s">
        <v>2043</v>
      </c>
      <c r="O13260" t="s">
        <v>2043</v>
      </c>
      <c r="P13260" t="s">
        <v>2043</v>
      </c>
    </row>
    <row r="13261" spans="1:16" x14ac:dyDescent="0.2">
      <c r="A13261" t="s">
        <v>1700</v>
      </c>
      <c r="B13261">
        <v>320</v>
      </c>
      <c r="C13261">
        <v>2022</v>
      </c>
      <c r="D13261" t="s">
        <v>46</v>
      </c>
      <c r="E13261" t="s">
        <v>46</v>
      </c>
      <c r="F13261" t="s">
        <v>22</v>
      </c>
      <c r="G13261" t="s">
        <v>1403</v>
      </c>
      <c r="H13261">
        <v>15785</v>
      </c>
      <c r="I13261">
        <v>11778</v>
      </c>
      <c r="J13261">
        <v>2015</v>
      </c>
      <c r="K13261">
        <v>18459</v>
      </c>
      <c r="L13261">
        <v>14550</v>
      </c>
      <c r="M13261" t="s">
        <v>2043</v>
      </c>
      <c r="N13261" t="s">
        <v>2043</v>
      </c>
      <c r="O13261" t="s">
        <v>2043</v>
      </c>
      <c r="P13261" t="s">
        <v>2043</v>
      </c>
    </row>
    <row r="13262" spans="1:16" x14ac:dyDescent="0.2">
      <c r="A13262" t="s">
        <v>2230</v>
      </c>
      <c r="B13262">
        <v>321</v>
      </c>
      <c r="C13262">
        <v>2022</v>
      </c>
      <c r="D13262" t="s">
        <v>214</v>
      </c>
      <c r="E13262" t="s">
        <v>920</v>
      </c>
      <c r="F13262" t="s">
        <v>297</v>
      </c>
      <c r="G13262" t="s">
        <v>1536</v>
      </c>
      <c r="H13262">
        <v>23760</v>
      </c>
      <c r="I13262">
        <v>11743</v>
      </c>
      <c r="J13262">
        <v>1119</v>
      </c>
      <c r="K13262">
        <v>59454</v>
      </c>
      <c r="L13262">
        <v>12369</v>
      </c>
      <c r="M13262" t="s">
        <v>2043</v>
      </c>
      <c r="N13262" t="s">
        <v>2043</v>
      </c>
      <c r="O13262" t="s">
        <v>2043</v>
      </c>
      <c r="P13262" t="s">
        <v>2043</v>
      </c>
    </row>
    <row r="13263" spans="1:16" x14ac:dyDescent="0.2">
      <c r="A13263" t="s">
        <v>2745</v>
      </c>
      <c r="B13263">
        <v>322</v>
      </c>
      <c r="C13263">
        <v>2022</v>
      </c>
      <c r="D13263" t="s">
        <v>46</v>
      </c>
      <c r="E13263" t="s">
        <v>46</v>
      </c>
      <c r="F13263" t="s">
        <v>28</v>
      </c>
      <c r="G13263" t="s">
        <v>1406</v>
      </c>
      <c r="H13263">
        <v>33456</v>
      </c>
      <c r="I13263">
        <v>11656</v>
      </c>
      <c r="J13263">
        <v>270</v>
      </c>
      <c r="K13263">
        <v>39658</v>
      </c>
      <c r="L13263">
        <v>24000</v>
      </c>
      <c r="M13263" t="s">
        <v>2043</v>
      </c>
      <c r="N13263" t="s">
        <v>2043</v>
      </c>
      <c r="O13263" t="s">
        <v>2046</v>
      </c>
      <c r="P13263" t="s">
        <v>2043</v>
      </c>
    </row>
    <row r="13264" spans="1:16" x14ac:dyDescent="0.2">
      <c r="A13264" t="s">
        <v>1646</v>
      </c>
      <c r="B13264">
        <v>323</v>
      </c>
      <c r="C13264">
        <v>2022</v>
      </c>
      <c r="D13264" t="s">
        <v>1294</v>
      </c>
      <c r="E13264" t="s">
        <v>112</v>
      </c>
      <c r="F13264" t="s">
        <v>181</v>
      </c>
      <c r="G13264" t="s">
        <v>1516</v>
      </c>
      <c r="H13264">
        <v>10893</v>
      </c>
      <c r="I13264">
        <v>11619</v>
      </c>
      <c r="J13264">
        <v>979</v>
      </c>
      <c r="K13264">
        <v>17122</v>
      </c>
      <c r="L13264">
        <v>69000</v>
      </c>
      <c r="M13264" t="s">
        <v>2043</v>
      </c>
      <c r="N13264" t="s">
        <v>2043</v>
      </c>
      <c r="O13264" t="s">
        <v>2043</v>
      </c>
      <c r="P13264" t="s">
        <v>2043</v>
      </c>
    </row>
    <row r="13265" spans="1:16" x14ac:dyDescent="0.2">
      <c r="A13265" t="s">
        <v>2361</v>
      </c>
      <c r="B13265">
        <v>324</v>
      </c>
      <c r="C13265">
        <v>2022</v>
      </c>
      <c r="D13265" t="s">
        <v>97</v>
      </c>
      <c r="E13265" t="s">
        <v>2044</v>
      </c>
      <c r="F13265" t="s">
        <v>68</v>
      </c>
      <c r="G13265" t="s">
        <v>1408</v>
      </c>
      <c r="I13265">
        <v>11459</v>
      </c>
      <c r="J13265">
        <v>579</v>
      </c>
      <c r="K13265">
        <v>49853</v>
      </c>
      <c r="L13265">
        <v>5739</v>
      </c>
      <c r="M13265" t="s">
        <v>2043</v>
      </c>
      <c r="N13265" t="s">
        <v>2043</v>
      </c>
      <c r="O13265" t="s">
        <v>2043</v>
      </c>
      <c r="P13265" t="s">
        <v>2043</v>
      </c>
    </row>
    <row r="13266" spans="1:16" x14ac:dyDescent="0.2">
      <c r="A13266" t="s">
        <v>2266</v>
      </c>
      <c r="B13266">
        <v>325</v>
      </c>
      <c r="C13266">
        <v>2022</v>
      </c>
      <c r="D13266" t="s">
        <v>65</v>
      </c>
      <c r="E13266" t="s">
        <v>2044</v>
      </c>
      <c r="F13266" t="s">
        <v>28</v>
      </c>
      <c r="G13266" t="s">
        <v>1406</v>
      </c>
      <c r="H13266">
        <v>10493</v>
      </c>
      <c r="I13266">
        <v>11410</v>
      </c>
      <c r="J13266">
        <v>1372</v>
      </c>
      <c r="K13266">
        <v>33912</v>
      </c>
      <c r="L13266">
        <v>15600</v>
      </c>
      <c r="M13266" t="s">
        <v>2043</v>
      </c>
      <c r="N13266" t="s">
        <v>2043</v>
      </c>
      <c r="O13266" t="s">
        <v>2043</v>
      </c>
      <c r="P13266" t="s">
        <v>2043</v>
      </c>
    </row>
    <row r="13267" spans="1:16" x14ac:dyDescent="0.2">
      <c r="A13267" t="s">
        <v>2561</v>
      </c>
      <c r="B13267">
        <v>326</v>
      </c>
      <c r="C13267">
        <v>2022</v>
      </c>
      <c r="D13267" t="s">
        <v>175</v>
      </c>
      <c r="E13267" t="s">
        <v>2067</v>
      </c>
      <c r="F13267" t="s">
        <v>181</v>
      </c>
      <c r="G13267" t="s">
        <v>1549</v>
      </c>
      <c r="H13267">
        <v>15239</v>
      </c>
      <c r="I13267">
        <v>11400</v>
      </c>
      <c r="J13267">
        <v>398</v>
      </c>
      <c r="K13267">
        <v>44351</v>
      </c>
      <c r="L13267">
        <v>6886</v>
      </c>
      <c r="M13267" t="s">
        <v>2043</v>
      </c>
      <c r="N13267" t="s">
        <v>2043</v>
      </c>
      <c r="O13267" t="s">
        <v>2043</v>
      </c>
      <c r="P13267" t="s">
        <v>2043</v>
      </c>
    </row>
    <row r="13268" spans="1:16" x14ac:dyDescent="0.2">
      <c r="A13268" t="s">
        <v>2286</v>
      </c>
      <c r="B13268">
        <v>327</v>
      </c>
      <c r="C13268">
        <v>2022</v>
      </c>
      <c r="D13268" t="s">
        <v>980</v>
      </c>
      <c r="E13268" t="s">
        <v>2055</v>
      </c>
      <c r="F13268" t="s">
        <v>72</v>
      </c>
      <c r="G13268" t="s">
        <v>1617</v>
      </c>
      <c r="H13268">
        <v>28089</v>
      </c>
      <c r="I13268">
        <v>11386</v>
      </c>
      <c r="J13268">
        <v>909</v>
      </c>
      <c r="K13268">
        <v>12696</v>
      </c>
      <c r="L13268">
        <v>20000</v>
      </c>
      <c r="M13268" t="s">
        <v>2043</v>
      </c>
      <c r="N13268" t="s">
        <v>2043</v>
      </c>
      <c r="O13268" t="s">
        <v>2043</v>
      </c>
      <c r="P13268" t="s">
        <v>2043</v>
      </c>
    </row>
    <row r="13269" spans="1:16" x14ac:dyDescent="0.2">
      <c r="A13269" t="s">
        <v>2152</v>
      </c>
      <c r="B13269">
        <v>328</v>
      </c>
      <c r="C13269">
        <v>2022</v>
      </c>
      <c r="D13269" t="s">
        <v>79</v>
      </c>
      <c r="E13269" t="s">
        <v>2044</v>
      </c>
      <c r="F13269" t="s">
        <v>177</v>
      </c>
      <c r="G13269" t="s">
        <v>2714</v>
      </c>
      <c r="H13269">
        <v>15237</v>
      </c>
      <c r="I13269">
        <v>11328</v>
      </c>
      <c r="J13269">
        <v>518</v>
      </c>
      <c r="K13269">
        <v>27746</v>
      </c>
      <c r="L13269">
        <v>19536</v>
      </c>
      <c r="M13269" t="s">
        <v>2043</v>
      </c>
      <c r="N13269" t="s">
        <v>2043</v>
      </c>
      <c r="O13269" t="s">
        <v>2043</v>
      </c>
      <c r="P13269" t="s">
        <v>2043</v>
      </c>
    </row>
    <row r="13270" spans="1:16" x14ac:dyDescent="0.2">
      <c r="A13270" t="s">
        <v>2298</v>
      </c>
      <c r="B13270">
        <v>329</v>
      </c>
      <c r="C13270">
        <v>2022</v>
      </c>
      <c r="D13270" t="s">
        <v>193</v>
      </c>
      <c r="E13270" t="s">
        <v>2143</v>
      </c>
      <c r="F13270" t="s">
        <v>398</v>
      </c>
      <c r="G13270" t="s">
        <v>1512</v>
      </c>
      <c r="H13270">
        <v>41842</v>
      </c>
      <c r="I13270">
        <v>11295</v>
      </c>
      <c r="J13270">
        <v>1290</v>
      </c>
      <c r="K13270">
        <v>24955</v>
      </c>
      <c r="L13270">
        <v>35000</v>
      </c>
      <c r="M13270" t="s">
        <v>2043</v>
      </c>
      <c r="N13270" t="s">
        <v>2043</v>
      </c>
      <c r="O13270" t="s">
        <v>2043</v>
      </c>
      <c r="P13270" t="s">
        <v>2043</v>
      </c>
    </row>
    <row r="13271" spans="1:16" x14ac:dyDescent="0.2">
      <c r="A13271" t="s">
        <v>2333</v>
      </c>
      <c r="B13271">
        <v>330</v>
      </c>
      <c r="C13271">
        <v>2022</v>
      </c>
      <c r="D13271" t="s">
        <v>1104</v>
      </c>
      <c r="E13271" t="s">
        <v>2054</v>
      </c>
      <c r="F13271" t="s">
        <v>86</v>
      </c>
      <c r="G13271" t="s">
        <v>1572</v>
      </c>
      <c r="H13271">
        <v>8082</v>
      </c>
      <c r="I13271">
        <v>11201</v>
      </c>
      <c r="J13271">
        <v>1033</v>
      </c>
      <c r="K13271">
        <v>14225</v>
      </c>
      <c r="L13271">
        <v>43000</v>
      </c>
      <c r="M13271" t="s">
        <v>2043</v>
      </c>
      <c r="N13271" t="s">
        <v>2043</v>
      </c>
      <c r="O13271" t="s">
        <v>2043</v>
      </c>
      <c r="P13271" t="s">
        <v>2043</v>
      </c>
    </row>
    <row r="13272" spans="1:16" x14ac:dyDescent="0.2">
      <c r="A13272" t="s">
        <v>2531</v>
      </c>
      <c r="B13272">
        <v>331</v>
      </c>
      <c r="C13272">
        <v>2022</v>
      </c>
      <c r="D13272" t="s">
        <v>980</v>
      </c>
      <c r="E13272" t="s">
        <v>2055</v>
      </c>
      <c r="F13272" t="s">
        <v>44</v>
      </c>
      <c r="G13272" t="s">
        <v>1417</v>
      </c>
      <c r="H13272">
        <v>16104</v>
      </c>
      <c r="I13272">
        <v>11185</v>
      </c>
      <c r="J13272">
        <v>1299</v>
      </c>
      <c r="K13272">
        <v>22196</v>
      </c>
      <c r="L13272">
        <v>18600</v>
      </c>
      <c r="M13272" t="s">
        <v>2043</v>
      </c>
      <c r="N13272" t="s">
        <v>2043</v>
      </c>
      <c r="O13272" t="s">
        <v>2043</v>
      </c>
      <c r="P13272" t="s">
        <v>2043</v>
      </c>
    </row>
    <row r="13273" spans="1:16" x14ac:dyDescent="0.2">
      <c r="A13273" t="s">
        <v>2244</v>
      </c>
      <c r="B13273">
        <v>332</v>
      </c>
      <c r="C13273">
        <v>2022</v>
      </c>
      <c r="D13273" t="s">
        <v>201</v>
      </c>
      <c r="E13273" t="s">
        <v>2061</v>
      </c>
      <c r="F13273" t="s">
        <v>86</v>
      </c>
      <c r="G13273" t="s">
        <v>1412</v>
      </c>
      <c r="H13273">
        <v>68389</v>
      </c>
      <c r="I13273">
        <v>11142</v>
      </c>
      <c r="J13273">
        <v>3005</v>
      </c>
      <c r="K13273">
        <v>38493</v>
      </c>
      <c r="L13273">
        <v>18100</v>
      </c>
      <c r="M13273" t="s">
        <v>2043</v>
      </c>
      <c r="N13273" t="s">
        <v>2043</v>
      </c>
      <c r="O13273" t="s">
        <v>2043</v>
      </c>
      <c r="P13273" t="s">
        <v>2043</v>
      </c>
    </row>
    <row r="13274" spans="1:16" x14ac:dyDescent="0.2">
      <c r="A13274" t="s">
        <v>2174</v>
      </c>
      <c r="B13274">
        <v>333</v>
      </c>
      <c r="C13274">
        <v>2022</v>
      </c>
      <c r="D13274" t="s">
        <v>214</v>
      </c>
      <c r="E13274" t="s">
        <v>920</v>
      </c>
      <c r="F13274" t="s">
        <v>35</v>
      </c>
      <c r="G13274" t="s">
        <v>1678</v>
      </c>
      <c r="H13274">
        <v>17172</v>
      </c>
      <c r="I13274">
        <v>11141</v>
      </c>
      <c r="J13274">
        <v>409</v>
      </c>
      <c r="K13274">
        <v>32963</v>
      </c>
      <c r="L13274">
        <v>8450</v>
      </c>
      <c r="M13274" t="s">
        <v>2043</v>
      </c>
      <c r="N13274" t="s">
        <v>2043</v>
      </c>
      <c r="O13274" t="s">
        <v>2043</v>
      </c>
      <c r="P13274" t="s">
        <v>2043</v>
      </c>
    </row>
    <row r="13275" spans="1:16" x14ac:dyDescent="0.2">
      <c r="A13275" t="s">
        <v>2275</v>
      </c>
      <c r="B13275">
        <v>334</v>
      </c>
      <c r="C13275">
        <v>2022</v>
      </c>
      <c r="D13275" t="s">
        <v>1722</v>
      </c>
      <c r="E13275" t="s">
        <v>2064</v>
      </c>
      <c r="F13275" t="s">
        <v>86</v>
      </c>
      <c r="G13275" t="s">
        <v>1622</v>
      </c>
      <c r="H13275">
        <v>10885</v>
      </c>
      <c r="I13275">
        <v>11138</v>
      </c>
      <c r="J13275">
        <v>897</v>
      </c>
      <c r="K13275">
        <v>9182</v>
      </c>
      <c r="L13275">
        <v>23300</v>
      </c>
      <c r="M13275" t="s">
        <v>2043</v>
      </c>
      <c r="N13275" t="s">
        <v>2043</v>
      </c>
      <c r="O13275" t="s">
        <v>2043</v>
      </c>
      <c r="P13275" t="s">
        <v>2043</v>
      </c>
    </row>
    <row r="13276" spans="1:16" x14ac:dyDescent="0.2">
      <c r="A13276" t="s">
        <v>1260</v>
      </c>
      <c r="B13276">
        <v>335</v>
      </c>
      <c r="C13276">
        <v>2022</v>
      </c>
      <c r="D13276" t="s">
        <v>230</v>
      </c>
      <c r="E13276" t="s">
        <v>2114</v>
      </c>
      <c r="F13276" t="s">
        <v>954</v>
      </c>
      <c r="G13276" t="s">
        <v>2746</v>
      </c>
      <c r="H13276">
        <v>16565</v>
      </c>
      <c r="I13276">
        <v>11110</v>
      </c>
      <c r="J13276">
        <v>1019</v>
      </c>
      <c r="K13276">
        <v>38031</v>
      </c>
      <c r="L13276">
        <v>49000</v>
      </c>
      <c r="M13276" t="s">
        <v>2043</v>
      </c>
      <c r="N13276" t="s">
        <v>2043</v>
      </c>
      <c r="O13276" t="s">
        <v>2046</v>
      </c>
      <c r="P13276" t="s">
        <v>2043</v>
      </c>
    </row>
    <row r="13277" spans="1:16" x14ac:dyDescent="0.2">
      <c r="A13277" t="s">
        <v>2669</v>
      </c>
      <c r="B13277">
        <v>336</v>
      </c>
      <c r="C13277">
        <v>2022</v>
      </c>
      <c r="D13277" t="s">
        <v>97</v>
      </c>
      <c r="E13277" t="s">
        <v>2044</v>
      </c>
      <c r="F13277" t="s">
        <v>28</v>
      </c>
      <c r="G13277" t="s">
        <v>1406</v>
      </c>
      <c r="H13277">
        <v>12041</v>
      </c>
      <c r="I13277">
        <v>11036</v>
      </c>
      <c r="J13277">
        <v>439</v>
      </c>
      <c r="K13277">
        <v>292262</v>
      </c>
      <c r="L13277">
        <v>10000</v>
      </c>
      <c r="M13277" t="s">
        <v>2043</v>
      </c>
      <c r="N13277" t="s">
        <v>2043</v>
      </c>
      <c r="O13277" t="s">
        <v>2043</v>
      </c>
      <c r="P13277" t="s">
        <v>2043</v>
      </c>
    </row>
    <row r="13278" spans="1:16" x14ac:dyDescent="0.2">
      <c r="A13278" t="s">
        <v>2273</v>
      </c>
      <c r="B13278">
        <v>337</v>
      </c>
      <c r="C13278">
        <v>2022</v>
      </c>
      <c r="D13278" t="s">
        <v>1830</v>
      </c>
      <c r="E13278" t="s">
        <v>2042</v>
      </c>
      <c r="F13278" t="s">
        <v>125</v>
      </c>
      <c r="G13278" t="s">
        <v>1541</v>
      </c>
      <c r="H13278">
        <v>12645</v>
      </c>
      <c r="I13278">
        <v>10998</v>
      </c>
      <c r="J13278">
        <v>616</v>
      </c>
      <c r="K13278">
        <v>12194</v>
      </c>
      <c r="L13278">
        <v>54500</v>
      </c>
      <c r="M13278" t="s">
        <v>2043</v>
      </c>
      <c r="N13278" t="s">
        <v>2043</v>
      </c>
      <c r="O13278" t="s">
        <v>2043</v>
      </c>
      <c r="P13278" t="s">
        <v>2043</v>
      </c>
    </row>
    <row r="13279" spans="1:16" x14ac:dyDescent="0.2">
      <c r="A13279" t="s">
        <v>2276</v>
      </c>
      <c r="B13279">
        <v>338</v>
      </c>
      <c r="C13279">
        <v>2022</v>
      </c>
      <c r="D13279" t="s">
        <v>100</v>
      </c>
      <c r="E13279" t="s">
        <v>112</v>
      </c>
      <c r="F13279" t="s">
        <v>146</v>
      </c>
      <c r="G13279" t="s">
        <v>1813</v>
      </c>
      <c r="H13279">
        <v>30950</v>
      </c>
      <c r="I13279">
        <v>10982</v>
      </c>
      <c r="J13279">
        <v>1556</v>
      </c>
      <c r="K13279">
        <v>23877</v>
      </c>
      <c r="L13279">
        <v>9610</v>
      </c>
      <c r="M13279" t="s">
        <v>2043</v>
      </c>
      <c r="N13279" t="s">
        <v>2043</v>
      </c>
      <c r="O13279" t="s">
        <v>2043</v>
      </c>
      <c r="P13279" t="s">
        <v>2043</v>
      </c>
    </row>
    <row r="13280" spans="1:16" x14ac:dyDescent="0.2">
      <c r="A13280" t="s">
        <v>2390</v>
      </c>
      <c r="B13280">
        <v>339</v>
      </c>
      <c r="C13280">
        <v>2022</v>
      </c>
      <c r="D13280" t="s">
        <v>43</v>
      </c>
      <c r="E13280" t="s">
        <v>2044</v>
      </c>
      <c r="F13280" t="s">
        <v>18</v>
      </c>
      <c r="G13280" t="s">
        <v>1640</v>
      </c>
      <c r="I13280">
        <v>10980</v>
      </c>
      <c r="J13280">
        <v>1318</v>
      </c>
      <c r="K13280">
        <v>32487</v>
      </c>
      <c r="L13280">
        <v>6441</v>
      </c>
      <c r="M13280" t="s">
        <v>2043</v>
      </c>
      <c r="N13280" t="s">
        <v>2043</v>
      </c>
      <c r="O13280" t="s">
        <v>2043</v>
      </c>
      <c r="P13280" t="s">
        <v>2043</v>
      </c>
    </row>
    <row r="13281" spans="1:16" x14ac:dyDescent="0.2">
      <c r="A13281" t="s">
        <v>2573</v>
      </c>
      <c r="B13281">
        <v>340</v>
      </c>
      <c r="C13281">
        <v>2022</v>
      </c>
      <c r="D13281" t="s">
        <v>1363</v>
      </c>
      <c r="E13281" t="s">
        <v>2045</v>
      </c>
      <c r="F13281" t="s">
        <v>33</v>
      </c>
      <c r="G13281" t="s">
        <v>1642</v>
      </c>
      <c r="H13281">
        <v>96023</v>
      </c>
      <c r="I13281">
        <v>10958</v>
      </c>
      <c r="J13281">
        <v>1165</v>
      </c>
      <c r="K13281">
        <v>23641</v>
      </c>
      <c r="L13281">
        <v>20199</v>
      </c>
      <c r="M13281" t="s">
        <v>2043</v>
      </c>
      <c r="N13281" t="s">
        <v>2043</v>
      </c>
      <c r="O13281" t="s">
        <v>2043</v>
      </c>
      <c r="P13281" t="s">
        <v>2043</v>
      </c>
    </row>
    <row r="13282" spans="1:16" x14ac:dyDescent="0.2">
      <c r="A13282" t="s">
        <v>2458</v>
      </c>
      <c r="B13282">
        <v>341</v>
      </c>
      <c r="C13282">
        <v>2022</v>
      </c>
      <c r="D13282" t="s">
        <v>970</v>
      </c>
      <c r="E13282" t="s">
        <v>2045</v>
      </c>
      <c r="F13282" t="s">
        <v>33</v>
      </c>
      <c r="G13282" t="s">
        <v>2459</v>
      </c>
      <c r="H13282">
        <v>45130</v>
      </c>
      <c r="I13282">
        <v>10876</v>
      </c>
      <c r="J13282">
        <v>1591</v>
      </c>
      <c r="K13282">
        <v>14678</v>
      </c>
      <c r="L13282">
        <v>90000</v>
      </c>
      <c r="M13282" t="s">
        <v>2043</v>
      </c>
      <c r="N13282" t="s">
        <v>2043</v>
      </c>
      <c r="O13282" t="s">
        <v>2043</v>
      </c>
      <c r="P13282" t="s">
        <v>2043</v>
      </c>
    </row>
    <row r="13283" spans="1:16" x14ac:dyDescent="0.2">
      <c r="A13283" t="s">
        <v>2345</v>
      </c>
      <c r="B13283">
        <v>342</v>
      </c>
      <c r="C13283">
        <v>2022</v>
      </c>
      <c r="D13283" t="s">
        <v>1291</v>
      </c>
      <c r="E13283" t="s">
        <v>112</v>
      </c>
      <c r="F13283" t="s">
        <v>41</v>
      </c>
      <c r="G13283" t="s">
        <v>2581</v>
      </c>
      <c r="H13283">
        <v>16349</v>
      </c>
      <c r="I13283">
        <v>10788</v>
      </c>
      <c r="J13283">
        <v>1995</v>
      </c>
      <c r="K13283">
        <v>13611</v>
      </c>
      <c r="L13283">
        <v>44500</v>
      </c>
      <c r="M13283" t="s">
        <v>2043</v>
      </c>
      <c r="N13283" t="s">
        <v>2043</v>
      </c>
      <c r="O13283" t="s">
        <v>2043</v>
      </c>
      <c r="P13283" t="s">
        <v>2043</v>
      </c>
    </row>
    <row r="13284" spans="1:16" x14ac:dyDescent="0.2">
      <c r="A13284" t="s">
        <v>2199</v>
      </c>
      <c r="B13284">
        <v>343</v>
      </c>
      <c r="C13284">
        <v>2022</v>
      </c>
      <c r="D13284" t="s">
        <v>214</v>
      </c>
      <c r="E13284" t="s">
        <v>920</v>
      </c>
      <c r="F13284" t="s">
        <v>53</v>
      </c>
      <c r="G13284" t="s">
        <v>1479</v>
      </c>
      <c r="H13284">
        <v>26182</v>
      </c>
      <c r="I13284">
        <v>10758</v>
      </c>
      <c r="J13284">
        <v>1283</v>
      </c>
      <c r="K13284">
        <v>45432</v>
      </c>
      <c r="L13284">
        <v>12395</v>
      </c>
      <c r="M13284" t="s">
        <v>2043</v>
      </c>
      <c r="N13284" t="s">
        <v>2043</v>
      </c>
      <c r="O13284" t="s">
        <v>2043</v>
      </c>
      <c r="P13284" t="s">
        <v>2043</v>
      </c>
    </row>
    <row r="13285" spans="1:16" x14ac:dyDescent="0.2">
      <c r="A13285" t="s">
        <v>2579</v>
      </c>
      <c r="B13285">
        <v>344</v>
      </c>
      <c r="C13285">
        <v>2022</v>
      </c>
      <c r="D13285" t="s">
        <v>223</v>
      </c>
      <c r="E13285" t="s">
        <v>920</v>
      </c>
      <c r="F13285" t="s">
        <v>181</v>
      </c>
      <c r="G13285" t="s">
        <v>1516</v>
      </c>
      <c r="H13285">
        <v>6993</v>
      </c>
      <c r="I13285">
        <v>10707</v>
      </c>
      <c r="J13285">
        <v>391</v>
      </c>
      <c r="K13285">
        <v>13380</v>
      </c>
      <c r="L13285">
        <v>1788</v>
      </c>
      <c r="M13285" t="s">
        <v>2043</v>
      </c>
      <c r="N13285" t="s">
        <v>2043</v>
      </c>
      <c r="O13285" t="s">
        <v>2043</v>
      </c>
      <c r="P13285" t="s">
        <v>2043</v>
      </c>
    </row>
    <row r="13286" spans="1:16" x14ac:dyDescent="0.2">
      <c r="A13286" t="s">
        <v>2274</v>
      </c>
      <c r="B13286">
        <v>345</v>
      </c>
      <c r="C13286">
        <v>2022</v>
      </c>
      <c r="D13286" t="s">
        <v>79</v>
      </c>
      <c r="E13286" t="s">
        <v>2044</v>
      </c>
      <c r="F13286" t="s">
        <v>18</v>
      </c>
      <c r="G13286" t="s">
        <v>1401</v>
      </c>
      <c r="H13286">
        <v>14412</v>
      </c>
      <c r="I13286">
        <v>10690</v>
      </c>
      <c r="J13286">
        <v>3060</v>
      </c>
      <c r="K13286">
        <v>182114</v>
      </c>
      <c r="L13286">
        <v>10500</v>
      </c>
      <c r="M13286" t="s">
        <v>2043</v>
      </c>
      <c r="N13286" t="s">
        <v>2043</v>
      </c>
      <c r="O13286" t="s">
        <v>2043</v>
      </c>
      <c r="P13286" t="s">
        <v>2043</v>
      </c>
    </row>
    <row r="13287" spans="1:16" x14ac:dyDescent="0.2">
      <c r="A13287" t="s">
        <v>2316</v>
      </c>
      <c r="B13287">
        <v>346</v>
      </c>
      <c r="C13287">
        <v>2022</v>
      </c>
      <c r="D13287" t="s">
        <v>21</v>
      </c>
      <c r="E13287" t="s">
        <v>920</v>
      </c>
      <c r="F13287" t="s">
        <v>113</v>
      </c>
      <c r="G13287" t="s">
        <v>2317</v>
      </c>
      <c r="H13287">
        <v>1500</v>
      </c>
      <c r="I13287">
        <v>10648</v>
      </c>
      <c r="J13287">
        <v>204</v>
      </c>
      <c r="K13287">
        <v>6728</v>
      </c>
      <c r="L13287">
        <v>3312</v>
      </c>
      <c r="M13287" t="s">
        <v>2043</v>
      </c>
      <c r="N13287" t="s">
        <v>2043</v>
      </c>
      <c r="O13287" t="s">
        <v>2043</v>
      </c>
      <c r="P13287" t="s">
        <v>2043</v>
      </c>
    </row>
    <row r="13288" spans="1:16" x14ac:dyDescent="0.2">
      <c r="A13288" t="s">
        <v>2341</v>
      </c>
      <c r="B13288">
        <v>347</v>
      </c>
      <c r="C13288">
        <v>2022</v>
      </c>
      <c r="D13288" t="s">
        <v>223</v>
      </c>
      <c r="E13288" t="s">
        <v>920</v>
      </c>
      <c r="F13288" t="s">
        <v>116</v>
      </c>
      <c r="G13288" t="s">
        <v>1529</v>
      </c>
      <c r="H13288">
        <v>40670</v>
      </c>
      <c r="I13288">
        <v>10627</v>
      </c>
      <c r="J13288">
        <v>1517</v>
      </c>
      <c r="K13288">
        <v>47612</v>
      </c>
      <c r="L13288">
        <v>4783</v>
      </c>
      <c r="M13288" t="s">
        <v>2043</v>
      </c>
      <c r="N13288" t="s">
        <v>2043</v>
      </c>
      <c r="O13288" t="s">
        <v>2043</v>
      </c>
      <c r="P13288" t="s">
        <v>2043</v>
      </c>
    </row>
    <row r="13289" spans="1:16" x14ac:dyDescent="0.2">
      <c r="A13289" t="s">
        <v>2424</v>
      </c>
      <c r="B13289">
        <v>348</v>
      </c>
      <c r="C13289">
        <v>2022</v>
      </c>
      <c r="D13289" t="s">
        <v>1104</v>
      </c>
      <c r="E13289" t="s">
        <v>2054</v>
      </c>
      <c r="F13289" t="s">
        <v>86</v>
      </c>
      <c r="G13289" t="s">
        <v>1412</v>
      </c>
      <c r="H13289">
        <v>8902</v>
      </c>
      <c r="I13289">
        <v>10589</v>
      </c>
      <c r="J13289">
        <v>572</v>
      </c>
      <c r="K13289">
        <v>14179</v>
      </c>
      <c r="L13289">
        <v>32000</v>
      </c>
      <c r="M13289" t="s">
        <v>2043</v>
      </c>
      <c r="N13289" t="s">
        <v>2043</v>
      </c>
      <c r="O13289" t="s">
        <v>2043</v>
      </c>
      <c r="P13289" t="s">
        <v>2043</v>
      </c>
    </row>
    <row r="13290" spans="1:16" x14ac:dyDescent="0.2">
      <c r="A13290" t="s">
        <v>1195</v>
      </c>
      <c r="B13290">
        <v>349</v>
      </c>
      <c r="C13290">
        <v>2022</v>
      </c>
      <c r="D13290" t="s">
        <v>46</v>
      </c>
      <c r="E13290" t="s">
        <v>46</v>
      </c>
      <c r="F13290" t="s">
        <v>113</v>
      </c>
      <c r="G13290" t="s">
        <v>1580</v>
      </c>
      <c r="H13290">
        <v>14450</v>
      </c>
      <c r="I13290">
        <v>10476</v>
      </c>
      <c r="J13290">
        <v>857</v>
      </c>
      <c r="K13290">
        <v>15519</v>
      </c>
      <c r="L13290">
        <v>14000</v>
      </c>
      <c r="M13290" t="s">
        <v>2043</v>
      </c>
      <c r="N13290" t="s">
        <v>2043</v>
      </c>
      <c r="O13290" t="s">
        <v>2043</v>
      </c>
      <c r="P13290" t="s">
        <v>2043</v>
      </c>
    </row>
    <row r="13291" spans="1:16" x14ac:dyDescent="0.2">
      <c r="A13291" t="s">
        <v>762</v>
      </c>
      <c r="B13291">
        <v>350</v>
      </c>
      <c r="C13291">
        <v>2022</v>
      </c>
      <c r="D13291" t="s">
        <v>46</v>
      </c>
      <c r="E13291" t="s">
        <v>46</v>
      </c>
      <c r="F13291" t="s">
        <v>98</v>
      </c>
      <c r="G13291" t="s">
        <v>1561</v>
      </c>
      <c r="H13291">
        <v>55409</v>
      </c>
      <c r="I13291">
        <v>10323</v>
      </c>
      <c r="J13291">
        <v>2099</v>
      </c>
      <c r="K13291">
        <v>26859</v>
      </c>
      <c r="L13291">
        <v>20750</v>
      </c>
      <c r="M13291" t="s">
        <v>2043</v>
      </c>
      <c r="N13291" t="s">
        <v>2043</v>
      </c>
      <c r="O13291" t="s">
        <v>2043</v>
      </c>
      <c r="P13291" t="s">
        <v>2043</v>
      </c>
    </row>
    <row r="13292" spans="1:16" x14ac:dyDescent="0.2">
      <c r="A13292" t="s">
        <v>1191</v>
      </c>
      <c r="B13292">
        <v>351</v>
      </c>
      <c r="C13292">
        <v>2022</v>
      </c>
      <c r="D13292" t="s">
        <v>40</v>
      </c>
      <c r="E13292" t="s">
        <v>2044</v>
      </c>
      <c r="F13292" t="s">
        <v>72</v>
      </c>
      <c r="G13292" t="s">
        <v>1421</v>
      </c>
      <c r="I13292">
        <v>10313</v>
      </c>
      <c r="J13292">
        <v>2530</v>
      </c>
      <c r="K13292">
        <v>116525</v>
      </c>
      <c r="L13292">
        <v>3256</v>
      </c>
      <c r="M13292" t="s">
        <v>2043</v>
      </c>
      <c r="N13292" t="s">
        <v>2046</v>
      </c>
      <c r="O13292" t="s">
        <v>2043</v>
      </c>
      <c r="P13292" t="s">
        <v>2043</v>
      </c>
    </row>
    <row r="13293" spans="1:16" x14ac:dyDescent="0.2">
      <c r="A13293" t="s">
        <v>2667</v>
      </c>
      <c r="B13293">
        <v>352</v>
      </c>
      <c r="C13293">
        <v>2022</v>
      </c>
      <c r="D13293" t="s">
        <v>108</v>
      </c>
      <c r="E13293" t="s">
        <v>2055</v>
      </c>
      <c r="F13293" t="s">
        <v>44</v>
      </c>
      <c r="G13293" t="s">
        <v>1417</v>
      </c>
      <c r="H13293">
        <v>11632</v>
      </c>
      <c r="I13293">
        <v>10280</v>
      </c>
      <c r="J13293">
        <v>1006</v>
      </c>
      <c r="K13293">
        <v>27619</v>
      </c>
      <c r="L13293">
        <v>16300</v>
      </c>
      <c r="M13293" t="s">
        <v>2043</v>
      </c>
      <c r="N13293" t="s">
        <v>2043</v>
      </c>
      <c r="O13293" t="s">
        <v>2043</v>
      </c>
      <c r="P13293" t="s">
        <v>2043</v>
      </c>
    </row>
    <row r="13294" spans="1:16" x14ac:dyDescent="0.2">
      <c r="A13294" t="s">
        <v>790</v>
      </c>
      <c r="B13294">
        <v>353</v>
      </c>
      <c r="C13294">
        <v>2022</v>
      </c>
      <c r="D13294" t="s">
        <v>715</v>
      </c>
      <c r="E13294" t="s">
        <v>2143</v>
      </c>
      <c r="F13294" t="s">
        <v>28</v>
      </c>
      <c r="G13294" t="s">
        <v>1406</v>
      </c>
      <c r="H13294">
        <v>13966</v>
      </c>
      <c r="I13294">
        <v>10241</v>
      </c>
      <c r="J13294">
        <v>953</v>
      </c>
      <c r="K13294">
        <v>19909</v>
      </c>
      <c r="L13294">
        <v>55600</v>
      </c>
      <c r="M13294" t="s">
        <v>2043</v>
      </c>
      <c r="N13294" t="s">
        <v>2043</v>
      </c>
      <c r="O13294" t="s">
        <v>2043</v>
      </c>
      <c r="P13294" t="s">
        <v>2043</v>
      </c>
    </row>
    <row r="13295" spans="1:16" x14ac:dyDescent="0.2">
      <c r="A13295" t="s">
        <v>2326</v>
      </c>
      <c r="B13295">
        <v>354</v>
      </c>
      <c r="C13295">
        <v>2022</v>
      </c>
      <c r="D13295" t="s">
        <v>91</v>
      </c>
      <c r="E13295" t="s">
        <v>2118</v>
      </c>
      <c r="F13295" t="s">
        <v>93</v>
      </c>
      <c r="G13295" t="s">
        <v>1457</v>
      </c>
      <c r="H13295">
        <v>28315</v>
      </c>
      <c r="I13295">
        <v>10201</v>
      </c>
      <c r="J13295">
        <v>2607</v>
      </c>
      <c r="K13295">
        <v>17652</v>
      </c>
      <c r="L13295">
        <v>9214</v>
      </c>
      <c r="M13295" t="s">
        <v>2043</v>
      </c>
      <c r="N13295" t="s">
        <v>2043</v>
      </c>
      <c r="O13295" t="s">
        <v>2043</v>
      </c>
      <c r="P13295" t="s">
        <v>2043</v>
      </c>
    </row>
    <row r="13296" spans="1:16" x14ac:dyDescent="0.2">
      <c r="A13296" t="s">
        <v>2621</v>
      </c>
      <c r="B13296">
        <v>355</v>
      </c>
      <c r="C13296">
        <v>2022</v>
      </c>
      <c r="D13296" t="s">
        <v>27</v>
      </c>
      <c r="E13296" t="s">
        <v>27</v>
      </c>
      <c r="F13296" t="s">
        <v>28</v>
      </c>
      <c r="G13296" t="s">
        <v>2423</v>
      </c>
      <c r="H13296">
        <v>5674</v>
      </c>
      <c r="I13296">
        <v>10091</v>
      </c>
      <c r="J13296">
        <v>990</v>
      </c>
      <c r="K13296">
        <v>33215</v>
      </c>
      <c r="L13296">
        <v>9000</v>
      </c>
      <c r="M13296" t="s">
        <v>2043</v>
      </c>
      <c r="N13296" t="s">
        <v>2043</v>
      </c>
      <c r="O13296" t="s">
        <v>2043</v>
      </c>
      <c r="P13296" t="s">
        <v>2043</v>
      </c>
    </row>
    <row r="13297" spans="1:16" x14ac:dyDescent="0.2">
      <c r="A13297" t="s">
        <v>2510</v>
      </c>
      <c r="B13297">
        <v>356</v>
      </c>
      <c r="C13297">
        <v>2022</v>
      </c>
      <c r="D13297" t="s">
        <v>609</v>
      </c>
      <c r="E13297" t="s">
        <v>2044</v>
      </c>
      <c r="F13297" t="s">
        <v>177</v>
      </c>
      <c r="G13297" t="s">
        <v>1680</v>
      </c>
      <c r="H13297">
        <v>22818</v>
      </c>
      <c r="I13297">
        <v>9910</v>
      </c>
      <c r="J13297">
        <v>1403</v>
      </c>
      <c r="K13297">
        <v>61891</v>
      </c>
      <c r="L13297">
        <v>15000</v>
      </c>
      <c r="M13297" t="s">
        <v>2043</v>
      </c>
      <c r="N13297" t="s">
        <v>2043</v>
      </c>
      <c r="O13297" t="s">
        <v>2043</v>
      </c>
      <c r="P13297" t="s">
        <v>2043</v>
      </c>
    </row>
    <row r="13298" spans="1:16" x14ac:dyDescent="0.2">
      <c r="A13298" t="s">
        <v>2386</v>
      </c>
      <c r="B13298">
        <v>357</v>
      </c>
      <c r="C13298">
        <v>2022</v>
      </c>
      <c r="D13298" t="s">
        <v>221</v>
      </c>
      <c r="E13298" t="s">
        <v>221</v>
      </c>
      <c r="F13298" t="s">
        <v>33</v>
      </c>
      <c r="G13298" t="s">
        <v>1642</v>
      </c>
      <c r="H13298">
        <v>5932</v>
      </c>
      <c r="I13298">
        <v>9904</v>
      </c>
      <c r="J13298">
        <v>384</v>
      </c>
      <c r="K13298">
        <v>5441</v>
      </c>
      <c r="L13298">
        <v>34000</v>
      </c>
      <c r="M13298" t="s">
        <v>2043</v>
      </c>
      <c r="N13298" t="s">
        <v>2043</v>
      </c>
      <c r="O13298" t="s">
        <v>2043</v>
      </c>
      <c r="P13298" t="s">
        <v>2043</v>
      </c>
    </row>
    <row r="13299" spans="1:16" x14ac:dyDescent="0.2">
      <c r="A13299" t="s">
        <v>2338</v>
      </c>
      <c r="B13299">
        <v>358</v>
      </c>
      <c r="C13299">
        <v>2022</v>
      </c>
      <c r="D13299" t="s">
        <v>214</v>
      </c>
      <c r="E13299" t="s">
        <v>920</v>
      </c>
      <c r="F13299" t="s">
        <v>146</v>
      </c>
      <c r="G13299" t="s">
        <v>1462</v>
      </c>
      <c r="H13299">
        <v>30403</v>
      </c>
      <c r="I13299">
        <v>9863</v>
      </c>
      <c r="J13299">
        <v>1221</v>
      </c>
      <c r="K13299">
        <v>48492</v>
      </c>
      <c r="L13299">
        <v>9227</v>
      </c>
      <c r="M13299" t="s">
        <v>2043</v>
      </c>
      <c r="N13299" t="s">
        <v>2043</v>
      </c>
      <c r="O13299" t="s">
        <v>2043</v>
      </c>
      <c r="P13299" t="s">
        <v>2043</v>
      </c>
    </row>
    <row r="13300" spans="1:16" x14ac:dyDescent="0.2">
      <c r="A13300" t="s">
        <v>2543</v>
      </c>
      <c r="B13300">
        <v>359</v>
      </c>
      <c r="C13300">
        <v>2022</v>
      </c>
      <c r="D13300" t="s">
        <v>60</v>
      </c>
      <c r="E13300" t="s">
        <v>2114</v>
      </c>
      <c r="F13300" t="s">
        <v>22</v>
      </c>
      <c r="G13300" t="s">
        <v>1477</v>
      </c>
      <c r="H13300">
        <v>17679</v>
      </c>
      <c r="I13300">
        <v>9853</v>
      </c>
      <c r="J13300">
        <v>990</v>
      </c>
      <c r="K13300">
        <v>13223</v>
      </c>
      <c r="L13300">
        <v>298500</v>
      </c>
      <c r="M13300" t="s">
        <v>2043</v>
      </c>
      <c r="N13300" t="s">
        <v>2046</v>
      </c>
      <c r="O13300" t="s">
        <v>2043</v>
      </c>
      <c r="P13300" t="s">
        <v>2043</v>
      </c>
    </row>
    <row r="13301" spans="1:16" x14ac:dyDescent="0.2">
      <c r="A13301" t="s">
        <v>2418</v>
      </c>
      <c r="B13301">
        <v>360</v>
      </c>
      <c r="C13301">
        <v>2022</v>
      </c>
      <c r="D13301" t="s">
        <v>350</v>
      </c>
      <c r="E13301" t="s">
        <v>2042</v>
      </c>
      <c r="F13301" t="s">
        <v>86</v>
      </c>
      <c r="G13301" t="s">
        <v>1622</v>
      </c>
      <c r="H13301">
        <v>3715</v>
      </c>
      <c r="I13301">
        <v>9838</v>
      </c>
      <c r="J13301">
        <v>532</v>
      </c>
      <c r="K13301">
        <v>8003</v>
      </c>
      <c r="L13301">
        <v>14200</v>
      </c>
      <c r="M13301" t="s">
        <v>2043</v>
      </c>
      <c r="N13301" t="s">
        <v>2043</v>
      </c>
      <c r="O13301" t="s">
        <v>2043</v>
      </c>
      <c r="P13301" t="s">
        <v>2043</v>
      </c>
    </row>
    <row r="13302" spans="1:16" x14ac:dyDescent="0.2">
      <c r="A13302" t="s">
        <v>2285</v>
      </c>
      <c r="B13302">
        <v>361</v>
      </c>
      <c r="C13302">
        <v>2022</v>
      </c>
      <c r="D13302" t="s">
        <v>972</v>
      </c>
      <c r="E13302" t="s">
        <v>112</v>
      </c>
      <c r="F13302" t="s">
        <v>35</v>
      </c>
      <c r="G13302" t="s">
        <v>1620</v>
      </c>
      <c r="H13302">
        <v>3376</v>
      </c>
      <c r="I13302">
        <v>9785</v>
      </c>
      <c r="J13302">
        <v>222</v>
      </c>
      <c r="K13302">
        <v>3537</v>
      </c>
      <c r="L13302">
        <v>17300</v>
      </c>
      <c r="M13302" t="s">
        <v>2043</v>
      </c>
      <c r="N13302" t="s">
        <v>2043</v>
      </c>
      <c r="O13302" t="s">
        <v>2043</v>
      </c>
      <c r="P13302" t="s">
        <v>2043</v>
      </c>
    </row>
    <row r="13303" spans="1:16" x14ac:dyDescent="0.2">
      <c r="A13303" t="s">
        <v>2258</v>
      </c>
      <c r="B13303">
        <v>362</v>
      </c>
      <c r="C13303">
        <v>2022</v>
      </c>
      <c r="D13303" t="s">
        <v>214</v>
      </c>
      <c r="E13303" t="s">
        <v>920</v>
      </c>
      <c r="F13303" t="s">
        <v>41</v>
      </c>
      <c r="G13303" t="s">
        <v>1447</v>
      </c>
      <c r="H13303">
        <v>35146</v>
      </c>
      <c r="I13303">
        <v>9722</v>
      </c>
      <c r="J13303">
        <v>648</v>
      </c>
      <c r="K13303">
        <v>48999</v>
      </c>
      <c r="L13303">
        <v>12684</v>
      </c>
      <c r="M13303" t="s">
        <v>2043</v>
      </c>
      <c r="N13303" t="s">
        <v>2043</v>
      </c>
      <c r="O13303" t="s">
        <v>2043</v>
      </c>
      <c r="P13303" t="s">
        <v>2043</v>
      </c>
    </row>
    <row r="13304" spans="1:16" x14ac:dyDescent="0.2">
      <c r="A13304" t="s">
        <v>2429</v>
      </c>
      <c r="B13304">
        <v>363</v>
      </c>
      <c r="C13304">
        <v>2022</v>
      </c>
      <c r="D13304" t="s">
        <v>2430</v>
      </c>
      <c r="E13304" t="s">
        <v>2143</v>
      </c>
      <c r="F13304" t="s">
        <v>33</v>
      </c>
      <c r="G13304" t="s">
        <v>1498</v>
      </c>
      <c r="H13304">
        <v>25643</v>
      </c>
      <c r="I13304">
        <v>9716</v>
      </c>
      <c r="J13304">
        <v>1386</v>
      </c>
      <c r="K13304">
        <v>20292</v>
      </c>
      <c r="L13304">
        <v>20400</v>
      </c>
      <c r="M13304" t="s">
        <v>2043</v>
      </c>
      <c r="N13304" t="s">
        <v>2043</v>
      </c>
      <c r="O13304" t="s">
        <v>2043</v>
      </c>
      <c r="P13304" t="s">
        <v>2043</v>
      </c>
    </row>
    <row r="13305" spans="1:16" x14ac:dyDescent="0.2">
      <c r="A13305" t="s">
        <v>1856</v>
      </c>
      <c r="B13305">
        <v>364</v>
      </c>
      <c r="C13305">
        <v>2022</v>
      </c>
      <c r="D13305" t="s">
        <v>230</v>
      </c>
      <c r="E13305" t="s">
        <v>2114</v>
      </c>
      <c r="F13305" t="s">
        <v>954</v>
      </c>
      <c r="G13305" t="s">
        <v>1550</v>
      </c>
      <c r="H13305">
        <v>18258</v>
      </c>
      <c r="I13305">
        <v>9680</v>
      </c>
      <c r="J13305">
        <v>1254</v>
      </c>
      <c r="K13305">
        <v>40899</v>
      </c>
      <c r="L13305">
        <v>60500</v>
      </c>
      <c r="M13305" t="s">
        <v>2043</v>
      </c>
      <c r="N13305" t="s">
        <v>2043</v>
      </c>
      <c r="O13305" t="s">
        <v>2046</v>
      </c>
      <c r="P13305" t="s">
        <v>2043</v>
      </c>
    </row>
    <row r="13306" spans="1:16" x14ac:dyDescent="0.2">
      <c r="A13306" t="s">
        <v>349</v>
      </c>
      <c r="B13306">
        <v>365</v>
      </c>
      <c r="C13306">
        <v>2022</v>
      </c>
      <c r="D13306" t="s">
        <v>1164</v>
      </c>
      <c r="E13306" t="s">
        <v>2061</v>
      </c>
      <c r="F13306" t="s">
        <v>177</v>
      </c>
      <c r="G13306" t="s">
        <v>1497</v>
      </c>
      <c r="H13306">
        <v>4055</v>
      </c>
      <c r="I13306">
        <v>9663</v>
      </c>
      <c r="J13306">
        <v>519</v>
      </c>
      <c r="K13306">
        <v>13834</v>
      </c>
      <c r="L13306">
        <v>42800</v>
      </c>
      <c r="M13306" t="s">
        <v>2043</v>
      </c>
      <c r="N13306" t="s">
        <v>2043</v>
      </c>
      <c r="O13306" t="s">
        <v>2043</v>
      </c>
      <c r="P13306" t="s">
        <v>2043</v>
      </c>
    </row>
    <row r="13307" spans="1:16" x14ac:dyDescent="0.2">
      <c r="A13307" t="s">
        <v>2637</v>
      </c>
      <c r="B13307">
        <v>366</v>
      </c>
      <c r="C13307">
        <v>2022</v>
      </c>
      <c r="D13307" t="s">
        <v>636</v>
      </c>
      <c r="E13307" t="s">
        <v>2045</v>
      </c>
      <c r="F13307" t="s">
        <v>55</v>
      </c>
      <c r="G13307" t="s">
        <v>1543</v>
      </c>
      <c r="H13307">
        <v>135988</v>
      </c>
      <c r="I13307">
        <v>9633</v>
      </c>
      <c r="J13307">
        <v>2062</v>
      </c>
      <c r="K13307">
        <v>15516</v>
      </c>
      <c r="L13307">
        <v>17350</v>
      </c>
      <c r="M13307" t="s">
        <v>2043</v>
      </c>
      <c r="N13307" t="s">
        <v>2043</v>
      </c>
      <c r="O13307" t="s">
        <v>2043</v>
      </c>
      <c r="P13307" t="s">
        <v>2043</v>
      </c>
    </row>
    <row r="13308" spans="1:16" x14ac:dyDescent="0.2">
      <c r="A13308" t="s">
        <v>2522</v>
      </c>
      <c r="B13308">
        <v>367</v>
      </c>
      <c r="C13308">
        <v>2022</v>
      </c>
      <c r="D13308" t="s">
        <v>65</v>
      </c>
      <c r="E13308" t="s">
        <v>2044</v>
      </c>
      <c r="F13308" t="s">
        <v>53</v>
      </c>
      <c r="G13308" t="s">
        <v>1404</v>
      </c>
      <c r="H13308">
        <v>21813</v>
      </c>
      <c r="I13308">
        <v>9630</v>
      </c>
      <c r="J13308">
        <v>2946</v>
      </c>
      <c r="K13308">
        <v>31387</v>
      </c>
      <c r="L13308">
        <v>5166</v>
      </c>
      <c r="M13308" t="s">
        <v>2043</v>
      </c>
      <c r="N13308" t="s">
        <v>2043</v>
      </c>
      <c r="O13308" t="s">
        <v>2043</v>
      </c>
      <c r="P13308" t="s">
        <v>2043</v>
      </c>
    </row>
    <row r="13309" spans="1:16" x14ac:dyDescent="0.2">
      <c r="A13309" t="s">
        <v>1216</v>
      </c>
      <c r="B13309">
        <v>368</v>
      </c>
      <c r="C13309">
        <v>2022</v>
      </c>
      <c r="D13309" t="s">
        <v>43</v>
      </c>
      <c r="E13309" t="s">
        <v>2044</v>
      </c>
      <c r="F13309" t="s">
        <v>98</v>
      </c>
      <c r="G13309" t="s">
        <v>1648</v>
      </c>
      <c r="I13309">
        <v>9620</v>
      </c>
      <c r="J13309">
        <v>1130</v>
      </c>
      <c r="K13309">
        <v>27297</v>
      </c>
      <c r="L13309">
        <v>5805</v>
      </c>
      <c r="M13309" t="s">
        <v>2043</v>
      </c>
      <c r="N13309" t="s">
        <v>2043</v>
      </c>
      <c r="O13309" t="s">
        <v>2043</v>
      </c>
      <c r="P13309" t="s">
        <v>2043</v>
      </c>
    </row>
    <row r="13310" spans="1:16" x14ac:dyDescent="0.2">
      <c r="A13310" t="s">
        <v>2670</v>
      </c>
      <c r="B13310">
        <v>369</v>
      </c>
      <c r="C13310">
        <v>2022</v>
      </c>
      <c r="D13310" t="s">
        <v>998</v>
      </c>
      <c r="E13310" t="s">
        <v>115</v>
      </c>
      <c r="F13310" t="s">
        <v>44</v>
      </c>
      <c r="G13310" t="s">
        <v>1488</v>
      </c>
      <c r="H13310">
        <v>5460</v>
      </c>
      <c r="I13310">
        <v>9536</v>
      </c>
      <c r="J13310">
        <v>461</v>
      </c>
      <c r="K13310">
        <v>6778</v>
      </c>
      <c r="L13310">
        <v>9450</v>
      </c>
      <c r="M13310" t="s">
        <v>2043</v>
      </c>
      <c r="N13310" t="s">
        <v>2043</v>
      </c>
      <c r="O13310" t="s">
        <v>2043</v>
      </c>
      <c r="P13310" t="s">
        <v>2043</v>
      </c>
    </row>
    <row r="13311" spans="1:16" x14ac:dyDescent="0.2">
      <c r="A13311" t="s">
        <v>2359</v>
      </c>
      <c r="B13311">
        <v>370</v>
      </c>
      <c r="C13311">
        <v>2022</v>
      </c>
      <c r="D13311" t="s">
        <v>74</v>
      </c>
      <c r="E13311" t="s">
        <v>74</v>
      </c>
      <c r="F13311" t="s">
        <v>35</v>
      </c>
      <c r="G13311" t="s">
        <v>2360</v>
      </c>
      <c r="H13311">
        <v>7991</v>
      </c>
      <c r="I13311">
        <v>9524</v>
      </c>
      <c r="J13311">
        <v>544</v>
      </c>
      <c r="K13311">
        <v>10627</v>
      </c>
      <c r="L13311">
        <v>44000</v>
      </c>
      <c r="M13311" t="s">
        <v>2043</v>
      </c>
      <c r="N13311" t="s">
        <v>2043</v>
      </c>
      <c r="O13311" t="s">
        <v>2043</v>
      </c>
      <c r="P13311" t="s">
        <v>2043</v>
      </c>
    </row>
    <row r="13312" spans="1:16" x14ac:dyDescent="0.2">
      <c r="A13312" t="s">
        <v>2355</v>
      </c>
      <c r="B13312">
        <v>371</v>
      </c>
      <c r="C13312">
        <v>2022</v>
      </c>
      <c r="D13312" t="s">
        <v>65</v>
      </c>
      <c r="E13312" t="s">
        <v>2044</v>
      </c>
      <c r="F13312" t="s">
        <v>33</v>
      </c>
      <c r="G13312" t="s">
        <v>1624</v>
      </c>
      <c r="H13312">
        <v>17659</v>
      </c>
      <c r="I13312">
        <v>9456</v>
      </c>
      <c r="J13312">
        <v>1023</v>
      </c>
      <c r="K13312">
        <v>32086</v>
      </c>
      <c r="L13312">
        <v>7681</v>
      </c>
      <c r="M13312" t="s">
        <v>2043</v>
      </c>
      <c r="N13312" t="s">
        <v>2043</v>
      </c>
      <c r="O13312" t="s">
        <v>2043</v>
      </c>
      <c r="P13312" t="s">
        <v>2043</v>
      </c>
    </row>
    <row r="13313" spans="1:16" x14ac:dyDescent="0.2">
      <c r="A13313" t="s">
        <v>2451</v>
      </c>
      <c r="B13313">
        <v>372</v>
      </c>
      <c r="C13313">
        <v>2022</v>
      </c>
      <c r="D13313" t="s">
        <v>40</v>
      </c>
      <c r="E13313" t="s">
        <v>2044</v>
      </c>
      <c r="F13313" t="s">
        <v>53</v>
      </c>
      <c r="G13313" t="s">
        <v>1416</v>
      </c>
      <c r="I13313">
        <v>9442</v>
      </c>
      <c r="J13313">
        <v>361</v>
      </c>
      <c r="K13313">
        <v>62877</v>
      </c>
      <c r="L13313">
        <v>2538</v>
      </c>
      <c r="M13313" t="s">
        <v>2043</v>
      </c>
      <c r="N13313" t="s">
        <v>2043</v>
      </c>
      <c r="O13313" t="s">
        <v>2043</v>
      </c>
      <c r="P13313" t="s">
        <v>2043</v>
      </c>
    </row>
    <row r="13314" spans="1:16" x14ac:dyDescent="0.2">
      <c r="A13314" t="s">
        <v>2466</v>
      </c>
      <c r="B13314">
        <v>373</v>
      </c>
      <c r="C13314">
        <v>2022</v>
      </c>
      <c r="D13314" t="s">
        <v>1353</v>
      </c>
      <c r="E13314" t="s">
        <v>2045</v>
      </c>
      <c r="F13314" t="s">
        <v>398</v>
      </c>
      <c r="G13314" t="s">
        <v>1531</v>
      </c>
      <c r="H13314">
        <v>3745</v>
      </c>
      <c r="I13314">
        <v>9436</v>
      </c>
      <c r="J13314">
        <v>219</v>
      </c>
      <c r="K13314">
        <v>4689</v>
      </c>
      <c r="L13314">
        <v>11624</v>
      </c>
      <c r="M13314" t="s">
        <v>2043</v>
      </c>
      <c r="N13314" t="s">
        <v>2046</v>
      </c>
      <c r="O13314" t="s">
        <v>2043</v>
      </c>
      <c r="P13314" t="s">
        <v>2043</v>
      </c>
    </row>
    <row r="13315" spans="1:16" x14ac:dyDescent="0.2">
      <c r="A13315" t="s">
        <v>2304</v>
      </c>
      <c r="B13315">
        <v>374</v>
      </c>
      <c r="C13315">
        <v>2022</v>
      </c>
      <c r="D13315" t="s">
        <v>287</v>
      </c>
      <c r="E13315" t="s">
        <v>2067</v>
      </c>
      <c r="F13315" t="s">
        <v>28</v>
      </c>
      <c r="G13315" t="s">
        <v>1406</v>
      </c>
      <c r="H13315">
        <v>13128</v>
      </c>
      <c r="I13315">
        <v>9358</v>
      </c>
      <c r="J13315">
        <v>330</v>
      </c>
      <c r="K13315">
        <v>16771</v>
      </c>
      <c r="L13315">
        <v>24000</v>
      </c>
      <c r="M13315" t="s">
        <v>2043</v>
      </c>
      <c r="N13315" t="s">
        <v>2043</v>
      </c>
      <c r="O13315" t="s">
        <v>2043</v>
      </c>
      <c r="P13315" t="s">
        <v>2043</v>
      </c>
    </row>
    <row r="13316" spans="1:16" x14ac:dyDescent="0.2">
      <c r="A13316" t="s">
        <v>2554</v>
      </c>
      <c r="B13316">
        <v>375</v>
      </c>
      <c r="C13316">
        <v>2022</v>
      </c>
      <c r="D13316" t="s">
        <v>1138</v>
      </c>
      <c r="E13316" t="s">
        <v>2044</v>
      </c>
      <c r="F13316" t="s">
        <v>146</v>
      </c>
      <c r="G13316" t="s">
        <v>1465</v>
      </c>
      <c r="H13316">
        <v>114527</v>
      </c>
      <c r="I13316">
        <v>9357</v>
      </c>
      <c r="J13316">
        <v>2568</v>
      </c>
      <c r="K13316">
        <v>69888</v>
      </c>
      <c r="L13316">
        <v>6378</v>
      </c>
      <c r="M13316" t="s">
        <v>2043</v>
      </c>
      <c r="N13316" t="s">
        <v>2043</v>
      </c>
      <c r="O13316" t="s">
        <v>2043</v>
      </c>
      <c r="P13316" t="s">
        <v>2043</v>
      </c>
    </row>
    <row r="13317" spans="1:16" x14ac:dyDescent="0.2">
      <c r="A13317" t="s">
        <v>2441</v>
      </c>
      <c r="B13317">
        <v>376</v>
      </c>
      <c r="C13317">
        <v>2022</v>
      </c>
      <c r="D13317" t="s">
        <v>65</v>
      </c>
      <c r="E13317" t="s">
        <v>2044</v>
      </c>
      <c r="F13317" t="s">
        <v>44</v>
      </c>
      <c r="G13317" t="s">
        <v>1417</v>
      </c>
      <c r="H13317">
        <v>7973</v>
      </c>
      <c r="I13317">
        <v>9342</v>
      </c>
      <c r="J13317">
        <v>1534</v>
      </c>
      <c r="K13317">
        <v>24982</v>
      </c>
      <c r="L13317">
        <v>9600</v>
      </c>
      <c r="M13317" t="s">
        <v>2043</v>
      </c>
      <c r="N13317" t="s">
        <v>2043</v>
      </c>
      <c r="O13317" t="s">
        <v>2043</v>
      </c>
      <c r="P13317" t="s">
        <v>2043</v>
      </c>
    </row>
    <row r="13318" spans="1:16" x14ac:dyDescent="0.2">
      <c r="A13318" t="s">
        <v>2523</v>
      </c>
      <c r="B13318">
        <v>377</v>
      </c>
      <c r="C13318">
        <v>2022</v>
      </c>
      <c r="D13318" t="s">
        <v>1838</v>
      </c>
      <c r="E13318" t="s">
        <v>2042</v>
      </c>
      <c r="F13318" t="s">
        <v>41</v>
      </c>
      <c r="G13318" t="s">
        <v>1804</v>
      </c>
      <c r="H13318">
        <v>12113</v>
      </c>
      <c r="I13318">
        <v>9322</v>
      </c>
      <c r="J13318">
        <v>409</v>
      </c>
      <c r="K13318">
        <v>7090</v>
      </c>
      <c r="L13318">
        <v>38599</v>
      </c>
      <c r="M13318" t="s">
        <v>2043</v>
      </c>
      <c r="N13318" t="s">
        <v>2043</v>
      </c>
      <c r="O13318" t="s">
        <v>2043</v>
      </c>
      <c r="P13318" t="s">
        <v>2043</v>
      </c>
    </row>
    <row r="13319" spans="1:16" x14ac:dyDescent="0.2">
      <c r="A13319" t="s">
        <v>2307</v>
      </c>
      <c r="B13319">
        <v>378</v>
      </c>
      <c r="C13319">
        <v>2022</v>
      </c>
      <c r="D13319" t="s">
        <v>350</v>
      </c>
      <c r="E13319" t="s">
        <v>2042</v>
      </c>
      <c r="F13319" t="s">
        <v>41</v>
      </c>
      <c r="G13319" t="s">
        <v>1594</v>
      </c>
      <c r="H13319">
        <v>14157</v>
      </c>
      <c r="I13319">
        <v>9313</v>
      </c>
      <c r="J13319">
        <v>1285</v>
      </c>
      <c r="K13319">
        <v>22600</v>
      </c>
      <c r="L13319">
        <v>18500</v>
      </c>
      <c r="M13319" t="s">
        <v>2043</v>
      </c>
      <c r="N13319" t="s">
        <v>2043</v>
      </c>
      <c r="O13319" t="s">
        <v>2043</v>
      </c>
      <c r="P13319" t="s">
        <v>2043</v>
      </c>
    </row>
    <row r="13320" spans="1:16" x14ac:dyDescent="0.2">
      <c r="A13320" t="s">
        <v>2666</v>
      </c>
      <c r="B13320">
        <v>379</v>
      </c>
      <c r="C13320">
        <v>2022</v>
      </c>
      <c r="D13320" t="s">
        <v>1830</v>
      </c>
      <c r="E13320" t="s">
        <v>2042</v>
      </c>
      <c r="F13320" t="s">
        <v>177</v>
      </c>
      <c r="G13320" t="s">
        <v>1729</v>
      </c>
      <c r="H13320">
        <v>2222</v>
      </c>
      <c r="I13320">
        <v>9267</v>
      </c>
      <c r="J13320">
        <v>208</v>
      </c>
      <c r="K13320">
        <v>4865</v>
      </c>
      <c r="L13320">
        <v>26000</v>
      </c>
      <c r="M13320" t="s">
        <v>2043</v>
      </c>
      <c r="N13320" t="s">
        <v>2043</v>
      </c>
      <c r="O13320" t="s">
        <v>2043</v>
      </c>
      <c r="P13320" t="s">
        <v>2043</v>
      </c>
    </row>
    <row r="13321" spans="1:16" x14ac:dyDescent="0.2">
      <c r="A13321" t="s">
        <v>2237</v>
      </c>
      <c r="B13321">
        <v>380</v>
      </c>
      <c r="C13321">
        <v>2022</v>
      </c>
      <c r="D13321" t="s">
        <v>283</v>
      </c>
      <c r="E13321" t="s">
        <v>283</v>
      </c>
      <c r="F13321" t="s">
        <v>181</v>
      </c>
      <c r="G13321" t="s">
        <v>1516</v>
      </c>
      <c r="H13321">
        <v>22113</v>
      </c>
      <c r="I13321">
        <v>9239</v>
      </c>
      <c r="J13321">
        <v>408</v>
      </c>
      <c r="K13321">
        <v>13754</v>
      </c>
      <c r="L13321">
        <v>33600</v>
      </c>
      <c r="M13321" t="s">
        <v>2043</v>
      </c>
      <c r="N13321" t="s">
        <v>2043</v>
      </c>
      <c r="O13321" t="s">
        <v>2043</v>
      </c>
      <c r="P13321" t="s">
        <v>2043</v>
      </c>
    </row>
    <row r="13322" spans="1:16" x14ac:dyDescent="0.2">
      <c r="A13322" t="s">
        <v>2247</v>
      </c>
      <c r="B13322">
        <v>381</v>
      </c>
      <c r="C13322">
        <v>2022</v>
      </c>
      <c r="D13322" t="s">
        <v>1830</v>
      </c>
      <c r="E13322" t="s">
        <v>2042</v>
      </c>
      <c r="F13322" t="s">
        <v>41</v>
      </c>
      <c r="G13322" t="s">
        <v>1612</v>
      </c>
      <c r="H13322">
        <v>2171</v>
      </c>
      <c r="I13322">
        <v>9233</v>
      </c>
      <c r="J13322">
        <v>151</v>
      </c>
      <c r="K13322">
        <v>6457</v>
      </c>
      <c r="L13322">
        <v>37600</v>
      </c>
      <c r="M13322" t="s">
        <v>2043</v>
      </c>
      <c r="N13322" t="s">
        <v>2046</v>
      </c>
      <c r="O13322" t="s">
        <v>2043</v>
      </c>
      <c r="P13322" t="s">
        <v>2043</v>
      </c>
    </row>
    <row r="13323" spans="1:16" x14ac:dyDescent="0.2">
      <c r="A13323" t="s">
        <v>2383</v>
      </c>
      <c r="B13323">
        <v>382</v>
      </c>
      <c r="C13323">
        <v>2022</v>
      </c>
      <c r="D13323" t="s">
        <v>987</v>
      </c>
      <c r="E13323" t="s">
        <v>2055</v>
      </c>
      <c r="F13323" t="s">
        <v>150</v>
      </c>
      <c r="G13323" t="s">
        <v>2503</v>
      </c>
      <c r="H13323">
        <v>4882</v>
      </c>
      <c r="I13323">
        <v>9229</v>
      </c>
      <c r="J13323">
        <v>570</v>
      </c>
      <c r="K13323">
        <v>7503</v>
      </c>
      <c r="L13323">
        <v>13200</v>
      </c>
      <c r="M13323" t="s">
        <v>2043</v>
      </c>
      <c r="N13323" t="s">
        <v>2043</v>
      </c>
      <c r="O13323" t="s">
        <v>2043</v>
      </c>
      <c r="P13323" t="s">
        <v>2043</v>
      </c>
    </row>
    <row r="13324" spans="1:16" x14ac:dyDescent="0.2">
      <c r="A13324" t="s">
        <v>2520</v>
      </c>
      <c r="B13324">
        <v>383</v>
      </c>
      <c r="C13324">
        <v>2022</v>
      </c>
      <c r="D13324" t="s">
        <v>65</v>
      </c>
      <c r="E13324" t="s">
        <v>2044</v>
      </c>
      <c r="F13324" t="s">
        <v>55</v>
      </c>
      <c r="G13324" t="s">
        <v>1451</v>
      </c>
      <c r="H13324">
        <v>7087</v>
      </c>
      <c r="I13324">
        <v>9221</v>
      </c>
      <c r="J13324">
        <v>1241</v>
      </c>
      <c r="K13324">
        <v>16451</v>
      </c>
      <c r="L13324">
        <v>22233</v>
      </c>
      <c r="M13324" t="s">
        <v>2043</v>
      </c>
      <c r="N13324" t="s">
        <v>2043</v>
      </c>
      <c r="O13324" t="s">
        <v>2043</v>
      </c>
      <c r="P13324" t="s">
        <v>2043</v>
      </c>
    </row>
    <row r="13325" spans="1:16" x14ac:dyDescent="0.2">
      <c r="A13325" t="s">
        <v>2551</v>
      </c>
      <c r="B13325">
        <v>384</v>
      </c>
      <c r="C13325">
        <v>2022</v>
      </c>
      <c r="D13325" t="s">
        <v>609</v>
      </c>
      <c r="E13325" t="s">
        <v>2044</v>
      </c>
      <c r="F13325" t="s">
        <v>86</v>
      </c>
      <c r="G13325" t="s">
        <v>1412</v>
      </c>
      <c r="H13325">
        <v>74045</v>
      </c>
      <c r="I13325">
        <v>9168</v>
      </c>
      <c r="J13325">
        <v>4058</v>
      </c>
      <c r="K13325">
        <v>193502</v>
      </c>
      <c r="L13325">
        <v>8858</v>
      </c>
      <c r="M13325" t="s">
        <v>2046</v>
      </c>
      <c r="N13325" t="s">
        <v>2043</v>
      </c>
      <c r="O13325" t="s">
        <v>2043</v>
      </c>
      <c r="P13325" t="s">
        <v>2043</v>
      </c>
    </row>
    <row r="13326" spans="1:16" x14ac:dyDescent="0.2">
      <c r="A13326" t="s">
        <v>2323</v>
      </c>
      <c r="B13326">
        <v>385</v>
      </c>
      <c r="C13326">
        <v>2022</v>
      </c>
      <c r="D13326" t="s">
        <v>283</v>
      </c>
      <c r="E13326" t="s">
        <v>283</v>
      </c>
      <c r="F13326" t="s">
        <v>28</v>
      </c>
      <c r="G13326" t="s">
        <v>1406</v>
      </c>
      <c r="H13326">
        <v>5210</v>
      </c>
      <c r="I13326">
        <v>9155</v>
      </c>
      <c r="J13326">
        <v>952</v>
      </c>
      <c r="K13326">
        <v>12397</v>
      </c>
      <c r="L13326">
        <v>25000</v>
      </c>
      <c r="M13326" t="s">
        <v>2043</v>
      </c>
      <c r="N13326" t="s">
        <v>2043</v>
      </c>
      <c r="O13326" t="s">
        <v>2043</v>
      </c>
      <c r="P13326" t="s">
        <v>2043</v>
      </c>
    </row>
    <row r="13327" spans="1:16" x14ac:dyDescent="0.2">
      <c r="A13327" t="s">
        <v>2747</v>
      </c>
      <c r="B13327">
        <v>386</v>
      </c>
      <c r="C13327">
        <v>2022</v>
      </c>
      <c r="D13327" t="s">
        <v>609</v>
      </c>
      <c r="E13327" t="s">
        <v>2044</v>
      </c>
      <c r="F13327" t="s">
        <v>28</v>
      </c>
      <c r="G13327" t="s">
        <v>1406</v>
      </c>
      <c r="H13327">
        <v>37194</v>
      </c>
      <c r="I13327">
        <v>9124</v>
      </c>
      <c r="J13327">
        <v>1839</v>
      </c>
      <c r="K13327">
        <v>30502</v>
      </c>
      <c r="L13327">
        <v>2153</v>
      </c>
      <c r="M13327" t="s">
        <v>2046</v>
      </c>
      <c r="N13327" t="s">
        <v>2043</v>
      </c>
      <c r="O13327" t="s">
        <v>2046</v>
      </c>
      <c r="P13327" t="s">
        <v>2043</v>
      </c>
    </row>
    <row r="13328" spans="1:16" x14ac:dyDescent="0.2">
      <c r="A13328" t="s">
        <v>2574</v>
      </c>
      <c r="B13328">
        <v>387</v>
      </c>
      <c r="C13328">
        <v>2022</v>
      </c>
      <c r="D13328" t="s">
        <v>79</v>
      </c>
      <c r="E13328" t="s">
        <v>2044</v>
      </c>
      <c r="F13328" t="s">
        <v>28</v>
      </c>
      <c r="G13328" t="s">
        <v>1406</v>
      </c>
      <c r="H13328">
        <v>7934</v>
      </c>
      <c r="I13328">
        <v>9040</v>
      </c>
      <c r="J13328">
        <v>1674</v>
      </c>
      <c r="K13328">
        <v>60404</v>
      </c>
      <c r="L13328">
        <v>5556</v>
      </c>
      <c r="M13328" t="s">
        <v>2043</v>
      </c>
      <c r="N13328" t="s">
        <v>2043</v>
      </c>
      <c r="O13328" t="s">
        <v>2043</v>
      </c>
      <c r="P13328" t="s">
        <v>2043</v>
      </c>
    </row>
    <row r="13329" spans="1:16" x14ac:dyDescent="0.2">
      <c r="A13329" t="s">
        <v>1644</v>
      </c>
      <c r="B13329">
        <v>388</v>
      </c>
      <c r="C13329">
        <v>2022</v>
      </c>
      <c r="D13329" t="s">
        <v>980</v>
      </c>
      <c r="E13329" t="s">
        <v>2055</v>
      </c>
      <c r="F13329" t="s">
        <v>98</v>
      </c>
      <c r="G13329" t="s">
        <v>1644</v>
      </c>
      <c r="H13329">
        <v>44462</v>
      </c>
      <c r="I13329">
        <v>8971</v>
      </c>
      <c r="J13329">
        <v>1478</v>
      </c>
      <c r="K13329">
        <v>10412</v>
      </c>
      <c r="L13329">
        <v>17805</v>
      </c>
      <c r="M13329" t="s">
        <v>2043</v>
      </c>
      <c r="N13329" t="s">
        <v>2046</v>
      </c>
      <c r="O13329" t="s">
        <v>2043</v>
      </c>
      <c r="P13329" t="s">
        <v>2043</v>
      </c>
    </row>
    <row r="13330" spans="1:16" x14ac:dyDescent="0.2">
      <c r="A13330" t="s">
        <v>2521</v>
      </c>
      <c r="B13330">
        <v>389</v>
      </c>
      <c r="C13330">
        <v>2022</v>
      </c>
      <c r="D13330" t="s">
        <v>1111</v>
      </c>
      <c r="E13330" t="s">
        <v>221</v>
      </c>
      <c r="F13330" t="s">
        <v>35</v>
      </c>
      <c r="G13330" t="s">
        <v>1435</v>
      </c>
      <c r="H13330">
        <v>15011</v>
      </c>
      <c r="I13330">
        <v>8970</v>
      </c>
      <c r="J13330">
        <v>1237</v>
      </c>
      <c r="K13330">
        <v>5835</v>
      </c>
      <c r="L13330">
        <v>6600</v>
      </c>
      <c r="M13330" t="s">
        <v>2043</v>
      </c>
      <c r="N13330" t="s">
        <v>2043</v>
      </c>
      <c r="O13330" t="s">
        <v>2043</v>
      </c>
      <c r="P13330" t="s">
        <v>2043</v>
      </c>
    </row>
    <row r="13331" spans="1:16" x14ac:dyDescent="0.2">
      <c r="A13331" t="s">
        <v>2354</v>
      </c>
      <c r="B13331">
        <v>390</v>
      </c>
      <c r="C13331">
        <v>2022</v>
      </c>
      <c r="D13331" t="s">
        <v>1838</v>
      </c>
      <c r="E13331" t="s">
        <v>2042</v>
      </c>
      <c r="F13331" t="s">
        <v>28</v>
      </c>
      <c r="G13331" t="s">
        <v>1406</v>
      </c>
      <c r="H13331">
        <v>2850</v>
      </c>
      <c r="I13331">
        <v>8958</v>
      </c>
      <c r="J13331">
        <v>893</v>
      </c>
      <c r="K13331">
        <v>8135</v>
      </c>
      <c r="L13331">
        <v>33244</v>
      </c>
      <c r="M13331" t="s">
        <v>2043</v>
      </c>
      <c r="N13331" t="s">
        <v>2046</v>
      </c>
      <c r="O13331" t="s">
        <v>2043</v>
      </c>
      <c r="P13331" t="s">
        <v>2043</v>
      </c>
    </row>
    <row r="13332" spans="1:16" x14ac:dyDescent="0.2">
      <c r="A13332" t="s">
        <v>2553</v>
      </c>
      <c r="B13332">
        <v>391</v>
      </c>
      <c r="C13332">
        <v>2022</v>
      </c>
      <c r="D13332" t="s">
        <v>17</v>
      </c>
      <c r="E13332" t="s">
        <v>17</v>
      </c>
      <c r="F13332" t="s">
        <v>53</v>
      </c>
      <c r="G13332" t="s">
        <v>1793</v>
      </c>
      <c r="H13332">
        <v>2544</v>
      </c>
      <c r="I13332">
        <v>8945</v>
      </c>
      <c r="J13332">
        <v>197</v>
      </c>
      <c r="K13332">
        <v>7632</v>
      </c>
      <c r="L13332">
        <v>40200</v>
      </c>
      <c r="M13332" t="s">
        <v>2043</v>
      </c>
      <c r="N13332" t="s">
        <v>2043</v>
      </c>
      <c r="O13332" t="s">
        <v>2043</v>
      </c>
      <c r="P13332" t="s">
        <v>2043</v>
      </c>
    </row>
    <row r="13333" spans="1:16" x14ac:dyDescent="0.2">
      <c r="A13333" t="s">
        <v>2329</v>
      </c>
      <c r="B13333">
        <v>392</v>
      </c>
      <c r="C13333">
        <v>2022</v>
      </c>
      <c r="D13333" t="s">
        <v>985</v>
      </c>
      <c r="E13333" t="s">
        <v>115</v>
      </c>
      <c r="F13333" t="s">
        <v>18</v>
      </c>
      <c r="G13333" t="s">
        <v>2490</v>
      </c>
      <c r="H13333">
        <v>1185</v>
      </c>
      <c r="I13333">
        <v>8931</v>
      </c>
      <c r="J13333">
        <v>74</v>
      </c>
      <c r="K13333">
        <v>2207</v>
      </c>
      <c r="L13333">
        <v>13300</v>
      </c>
      <c r="M13333" t="s">
        <v>2043</v>
      </c>
      <c r="N13333" t="s">
        <v>2043</v>
      </c>
      <c r="O13333" t="s">
        <v>2043</v>
      </c>
      <c r="P13333" t="s">
        <v>2043</v>
      </c>
    </row>
    <row r="13334" spans="1:16" x14ac:dyDescent="0.2">
      <c r="A13334" t="s">
        <v>2557</v>
      </c>
      <c r="B13334">
        <v>393</v>
      </c>
      <c r="C13334">
        <v>2022</v>
      </c>
      <c r="D13334" t="s">
        <v>46</v>
      </c>
      <c r="E13334" t="s">
        <v>46</v>
      </c>
      <c r="F13334" t="s">
        <v>142</v>
      </c>
      <c r="G13334" t="s">
        <v>2558</v>
      </c>
      <c r="H13334">
        <v>8062</v>
      </c>
      <c r="I13334">
        <v>8911</v>
      </c>
      <c r="J13334">
        <v>1297</v>
      </c>
      <c r="K13334">
        <v>8518</v>
      </c>
      <c r="L13334">
        <v>7750</v>
      </c>
      <c r="M13334" t="s">
        <v>2043</v>
      </c>
      <c r="N13334" t="s">
        <v>2043</v>
      </c>
      <c r="O13334" t="s">
        <v>2043</v>
      </c>
      <c r="P13334" t="s">
        <v>2043</v>
      </c>
    </row>
    <row r="13335" spans="1:16" x14ac:dyDescent="0.2">
      <c r="A13335" t="s">
        <v>2707</v>
      </c>
      <c r="B13335">
        <v>394</v>
      </c>
      <c r="C13335">
        <v>2022</v>
      </c>
      <c r="D13335" t="s">
        <v>1363</v>
      </c>
      <c r="E13335" t="s">
        <v>2042</v>
      </c>
      <c r="F13335" t="s">
        <v>177</v>
      </c>
      <c r="G13335" t="s">
        <v>2708</v>
      </c>
      <c r="H13335">
        <v>17147</v>
      </c>
      <c r="I13335">
        <v>8891</v>
      </c>
      <c r="J13335">
        <v>74</v>
      </c>
      <c r="K13335">
        <v>2086</v>
      </c>
      <c r="L13335">
        <v>21300</v>
      </c>
      <c r="M13335" t="s">
        <v>2043</v>
      </c>
      <c r="N13335" t="s">
        <v>2043</v>
      </c>
      <c r="O13335" t="s">
        <v>2043</v>
      </c>
      <c r="P13335" t="s">
        <v>2043</v>
      </c>
    </row>
    <row r="13336" spans="1:16" x14ac:dyDescent="0.2">
      <c r="A13336" t="s">
        <v>2748</v>
      </c>
      <c r="B13336">
        <v>395</v>
      </c>
      <c r="C13336">
        <v>2022</v>
      </c>
      <c r="D13336" t="s">
        <v>97</v>
      </c>
      <c r="E13336" t="s">
        <v>2044</v>
      </c>
      <c r="F13336" t="s">
        <v>18</v>
      </c>
      <c r="G13336" t="s">
        <v>1640</v>
      </c>
      <c r="H13336">
        <v>3895</v>
      </c>
      <c r="I13336">
        <v>8848</v>
      </c>
      <c r="J13336">
        <v>3183</v>
      </c>
      <c r="K13336">
        <v>375484</v>
      </c>
      <c r="L13336">
        <v>3150</v>
      </c>
      <c r="M13336" t="s">
        <v>2043</v>
      </c>
      <c r="N13336" t="s">
        <v>2046</v>
      </c>
      <c r="O13336" t="s">
        <v>2046</v>
      </c>
      <c r="P13336" t="s">
        <v>2043</v>
      </c>
    </row>
    <row r="13337" spans="1:16" x14ac:dyDescent="0.2">
      <c r="A13337" t="s">
        <v>2545</v>
      </c>
      <c r="B13337">
        <v>396</v>
      </c>
      <c r="C13337">
        <v>2022</v>
      </c>
      <c r="D13337" t="s">
        <v>175</v>
      </c>
      <c r="E13337" t="s">
        <v>2067</v>
      </c>
      <c r="F13337" t="s">
        <v>55</v>
      </c>
      <c r="G13337" t="s">
        <v>2412</v>
      </c>
      <c r="H13337">
        <v>62560</v>
      </c>
      <c r="I13337">
        <v>8803</v>
      </c>
      <c r="J13337">
        <v>2699</v>
      </c>
      <c r="K13337">
        <v>25056</v>
      </c>
      <c r="L13337">
        <v>9800</v>
      </c>
      <c r="M13337" t="s">
        <v>2043</v>
      </c>
      <c r="N13337" t="s">
        <v>2043</v>
      </c>
      <c r="O13337" t="s">
        <v>2043</v>
      </c>
      <c r="P13337" t="s">
        <v>2043</v>
      </c>
    </row>
    <row r="13338" spans="1:16" x14ac:dyDescent="0.2">
      <c r="A13338" t="s">
        <v>2564</v>
      </c>
      <c r="B13338">
        <v>397</v>
      </c>
      <c r="C13338">
        <v>2022</v>
      </c>
      <c r="D13338" t="s">
        <v>1111</v>
      </c>
      <c r="E13338" t="s">
        <v>221</v>
      </c>
      <c r="F13338" t="s">
        <v>98</v>
      </c>
      <c r="G13338" t="s">
        <v>2709</v>
      </c>
      <c r="H13338">
        <v>5515</v>
      </c>
      <c r="I13338">
        <v>8790</v>
      </c>
      <c r="J13338">
        <v>834</v>
      </c>
      <c r="K13338">
        <v>11538</v>
      </c>
      <c r="L13338">
        <v>5100</v>
      </c>
      <c r="M13338" t="s">
        <v>2043</v>
      </c>
      <c r="N13338" t="s">
        <v>2043</v>
      </c>
      <c r="O13338" t="s">
        <v>2043</v>
      </c>
      <c r="P13338" t="s">
        <v>2043</v>
      </c>
    </row>
    <row r="13339" spans="1:16" x14ac:dyDescent="0.2">
      <c r="A13339" t="s">
        <v>2749</v>
      </c>
      <c r="B13339">
        <v>398</v>
      </c>
      <c r="C13339">
        <v>2022</v>
      </c>
      <c r="D13339" t="s">
        <v>609</v>
      </c>
      <c r="E13339" t="s">
        <v>2044</v>
      </c>
      <c r="F13339" t="s">
        <v>80</v>
      </c>
      <c r="G13339" t="s">
        <v>1553</v>
      </c>
      <c r="H13339">
        <v>17428</v>
      </c>
      <c r="I13339">
        <v>8782</v>
      </c>
      <c r="J13339">
        <v>2975</v>
      </c>
      <c r="K13339">
        <v>21250</v>
      </c>
      <c r="L13339">
        <v>1850</v>
      </c>
      <c r="M13339" t="s">
        <v>2043</v>
      </c>
      <c r="N13339" t="s">
        <v>2043</v>
      </c>
      <c r="O13339" t="s">
        <v>2046</v>
      </c>
      <c r="P13339" t="s">
        <v>2043</v>
      </c>
    </row>
    <row r="13340" spans="1:16" x14ac:dyDescent="0.2">
      <c r="A13340" t="s">
        <v>2413</v>
      </c>
      <c r="B13340">
        <v>399</v>
      </c>
      <c r="C13340">
        <v>2022</v>
      </c>
      <c r="D13340" t="s">
        <v>998</v>
      </c>
      <c r="E13340" t="s">
        <v>115</v>
      </c>
      <c r="F13340" t="s">
        <v>142</v>
      </c>
      <c r="G13340" t="s">
        <v>1480</v>
      </c>
      <c r="I13340">
        <v>8767</v>
      </c>
      <c r="J13340">
        <v>262</v>
      </c>
      <c r="K13340">
        <v>3069</v>
      </c>
      <c r="L13340">
        <v>8800</v>
      </c>
      <c r="M13340" t="s">
        <v>2043</v>
      </c>
      <c r="N13340" t="s">
        <v>2046</v>
      </c>
      <c r="O13340" t="s">
        <v>2043</v>
      </c>
      <c r="P13340" t="s">
        <v>2043</v>
      </c>
    </row>
    <row r="13341" spans="1:16" x14ac:dyDescent="0.2">
      <c r="A13341" t="s">
        <v>2683</v>
      </c>
      <c r="B13341">
        <v>400</v>
      </c>
      <c r="C13341">
        <v>2022</v>
      </c>
      <c r="D13341" t="s">
        <v>488</v>
      </c>
      <c r="E13341" t="s">
        <v>920</v>
      </c>
      <c r="F13341" t="s">
        <v>181</v>
      </c>
      <c r="G13341" t="s">
        <v>1516</v>
      </c>
      <c r="H13341">
        <v>13988</v>
      </c>
      <c r="I13341">
        <v>8658</v>
      </c>
      <c r="J13341">
        <v>1416</v>
      </c>
      <c r="K13341">
        <v>14055</v>
      </c>
      <c r="L13341">
        <v>1713</v>
      </c>
      <c r="M13341" t="s">
        <v>2043</v>
      </c>
      <c r="N13341" t="s">
        <v>2043</v>
      </c>
      <c r="O13341" t="s">
        <v>2043</v>
      </c>
      <c r="P13341" t="s">
        <v>2043</v>
      </c>
    </row>
    <row r="13342" spans="1:16" x14ac:dyDescent="0.2">
      <c r="A13342" t="s">
        <v>2750</v>
      </c>
      <c r="B13342">
        <v>401</v>
      </c>
      <c r="C13342">
        <v>2022</v>
      </c>
      <c r="D13342" t="s">
        <v>336</v>
      </c>
      <c r="E13342" t="s">
        <v>2118</v>
      </c>
      <c r="F13342" t="s">
        <v>18</v>
      </c>
      <c r="G13342" t="s">
        <v>2330</v>
      </c>
      <c r="H13342">
        <v>4791</v>
      </c>
      <c r="I13342">
        <v>8636</v>
      </c>
      <c r="J13342">
        <v>536</v>
      </c>
      <c r="K13342">
        <v>3245</v>
      </c>
      <c r="L13342">
        <v>15000</v>
      </c>
      <c r="M13342" t="s">
        <v>2043</v>
      </c>
      <c r="N13342" t="s">
        <v>2043</v>
      </c>
      <c r="O13342" t="s">
        <v>2046</v>
      </c>
      <c r="P13342" t="s">
        <v>2043</v>
      </c>
    </row>
    <row r="13343" spans="1:16" x14ac:dyDescent="0.2">
      <c r="A13343" t="s">
        <v>2598</v>
      </c>
      <c r="B13343">
        <v>402</v>
      </c>
      <c r="C13343">
        <v>2022</v>
      </c>
      <c r="D13343" t="s">
        <v>1830</v>
      </c>
      <c r="E13343" t="s">
        <v>2042</v>
      </c>
      <c r="F13343" t="s">
        <v>44</v>
      </c>
      <c r="G13343" t="s">
        <v>2599</v>
      </c>
      <c r="H13343">
        <v>20838</v>
      </c>
      <c r="I13343">
        <v>8631</v>
      </c>
      <c r="J13343">
        <v>986</v>
      </c>
      <c r="K13343">
        <v>4764</v>
      </c>
      <c r="L13343">
        <v>28500</v>
      </c>
      <c r="M13343" t="s">
        <v>2043</v>
      </c>
      <c r="N13343" t="s">
        <v>2043</v>
      </c>
      <c r="O13343" t="s">
        <v>2043</v>
      </c>
      <c r="P13343" t="s">
        <v>2043</v>
      </c>
    </row>
    <row r="13344" spans="1:16" x14ac:dyDescent="0.2">
      <c r="A13344" t="s">
        <v>2495</v>
      </c>
      <c r="B13344">
        <v>403</v>
      </c>
      <c r="C13344">
        <v>2022</v>
      </c>
      <c r="D13344" t="s">
        <v>108</v>
      </c>
      <c r="E13344" t="s">
        <v>2055</v>
      </c>
      <c r="F13344" t="s">
        <v>28</v>
      </c>
      <c r="G13344" t="s">
        <v>2496</v>
      </c>
      <c r="H13344">
        <v>43764</v>
      </c>
      <c r="I13344">
        <v>8615</v>
      </c>
      <c r="J13344">
        <v>1998</v>
      </c>
      <c r="K13344">
        <v>27105</v>
      </c>
      <c r="L13344">
        <v>9300</v>
      </c>
      <c r="M13344" t="s">
        <v>2043</v>
      </c>
      <c r="N13344" t="s">
        <v>2043</v>
      </c>
      <c r="O13344" t="s">
        <v>2043</v>
      </c>
      <c r="P13344" t="s">
        <v>2043</v>
      </c>
    </row>
    <row r="13345" spans="1:16" x14ac:dyDescent="0.2">
      <c r="A13345" t="s">
        <v>2577</v>
      </c>
      <c r="B13345">
        <v>404</v>
      </c>
      <c r="C13345">
        <v>2022</v>
      </c>
      <c r="D13345" t="s">
        <v>1363</v>
      </c>
      <c r="E13345" t="s">
        <v>2042</v>
      </c>
      <c r="F13345" t="s">
        <v>93</v>
      </c>
      <c r="G13345" t="s">
        <v>1457</v>
      </c>
      <c r="H13345">
        <v>30477</v>
      </c>
      <c r="I13345">
        <v>8598</v>
      </c>
      <c r="J13345">
        <v>12</v>
      </c>
      <c r="K13345">
        <v>21548</v>
      </c>
      <c r="L13345">
        <v>14800</v>
      </c>
      <c r="M13345" t="s">
        <v>2043</v>
      </c>
      <c r="N13345" t="s">
        <v>2043</v>
      </c>
      <c r="O13345" t="s">
        <v>2046</v>
      </c>
      <c r="P13345" t="s">
        <v>2043</v>
      </c>
    </row>
    <row r="13346" spans="1:16" x14ac:dyDescent="0.2">
      <c r="A13346" t="s">
        <v>2674</v>
      </c>
      <c r="B13346">
        <v>405</v>
      </c>
      <c r="C13346">
        <v>2022</v>
      </c>
      <c r="D13346" t="s">
        <v>970</v>
      </c>
      <c r="E13346" t="s">
        <v>2045</v>
      </c>
      <c r="F13346" t="s">
        <v>125</v>
      </c>
      <c r="G13346" t="s">
        <v>2675</v>
      </c>
      <c r="H13346">
        <v>1630</v>
      </c>
      <c r="I13346">
        <v>8587</v>
      </c>
      <c r="J13346">
        <v>463</v>
      </c>
      <c r="K13346">
        <v>13260</v>
      </c>
      <c r="L13346">
        <v>30000</v>
      </c>
      <c r="M13346" t="s">
        <v>2043</v>
      </c>
      <c r="N13346" t="s">
        <v>2043</v>
      </c>
      <c r="O13346" t="s">
        <v>2043</v>
      </c>
      <c r="P13346" t="s">
        <v>2043</v>
      </c>
    </row>
    <row r="13347" spans="1:16" x14ac:dyDescent="0.2">
      <c r="A13347" t="s">
        <v>2364</v>
      </c>
      <c r="B13347">
        <v>406</v>
      </c>
      <c r="C13347">
        <v>2022</v>
      </c>
      <c r="D13347" t="s">
        <v>46</v>
      </c>
      <c r="E13347" t="s">
        <v>46</v>
      </c>
      <c r="F13347" t="s">
        <v>22</v>
      </c>
      <c r="G13347" t="s">
        <v>1400</v>
      </c>
      <c r="H13347">
        <v>15434</v>
      </c>
      <c r="I13347">
        <v>8537</v>
      </c>
      <c r="J13347">
        <v>1890</v>
      </c>
      <c r="K13347">
        <v>11975</v>
      </c>
      <c r="L13347">
        <v>8529</v>
      </c>
      <c r="M13347" t="s">
        <v>2043</v>
      </c>
      <c r="N13347" t="s">
        <v>2046</v>
      </c>
      <c r="O13347" t="s">
        <v>2043</v>
      </c>
      <c r="P13347" t="s">
        <v>2043</v>
      </c>
    </row>
    <row r="13348" spans="1:16" x14ac:dyDescent="0.2">
      <c r="A13348" t="s">
        <v>2706</v>
      </c>
      <c r="B13348">
        <v>407</v>
      </c>
      <c r="C13348">
        <v>2022</v>
      </c>
      <c r="D13348" t="s">
        <v>1359</v>
      </c>
      <c r="E13348" t="s">
        <v>2143</v>
      </c>
      <c r="F13348" t="s">
        <v>86</v>
      </c>
      <c r="G13348" t="s">
        <v>1412</v>
      </c>
      <c r="H13348">
        <v>38546</v>
      </c>
      <c r="I13348">
        <v>8524</v>
      </c>
      <c r="J13348">
        <v>966</v>
      </c>
      <c r="K13348">
        <v>45280</v>
      </c>
      <c r="L13348">
        <v>25000</v>
      </c>
      <c r="M13348" t="s">
        <v>2043</v>
      </c>
      <c r="N13348" t="s">
        <v>2043</v>
      </c>
      <c r="O13348" t="s">
        <v>2043</v>
      </c>
      <c r="P13348" t="s">
        <v>2043</v>
      </c>
    </row>
    <row r="13349" spans="1:16" x14ac:dyDescent="0.2">
      <c r="A13349" t="s">
        <v>763</v>
      </c>
      <c r="B13349">
        <v>408</v>
      </c>
      <c r="C13349">
        <v>2022</v>
      </c>
      <c r="D13349" t="s">
        <v>336</v>
      </c>
      <c r="E13349" t="s">
        <v>2118</v>
      </c>
      <c r="F13349" t="s">
        <v>53</v>
      </c>
      <c r="G13349" t="s">
        <v>1551</v>
      </c>
      <c r="H13349">
        <v>9065</v>
      </c>
      <c r="I13349">
        <v>8498</v>
      </c>
      <c r="J13349">
        <v>995</v>
      </c>
      <c r="K13349">
        <v>10015</v>
      </c>
      <c r="L13349">
        <v>20000</v>
      </c>
      <c r="M13349" t="s">
        <v>2043</v>
      </c>
      <c r="N13349" t="s">
        <v>2043</v>
      </c>
      <c r="O13349" t="s">
        <v>2043</v>
      </c>
      <c r="P13349" t="s">
        <v>2043</v>
      </c>
    </row>
    <row r="13350" spans="1:16" x14ac:dyDescent="0.2">
      <c r="A13350" t="s">
        <v>2313</v>
      </c>
      <c r="B13350">
        <v>409</v>
      </c>
      <c r="C13350">
        <v>2022</v>
      </c>
      <c r="D13350" t="s">
        <v>980</v>
      </c>
      <c r="E13350" t="s">
        <v>2055</v>
      </c>
      <c r="F13350" t="s">
        <v>41</v>
      </c>
      <c r="G13350" t="s">
        <v>1574</v>
      </c>
      <c r="H13350">
        <v>13447</v>
      </c>
      <c r="I13350">
        <v>8476</v>
      </c>
      <c r="J13350">
        <v>1002</v>
      </c>
      <c r="K13350">
        <v>11734</v>
      </c>
      <c r="L13350">
        <v>14100</v>
      </c>
      <c r="M13350" t="s">
        <v>2043</v>
      </c>
      <c r="N13350" t="s">
        <v>2043</v>
      </c>
      <c r="O13350" t="s">
        <v>2043</v>
      </c>
      <c r="P13350" t="s">
        <v>2043</v>
      </c>
    </row>
    <row r="13351" spans="1:16" x14ac:dyDescent="0.2">
      <c r="A13351" t="s">
        <v>2246</v>
      </c>
      <c r="B13351">
        <v>410</v>
      </c>
      <c r="C13351">
        <v>2022</v>
      </c>
      <c r="D13351" t="s">
        <v>46</v>
      </c>
      <c r="E13351" t="s">
        <v>46</v>
      </c>
      <c r="F13351" t="s">
        <v>22</v>
      </c>
      <c r="G13351" t="s">
        <v>1538</v>
      </c>
      <c r="H13351">
        <v>8047</v>
      </c>
      <c r="I13351">
        <v>8453</v>
      </c>
      <c r="J13351">
        <v>1045</v>
      </c>
      <c r="K13351">
        <v>9392</v>
      </c>
      <c r="L13351">
        <v>9000</v>
      </c>
      <c r="M13351" t="s">
        <v>2043</v>
      </c>
      <c r="N13351" t="s">
        <v>2043</v>
      </c>
      <c r="O13351" t="s">
        <v>2043</v>
      </c>
      <c r="P13351" t="s">
        <v>2043</v>
      </c>
    </row>
    <row r="13352" spans="1:16" x14ac:dyDescent="0.2">
      <c r="A13352" t="s">
        <v>2306</v>
      </c>
      <c r="B13352">
        <v>411</v>
      </c>
      <c r="C13352">
        <v>2022</v>
      </c>
      <c r="D13352" t="s">
        <v>609</v>
      </c>
      <c r="E13352" t="s">
        <v>2044</v>
      </c>
      <c r="F13352" t="s">
        <v>55</v>
      </c>
      <c r="G13352" t="s">
        <v>1641</v>
      </c>
      <c r="H13352">
        <v>14019</v>
      </c>
      <c r="I13352">
        <v>8426</v>
      </c>
      <c r="J13352">
        <v>1831</v>
      </c>
      <c r="K13352">
        <v>24168</v>
      </c>
      <c r="L13352">
        <v>10300</v>
      </c>
      <c r="M13352" t="s">
        <v>2043</v>
      </c>
      <c r="N13352" t="s">
        <v>2046</v>
      </c>
      <c r="O13352" t="s">
        <v>2043</v>
      </c>
      <c r="P13352" t="s">
        <v>2043</v>
      </c>
    </row>
    <row r="13353" spans="1:16" x14ac:dyDescent="0.2">
      <c r="A13353" t="s">
        <v>2393</v>
      </c>
      <c r="B13353">
        <v>412</v>
      </c>
      <c r="C13353">
        <v>2022</v>
      </c>
      <c r="D13353" t="s">
        <v>1103</v>
      </c>
      <c r="E13353" t="s">
        <v>2118</v>
      </c>
      <c r="F13353" t="s">
        <v>55</v>
      </c>
      <c r="G13353" t="s">
        <v>2394</v>
      </c>
      <c r="H13353">
        <v>14327</v>
      </c>
      <c r="I13353">
        <v>8408</v>
      </c>
      <c r="J13353">
        <v>740</v>
      </c>
      <c r="K13353">
        <v>7972</v>
      </c>
      <c r="L13353">
        <v>36000</v>
      </c>
      <c r="M13353" t="s">
        <v>2043</v>
      </c>
      <c r="N13353" t="s">
        <v>2043</v>
      </c>
      <c r="O13353" t="s">
        <v>2043</v>
      </c>
      <c r="P13353" t="s">
        <v>2043</v>
      </c>
    </row>
    <row r="13354" spans="1:16" x14ac:dyDescent="0.2">
      <c r="A13354" t="s">
        <v>368</v>
      </c>
      <c r="B13354">
        <v>413</v>
      </c>
      <c r="C13354">
        <v>2022</v>
      </c>
      <c r="D13354" t="s">
        <v>1104</v>
      </c>
      <c r="E13354" t="s">
        <v>2054</v>
      </c>
      <c r="F13354" t="s">
        <v>18</v>
      </c>
      <c r="G13354" t="s">
        <v>1520</v>
      </c>
      <c r="H13354">
        <v>12063</v>
      </c>
      <c r="I13354">
        <v>8375</v>
      </c>
      <c r="J13354">
        <v>410</v>
      </c>
      <c r="K13354">
        <v>5575</v>
      </c>
      <c r="L13354">
        <v>20000</v>
      </c>
      <c r="M13354" t="s">
        <v>2043</v>
      </c>
      <c r="N13354" t="s">
        <v>2043</v>
      </c>
      <c r="O13354" t="s">
        <v>2043</v>
      </c>
      <c r="P13354" t="s">
        <v>2043</v>
      </c>
    </row>
    <row r="13355" spans="1:16" x14ac:dyDescent="0.2">
      <c r="A13355" t="s">
        <v>2289</v>
      </c>
      <c r="B13355">
        <v>414</v>
      </c>
      <c r="C13355">
        <v>2022</v>
      </c>
      <c r="D13355" t="s">
        <v>214</v>
      </c>
      <c r="E13355" t="s">
        <v>920</v>
      </c>
      <c r="F13355" t="s">
        <v>22</v>
      </c>
      <c r="G13355" t="s">
        <v>1403</v>
      </c>
      <c r="H13355">
        <v>19286</v>
      </c>
      <c r="I13355">
        <v>8352</v>
      </c>
      <c r="J13355">
        <v>1486</v>
      </c>
      <c r="K13355">
        <v>37679</v>
      </c>
      <c r="L13355">
        <v>9418</v>
      </c>
      <c r="M13355" t="s">
        <v>2043</v>
      </c>
      <c r="N13355" t="s">
        <v>2043</v>
      </c>
      <c r="O13355" t="s">
        <v>2043</v>
      </c>
      <c r="P13355" t="s">
        <v>2043</v>
      </c>
    </row>
    <row r="13356" spans="1:16" x14ac:dyDescent="0.2">
      <c r="A13356" t="s">
        <v>938</v>
      </c>
      <c r="B13356">
        <v>415</v>
      </c>
      <c r="C13356">
        <v>2022</v>
      </c>
      <c r="D13356" t="s">
        <v>57</v>
      </c>
      <c r="E13356" t="s">
        <v>2044</v>
      </c>
      <c r="F13356" t="s">
        <v>53</v>
      </c>
      <c r="G13356" t="s">
        <v>1416</v>
      </c>
      <c r="H13356">
        <v>29511</v>
      </c>
      <c r="I13356">
        <v>8329</v>
      </c>
      <c r="J13356">
        <v>2770</v>
      </c>
      <c r="K13356">
        <v>211116</v>
      </c>
      <c r="L13356">
        <v>19112</v>
      </c>
      <c r="M13356" t="s">
        <v>2043</v>
      </c>
      <c r="N13356" t="s">
        <v>2043</v>
      </c>
      <c r="O13356" t="s">
        <v>2043</v>
      </c>
      <c r="P13356" t="s">
        <v>2043</v>
      </c>
    </row>
    <row r="13357" spans="1:16" x14ac:dyDescent="0.2">
      <c r="A13357" t="s">
        <v>2499</v>
      </c>
      <c r="B13357">
        <v>416</v>
      </c>
      <c r="C13357">
        <v>2022</v>
      </c>
      <c r="D13357" t="s">
        <v>214</v>
      </c>
      <c r="E13357" t="s">
        <v>920</v>
      </c>
      <c r="F13357" t="s">
        <v>187</v>
      </c>
      <c r="G13357" t="s">
        <v>1448</v>
      </c>
      <c r="H13357">
        <v>31484</v>
      </c>
      <c r="I13357">
        <v>8316</v>
      </c>
      <c r="J13357">
        <v>1300</v>
      </c>
      <c r="K13357">
        <v>38989</v>
      </c>
      <c r="L13357">
        <v>6938</v>
      </c>
      <c r="M13357" t="s">
        <v>2043</v>
      </c>
      <c r="N13357" t="s">
        <v>2043</v>
      </c>
      <c r="O13357" t="s">
        <v>2043</v>
      </c>
      <c r="P13357" t="s">
        <v>2043</v>
      </c>
    </row>
    <row r="13358" spans="1:16" x14ac:dyDescent="0.2">
      <c r="A13358" t="s">
        <v>2509</v>
      </c>
      <c r="B13358">
        <v>417</v>
      </c>
      <c r="C13358">
        <v>2022</v>
      </c>
      <c r="D13358" t="s">
        <v>1359</v>
      </c>
      <c r="E13358" t="s">
        <v>2143</v>
      </c>
      <c r="F13358" t="s">
        <v>28</v>
      </c>
      <c r="G13358" t="s">
        <v>1406</v>
      </c>
      <c r="H13358">
        <v>142344</v>
      </c>
      <c r="I13358">
        <v>8297</v>
      </c>
      <c r="J13358">
        <v>3024</v>
      </c>
      <c r="K13358">
        <v>15026</v>
      </c>
      <c r="L13358">
        <v>22850</v>
      </c>
      <c r="M13358" t="s">
        <v>2043</v>
      </c>
      <c r="N13358" t="s">
        <v>2043</v>
      </c>
      <c r="O13358" t="s">
        <v>2043</v>
      </c>
      <c r="P13358" t="s">
        <v>2043</v>
      </c>
    </row>
    <row r="13359" spans="1:16" x14ac:dyDescent="0.2">
      <c r="A13359" t="s">
        <v>2681</v>
      </c>
      <c r="B13359">
        <v>418</v>
      </c>
      <c r="C13359">
        <v>2022</v>
      </c>
      <c r="D13359" t="s">
        <v>65</v>
      </c>
      <c r="E13359" t="s">
        <v>2044</v>
      </c>
      <c r="F13359" t="s">
        <v>210</v>
      </c>
      <c r="G13359" t="s">
        <v>2682</v>
      </c>
      <c r="I13359">
        <v>8275</v>
      </c>
      <c r="J13359">
        <v>2842</v>
      </c>
      <c r="K13359">
        <v>32161</v>
      </c>
      <c r="L13359">
        <v>5560</v>
      </c>
      <c r="M13359" t="s">
        <v>2043</v>
      </c>
      <c r="N13359" t="s">
        <v>2043</v>
      </c>
      <c r="O13359" t="s">
        <v>2043</v>
      </c>
      <c r="P13359" t="s">
        <v>2043</v>
      </c>
    </row>
    <row r="13360" spans="1:16" x14ac:dyDescent="0.2">
      <c r="A13360" t="s">
        <v>2680</v>
      </c>
      <c r="B13360">
        <v>419</v>
      </c>
      <c r="C13360">
        <v>2022</v>
      </c>
      <c r="D13360" t="s">
        <v>686</v>
      </c>
      <c r="E13360" t="s">
        <v>2061</v>
      </c>
      <c r="F13360" t="s">
        <v>72</v>
      </c>
      <c r="G13360" t="s">
        <v>2611</v>
      </c>
      <c r="H13360">
        <v>6264</v>
      </c>
      <c r="I13360">
        <v>8252</v>
      </c>
      <c r="J13360">
        <v>494</v>
      </c>
      <c r="K13360">
        <v>5048</v>
      </c>
      <c r="L13360">
        <v>16000</v>
      </c>
      <c r="M13360" t="s">
        <v>2043</v>
      </c>
      <c r="N13360" t="s">
        <v>2043</v>
      </c>
      <c r="O13360" t="s">
        <v>2043</v>
      </c>
      <c r="P13360" t="s">
        <v>2043</v>
      </c>
    </row>
    <row r="13361" spans="1:16" x14ac:dyDescent="0.2">
      <c r="A13361" t="s">
        <v>2640</v>
      </c>
      <c r="B13361">
        <v>420</v>
      </c>
      <c r="C13361">
        <v>2022</v>
      </c>
      <c r="D13361" t="s">
        <v>1830</v>
      </c>
      <c r="E13361" t="s">
        <v>2042</v>
      </c>
      <c r="F13361" t="s">
        <v>55</v>
      </c>
      <c r="G13361" t="s">
        <v>1413</v>
      </c>
      <c r="H13361">
        <v>10376</v>
      </c>
      <c r="I13361">
        <v>8246</v>
      </c>
      <c r="J13361">
        <v>1126</v>
      </c>
      <c r="K13361">
        <v>4626</v>
      </c>
      <c r="L13361">
        <v>16600</v>
      </c>
      <c r="M13361" t="s">
        <v>2043</v>
      </c>
      <c r="N13361" t="s">
        <v>2046</v>
      </c>
      <c r="O13361" t="s">
        <v>2043</v>
      </c>
      <c r="P13361" t="s">
        <v>2043</v>
      </c>
    </row>
    <row r="13362" spans="1:16" x14ac:dyDescent="0.2">
      <c r="A13362" t="s">
        <v>2288</v>
      </c>
      <c r="B13362">
        <v>421</v>
      </c>
      <c r="C13362">
        <v>2022</v>
      </c>
      <c r="D13362" t="s">
        <v>17</v>
      </c>
      <c r="E13362" t="s">
        <v>17</v>
      </c>
      <c r="F13362" t="s">
        <v>18</v>
      </c>
      <c r="G13362" t="s">
        <v>1605</v>
      </c>
      <c r="H13362">
        <v>6691</v>
      </c>
      <c r="I13362">
        <v>8230</v>
      </c>
      <c r="J13362">
        <v>435</v>
      </c>
      <c r="K13362">
        <v>7537</v>
      </c>
      <c r="L13362">
        <v>58176</v>
      </c>
      <c r="M13362" t="s">
        <v>2043</v>
      </c>
      <c r="N13362" t="s">
        <v>2043</v>
      </c>
      <c r="O13362" t="s">
        <v>2043</v>
      </c>
      <c r="P13362" t="s">
        <v>2043</v>
      </c>
    </row>
    <row r="13363" spans="1:16" x14ac:dyDescent="0.2">
      <c r="A13363" t="s">
        <v>2506</v>
      </c>
      <c r="B13363">
        <v>422</v>
      </c>
      <c r="C13363">
        <v>2022</v>
      </c>
      <c r="D13363" t="s">
        <v>79</v>
      </c>
      <c r="E13363" t="s">
        <v>2044</v>
      </c>
      <c r="F13363" t="s">
        <v>44</v>
      </c>
      <c r="G13363" t="s">
        <v>2594</v>
      </c>
      <c r="H13363">
        <v>36599</v>
      </c>
      <c r="I13363">
        <v>8209</v>
      </c>
      <c r="J13363">
        <v>907</v>
      </c>
      <c r="K13363">
        <v>33345</v>
      </c>
      <c r="L13363">
        <v>39000</v>
      </c>
      <c r="M13363" t="s">
        <v>2043</v>
      </c>
      <c r="N13363" t="s">
        <v>2043</v>
      </c>
      <c r="O13363" t="s">
        <v>2043</v>
      </c>
      <c r="P13363" t="s">
        <v>2043</v>
      </c>
    </row>
    <row r="13364" spans="1:16" x14ac:dyDescent="0.2">
      <c r="A13364" t="s">
        <v>2334</v>
      </c>
      <c r="B13364">
        <v>423</v>
      </c>
      <c r="C13364">
        <v>2022</v>
      </c>
      <c r="D13364" t="s">
        <v>970</v>
      </c>
      <c r="E13364" t="s">
        <v>2045</v>
      </c>
      <c r="F13364" t="s">
        <v>44</v>
      </c>
      <c r="G13364" t="s">
        <v>1417</v>
      </c>
      <c r="H13364">
        <v>40556</v>
      </c>
      <c r="I13364">
        <v>8171</v>
      </c>
      <c r="J13364">
        <v>1245</v>
      </c>
      <c r="K13364">
        <v>12189</v>
      </c>
      <c r="L13364">
        <v>18700</v>
      </c>
      <c r="M13364" t="s">
        <v>2043</v>
      </c>
      <c r="N13364" t="s">
        <v>2043</v>
      </c>
      <c r="O13364" t="s">
        <v>2043</v>
      </c>
      <c r="P13364" t="s">
        <v>2043</v>
      </c>
    </row>
    <row r="13365" spans="1:16" x14ac:dyDescent="0.2">
      <c r="A13365" t="s">
        <v>2751</v>
      </c>
      <c r="B13365">
        <v>424</v>
      </c>
      <c r="C13365">
        <v>2022</v>
      </c>
      <c r="D13365" t="s">
        <v>1363</v>
      </c>
      <c r="E13365" t="s">
        <v>2045</v>
      </c>
      <c r="F13365" t="s">
        <v>93</v>
      </c>
      <c r="G13365" t="s">
        <v>1457</v>
      </c>
      <c r="H13365">
        <v>12287</v>
      </c>
      <c r="I13365">
        <v>8147</v>
      </c>
      <c r="J13365">
        <v>528</v>
      </c>
      <c r="K13365">
        <v>10696</v>
      </c>
      <c r="L13365">
        <v>8005</v>
      </c>
      <c r="M13365" t="s">
        <v>2046</v>
      </c>
      <c r="N13365" t="s">
        <v>2043</v>
      </c>
      <c r="O13365" t="s">
        <v>2046</v>
      </c>
      <c r="P13365" t="s">
        <v>2043</v>
      </c>
    </row>
    <row r="13366" spans="1:16" x14ac:dyDescent="0.2">
      <c r="A13366" t="s">
        <v>2752</v>
      </c>
      <c r="B13366">
        <v>425</v>
      </c>
      <c r="C13366">
        <v>2022</v>
      </c>
      <c r="D13366" t="s">
        <v>1363</v>
      </c>
      <c r="E13366" t="s">
        <v>2045</v>
      </c>
      <c r="F13366" t="s">
        <v>55</v>
      </c>
      <c r="G13366" t="s">
        <v>1413</v>
      </c>
      <c r="H13366">
        <v>5364</v>
      </c>
      <c r="I13366">
        <v>8021</v>
      </c>
      <c r="J13366">
        <v>662</v>
      </c>
      <c r="K13366">
        <v>9506</v>
      </c>
      <c r="L13366">
        <v>2816</v>
      </c>
      <c r="M13366" t="s">
        <v>2046</v>
      </c>
      <c r="N13366" t="s">
        <v>2046</v>
      </c>
      <c r="O13366" t="s">
        <v>2046</v>
      </c>
      <c r="P13366" t="s">
        <v>2043</v>
      </c>
    </row>
    <row r="13367" spans="1:16" x14ac:dyDescent="0.2">
      <c r="A13367" t="s">
        <v>2436</v>
      </c>
      <c r="B13367">
        <v>426</v>
      </c>
      <c r="C13367">
        <v>2022</v>
      </c>
      <c r="D13367" t="s">
        <v>980</v>
      </c>
      <c r="E13367" t="s">
        <v>2055</v>
      </c>
      <c r="F13367" t="s">
        <v>53</v>
      </c>
      <c r="G13367" t="s">
        <v>1878</v>
      </c>
      <c r="H13367">
        <v>14686</v>
      </c>
      <c r="I13367">
        <v>8003</v>
      </c>
      <c r="J13367">
        <v>876</v>
      </c>
      <c r="K13367">
        <v>16284</v>
      </c>
      <c r="L13367">
        <v>7100</v>
      </c>
      <c r="M13367" t="s">
        <v>2043</v>
      </c>
      <c r="N13367" t="s">
        <v>2043</v>
      </c>
      <c r="O13367" t="s">
        <v>2043</v>
      </c>
      <c r="P13367" t="s">
        <v>2043</v>
      </c>
    </row>
    <row r="13368" spans="1:16" x14ac:dyDescent="0.2">
      <c r="A13368" t="s">
        <v>2691</v>
      </c>
      <c r="B13368">
        <v>427</v>
      </c>
      <c r="C13368">
        <v>2022</v>
      </c>
      <c r="D13368" t="s">
        <v>1138</v>
      </c>
      <c r="E13368" t="s">
        <v>2044</v>
      </c>
      <c r="F13368" t="s">
        <v>41</v>
      </c>
      <c r="G13368" t="s">
        <v>1478</v>
      </c>
      <c r="H13368">
        <v>1852</v>
      </c>
      <c r="I13368">
        <v>7983</v>
      </c>
      <c r="J13368">
        <v>343</v>
      </c>
      <c r="K13368">
        <v>7210</v>
      </c>
      <c r="L13368">
        <v>9748</v>
      </c>
      <c r="M13368" t="s">
        <v>2043</v>
      </c>
      <c r="N13368" t="s">
        <v>2043</v>
      </c>
      <c r="O13368" t="s">
        <v>2043</v>
      </c>
      <c r="P13368" t="s">
        <v>2043</v>
      </c>
    </row>
    <row r="13369" spans="1:16" x14ac:dyDescent="0.2">
      <c r="A13369" t="s">
        <v>1697</v>
      </c>
      <c r="B13369">
        <v>428</v>
      </c>
      <c r="C13369">
        <v>2022</v>
      </c>
      <c r="D13369" t="s">
        <v>1722</v>
      </c>
      <c r="E13369" t="s">
        <v>2064</v>
      </c>
      <c r="F13369" t="s">
        <v>187</v>
      </c>
      <c r="G13369" t="s">
        <v>1697</v>
      </c>
      <c r="H13369">
        <v>6704</v>
      </c>
      <c r="I13369">
        <v>7953</v>
      </c>
      <c r="J13369">
        <v>409</v>
      </c>
      <c r="K13369">
        <v>6722</v>
      </c>
      <c r="L13369">
        <v>15000</v>
      </c>
      <c r="M13369" t="s">
        <v>2043</v>
      </c>
      <c r="N13369" t="s">
        <v>2043</v>
      </c>
      <c r="O13369" t="s">
        <v>2043</v>
      </c>
      <c r="P13369" t="s">
        <v>2043</v>
      </c>
    </row>
    <row r="13370" spans="1:16" x14ac:dyDescent="0.2">
      <c r="A13370" t="s">
        <v>2591</v>
      </c>
      <c r="B13370">
        <v>429</v>
      </c>
      <c r="C13370">
        <v>2022</v>
      </c>
      <c r="D13370" t="s">
        <v>221</v>
      </c>
      <c r="E13370" t="s">
        <v>221</v>
      </c>
      <c r="F13370" t="s">
        <v>177</v>
      </c>
      <c r="G13370" t="s">
        <v>2592</v>
      </c>
      <c r="H13370">
        <v>6657</v>
      </c>
      <c r="I13370">
        <v>7952</v>
      </c>
      <c r="J13370">
        <v>329</v>
      </c>
      <c r="K13370">
        <v>7121</v>
      </c>
      <c r="L13370">
        <v>27000</v>
      </c>
      <c r="M13370" t="s">
        <v>2043</v>
      </c>
      <c r="N13370" t="s">
        <v>2043</v>
      </c>
      <c r="O13370" t="s">
        <v>2043</v>
      </c>
      <c r="P13370" t="s">
        <v>2043</v>
      </c>
    </row>
    <row r="13371" spans="1:16" x14ac:dyDescent="0.2">
      <c r="A13371" t="s">
        <v>2753</v>
      </c>
      <c r="B13371">
        <v>430</v>
      </c>
      <c r="C13371">
        <v>2022</v>
      </c>
      <c r="D13371" t="s">
        <v>1164</v>
      </c>
      <c r="E13371" t="s">
        <v>2061</v>
      </c>
      <c r="F13371" t="s">
        <v>33</v>
      </c>
      <c r="G13371" t="s">
        <v>1624</v>
      </c>
      <c r="H13371">
        <v>8193</v>
      </c>
      <c r="I13371">
        <v>7940</v>
      </c>
      <c r="J13371">
        <v>153</v>
      </c>
      <c r="K13371">
        <v>7271</v>
      </c>
      <c r="L13371">
        <v>97500</v>
      </c>
      <c r="M13371" t="s">
        <v>2043</v>
      </c>
      <c r="N13371" t="s">
        <v>2043</v>
      </c>
      <c r="O13371" t="s">
        <v>2046</v>
      </c>
      <c r="P13371" t="s">
        <v>2043</v>
      </c>
    </row>
    <row r="13372" spans="1:16" x14ac:dyDescent="0.2">
      <c r="A13372" t="s">
        <v>2686</v>
      </c>
      <c r="B13372">
        <v>431</v>
      </c>
      <c r="C13372">
        <v>2022</v>
      </c>
      <c r="D13372" t="s">
        <v>488</v>
      </c>
      <c r="E13372" t="s">
        <v>920</v>
      </c>
      <c r="F13372" t="s">
        <v>22</v>
      </c>
      <c r="G13372" t="s">
        <v>1403</v>
      </c>
      <c r="H13372">
        <v>14332</v>
      </c>
      <c r="I13372">
        <v>7928</v>
      </c>
      <c r="J13372">
        <v>973</v>
      </c>
      <c r="K13372">
        <v>13303</v>
      </c>
      <c r="L13372">
        <v>2253</v>
      </c>
      <c r="M13372" t="s">
        <v>2043</v>
      </c>
      <c r="N13372" t="s">
        <v>2043</v>
      </c>
      <c r="O13372" t="s">
        <v>2046</v>
      </c>
      <c r="P13372" t="s">
        <v>2043</v>
      </c>
    </row>
    <row r="13373" spans="1:16" x14ac:dyDescent="0.2">
      <c r="A13373" t="s">
        <v>2737</v>
      </c>
      <c r="B13373">
        <v>432</v>
      </c>
      <c r="C13373">
        <v>2022</v>
      </c>
      <c r="D13373" t="s">
        <v>998</v>
      </c>
      <c r="E13373" t="s">
        <v>115</v>
      </c>
      <c r="F13373" t="s">
        <v>168</v>
      </c>
      <c r="G13373" t="s">
        <v>1614</v>
      </c>
      <c r="H13373">
        <v>2740</v>
      </c>
      <c r="I13373">
        <v>7926</v>
      </c>
      <c r="J13373">
        <v>713</v>
      </c>
      <c r="K13373">
        <v>2573</v>
      </c>
      <c r="L13373">
        <v>6130</v>
      </c>
      <c r="M13373" t="s">
        <v>2043</v>
      </c>
      <c r="N13373" t="s">
        <v>2043</v>
      </c>
      <c r="O13373" t="s">
        <v>2043</v>
      </c>
      <c r="P13373" t="s">
        <v>2043</v>
      </c>
    </row>
    <row r="13374" spans="1:16" x14ac:dyDescent="0.2">
      <c r="A13374" t="s">
        <v>2318</v>
      </c>
      <c r="B13374">
        <v>433</v>
      </c>
      <c r="C13374">
        <v>2022</v>
      </c>
      <c r="D13374" t="s">
        <v>1727</v>
      </c>
      <c r="E13374" t="s">
        <v>2064</v>
      </c>
      <c r="F13374" t="s">
        <v>44</v>
      </c>
      <c r="G13374" t="s">
        <v>1488</v>
      </c>
      <c r="H13374">
        <v>22610</v>
      </c>
      <c r="I13374">
        <v>7907</v>
      </c>
      <c r="J13374">
        <v>1124</v>
      </c>
      <c r="K13374">
        <v>10404</v>
      </c>
      <c r="L13374">
        <v>25000</v>
      </c>
      <c r="M13374" t="s">
        <v>2043</v>
      </c>
      <c r="N13374" t="s">
        <v>2043</v>
      </c>
      <c r="O13374" t="s">
        <v>2043</v>
      </c>
      <c r="P13374" t="s">
        <v>2043</v>
      </c>
    </row>
    <row r="13375" spans="1:16" x14ac:dyDescent="0.2">
      <c r="A13375" t="s">
        <v>2281</v>
      </c>
      <c r="B13375">
        <v>434</v>
      </c>
      <c r="C13375">
        <v>2022</v>
      </c>
      <c r="D13375" t="s">
        <v>97</v>
      </c>
      <c r="E13375" t="s">
        <v>2044</v>
      </c>
      <c r="F13375" t="s">
        <v>35</v>
      </c>
      <c r="G13375" t="s">
        <v>1494</v>
      </c>
      <c r="H13375">
        <v>1918</v>
      </c>
      <c r="I13375">
        <v>7882</v>
      </c>
      <c r="J13375">
        <v>904</v>
      </c>
      <c r="K13375">
        <v>99171</v>
      </c>
      <c r="L13375">
        <v>2500</v>
      </c>
      <c r="M13375" t="s">
        <v>2043</v>
      </c>
      <c r="N13375" t="s">
        <v>2043</v>
      </c>
      <c r="O13375" t="s">
        <v>2043</v>
      </c>
      <c r="P13375" t="s">
        <v>2043</v>
      </c>
    </row>
    <row r="13376" spans="1:16" x14ac:dyDescent="0.2">
      <c r="A13376" t="s">
        <v>2661</v>
      </c>
      <c r="B13376">
        <v>435</v>
      </c>
      <c r="C13376">
        <v>2022</v>
      </c>
      <c r="D13376" t="s">
        <v>1830</v>
      </c>
      <c r="E13376" t="s">
        <v>2042</v>
      </c>
      <c r="F13376" t="s">
        <v>53</v>
      </c>
      <c r="G13376" t="s">
        <v>1471</v>
      </c>
      <c r="H13376">
        <v>11420</v>
      </c>
      <c r="I13376">
        <v>7882</v>
      </c>
      <c r="J13376">
        <v>1334</v>
      </c>
      <c r="K13376">
        <v>6026</v>
      </c>
      <c r="L13376">
        <v>32850</v>
      </c>
      <c r="M13376" t="s">
        <v>2043</v>
      </c>
      <c r="N13376" t="s">
        <v>2046</v>
      </c>
      <c r="O13376" t="s">
        <v>2043</v>
      </c>
      <c r="P13376" t="s">
        <v>2043</v>
      </c>
    </row>
    <row r="13377" spans="1:16" x14ac:dyDescent="0.2">
      <c r="A13377" t="s">
        <v>2445</v>
      </c>
      <c r="B13377">
        <v>436</v>
      </c>
      <c r="C13377">
        <v>2022</v>
      </c>
      <c r="D13377" t="s">
        <v>1353</v>
      </c>
      <c r="E13377" t="s">
        <v>2045</v>
      </c>
      <c r="F13377" t="s">
        <v>35</v>
      </c>
      <c r="G13377" t="s">
        <v>1431</v>
      </c>
      <c r="H13377">
        <v>11705</v>
      </c>
      <c r="I13377">
        <v>7859</v>
      </c>
      <c r="J13377">
        <v>609</v>
      </c>
      <c r="K13377">
        <v>5500</v>
      </c>
      <c r="L13377">
        <v>27700</v>
      </c>
      <c r="M13377" t="s">
        <v>2043</v>
      </c>
      <c r="N13377" t="s">
        <v>2043</v>
      </c>
      <c r="O13377" t="s">
        <v>2043</v>
      </c>
      <c r="P13377" t="s">
        <v>2043</v>
      </c>
    </row>
    <row r="13378" spans="1:16" x14ac:dyDescent="0.2">
      <c r="A13378" t="s">
        <v>2754</v>
      </c>
      <c r="B13378">
        <v>437</v>
      </c>
      <c r="C13378">
        <v>2022</v>
      </c>
      <c r="D13378" t="s">
        <v>609</v>
      </c>
      <c r="E13378" t="s">
        <v>2044</v>
      </c>
      <c r="F13378" t="s">
        <v>47</v>
      </c>
      <c r="G13378" t="s">
        <v>1454</v>
      </c>
      <c r="H13378">
        <v>41670</v>
      </c>
      <c r="I13378">
        <v>7839</v>
      </c>
      <c r="J13378">
        <v>3624</v>
      </c>
      <c r="K13378">
        <v>21274</v>
      </c>
      <c r="L13378">
        <v>3730</v>
      </c>
      <c r="M13378" t="s">
        <v>2046</v>
      </c>
      <c r="N13378" t="s">
        <v>2043</v>
      </c>
      <c r="O13378" t="s">
        <v>2046</v>
      </c>
      <c r="P13378" t="s">
        <v>2043</v>
      </c>
    </row>
    <row r="13379" spans="1:16" x14ac:dyDescent="0.2">
      <c r="A13379" t="s">
        <v>2497</v>
      </c>
      <c r="B13379">
        <v>438</v>
      </c>
      <c r="C13379">
        <v>2022</v>
      </c>
      <c r="D13379" t="s">
        <v>824</v>
      </c>
      <c r="E13379" t="s">
        <v>112</v>
      </c>
      <c r="F13379" t="s">
        <v>255</v>
      </c>
      <c r="G13379" t="s">
        <v>2498</v>
      </c>
      <c r="H13379">
        <v>26772</v>
      </c>
      <c r="I13379">
        <v>7836</v>
      </c>
      <c r="J13379">
        <v>402</v>
      </c>
      <c r="K13379">
        <v>23456</v>
      </c>
      <c r="L13379">
        <v>19500</v>
      </c>
      <c r="M13379" t="s">
        <v>2043</v>
      </c>
      <c r="N13379" t="s">
        <v>2043</v>
      </c>
      <c r="O13379" t="s">
        <v>2043</v>
      </c>
      <c r="P13379" t="s">
        <v>2043</v>
      </c>
    </row>
    <row r="13380" spans="1:16" x14ac:dyDescent="0.2">
      <c r="A13380" t="s">
        <v>2676</v>
      </c>
      <c r="B13380">
        <v>439</v>
      </c>
      <c r="C13380">
        <v>2022</v>
      </c>
      <c r="D13380" t="s">
        <v>1727</v>
      </c>
      <c r="E13380" t="s">
        <v>2064</v>
      </c>
      <c r="F13380" t="s">
        <v>98</v>
      </c>
      <c r="G13380" t="s">
        <v>1499</v>
      </c>
      <c r="H13380">
        <v>17819</v>
      </c>
      <c r="I13380">
        <v>7822</v>
      </c>
      <c r="J13380">
        <v>558</v>
      </c>
      <c r="K13380">
        <v>18454</v>
      </c>
      <c r="L13380">
        <v>25000</v>
      </c>
      <c r="M13380" t="s">
        <v>2043</v>
      </c>
      <c r="N13380" t="s">
        <v>2043</v>
      </c>
      <c r="O13380" t="s">
        <v>2043</v>
      </c>
      <c r="P13380" t="s">
        <v>2043</v>
      </c>
    </row>
    <row r="13381" spans="1:16" x14ac:dyDescent="0.2">
      <c r="A13381" t="s">
        <v>2639</v>
      </c>
      <c r="B13381">
        <v>440</v>
      </c>
      <c r="C13381">
        <v>2022</v>
      </c>
      <c r="D13381" t="s">
        <v>100</v>
      </c>
      <c r="E13381" t="s">
        <v>112</v>
      </c>
      <c r="F13381" t="s">
        <v>41</v>
      </c>
      <c r="G13381" t="s">
        <v>1594</v>
      </c>
      <c r="H13381">
        <v>89009</v>
      </c>
      <c r="I13381">
        <v>7776</v>
      </c>
      <c r="J13381">
        <v>2037</v>
      </c>
      <c r="K13381">
        <v>13900</v>
      </c>
      <c r="L13381">
        <v>12100</v>
      </c>
      <c r="M13381" t="s">
        <v>2043</v>
      </c>
      <c r="N13381" t="s">
        <v>2046</v>
      </c>
      <c r="O13381" t="s">
        <v>2043</v>
      </c>
      <c r="P13381" t="s">
        <v>2043</v>
      </c>
    </row>
    <row r="13382" spans="1:16" x14ac:dyDescent="0.2">
      <c r="A13382" t="s">
        <v>2419</v>
      </c>
      <c r="B13382">
        <v>441</v>
      </c>
      <c r="C13382">
        <v>2022</v>
      </c>
      <c r="D13382" t="s">
        <v>1103</v>
      </c>
      <c r="E13382" t="s">
        <v>2118</v>
      </c>
      <c r="F13382" t="s">
        <v>44</v>
      </c>
      <c r="G13382" t="s">
        <v>1608</v>
      </c>
      <c r="H13382">
        <v>14628</v>
      </c>
      <c r="I13382">
        <v>7730</v>
      </c>
      <c r="J13382">
        <v>841</v>
      </c>
      <c r="K13382">
        <v>7837</v>
      </c>
      <c r="L13382">
        <v>15200</v>
      </c>
      <c r="M13382" t="s">
        <v>2043</v>
      </c>
      <c r="N13382" t="s">
        <v>2043</v>
      </c>
      <c r="O13382" t="s">
        <v>2043</v>
      </c>
      <c r="P13382" t="s">
        <v>2043</v>
      </c>
    </row>
    <row r="13383" spans="1:16" x14ac:dyDescent="0.2">
      <c r="A13383" t="s">
        <v>2720</v>
      </c>
      <c r="B13383">
        <v>442</v>
      </c>
      <c r="C13383">
        <v>2022</v>
      </c>
      <c r="D13383" t="s">
        <v>609</v>
      </c>
      <c r="E13383" t="s">
        <v>2044</v>
      </c>
      <c r="F13383" t="s">
        <v>55</v>
      </c>
      <c r="G13383" t="s">
        <v>1530</v>
      </c>
      <c r="H13383">
        <v>14609</v>
      </c>
      <c r="I13383">
        <v>7721</v>
      </c>
      <c r="J13383">
        <v>460</v>
      </c>
      <c r="K13383">
        <v>7992</v>
      </c>
      <c r="L13383">
        <v>5919</v>
      </c>
      <c r="M13383" t="s">
        <v>2043</v>
      </c>
      <c r="N13383" t="s">
        <v>2043</v>
      </c>
      <c r="O13383" t="s">
        <v>2043</v>
      </c>
      <c r="P13383" t="s">
        <v>2043</v>
      </c>
    </row>
    <row r="13384" spans="1:16" x14ac:dyDescent="0.2">
      <c r="A13384" t="s">
        <v>2711</v>
      </c>
      <c r="B13384">
        <v>443</v>
      </c>
      <c r="C13384">
        <v>2022</v>
      </c>
      <c r="D13384" t="s">
        <v>609</v>
      </c>
      <c r="E13384" t="s">
        <v>2044</v>
      </c>
      <c r="F13384" t="s">
        <v>75</v>
      </c>
      <c r="G13384" t="s">
        <v>1483</v>
      </c>
      <c r="H13384">
        <v>34443</v>
      </c>
      <c r="I13384">
        <v>7672</v>
      </c>
      <c r="J13384">
        <v>3083</v>
      </c>
      <c r="K13384">
        <v>12509</v>
      </c>
      <c r="L13384">
        <v>7529</v>
      </c>
      <c r="M13384" t="s">
        <v>2043</v>
      </c>
      <c r="N13384" t="s">
        <v>2043</v>
      </c>
      <c r="O13384" t="s">
        <v>2043</v>
      </c>
      <c r="P13384" t="s">
        <v>2043</v>
      </c>
    </row>
    <row r="13385" spans="1:16" x14ac:dyDescent="0.2">
      <c r="A13385" t="s">
        <v>2694</v>
      </c>
      <c r="B13385">
        <v>444</v>
      </c>
      <c r="C13385">
        <v>2022</v>
      </c>
      <c r="D13385" t="s">
        <v>1104</v>
      </c>
      <c r="E13385" t="s">
        <v>2054</v>
      </c>
      <c r="F13385" t="s">
        <v>44</v>
      </c>
      <c r="G13385" t="s">
        <v>1428</v>
      </c>
      <c r="H13385">
        <v>9831</v>
      </c>
      <c r="I13385">
        <v>7656</v>
      </c>
      <c r="J13385">
        <v>772</v>
      </c>
      <c r="K13385">
        <v>7936</v>
      </c>
      <c r="L13385">
        <v>28056</v>
      </c>
      <c r="M13385" t="s">
        <v>2043</v>
      </c>
      <c r="N13385" t="s">
        <v>2043</v>
      </c>
      <c r="O13385" t="s">
        <v>2043</v>
      </c>
      <c r="P13385" t="s">
        <v>2043</v>
      </c>
    </row>
    <row r="13386" spans="1:16" x14ac:dyDescent="0.2">
      <c r="A13386" t="s">
        <v>2352</v>
      </c>
      <c r="B13386">
        <v>445</v>
      </c>
      <c r="C13386">
        <v>2022</v>
      </c>
      <c r="D13386" t="s">
        <v>1830</v>
      </c>
      <c r="E13386" t="s">
        <v>2042</v>
      </c>
      <c r="F13386" t="s">
        <v>199</v>
      </c>
      <c r="G13386" t="s">
        <v>1825</v>
      </c>
      <c r="H13386">
        <v>7354</v>
      </c>
      <c r="I13386">
        <v>7654</v>
      </c>
      <c r="J13386">
        <v>313</v>
      </c>
      <c r="K13386">
        <v>4460</v>
      </c>
      <c r="L13386">
        <v>27583</v>
      </c>
      <c r="M13386" t="s">
        <v>2043</v>
      </c>
      <c r="N13386" t="s">
        <v>2043</v>
      </c>
      <c r="O13386" t="s">
        <v>2043</v>
      </c>
      <c r="P13386" t="s">
        <v>2043</v>
      </c>
    </row>
    <row r="13387" spans="1:16" x14ac:dyDescent="0.2">
      <c r="A13387" t="s">
        <v>2411</v>
      </c>
      <c r="B13387">
        <v>446</v>
      </c>
      <c r="C13387">
        <v>2022</v>
      </c>
      <c r="D13387" t="s">
        <v>998</v>
      </c>
      <c r="E13387" t="s">
        <v>115</v>
      </c>
      <c r="F13387" t="s">
        <v>55</v>
      </c>
      <c r="G13387" t="s">
        <v>1506</v>
      </c>
      <c r="H13387">
        <v>891</v>
      </c>
      <c r="I13387">
        <v>7613</v>
      </c>
      <c r="J13387">
        <v>160</v>
      </c>
      <c r="K13387">
        <v>1192</v>
      </c>
      <c r="L13387">
        <v>347</v>
      </c>
      <c r="M13387" t="s">
        <v>2043</v>
      </c>
      <c r="N13387" t="s">
        <v>2043</v>
      </c>
      <c r="O13387" t="s">
        <v>2043</v>
      </c>
      <c r="P13387" t="s">
        <v>2043</v>
      </c>
    </row>
    <row r="13388" spans="1:16" x14ac:dyDescent="0.2">
      <c r="A13388" t="s">
        <v>2139</v>
      </c>
      <c r="B13388">
        <v>447</v>
      </c>
      <c r="C13388">
        <v>2022</v>
      </c>
      <c r="D13388" t="s">
        <v>488</v>
      </c>
      <c r="E13388" t="s">
        <v>920</v>
      </c>
      <c r="F13388" t="s">
        <v>28</v>
      </c>
      <c r="G13388" t="s">
        <v>1406</v>
      </c>
      <c r="H13388">
        <v>33155</v>
      </c>
      <c r="I13388">
        <v>7583</v>
      </c>
      <c r="J13388">
        <v>559</v>
      </c>
      <c r="K13388">
        <v>20515</v>
      </c>
      <c r="L13388">
        <v>1545</v>
      </c>
      <c r="M13388" t="s">
        <v>2043</v>
      </c>
      <c r="N13388" t="s">
        <v>2043</v>
      </c>
      <c r="O13388" t="s">
        <v>2046</v>
      </c>
      <c r="P13388" t="s">
        <v>2043</v>
      </c>
    </row>
    <row r="13389" spans="1:16" x14ac:dyDescent="0.2">
      <c r="A13389" t="s">
        <v>2712</v>
      </c>
      <c r="B13389">
        <v>448</v>
      </c>
      <c r="C13389">
        <v>2022</v>
      </c>
      <c r="D13389" t="s">
        <v>100</v>
      </c>
      <c r="E13389" t="s">
        <v>112</v>
      </c>
      <c r="F13389" t="s">
        <v>146</v>
      </c>
      <c r="G13389" t="s">
        <v>1465</v>
      </c>
      <c r="H13389">
        <v>66437</v>
      </c>
      <c r="I13389">
        <v>7574</v>
      </c>
      <c r="J13389">
        <v>2342</v>
      </c>
      <c r="K13389">
        <v>13433</v>
      </c>
      <c r="L13389">
        <v>3900</v>
      </c>
      <c r="M13389" t="s">
        <v>2043</v>
      </c>
      <c r="N13389" t="s">
        <v>2046</v>
      </c>
      <c r="O13389" t="s">
        <v>2043</v>
      </c>
      <c r="P13389" t="s">
        <v>2043</v>
      </c>
    </row>
    <row r="13390" spans="1:16" x14ac:dyDescent="0.2">
      <c r="A13390" t="s">
        <v>304</v>
      </c>
      <c r="B13390">
        <v>449</v>
      </c>
      <c r="C13390">
        <v>2022</v>
      </c>
      <c r="D13390" t="s">
        <v>57</v>
      </c>
      <c r="E13390" t="s">
        <v>2044</v>
      </c>
      <c r="F13390" t="s">
        <v>53</v>
      </c>
      <c r="G13390" t="s">
        <v>1521</v>
      </c>
      <c r="H13390">
        <v>20593</v>
      </c>
      <c r="I13390">
        <v>7561</v>
      </c>
      <c r="J13390">
        <v>2625</v>
      </c>
      <c r="K13390">
        <v>186346</v>
      </c>
      <c r="L13390">
        <v>16974</v>
      </c>
      <c r="M13390" t="s">
        <v>2043</v>
      </c>
      <c r="N13390" t="s">
        <v>2043</v>
      </c>
      <c r="O13390" t="s">
        <v>2043</v>
      </c>
      <c r="P13390" t="s">
        <v>2043</v>
      </c>
    </row>
    <row r="13391" spans="1:16" x14ac:dyDescent="0.2">
      <c r="A13391" t="s">
        <v>2717</v>
      </c>
      <c r="B13391">
        <v>450</v>
      </c>
      <c r="C13391">
        <v>2022</v>
      </c>
      <c r="D13391" t="s">
        <v>60</v>
      </c>
      <c r="E13391" t="s">
        <v>2114</v>
      </c>
      <c r="F13391" t="s">
        <v>55</v>
      </c>
      <c r="G13391" t="s">
        <v>1634</v>
      </c>
      <c r="H13391">
        <v>44347</v>
      </c>
      <c r="I13391">
        <v>7547</v>
      </c>
      <c r="J13391">
        <v>653</v>
      </c>
      <c r="K13391">
        <v>6653</v>
      </c>
      <c r="L13391">
        <v>97660</v>
      </c>
      <c r="M13391" t="s">
        <v>2043</v>
      </c>
      <c r="N13391" t="s">
        <v>2043</v>
      </c>
      <c r="O13391" t="s">
        <v>2043</v>
      </c>
      <c r="P13391" t="s">
        <v>2043</v>
      </c>
    </row>
    <row r="13392" spans="1:16" x14ac:dyDescent="0.2">
      <c r="A13392" t="s">
        <v>2353</v>
      </c>
      <c r="B13392">
        <v>451</v>
      </c>
      <c r="C13392">
        <v>2022</v>
      </c>
      <c r="D13392" t="s">
        <v>214</v>
      </c>
      <c r="E13392" t="s">
        <v>920</v>
      </c>
      <c r="F13392" t="s">
        <v>18</v>
      </c>
      <c r="G13392" t="s">
        <v>1588</v>
      </c>
      <c r="H13392">
        <v>20292</v>
      </c>
      <c r="I13392">
        <v>7538</v>
      </c>
      <c r="J13392">
        <v>1353</v>
      </c>
      <c r="K13392">
        <v>28753</v>
      </c>
      <c r="L13392">
        <v>8813</v>
      </c>
      <c r="M13392" t="s">
        <v>2043</v>
      </c>
      <c r="N13392" t="s">
        <v>2043</v>
      </c>
      <c r="O13392" t="s">
        <v>2043</v>
      </c>
      <c r="P13392" t="s">
        <v>2043</v>
      </c>
    </row>
    <row r="13393" spans="1:16" x14ac:dyDescent="0.2">
      <c r="A13393" t="s">
        <v>2480</v>
      </c>
      <c r="B13393">
        <v>452</v>
      </c>
      <c r="C13393">
        <v>2022</v>
      </c>
      <c r="D13393" t="s">
        <v>166</v>
      </c>
      <c r="E13393" t="s">
        <v>2118</v>
      </c>
      <c r="F13393" t="s">
        <v>98</v>
      </c>
      <c r="G13393" t="s">
        <v>1499</v>
      </c>
      <c r="H13393">
        <v>2691</v>
      </c>
      <c r="I13393">
        <v>7504</v>
      </c>
      <c r="J13393">
        <v>397</v>
      </c>
      <c r="K13393">
        <v>6580</v>
      </c>
      <c r="L13393">
        <v>13900</v>
      </c>
      <c r="M13393" t="s">
        <v>2043</v>
      </c>
      <c r="N13393" t="s">
        <v>2043</v>
      </c>
      <c r="O13393" t="s">
        <v>2043</v>
      </c>
      <c r="P13393" t="s">
        <v>2043</v>
      </c>
    </row>
    <row r="13394" spans="1:16" x14ac:dyDescent="0.2">
      <c r="A13394" t="s">
        <v>2713</v>
      </c>
      <c r="B13394">
        <v>453</v>
      </c>
      <c r="C13394">
        <v>2022</v>
      </c>
      <c r="D13394" t="s">
        <v>1111</v>
      </c>
      <c r="E13394" t="s">
        <v>221</v>
      </c>
      <c r="F13394" t="s">
        <v>398</v>
      </c>
      <c r="G13394" t="s">
        <v>2603</v>
      </c>
      <c r="H13394">
        <v>3302</v>
      </c>
      <c r="I13394">
        <v>7501</v>
      </c>
      <c r="J13394">
        <v>663</v>
      </c>
      <c r="K13394">
        <v>8728</v>
      </c>
      <c r="L13394">
        <v>3000</v>
      </c>
      <c r="M13394" t="s">
        <v>2043</v>
      </c>
      <c r="N13394" t="s">
        <v>2046</v>
      </c>
      <c r="O13394" t="s">
        <v>2043</v>
      </c>
      <c r="P13394" t="s">
        <v>2043</v>
      </c>
    </row>
    <row r="13395" spans="1:16" x14ac:dyDescent="0.2">
      <c r="A13395" t="s">
        <v>444</v>
      </c>
      <c r="B13395">
        <v>454</v>
      </c>
      <c r="C13395">
        <v>2022</v>
      </c>
      <c r="D13395" t="s">
        <v>65</v>
      </c>
      <c r="E13395" t="s">
        <v>2044</v>
      </c>
      <c r="F13395" t="s">
        <v>53</v>
      </c>
      <c r="G13395" t="s">
        <v>1416</v>
      </c>
      <c r="H13395">
        <v>12368</v>
      </c>
      <c r="I13395">
        <v>7462</v>
      </c>
      <c r="J13395">
        <v>1995</v>
      </c>
      <c r="K13395">
        <v>28931</v>
      </c>
      <c r="L13395">
        <v>6600</v>
      </c>
      <c r="M13395" t="s">
        <v>2043</v>
      </c>
      <c r="N13395" t="s">
        <v>2043</v>
      </c>
      <c r="O13395" t="s">
        <v>2043</v>
      </c>
      <c r="P13395" t="s">
        <v>2043</v>
      </c>
    </row>
    <row r="13396" spans="1:16" x14ac:dyDescent="0.2">
      <c r="A13396" t="s">
        <v>2321</v>
      </c>
      <c r="B13396">
        <v>455</v>
      </c>
      <c r="C13396">
        <v>2022</v>
      </c>
      <c r="D13396" t="s">
        <v>214</v>
      </c>
      <c r="E13396" t="s">
        <v>920</v>
      </c>
      <c r="F13396" t="s">
        <v>98</v>
      </c>
      <c r="G13396" t="s">
        <v>1631</v>
      </c>
      <c r="H13396">
        <v>7599</v>
      </c>
      <c r="I13396">
        <v>7447</v>
      </c>
      <c r="J13396">
        <v>1467</v>
      </c>
      <c r="K13396">
        <v>16723</v>
      </c>
      <c r="L13396">
        <v>11300</v>
      </c>
      <c r="M13396" t="s">
        <v>2043</v>
      </c>
      <c r="N13396" t="s">
        <v>2043</v>
      </c>
      <c r="O13396" t="s">
        <v>2043</v>
      </c>
      <c r="P13396" t="s">
        <v>2043</v>
      </c>
    </row>
    <row r="13397" spans="1:16" x14ac:dyDescent="0.2">
      <c r="A13397" t="s">
        <v>2687</v>
      </c>
      <c r="B13397">
        <v>456</v>
      </c>
      <c r="C13397">
        <v>2022</v>
      </c>
      <c r="D13397" t="s">
        <v>1353</v>
      </c>
      <c r="E13397" t="s">
        <v>2045</v>
      </c>
      <c r="F13397" t="s">
        <v>35</v>
      </c>
      <c r="G13397" t="s">
        <v>1435</v>
      </c>
      <c r="H13397">
        <v>5166</v>
      </c>
      <c r="I13397">
        <v>7394</v>
      </c>
      <c r="J13397">
        <v>277</v>
      </c>
      <c r="K13397">
        <v>5746</v>
      </c>
      <c r="L13397">
        <v>25090</v>
      </c>
      <c r="M13397" t="s">
        <v>2043</v>
      </c>
      <c r="N13397" t="s">
        <v>2046</v>
      </c>
      <c r="O13397" t="s">
        <v>2043</v>
      </c>
      <c r="P13397" t="s">
        <v>2043</v>
      </c>
    </row>
    <row r="13398" spans="1:16" x14ac:dyDescent="0.2">
      <c r="A13398" t="s">
        <v>2689</v>
      </c>
      <c r="B13398">
        <v>457</v>
      </c>
      <c r="C13398">
        <v>2022</v>
      </c>
      <c r="D13398" t="s">
        <v>95</v>
      </c>
      <c r="E13398" t="s">
        <v>2045</v>
      </c>
      <c r="F13398" t="s">
        <v>98</v>
      </c>
      <c r="G13398" t="s">
        <v>1684</v>
      </c>
      <c r="H13398">
        <v>20629</v>
      </c>
      <c r="I13398">
        <v>7386</v>
      </c>
      <c r="J13398">
        <v>573</v>
      </c>
      <c r="K13398">
        <v>13897</v>
      </c>
      <c r="L13398">
        <v>13500</v>
      </c>
      <c r="M13398" t="s">
        <v>2043</v>
      </c>
      <c r="N13398" t="s">
        <v>2043</v>
      </c>
      <c r="O13398" t="s">
        <v>2043</v>
      </c>
      <c r="P13398" t="s">
        <v>2043</v>
      </c>
    </row>
    <row r="13399" spans="1:16" x14ac:dyDescent="0.2">
      <c r="A13399" t="s">
        <v>2462</v>
      </c>
      <c r="B13399">
        <v>458</v>
      </c>
      <c r="C13399">
        <v>2022</v>
      </c>
      <c r="D13399" t="s">
        <v>283</v>
      </c>
      <c r="E13399" t="s">
        <v>283</v>
      </c>
      <c r="F13399" t="s">
        <v>125</v>
      </c>
      <c r="G13399" t="s">
        <v>1555</v>
      </c>
      <c r="H13399">
        <v>5191</v>
      </c>
      <c r="I13399">
        <v>7348</v>
      </c>
      <c r="J13399">
        <v>77</v>
      </c>
      <c r="K13399">
        <v>7071</v>
      </c>
      <c r="L13399">
        <v>58000</v>
      </c>
      <c r="M13399" t="s">
        <v>2043</v>
      </c>
      <c r="N13399" t="s">
        <v>2043</v>
      </c>
      <c r="O13399" t="s">
        <v>2043</v>
      </c>
      <c r="P13399" t="s">
        <v>2043</v>
      </c>
    </row>
    <row r="13400" spans="1:16" x14ac:dyDescent="0.2">
      <c r="A13400" t="s">
        <v>2438</v>
      </c>
      <c r="B13400">
        <v>459</v>
      </c>
      <c r="C13400">
        <v>2022</v>
      </c>
      <c r="D13400" t="s">
        <v>1077</v>
      </c>
      <c r="E13400" t="s">
        <v>2054</v>
      </c>
      <c r="F13400" t="s">
        <v>55</v>
      </c>
      <c r="G13400" t="s">
        <v>1652</v>
      </c>
      <c r="H13400">
        <v>17109</v>
      </c>
      <c r="I13400">
        <v>7341</v>
      </c>
      <c r="J13400">
        <v>710</v>
      </c>
      <c r="K13400">
        <v>6334</v>
      </c>
      <c r="L13400">
        <v>9000</v>
      </c>
      <c r="M13400" t="s">
        <v>2043</v>
      </c>
      <c r="N13400" t="s">
        <v>2046</v>
      </c>
      <c r="O13400" t="s">
        <v>2043</v>
      </c>
      <c r="P13400" t="s">
        <v>2043</v>
      </c>
    </row>
    <row r="13401" spans="1:16" x14ac:dyDescent="0.2">
      <c r="A13401" t="s">
        <v>2389</v>
      </c>
      <c r="B13401">
        <v>460</v>
      </c>
      <c r="C13401">
        <v>2022</v>
      </c>
      <c r="D13401" t="s">
        <v>221</v>
      </c>
      <c r="E13401" t="s">
        <v>221</v>
      </c>
      <c r="F13401" t="s">
        <v>22</v>
      </c>
      <c r="G13401" t="s">
        <v>1403</v>
      </c>
      <c r="H13401">
        <v>7635</v>
      </c>
      <c r="I13401">
        <v>7339</v>
      </c>
      <c r="J13401">
        <v>18</v>
      </c>
      <c r="K13401">
        <v>6199</v>
      </c>
      <c r="L13401">
        <v>28000</v>
      </c>
      <c r="M13401" t="s">
        <v>2043</v>
      </c>
      <c r="N13401" t="s">
        <v>2043</v>
      </c>
      <c r="O13401" t="s">
        <v>2043</v>
      </c>
      <c r="P13401" t="s">
        <v>2043</v>
      </c>
    </row>
    <row r="13402" spans="1:16" x14ac:dyDescent="0.2">
      <c r="A13402" t="s">
        <v>2336</v>
      </c>
      <c r="B13402">
        <v>461</v>
      </c>
      <c r="C13402">
        <v>2022</v>
      </c>
      <c r="D13402" t="s">
        <v>1830</v>
      </c>
      <c r="E13402" t="s">
        <v>2042</v>
      </c>
      <c r="F13402" t="s">
        <v>53</v>
      </c>
      <c r="G13402" t="s">
        <v>1700</v>
      </c>
      <c r="H13402">
        <v>638</v>
      </c>
      <c r="I13402">
        <v>7337</v>
      </c>
      <c r="J13402">
        <v>59</v>
      </c>
      <c r="K13402">
        <v>3509</v>
      </c>
      <c r="L13402">
        <v>16540</v>
      </c>
      <c r="M13402" t="s">
        <v>2043</v>
      </c>
      <c r="N13402" t="s">
        <v>2043</v>
      </c>
      <c r="O13402" t="s">
        <v>2046</v>
      </c>
      <c r="P13402" t="s">
        <v>2043</v>
      </c>
    </row>
    <row r="13403" spans="1:16" x14ac:dyDescent="0.2">
      <c r="A13403" t="s">
        <v>2485</v>
      </c>
      <c r="B13403">
        <v>462</v>
      </c>
      <c r="C13403">
        <v>2022</v>
      </c>
      <c r="D13403" t="s">
        <v>350</v>
      </c>
      <c r="E13403" t="s">
        <v>2042</v>
      </c>
      <c r="F13403" t="s">
        <v>177</v>
      </c>
      <c r="G13403" t="s">
        <v>2486</v>
      </c>
      <c r="H13403">
        <v>9509</v>
      </c>
      <c r="I13403">
        <v>7336</v>
      </c>
      <c r="J13403">
        <v>366</v>
      </c>
      <c r="K13403">
        <v>19783</v>
      </c>
      <c r="L13403">
        <v>23000</v>
      </c>
      <c r="M13403" t="s">
        <v>2043</v>
      </c>
      <c r="N13403" t="s">
        <v>2043</v>
      </c>
      <c r="O13403" t="s">
        <v>2046</v>
      </c>
      <c r="P13403" t="s">
        <v>2043</v>
      </c>
    </row>
    <row r="13404" spans="1:16" x14ac:dyDescent="0.2">
      <c r="A13404" t="s">
        <v>2633</v>
      </c>
      <c r="B13404">
        <v>463</v>
      </c>
      <c r="C13404">
        <v>2022</v>
      </c>
      <c r="D13404" t="s">
        <v>974</v>
      </c>
      <c r="E13404" t="s">
        <v>2045</v>
      </c>
      <c r="F13404" t="s">
        <v>146</v>
      </c>
      <c r="G13404" t="s">
        <v>1454</v>
      </c>
      <c r="H13404">
        <v>86441</v>
      </c>
      <c r="I13404">
        <v>7318</v>
      </c>
      <c r="J13404">
        <v>1390</v>
      </c>
      <c r="K13404">
        <v>52322</v>
      </c>
      <c r="L13404">
        <v>24700</v>
      </c>
      <c r="M13404" t="s">
        <v>2043</v>
      </c>
      <c r="N13404" t="s">
        <v>2043</v>
      </c>
      <c r="O13404" t="s">
        <v>2043</v>
      </c>
      <c r="P13404" t="s">
        <v>2043</v>
      </c>
    </row>
    <row r="13405" spans="1:16" x14ac:dyDescent="0.2">
      <c r="A13405" t="s">
        <v>2595</v>
      </c>
      <c r="B13405">
        <v>464</v>
      </c>
      <c r="C13405">
        <v>2022</v>
      </c>
      <c r="D13405" t="s">
        <v>97</v>
      </c>
      <c r="E13405" t="s">
        <v>2044</v>
      </c>
      <c r="F13405" t="s">
        <v>72</v>
      </c>
      <c r="G13405" t="s">
        <v>1461</v>
      </c>
      <c r="I13405">
        <v>7317</v>
      </c>
      <c r="J13405">
        <v>312</v>
      </c>
      <c r="K13405">
        <v>75169</v>
      </c>
      <c r="L13405">
        <v>6941</v>
      </c>
      <c r="M13405" t="s">
        <v>2043</v>
      </c>
      <c r="N13405" t="s">
        <v>2043</v>
      </c>
      <c r="O13405" t="s">
        <v>2043</v>
      </c>
      <c r="P13405" t="s">
        <v>2043</v>
      </c>
    </row>
    <row r="13406" spans="1:16" x14ac:dyDescent="0.2">
      <c r="A13406" t="s">
        <v>854</v>
      </c>
      <c r="B13406">
        <v>465</v>
      </c>
      <c r="C13406">
        <v>2022</v>
      </c>
      <c r="D13406" t="s">
        <v>60</v>
      </c>
      <c r="E13406" t="s">
        <v>2114</v>
      </c>
      <c r="F13406" t="s">
        <v>177</v>
      </c>
      <c r="G13406" t="s">
        <v>1618</v>
      </c>
      <c r="H13406">
        <v>16981</v>
      </c>
      <c r="I13406">
        <v>7196</v>
      </c>
      <c r="J13406">
        <v>629</v>
      </c>
      <c r="K13406">
        <v>10656</v>
      </c>
      <c r="L13406">
        <v>156883</v>
      </c>
      <c r="M13406" t="s">
        <v>2043</v>
      </c>
      <c r="N13406" t="s">
        <v>2043</v>
      </c>
      <c r="O13406" t="s">
        <v>2043</v>
      </c>
      <c r="P13406" t="s">
        <v>2043</v>
      </c>
    </row>
    <row r="13407" spans="1:16" x14ac:dyDescent="0.2">
      <c r="A13407" t="s">
        <v>2636</v>
      </c>
      <c r="B13407">
        <v>466</v>
      </c>
      <c r="C13407">
        <v>2022</v>
      </c>
      <c r="D13407" t="s">
        <v>1103</v>
      </c>
      <c r="E13407" t="s">
        <v>2118</v>
      </c>
      <c r="F13407" t="s">
        <v>86</v>
      </c>
      <c r="G13407" t="s">
        <v>1412</v>
      </c>
      <c r="H13407">
        <v>6154</v>
      </c>
      <c r="I13407">
        <v>7156</v>
      </c>
      <c r="J13407">
        <v>204</v>
      </c>
      <c r="K13407">
        <v>10457</v>
      </c>
      <c r="L13407">
        <v>25000</v>
      </c>
      <c r="M13407" t="s">
        <v>2043</v>
      </c>
      <c r="N13407" t="s">
        <v>2043</v>
      </c>
      <c r="O13407" t="s">
        <v>2043</v>
      </c>
      <c r="P13407" t="s">
        <v>2043</v>
      </c>
    </row>
    <row r="13408" spans="1:16" x14ac:dyDescent="0.2">
      <c r="A13408" t="s">
        <v>2380</v>
      </c>
      <c r="B13408">
        <v>466</v>
      </c>
      <c r="C13408">
        <v>2022</v>
      </c>
      <c r="D13408" t="s">
        <v>30</v>
      </c>
      <c r="E13408" t="s">
        <v>2045</v>
      </c>
      <c r="F13408" t="s">
        <v>86</v>
      </c>
      <c r="G13408" t="s">
        <v>1412</v>
      </c>
      <c r="H13408">
        <v>5475</v>
      </c>
      <c r="I13408">
        <v>7156</v>
      </c>
      <c r="J13408">
        <v>97</v>
      </c>
      <c r="K13408">
        <v>11641</v>
      </c>
      <c r="L13408">
        <v>38000</v>
      </c>
      <c r="M13408" t="s">
        <v>2043</v>
      </c>
      <c r="N13408" t="s">
        <v>2043</v>
      </c>
      <c r="O13408" t="s">
        <v>2043</v>
      </c>
      <c r="P13408" t="s">
        <v>2043</v>
      </c>
    </row>
    <row r="13409" spans="1:16" x14ac:dyDescent="0.2">
      <c r="A13409" t="s">
        <v>2623</v>
      </c>
      <c r="B13409">
        <v>468</v>
      </c>
      <c r="C13409">
        <v>2022</v>
      </c>
      <c r="D13409" t="s">
        <v>97</v>
      </c>
      <c r="E13409" t="s">
        <v>2044</v>
      </c>
      <c r="F13409" t="s">
        <v>125</v>
      </c>
      <c r="G13409" t="s">
        <v>1407</v>
      </c>
      <c r="H13409">
        <v>3959</v>
      </c>
      <c r="I13409">
        <v>7142</v>
      </c>
      <c r="J13409">
        <v>108</v>
      </c>
      <c r="K13409">
        <v>259840</v>
      </c>
      <c r="L13409">
        <v>1500</v>
      </c>
      <c r="M13409" t="s">
        <v>2043</v>
      </c>
      <c r="N13409" t="s">
        <v>2043</v>
      </c>
      <c r="O13409" t="s">
        <v>2043</v>
      </c>
      <c r="P13409" t="s">
        <v>2043</v>
      </c>
    </row>
    <row r="13410" spans="1:16" x14ac:dyDescent="0.2">
      <c r="A13410" t="s">
        <v>2245</v>
      </c>
      <c r="B13410">
        <v>469</v>
      </c>
      <c r="C13410">
        <v>2022</v>
      </c>
      <c r="D13410" t="s">
        <v>214</v>
      </c>
      <c r="E13410" t="s">
        <v>920</v>
      </c>
      <c r="F13410" t="s">
        <v>98</v>
      </c>
      <c r="G13410" t="s">
        <v>1561</v>
      </c>
      <c r="H13410">
        <v>21002</v>
      </c>
      <c r="I13410">
        <v>7127</v>
      </c>
      <c r="J13410">
        <v>1480</v>
      </c>
      <c r="K13410">
        <v>33223</v>
      </c>
      <c r="L13410">
        <v>5607</v>
      </c>
      <c r="M13410" t="s">
        <v>2043</v>
      </c>
      <c r="N13410" t="s">
        <v>2043</v>
      </c>
      <c r="O13410" t="s">
        <v>2043</v>
      </c>
      <c r="P13410" t="s">
        <v>2043</v>
      </c>
    </row>
    <row r="13411" spans="1:16" x14ac:dyDescent="0.2">
      <c r="A13411" t="s">
        <v>2612</v>
      </c>
      <c r="B13411">
        <v>470</v>
      </c>
      <c r="C13411">
        <v>2022</v>
      </c>
      <c r="D13411" t="s">
        <v>757</v>
      </c>
      <c r="E13411" t="s">
        <v>2143</v>
      </c>
      <c r="F13411" t="s">
        <v>53</v>
      </c>
      <c r="G13411" t="s">
        <v>1416</v>
      </c>
      <c r="H13411">
        <v>43567</v>
      </c>
      <c r="I13411">
        <v>7116</v>
      </c>
      <c r="J13411">
        <v>1111</v>
      </c>
      <c r="K13411">
        <v>8237</v>
      </c>
      <c r="L13411">
        <v>40000</v>
      </c>
      <c r="M13411" t="s">
        <v>2043</v>
      </c>
      <c r="N13411" t="s">
        <v>2043</v>
      </c>
      <c r="O13411" t="s">
        <v>2043</v>
      </c>
      <c r="P13411" t="s">
        <v>2043</v>
      </c>
    </row>
    <row r="13412" spans="1:16" x14ac:dyDescent="0.2">
      <c r="A13412" t="s">
        <v>2671</v>
      </c>
      <c r="B13412">
        <v>471</v>
      </c>
      <c r="C13412">
        <v>2022</v>
      </c>
      <c r="D13412" t="s">
        <v>30</v>
      </c>
      <c r="E13412" t="s">
        <v>2045</v>
      </c>
      <c r="F13412" t="s">
        <v>33</v>
      </c>
      <c r="G13412" t="s">
        <v>1642</v>
      </c>
      <c r="H13412">
        <v>3123</v>
      </c>
      <c r="I13412">
        <v>7038</v>
      </c>
      <c r="J13412">
        <v>455</v>
      </c>
      <c r="K13412">
        <v>13223</v>
      </c>
      <c r="L13412">
        <v>23300</v>
      </c>
      <c r="M13412" t="s">
        <v>2043</v>
      </c>
      <c r="N13412" t="s">
        <v>2043</v>
      </c>
      <c r="O13412" t="s">
        <v>2043</v>
      </c>
      <c r="P13412" t="s">
        <v>2043</v>
      </c>
    </row>
    <row r="13413" spans="1:16" x14ac:dyDescent="0.2">
      <c r="A13413" t="s">
        <v>2377</v>
      </c>
      <c r="B13413">
        <v>472</v>
      </c>
      <c r="C13413">
        <v>2022</v>
      </c>
      <c r="D13413" t="s">
        <v>32</v>
      </c>
      <c r="E13413" t="s">
        <v>2064</v>
      </c>
      <c r="F13413" t="s">
        <v>187</v>
      </c>
      <c r="G13413" t="s">
        <v>1448</v>
      </c>
      <c r="H13413">
        <v>32538</v>
      </c>
      <c r="I13413">
        <v>6997</v>
      </c>
      <c r="J13413">
        <v>1358</v>
      </c>
      <c r="K13413">
        <v>10702</v>
      </c>
      <c r="L13413">
        <v>24500</v>
      </c>
      <c r="M13413" t="s">
        <v>2043</v>
      </c>
      <c r="N13413" t="s">
        <v>2043</v>
      </c>
      <c r="O13413" t="s">
        <v>2043</v>
      </c>
      <c r="P13413" t="s">
        <v>2043</v>
      </c>
    </row>
    <row r="13414" spans="1:16" x14ac:dyDescent="0.2">
      <c r="A13414" t="s">
        <v>2513</v>
      </c>
      <c r="B13414">
        <v>473</v>
      </c>
      <c r="C13414">
        <v>2022</v>
      </c>
      <c r="D13414" t="s">
        <v>57</v>
      </c>
      <c r="E13414" t="s">
        <v>2044</v>
      </c>
      <c r="F13414" t="s">
        <v>210</v>
      </c>
      <c r="G13414" t="s">
        <v>1526</v>
      </c>
      <c r="H13414">
        <v>19136</v>
      </c>
      <c r="I13414">
        <v>6986</v>
      </c>
      <c r="J13414">
        <v>2319</v>
      </c>
      <c r="K13414">
        <v>188409</v>
      </c>
      <c r="L13414">
        <v>17463</v>
      </c>
      <c r="M13414" t="s">
        <v>2043</v>
      </c>
      <c r="N13414" t="s">
        <v>2043</v>
      </c>
      <c r="O13414" t="s">
        <v>2043</v>
      </c>
      <c r="P13414" t="s">
        <v>2043</v>
      </c>
    </row>
    <row r="13415" spans="1:16" x14ac:dyDescent="0.2">
      <c r="A13415" t="s">
        <v>2721</v>
      </c>
      <c r="B13415">
        <v>474</v>
      </c>
      <c r="C13415">
        <v>2022</v>
      </c>
      <c r="D13415" t="s">
        <v>974</v>
      </c>
      <c r="E13415" t="s">
        <v>2045</v>
      </c>
      <c r="F13415" t="s">
        <v>55</v>
      </c>
      <c r="G13415" t="s">
        <v>1545</v>
      </c>
      <c r="H13415">
        <v>55171</v>
      </c>
      <c r="I13415">
        <v>6919</v>
      </c>
      <c r="J13415">
        <v>2078</v>
      </c>
      <c r="K13415">
        <v>10271</v>
      </c>
      <c r="L13415">
        <v>11425</v>
      </c>
      <c r="M13415" t="s">
        <v>2043</v>
      </c>
      <c r="N13415" t="s">
        <v>2043</v>
      </c>
      <c r="O13415" t="s">
        <v>2043</v>
      </c>
      <c r="P13415" t="s">
        <v>2043</v>
      </c>
    </row>
    <row r="13416" spans="1:16" x14ac:dyDescent="0.2">
      <c r="A13416" t="s">
        <v>2740</v>
      </c>
      <c r="B13416">
        <v>475</v>
      </c>
      <c r="C13416">
        <v>2022</v>
      </c>
      <c r="D13416" t="s">
        <v>350</v>
      </c>
      <c r="E13416" t="s">
        <v>2042</v>
      </c>
      <c r="F13416" t="s">
        <v>44</v>
      </c>
      <c r="G13416" t="s">
        <v>2483</v>
      </c>
      <c r="H13416">
        <v>2665</v>
      </c>
      <c r="I13416">
        <v>6914</v>
      </c>
      <c r="J13416">
        <v>279</v>
      </c>
      <c r="K13416">
        <v>4373</v>
      </c>
      <c r="L13416">
        <v>12834</v>
      </c>
      <c r="M13416" t="s">
        <v>2043</v>
      </c>
      <c r="N13416" t="s">
        <v>2043</v>
      </c>
      <c r="O13416" t="s">
        <v>2043</v>
      </c>
      <c r="P13416" t="s">
        <v>2043</v>
      </c>
    </row>
    <row r="13417" spans="1:16" x14ac:dyDescent="0.2">
      <c r="A13417" t="s">
        <v>2431</v>
      </c>
      <c r="B13417">
        <v>476</v>
      </c>
      <c r="C13417">
        <v>2022</v>
      </c>
      <c r="D13417" t="s">
        <v>987</v>
      </c>
      <c r="E13417" t="s">
        <v>2055</v>
      </c>
      <c r="F13417" t="s">
        <v>44</v>
      </c>
      <c r="G13417" t="s">
        <v>1910</v>
      </c>
      <c r="H13417">
        <v>5814</v>
      </c>
      <c r="I13417">
        <v>6894</v>
      </c>
      <c r="J13417">
        <v>117</v>
      </c>
      <c r="K13417">
        <v>6999</v>
      </c>
      <c r="L13417">
        <v>12000</v>
      </c>
      <c r="M13417" t="s">
        <v>2043</v>
      </c>
      <c r="N13417" t="s">
        <v>2043</v>
      </c>
      <c r="O13417" t="s">
        <v>2043</v>
      </c>
      <c r="P13417" t="s">
        <v>2043</v>
      </c>
    </row>
    <row r="13418" spans="1:16" x14ac:dyDescent="0.2">
      <c r="A13418" t="s">
        <v>2489</v>
      </c>
      <c r="B13418">
        <v>477</v>
      </c>
      <c r="C13418">
        <v>2022</v>
      </c>
      <c r="D13418" t="s">
        <v>998</v>
      </c>
      <c r="E13418" t="s">
        <v>115</v>
      </c>
      <c r="F13418" t="s">
        <v>86</v>
      </c>
      <c r="G13418" t="s">
        <v>1412</v>
      </c>
      <c r="H13418">
        <v>2008</v>
      </c>
      <c r="I13418">
        <v>6851</v>
      </c>
      <c r="J13418">
        <v>145</v>
      </c>
      <c r="K13418">
        <v>2438</v>
      </c>
      <c r="L13418">
        <v>6100</v>
      </c>
      <c r="M13418" t="s">
        <v>2043</v>
      </c>
      <c r="N13418" t="s">
        <v>2043</v>
      </c>
      <c r="O13418" t="s">
        <v>2043</v>
      </c>
      <c r="P13418" t="s">
        <v>2043</v>
      </c>
    </row>
    <row r="13419" spans="1:16" x14ac:dyDescent="0.2">
      <c r="A13419" t="s">
        <v>2630</v>
      </c>
      <c r="B13419">
        <v>478</v>
      </c>
      <c r="C13419">
        <v>2022</v>
      </c>
      <c r="D13419" t="s">
        <v>998</v>
      </c>
      <c r="E13419" t="s">
        <v>115</v>
      </c>
      <c r="F13419" t="s">
        <v>35</v>
      </c>
      <c r="G13419" t="s">
        <v>2631</v>
      </c>
      <c r="H13419">
        <v>4176</v>
      </c>
      <c r="I13419">
        <v>6820</v>
      </c>
      <c r="J13419">
        <v>243</v>
      </c>
      <c r="K13419">
        <v>5549</v>
      </c>
      <c r="L13419">
        <v>6676</v>
      </c>
      <c r="M13419" t="s">
        <v>2043</v>
      </c>
      <c r="N13419" t="s">
        <v>2043</v>
      </c>
      <c r="O13419" t="s">
        <v>2043</v>
      </c>
      <c r="P13419" t="s">
        <v>2043</v>
      </c>
    </row>
    <row r="13420" spans="1:16" x14ac:dyDescent="0.2">
      <c r="A13420" t="s">
        <v>2755</v>
      </c>
      <c r="B13420">
        <v>479</v>
      </c>
      <c r="C13420">
        <v>2022</v>
      </c>
      <c r="D13420" t="s">
        <v>488</v>
      </c>
      <c r="E13420" t="s">
        <v>920</v>
      </c>
      <c r="F13420" t="s">
        <v>22</v>
      </c>
      <c r="G13420" t="s">
        <v>1426</v>
      </c>
      <c r="H13420">
        <v>24320</v>
      </c>
      <c r="I13420">
        <v>6797</v>
      </c>
      <c r="J13420">
        <v>2182</v>
      </c>
      <c r="K13420">
        <v>22898</v>
      </c>
      <c r="L13420">
        <v>870</v>
      </c>
      <c r="M13420" t="s">
        <v>2043</v>
      </c>
      <c r="N13420" t="s">
        <v>2043</v>
      </c>
      <c r="O13420" t="s">
        <v>2046</v>
      </c>
      <c r="P13420" t="s">
        <v>2043</v>
      </c>
    </row>
    <row r="13421" spans="1:16" x14ac:dyDescent="0.2">
      <c r="A13421" t="s">
        <v>2756</v>
      </c>
      <c r="B13421">
        <v>480</v>
      </c>
      <c r="C13421">
        <v>2022</v>
      </c>
      <c r="D13421" t="s">
        <v>1838</v>
      </c>
      <c r="E13421" t="s">
        <v>2042</v>
      </c>
      <c r="F13421" t="s">
        <v>53</v>
      </c>
      <c r="G13421" t="s">
        <v>2757</v>
      </c>
      <c r="H13421">
        <v>4330</v>
      </c>
      <c r="I13421">
        <v>6785</v>
      </c>
      <c r="J13421">
        <v>646</v>
      </c>
      <c r="K13421">
        <v>4344</v>
      </c>
      <c r="L13421">
        <v>24000</v>
      </c>
      <c r="M13421" t="s">
        <v>2043</v>
      </c>
      <c r="N13421" t="s">
        <v>2043</v>
      </c>
      <c r="O13421" t="s">
        <v>2046</v>
      </c>
      <c r="P13421" t="s">
        <v>2043</v>
      </c>
    </row>
    <row r="13422" spans="1:16" x14ac:dyDescent="0.2">
      <c r="A13422" t="s">
        <v>2723</v>
      </c>
      <c r="B13422">
        <v>481</v>
      </c>
      <c r="C13422">
        <v>2022</v>
      </c>
      <c r="D13422" t="s">
        <v>1830</v>
      </c>
      <c r="E13422" t="s">
        <v>2042</v>
      </c>
      <c r="F13422" t="s">
        <v>22</v>
      </c>
      <c r="G13422" t="s">
        <v>2724</v>
      </c>
      <c r="H13422">
        <v>3434</v>
      </c>
      <c r="I13422">
        <v>6773</v>
      </c>
      <c r="J13422">
        <v>671</v>
      </c>
      <c r="K13422">
        <v>4585</v>
      </c>
      <c r="L13422">
        <v>16508</v>
      </c>
      <c r="M13422" t="s">
        <v>2043</v>
      </c>
      <c r="N13422" t="s">
        <v>2043</v>
      </c>
      <c r="O13422" t="s">
        <v>2043</v>
      </c>
      <c r="P13422" t="s">
        <v>2043</v>
      </c>
    </row>
    <row r="13423" spans="1:16" x14ac:dyDescent="0.2">
      <c r="A13423" t="s">
        <v>1954</v>
      </c>
      <c r="B13423">
        <v>482</v>
      </c>
      <c r="C13423">
        <v>2022</v>
      </c>
      <c r="D13423" t="s">
        <v>974</v>
      </c>
      <c r="E13423" t="s">
        <v>2045</v>
      </c>
      <c r="F13423" t="s">
        <v>55</v>
      </c>
      <c r="G13423" t="s">
        <v>1456</v>
      </c>
      <c r="H13423">
        <v>2569</v>
      </c>
      <c r="I13423">
        <v>6757</v>
      </c>
      <c r="J13423">
        <v>269</v>
      </c>
      <c r="K13423">
        <v>4207</v>
      </c>
      <c r="L13423">
        <v>33500</v>
      </c>
      <c r="M13423" t="s">
        <v>2046</v>
      </c>
      <c r="N13423" t="s">
        <v>2043</v>
      </c>
      <c r="O13423" t="s">
        <v>2043</v>
      </c>
      <c r="P13423" t="s">
        <v>2043</v>
      </c>
    </row>
    <row r="13424" spans="1:16" x14ac:dyDescent="0.2">
      <c r="A13424" t="s">
        <v>2609</v>
      </c>
      <c r="B13424">
        <v>483</v>
      </c>
      <c r="C13424">
        <v>2022</v>
      </c>
      <c r="D13424" t="s">
        <v>974</v>
      </c>
      <c r="E13424" t="s">
        <v>2045</v>
      </c>
      <c r="F13424" t="s">
        <v>398</v>
      </c>
      <c r="G13424" t="s">
        <v>1512</v>
      </c>
      <c r="H13424">
        <v>27079</v>
      </c>
      <c r="I13424">
        <v>6740</v>
      </c>
      <c r="J13424">
        <v>1010</v>
      </c>
      <c r="K13424">
        <v>9626</v>
      </c>
      <c r="L13424">
        <v>31650</v>
      </c>
      <c r="M13424" t="s">
        <v>2043</v>
      </c>
      <c r="N13424" t="s">
        <v>2043</v>
      </c>
      <c r="O13424" t="s">
        <v>2046</v>
      </c>
      <c r="P13424" t="s">
        <v>2043</v>
      </c>
    </row>
    <row r="13425" spans="1:16" x14ac:dyDescent="0.2">
      <c r="A13425" t="s">
        <v>2357</v>
      </c>
      <c r="B13425">
        <v>484</v>
      </c>
      <c r="C13425">
        <v>2022</v>
      </c>
      <c r="D13425" t="s">
        <v>166</v>
      </c>
      <c r="E13425" t="s">
        <v>2118</v>
      </c>
      <c r="F13425" t="s">
        <v>22</v>
      </c>
      <c r="G13425" t="s">
        <v>1400</v>
      </c>
      <c r="H13425">
        <v>5057</v>
      </c>
      <c r="I13425">
        <v>6730</v>
      </c>
      <c r="J13425">
        <v>413</v>
      </c>
      <c r="K13425">
        <v>4639</v>
      </c>
      <c r="L13425">
        <v>11089</v>
      </c>
      <c r="M13425" t="s">
        <v>2043</v>
      </c>
      <c r="N13425" t="s">
        <v>2046</v>
      </c>
      <c r="O13425" t="s">
        <v>2043</v>
      </c>
      <c r="P13425" t="s">
        <v>2043</v>
      </c>
    </row>
    <row r="13426" spans="1:16" x14ac:dyDescent="0.2">
      <c r="A13426" t="s">
        <v>2626</v>
      </c>
      <c r="B13426">
        <v>485</v>
      </c>
      <c r="C13426">
        <v>2022</v>
      </c>
      <c r="D13426" t="s">
        <v>223</v>
      </c>
      <c r="E13426" t="s">
        <v>920</v>
      </c>
      <c r="F13426" t="s">
        <v>22</v>
      </c>
      <c r="G13426" t="s">
        <v>1502</v>
      </c>
      <c r="H13426">
        <v>4671</v>
      </c>
      <c r="I13426">
        <v>6686</v>
      </c>
      <c r="J13426">
        <v>22</v>
      </c>
      <c r="K13426">
        <v>8483</v>
      </c>
      <c r="L13426">
        <v>1073</v>
      </c>
      <c r="M13426" t="s">
        <v>2043</v>
      </c>
      <c r="N13426" t="s">
        <v>2043</v>
      </c>
      <c r="O13426" t="s">
        <v>2046</v>
      </c>
      <c r="P13426" t="s">
        <v>2043</v>
      </c>
    </row>
    <row r="13427" spans="1:16" x14ac:dyDescent="0.2">
      <c r="A13427" t="s">
        <v>2758</v>
      </c>
      <c r="B13427">
        <v>486</v>
      </c>
      <c r="C13427">
        <v>2022</v>
      </c>
      <c r="D13427" t="s">
        <v>488</v>
      </c>
      <c r="E13427" t="s">
        <v>920</v>
      </c>
      <c r="F13427" t="s">
        <v>22</v>
      </c>
      <c r="G13427" t="s">
        <v>2759</v>
      </c>
      <c r="H13427">
        <v>7990</v>
      </c>
      <c r="I13427">
        <v>6667</v>
      </c>
      <c r="J13427">
        <v>25</v>
      </c>
      <c r="K13427">
        <v>11848</v>
      </c>
      <c r="L13427">
        <v>938</v>
      </c>
      <c r="M13427" t="s">
        <v>2043</v>
      </c>
      <c r="N13427" t="s">
        <v>2043</v>
      </c>
      <c r="O13427" t="s">
        <v>2046</v>
      </c>
      <c r="P13427" t="s">
        <v>2043</v>
      </c>
    </row>
    <row r="13428" spans="1:16" x14ac:dyDescent="0.2">
      <c r="A13428" t="s">
        <v>2716</v>
      </c>
      <c r="B13428">
        <v>487</v>
      </c>
      <c r="C13428">
        <v>2022</v>
      </c>
      <c r="D13428" t="s">
        <v>1138</v>
      </c>
      <c r="E13428" t="s">
        <v>2044</v>
      </c>
      <c r="F13428" t="s">
        <v>55</v>
      </c>
      <c r="G13428" t="s">
        <v>1508</v>
      </c>
      <c r="H13428">
        <v>67281</v>
      </c>
      <c r="I13428">
        <v>6636</v>
      </c>
      <c r="J13428">
        <v>500</v>
      </c>
      <c r="K13428">
        <v>27919</v>
      </c>
      <c r="L13428">
        <v>10944</v>
      </c>
      <c r="M13428" t="s">
        <v>2043</v>
      </c>
      <c r="N13428" t="s">
        <v>2043</v>
      </c>
      <c r="O13428" t="s">
        <v>2043</v>
      </c>
      <c r="P13428" t="s">
        <v>2043</v>
      </c>
    </row>
    <row r="13429" spans="1:16" x14ac:dyDescent="0.2">
      <c r="A13429" t="s">
        <v>2369</v>
      </c>
      <c r="B13429">
        <v>488</v>
      </c>
      <c r="C13429">
        <v>2022</v>
      </c>
      <c r="D13429" t="s">
        <v>24</v>
      </c>
      <c r="E13429" t="s">
        <v>2042</v>
      </c>
      <c r="F13429" t="s">
        <v>25</v>
      </c>
      <c r="G13429" t="s">
        <v>1552</v>
      </c>
      <c r="H13429">
        <v>4928</v>
      </c>
      <c r="I13429">
        <v>6624</v>
      </c>
      <c r="J13429">
        <v>863</v>
      </c>
      <c r="K13429">
        <v>3246</v>
      </c>
      <c r="L13429">
        <v>25350</v>
      </c>
      <c r="M13429" t="s">
        <v>2043</v>
      </c>
      <c r="N13429" t="s">
        <v>2043</v>
      </c>
      <c r="O13429" t="s">
        <v>2046</v>
      </c>
      <c r="P13429" t="s">
        <v>2043</v>
      </c>
    </row>
    <row r="13430" spans="1:16" x14ac:dyDescent="0.2">
      <c r="A13430" t="s">
        <v>861</v>
      </c>
      <c r="B13430">
        <v>489</v>
      </c>
      <c r="C13430">
        <v>2022</v>
      </c>
      <c r="D13430" t="s">
        <v>57</v>
      </c>
      <c r="E13430" t="s">
        <v>2044</v>
      </c>
      <c r="F13430" t="s">
        <v>542</v>
      </c>
      <c r="G13430" t="s">
        <v>1575</v>
      </c>
      <c r="H13430">
        <v>20861</v>
      </c>
      <c r="I13430">
        <v>6605</v>
      </c>
      <c r="J13430">
        <v>2521</v>
      </c>
      <c r="K13430">
        <v>162938</v>
      </c>
      <c r="L13430">
        <v>19626</v>
      </c>
      <c r="M13430" t="s">
        <v>2043</v>
      </c>
      <c r="N13430" t="s">
        <v>2043</v>
      </c>
      <c r="O13430" t="s">
        <v>2043</v>
      </c>
      <c r="P13430" t="s">
        <v>2043</v>
      </c>
    </row>
    <row r="13431" spans="1:16" x14ac:dyDescent="0.2">
      <c r="A13431" t="s">
        <v>2218</v>
      </c>
      <c r="B13431">
        <v>490</v>
      </c>
      <c r="C13431">
        <v>2022</v>
      </c>
      <c r="D13431" t="s">
        <v>60</v>
      </c>
      <c r="E13431" t="s">
        <v>2114</v>
      </c>
      <c r="F13431" t="s">
        <v>190</v>
      </c>
      <c r="G13431" t="s">
        <v>1476</v>
      </c>
      <c r="H13431">
        <v>34253</v>
      </c>
      <c r="I13431">
        <v>6584</v>
      </c>
      <c r="J13431">
        <v>1575</v>
      </c>
      <c r="K13431">
        <v>5966</v>
      </c>
      <c r="L13431">
        <v>25650</v>
      </c>
      <c r="M13431" t="s">
        <v>2043</v>
      </c>
      <c r="N13431" t="s">
        <v>2043</v>
      </c>
      <c r="O13431" t="s">
        <v>2043</v>
      </c>
      <c r="P13431" t="s">
        <v>2043</v>
      </c>
    </row>
    <row r="13432" spans="1:16" x14ac:dyDescent="0.2">
      <c r="A13432" t="s">
        <v>2760</v>
      </c>
      <c r="B13432">
        <v>491</v>
      </c>
      <c r="C13432">
        <v>2022</v>
      </c>
      <c r="D13432" t="s">
        <v>1010</v>
      </c>
      <c r="E13432" t="s">
        <v>2061</v>
      </c>
      <c r="F13432" t="s">
        <v>177</v>
      </c>
      <c r="G13432" t="s">
        <v>1554</v>
      </c>
      <c r="H13432">
        <v>5600</v>
      </c>
      <c r="I13432">
        <v>6540</v>
      </c>
      <c r="J13432">
        <v>382</v>
      </c>
      <c r="K13432">
        <v>2046</v>
      </c>
      <c r="L13432">
        <v>1399</v>
      </c>
      <c r="M13432" t="s">
        <v>2043</v>
      </c>
      <c r="N13432" t="s">
        <v>2043</v>
      </c>
      <c r="O13432" t="s">
        <v>2046</v>
      </c>
      <c r="P13432" t="s">
        <v>2043</v>
      </c>
    </row>
    <row r="13433" spans="1:16" x14ac:dyDescent="0.2">
      <c r="A13433" t="s">
        <v>2761</v>
      </c>
      <c r="B13433">
        <v>492</v>
      </c>
      <c r="C13433">
        <v>2022</v>
      </c>
      <c r="D13433" t="s">
        <v>46</v>
      </c>
      <c r="E13433" t="s">
        <v>46</v>
      </c>
      <c r="F13433" t="s">
        <v>44</v>
      </c>
      <c r="G13433" t="s">
        <v>1428</v>
      </c>
      <c r="H13433">
        <v>21551</v>
      </c>
      <c r="I13433">
        <v>6538</v>
      </c>
      <c r="J13433">
        <v>917</v>
      </c>
      <c r="K13433">
        <v>12375</v>
      </c>
      <c r="L13433">
        <v>3003</v>
      </c>
      <c r="M13433" t="s">
        <v>2043</v>
      </c>
      <c r="N13433" t="s">
        <v>2043</v>
      </c>
      <c r="O13433" t="s">
        <v>2046</v>
      </c>
      <c r="P13433" t="s">
        <v>2043</v>
      </c>
    </row>
    <row r="13434" spans="1:16" x14ac:dyDescent="0.2">
      <c r="A13434" t="s">
        <v>2607</v>
      </c>
      <c r="B13434">
        <v>493</v>
      </c>
      <c r="C13434">
        <v>2022</v>
      </c>
      <c r="D13434" t="s">
        <v>57</v>
      </c>
      <c r="E13434" t="s">
        <v>2044</v>
      </c>
      <c r="F13434" t="s">
        <v>44</v>
      </c>
      <c r="G13434" t="s">
        <v>1417</v>
      </c>
      <c r="H13434">
        <v>24215</v>
      </c>
      <c r="I13434">
        <v>6488</v>
      </c>
      <c r="J13434">
        <v>1545</v>
      </c>
      <c r="K13434">
        <v>183890</v>
      </c>
      <c r="L13434">
        <v>21100</v>
      </c>
      <c r="M13434" t="s">
        <v>2043</v>
      </c>
      <c r="N13434" t="s">
        <v>2043</v>
      </c>
      <c r="O13434" t="s">
        <v>2043</v>
      </c>
      <c r="P13434" t="s">
        <v>2043</v>
      </c>
    </row>
    <row r="13435" spans="1:16" x14ac:dyDescent="0.2">
      <c r="A13435" t="s">
        <v>2562</v>
      </c>
      <c r="B13435">
        <v>494</v>
      </c>
      <c r="C13435">
        <v>2022</v>
      </c>
      <c r="D13435" t="s">
        <v>330</v>
      </c>
      <c r="E13435" t="s">
        <v>2143</v>
      </c>
      <c r="F13435" t="s">
        <v>55</v>
      </c>
      <c r="G13435" t="s">
        <v>1718</v>
      </c>
      <c r="H13435">
        <v>12638</v>
      </c>
      <c r="I13435">
        <v>6461</v>
      </c>
      <c r="J13435">
        <v>599</v>
      </c>
      <c r="K13435">
        <v>2952</v>
      </c>
      <c r="L13435">
        <v>14600</v>
      </c>
      <c r="M13435" t="s">
        <v>2043</v>
      </c>
      <c r="N13435" t="s">
        <v>2043</v>
      </c>
      <c r="O13435" t="s">
        <v>2046</v>
      </c>
      <c r="P13435" t="s">
        <v>2043</v>
      </c>
    </row>
    <row r="13436" spans="1:16" x14ac:dyDescent="0.2">
      <c r="A13436" t="s">
        <v>2762</v>
      </c>
      <c r="B13436">
        <v>495</v>
      </c>
      <c r="C13436">
        <v>2022</v>
      </c>
      <c r="D13436" t="s">
        <v>1363</v>
      </c>
      <c r="E13436" t="s">
        <v>2045</v>
      </c>
      <c r="F13436" t="s">
        <v>28</v>
      </c>
      <c r="G13436" t="s">
        <v>1406</v>
      </c>
      <c r="H13436">
        <v>3359</v>
      </c>
      <c r="I13436">
        <v>6421</v>
      </c>
      <c r="J13436">
        <v>494</v>
      </c>
      <c r="K13436">
        <v>1801</v>
      </c>
      <c r="L13436">
        <v>4775</v>
      </c>
      <c r="M13436" t="s">
        <v>2046</v>
      </c>
      <c r="N13436" t="s">
        <v>2043</v>
      </c>
      <c r="O13436" t="s">
        <v>2046</v>
      </c>
      <c r="P13436" t="s">
        <v>2043</v>
      </c>
    </row>
    <row r="13437" spans="1:16" x14ac:dyDescent="0.2">
      <c r="A13437" t="s">
        <v>2738</v>
      </c>
      <c r="B13437">
        <v>496</v>
      </c>
      <c r="C13437">
        <v>2022</v>
      </c>
      <c r="D13437" t="s">
        <v>442</v>
      </c>
      <c r="E13437" t="s">
        <v>2054</v>
      </c>
      <c r="F13437" t="s">
        <v>210</v>
      </c>
      <c r="G13437" t="s">
        <v>2739</v>
      </c>
      <c r="H13437">
        <v>11384</v>
      </c>
      <c r="I13437">
        <v>6420</v>
      </c>
      <c r="J13437">
        <v>429</v>
      </c>
      <c r="K13437">
        <v>10038</v>
      </c>
      <c r="L13437">
        <v>6640</v>
      </c>
      <c r="M13437" t="s">
        <v>2043</v>
      </c>
      <c r="N13437" t="s">
        <v>2043</v>
      </c>
      <c r="O13437" t="s">
        <v>2043</v>
      </c>
      <c r="P13437" t="s">
        <v>2043</v>
      </c>
    </row>
    <row r="13438" spans="1:16" x14ac:dyDescent="0.2">
      <c r="A13438" t="s">
        <v>2734</v>
      </c>
      <c r="B13438">
        <v>497</v>
      </c>
      <c r="C13438">
        <v>2022</v>
      </c>
      <c r="D13438" t="s">
        <v>636</v>
      </c>
      <c r="E13438" t="s">
        <v>2045</v>
      </c>
      <c r="F13438" t="s">
        <v>177</v>
      </c>
      <c r="G13438" t="s">
        <v>2735</v>
      </c>
      <c r="H13438">
        <v>49869</v>
      </c>
      <c r="I13438">
        <v>6416</v>
      </c>
      <c r="J13438">
        <v>1153</v>
      </c>
      <c r="K13438">
        <v>23714</v>
      </c>
      <c r="L13438">
        <v>19300</v>
      </c>
      <c r="M13438" t="s">
        <v>2043</v>
      </c>
      <c r="N13438" t="s">
        <v>2043</v>
      </c>
      <c r="O13438" t="s">
        <v>2043</v>
      </c>
      <c r="P13438" t="s">
        <v>2043</v>
      </c>
    </row>
    <row r="13439" spans="1:16" x14ac:dyDescent="0.2">
      <c r="A13439" t="s">
        <v>2763</v>
      </c>
      <c r="B13439">
        <v>498</v>
      </c>
      <c r="C13439">
        <v>2022</v>
      </c>
      <c r="D13439" t="s">
        <v>1830</v>
      </c>
      <c r="E13439" t="s">
        <v>2042</v>
      </c>
      <c r="F13439" t="s">
        <v>35</v>
      </c>
      <c r="G13439" t="s">
        <v>1494</v>
      </c>
      <c r="H13439">
        <v>1134</v>
      </c>
      <c r="I13439">
        <v>6413</v>
      </c>
      <c r="J13439">
        <v>59</v>
      </c>
      <c r="K13439">
        <v>2942</v>
      </c>
      <c r="L13439">
        <v>11236</v>
      </c>
      <c r="M13439" t="s">
        <v>2043</v>
      </c>
      <c r="N13439" t="s">
        <v>2043</v>
      </c>
      <c r="O13439" t="s">
        <v>2046</v>
      </c>
      <c r="P13439" t="s">
        <v>2043</v>
      </c>
    </row>
    <row r="13440" spans="1:16" x14ac:dyDescent="0.2">
      <c r="A13440" t="s">
        <v>2504</v>
      </c>
      <c r="B13440">
        <v>499</v>
      </c>
      <c r="C13440">
        <v>2022</v>
      </c>
      <c r="D13440" t="s">
        <v>27</v>
      </c>
      <c r="E13440" t="s">
        <v>27</v>
      </c>
      <c r="F13440" t="s">
        <v>33</v>
      </c>
      <c r="G13440" t="s">
        <v>1642</v>
      </c>
      <c r="H13440">
        <v>6763</v>
      </c>
      <c r="I13440">
        <v>6411</v>
      </c>
      <c r="K13440">
        <v>16481</v>
      </c>
      <c r="L13440">
        <v>15640</v>
      </c>
      <c r="M13440" t="s">
        <v>2043</v>
      </c>
      <c r="N13440" t="s">
        <v>2043</v>
      </c>
      <c r="O13440" t="s">
        <v>2043</v>
      </c>
      <c r="P13440" t="s">
        <v>2043</v>
      </c>
    </row>
    <row r="13441" spans="1:16" x14ac:dyDescent="0.2">
      <c r="A13441" t="s">
        <v>2405</v>
      </c>
      <c r="B13441">
        <v>500</v>
      </c>
      <c r="C13441">
        <v>2022</v>
      </c>
      <c r="D13441" t="s">
        <v>214</v>
      </c>
      <c r="E13441" t="s">
        <v>920</v>
      </c>
      <c r="F13441" t="s">
        <v>142</v>
      </c>
      <c r="G13441" t="s">
        <v>1480</v>
      </c>
      <c r="H13441">
        <v>24199</v>
      </c>
      <c r="I13441">
        <v>6394</v>
      </c>
      <c r="J13441">
        <v>990</v>
      </c>
      <c r="K13441">
        <v>35735</v>
      </c>
      <c r="L13441">
        <v>9116</v>
      </c>
      <c r="M13441" t="s">
        <v>2043</v>
      </c>
      <c r="N13441" t="s">
        <v>2043</v>
      </c>
      <c r="O13441" t="s">
        <v>2043</v>
      </c>
      <c r="P13441" t="s">
        <v>2043</v>
      </c>
    </row>
    <row r="13442" spans="1:16" x14ac:dyDescent="0.2">
      <c r="A13442" t="s">
        <v>2041</v>
      </c>
      <c r="B13442">
        <v>1</v>
      </c>
      <c r="C13442">
        <v>2023</v>
      </c>
      <c r="D13442" t="s">
        <v>24</v>
      </c>
      <c r="E13442" t="s">
        <v>2042</v>
      </c>
      <c r="F13442" t="s">
        <v>25</v>
      </c>
      <c r="G13442" t="s">
        <v>1399</v>
      </c>
      <c r="H13442">
        <v>397475</v>
      </c>
      <c r="I13442">
        <v>611289</v>
      </c>
      <c r="J13442">
        <v>11680</v>
      </c>
      <c r="K13442">
        <v>243197</v>
      </c>
      <c r="L13442">
        <v>2100000</v>
      </c>
      <c r="M13442" t="s">
        <v>2043</v>
      </c>
      <c r="N13442" t="s">
        <v>2043</v>
      </c>
      <c r="O13442" t="s">
        <v>2043</v>
      </c>
      <c r="P13442" t="s">
        <v>2046</v>
      </c>
    </row>
    <row r="13443" spans="1:16" x14ac:dyDescent="0.2">
      <c r="A13443" t="s">
        <v>2642</v>
      </c>
      <c r="B13443">
        <v>2</v>
      </c>
      <c r="C13443">
        <v>2023</v>
      </c>
      <c r="D13443" t="s">
        <v>1363</v>
      </c>
      <c r="E13443" t="s">
        <v>2042</v>
      </c>
      <c r="F13443" t="s">
        <v>93</v>
      </c>
      <c r="G13443" t="s">
        <v>1457</v>
      </c>
      <c r="H13443">
        <v>1058440</v>
      </c>
      <c r="I13443">
        <v>513983</v>
      </c>
      <c r="J13443">
        <v>2722</v>
      </c>
      <c r="K13443">
        <v>462675</v>
      </c>
      <c r="L13443">
        <v>1541000</v>
      </c>
      <c r="M13443" t="s">
        <v>2043</v>
      </c>
      <c r="N13443" t="s">
        <v>2043</v>
      </c>
      <c r="O13443" t="s">
        <v>2043</v>
      </c>
      <c r="P13443" t="s">
        <v>2046</v>
      </c>
    </row>
    <row r="13444" spans="1:16" x14ac:dyDescent="0.2">
      <c r="A13444" t="s">
        <v>1967</v>
      </c>
      <c r="B13444">
        <v>3</v>
      </c>
      <c r="C13444">
        <v>2023</v>
      </c>
      <c r="D13444" t="s">
        <v>21</v>
      </c>
      <c r="E13444" t="s">
        <v>920</v>
      </c>
      <c r="F13444" t="s">
        <v>22</v>
      </c>
      <c r="G13444" t="s">
        <v>1400</v>
      </c>
      <c r="H13444">
        <v>446424</v>
      </c>
      <c r="I13444">
        <v>413680</v>
      </c>
      <c r="J13444">
        <v>55740</v>
      </c>
      <c r="K13444">
        <v>369067</v>
      </c>
      <c r="L13444">
        <v>62000</v>
      </c>
      <c r="M13444" t="s">
        <v>2043</v>
      </c>
      <c r="N13444" t="s">
        <v>2043</v>
      </c>
      <c r="O13444" t="s">
        <v>2043</v>
      </c>
      <c r="P13444" t="s">
        <v>2046</v>
      </c>
    </row>
    <row r="13445" spans="1:16" x14ac:dyDescent="0.2">
      <c r="A13445" t="s">
        <v>1970</v>
      </c>
      <c r="B13445">
        <v>4</v>
      </c>
      <c r="C13445">
        <v>2023</v>
      </c>
      <c r="D13445" t="s">
        <v>30</v>
      </c>
      <c r="E13445" t="s">
        <v>2045</v>
      </c>
      <c r="F13445" t="s">
        <v>55</v>
      </c>
      <c r="G13445" t="s">
        <v>1486</v>
      </c>
      <c r="H13445">
        <v>2609039</v>
      </c>
      <c r="I13445">
        <v>394328</v>
      </c>
      <c r="J13445">
        <v>99803</v>
      </c>
      <c r="K13445">
        <v>352755</v>
      </c>
      <c r="L13445">
        <v>164000</v>
      </c>
      <c r="M13445" t="s">
        <v>2043</v>
      </c>
      <c r="N13445" t="s">
        <v>2043</v>
      </c>
      <c r="O13445" t="s">
        <v>2043</v>
      </c>
      <c r="P13445" t="s">
        <v>2046</v>
      </c>
    </row>
    <row r="13446" spans="1:16" x14ac:dyDescent="0.2">
      <c r="A13446" t="s">
        <v>1976</v>
      </c>
      <c r="B13446">
        <v>5</v>
      </c>
      <c r="C13446">
        <v>2023</v>
      </c>
      <c r="D13446" t="s">
        <v>1288</v>
      </c>
      <c r="E13446" t="s">
        <v>112</v>
      </c>
      <c r="F13446" t="s">
        <v>72</v>
      </c>
      <c r="G13446" t="s">
        <v>1415</v>
      </c>
      <c r="H13446">
        <v>440854</v>
      </c>
      <c r="I13446">
        <v>324162</v>
      </c>
      <c r="J13446">
        <v>20120</v>
      </c>
      <c r="K13446">
        <v>245705</v>
      </c>
      <c r="L13446" s="1">
        <v>400000</v>
      </c>
      <c r="M13446" t="s">
        <v>2043</v>
      </c>
      <c r="N13446" t="s">
        <v>2043</v>
      </c>
      <c r="O13446" t="s">
        <v>2043</v>
      </c>
      <c r="P13446" t="s">
        <v>2046</v>
      </c>
    </row>
    <row r="13447" spans="1:16" x14ac:dyDescent="0.2">
      <c r="A13447" t="s">
        <v>2047</v>
      </c>
      <c r="B13447">
        <v>6</v>
      </c>
      <c r="C13447">
        <v>2023</v>
      </c>
      <c r="D13447" t="s">
        <v>1291</v>
      </c>
      <c r="E13447" t="s">
        <v>112</v>
      </c>
      <c r="F13447" t="s">
        <v>210</v>
      </c>
      <c r="G13447" t="s">
        <v>1433</v>
      </c>
      <c r="H13447">
        <v>95422</v>
      </c>
      <c r="I13447">
        <v>322467</v>
      </c>
      <c r="J13447">
        <v>4149</v>
      </c>
      <c r="K13447">
        <v>228275</v>
      </c>
      <c r="L13447">
        <v>259500</v>
      </c>
      <c r="M13447" t="s">
        <v>2043</v>
      </c>
      <c r="N13447" t="s">
        <v>2046</v>
      </c>
      <c r="O13447" t="s">
        <v>2043</v>
      </c>
      <c r="P13447" t="s">
        <v>2046</v>
      </c>
    </row>
    <row r="13448" spans="1:16" x14ac:dyDescent="0.2">
      <c r="A13448" t="s">
        <v>1969</v>
      </c>
      <c r="B13448">
        <v>7</v>
      </c>
      <c r="C13448">
        <v>2023</v>
      </c>
      <c r="D13448" t="s">
        <v>65</v>
      </c>
      <c r="E13448" t="s">
        <v>2044</v>
      </c>
      <c r="F13448" t="s">
        <v>68</v>
      </c>
      <c r="G13448" t="s">
        <v>1408</v>
      </c>
      <c r="H13448">
        <v>675657</v>
      </c>
      <c r="I13448">
        <v>302089</v>
      </c>
      <c r="J13448">
        <v>22819</v>
      </c>
      <c r="K13448">
        <v>948452</v>
      </c>
      <c r="L13448">
        <v>383000</v>
      </c>
      <c r="M13448" t="s">
        <v>2043</v>
      </c>
      <c r="N13448" t="s">
        <v>2043</v>
      </c>
      <c r="O13448" t="s">
        <v>2043</v>
      </c>
      <c r="P13448" t="s">
        <v>2046</v>
      </c>
    </row>
    <row r="13449" spans="1:16" x14ac:dyDescent="0.2">
      <c r="A13449" t="s">
        <v>2058</v>
      </c>
      <c r="B13449">
        <v>8</v>
      </c>
      <c r="C13449">
        <v>2023</v>
      </c>
      <c r="D13449" t="s">
        <v>1363</v>
      </c>
      <c r="E13449" t="s">
        <v>2045</v>
      </c>
      <c r="F13449" t="s">
        <v>55</v>
      </c>
      <c r="G13449" t="s">
        <v>1543</v>
      </c>
      <c r="H13449">
        <v>1330201</v>
      </c>
      <c r="I13449">
        <v>282836</v>
      </c>
      <c r="J13449">
        <v>59972</v>
      </c>
      <c r="K13449">
        <v>365264</v>
      </c>
      <c r="L13449">
        <v>190234</v>
      </c>
      <c r="M13449" t="s">
        <v>2043</v>
      </c>
      <c r="N13449" t="s">
        <v>2043</v>
      </c>
      <c r="O13449" t="s">
        <v>2043</v>
      </c>
      <c r="P13449" t="s">
        <v>2046</v>
      </c>
    </row>
    <row r="13450" spans="1:16" x14ac:dyDescent="0.2">
      <c r="A13450" t="s">
        <v>1977</v>
      </c>
      <c r="B13450">
        <v>9</v>
      </c>
      <c r="C13450">
        <v>2023</v>
      </c>
      <c r="D13450" t="s">
        <v>972</v>
      </c>
      <c r="E13450" t="s">
        <v>112</v>
      </c>
      <c r="F13450" t="s">
        <v>22</v>
      </c>
      <c r="G13450" t="s">
        <v>1400</v>
      </c>
      <c r="H13450">
        <v>48757</v>
      </c>
      <c r="I13450">
        <v>263966</v>
      </c>
      <c r="J13450">
        <v>1114</v>
      </c>
      <c r="K13450">
        <v>63298</v>
      </c>
      <c r="L13450">
        <v>66500</v>
      </c>
      <c r="M13450" t="s">
        <v>2043</v>
      </c>
      <c r="N13450" t="s">
        <v>2043</v>
      </c>
      <c r="O13450" t="s">
        <v>2043</v>
      </c>
      <c r="P13450" t="s">
        <v>2046</v>
      </c>
    </row>
    <row r="13451" spans="1:16" x14ac:dyDescent="0.2">
      <c r="A13451" t="s">
        <v>1968</v>
      </c>
      <c r="B13451">
        <v>10</v>
      </c>
      <c r="C13451">
        <v>2023</v>
      </c>
      <c r="D13451" t="s">
        <v>21</v>
      </c>
      <c r="E13451" t="s">
        <v>920</v>
      </c>
      <c r="F13451" t="s">
        <v>55</v>
      </c>
      <c r="G13451" t="s">
        <v>1402</v>
      </c>
      <c r="H13451">
        <v>311093</v>
      </c>
      <c r="I13451">
        <v>246252</v>
      </c>
      <c r="J13451">
        <v>35465</v>
      </c>
      <c r="K13451">
        <v>257709</v>
      </c>
      <c r="L13451">
        <v>43846</v>
      </c>
      <c r="M13451" t="s">
        <v>2043</v>
      </c>
      <c r="N13451" t="s">
        <v>2043</v>
      </c>
      <c r="O13451" t="s">
        <v>2043</v>
      </c>
      <c r="P13451" t="s">
        <v>2046</v>
      </c>
    </row>
    <row r="13452" spans="1:16" x14ac:dyDescent="0.2">
      <c r="A13452" t="s">
        <v>1989</v>
      </c>
      <c r="B13452">
        <v>11</v>
      </c>
      <c r="C13452">
        <v>2023</v>
      </c>
      <c r="D13452" t="s">
        <v>972</v>
      </c>
      <c r="E13452" t="s">
        <v>112</v>
      </c>
      <c r="F13452" t="s">
        <v>98</v>
      </c>
      <c r="G13452" t="s">
        <v>2742</v>
      </c>
      <c r="H13452">
        <v>32384</v>
      </c>
      <c r="I13452">
        <v>238587</v>
      </c>
      <c r="J13452">
        <v>1699</v>
      </c>
      <c r="K13452">
        <v>56561</v>
      </c>
      <c r="L13452">
        <v>41500</v>
      </c>
      <c r="M13452" t="s">
        <v>2043</v>
      </c>
      <c r="N13452" t="s">
        <v>2043</v>
      </c>
      <c r="O13452" t="s">
        <v>2043</v>
      </c>
      <c r="P13452" t="s">
        <v>2046</v>
      </c>
    </row>
    <row r="13453" spans="1:16" x14ac:dyDescent="0.2">
      <c r="A13453" t="s">
        <v>1980</v>
      </c>
      <c r="B13453">
        <v>12</v>
      </c>
      <c r="C13453">
        <v>2023</v>
      </c>
      <c r="D13453" t="s">
        <v>24</v>
      </c>
      <c r="E13453" t="s">
        <v>2042</v>
      </c>
      <c r="F13453" t="s">
        <v>93</v>
      </c>
      <c r="G13453" t="s">
        <v>1420</v>
      </c>
      <c r="H13453">
        <v>220354</v>
      </c>
      <c r="I13453">
        <v>226954</v>
      </c>
      <c r="J13453">
        <v>5844</v>
      </c>
      <c r="K13453">
        <v>64166</v>
      </c>
      <c r="L13453">
        <v>304000</v>
      </c>
      <c r="M13453" t="s">
        <v>2043</v>
      </c>
      <c r="N13453" t="s">
        <v>2043</v>
      </c>
      <c r="O13453" t="s">
        <v>2043</v>
      </c>
      <c r="P13453" t="s">
        <v>2046</v>
      </c>
    </row>
    <row r="13454" spans="1:16" x14ac:dyDescent="0.2">
      <c r="A13454" t="s">
        <v>1992</v>
      </c>
      <c r="B13454">
        <v>13</v>
      </c>
      <c r="C13454">
        <v>2023</v>
      </c>
      <c r="D13454" t="s">
        <v>636</v>
      </c>
      <c r="E13454" t="s">
        <v>2045</v>
      </c>
      <c r="F13454" t="s">
        <v>93</v>
      </c>
      <c r="G13454" t="s">
        <v>1430</v>
      </c>
      <c r="H13454">
        <v>2146049</v>
      </c>
      <c r="I13454">
        <v>198270</v>
      </c>
      <c r="J13454">
        <v>72738</v>
      </c>
      <c r="K13454">
        <v>364840</v>
      </c>
      <c r="L13454">
        <v>221000</v>
      </c>
      <c r="M13454" t="s">
        <v>2043</v>
      </c>
      <c r="N13454" t="s">
        <v>2043</v>
      </c>
      <c r="O13454" t="s">
        <v>2043</v>
      </c>
      <c r="P13454" t="s">
        <v>2046</v>
      </c>
    </row>
    <row r="13455" spans="1:16" x14ac:dyDescent="0.2">
      <c r="A13455" t="s">
        <v>1983</v>
      </c>
      <c r="B13455">
        <v>14</v>
      </c>
      <c r="C13455">
        <v>2023</v>
      </c>
      <c r="D13455" t="s">
        <v>972</v>
      </c>
      <c r="E13455" t="s">
        <v>112</v>
      </c>
      <c r="F13455" t="s">
        <v>53</v>
      </c>
      <c r="G13455" t="s">
        <v>1414</v>
      </c>
      <c r="H13455">
        <v>19452</v>
      </c>
      <c r="I13455">
        <v>181364</v>
      </c>
      <c r="J13455">
        <v>933</v>
      </c>
      <c r="K13455">
        <v>43878</v>
      </c>
      <c r="L13455">
        <v>46035</v>
      </c>
      <c r="M13455" t="s">
        <v>2043</v>
      </c>
      <c r="N13455" t="s">
        <v>2043</v>
      </c>
      <c r="O13455" t="s">
        <v>2043</v>
      </c>
      <c r="P13455" t="s">
        <v>2046</v>
      </c>
    </row>
    <row r="13456" spans="1:16" x14ac:dyDescent="0.2">
      <c r="A13456" t="s">
        <v>2098</v>
      </c>
      <c r="B13456">
        <v>15</v>
      </c>
      <c r="C13456">
        <v>2023</v>
      </c>
      <c r="D13456" t="s">
        <v>1291</v>
      </c>
      <c r="E13456" t="s">
        <v>112</v>
      </c>
      <c r="F13456" t="s">
        <v>33</v>
      </c>
      <c r="G13456" t="s">
        <v>1895</v>
      </c>
      <c r="H13456">
        <v>75901</v>
      </c>
      <c r="I13456">
        <v>180516</v>
      </c>
      <c r="J13456">
        <v>6668</v>
      </c>
      <c r="K13456">
        <v>143932</v>
      </c>
      <c r="L13456">
        <v>70231</v>
      </c>
      <c r="M13456" t="s">
        <v>2043</v>
      </c>
      <c r="N13456" t="s">
        <v>2043</v>
      </c>
      <c r="O13456" t="s">
        <v>2043</v>
      </c>
      <c r="P13456" t="s">
        <v>2046</v>
      </c>
    </row>
    <row r="13457" spans="1:16" x14ac:dyDescent="0.2">
      <c r="A13457" t="s">
        <v>1986</v>
      </c>
      <c r="B13457">
        <v>16</v>
      </c>
      <c r="C13457">
        <v>2023</v>
      </c>
      <c r="D13457" t="s">
        <v>21</v>
      </c>
      <c r="E13457" t="s">
        <v>920</v>
      </c>
      <c r="F13457" t="s">
        <v>53</v>
      </c>
      <c r="G13457" t="s">
        <v>1888</v>
      </c>
      <c r="H13457">
        <v>59544</v>
      </c>
      <c r="I13457">
        <v>180012</v>
      </c>
      <c r="J13457">
        <v>14516</v>
      </c>
      <c r="K13457">
        <v>89904</v>
      </c>
      <c r="L13457">
        <v>17800</v>
      </c>
      <c r="M13457" t="s">
        <v>2043</v>
      </c>
      <c r="N13457" t="s">
        <v>2043</v>
      </c>
      <c r="O13457" t="s">
        <v>2043</v>
      </c>
      <c r="P13457" t="s">
        <v>2046</v>
      </c>
    </row>
    <row r="13458" spans="1:16" x14ac:dyDescent="0.2">
      <c r="A13458" t="s">
        <v>1937</v>
      </c>
      <c r="B13458">
        <v>17</v>
      </c>
      <c r="C13458">
        <v>2023</v>
      </c>
      <c r="D13458" t="s">
        <v>21</v>
      </c>
      <c r="E13458" t="s">
        <v>920</v>
      </c>
      <c r="F13458" t="s">
        <v>22</v>
      </c>
      <c r="G13458" t="s">
        <v>1403</v>
      </c>
      <c r="H13458">
        <v>46727</v>
      </c>
      <c r="I13458">
        <v>175702</v>
      </c>
      <c r="J13458">
        <v>11024</v>
      </c>
      <c r="K13458">
        <v>76442</v>
      </c>
      <c r="L13458">
        <v>13000</v>
      </c>
      <c r="M13458" t="s">
        <v>2043</v>
      </c>
      <c r="N13458" t="s">
        <v>2043</v>
      </c>
      <c r="O13458" t="s">
        <v>2043</v>
      </c>
      <c r="P13458" t="s">
        <v>2046</v>
      </c>
    </row>
    <row r="13459" spans="1:16" x14ac:dyDescent="0.2">
      <c r="A13459" t="s">
        <v>1974</v>
      </c>
      <c r="B13459">
        <v>18</v>
      </c>
      <c r="C13459">
        <v>2023</v>
      </c>
      <c r="D13459" t="s">
        <v>21</v>
      </c>
      <c r="E13459" t="s">
        <v>920</v>
      </c>
      <c r="F13459" t="s">
        <v>22</v>
      </c>
      <c r="G13459" t="s">
        <v>1411</v>
      </c>
      <c r="H13459">
        <v>51351</v>
      </c>
      <c r="I13459">
        <v>171189</v>
      </c>
      <c r="J13459">
        <v>11528</v>
      </c>
      <c r="K13459">
        <v>60982</v>
      </c>
      <c r="L13459">
        <v>9743</v>
      </c>
      <c r="M13459" t="s">
        <v>2043</v>
      </c>
      <c r="N13459" t="s">
        <v>2043</v>
      </c>
      <c r="O13459" t="s">
        <v>2043</v>
      </c>
      <c r="P13459" t="s">
        <v>2046</v>
      </c>
    </row>
    <row r="13460" spans="1:16" x14ac:dyDescent="0.2">
      <c r="A13460" t="s">
        <v>1972</v>
      </c>
      <c r="B13460">
        <v>19</v>
      </c>
      <c r="C13460">
        <v>2023</v>
      </c>
      <c r="D13460" t="s">
        <v>17</v>
      </c>
      <c r="E13460" t="s">
        <v>17</v>
      </c>
      <c r="F13460" t="s">
        <v>18</v>
      </c>
      <c r="G13460" t="s">
        <v>1405</v>
      </c>
      <c r="H13460">
        <v>50400</v>
      </c>
      <c r="I13460">
        <v>158057</v>
      </c>
      <c r="J13460">
        <v>1981</v>
      </c>
      <c r="K13460">
        <v>255884</v>
      </c>
      <c r="L13460">
        <v>173000</v>
      </c>
      <c r="M13460" t="s">
        <v>2043</v>
      </c>
      <c r="N13460" t="s">
        <v>2043</v>
      </c>
      <c r="O13460" t="s">
        <v>2043</v>
      </c>
      <c r="P13460" t="s">
        <v>2046</v>
      </c>
    </row>
    <row r="13461" spans="1:16" x14ac:dyDescent="0.2">
      <c r="A13461" t="s">
        <v>1991</v>
      </c>
      <c r="B13461">
        <v>20</v>
      </c>
      <c r="C13461">
        <v>2023</v>
      </c>
      <c r="D13461" t="s">
        <v>1830</v>
      </c>
      <c r="E13461" t="s">
        <v>2042</v>
      </c>
      <c r="F13461" t="s">
        <v>86</v>
      </c>
      <c r="G13461" t="s">
        <v>1412</v>
      </c>
      <c r="H13461">
        <v>299534</v>
      </c>
      <c r="I13461">
        <v>157403</v>
      </c>
      <c r="J13461">
        <v>17105</v>
      </c>
      <c r="K13461">
        <v>76445</v>
      </c>
      <c r="L13461">
        <v>471600</v>
      </c>
      <c r="M13461" t="s">
        <v>2043</v>
      </c>
      <c r="N13461" t="s">
        <v>2043</v>
      </c>
      <c r="O13461" t="s">
        <v>2043</v>
      </c>
      <c r="P13461" t="s">
        <v>2046</v>
      </c>
    </row>
    <row r="13462" spans="1:16" x14ac:dyDescent="0.2">
      <c r="A13462" t="s">
        <v>1971</v>
      </c>
      <c r="B13462">
        <v>21</v>
      </c>
      <c r="C13462">
        <v>2023</v>
      </c>
      <c r="D13462" t="s">
        <v>17</v>
      </c>
      <c r="E13462" t="s">
        <v>17</v>
      </c>
      <c r="F13462" t="s">
        <v>18</v>
      </c>
      <c r="G13462" t="s">
        <v>1401</v>
      </c>
      <c r="H13462">
        <v>51155</v>
      </c>
      <c r="I13462">
        <v>156735</v>
      </c>
      <c r="J13462">
        <v>9934</v>
      </c>
      <c r="K13462">
        <v>264037</v>
      </c>
      <c r="L13462">
        <v>167000</v>
      </c>
      <c r="M13462" t="s">
        <v>2043</v>
      </c>
      <c r="N13462" t="s">
        <v>2046</v>
      </c>
      <c r="O13462" t="s">
        <v>2043</v>
      </c>
      <c r="P13462" t="s">
        <v>2046</v>
      </c>
    </row>
    <row r="13463" spans="1:16" x14ac:dyDescent="0.2">
      <c r="A13463" t="s">
        <v>2643</v>
      </c>
      <c r="B13463">
        <v>22</v>
      </c>
      <c r="C13463">
        <v>2023</v>
      </c>
      <c r="D13463" t="s">
        <v>1288</v>
      </c>
      <c r="E13463" t="s">
        <v>112</v>
      </c>
      <c r="F13463" t="s">
        <v>255</v>
      </c>
      <c r="G13463" t="s">
        <v>1423</v>
      </c>
      <c r="H13463">
        <v>109098</v>
      </c>
      <c r="I13463">
        <v>156595</v>
      </c>
      <c r="J13463">
        <v>6025</v>
      </c>
      <c r="K13463">
        <v>102772</v>
      </c>
      <c r="L13463">
        <v>102300</v>
      </c>
      <c r="M13463" t="s">
        <v>2043</v>
      </c>
      <c r="N13463" t="s">
        <v>2046</v>
      </c>
      <c r="O13463" t="s">
        <v>2043</v>
      </c>
      <c r="P13463" t="s">
        <v>2046</v>
      </c>
    </row>
    <row r="13464" spans="1:16" x14ac:dyDescent="0.2">
      <c r="A13464" t="s">
        <v>2567</v>
      </c>
      <c r="B13464">
        <v>23</v>
      </c>
      <c r="C13464">
        <v>2023</v>
      </c>
      <c r="D13464" t="s">
        <v>57</v>
      </c>
      <c r="E13464" t="s">
        <v>2044</v>
      </c>
      <c r="F13464" t="s">
        <v>28</v>
      </c>
      <c r="G13464" t="s">
        <v>1406</v>
      </c>
      <c r="H13464">
        <v>383549</v>
      </c>
      <c r="I13464">
        <v>154792</v>
      </c>
      <c r="J13464">
        <v>37676</v>
      </c>
      <c r="K13464">
        <v>3665743</v>
      </c>
      <c r="L13464">
        <v>293723</v>
      </c>
      <c r="M13464" t="s">
        <v>2043</v>
      </c>
      <c r="N13464" t="s">
        <v>2043</v>
      </c>
      <c r="O13464" t="s">
        <v>2043</v>
      </c>
      <c r="P13464" t="s">
        <v>2046</v>
      </c>
    </row>
    <row r="13465" spans="1:16" x14ac:dyDescent="0.2">
      <c r="A13465" t="s">
        <v>1985</v>
      </c>
      <c r="B13465">
        <v>24</v>
      </c>
      <c r="C13465">
        <v>2023</v>
      </c>
      <c r="D13465" t="s">
        <v>70</v>
      </c>
      <c r="E13465" t="s">
        <v>70</v>
      </c>
      <c r="F13465" t="s">
        <v>53</v>
      </c>
      <c r="G13465" t="s">
        <v>1416</v>
      </c>
      <c r="H13465">
        <v>35421</v>
      </c>
      <c r="I13465">
        <v>148258</v>
      </c>
      <c r="J13465">
        <v>2244</v>
      </c>
      <c r="K13465">
        <v>49623</v>
      </c>
      <c r="L13465">
        <v>430000</v>
      </c>
      <c r="M13465" t="s">
        <v>2043</v>
      </c>
      <c r="N13465" t="s">
        <v>2043</v>
      </c>
      <c r="O13465" t="s">
        <v>2043</v>
      </c>
      <c r="P13465" t="s">
        <v>2046</v>
      </c>
    </row>
    <row r="13466" spans="1:16" x14ac:dyDescent="0.2">
      <c r="A13466" t="s">
        <v>2180</v>
      </c>
      <c r="B13466">
        <v>25</v>
      </c>
      <c r="C13466">
        <v>2023</v>
      </c>
      <c r="D13466" t="s">
        <v>1288</v>
      </c>
      <c r="E13466" t="s">
        <v>112</v>
      </c>
      <c r="F13466" t="s">
        <v>142</v>
      </c>
      <c r="G13466" t="s">
        <v>1480</v>
      </c>
      <c r="H13466">
        <v>34810</v>
      </c>
      <c r="I13466">
        <v>144547</v>
      </c>
      <c r="J13466">
        <v>1202</v>
      </c>
      <c r="K13466">
        <v>76870</v>
      </c>
      <c r="L13466">
        <v>74300</v>
      </c>
      <c r="M13466" t="s">
        <v>2043</v>
      </c>
      <c r="N13466" t="s">
        <v>2046</v>
      </c>
      <c r="O13466" t="s">
        <v>2043</v>
      </c>
      <c r="P13466" t="s">
        <v>2046</v>
      </c>
    </row>
    <row r="13467" spans="1:16" x14ac:dyDescent="0.2">
      <c r="A13467" t="s">
        <v>1978</v>
      </c>
      <c r="B13467">
        <v>26</v>
      </c>
      <c r="C13467">
        <v>2023</v>
      </c>
      <c r="D13467" t="s">
        <v>27</v>
      </c>
      <c r="E13467" t="s">
        <v>27</v>
      </c>
      <c r="F13467" t="s">
        <v>28</v>
      </c>
      <c r="G13467" t="s">
        <v>1406</v>
      </c>
      <c r="H13467">
        <v>163333</v>
      </c>
      <c r="I13467">
        <v>136835</v>
      </c>
      <c r="J13467">
        <v>21256</v>
      </c>
      <c r="K13467">
        <v>379680</v>
      </c>
      <c r="L13467">
        <v>117100</v>
      </c>
      <c r="M13467" t="s">
        <v>2043</v>
      </c>
      <c r="N13467" t="s">
        <v>2043</v>
      </c>
      <c r="O13467" t="s">
        <v>2043</v>
      </c>
      <c r="P13467" t="s">
        <v>2046</v>
      </c>
    </row>
    <row r="13468" spans="1:16" x14ac:dyDescent="0.2">
      <c r="A13468" t="s">
        <v>2473</v>
      </c>
      <c r="B13468">
        <v>27</v>
      </c>
      <c r="C13468">
        <v>2023</v>
      </c>
      <c r="D13468" t="s">
        <v>70</v>
      </c>
      <c r="E13468" t="s">
        <v>70</v>
      </c>
      <c r="F13468" t="s">
        <v>44</v>
      </c>
      <c r="G13468" t="s">
        <v>1428</v>
      </c>
      <c r="H13468">
        <v>29836</v>
      </c>
      <c r="I13468">
        <v>132703</v>
      </c>
      <c r="J13468">
        <v>4337</v>
      </c>
      <c r="K13468">
        <v>90124</v>
      </c>
      <c r="L13468">
        <v>262500</v>
      </c>
      <c r="M13468" t="s">
        <v>2043</v>
      </c>
      <c r="N13468" t="s">
        <v>2046</v>
      </c>
      <c r="O13468" t="s">
        <v>2043</v>
      </c>
      <c r="P13468" t="s">
        <v>2046</v>
      </c>
    </row>
    <row r="13469" spans="1:16" x14ac:dyDescent="0.2">
      <c r="A13469" t="s">
        <v>607</v>
      </c>
      <c r="B13469">
        <v>28</v>
      </c>
      <c r="C13469">
        <v>2023</v>
      </c>
      <c r="D13469" t="s">
        <v>79</v>
      </c>
      <c r="E13469" t="s">
        <v>2044</v>
      </c>
      <c r="F13469" t="s">
        <v>80</v>
      </c>
      <c r="G13469" t="s">
        <v>1553</v>
      </c>
      <c r="H13469">
        <v>475</v>
      </c>
      <c r="I13469">
        <v>121596</v>
      </c>
      <c r="J13469">
        <v>12923</v>
      </c>
      <c r="K13469">
        <v>4305288</v>
      </c>
      <c r="L13469">
        <v>8000</v>
      </c>
      <c r="M13469" t="s">
        <v>2043</v>
      </c>
      <c r="N13469" t="s">
        <v>2046</v>
      </c>
      <c r="O13469" t="s">
        <v>2043</v>
      </c>
      <c r="P13469" t="s">
        <v>2046</v>
      </c>
    </row>
    <row r="13470" spans="1:16" x14ac:dyDescent="0.2">
      <c r="A13470" t="s">
        <v>1998</v>
      </c>
      <c r="B13470">
        <v>29</v>
      </c>
      <c r="C13470">
        <v>2023</v>
      </c>
      <c r="D13470" t="s">
        <v>27</v>
      </c>
      <c r="E13470" t="s">
        <v>27</v>
      </c>
      <c r="F13470" t="s">
        <v>98</v>
      </c>
      <c r="G13470" t="s">
        <v>1442</v>
      </c>
      <c r="H13470">
        <v>159831</v>
      </c>
      <c r="I13470">
        <v>121427</v>
      </c>
      <c r="J13470">
        <v>5370</v>
      </c>
      <c r="K13470">
        <v>257275</v>
      </c>
      <c r="L13470">
        <v>186000</v>
      </c>
      <c r="M13470" t="s">
        <v>2043</v>
      </c>
      <c r="N13470" t="s">
        <v>2043</v>
      </c>
      <c r="O13470" t="s">
        <v>2043</v>
      </c>
      <c r="P13470" t="s">
        <v>2046</v>
      </c>
    </row>
    <row r="13471" spans="1:16" x14ac:dyDescent="0.2">
      <c r="A13471" t="s">
        <v>1170</v>
      </c>
      <c r="B13471">
        <v>30</v>
      </c>
      <c r="C13471">
        <v>2023</v>
      </c>
      <c r="D13471" t="s">
        <v>27</v>
      </c>
      <c r="E13471" t="s">
        <v>27</v>
      </c>
      <c r="F13471" t="s">
        <v>22</v>
      </c>
      <c r="G13471" t="s">
        <v>1502</v>
      </c>
      <c r="H13471">
        <v>137250</v>
      </c>
      <c r="I13471">
        <v>120741</v>
      </c>
      <c r="J13471">
        <v>8524</v>
      </c>
      <c r="K13471">
        <v>402853</v>
      </c>
      <c r="L13471">
        <v>160700</v>
      </c>
      <c r="M13471" t="s">
        <v>2043</v>
      </c>
      <c r="N13471" t="s">
        <v>2043</v>
      </c>
      <c r="O13471" t="s">
        <v>2043</v>
      </c>
      <c r="P13471" t="s">
        <v>2046</v>
      </c>
    </row>
    <row r="13472" spans="1:16" x14ac:dyDescent="0.2">
      <c r="A13472" t="s">
        <v>2645</v>
      </c>
      <c r="B13472">
        <v>31</v>
      </c>
      <c r="C13472">
        <v>2023</v>
      </c>
      <c r="D13472" t="s">
        <v>1363</v>
      </c>
      <c r="E13472" t="s">
        <v>2045</v>
      </c>
      <c r="F13472" t="s">
        <v>55</v>
      </c>
      <c r="G13472" t="s">
        <v>1718</v>
      </c>
      <c r="H13472">
        <v>549484</v>
      </c>
      <c r="I13472">
        <v>116609</v>
      </c>
      <c r="J13472">
        <v>23200</v>
      </c>
      <c r="K13472">
        <v>185727</v>
      </c>
      <c r="L13472">
        <v>86482</v>
      </c>
      <c r="M13472" t="s">
        <v>2046</v>
      </c>
      <c r="N13472" t="s">
        <v>2043</v>
      </c>
      <c r="O13472" t="s">
        <v>2043</v>
      </c>
      <c r="P13472" t="s">
        <v>2046</v>
      </c>
    </row>
    <row r="13473" spans="1:16" x14ac:dyDescent="0.2">
      <c r="A13473" t="s">
        <v>1982</v>
      </c>
      <c r="B13473">
        <v>32</v>
      </c>
      <c r="C13473">
        <v>2023</v>
      </c>
      <c r="D13473" t="s">
        <v>57</v>
      </c>
      <c r="E13473" t="s">
        <v>2044</v>
      </c>
      <c r="F13473" t="s">
        <v>125</v>
      </c>
      <c r="G13473" t="s">
        <v>1407</v>
      </c>
      <c r="H13473">
        <v>228780</v>
      </c>
      <c r="I13473">
        <v>115053</v>
      </c>
      <c r="J13473">
        <v>27528</v>
      </c>
      <c r="K13473">
        <v>3051375</v>
      </c>
      <c r="L13473">
        <v>216823</v>
      </c>
      <c r="M13473" t="s">
        <v>2043</v>
      </c>
      <c r="N13473" t="s">
        <v>2043</v>
      </c>
      <c r="O13473" t="s">
        <v>2043</v>
      </c>
      <c r="P13473" t="s">
        <v>2046</v>
      </c>
    </row>
    <row r="13474" spans="1:16" x14ac:dyDescent="0.2">
      <c r="A13474" t="s">
        <v>877</v>
      </c>
      <c r="B13474">
        <v>33</v>
      </c>
      <c r="C13474">
        <v>2023</v>
      </c>
      <c r="D13474" t="s">
        <v>24</v>
      </c>
      <c r="E13474" t="s">
        <v>2042</v>
      </c>
      <c r="F13474" t="s">
        <v>72</v>
      </c>
      <c r="G13474" t="s">
        <v>1421</v>
      </c>
      <c r="H13474">
        <v>76250</v>
      </c>
      <c r="I13474">
        <v>109120</v>
      </c>
      <c r="J13474">
        <v>2780</v>
      </c>
      <c r="K13474">
        <v>53335</v>
      </c>
      <c r="L13474">
        <v>440000</v>
      </c>
      <c r="M13474" t="s">
        <v>2043</v>
      </c>
      <c r="N13474" t="s">
        <v>2043</v>
      </c>
      <c r="O13474" t="s">
        <v>2043</v>
      </c>
      <c r="P13474" t="s">
        <v>2046</v>
      </c>
    </row>
    <row r="13475" spans="1:16" x14ac:dyDescent="0.2">
      <c r="A13475" t="s">
        <v>2524</v>
      </c>
      <c r="B13475">
        <v>34</v>
      </c>
      <c r="C13475">
        <v>2023</v>
      </c>
      <c r="D13475" t="s">
        <v>30</v>
      </c>
      <c r="E13475" t="s">
        <v>2045</v>
      </c>
      <c r="F13475" t="s">
        <v>22</v>
      </c>
      <c r="G13475" t="s">
        <v>1422</v>
      </c>
      <c r="H13475">
        <v>29402</v>
      </c>
      <c r="I13475">
        <v>102301</v>
      </c>
      <c r="J13475">
        <v>2442</v>
      </c>
      <c r="K13475">
        <v>89611</v>
      </c>
      <c r="L13475">
        <v>133000</v>
      </c>
      <c r="M13475" t="s">
        <v>2046</v>
      </c>
      <c r="N13475" t="s">
        <v>2043</v>
      </c>
      <c r="O13475" t="s">
        <v>2043</v>
      </c>
      <c r="P13475" t="s">
        <v>2046</v>
      </c>
    </row>
    <row r="13476" spans="1:16" x14ac:dyDescent="0.2">
      <c r="A13476" t="s">
        <v>1988</v>
      </c>
      <c r="B13476">
        <v>35</v>
      </c>
      <c r="C13476">
        <v>2023</v>
      </c>
      <c r="D13476" t="s">
        <v>987</v>
      </c>
      <c r="E13476" t="s">
        <v>2055</v>
      </c>
      <c r="F13476" t="s">
        <v>44</v>
      </c>
      <c r="G13476" t="s">
        <v>1417</v>
      </c>
      <c r="H13476">
        <v>43530</v>
      </c>
      <c r="I13476">
        <v>101556</v>
      </c>
      <c r="J13476">
        <v>4340</v>
      </c>
      <c r="K13476">
        <v>59774</v>
      </c>
      <c r="L13476">
        <v>41181</v>
      </c>
      <c r="M13476" t="s">
        <v>2043</v>
      </c>
      <c r="N13476" t="s">
        <v>2043</v>
      </c>
      <c r="O13476" t="s">
        <v>2043</v>
      </c>
      <c r="P13476" t="s">
        <v>2046</v>
      </c>
    </row>
    <row r="13477" spans="1:16" x14ac:dyDescent="0.2">
      <c r="A13477" t="s">
        <v>1987</v>
      </c>
      <c r="B13477">
        <v>36</v>
      </c>
      <c r="C13477">
        <v>2023</v>
      </c>
      <c r="D13477" t="s">
        <v>57</v>
      </c>
      <c r="E13477" t="s">
        <v>2044</v>
      </c>
      <c r="F13477" t="s">
        <v>28</v>
      </c>
      <c r="G13477" t="s">
        <v>1406</v>
      </c>
      <c r="H13477">
        <v>91270</v>
      </c>
      <c r="I13477">
        <v>101078</v>
      </c>
      <c r="J13477">
        <v>14845</v>
      </c>
      <c r="K13477">
        <v>2416676</v>
      </c>
      <c r="L13477">
        <v>238104</v>
      </c>
      <c r="M13477" t="s">
        <v>2043</v>
      </c>
      <c r="N13477" t="s">
        <v>2046</v>
      </c>
      <c r="O13477" t="s">
        <v>2043</v>
      </c>
      <c r="P13477" t="s">
        <v>2046</v>
      </c>
    </row>
    <row r="13478" spans="1:16" x14ac:dyDescent="0.2">
      <c r="A13478" t="s">
        <v>2060</v>
      </c>
      <c r="B13478">
        <v>37</v>
      </c>
      <c r="C13478">
        <v>2023</v>
      </c>
      <c r="D13478" t="s">
        <v>85</v>
      </c>
      <c r="E13478" t="s">
        <v>2061</v>
      </c>
      <c r="F13478" t="s">
        <v>86</v>
      </c>
      <c r="G13478" t="s">
        <v>1412</v>
      </c>
      <c r="H13478">
        <v>166189</v>
      </c>
      <c r="I13478">
        <v>100338</v>
      </c>
      <c r="J13478">
        <v>11548</v>
      </c>
      <c r="K13478">
        <v>71124</v>
      </c>
      <c r="L13478">
        <v>404700</v>
      </c>
      <c r="M13478" t="s">
        <v>2043</v>
      </c>
      <c r="N13478" t="s">
        <v>2046</v>
      </c>
      <c r="O13478" t="s">
        <v>2043</v>
      </c>
      <c r="P13478" t="s">
        <v>2046</v>
      </c>
    </row>
    <row r="13479" spans="1:16" x14ac:dyDescent="0.2">
      <c r="A13479" t="s">
        <v>2003</v>
      </c>
      <c r="B13479">
        <v>38</v>
      </c>
      <c r="C13479">
        <v>2023</v>
      </c>
      <c r="D13479" t="s">
        <v>100</v>
      </c>
      <c r="E13479" t="s">
        <v>112</v>
      </c>
      <c r="F13479" t="s">
        <v>28</v>
      </c>
      <c r="G13479" t="s">
        <v>1406</v>
      </c>
      <c r="H13479">
        <v>230292</v>
      </c>
      <c r="I13479">
        <v>100330</v>
      </c>
      <c r="J13479">
        <v>31372</v>
      </c>
      <c r="K13479">
        <v>197205</v>
      </c>
      <c r="L13479">
        <v>83000</v>
      </c>
      <c r="M13479" t="s">
        <v>2043</v>
      </c>
      <c r="N13479" t="s">
        <v>2043</v>
      </c>
      <c r="O13479" t="s">
        <v>2043</v>
      </c>
      <c r="P13479" t="s">
        <v>2046</v>
      </c>
    </row>
    <row r="13480" spans="1:16" x14ac:dyDescent="0.2">
      <c r="A13480" t="s">
        <v>2062</v>
      </c>
      <c r="B13480">
        <v>39</v>
      </c>
      <c r="C13480">
        <v>2023</v>
      </c>
      <c r="D13480" t="s">
        <v>1830</v>
      </c>
      <c r="E13480" t="s">
        <v>2042</v>
      </c>
      <c r="F13480" t="s">
        <v>125</v>
      </c>
      <c r="G13480" t="s">
        <v>1429</v>
      </c>
      <c r="H13480">
        <v>119253</v>
      </c>
      <c r="I13480">
        <v>97059</v>
      </c>
      <c r="J13480">
        <v>6437</v>
      </c>
      <c r="K13480">
        <v>43708</v>
      </c>
      <c r="L13480">
        <v>244500</v>
      </c>
      <c r="M13480" t="s">
        <v>2043</v>
      </c>
      <c r="N13480" t="s">
        <v>2043</v>
      </c>
      <c r="O13480" t="s">
        <v>2043</v>
      </c>
      <c r="P13480" t="s">
        <v>2046</v>
      </c>
    </row>
    <row r="13481" spans="1:16" x14ac:dyDescent="0.2">
      <c r="A13481" t="s">
        <v>99</v>
      </c>
      <c r="B13481">
        <v>40</v>
      </c>
      <c r="C13481">
        <v>2023</v>
      </c>
      <c r="D13481" t="s">
        <v>100</v>
      </c>
      <c r="E13481" t="s">
        <v>112</v>
      </c>
      <c r="F13481" t="s">
        <v>41</v>
      </c>
      <c r="G13481" t="s">
        <v>1424</v>
      </c>
      <c r="H13481">
        <v>483576</v>
      </c>
      <c r="I13481">
        <v>94943</v>
      </c>
      <c r="J13481">
        <v>17941</v>
      </c>
      <c r="K13481">
        <v>187378</v>
      </c>
      <c r="L13481">
        <v>152700</v>
      </c>
      <c r="M13481" t="s">
        <v>2043</v>
      </c>
      <c r="N13481" t="s">
        <v>2043</v>
      </c>
      <c r="O13481" t="s">
        <v>2043</v>
      </c>
      <c r="P13481" t="s">
        <v>2046</v>
      </c>
    </row>
    <row r="13482" spans="1:16" x14ac:dyDescent="0.2">
      <c r="A13482" t="s">
        <v>2075</v>
      </c>
      <c r="B13482">
        <v>41</v>
      </c>
      <c r="C13482">
        <v>2023</v>
      </c>
      <c r="D13482" t="s">
        <v>85</v>
      </c>
      <c r="E13482" t="s">
        <v>2061</v>
      </c>
      <c r="F13482" t="s">
        <v>113</v>
      </c>
      <c r="G13482" t="s">
        <v>1449</v>
      </c>
      <c r="H13482">
        <v>57431</v>
      </c>
      <c r="I13482">
        <v>93512</v>
      </c>
      <c r="J13482">
        <v>3826</v>
      </c>
      <c r="K13482">
        <v>85994</v>
      </c>
      <c r="L13482">
        <v>464400</v>
      </c>
      <c r="M13482" t="s">
        <v>2043</v>
      </c>
      <c r="N13482" t="s">
        <v>2043</v>
      </c>
      <c r="O13482" t="s">
        <v>2043</v>
      </c>
      <c r="P13482" t="s">
        <v>2046</v>
      </c>
    </row>
    <row r="13483" spans="1:16" x14ac:dyDescent="0.2">
      <c r="A13483" t="s">
        <v>2068</v>
      </c>
      <c r="B13483">
        <v>42</v>
      </c>
      <c r="C13483">
        <v>2023</v>
      </c>
      <c r="D13483" t="s">
        <v>1288</v>
      </c>
      <c r="E13483" t="s">
        <v>112</v>
      </c>
      <c r="F13483" t="s">
        <v>190</v>
      </c>
      <c r="G13483" t="s">
        <v>1476</v>
      </c>
      <c r="H13483">
        <v>60719</v>
      </c>
      <c r="I13483">
        <v>92870</v>
      </c>
      <c r="J13483">
        <v>2806</v>
      </c>
      <c r="K13483">
        <v>43055</v>
      </c>
      <c r="L13483">
        <v>67100</v>
      </c>
      <c r="M13483" t="s">
        <v>2043</v>
      </c>
      <c r="N13483" t="s">
        <v>2043</v>
      </c>
      <c r="O13483" t="s">
        <v>2043</v>
      </c>
      <c r="P13483" t="s">
        <v>2046</v>
      </c>
    </row>
    <row r="13484" spans="1:16" x14ac:dyDescent="0.2">
      <c r="A13484" t="s">
        <v>2616</v>
      </c>
      <c r="B13484">
        <v>43</v>
      </c>
      <c r="C13484">
        <v>2023</v>
      </c>
      <c r="D13484" t="s">
        <v>223</v>
      </c>
      <c r="E13484" t="s">
        <v>920</v>
      </c>
      <c r="F13484" t="s">
        <v>22</v>
      </c>
      <c r="G13484" t="s">
        <v>1502</v>
      </c>
      <c r="H13484">
        <v>38590</v>
      </c>
      <c r="I13484">
        <v>89876</v>
      </c>
      <c r="J13484">
        <v>4756</v>
      </c>
      <c r="K13484">
        <v>105643</v>
      </c>
      <c r="L13484">
        <v>12565</v>
      </c>
      <c r="M13484" t="s">
        <v>2043</v>
      </c>
      <c r="N13484" t="s">
        <v>2043</v>
      </c>
      <c r="O13484" t="s">
        <v>2043</v>
      </c>
      <c r="P13484" t="s">
        <v>2046</v>
      </c>
    </row>
    <row r="13485" spans="1:16" x14ac:dyDescent="0.2">
      <c r="A13485" t="s">
        <v>2614</v>
      </c>
      <c r="B13485">
        <v>44</v>
      </c>
      <c r="C13485">
        <v>2023</v>
      </c>
      <c r="D13485" t="s">
        <v>43</v>
      </c>
      <c r="E13485" t="s">
        <v>2044</v>
      </c>
      <c r="F13485" t="s">
        <v>44</v>
      </c>
      <c r="G13485" t="s">
        <v>1419</v>
      </c>
      <c r="I13485">
        <v>89328</v>
      </c>
      <c r="J13485">
        <v>6654</v>
      </c>
      <c r="K13485">
        <v>318243</v>
      </c>
      <c r="L13485">
        <v>60519</v>
      </c>
      <c r="M13485" t="s">
        <v>2043</v>
      </c>
      <c r="N13485" t="s">
        <v>2043</v>
      </c>
      <c r="O13485" t="s">
        <v>2043</v>
      </c>
      <c r="P13485" t="s">
        <v>2046</v>
      </c>
    </row>
    <row r="13486" spans="1:16" x14ac:dyDescent="0.2">
      <c r="A13486" t="s">
        <v>808</v>
      </c>
      <c r="B13486">
        <v>45</v>
      </c>
      <c r="C13486">
        <v>2023</v>
      </c>
      <c r="D13486" t="s">
        <v>79</v>
      </c>
      <c r="E13486" t="s">
        <v>2044</v>
      </c>
      <c r="F13486" t="s">
        <v>35</v>
      </c>
      <c r="G13486" t="s">
        <v>1431</v>
      </c>
      <c r="H13486">
        <v>266</v>
      </c>
      <c r="I13486">
        <v>86717</v>
      </c>
      <c r="J13486">
        <v>9327</v>
      </c>
      <c r="K13486">
        <v>3208333</v>
      </c>
      <c r="L13486">
        <v>7819</v>
      </c>
      <c r="M13486" t="s">
        <v>2043</v>
      </c>
      <c r="N13486" t="s">
        <v>2043</v>
      </c>
      <c r="O13486" t="s">
        <v>2043</v>
      </c>
      <c r="P13486" t="s">
        <v>2046</v>
      </c>
    </row>
    <row r="13487" spans="1:16" x14ac:dyDescent="0.2">
      <c r="A13487" t="s">
        <v>1997</v>
      </c>
      <c r="B13487">
        <v>46</v>
      </c>
      <c r="C13487">
        <v>2023</v>
      </c>
      <c r="D13487" t="s">
        <v>980</v>
      </c>
      <c r="E13487" t="s">
        <v>2055</v>
      </c>
      <c r="F13487" t="s">
        <v>28</v>
      </c>
      <c r="G13487" t="s">
        <v>1445</v>
      </c>
      <c r="H13487">
        <v>251085</v>
      </c>
      <c r="I13487">
        <v>86392</v>
      </c>
      <c r="J13487">
        <v>8910</v>
      </c>
      <c r="K13487">
        <v>92187</v>
      </c>
      <c r="L13487">
        <v>315000</v>
      </c>
      <c r="M13487" t="s">
        <v>2043</v>
      </c>
      <c r="N13487" t="s">
        <v>2043</v>
      </c>
      <c r="O13487" t="s">
        <v>2043</v>
      </c>
      <c r="P13487" t="s">
        <v>2046</v>
      </c>
    </row>
    <row r="13488" spans="1:16" x14ac:dyDescent="0.2">
      <c r="A13488" t="s">
        <v>1238</v>
      </c>
      <c r="B13488">
        <v>47</v>
      </c>
      <c r="C13488">
        <v>2023</v>
      </c>
      <c r="D13488" t="s">
        <v>57</v>
      </c>
      <c r="E13488" t="s">
        <v>2044</v>
      </c>
      <c r="F13488" t="s">
        <v>55</v>
      </c>
      <c r="G13488" t="s">
        <v>1413</v>
      </c>
      <c r="H13488">
        <v>141188</v>
      </c>
      <c r="I13488">
        <v>82859</v>
      </c>
      <c r="J13488">
        <v>13182</v>
      </c>
      <c r="K13488">
        <v>1881016</v>
      </c>
      <c r="L13488">
        <v>238000</v>
      </c>
      <c r="M13488" t="s">
        <v>2043</v>
      </c>
      <c r="N13488" t="s">
        <v>2043</v>
      </c>
      <c r="O13488" t="s">
        <v>2043</v>
      </c>
      <c r="P13488" t="s">
        <v>2046</v>
      </c>
    </row>
    <row r="13489" spans="1:16" x14ac:dyDescent="0.2">
      <c r="A13489" t="s">
        <v>2066</v>
      </c>
      <c r="B13489">
        <v>48</v>
      </c>
      <c r="C13489">
        <v>2023</v>
      </c>
      <c r="D13489" t="s">
        <v>175</v>
      </c>
      <c r="E13489" t="s">
        <v>2067</v>
      </c>
      <c r="F13489" t="s">
        <v>55</v>
      </c>
      <c r="G13489" t="s">
        <v>1446</v>
      </c>
      <c r="H13489">
        <v>182920</v>
      </c>
      <c r="I13489">
        <v>82722</v>
      </c>
      <c r="J13489">
        <v>3145</v>
      </c>
      <c r="K13489">
        <v>203631</v>
      </c>
      <c r="L13489">
        <v>195800</v>
      </c>
      <c r="M13489" t="s">
        <v>2043</v>
      </c>
      <c r="N13489" t="s">
        <v>2043</v>
      </c>
      <c r="O13489" t="s">
        <v>2043</v>
      </c>
      <c r="P13489" t="s">
        <v>2046</v>
      </c>
    </row>
    <row r="13490" spans="1:16" x14ac:dyDescent="0.2">
      <c r="A13490" t="s">
        <v>1169</v>
      </c>
      <c r="B13490">
        <v>49</v>
      </c>
      <c r="C13490">
        <v>2023</v>
      </c>
      <c r="D13490" t="s">
        <v>488</v>
      </c>
      <c r="E13490" t="s">
        <v>920</v>
      </c>
      <c r="F13490" t="s">
        <v>22</v>
      </c>
      <c r="G13490" t="s">
        <v>1403</v>
      </c>
      <c r="H13490">
        <v>120777</v>
      </c>
      <c r="I13490">
        <v>82156</v>
      </c>
      <c r="J13490">
        <v>18680</v>
      </c>
      <c r="K13490">
        <v>93829</v>
      </c>
      <c r="L13490">
        <v>9500</v>
      </c>
      <c r="M13490" t="s">
        <v>2043</v>
      </c>
      <c r="N13490" t="s">
        <v>2043</v>
      </c>
      <c r="O13490" t="s">
        <v>2043</v>
      </c>
      <c r="P13490" t="s">
        <v>2046</v>
      </c>
    </row>
    <row r="13491" spans="1:16" x14ac:dyDescent="0.2">
      <c r="A13491" t="s">
        <v>2539</v>
      </c>
      <c r="B13491">
        <v>50</v>
      </c>
      <c r="C13491">
        <v>2023</v>
      </c>
      <c r="D13491" t="s">
        <v>17</v>
      </c>
      <c r="E13491" t="s">
        <v>17</v>
      </c>
      <c r="F13491" t="s">
        <v>22</v>
      </c>
      <c r="G13491" t="s">
        <v>1617</v>
      </c>
      <c r="H13491">
        <v>656425</v>
      </c>
      <c r="I13491">
        <v>81462</v>
      </c>
      <c r="J13491">
        <v>12556</v>
      </c>
      <c r="K13491">
        <v>82338</v>
      </c>
      <c r="L13491">
        <v>127855</v>
      </c>
      <c r="M13491" t="s">
        <v>2046</v>
      </c>
      <c r="N13491" t="s">
        <v>2043</v>
      </c>
      <c r="O13491" t="s">
        <v>2043</v>
      </c>
      <c r="P13491" t="s">
        <v>2046</v>
      </c>
    </row>
    <row r="13492" spans="1:16" x14ac:dyDescent="0.2">
      <c r="A13492" t="s">
        <v>1990</v>
      </c>
      <c r="B13492">
        <v>51</v>
      </c>
      <c r="C13492">
        <v>2023</v>
      </c>
      <c r="D13492" t="s">
        <v>1077</v>
      </c>
      <c r="E13492" t="s">
        <v>2054</v>
      </c>
      <c r="F13492" t="s">
        <v>53</v>
      </c>
      <c r="G13492" t="s">
        <v>1416</v>
      </c>
      <c r="H13492">
        <v>350781</v>
      </c>
      <c r="I13492">
        <v>80187</v>
      </c>
      <c r="J13492">
        <v>14742</v>
      </c>
      <c r="K13492">
        <v>117208</v>
      </c>
      <c r="L13492">
        <v>106000</v>
      </c>
      <c r="M13492" t="s">
        <v>2043</v>
      </c>
      <c r="N13492" t="s">
        <v>2043</v>
      </c>
      <c r="O13492" t="s">
        <v>2043</v>
      </c>
      <c r="P13492" t="s">
        <v>2046</v>
      </c>
    </row>
    <row r="13493" spans="1:16" x14ac:dyDescent="0.2">
      <c r="A13493" t="s">
        <v>1973</v>
      </c>
      <c r="B13493">
        <v>52</v>
      </c>
      <c r="C13493">
        <v>2023</v>
      </c>
      <c r="D13493" t="s">
        <v>1727</v>
      </c>
      <c r="E13493" t="s">
        <v>2064</v>
      </c>
      <c r="F13493" t="s">
        <v>146</v>
      </c>
      <c r="G13493" t="s">
        <v>1465</v>
      </c>
      <c r="H13493">
        <v>104231</v>
      </c>
      <c r="I13493">
        <v>76555</v>
      </c>
      <c r="J13493">
        <v>225</v>
      </c>
      <c r="K13493">
        <v>187788</v>
      </c>
      <c r="L13493">
        <v>172000</v>
      </c>
      <c r="M13493" t="s">
        <v>2043</v>
      </c>
      <c r="N13493" t="s">
        <v>2043</v>
      </c>
      <c r="O13493" t="s">
        <v>2043</v>
      </c>
      <c r="P13493" t="s">
        <v>2046</v>
      </c>
    </row>
    <row r="13494" spans="1:16" x14ac:dyDescent="0.2">
      <c r="A13494" t="s">
        <v>2615</v>
      </c>
      <c r="B13494">
        <v>53</v>
      </c>
      <c r="C13494">
        <v>2023</v>
      </c>
      <c r="D13494" t="s">
        <v>70</v>
      </c>
      <c r="E13494" t="s">
        <v>70</v>
      </c>
      <c r="F13494" t="s">
        <v>168</v>
      </c>
      <c r="G13494" t="s">
        <v>1614</v>
      </c>
      <c r="H13494">
        <v>11132</v>
      </c>
      <c r="I13494">
        <v>71887</v>
      </c>
      <c r="J13494">
        <v>1620</v>
      </c>
      <c r="K13494">
        <v>28123</v>
      </c>
      <c r="L13494">
        <v>195750</v>
      </c>
      <c r="M13494" t="s">
        <v>2043</v>
      </c>
      <c r="N13494" t="s">
        <v>2043</v>
      </c>
      <c r="O13494" t="s">
        <v>2043</v>
      </c>
      <c r="P13494" t="s">
        <v>2046</v>
      </c>
    </row>
    <row r="13495" spans="1:16" x14ac:dyDescent="0.2">
      <c r="A13495" t="s">
        <v>1996</v>
      </c>
      <c r="B13495">
        <v>54</v>
      </c>
      <c r="C13495">
        <v>2023</v>
      </c>
      <c r="D13495" t="s">
        <v>97</v>
      </c>
      <c r="E13495" t="s">
        <v>2044</v>
      </c>
      <c r="F13495" t="s">
        <v>28</v>
      </c>
      <c r="G13495" t="s">
        <v>1406</v>
      </c>
      <c r="H13495">
        <v>44867</v>
      </c>
      <c r="I13495">
        <v>69898</v>
      </c>
      <c r="J13495">
        <v>2539</v>
      </c>
      <c r="K13495">
        <v>666611</v>
      </c>
      <c r="L13495">
        <v>45000</v>
      </c>
      <c r="M13495" t="s">
        <v>2043</v>
      </c>
      <c r="N13495" t="s">
        <v>2043</v>
      </c>
      <c r="O13495" t="s">
        <v>2043</v>
      </c>
      <c r="P13495" t="s">
        <v>2046</v>
      </c>
    </row>
    <row r="13496" spans="1:16" x14ac:dyDescent="0.2">
      <c r="A13496" t="s">
        <v>2086</v>
      </c>
      <c r="B13496">
        <v>55</v>
      </c>
      <c r="C13496">
        <v>2023</v>
      </c>
      <c r="D13496" t="s">
        <v>57</v>
      </c>
      <c r="E13496" t="s">
        <v>2044</v>
      </c>
      <c r="F13496" t="s">
        <v>28</v>
      </c>
      <c r="G13496" t="s">
        <v>1406</v>
      </c>
      <c r="H13496">
        <v>113964</v>
      </c>
      <c r="I13496">
        <v>68711</v>
      </c>
      <c r="J13496">
        <v>11261</v>
      </c>
      <c r="K13496">
        <v>1441799</v>
      </c>
      <c r="L13496">
        <v>48500</v>
      </c>
      <c r="M13496" t="s">
        <v>2043</v>
      </c>
      <c r="N13496" t="s">
        <v>2043</v>
      </c>
      <c r="O13496" t="s">
        <v>2043</v>
      </c>
      <c r="P13496" t="s">
        <v>2046</v>
      </c>
    </row>
    <row r="13497" spans="1:16" x14ac:dyDescent="0.2">
      <c r="A13497" t="s">
        <v>2071</v>
      </c>
      <c r="B13497">
        <v>56</v>
      </c>
      <c r="C13497">
        <v>2023</v>
      </c>
      <c r="D13497" t="s">
        <v>985</v>
      </c>
      <c r="E13497" t="s">
        <v>115</v>
      </c>
      <c r="F13497" t="s">
        <v>22</v>
      </c>
      <c r="G13497" t="s">
        <v>1403</v>
      </c>
      <c r="H13497">
        <v>39202</v>
      </c>
      <c r="I13497">
        <v>68636</v>
      </c>
      <c r="J13497">
        <v>1359</v>
      </c>
      <c r="K13497">
        <v>22086</v>
      </c>
      <c r="L13497">
        <v>70510</v>
      </c>
      <c r="M13497" t="s">
        <v>2043</v>
      </c>
      <c r="N13497" t="s">
        <v>2043</v>
      </c>
      <c r="O13497" t="s">
        <v>2043</v>
      </c>
      <c r="P13497" t="s">
        <v>2046</v>
      </c>
    </row>
    <row r="13498" spans="1:16" x14ac:dyDescent="0.2">
      <c r="A13498" t="s">
        <v>2644</v>
      </c>
      <c r="B13498">
        <v>57</v>
      </c>
      <c r="C13498">
        <v>2023</v>
      </c>
      <c r="D13498" t="s">
        <v>74</v>
      </c>
      <c r="E13498" t="s">
        <v>74</v>
      </c>
      <c r="F13498" t="s">
        <v>35</v>
      </c>
      <c r="G13498" t="s">
        <v>1678</v>
      </c>
      <c r="H13498">
        <v>143292</v>
      </c>
      <c r="I13498">
        <v>67074</v>
      </c>
      <c r="J13498">
        <v>5197</v>
      </c>
      <c r="K13498">
        <v>158864</v>
      </c>
      <c r="L13498">
        <v>182000</v>
      </c>
      <c r="M13498" t="s">
        <v>2043</v>
      </c>
      <c r="N13498" t="s">
        <v>2043</v>
      </c>
      <c r="O13498" t="s">
        <v>2043</v>
      </c>
      <c r="P13498" t="s">
        <v>2046</v>
      </c>
    </row>
    <row r="13499" spans="1:16" x14ac:dyDescent="0.2">
      <c r="A13499" t="s">
        <v>1285</v>
      </c>
      <c r="B13499">
        <v>58</v>
      </c>
      <c r="C13499">
        <v>2023</v>
      </c>
      <c r="D13499" t="s">
        <v>74</v>
      </c>
      <c r="E13499" t="s">
        <v>74</v>
      </c>
      <c r="F13499" t="s">
        <v>35</v>
      </c>
      <c r="G13499" t="s">
        <v>1678</v>
      </c>
      <c r="H13499">
        <v>127283</v>
      </c>
      <c r="I13499">
        <v>66608</v>
      </c>
      <c r="J13499">
        <v>4935</v>
      </c>
      <c r="K13499">
        <v>137100</v>
      </c>
      <c r="L13499">
        <v>156000</v>
      </c>
      <c r="M13499" t="s">
        <v>2043</v>
      </c>
      <c r="N13499" t="s">
        <v>2043</v>
      </c>
      <c r="O13499" t="s">
        <v>2043</v>
      </c>
      <c r="P13499" t="s">
        <v>2046</v>
      </c>
    </row>
    <row r="13500" spans="1:16" x14ac:dyDescent="0.2">
      <c r="A13500" t="s">
        <v>2648</v>
      </c>
      <c r="B13500">
        <v>59</v>
      </c>
      <c r="C13500">
        <v>2023</v>
      </c>
      <c r="D13500" t="s">
        <v>79</v>
      </c>
      <c r="E13500" t="s">
        <v>2044</v>
      </c>
      <c r="F13500" t="s">
        <v>28</v>
      </c>
      <c r="G13500" t="s">
        <v>1406</v>
      </c>
      <c r="H13500">
        <v>2138</v>
      </c>
      <c r="I13500">
        <v>66036</v>
      </c>
      <c r="J13500">
        <v>207</v>
      </c>
      <c r="K13500">
        <v>19860</v>
      </c>
      <c r="L13500">
        <v>3615</v>
      </c>
      <c r="M13500" t="s">
        <v>2043</v>
      </c>
      <c r="N13500" t="s">
        <v>2043</v>
      </c>
      <c r="O13500" t="s">
        <v>2043</v>
      </c>
      <c r="P13500" t="s">
        <v>2046</v>
      </c>
    </row>
    <row r="13501" spans="1:16" x14ac:dyDescent="0.2">
      <c r="A13501" t="s">
        <v>2074</v>
      </c>
      <c r="B13501">
        <v>60</v>
      </c>
      <c r="C13501">
        <v>2023</v>
      </c>
      <c r="D13501" t="s">
        <v>74</v>
      </c>
      <c r="E13501" t="s">
        <v>74</v>
      </c>
      <c r="F13501" t="s">
        <v>75</v>
      </c>
      <c r="G13501" t="s">
        <v>1439</v>
      </c>
      <c r="H13501">
        <v>120319</v>
      </c>
      <c r="I13501">
        <v>65984</v>
      </c>
      <c r="J13501">
        <v>5732</v>
      </c>
      <c r="K13501">
        <v>52880</v>
      </c>
      <c r="L13501">
        <v>116000</v>
      </c>
      <c r="M13501" t="s">
        <v>2043</v>
      </c>
      <c r="N13501" t="s">
        <v>2043</v>
      </c>
      <c r="O13501" t="s">
        <v>2043</v>
      </c>
      <c r="P13501" t="s">
        <v>2046</v>
      </c>
    </row>
    <row r="13502" spans="1:16" x14ac:dyDescent="0.2">
      <c r="A13502" t="s">
        <v>1173</v>
      </c>
      <c r="B13502">
        <v>61</v>
      </c>
      <c r="C13502">
        <v>2023</v>
      </c>
      <c r="D13502" t="s">
        <v>57</v>
      </c>
      <c r="E13502" t="s">
        <v>2044</v>
      </c>
      <c r="F13502" t="s">
        <v>28</v>
      </c>
      <c r="G13502" t="s">
        <v>1406</v>
      </c>
      <c r="H13502">
        <v>147674</v>
      </c>
      <c r="I13502">
        <v>65936</v>
      </c>
      <c r="J13502">
        <v>11029</v>
      </c>
      <c r="K13502">
        <v>1180231</v>
      </c>
      <c r="L13502">
        <v>82427</v>
      </c>
      <c r="M13502" t="s">
        <v>2043</v>
      </c>
      <c r="N13502" t="s">
        <v>2043</v>
      </c>
      <c r="O13502" t="s">
        <v>2043</v>
      </c>
      <c r="P13502" t="s">
        <v>2046</v>
      </c>
    </row>
    <row r="13503" spans="1:16" x14ac:dyDescent="0.2">
      <c r="A13503" t="s">
        <v>1084</v>
      </c>
      <c r="B13503">
        <v>62</v>
      </c>
      <c r="C13503">
        <v>2023</v>
      </c>
      <c r="D13503" t="s">
        <v>974</v>
      </c>
      <c r="E13503" t="s">
        <v>2045</v>
      </c>
      <c r="F13503" t="s">
        <v>55</v>
      </c>
      <c r="G13503" t="s">
        <v>1444</v>
      </c>
      <c r="H13503">
        <v>136268</v>
      </c>
      <c r="I13503">
        <v>63054</v>
      </c>
      <c r="J13503">
        <v>8014</v>
      </c>
      <c r="K13503">
        <v>182103</v>
      </c>
      <c r="L13503">
        <v>131900</v>
      </c>
      <c r="M13503" t="s">
        <v>2043</v>
      </c>
      <c r="N13503" t="s">
        <v>2043</v>
      </c>
      <c r="O13503" t="s">
        <v>2043</v>
      </c>
      <c r="P13503" t="s">
        <v>2046</v>
      </c>
    </row>
    <row r="13504" spans="1:16" x14ac:dyDescent="0.2">
      <c r="A13504" t="s">
        <v>2050</v>
      </c>
      <c r="B13504">
        <v>63</v>
      </c>
      <c r="C13504">
        <v>2023</v>
      </c>
      <c r="D13504" t="s">
        <v>30</v>
      </c>
      <c r="E13504" t="s">
        <v>2045</v>
      </c>
      <c r="F13504" t="s">
        <v>55</v>
      </c>
      <c r="G13504" t="s">
        <v>1409</v>
      </c>
      <c r="H13504">
        <v>28919</v>
      </c>
      <c r="I13504">
        <v>62983</v>
      </c>
      <c r="J13504">
        <v>3203</v>
      </c>
      <c r="K13504">
        <v>38587</v>
      </c>
      <c r="L13504">
        <v>58000</v>
      </c>
      <c r="M13504" t="s">
        <v>2043</v>
      </c>
      <c r="N13504" t="s">
        <v>2043</v>
      </c>
      <c r="O13504" t="s">
        <v>2043</v>
      </c>
      <c r="P13504" t="s">
        <v>2046</v>
      </c>
    </row>
    <row r="13505" spans="1:16" x14ac:dyDescent="0.2">
      <c r="A13505" t="s">
        <v>2650</v>
      </c>
      <c r="B13505">
        <v>64</v>
      </c>
      <c r="C13505">
        <v>2023</v>
      </c>
      <c r="D13505" t="s">
        <v>976</v>
      </c>
      <c r="E13505" t="s">
        <v>115</v>
      </c>
      <c r="F13505" t="s">
        <v>55</v>
      </c>
      <c r="G13505" t="s">
        <v>1599</v>
      </c>
      <c r="H13505">
        <v>9061</v>
      </c>
      <c r="I13505">
        <v>62344</v>
      </c>
      <c r="J13505">
        <v>651</v>
      </c>
      <c r="K13505">
        <v>29734</v>
      </c>
      <c r="L13505">
        <v>28500</v>
      </c>
      <c r="M13505" t="s">
        <v>2043</v>
      </c>
      <c r="N13505" t="s">
        <v>2043</v>
      </c>
      <c r="O13505" t="s">
        <v>2043</v>
      </c>
      <c r="P13505" t="s">
        <v>2046</v>
      </c>
    </row>
    <row r="13506" spans="1:16" x14ac:dyDescent="0.2">
      <c r="A13506" t="s">
        <v>2053</v>
      </c>
      <c r="B13506">
        <v>65</v>
      </c>
      <c r="C13506">
        <v>2023</v>
      </c>
      <c r="D13506" t="s">
        <v>1353</v>
      </c>
      <c r="E13506" t="s">
        <v>2045</v>
      </c>
      <c r="F13506" t="s">
        <v>28</v>
      </c>
      <c r="G13506" t="s">
        <v>1410</v>
      </c>
      <c r="H13506">
        <v>118913</v>
      </c>
      <c r="I13506">
        <v>60530</v>
      </c>
      <c r="J13506">
        <v>1639</v>
      </c>
      <c r="K13506">
        <v>127243</v>
      </c>
      <c r="L13506">
        <v>303100</v>
      </c>
      <c r="M13506" t="s">
        <v>2043</v>
      </c>
      <c r="N13506" t="s">
        <v>2043</v>
      </c>
      <c r="O13506" t="s">
        <v>2043</v>
      </c>
      <c r="P13506" t="s">
        <v>2046</v>
      </c>
    </row>
    <row r="13507" spans="1:16" x14ac:dyDescent="0.2">
      <c r="A13507" t="s">
        <v>2569</v>
      </c>
      <c r="B13507">
        <v>66</v>
      </c>
      <c r="C13507">
        <v>2023</v>
      </c>
      <c r="D13507" t="s">
        <v>1294</v>
      </c>
      <c r="E13507" t="s">
        <v>112</v>
      </c>
      <c r="F13507" t="s">
        <v>113</v>
      </c>
      <c r="G13507" t="s">
        <v>1440</v>
      </c>
      <c r="H13507">
        <v>73107</v>
      </c>
      <c r="I13507">
        <v>60233</v>
      </c>
      <c r="J13507">
        <v>5643</v>
      </c>
      <c r="K13507">
        <v>52438</v>
      </c>
      <c r="L13507">
        <v>250500</v>
      </c>
      <c r="M13507" t="s">
        <v>2043</v>
      </c>
      <c r="N13507" t="s">
        <v>2043</v>
      </c>
      <c r="O13507" t="s">
        <v>2043</v>
      </c>
      <c r="P13507" t="s">
        <v>2046</v>
      </c>
    </row>
    <row r="13508" spans="1:16" x14ac:dyDescent="0.2">
      <c r="A13508" t="s">
        <v>2065</v>
      </c>
      <c r="B13508">
        <v>67</v>
      </c>
      <c r="C13508">
        <v>2023</v>
      </c>
      <c r="D13508" t="s">
        <v>97</v>
      </c>
      <c r="E13508" t="s">
        <v>2044</v>
      </c>
      <c r="F13508" t="s">
        <v>41</v>
      </c>
      <c r="G13508" t="s">
        <v>1447</v>
      </c>
      <c r="H13508">
        <v>30363</v>
      </c>
      <c r="I13508">
        <v>60050</v>
      </c>
      <c r="J13508">
        <v>1438</v>
      </c>
      <c r="K13508">
        <v>689917</v>
      </c>
      <c r="L13508">
        <v>39583</v>
      </c>
      <c r="M13508" t="s">
        <v>2043</v>
      </c>
      <c r="N13508" t="s">
        <v>2043</v>
      </c>
      <c r="O13508" t="s">
        <v>2043</v>
      </c>
      <c r="P13508" t="s">
        <v>2046</v>
      </c>
    </row>
    <row r="13509" spans="1:16" x14ac:dyDescent="0.2">
      <c r="A13509" t="s">
        <v>2001</v>
      </c>
      <c r="B13509">
        <v>68</v>
      </c>
      <c r="C13509">
        <v>2023</v>
      </c>
      <c r="D13509" t="s">
        <v>1722</v>
      </c>
      <c r="E13509" t="s">
        <v>2064</v>
      </c>
      <c r="F13509" t="s">
        <v>22</v>
      </c>
      <c r="G13509" t="s">
        <v>1400</v>
      </c>
      <c r="H13509">
        <v>118161</v>
      </c>
      <c r="I13509">
        <v>59427</v>
      </c>
      <c r="J13509">
        <v>6705</v>
      </c>
      <c r="K13509">
        <v>81943</v>
      </c>
      <c r="L13509">
        <v>109100</v>
      </c>
      <c r="M13509" t="s">
        <v>2043</v>
      </c>
      <c r="N13509" t="s">
        <v>2043</v>
      </c>
      <c r="O13509" t="s">
        <v>2043</v>
      </c>
      <c r="P13509" t="s">
        <v>2046</v>
      </c>
    </row>
    <row r="13510" spans="1:16" x14ac:dyDescent="0.2">
      <c r="A13510" t="s">
        <v>2081</v>
      </c>
      <c r="B13510">
        <v>69</v>
      </c>
      <c r="C13510">
        <v>2023</v>
      </c>
      <c r="D13510" t="s">
        <v>100</v>
      </c>
      <c r="E13510" t="s">
        <v>112</v>
      </c>
      <c r="F13510" t="s">
        <v>41</v>
      </c>
      <c r="G13510" t="s">
        <v>2764</v>
      </c>
      <c r="H13510">
        <v>270081</v>
      </c>
      <c r="I13510">
        <v>59283</v>
      </c>
      <c r="J13510">
        <v>14519</v>
      </c>
      <c r="K13510">
        <v>109160</v>
      </c>
      <c r="L13510">
        <v>68000</v>
      </c>
      <c r="M13510" t="s">
        <v>2043</v>
      </c>
      <c r="N13510" t="s">
        <v>2043</v>
      </c>
      <c r="O13510" t="s">
        <v>2043</v>
      </c>
      <c r="P13510" t="s">
        <v>2046</v>
      </c>
    </row>
    <row r="13511" spans="1:16" x14ac:dyDescent="0.2">
      <c r="A13511" t="s">
        <v>2078</v>
      </c>
      <c r="B13511">
        <v>70</v>
      </c>
      <c r="C13511">
        <v>2023</v>
      </c>
      <c r="D13511" t="s">
        <v>920</v>
      </c>
      <c r="E13511" t="s">
        <v>920</v>
      </c>
      <c r="F13511" t="s">
        <v>177</v>
      </c>
      <c r="G13511" t="s">
        <v>1497</v>
      </c>
      <c r="H13511">
        <v>1585</v>
      </c>
      <c r="I13511">
        <v>59043</v>
      </c>
      <c r="J13511">
        <v>114</v>
      </c>
      <c r="K13511">
        <v>8165</v>
      </c>
      <c r="L13511">
        <v>5214</v>
      </c>
      <c r="M13511" t="s">
        <v>2043</v>
      </c>
      <c r="N13511" t="s">
        <v>2043</v>
      </c>
      <c r="O13511" t="s">
        <v>2043</v>
      </c>
      <c r="P13511" t="s">
        <v>2046</v>
      </c>
    </row>
    <row r="13512" spans="1:16" x14ac:dyDescent="0.2">
      <c r="A13512" t="s">
        <v>2089</v>
      </c>
      <c r="B13512">
        <v>71</v>
      </c>
      <c r="C13512">
        <v>2023</v>
      </c>
      <c r="D13512" t="s">
        <v>40</v>
      </c>
      <c r="E13512" t="s">
        <v>2044</v>
      </c>
      <c r="F13512" t="s">
        <v>28</v>
      </c>
      <c r="G13512" t="s">
        <v>1406</v>
      </c>
      <c r="I13512">
        <v>58445</v>
      </c>
      <c r="J13512">
        <v>1127</v>
      </c>
      <c r="K13512">
        <v>392126</v>
      </c>
      <c r="L13512">
        <v>15050</v>
      </c>
      <c r="M13512" t="s">
        <v>2043</v>
      </c>
      <c r="N13512" t="s">
        <v>2043</v>
      </c>
      <c r="O13512" t="s">
        <v>2043</v>
      </c>
      <c r="P13512" t="s">
        <v>2046</v>
      </c>
    </row>
    <row r="13513" spans="1:16" x14ac:dyDescent="0.2">
      <c r="A13513" t="s">
        <v>2069</v>
      </c>
      <c r="B13513">
        <v>72</v>
      </c>
      <c r="C13513">
        <v>2023</v>
      </c>
      <c r="D13513" t="s">
        <v>223</v>
      </c>
      <c r="E13513" t="s">
        <v>920</v>
      </c>
      <c r="F13513" t="s">
        <v>22</v>
      </c>
      <c r="G13513" t="s">
        <v>1403</v>
      </c>
      <c r="H13513">
        <v>56224</v>
      </c>
      <c r="I13513">
        <v>58186</v>
      </c>
      <c r="J13513">
        <v>5490</v>
      </c>
      <c r="K13513">
        <v>68108</v>
      </c>
      <c r="L13513">
        <v>7300</v>
      </c>
      <c r="M13513" t="s">
        <v>2043</v>
      </c>
      <c r="N13513" t="s">
        <v>2043</v>
      </c>
      <c r="O13513" t="s">
        <v>2043</v>
      </c>
      <c r="P13513" t="s">
        <v>2046</v>
      </c>
    </row>
    <row r="13514" spans="1:16" x14ac:dyDescent="0.2">
      <c r="A13514" t="s">
        <v>2144</v>
      </c>
      <c r="B13514">
        <v>73</v>
      </c>
      <c r="C13514">
        <v>2023</v>
      </c>
      <c r="D13514" t="s">
        <v>100</v>
      </c>
      <c r="E13514" t="s">
        <v>112</v>
      </c>
      <c r="F13514" t="s">
        <v>44</v>
      </c>
      <c r="G13514" t="s">
        <v>2145</v>
      </c>
      <c r="H13514">
        <v>281151</v>
      </c>
      <c r="I13514">
        <v>58054</v>
      </c>
      <c r="J13514">
        <v>11836</v>
      </c>
      <c r="K13514">
        <v>138805</v>
      </c>
      <c r="L13514">
        <v>50000</v>
      </c>
      <c r="M13514" t="s">
        <v>2043</v>
      </c>
      <c r="N13514" t="s">
        <v>2043</v>
      </c>
      <c r="O13514" t="s">
        <v>2043</v>
      </c>
      <c r="P13514" t="s">
        <v>2046</v>
      </c>
    </row>
    <row r="13515" spans="1:16" x14ac:dyDescent="0.2">
      <c r="A13515" t="s">
        <v>2077</v>
      </c>
      <c r="B13515">
        <v>74</v>
      </c>
      <c r="C13515">
        <v>2023</v>
      </c>
      <c r="D13515" t="s">
        <v>223</v>
      </c>
      <c r="E13515" t="s">
        <v>920</v>
      </c>
      <c r="F13515" t="s">
        <v>22</v>
      </c>
      <c r="G13515" t="s">
        <v>1403</v>
      </c>
      <c r="H13515">
        <v>2551</v>
      </c>
      <c r="I13515">
        <v>57342</v>
      </c>
      <c r="J13515">
        <v>168</v>
      </c>
      <c r="K13515">
        <v>29207</v>
      </c>
      <c r="L13515">
        <v>4100</v>
      </c>
      <c r="M13515" t="s">
        <v>2043</v>
      </c>
      <c r="N13515" t="s">
        <v>2043</v>
      </c>
      <c r="O13515" t="s">
        <v>2043</v>
      </c>
      <c r="P13515" t="s">
        <v>2046</v>
      </c>
    </row>
    <row r="13516" spans="1:16" x14ac:dyDescent="0.2">
      <c r="A13516" t="s">
        <v>2647</v>
      </c>
      <c r="B13516">
        <v>75</v>
      </c>
      <c r="C13516">
        <v>2023</v>
      </c>
      <c r="D13516" t="s">
        <v>46</v>
      </c>
      <c r="E13516" t="s">
        <v>46</v>
      </c>
      <c r="F13516" t="s">
        <v>18</v>
      </c>
      <c r="G13516" t="s">
        <v>1426</v>
      </c>
      <c r="H13516">
        <v>38812</v>
      </c>
      <c r="I13516">
        <v>56902</v>
      </c>
      <c r="J13516">
        <v>4582</v>
      </c>
      <c r="K13516">
        <v>60603</v>
      </c>
      <c r="L13516">
        <v>37800</v>
      </c>
      <c r="M13516" t="s">
        <v>2043</v>
      </c>
      <c r="N13516" t="s">
        <v>2043</v>
      </c>
      <c r="O13516" t="s">
        <v>2043</v>
      </c>
      <c r="P13516" t="s">
        <v>2046</v>
      </c>
    </row>
    <row r="13517" spans="1:16" x14ac:dyDescent="0.2">
      <c r="A13517" t="s">
        <v>2059</v>
      </c>
      <c r="B13517">
        <v>76</v>
      </c>
      <c r="C13517">
        <v>2023</v>
      </c>
      <c r="D13517" t="s">
        <v>65</v>
      </c>
      <c r="E13517" t="s">
        <v>2044</v>
      </c>
      <c r="F13517" t="s">
        <v>28</v>
      </c>
      <c r="G13517" t="s">
        <v>1406</v>
      </c>
      <c r="H13517">
        <v>36948</v>
      </c>
      <c r="I13517">
        <v>56437</v>
      </c>
      <c r="J13517">
        <v>10276</v>
      </c>
      <c r="K13517">
        <v>526634</v>
      </c>
      <c r="L13517">
        <v>26200</v>
      </c>
      <c r="M13517" t="s">
        <v>2043</v>
      </c>
      <c r="N13517" t="s">
        <v>2043</v>
      </c>
      <c r="O13517" t="s">
        <v>2043</v>
      </c>
      <c r="P13517" t="s">
        <v>2046</v>
      </c>
    </row>
    <row r="13518" spans="1:16" x14ac:dyDescent="0.2">
      <c r="A13518" t="s">
        <v>2096</v>
      </c>
      <c r="B13518">
        <v>77</v>
      </c>
      <c r="C13518">
        <v>2023</v>
      </c>
      <c r="D13518" t="s">
        <v>79</v>
      </c>
      <c r="E13518" t="s">
        <v>2044</v>
      </c>
      <c r="F13518" t="s">
        <v>28</v>
      </c>
      <c r="G13518" t="s">
        <v>1406</v>
      </c>
      <c r="H13518">
        <v>122734</v>
      </c>
      <c r="I13518">
        <v>55625</v>
      </c>
      <c r="J13518">
        <v>7514</v>
      </c>
      <c r="K13518">
        <v>228354</v>
      </c>
      <c r="L13518">
        <v>77300</v>
      </c>
      <c r="M13518" t="s">
        <v>2043</v>
      </c>
      <c r="N13518" t="s">
        <v>2043</v>
      </c>
      <c r="O13518" t="s">
        <v>2043</v>
      </c>
      <c r="P13518" t="s">
        <v>2046</v>
      </c>
    </row>
    <row r="13519" spans="1:16" x14ac:dyDescent="0.2">
      <c r="A13519" t="s">
        <v>2105</v>
      </c>
      <c r="B13519">
        <v>78</v>
      </c>
      <c r="C13519">
        <v>2023</v>
      </c>
      <c r="D13519" t="s">
        <v>70</v>
      </c>
      <c r="E13519" t="s">
        <v>70</v>
      </c>
      <c r="F13519" t="s">
        <v>177</v>
      </c>
      <c r="G13519" t="s">
        <v>1473</v>
      </c>
      <c r="I13519">
        <v>54942</v>
      </c>
      <c r="J13519">
        <v>2918</v>
      </c>
      <c r="K13519">
        <v>31047</v>
      </c>
      <c r="L13519">
        <v>242000</v>
      </c>
      <c r="M13519" t="s">
        <v>2043</v>
      </c>
      <c r="N13519" t="s">
        <v>2043</v>
      </c>
      <c r="O13519" t="s">
        <v>2043</v>
      </c>
      <c r="P13519" t="s">
        <v>2046</v>
      </c>
    </row>
    <row r="13520" spans="1:16" x14ac:dyDescent="0.2">
      <c r="A13520" t="s">
        <v>2292</v>
      </c>
      <c r="B13520">
        <v>79</v>
      </c>
      <c r="C13520">
        <v>2023</v>
      </c>
      <c r="D13520" t="s">
        <v>27</v>
      </c>
      <c r="E13520" t="s">
        <v>27</v>
      </c>
      <c r="F13520" t="s">
        <v>33</v>
      </c>
      <c r="G13520" t="s">
        <v>1498</v>
      </c>
      <c r="H13520">
        <v>60477</v>
      </c>
      <c r="I13520">
        <v>54022</v>
      </c>
      <c r="J13520">
        <v>5055</v>
      </c>
      <c r="K13520">
        <v>144523</v>
      </c>
      <c r="L13520">
        <v>101700</v>
      </c>
      <c r="M13520" t="s">
        <v>2043</v>
      </c>
      <c r="N13520" t="s">
        <v>2043</v>
      </c>
      <c r="O13520" t="s">
        <v>2043</v>
      </c>
      <c r="P13520" t="s">
        <v>2046</v>
      </c>
    </row>
    <row r="13521" spans="1:16" x14ac:dyDescent="0.2">
      <c r="A13521" t="s">
        <v>2091</v>
      </c>
      <c r="B13521">
        <v>80</v>
      </c>
      <c r="C13521">
        <v>2023</v>
      </c>
      <c r="D13521" t="s">
        <v>987</v>
      </c>
      <c r="E13521" t="s">
        <v>2055</v>
      </c>
      <c r="F13521" t="s">
        <v>25</v>
      </c>
      <c r="G13521" t="s">
        <v>1459</v>
      </c>
      <c r="H13521">
        <v>21096</v>
      </c>
      <c r="I13521">
        <v>53282</v>
      </c>
      <c r="J13521">
        <v>3238</v>
      </c>
      <c r="K13521">
        <v>36821</v>
      </c>
      <c r="L13521">
        <v>142000</v>
      </c>
      <c r="M13521" t="s">
        <v>2043</v>
      </c>
      <c r="N13521" t="s">
        <v>2043</v>
      </c>
      <c r="O13521" t="s">
        <v>2043</v>
      </c>
      <c r="P13521" t="s">
        <v>2046</v>
      </c>
    </row>
    <row r="13522" spans="1:16" x14ac:dyDescent="0.2">
      <c r="A13522" t="s">
        <v>2094</v>
      </c>
      <c r="B13522">
        <v>81</v>
      </c>
      <c r="C13522">
        <v>2023</v>
      </c>
      <c r="D13522" t="s">
        <v>1722</v>
      </c>
      <c r="E13522" t="s">
        <v>2064</v>
      </c>
      <c r="F13522" t="s">
        <v>44</v>
      </c>
      <c r="G13522" t="s">
        <v>1467</v>
      </c>
      <c r="H13522">
        <v>122346</v>
      </c>
      <c r="I13522">
        <v>52577</v>
      </c>
      <c r="J13522">
        <v>7131</v>
      </c>
      <c r="K13522">
        <v>90030</v>
      </c>
      <c r="L13522">
        <v>82239</v>
      </c>
      <c r="M13522" t="s">
        <v>2043</v>
      </c>
      <c r="N13522" t="s">
        <v>2043</v>
      </c>
      <c r="O13522" t="s">
        <v>2043</v>
      </c>
      <c r="P13522" t="s">
        <v>2046</v>
      </c>
    </row>
    <row r="13523" spans="1:16" x14ac:dyDescent="0.2">
      <c r="A13523" t="s">
        <v>2070</v>
      </c>
      <c r="B13523">
        <v>82</v>
      </c>
      <c r="C13523">
        <v>2023</v>
      </c>
      <c r="D13523" t="s">
        <v>970</v>
      </c>
      <c r="E13523" t="s">
        <v>2045</v>
      </c>
      <c r="F13523" t="s">
        <v>55</v>
      </c>
      <c r="G13523" t="s">
        <v>1456</v>
      </c>
      <c r="H13523">
        <v>214109</v>
      </c>
      <c r="I13523">
        <v>51557</v>
      </c>
      <c r="J13523">
        <v>11812</v>
      </c>
      <c r="K13523">
        <v>94002</v>
      </c>
      <c r="L13523">
        <v>83300</v>
      </c>
      <c r="M13523" t="s">
        <v>2043</v>
      </c>
      <c r="N13523" t="s">
        <v>2043</v>
      </c>
      <c r="O13523" t="s">
        <v>2043</v>
      </c>
      <c r="P13523" t="s">
        <v>2046</v>
      </c>
    </row>
    <row r="13524" spans="1:16" x14ac:dyDescent="0.2">
      <c r="A13524" t="s">
        <v>2093</v>
      </c>
      <c r="B13524">
        <v>83</v>
      </c>
      <c r="C13524">
        <v>2023</v>
      </c>
      <c r="D13524" t="s">
        <v>43</v>
      </c>
      <c r="E13524" t="s">
        <v>2044</v>
      </c>
      <c r="F13524" t="s">
        <v>53</v>
      </c>
      <c r="G13524" t="s">
        <v>1471</v>
      </c>
      <c r="I13524">
        <v>51450</v>
      </c>
      <c r="J13524">
        <v>988</v>
      </c>
      <c r="K13524">
        <v>264511</v>
      </c>
      <c r="L13524">
        <v>24791</v>
      </c>
      <c r="M13524" t="s">
        <v>2043</v>
      </c>
      <c r="N13524" t="s">
        <v>2043</v>
      </c>
      <c r="O13524" t="s">
        <v>2043</v>
      </c>
      <c r="P13524" t="s">
        <v>2046</v>
      </c>
    </row>
    <row r="13525" spans="1:16" x14ac:dyDescent="0.2">
      <c r="A13525" t="s">
        <v>2097</v>
      </c>
      <c r="B13525">
        <v>84</v>
      </c>
      <c r="C13525">
        <v>2023</v>
      </c>
      <c r="D13525" t="s">
        <v>65</v>
      </c>
      <c r="E13525" t="s">
        <v>2044</v>
      </c>
      <c r="F13525" t="s">
        <v>44</v>
      </c>
      <c r="G13525" t="s">
        <v>1443</v>
      </c>
      <c r="H13525">
        <v>29180</v>
      </c>
      <c r="I13525">
        <v>51412</v>
      </c>
      <c r="J13525">
        <v>1311</v>
      </c>
      <c r="K13525">
        <v>97957</v>
      </c>
      <c r="L13525">
        <v>54250</v>
      </c>
      <c r="M13525" t="s">
        <v>2043</v>
      </c>
      <c r="N13525" t="s">
        <v>2043</v>
      </c>
      <c r="O13525" t="s">
        <v>2043</v>
      </c>
      <c r="P13525" t="s">
        <v>2046</v>
      </c>
    </row>
    <row r="13526" spans="1:16" x14ac:dyDescent="0.2">
      <c r="A13526" t="s">
        <v>2083</v>
      </c>
      <c r="B13526">
        <v>85</v>
      </c>
      <c r="C13526">
        <v>2023</v>
      </c>
      <c r="D13526" t="s">
        <v>118</v>
      </c>
      <c r="E13526" t="s">
        <v>2061</v>
      </c>
      <c r="F13526" t="s">
        <v>86</v>
      </c>
      <c r="G13526" t="s">
        <v>1412</v>
      </c>
      <c r="H13526">
        <v>22392</v>
      </c>
      <c r="I13526">
        <v>50582</v>
      </c>
      <c r="J13526">
        <v>1318</v>
      </c>
      <c r="K13526">
        <v>72288</v>
      </c>
      <c r="L13526">
        <v>95000</v>
      </c>
      <c r="M13526" t="s">
        <v>2043</v>
      </c>
      <c r="N13526" t="s">
        <v>2043</v>
      </c>
      <c r="O13526" t="s">
        <v>2043</v>
      </c>
      <c r="P13526" t="s">
        <v>2046</v>
      </c>
    </row>
    <row r="13527" spans="1:16" x14ac:dyDescent="0.2">
      <c r="A13527" t="s">
        <v>219</v>
      </c>
      <c r="B13527">
        <v>86</v>
      </c>
      <c r="C13527">
        <v>2023</v>
      </c>
      <c r="D13527" t="s">
        <v>65</v>
      </c>
      <c r="E13527" t="s">
        <v>2044</v>
      </c>
      <c r="F13527" t="s">
        <v>146</v>
      </c>
      <c r="G13527" t="s">
        <v>1465</v>
      </c>
      <c r="I13527">
        <v>49956</v>
      </c>
      <c r="J13527">
        <v>414</v>
      </c>
      <c r="K13527">
        <v>160316</v>
      </c>
      <c r="L13527">
        <v>50000</v>
      </c>
      <c r="M13527" t="s">
        <v>2043</v>
      </c>
      <c r="N13527" t="s">
        <v>2043</v>
      </c>
      <c r="O13527" t="s">
        <v>2043</v>
      </c>
      <c r="P13527" t="s">
        <v>2046</v>
      </c>
    </row>
    <row r="13528" spans="1:16" x14ac:dyDescent="0.2">
      <c r="A13528" t="s">
        <v>2107</v>
      </c>
      <c r="B13528">
        <v>87</v>
      </c>
      <c r="C13528">
        <v>2023</v>
      </c>
      <c r="D13528" t="s">
        <v>1838</v>
      </c>
      <c r="E13528" t="s">
        <v>2042</v>
      </c>
      <c r="F13528" t="s">
        <v>146</v>
      </c>
      <c r="G13528" t="s">
        <v>1489</v>
      </c>
      <c r="H13528">
        <v>90315</v>
      </c>
      <c r="I13528">
        <v>49936</v>
      </c>
      <c r="J13528">
        <v>3498</v>
      </c>
      <c r="K13528">
        <v>28349</v>
      </c>
      <c r="L13528">
        <v>329000</v>
      </c>
      <c r="M13528" t="s">
        <v>2043</v>
      </c>
      <c r="N13528" t="s">
        <v>2043</v>
      </c>
      <c r="O13528" t="s">
        <v>2043</v>
      </c>
      <c r="P13528" t="s">
        <v>2046</v>
      </c>
    </row>
    <row r="13529" spans="1:16" x14ac:dyDescent="0.2">
      <c r="A13529" t="s">
        <v>2151</v>
      </c>
      <c r="B13529">
        <v>88</v>
      </c>
      <c r="C13529">
        <v>2023</v>
      </c>
      <c r="D13529" t="s">
        <v>65</v>
      </c>
      <c r="E13529" t="s">
        <v>2044</v>
      </c>
      <c r="F13529" t="s">
        <v>53</v>
      </c>
      <c r="G13529" t="s">
        <v>1505</v>
      </c>
      <c r="H13529">
        <v>83743</v>
      </c>
      <c r="I13529">
        <v>49611</v>
      </c>
      <c r="J13529">
        <v>722</v>
      </c>
      <c r="K13529">
        <v>75465</v>
      </c>
      <c r="L13529">
        <v>55063</v>
      </c>
      <c r="M13529" t="s">
        <v>2043</v>
      </c>
      <c r="N13529" t="s">
        <v>2046</v>
      </c>
      <c r="O13529" t="s">
        <v>2043</v>
      </c>
      <c r="P13529" t="s">
        <v>2046</v>
      </c>
    </row>
    <row r="13530" spans="1:16" x14ac:dyDescent="0.2">
      <c r="A13530" t="s">
        <v>2080</v>
      </c>
      <c r="B13530">
        <v>89</v>
      </c>
      <c r="C13530">
        <v>2023</v>
      </c>
      <c r="D13530" t="s">
        <v>118</v>
      </c>
      <c r="E13530" t="s">
        <v>2061</v>
      </c>
      <c r="F13530" t="s">
        <v>22</v>
      </c>
      <c r="G13530" t="s">
        <v>1469</v>
      </c>
      <c r="H13530">
        <v>9629</v>
      </c>
      <c r="I13530">
        <v>48971</v>
      </c>
      <c r="J13530">
        <v>127</v>
      </c>
      <c r="K13530">
        <v>64716</v>
      </c>
      <c r="L13530">
        <v>129700</v>
      </c>
      <c r="M13530" t="s">
        <v>2043</v>
      </c>
      <c r="N13530" t="s">
        <v>2043</v>
      </c>
      <c r="O13530" t="s">
        <v>2043</v>
      </c>
      <c r="P13530" t="s">
        <v>2046</v>
      </c>
    </row>
    <row r="13531" spans="1:16" x14ac:dyDescent="0.2">
      <c r="A13531" t="s">
        <v>2079</v>
      </c>
      <c r="B13531">
        <v>90</v>
      </c>
      <c r="C13531">
        <v>2023</v>
      </c>
      <c r="D13531" t="s">
        <v>987</v>
      </c>
      <c r="E13531" t="s">
        <v>2055</v>
      </c>
      <c r="F13531" t="s">
        <v>72</v>
      </c>
      <c r="G13531" t="s">
        <v>1507</v>
      </c>
      <c r="I13531">
        <v>47792</v>
      </c>
      <c r="J13531">
        <v>1679</v>
      </c>
      <c r="K13531">
        <v>18825</v>
      </c>
      <c r="L13531">
        <v>10014</v>
      </c>
      <c r="M13531" t="s">
        <v>2043</v>
      </c>
      <c r="N13531" t="s">
        <v>2043</v>
      </c>
      <c r="O13531" t="s">
        <v>2043</v>
      </c>
      <c r="P13531" t="s">
        <v>2046</v>
      </c>
    </row>
    <row r="13532" spans="1:16" x14ac:dyDescent="0.2">
      <c r="A13532" t="s">
        <v>2482</v>
      </c>
      <c r="B13532">
        <v>91</v>
      </c>
      <c r="C13532">
        <v>2023</v>
      </c>
      <c r="D13532" t="s">
        <v>985</v>
      </c>
      <c r="E13532" t="s">
        <v>115</v>
      </c>
      <c r="F13532" t="s">
        <v>35</v>
      </c>
      <c r="G13532" t="s">
        <v>1494</v>
      </c>
      <c r="H13532">
        <v>9422</v>
      </c>
      <c r="I13532">
        <v>47194</v>
      </c>
      <c r="J13532">
        <v>113</v>
      </c>
      <c r="K13532">
        <v>12378</v>
      </c>
      <c r="L13532">
        <v>34825</v>
      </c>
      <c r="M13532" t="s">
        <v>2043</v>
      </c>
      <c r="N13532" t="s">
        <v>2043</v>
      </c>
      <c r="O13532" t="s">
        <v>2043</v>
      </c>
      <c r="P13532" t="s">
        <v>2046</v>
      </c>
    </row>
    <row r="13533" spans="1:16" x14ac:dyDescent="0.2">
      <c r="A13533" t="s">
        <v>2147</v>
      </c>
      <c r="B13533">
        <v>92</v>
      </c>
      <c r="C13533">
        <v>2023</v>
      </c>
      <c r="D13533" t="s">
        <v>21</v>
      </c>
      <c r="E13533" t="s">
        <v>920</v>
      </c>
      <c r="F13533" t="s">
        <v>41</v>
      </c>
      <c r="G13533" t="s">
        <v>1594</v>
      </c>
      <c r="H13533">
        <v>5589</v>
      </c>
      <c r="I13533">
        <v>46830</v>
      </c>
      <c r="J13533">
        <v>2877</v>
      </c>
      <c r="K13533">
        <v>13549</v>
      </c>
      <c r="L13533">
        <v>3616</v>
      </c>
      <c r="M13533" t="s">
        <v>2043</v>
      </c>
      <c r="N13533" t="s">
        <v>2043</v>
      </c>
      <c r="O13533" t="s">
        <v>2043</v>
      </c>
      <c r="P13533" t="s">
        <v>2043</v>
      </c>
    </row>
    <row r="13534" spans="1:16" x14ac:dyDescent="0.2">
      <c r="A13534" t="s">
        <v>2110</v>
      </c>
      <c r="B13534">
        <v>93</v>
      </c>
      <c r="C13534">
        <v>2023</v>
      </c>
      <c r="D13534" t="s">
        <v>283</v>
      </c>
      <c r="E13534" t="s">
        <v>283</v>
      </c>
      <c r="F13534" t="s">
        <v>370</v>
      </c>
      <c r="G13534" t="s">
        <v>1504</v>
      </c>
      <c r="H13534">
        <v>190161</v>
      </c>
      <c r="I13534">
        <v>46710</v>
      </c>
      <c r="J13534">
        <v>6046</v>
      </c>
      <c r="K13534">
        <v>40321</v>
      </c>
      <c r="L13534">
        <v>79100</v>
      </c>
      <c r="M13534" t="s">
        <v>2043</v>
      </c>
      <c r="N13534" t="s">
        <v>2043</v>
      </c>
      <c r="O13534" t="s">
        <v>2043</v>
      </c>
      <c r="P13534" t="s">
        <v>2046</v>
      </c>
    </row>
    <row r="13535" spans="1:16" x14ac:dyDescent="0.2">
      <c r="A13535" t="s">
        <v>2082</v>
      </c>
      <c r="B13535">
        <v>94</v>
      </c>
      <c r="C13535">
        <v>2023</v>
      </c>
      <c r="D13535" t="s">
        <v>1830</v>
      </c>
      <c r="E13535" t="s">
        <v>2042</v>
      </c>
      <c r="F13535" t="s">
        <v>72</v>
      </c>
      <c r="G13535" t="s">
        <v>1452</v>
      </c>
      <c r="H13535">
        <v>17066</v>
      </c>
      <c r="I13535">
        <v>46298</v>
      </c>
      <c r="J13535">
        <v>1419</v>
      </c>
      <c r="K13535">
        <v>15803</v>
      </c>
      <c r="L13535">
        <v>71100</v>
      </c>
      <c r="M13535" t="s">
        <v>2043</v>
      </c>
      <c r="N13535" t="s">
        <v>2046</v>
      </c>
      <c r="O13535" t="s">
        <v>2043</v>
      </c>
      <c r="P13535" t="s">
        <v>2046</v>
      </c>
    </row>
    <row r="13536" spans="1:16" x14ac:dyDescent="0.2">
      <c r="A13536" t="s">
        <v>2188</v>
      </c>
      <c r="B13536">
        <v>95</v>
      </c>
      <c r="C13536">
        <v>2023</v>
      </c>
      <c r="D13536" t="s">
        <v>100</v>
      </c>
      <c r="E13536" t="s">
        <v>112</v>
      </c>
      <c r="F13536" t="s">
        <v>28</v>
      </c>
      <c r="G13536" t="s">
        <v>1406</v>
      </c>
      <c r="H13536">
        <v>145780</v>
      </c>
      <c r="I13536">
        <v>46159</v>
      </c>
      <c r="J13536">
        <v>6327</v>
      </c>
      <c r="K13536">
        <v>96820</v>
      </c>
      <c r="L13536">
        <v>34300</v>
      </c>
      <c r="M13536" t="s">
        <v>2043</v>
      </c>
      <c r="N13536" t="s">
        <v>2043</v>
      </c>
      <c r="O13536" t="s">
        <v>2043</v>
      </c>
      <c r="P13536" t="s">
        <v>2046</v>
      </c>
    </row>
    <row r="13537" spans="1:16" x14ac:dyDescent="0.2">
      <c r="A13537" t="s">
        <v>2646</v>
      </c>
      <c r="B13537">
        <v>96</v>
      </c>
      <c r="C13537">
        <v>2023</v>
      </c>
      <c r="D13537" t="s">
        <v>118</v>
      </c>
      <c r="E13537" t="s">
        <v>2061</v>
      </c>
      <c r="F13537" t="s">
        <v>44</v>
      </c>
      <c r="G13537" t="s">
        <v>1417</v>
      </c>
      <c r="H13537">
        <v>14474</v>
      </c>
      <c r="I13537">
        <v>44955</v>
      </c>
      <c r="J13537">
        <v>737</v>
      </c>
      <c r="K13537">
        <v>67358</v>
      </c>
      <c r="L13537">
        <v>92795</v>
      </c>
      <c r="M13537" t="s">
        <v>2043</v>
      </c>
      <c r="N13537" t="s">
        <v>2043</v>
      </c>
      <c r="O13537" t="s">
        <v>2043</v>
      </c>
      <c r="P13537" t="s">
        <v>2043</v>
      </c>
    </row>
    <row r="13538" spans="1:16" x14ac:dyDescent="0.2">
      <c r="A13538" t="s">
        <v>2177</v>
      </c>
      <c r="B13538">
        <v>97</v>
      </c>
      <c r="C13538">
        <v>2023</v>
      </c>
      <c r="D13538" t="s">
        <v>95</v>
      </c>
      <c r="E13538" t="s">
        <v>2045</v>
      </c>
      <c r="F13538" t="s">
        <v>146</v>
      </c>
      <c r="G13538" t="s">
        <v>1466</v>
      </c>
      <c r="H13538">
        <v>222150</v>
      </c>
      <c r="I13538">
        <v>44915</v>
      </c>
      <c r="J13538">
        <v>6950</v>
      </c>
      <c r="K13538">
        <v>97154</v>
      </c>
      <c r="L13538">
        <v>130000</v>
      </c>
      <c r="M13538" t="s">
        <v>2043</v>
      </c>
      <c r="N13538" t="s">
        <v>2043</v>
      </c>
      <c r="O13538" t="s">
        <v>2043</v>
      </c>
      <c r="P13538" t="s">
        <v>2046</v>
      </c>
    </row>
    <row r="13539" spans="1:16" x14ac:dyDescent="0.2">
      <c r="A13539" t="s">
        <v>852</v>
      </c>
      <c r="B13539">
        <v>98</v>
      </c>
      <c r="C13539">
        <v>2023</v>
      </c>
      <c r="D13539" t="s">
        <v>974</v>
      </c>
      <c r="E13539" t="s">
        <v>2045</v>
      </c>
      <c r="F13539" t="s">
        <v>55</v>
      </c>
      <c r="G13539" t="s">
        <v>1530</v>
      </c>
      <c r="H13539">
        <v>142252</v>
      </c>
      <c r="I13539">
        <v>44200</v>
      </c>
      <c r="J13539">
        <v>12936</v>
      </c>
      <c r="K13539">
        <v>49014</v>
      </c>
      <c r="L13539">
        <v>51000</v>
      </c>
      <c r="M13539" t="s">
        <v>2043</v>
      </c>
      <c r="N13539" t="s">
        <v>2043</v>
      </c>
      <c r="O13539" t="s">
        <v>2043</v>
      </c>
      <c r="P13539" t="s">
        <v>2046</v>
      </c>
    </row>
    <row r="13540" spans="1:16" x14ac:dyDescent="0.2">
      <c r="A13540" t="s">
        <v>208</v>
      </c>
      <c r="B13540">
        <v>99</v>
      </c>
      <c r="C13540">
        <v>2023</v>
      </c>
      <c r="D13540" t="s">
        <v>824</v>
      </c>
      <c r="E13540" t="s">
        <v>112</v>
      </c>
      <c r="F13540" t="s">
        <v>44</v>
      </c>
      <c r="G13540" t="s">
        <v>1470</v>
      </c>
      <c r="H13540">
        <v>175984</v>
      </c>
      <c r="I13540">
        <v>43653</v>
      </c>
      <c r="J13540">
        <v>6933</v>
      </c>
      <c r="K13540">
        <v>74438</v>
      </c>
      <c r="L13540">
        <v>115000</v>
      </c>
      <c r="M13540" t="s">
        <v>2043</v>
      </c>
      <c r="N13540" t="s">
        <v>2043</v>
      </c>
      <c r="O13540" t="s">
        <v>2043</v>
      </c>
      <c r="P13540" t="s">
        <v>2046</v>
      </c>
    </row>
    <row r="13541" spans="1:16" x14ac:dyDescent="0.2">
      <c r="A13541" t="s">
        <v>2073</v>
      </c>
      <c r="B13541">
        <v>100</v>
      </c>
      <c r="C13541">
        <v>2023</v>
      </c>
      <c r="D13541" t="s">
        <v>108</v>
      </c>
      <c r="E13541" t="s">
        <v>2055</v>
      </c>
      <c r="F13541" t="s">
        <v>86</v>
      </c>
      <c r="G13541" t="s">
        <v>1412</v>
      </c>
      <c r="H13541">
        <v>268361</v>
      </c>
      <c r="I13541">
        <v>43004</v>
      </c>
      <c r="J13541">
        <v>9542</v>
      </c>
      <c r="K13541">
        <v>92763</v>
      </c>
      <c r="L13541">
        <v>82500</v>
      </c>
      <c r="M13541" t="s">
        <v>2043</v>
      </c>
      <c r="N13541" t="s">
        <v>2043</v>
      </c>
      <c r="O13541" t="s">
        <v>2043</v>
      </c>
      <c r="P13541" t="s">
        <v>2046</v>
      </c>
    </row>
    <row r="13542" spans="1:16" x14ac:dyDescent="0.2">
      <c r="A13542" t="s">
        <v>2090</v>
      </c>
      <c r="B13542">
        <v>101</v>
      </c>
      <c r="C13542">
        <v>2023</v>
      </c>
      <c r="D13542" t="s">
        <v>636</v>
      </c>
      <c r="E13542" t="s">
        <v>2045</v>
      </c>
      <c r="F13542" t="s">
        <v>22</v>
      </c>
      <c r="G13542" t="s">
        <v>1617</v>
      </c>
      <c r="H13542">
        <v>250866</v>
      </c>
      <c r="I13542">
        <v>42440</v>
      </c>
      <c r="J13542">
        <v>6717</v>
      </c>
      <c r="K13542">
        <v>109297</v>
      </c>
      <c r="L13542">
        <v>143000</v>
      </c>
      <c r="M13542" t="s">
        <v>2043</v>
      </c>
      <c r="N13542" t="s">
        <v>2046</v>
      </c>
      <c r="O13542" t="s">
        <v>2043</v>
      </c>
      <c r="P13542" t="s">
        <v>2046</v>
      </c>
    </row>
    <row r="13543" spans="1:16" x14ac:dyDescent="0.2">
      <c r="A13543" t="s">
        <v>1199</v>
      </c>
      <c r="B13543">
        <v>102</v>
      </c>
      <c r="C13543">
        <v>2023</v>
      </c>
      <c r="D13543" t="s">
        <v>166</v>
      </c>
      <c r="E13543" t="s">
        <v>2118</v>
      </c>
      <c r="F13543" t="s">
        <v>125</v>
      </c>
      <c r="G13543" t="s">
        <v>1407</v>
      </c>
      <c r="H13543">
        <v>38917</v>
      </c>
      <c r="I13543">
        <v>41513</v>
      </c>
      <c r="J13543">
        <v>7607</v>
      </c>
      <c r="K13543">
        <v>32479</v>
      </c>
      <c r="L13543">
        <v>31400</v>
      </c>
      <c r="M13543" t="s">
        <v>2043</v>
      </c>
      <c r="N13543" t="s">
        <v>2043</v>
      </c>
      <c r="O13543" t="s">
        <v>2043</v>
      </c>
      <c r="P13543" t="s">
        <v>2046</v>
      </c>
    </row>
    <row r="13544" spans="1:16" x14ac:dyDescent="0.2">
      <c r="A13544" t="s">
        <v>2478</v>
      </c>
      <c r="B13544">
        <v>103</v>
      </c>
      <c r="C13544">
        <v>2023</v>
      </c>
      <c r="D13544" t="s">
        <v>40</v>
      </c>
      <c r="E13544" t="s">
        <v>2044</v>
      </c>
      <c r="F13544" t="s">
        <v>28</v>
      </c>
      <c r="G13544" t="s">
        <v>1406</v>
      </c>
      <c r="I13544">
        <v>40911</v>
      </c>
      <c r="J13544">
        <v>494</v>
      </c>
      <c r="K13544">
        <v>634457</v>
      </c>
      <c r="L13544">
        <v>16070</v>
      </c>
      <c r="M13544" t="s">
        <v>2043</v>
      </c>
      <c r="N13544" t="s">
        <v>2046</v>
      </c>
      <c r="O13544" t="s">
        <v>2043</v>
      </c>
      <c r="P13544" t="s">
        <v>2046</v>
      </c>
    </row>
    <row r="13545" spans="1:16" x14ac:dyDescent="0.2">
      <c r="A13545" t="s">
        <v>276</v>
      </c>
      <c r="B13545">
        <v>104</v>
      </c>
      <c r="C13545">
        <v>2023</v>
      </c>
      <c r="D13545" t="s">
        <v>40</v>
      </c>
      <c r="E13545" t="s">
        <v>2044</v>
      </c>
      <c r="F13545" t="s">
        <v>146</v>
      </c>
      <c r="G13545" t="s">
        <v>1462</v>
      </c>
      <c r="I13545">
        <v>40281</v>
      </c>
      <c r="J13545">
        <v>1485</v>
      </c>
      <c r="K13545">
        <v>381336</v>
      </c>
      <c r="L13545">
        <v>10662</v>
      </c>
      <c r="M13545" t="s">
        <v>2043</v>
      </c>
      <c r="N13545" t="s">
        <v>2043</v>
      </c>
      <c r="O13545" t="s">
        <v>2043</v>
      </c>
      <c r="P13545" t="s">
        <v>2046</v>
      </c>
    </row>
    <row r="13546" spans="1:16" x14ac:dyDescent="0.2">
      <c r="A13546" t="s">
        <v>2104</v>
      </c>
      <c r="B13546">
        <v>105</v>
      </c>
      <c r="C13546">
        <v>2023</v>
      </c>
      <c r="D13546" t="s">
        <v>74</v>
      </c>
      <c r="E13546" t="s">
        <v>74</v>
      </c>
      <c r="F13546" t="s">
        <v>35</v>
      </c>
      <c r="G13546" t="s">
        <v>1435</v>
      </c>
      <c r="H13546">
        <v>62692</v>
      </c>
      <c r="I13546">
        <v>39407</v>
      </c>
      <c r="J13546">
        <v>3390</v>
      </c>
      <c r="K13546">
        <v>51585</v>
      </c>
      <c r="L13546">
        <v>106500</v>
      </c>
      <c r="M13546" t="s">
        <v>2043</v>
      </c>
      <c r="N13546" t="s">
        <v>2046</v>
      </c>
      <c r="O13546" t="s">
        <v>2043</v>
      </c>
      <c r="P13546" t="s">
        <v>2046</v>
      </c>
    </row>
    <row r="13547" spans="1:16" x14ac:dyDescent="0.2">
      <c r="A13547" t="s">
        <v>2127</v>
      </c>
      <c r="B13547">
        <v>106</v>
      </c>
      <c r="C13547">
        <v>2023</v>
      </c>
      <c r="D13547" t="s">
        <v>57</v>
      </c>
      <c r="E13547" t="s">
        <v>2044</v>
      </c>
      <c r="F13547" t="s">
        <v>35</v>
      </c>
      <c r="G13547" t="s">
        <v>1431</v>
      </c>
      <c r="H13547">
        <v>36776</v>
      </c>
      <c r="I13547">
        <v>38373</v>
      </c>
      <c r="J13547">
        <v>7360</v>
      </c>
      <c r="K13547">
        <v>455249</v>
      </c>
      <c r="L13547">
        <v>55943</v>
      </c>
      <c r="M13547" t="s">
        <v>2046</v>
      </c>
      <c r="N13547" t="s">
        <v>2043</v>
      </c>
      <c r="O13547" t="s">
        <v>2043</v>
      </c>
      <c r="P13547" t="s">
        <v>2046</v>
      </c>
    </row>
    <row r="13548" spans="1:16" x14ac:dyDescent="0.2">
      <c r="A13548" t="s">
        <v>2652</v>
      </c>
      <c r="B13548">
        <v>107</v>
      </c>
      <c r="C13548">
        <v>2023</v>
      </c>
      <c r="D13548" t="s">
        <v>21</v>
      </c>
      <c r="E13548" t="s">
        <v>920</v>
      </c>
      <c r="F13548" t="s">
        <v>22</v>
      </c>
      <c r="G13548" t="s">
        <v>1502</v>
      </c>
      <c r="H13548">
        <v>9492</v>
      </c>
      <c r="I13548">
        <v>38205</v>
      </c>
      <c r="J13548">
        <v>2923</v>
      </c>
      <c r="K13548">
        <v>18126</v>
      </c>
      <c r="L13548">
        <v>5223</v>
      </c>
      <c r="M13548" t="s">
        <v>2043</v>
      </c>
      <c r="N13548" t="s">
        <v>2043</v>
      </c>
      <c r="O13548" t="s">
        <v>2043</v>
      </c>
      <c r="P13548" t="s">
        <v>2043</v>
      </c>
    </row>
    <row r="13549" spans="1:16" x14ac:dyDescent="0.2">
      <c r="A13549" t="s">
        <v>2156</v>
      </c>
      <c r="B13549">
        <v>108</v>
      </c>
      <c r="C13549">
        <v>2023</v>
      </c>
      <c r="D13549" t="s">
        <v>1830</v>
      </c>
      <c r="E13549" t="s">
        <v>2042</v>
      </c>
      <c r="F13549" t="s">
        <v>113</v>
      </c>
      <c r="G13549" t="s">
        <v>1560</v>
      </c>
      <c r="H13549">
        <v>46114</v>
      </c>
      <c r="I13549">
        <v>37845</v>
      </c>
      <c r="J13549">
        <v>2416</v>
      </c>
      <c r="K13549">
        <v>29083</v>
      </c>
      <c r="L13549">
        <v>170000</v>
      </c>
      <c r="M13549" t="s">
        <v>2043</v>
      </c>
      <c r="N13549" t="s">
        <v>2043</v>
      </c>
      <c r="O13549" t="s">
        <v>2043</v>
      </c>
      <c r="P13549" t="s">
        <v>2046</v>
      </c>
    </row>
    <row r="13550" spans="1:16" x14ac:dyDescent="0.2">
      <c r="A13550" t="s">
        <v>308</v>
      </c>
      <c r="B13550">
        <v>109</v>
      </c>
      <c r="C13550">
        <v>2023</v>
      </c>
      <c r="D13550" t="s">
        <v>976</v>
      </c>
      <c r="E13550" t="s">
        <v>115</v>
      </c>
      <c r="F13550" t="s">
        <v>181</v>
      </c>
      <c r="G13550" t="s">
        <v>2133</v>
      </c>
      <c r="H13550">
        <v>7278</v>
      </c>
      <c r="I13550">
        <v>37124</v>
      </c>
      <c r="J13550">
        <v>1427</v>
      </c>
      <c r="K13550">
        <v>21763</v>
      </c>
      <c r="L13550">
        <v>22300</v>
      </c>
      <c r="M13550" t="s">
        <v>2043</v>
      </c>
      <c r="N13550" t="s">
        <v>2043</v>
      </c>
      <c r="O13550" t="s">
        <v>2043</v>
      </c>
      <c r="P13550" t="s">
        <v>2046</v>
      </c>
    </row>
    <row r="13551" spans="1:16" x14ac:dyDescent="0.2">
      <c r="A13551" t="s">
        <v>2119</v>
      </c>
      <c r="B13551">
        <v>110</v>
      </c>
      <c r="C13551">
        <v>2023</v>
      </c>
      <c r="D13551" t="s">
        <v>488</v>
      </c>
      <c r="E13551" t="s">
        <v>920</v>
      </c>
      <c r="F13551" t="s">
        <v>22</v>
      </c>
      <c r="G13551" t="s">
        <v>1403</v>
      </c>
      <c r="H13551">
        <v>56069</v>
      </c>
      <c r="I13551">
        <v>37095</v>
      </c>
      <c r="J13551">
        <v>13304</v>
      </c>
      <c r="K13551">
        <v>72609</v>
      </c>
      <c r="L13551">
        <v>11973</v>
      </c>
      <c r="M13551" t="s">
        <v>2043</v>
      </c>
      <c r="N13551" t="s">
        <v>2046</v>
      </c>
      <c r="O13551" t="s">
        <v>2043</v>
      </c>
      <c r="P13551" t="s">
        <v>2043</v>
      </c>
    </row>
    <row r="13552" spans="1:16" x14ac:dyDescent="0.2">
      <c r="A13552" t="s">
        <v>2112</v>
      </c>
      <c r="B13552">
        <v>111</v>
      </c>
      <c r="C13552">
        <v>2023</v>
      </c>
      <c r="D13552" t="s">
        <v>40</v>
      </c>
      <c r="E13552" t="s">
        <v>2044</v>
      </c>
      <c r="F13552" t="s">
        <v>187</v>
      </c>
      <c r="G13552" t="s">
        <v>1448</v>
      </c>
      <c r="I13552">
        <v>36921</v>
      </c>
      <c r="J13552">
        <v>912</v>
      </c>
      <c r="K13552">
        <v>340390</v>
      </c>
      <c r="L13552">
        <v>8323</v>
      </c>
      <c r="M13552" t="s">
        <v>2043</v>
      </c>
      <c r="N13552" t="s">
        <v>2043</v>
      </c>
      <c r="O13552" t="s">
        <v>2043</v>
      </c>
      <c r="P13552" t="s">
        <v>2046</v>
      </c>
    </row>
    <row r="13553" spans="1:16" x14ac:dyDescent="0.2">
      <c r="A13553" t="s">
        <v>2617</v>
      </c>
      <c r="B13553">
        <v>112</v>
      </c>
      <c r="C13553">
        <v>2023</v>
      </c>
      <c r="D13553" t="s">
        <v>65</v>
      </c>
      <c r="E13553" t="s">
        <v>2044</v>
      </c>
      <c r="F13553" t="s">
        <v>28</v>
      </c>
      <c r="G13553" t="s">
        <v>1406</v>
      </c>
      <c r="H13553">
        <v>39783</v>
      </c>
      <c r="I13553">
        <v>36884</v>
      </c>
      <c r="J13553">
        <v>2842</v>
      </c>
      <c r="K13553">
        <v>115717</v>
      </c>
      <c r="L13553">
        <v>32175</v>
      </c>
      <c r="M13553" t="s">
        <v>2043</v>
      </c>
      <c r="N13553" t="s">
        <v>2043</v>
      </c>
      <c r="O13553" t="s">
        <v>2043</v>
      </c>
      <c r="P13553" t="s">
        <v>2046</v>
      </c>
    </row>
    <row r="13554" spans="1:16" x14ac:dyDescent="0.2">
      <c r="A13554" t="s">
        <v>2126</v>
      </c>
      <c r="B13554">
        <v>113</v>
      </c>
      <c r="C13554">
        <v>2023</v>
      </c>
      <c r="D13554" t="s">
        <v>74</v>
      </c>
      <c r="E13554" t="s">
        <v>74</v>
      </c>
      <c r="F13554" t="s">
        <v>35</v>
      </c>
      <c r="G13554" t="s">
        <v>1464</v>
      </c>
      <c r="H13554">
        <v>70203</v>
      </c>
      <c r="I13554">
        <v>36602</v>
      </c>
      <c r="J13554">
        <v>4896</v>
      </c>
      <c r="K13554">
        <v>43755</v>
      </c>
      <c r="L13554">
        <v>95000</v>
      </c>
      <c r="M13554" t="s">
        <v>2043</v>
      </c>
      <c r="N13554" t="s">
        <v>2046</v>
      </c>
      <c r="O13554" t="s">
        <v>2043</v>
      </c>
      <c r="P13554" t="s">
        <v>2046</v>
      </c>
    </row>
    <row r="13555" spans="1:16" x14ac:dyDescent="0.2">
      <c r="A13555" t="s">
        <v>2125</v>
      </c>
      <c r="B13555">
        <v>114</v>
      </c>
      <c r="C13555">
        <v>2023</v>
      </c>
      <c r="D13555" t="s">
        <v>65</v>
      </c>
      <c r="E13555" t="s">
        <v>2044</v>
      </c>
      <c r="F13555" t="s">
        <v>22</v>
      </c>
      <c r="G13555" t="s">
        <v>1411</v>
      </c>
      <c r="I13555">
        <v>36297</v>
      </c>
      <c r="J13555">
        <v>1296</v>
      </c>
      <c r="K13555">
        <v>204005</v>
      </c>
      <c r="L13555">
        <v>36820</v>
      </c>
      <c r="M13555" t="s">
        <v>2043</v>
      </c>
      <c r="N13555" t="s">
        <v>2043</v>
      </c>
      <c r="O13555" t="s">
        <v>2043</v>
      </c>
      <c r="P13555" t="s">
        <v>2046</v>
      </c>
    </row>
    <row r="13556" spans="1:16" x14ac:dyDescent="0.2">
      <c r="A13556" t="s">
        <v>2084</v>
      </c>
      <c r="B13556">
        <v>115</v>
      </c>
      <c r="C13556">
        <v>2023</v>
      </c>
      <c r="D13556" t="s">
        <v>32</v>
      </c>
      <c r="E13556" t="s">
        <v>2064</v>
      </c>
      <c r="F13556" t="s">
        <v>125</v>
      </c>
      <c r="G13556" t="s">
        <v>1407</v>
      </c>
      <c r="H13556">
        <v>127695</v>
      </c>
      <c r="I13556">
        <v>35466</v>
      </c>
      <c r="J13556">
        <v>4966</v>
      </c>
      <c r="K13556">
        <v>62275</v>
      </c>
      <c r="L13556">
        <v>97000</v>
      </c>
      <c r="M13556" t="s">
        <v>2043</v>
      </c>
      <c r="N13556" t="s">
        <v>2043</v>
      </c>
      <c r="O13556" t="s">
        <v>2043</v>
      </c>
      <c r="P13556" t="s">
        <v>2046</v>
      </c>
    </row>
    <row r="13557" spans="1:16" x14ac:dyDescent="0.2">
      <c r="A13557" t="s">
        <v>1243</v>
      </c>
      <c r="B13557">
        <v>116</v>
      </c>
      <c r="C13557">
        <v>2023</v>
      </c>
      <c r="D13557" t="s">
        <v>46</v>
      </c>
      <c r="E13557" t="s">
        <v>46</v>
      </c>
      <c r="F13557" t="s">
        <v>72</v>
      </c>
      <c r="G13557" t="s">
        <v>1461</v>
      </c>
      <c r="H13557">
        <v>57965</v>
      </c>
      <c r="I13557">
        <v>34229</v>
      </c>
      <c r="J13557">
        <v>5777</v>
      </c>
      <c r="K13557">
        <v>46455</v>
      </c>
      <c r="L13557">
        <v>92000</v>
      </c>
      <c r="M13557" t="s">
        <v>2043</v>
      </c>
      <c r="N13557" t="s">
        <v>2043</v>
      </c>
      <c r="O13557" t="s">
        <v>2043</v>
      </c>
      <c r="P13557" t="s">
        <v>2046</v>
      </c>
    </row>
    <row r="13558" spans="1:16" x14ac:dyDescent="0.2">
      <c r="A13558" t="s">
        <v>2479</v>
      </c>
      <c r="B13558">
        <v>117</v>
      </c>
      <c r="C13558">
        <v>2023</v>
      </c>
      <c r="D13558" t="s">
        <v>985</v>
      </c>
      <c r="E13558" t="s">
        <v>115</v>
      </c>
      <c r="F13558" t="s">
        <v>44</v>
      </c>
      <c r="G13558" t="s">
        <v>2130</v>
      </c>
      <c r="H13558">
        <v>8568</v>
      </c>
      <c r="I13558">
        <v>34057</v>
      </c>
      <c r="J13558">
        <v>265</v>
      </c>
      <c r="K13558">
        <v>12773</v>
      </c>
      <c r="L13558">
        <v>29000</v>
      </c>
      <c r="M13558" t="s">
        <v>2043</v>
      </c>
      <c r="N13558" t="s">
        <v>2043</v>
      </c>
      <c r="O13558" t="s">
        <v>2043</v>
      </c>
      <c r="P13558" t="s">
        <v>2046</v>
      </c>
    </row>
    <row r="13559" spans="1:16" x14ac:dyDescent="0.2">
      <c r="A13559" t="s">
        <v>2665</v>
      </c>
      <c r="B13559">
        <v>118</v>
      </c>
      <c r="C13559">
        <v>2023</v>
      </c>
      <c r="D13559" t="s">
        <v>175</v>
      </c>
      <c r="E13559" t="s">
        <v>2067</v>
      </c>
      <c r="F13559" t="s">
        <v>28</v>
      </c>
      <c r="G13559" t="s">
        <v>1406</v>
      </c>
      <c r="H13559">
        <v>36778</v>
      </c>
      <c r="I13559">
        <v>33817</v>
      </c>
      <c r="J13559">
        <v>7371</v>
      </c>
      <c r="K13559">
        <v>134001</v>
      </c>
      <c r="L13559">
        <v>37500</v>
      </c>
      <c r="M13559" t="s">
        <v>2043</v>
      </c>
      <c r="N13559" t="s">
        <v>2043</v>
      </c>
      <c r="O13559" t="s">
        <v>2043</v>
      </c>
      <c r="P13559" t="s">
        <v>2043</v>
      </c>
    </row>
    <row r="13560" spans="1:16" x14ac:dyDescent="0.2">
      <c r="A13560" t="s">
        <v>2335</v>
      </c>
      <c r="B13560">
        <v>119</v>
      </c>
      <c r="C13560">
        <v>2023</v>
      </c>
      <c r="D13560" t="s">
        <v>1111</v>
      </c>
      <c r="E13560" t="s">
        <v>221</v>
      </c>
      <c r="F13560" t="s">
        <v>177</v>
      </c>
      <c r="G13560" t="s">
        <v>1497</v>
      </c>
      <c r="H13560">
        <v>29726</v>
      </c>
      <c r="I13560">
        <v>33671</v>
      </c>
      <c r="J13560">
        <v>4614</v>
      </c>
      <c r="K13560">
        <v>37984</v>
      </c>
      <c r="L13560">
        <v>12012</v>
      </c>
      <c r="M13560" t="s">
        <v>2043</v>
      </c>
      <c r="N13560" t="s">
        <v>2043</v>
      </c>
      <c r="O13560" t="s">
        <v>2043</v>
      </c>
      <c r="P13560" t="s">
        <v>2043</v>
      </c>
    </row>
    <row r="13561" spans="1:16" x14ac:dyDescent="0.2">
      <c r="A13561" t="s">
        <v>958</v>
      </c>
      <c r="B13561">
        <v>120</v>
      </c>
      <c r="C13561">
        <v>2023</v>
      </c>
      <c r="D13561" t="s">
        <v>1111</v>
      </c>
      <c r="E13561" t="s">
        <v>221</v>
      </c>
      <c r="F13561" t="s">
        <v>22</v>
      </c>
      <c r="G13561" t="s">
        <v>1678</v>
      </c>
      <c r="H13561">
        <v>33546</v>
      </c>
      <c r="I13561">
        <v>33480</v>
      </c>
      <c r="J13561">
        <v>5858</v>
      </c>
      <c r="K13561">
        <v>30351</v>
      </c>
      <c r="L13561">
        <v>13237</v>
      </c>
      <c r="M13561" t="s">
        <v>2043</v>
      </c>
      <c r="N13561" t="s">
        <v>2043</v>
      </c>
      <c r="O13561" t="s">
        <v>2043</v>
      </c>
      <c r="P13561" t="s">
        <v>2043</v>
      </c>
    </row>
    <row r="13562" spans="1:16" x14ac:dyDescent="0.2">
      <c r="A13562" t="s">
        <v>2528</v>
      </c>
      <c r="B13562">
        <v>121</v>
      </c>
      <c r="C13562">
        <v>2023</v>
      </c>
      <c r="D13562" t="s">
        <v>974</v>
      </c>
      <c r="E13562" t="s">
        <v>2045</v>
      </c>
      <c r="F13562" t="s">
        <v>177</v>
      </c>
      <c r="G13562" t="s">
        <v>1680</v>
      </c>
      <c r="H13562">
        <v>11750</v>
      </c>
      <c r="I13562">
        <v>33478</v>
      </c>
      <c r="J13562">
        <v>996</v>
      </c>
      <c r="K13562">
        <v>19717</v>
      </c>
      <c r="L13562">
        <v>250000</v>
      </c>
      <c r="M13562" t="s">
        <v>2043</v>
      </c>
      <c r="N13562" t="s">
        <v>2043</v>
      </c>
      <c r="O13562" t="s">
        <v>2043</v>
      </c>
      <c r="P13562" t="s">
        <v>2046</v>
      </c>
    </row>
    <row r="13563" spans="1:16" x14ac:dyDescent="0.2">
      <c r="A13563" t="s">
        <v>2608</v>
      </c>
      <c r="B13563">
        <v>122</v>
      </c>
      <c r="C13563">
        <v>2023</v>
      </c>
      <c r="D13563" t="s">
        <v>223</v>
      </c>
      <c r="E13563" t="s">
        <v>920</v>
      </c>
      <c r="F13563" t="s">
        <v>22</v>
      </c>
      <c r="G13563" t="s">
        <v>1403</v>
      </c>
      <c r="H13563">
        <v>38408</v>
      </c>
      <c r="I13563">
        <v>33428</v>
      </c>
      <c r="J13563">
        <v>1428</v>
      </c>
      <c r="K13563">
        <v>41266</v>
      </c>
      <c r="L13563">
        <v>1551</v>
      </c>
      <c r="M13563" t="s">
        <v>2043</v>
      </c>
      <c r="N13563" t="s">
        <v>2043</v>
      </c>
      <c r="O13563" t="s">
        <v>2043</v>
      </c>
      <c r="P13563" t="s">
        <v>2043</v>
      </c>
    </row>
    <row r="13564" spans="1:16" x14ac:dyDescent="0.2">
      <c r="A13564" t="s">
        <v>2311</v>
      </c>
      <c r="B13564">
        <v>123</v>
      </c>
      <c r="C13564">
        <v>2023</v>
      </c>
      <c r="D13564" t="s">
        <v>974</v>
      </c>
      <c r="E13564" t="s">
        <v>2045</v>
      </c>
      <c r="F13564" t="s">
        <v>55</v>
      </c>
      <c r="G13564" t="s">
        <v>1456</v>
      </c>
      <c r="H13564">
        <v>267473</v>
      </c>
      <c r="I13564">
        <v>33203</v>
      </c>
      <c r="J13564">
        <v>11495</v>
      </c>
      <c r="K13564">
        <v>73249</v>
      </c>
      <c r="L13564">
        <v>20000</v>
      </c>
      <c r="M13564" t="s">
        <v>2043</v>
      </c>
      <c r="N13564" t="s">
        <v>2043</v>
      </c>
      <c r="O13564" t="s">
        <v>2043</v>
      </c>
      <c r="P13564" t="s">
        <v>2043</v>
      </c>
    </row>
    <row r="13565" spans="1:16" x14ac:dyDescent="0.2">
      <c r="A13565" t="s">
        <v>2222</v>
      </c>
      <c r="B13565">
        <v>124</v>
      </c>
      <c r="C13565">
        <v>2023</v>
      </c>
      <c r="D13565" t="s">
        <v>350</v>
      </c>
      <c r="E13565" t="s">
        <v>2042</v>
      </c>
      <c r="F13565" t="s">
        <v>35</v>
      </c>
      <c r="G13565" t="s">
        <v>1494</v>
      </c>
      <c r="H13565">
        <v>10158</v>
      </c>
      <c r="I13565">
        <v>33197</v>
      </c>
      <c r="J13565">
        <v>1151</v>
      </c>
      <c r="K13565">
        <v>26338</v>
      </c>
      <c r="L13565">
        <v>32647</v>
      </c>
      <c r="M13565" t="s">
        <v>2043</v>
      </c>
      <c r="N13565" t="s">
        <v>2043</v>
      </c>
      <c r="O13565" t="s">
        <v>2043</v>
      </c>
      <c r="P13565" t="s">
        <v>2046</v>
      </c>
    </row>
    <row r="13566" spans="1:16" x14ac:dyDescent="0.2">
      <c r="A13566" t="s">
        <v>2181</v>
      </c>
      <c r="B13566">
        <v>125</v>
      </c>
      <c r="C13566">
        <v>2023</v>
      </c>
      <c r="D13566" t="s">
        <v>60</v>
      </c>
      <c r="E13566" t="s">
        <v>2114</v>
      </c>
      <c r="F13566" t="s">
        <v>93</v>
      </c>
      <c r="G13566" t="s">
        <v>1457</v>
      </c>
      <c r="H13566">
        <v>119677</v>
      </c>
      <c r="I13566">
        <v>32250</v>
      </c>
      <c r="J13566">
        <v>3282</v>
      </c>
      <c r="K13566">
        <v>27978</v>
      </c>
      <c r="L13566">
        <v>402000</v>
      </c>
      <c r="M13566" t="s">
        <v>2043</v>
      </c>
      <c r="N13566" t="s">
        <v>2043</v>
      </c>
      <c r="O13566" t="s">
        <v>2043</v>
      </c>
      <c r="P13566" t="s">
        <v>2046</v>
      </c>
    </row>
    <row r="13567" spans="1:16" x14ac:dyDescent="0.2">
      <c r="A13567" t="s">
        <v>2279</v>
      </c>
      <c r="B13567">
        <v>126</v>
      </c>
      <c r="C13567">
        <v>2023</v>
      </c>
      <c r="D13567" t="s">
        <v>1288</v>
      </c>
      <c r="E13567" t="s">
        <v>112</v>
      </c>
      <c r="F13567" t="s">
        <v>55</v>
      </c>
      <c r="G13567" t="s">
        <v>1936</v>
      </c>
      <c r="H13567">
        <v>15586</v>
      </c>
      <c r="I13567">
        <v>31974</v>
      </c>
      <c r="J13567">
        <v>792</v>
      </c>
      <c r="K13567">
        <v>12314</v>
      </c>
      <c r="L13567">
        <v>15000</v>
      </c>
      <c r="M13567" t="s">
        <v>2043</v>
      </c>
      <c r="N13567" t="s">
        <v>2043</v>
      </c>
      <c r="O13567" t="s">
        <v>2043</v>
      </c>
      <c r="P13567" t="s">
        <v>2043</v>
      </c>
    </row>
    <row r="13568" spans="1:16" x14ac:dyDescent="0.2">
      <c r="A13568" t="s">
        <v>2658</v>
      </c>
      <c r="B13568">
        <v>127</v>
      </c>
      <c r="C13568">
        <v>2023</v>
      </c>
      <c r="D13568" t="s">
        <v>1363</v>
      </c>
      <c r="E13568" t="s">
        <v>2045</v>
      </c>
      <c r="F13568" t="s">
        <v>55</v>
      </c>
      <c r="G13568" t="s">
        <v>1413</v>
      </c>
      <c r="H13568">
        <v>63840</v>
      </c>
      <c r="I13568">
        <v>31877</v>
      </c>
      <c r="J13568">
        <v>9141</v>
      </c>
      <c r="K13568">
        <v>32109</v>
      </c>
      <c r="L13568">
        <v>32800</v>
      </c>
      <c r="M13568" t="s">
        <v>2043</v>
      </c>
      <c r="N13568" t="s">
        <v>2043</v>
      </c>
      <c r="O13568" t="s">
        <v>2043</v>
      </c>
      <c r="P13568" t="s">
        <v>2043</v>
      </c>
    </row>
    <row r="13569" spans="1:16" x14ac:dyDescent="0.2">
      <c r="A13569" t="s">
        <v>2106</v>
      </c>
      <c r="B13569">
        <v>128</v>
      </c>
      <c r="C13569">
        <v>2023</v>
      </c>
      <c r="D13569" t="s">
        <v>38</v>
      </c>
      <c r="E13569" t="s">
        <v>2055</v>
      </c>
      <c r="F13569" t="s">
        <v>33</v>
      </c>
      <c r="G13569" t="s">
        <v>1498</v>
      </c>
      <c r="H13569">
        <v>150946</v>
      </c>
      <c r="I13569">
        <v>31762</v>
      </c>
      <c r="J13569">
        <v>9048</v>
      </c>
      <c r="K13569">
        <v>61681</v>
      </c>
      <c r="L13569">
        <v>79800</v>
      </c>
      <c r="M13569" t="s">
        <v>2043</v>
      </c>
      <c r="N13569" t="s">
        <v>2043</v>
      </c>
      <c r="O13569" t="s">
        <v>2043</v>
      </c>
      <c r="P13569" t="s">
        <v>2046</v>
      </c>
    </row>
    <row r="13570" spans="1:16" x14ac:dyDescent="0.2">
      <c r="A13570" t="s">
        <v>2443</v>
      </c>
      <c r="B13570">
        <v>129</v>
      </c>
      <c r="C13570">
        <v>2023</v>
      </c>
      <c r="D13570" t="s">
        <v>175</v>
      </c>
      <c r="E13570" t="s">
        <v>2067</v>
      </c>
      <c r="F13570" t="s">
        <v>55</v>
      </c>
      <c r="G13570" t="s">
        <v>2444</v>
      </c>
      <c r="H13570">
        <v>153858</v>
      </c>
      <c r="I13570">
        <v>31616</v>
      </c>
      <c r="J13570">
        <v>4492</v>
      </c>
      <c r="K13570">
        <v>48595</v>
      </c>
      <c r="L13570">
        <v>12800</v>
      </c>
      <c r="M13570" t="s">
        <v>2043</v>
      </c>
      <c r="N13570" t="s">
        <v>2043</v>
      </c>
      <c r="O13570" t="s">
        <v>2043</v>
      </c>
      <c r="P13570" t="s">
        <v>2046</v>
      </c>
    </row>
    <row r="13571" spans="1:16" x14ac:dyDescent="0.2">
      <c r="A13571" t="s">
        <v>2189</v>
      </c>
      <c r="B13571">
        <v>130</v>
      </c>
      <c r="C13571">
        <v>2023</v>
      </c>
      <c r="D13571" t="s">
        <v>920</v>
      </c>
      <c r="E13571" t="s">
        <v>920</v>
      </c>
      <c r="F13571" t="s">
        <v>22</v>
      </c>
      <c r="G13571" t="s">
        <v>1403</v>
      </c>
      <c r="H13571">
        <v>7965</v>
      </c>
      <c r="I13571">
        <v>31543</v>
      </c>
      <c r="J13571">
        <v>1221</v>
      </c>
      <c r="K13571">
        <v>29146</v>
      </c>
      <c r="L13571">
        <v>6603</v>
      </c>
      <c r="M13571" t="s">
        <v>2043</v>
      </c>
      <c r="N13571" t="s">
        <v>2043</v>
      </c>
      <c r="O13571" t="s">
        <v>2043</v>
      </c>
      <c r="P13571" t="s">
        <v>2043</v>
      </c>
    </row>
    <row r="13572" spans="1:16" x14ac:dyDescent="0.2">
      <c r="A13572" t="s">
        <v>2099</v>
      </c>
      <c r="B13572">
        <v>131</v>
      </c>
      <c r="C13572">
        <v>2023</v>
      </c>
      <c r="D13572" t="s">
        <v>980</v>
      </c>
      <c r="E13572" t="s">
        <v>2055</v>
      </c>
      <c r="F13572" t="s">
        <v>44</v>
      </c>
      <c r="G13572" t="s">
        <v>1417</v>
      </c>
      <c r="H13572">
        <v>95050</v>
      </c>
      <c r="I13572">
        <v>31496</v>
      </c>
      <c r="J13572">
        <v>2717</v>
      </c>
      <c r="K13572">
        <v>71161</v>
      </c>
      <c r="L13572">
        <v>91000</v>
      </c>
      <c r="M13572" t="s">
        <v>2043</v>
      </c>
      <c r="N13572" t="s">
        <v>2043</v>
      </c>
      <c r="O13572" t="s">
        <v>2043</v>
      </c>
      <c r="P13572" t="s">
        <v>2046</v>
      </c>
    </row>
    <row r="13573" spans="1:16" x14ac:dyDescent="0.2">
      <c r="A13573" t="s">
        <v>1259</v>
      </c>
      <c r="B13573">
        <v>132</v>
      </c>
      <c r="C13573">
        <v>2023</v>
      </c>
      <c r="D13573" t="s">
        <v>824</v>
      </c>
      <c r="E13573" t="s">
        <v>112</v>
      </c>
      <c r="F13573" t="s">
        <v>80</v>
      </c>
      <c r="G13573" t="s">
        <v>1553</v>
      </c>
      <c r="H13573">
        <v>183764</v>
      </c>
      <c r="I13573">
        <v>31471</v>
      </c>
      <c r="J13573">
        <v>7209</v>
      </c>
      <c r="K13573">
        <v>84350</v>
      </c>
      <c r="L13573">
        <v>80000</v>
      </c>
      <c r="M13573" t="s">
        <v>2043</v>
      </c>
      <c r="N13573" t="s">
        <v>2043</v>
      </c>
      <c r="O13573" t="s">
        <v>2043</v>
      </c>
      <c r="P13573" t="s">
        <v>2046</v>
      </c>
    </row>
    <row r="13574" spans="1:16" x14ac:dyDescent="0.2">
      <c r="A13574" t="s">
        <v>2653</v>
      </c>
      <c r="B13574">
        <v>133</v>
      </c>
      <c r="C13574">
        <v>2023</v>
      </c>
      <c r="D13574" t="s">
        <v>636</v>
      </c>
      <c r="E13574" t="s">
        <v>2045</v>
      </c>
      <c r="F13574" t="s">
        <v>55</v>
      </c>
      <c r="G13574" t="s">
        <v>1413</v>
      </c>
      <c r="H13574">
        <v>199780</v>
      </c>
      <c r="I13574">
        <v>31352</v>
      </c>
      <c r="J13574">
        <v>208</v>
      </c>
      <c r="K13574">
        <v>98849</v>
      </c>
      <c r="L13574">
        <v>79390</v>
      </c>
      <c r="M13574" t="s">
        <v>2046</v>
      </c>
      <c r="N13574" t="s">
        <v>2043</v>
      </c>
      <c r="O13574" t="s">
        <v>2043</v>
      </c>
      <c r="P13574" t="s">
        <v>2043</v>
      </c>
    </row>
    <row r="13575" spans="1:16" x14ac:dyDescent="0.2">
      <c r="A13575" t="s">
        <v>2649</v>
      </c>
      <c r="B13575">
        <v>134</v>
      </c>
      <c r="C13575">
        <v>2023</v>
      </c>
      <c r="D13575" t="s">
        <v>175</v>
      </c>
      <c r="E13575" t="s">
        <v>2067</v>
      </c>
      <c r="F13575" t="s">
        <v>28</v>
      </c>
      <c r="G13575" t="s">
        <v>1406</v>
      </c>
      <c r="H13575">
        <v>14657</v>
      </c>
      <c r="I13575">
        <v>31331</v>
      </c>
      <c r="J13575">
        <v>1104</v>
      </c>
      <c r="K13575">
        <v>58393</v>
      </c>
      <c r="L13575">
        <v>27400</v>
      </c>
      <c r="M13575" t="s">
        <v>2043</v>
      </c>
      <c r="N13575" t="s">
        <v>2043</v>
      </c>
      <c r="O13575" t="s">
        <v>2043</v>
      </c>
      <c r="P13575" t="s">
        <v>2046</v>
      </c>
    </row>
    <row r="13576" spans="1:16" x14ac:dyDescent="0.2">
      <c r="A13576" t="s">
        <v>2296</v>
      </c>
      <c r="B13576">
        <v>135</v>
      </c>
      <c r="C13576">
        <v>2023</v>
      </c>
      <c r="D13576" t="s">
        <v>1138</v>
      </c>
      <c r="E13576" t="s">
        <v>2044</v>
      </c>
      <c r="F13576" t="s">
        <v>22</v>
      </c>
      <c r="G13576" t="s">
        <v>1502</v>
      </c>
      <c r="H13576">
        <v>22563</v>
      </c>
      <c r="I13576">
        <v>30828</v>
      </c>
      <c r="J13576">
        <v>1407</v>
      </c>
      <c r="K13576">
        <v>20513</v>
      </c>
      <c r="L13576">
        <v>115000</v>
      </c>
      <c r="M13576" t="s">
        <v>2043</v>
      </c>
      <c r="N13576" t="s">
        <v>2043</v>
      </c>
      <c r="O13576" t="s">
        <v>2043</v>
      </c>
      <c r="P13576" t="s">
        <v>2043</v>
      </c>
    </row>
    <row r="13577" spans="1:16" x14ac:dyDescent="0.2">
      <c r="A13577" t="s">
        <v>2184</v>
      </c>
      <c r="B13577">
        <v>136</v>
      </c>
      <c r="C13577">
        <v>2023</v>
      </c>
      <c r="D13577" t="s">
        <v>974</v>
      </c>
      <c r="E13577" t="s">
        <v>2045</v>
      </c>
      <c r="F13577" t="s">
        <v>168</v>
      </c>
      <c r="G13577" t="s">
        <v>1614</v>
      </c>
      <c r="H13577">
        <v>66036</v>
      </c>
      <c r="I13577">
        <v>30758</v>
      </c>
      <c r="J13577">
        <v>8687</v>
      </c>
      <c r="K13577">
        <v>66283</v>
      </c>
      <c r="L13577">
        <v>48000</v>
      </c>
      <c r="M13577" t="s">
        <v>2043</v>
      </c>
      <c r="N13577" t="s">
        <v>2043</v>
      </c>
      <c r="O13577" t="s">
        <v>2043</v>
      </c>
      <c r="P13577" t="s">
        <v>2043</v>
      </c>
    </row>
    <row r="13578" spans="1:16" x14ac:dyDescent="0.2">
      <c r="A13578" t="s">
        <v>2228</v>
      </c>
      <c r="B13578">
        <v>137</v>
      </c>
      <c r="C13578">
        <v>2023</v>
      </c>
      <c r="D13578" t="s">
        <v>1359</v>
      </c>
      <c r="E13578" t="s">
        <v>2143</v>
      </c>
      <c r="F13578" t="s">
        <v>55</v>
      </c>
      <c r="G13578" t="s">
        <v>1413</v>
      </c>
      <c r="H13578">
        <v>475307</v>
      </c>
      <c r="I13578">
        <v>29310</v>
      </c>
      <c r="J13578">
        <v>14957</v>
      </c>
      <c r="K13578">
        <v>85501</v>
      </c>
      <c r="L13578">
        <v>26500</v>
      </c>
      <c r="M13578" t="s">
        <v>2043</v>
      </c>
      <c r="N13578" t="s">
        <v>2043</v>
      </c>
      <c r="O13578" t="s">
        <v>2043</v>
      </c>
      <c r="P13578" t="s">
        <v>2043</v>
      </c>
    </row>
    <row r="13579" spans="1:16" x14ac:dyDescent="0.2">
      <c r="A13579" t="s">
        <v>2160</v>
      </c>
      <c r="B13579">
        <v>138</v>
      </c>
      <c r="C13579">
        <v>2023</v>
      </c>
      <c r="D13579" t="s">
        <v>214</v>
      </c>
      <c r="E13579" t="s">
        <v>920</v>
      </c>
      <c r="F13579" t="s">
        <v>86</v>
      </c>
      <c r="G13579" t="s">
        <v>1412</v>
      </c>
      <c r="H13579">
        <v>75948</v>
      </c>
      <c r="I13579">
        <v>29279</v>
      </c>
      <c r="J13579">
        <v>3524</v>
      </c>
      <c r="K13579">
        <v>134891</v>
      </c>
      <c r="L13579">
        <v>27562</v>
      </c>
      <c r="M13579" t="s">
        <v>2043</v>
      </c>
      <c r="N13579" t="s">
        <v>2043</v>
      </c>
      <c r="O13579" t="s">
        <v>2043</v>
      </c>
      <c r="P13579" t="s">
        <v>2043</v>
      </c>
    </row>
    <row r="13580" spans="1:16" x14ac:dyDescent="0.2">
      <c r="A13580" t="s">
        <v>2367</v>
      </c>
      <c r="B13580">
        <v>139</v>
      </c>
      <c r="C13580">
        <v>2023</v>
      </c>
      <c r="D13580" t="s">
        <v>985</v>
      </c>
      <c r="E13580" t="s">
        <v>115</v>
      </c>
      <c r="F13580" t="s">
        <v>210</v>
      </c>
      <c r="G13580" t="s">
        <v>1526</v>
      </c>
      <c r="H13580">
        <v>1565</v>
      </c>
      <c r="I13580">
        <v>28928</v>
      </c>
      <c r="J13580">
        <v>248</v>
      </c>
      <c r="K13580">
        <v>7628</v>
      </c>
      <c r="L13580">
        <v>30300</v>
      </c>
      <c r="M13580" t="s">
        <v>2043</v>
      </c>
      <c r="N13580" t="s">
        <v>2043</v>
      </c>
      <c r="O13580" t="s">
        <v>2043</v>
      </c>
      <c r="P13580" t="s">
        <v>2043</v>
      </c>
    </row>
    <row r="13581" spans="1:16" x14ac:dyDescent="0.2">
      <c r="A13581" t="s">
        <v>2155</v>
      </c>
      <c r="B13581">
        <v>140</v>
      </c>
      <c r="C13581">
        <v>2023</v>
      </c>
      <c r="D13581" t="s">
        <v>17</v>
      </c>
      <c r="E13581" t="s">
        <v>17</v>
      </c>
      <c r="F13581" t="s">
        <v>93</v>
      </c>
      <c r="G13581" t="s">
        <v>1496</v>
      </c>
      <c r="H13581">
        <v>38251</v>
      </c>
      <c r="I13581">
        <v>28820</v>
      </c>
      <c r="J13581">
        <v>3012</v>
      </c>
      <c r="K13581">
        <v>33276</v>
      </c>
      <c r="L13581">
        <v>31100</v>
      </c>
      <c r="M13581" t="s">
        <v>2043</v>
      </c>
      <c r="N13581" t="s">
        <v>2043</v>
      </c>
      <c r="O13581" t="s">
        <v>2043</v>
      </c>
      <c r="P13581" t="s">
        <v>2043</v>
      </c>
    </row>
    <row r="13582" spans="1:16" x14ac:dyDescent="0.2">
      <c r="A13582" t="s">
        <v>1241</v>
      </c>
      <c r="B13582">
        <v>141</v>
      </c>
      <c r="C13582">
        <v>2023</v>
      </c>
      <c r="D13582" t="s">
        <v>214</v>
      </c>
      <c r="E13582" t="s">
        <v>920</v>
      </c>
      <c r="F13582" t="s">
        <v>125</v>
      </c>
      <c r="G13582" t="s">
        <v>1407</v>
      </c>
      <c r="H13582">
        <v>74344</v>
      </c>
      <c r="I13582">
        <v>28784</v>
      </c>
      <c r="J13582">
        <v>2550</v>
      </c>
      <c r="K13582">
        <v>178086</v>
      </c>
      <c r="L13582">
        <v>27859</v>
      </c>
      <c r="M13582" t="s">
        <v>2043</v>
      </c>
      <c r="N13582" t="s">
        <v>2046</v>
      </c>
      <c r="O13582" t="s">
        <v>2043</v>
      </c>
      <c r="P13582" t="s">
        <v>2043</v>
      </c>
    </row>
    <row r="13583" spans="1:16" x14ac:dyDescent="0.2">
      <c r="A13583" t="s">
        <v>2149</v>
      </c>
      <c r="B13583">
        <v>142</v>
      </c>
      <c r="C13583">
        <v>2023</v>
      </c>
      <c r="D13583" t="s">
        <v>100</v>
      </c>
      <c r="E13583" t="s">
        <v>112</v>
      </c>
      <c r="F13583" t="s">
        <v>255</v>
      </c>
      <c r="G13583" t="s">
        <v>1423</v>
      </c>
      <c r="H13583">
        <v>326351</v>
      </c>
      <c r="I13583">
        <v>28541</v>
      </c>
      <c r="J13583">
        <v>6245</v>
      </c>
      <c r="K13583">
        <v>49490</v>
      </c>
      <c r="L13583">
        <v>39000</v>
      </c>
      <c r="M13583" t="s">
        <v>2043</v>
      </c>
      <c r="N13583" t="s">
        <v>2043</v>
      </c>
      <c r="O13583" t="s">
        <v>2043</v>
      </c>
      <c r="P13583" t="s">
        <v>2043</v>
      </c>
    </row>
    <row r="13584" spans="1:16" x14ac:dyDescent="0.2">
      <c r="A13584" t="s">
        <v>2526</v>
      </c>
      <c r="B13584">
        <v>143</v>
      </c>
      <c r="C13584">
        <v>2023</v>
      </c>
      <c r="D13584" t="s">
        <v>30</v>
      </c>
      <c r="E13584" t="s">
        <v>2045</v>
      </c>
      <c r="F13584" t="s">
        <v>22</v>
      </c>
      <c r="G13584" t="s">
        <v>2759</v>
      </c>
      <c r="H13584">
        <v>20643</v>
      </c>
      <c r="I13584">
        <v>28496</v>
      </c>
      <c r="J13584">
        <v>868</v>
      </c>
      <c r="K13584">
        <v>57123</v>
      </c>
      <c r="L13584">
        <v>60200</v>
      </c>
      <c r="M13584" t="s">
        <v>2043</v>
      </c>
      <c r="N13584" t="s">
        <v>2043</v>
      </c>
      <c r="O13584" t="s">
        <v>2043</v>
      </c>
      <c r="P13584" t="s">
        <v>2043</v>
      </c>
    </row>
    <row r="13585" spans="1:16" x14ac:dyDescent="0.2">
      <c r="A13585" t="s">
        <v>2303</v>
      </c>
      <c r="B13585">
        <v>144</v>
      </c>
      <c r="C13585">
        <v>2023</v>
      </c>
      <c r="D13585" t="s">
        <v>1830</v>
      </c>
      <c r="E13585" t="s">
        <v>2042</v>
      </c>
      <c r="F13585" t="s">
        <v>35</v>
      </c>
      <c r="G13585" t="s">
        <v>1781</v>
      </c>
      <c r="H13585">
        <v>31757</v>
      </c>
      <c r="I13585">
        <v>28332</v>
      </c>
      <c r="J13585">
        <v>1615</v>
      </c>
      <c r="K13585">
        <v>23022</v>
      </c>
      <c r="L13585">
        <v>136287</v>
      </c>
      <c r="M13585" t="s">
        <v>2043</v>
      </c>
      <c r="N13585" t="s">
        <v>2043</v>
      </c>
      <c r="O13585" t="s">
        <v>2043</v>
      </c>
      <c r="P13585" t="s">
        <v>2043</v>
      </c>
    </row>
    <row r="13586" spans="1:16" x14ac:dyDescent="0.2">
      <c r="A13586" t="s">
        <v>2452</v>
      </c>
      <c r="B13586">
        <v>145</v>
      </c>
      <c r="C13586">
        <v>2023</v>
      </c>
      <c r="D13586" t="s">
        <v>350</v>
      </c>
      <c r="E13586" t="s">
        <v>2042</v>
      </c>
      <c r="F13586" t="s">
        <v>370</v>
      </c>
      <c r="G13586" t="s">
        <v>2453</v>
      </c>
      <c r="H13586">
        <v>6337</v>
      </c>
      <c r="I13586">
        <v>28188</v>
      </c>
      <c r="J13586">
        <v>1251</v>
      </c>
      <c r="K13586">
        <v>15007</v>
      </c>
      <c r="L13586">
        <v>21875</v>
      </c>
      <c r="M13586" t="s">
        <v>2043</v>
      </c>
      <c r="N13586" t="s">
        <v>2043</v>
      </c>
      <c r="O13586" t="s">
        <v>2043</v>
      </c>
      <c r="P13586" t="s">
        <v>2043</v>
      </c>
    </row>
    <row r="13587" spans="1:16" x14ac:dyDescent="0.2">
      <c r="A13587" t="s">
        <v>1116</v>
      </c>
      <c r="B13587">
        <v>146</v>
      </c>
      <c r="C13587">
        <v>2023</v>
      </c>
      <c r="D13587" t="s">
        <v>1727</v>
      </c>
      <c r="E13587" t="s">
        <v>2064</v>
      </c>
      <c r="F13587" t="s">
        <v>255</v>
      </c>
      <c r="G13587" t="s">
        <v>1471</v>
      </c>
      <c r="H13587">
        <v>33811</v>
      </c>
      <c r="I13587">
        <v>28074</v>
      </c>
      <c r="J13587">
        <v>2151</v>
      </c>
      <c r="K13587">
        <v>30299</v>
      </c>
      <c r="L13587">
        <v>73600</v>
      </c>
      <c r="M13587" t="s">
        <v>2043</v>
      </c>
      <c r="N13587" t="s">
        <v>2046</v>
      </c>
      <c r="O13587" t="s">
        <v>2043</v>
      </c>
      <c r="P13587" t="s">
        <v>2043</v>
      </c>
    </row>
    <row r="13588" spans="1:16" x14ac:dyDescent="0.2">
      <c r="A13588" t="s">
        <v>2173</v>
      </c>
      <c r="B13588">
        <v>147</v>
      </c>
      <c r="C13588">
        <v>2023</v>
      </c>
      <c r="D13588" t="s">
        <v>350</v>
      </c>
      <c r="E13588" t="s">
        <v>2042</v>
      </c>
      <c r="F13588" t="s">
        <v>18</v>
      </c>
      <c r="G13588" t="s">
        <v>1510</v>
      </c>
      <c r="H13588">
        <v>9795</v>
      </c>
      <c r="I13588">
        <v>27815</v>
      </c>
      <c r="J13588">
        <v>1380</v>
      </c>
      <c r="K13588">
        <v>14115</v>
      </c>
      <c r="L13588">
        <v>26816</v>
      </c>
      <c r="M13588" t="s">
        <v>2043</v>
      </c>
      <c r="N13588" t="s">
        <v>2043</v>
      </c>
      <c r="O13588" t="s">
        <v>2043</v>
      </c>
      <c r="P13588" t="s">
        <v>2043</v>
      </c>
    </row>
    <row r="13589" spans="1:16" x14ac:dyDescent="0.2">
      <c r="A13589" t="s">
        <v>2487</v>
      </c>
      <c r="B13589">
        <v>148</v>
      </c>
      <c r="C13589">
        <v>2023</v>
      </c>
      <c r="D13589" t="s">
        <v>1359</v>
      </c>
      <c r="E13589" t="s">
        <v>2143</v>
      </c>
      <c r="F13589" t="s">
        <v>55</v>
      </c>
      <c r="G13589" t="s">
        <v>1456</v>
      </c>
      <c r="H13589">
        <v>85917</v>
      </c>
      <c r="I13589">
        <v>27518</v>
      </c>
      <c r="J13589">
        <v>2419</v>
      </c>
      <c r="K13589">
        <v>78717</v>
      </c>
      <c r="L13589">
        <v>29900</v>
      </c>
      <c r="M13589" t="s">
        <v>2043</v>
      </c>
      <c r="N13589" t="s">
        <v>2043</v>
      </c>
      <c r="O13589" t="s">
        <v>2043</v>
      </c>
      <c r="P13589" t="s">
        <v>2043</v>
      </c>
    </row>
    <row r="13590" spans="1:16" x14ac:dyDescent="0.2">
      <c r="A13590" t="s">
        <v>531</v>
      </c>
      <c r="B13590">
        <v>149</v>
      </c>
      <c r="C13590">
        <v>2023</v>
      </c>
      <c r="D13590" t="s">
        <v>57</v>
      </c>
      <c r="E13590" t="s">
        <v>2044</v>
      </c>
      <c r="F13590" t="s">
        <v>72</v>
      </c>
      <c r="G13590" t="s">
        <v>1421</v>
      </c>
      <c r="H13590">
        <v>55221</v>
      </c>
      <c r="I13590">
        <v>27401</v>
      </c>
      <c r="J13590">
        <v>5825</v>
      </c>
      <c r="K13590">
        <v>674805</v>
      </c>
      <c r="L13590">
        <v>76646</v>
      </c>
      <c r="M13590" t="s">
        <v>2043</v>
      </c>
      <c r="N13590" t="s">
        <v>2043</v>
      </c>
      <c r="O13590" t="s">
        <v>2043</v>
      </c>
      <c r="P13590" t="s">
        <v>2043</v>
      </c>
    </row>
    <row r="13591" spans="1:16" x14ac:dyDescent="0.2">
      <c r="A13591" t="s">
        <v>2121</v>
      </c>
      <c r="B13591">
        <v>150</v>
      </c>
      <c r="C13591">
        <v>2023</v>
      </c>
      <c r="D13591" t="s">
        <v>100</v>
      </c>
      <c r="E13591" t="s">
        <v>112</v>
      </c>
      <c r="F13591" t="s">
        <v>55</v>
      </c>
      <c r="G13591" t="s">
        <v>1751</v>
      </c>
      <c r="H13591">
        <v>103614</v>
      </c>
      <c r="I13591">
        <v>27281</v>
      </c>
      <c r="J13591">
        <v>4592</v>
      </c>
      <c r="K13591">
        <v>63171</v>
      </c>
      <c r="L13591">
        <v>17000</v>
      </c>
      <c r="M13591" t="s">
        <v>2043</v>
      </c>
      <c r="N13591" t="s">
        <v>2043</v>
      </c>
      <c r="O13591" t="s">
        <v>2043</v>
      </c>
      <c r="P13591" t="s">
        <v>2043</v>
      </c>
    </row>
    <row r="13592" spans="1:16" x14ac:dyDescent="0.2">
      <c r="A13592" t="s">
        <v>2153</v>
      </c>
      <c r="B13592">
        <v>151</v>
      </c>
      <c r="C13592">
        <v>2023</v>
      </c>
      <c r="D13592" t="s">
        <v>350</v>
      </c>
      <c r="E13592" t="s">
        <v>2042</v>
      </c>
      <c r="F13592" t="s">
        <v>177</v>
      </c>
      <c r="G13592" t="s">
        <v>1487</v>
      </c>
      <c r="H13592">
        <v>6301</v>
      </c>
      <c r="I13592">
        <v>26985</v>
      </c>
      <c r="J13592">
        <v>1377</v>
      </c>
      <c r="K13592">
        <v>10060</v>
      </c>
      <c r="L13592">
        <v>23600</v>
      </c>
      <c r="M13592" t="s">
        <v>2043</v>
      </c>
      <c r="N13592" t="s">
        <v>2043</v>
      </c>
      <c r="O13592" t="s">
        <v>2043</v>
      </c>
      <c r="P13592" t="s">
        <v>2043</v>
      </c>
    </row>
    <row r="13593" spans="1:16" x14ac:dyDescent="0.2">
      <c r="A13593" t="s">
        <v>2542</v>
      </c>
      <c r="B13593">
        <v>152</v>
      </c>
      <c r="C13593">
        <v>2023</v>
      </c>
      <c r="D13593" t="s">
        <v>974</v>
      </c>
      <c r="E13593" t="s">
        <v>2045</v>
      </c>
      <c r="F13593" t="s">
        <v>55</v>
      </c>
      <c r="G13593" t="s">
        <v>1444</v>
      </c>
      <c r="H13593">
        <v>686092</v>
      </c>
      <c r="I13593">
        <v>26974</v>
      </c>
      <c r="J13593">
        <v>4368</v>
      </c>
      <c r="K13593">
        <v>41182</v>
      </c>
      <c r="L13593">
        <v>26196</v>
      </c>
      <c r="M13593" t="s">
        <v>2046</v>
      </c>
      <c r="N13593" t="s">
        <v>2043</v>
      </c>
      <c r="O13593" t="s">
        <v>2043</v>
      </c>
      <c r="P13593" t="s">
        <v>2043</v>
      </c>
    </row>
    <row r="13594" spans="1:16" x14ac:dyDescent="0.2">
      <c r="A13594" t="s">
        <v>2481</v>
      </c>
      <c r="B13594">
        <v>153</v>
      </c>
      <c r="C13594">
        <v>2023</v>
      </c>
      <c r="D13594" t="s">
        <v>980</v>
      </c>
      <c r="E13594" t="s">
        <v>2055</v>
      </c>
      <c r="F13594" t="s">
        <v>44</v>
      </c>
      <c r="G13594" t="s">
        <v>1417</v>
      </c>
      <c r="H13594">
        <v>47448</v>
      </c>
      <c r="I13594">
        <v>26485</v>
      </c>
      <c r="J13594">
        <v>2363</v>
      </c>
      <c r="K13594">
        <v>90513</v>
      </c>
      <c r="L13594">
        <v>37000</v>
      </c>
      <c r="M13594" t="s">
        <v>2043</v>
      </c>
      <c r="N13594" t="s">
        <v>2043</v>
      </c>
      <c r="O13594" t="s">
        <v>2043</v>
      </c>
      <c r="P13594" t="s">
        <v>2043</v>
      </c>
    </row>
    <row r="13595" spans="1:16" x14ac:dyDescent="0.2">
      <c r="A13595" t="s">
        <v>1131</v>
      </c>
      <c r="B13595">
        <v>154</v>
      </c>
      <c r="C13595">
        <v>2023</v>
      </c>
      <c r="D13595" t="s">
        <v>100</v>
      </c>
      <c r="E13595" t="s">
        <v>112</v>
      </c>
      <c r="F13595" t="s">
        <v>55</v>
      </c>
      <c r="G13595" t="s">
        <v>1511</v>
      </c>
      <c r="H13595">
        <v>129089</v>
      </c>
      <c r="I13595">
        <v>26323</v>
      </c>
      <c r="J13595">
        <v>6552</v>
      </c>
      <c r="K13595">
        <v>65121</v>
      </c>
      <c r="L13595">
        <v>25200</v>
      </c>
      <c r="M13595" t="s">
        <v>2043</v>
      </c>
      <c r="N13595" t="s">
        <v>2043</v>
      </c>
      <c r="O13595" t="s">
        <v>2043</v>
      </c>
      <c r="P13595" t="s">
        <v>2043</v>
      </c>
    </row>
    <row r="13596" spans="1:16" x14ac:dyDescent="0.2">
      <c r="A13596" t="s">
        <v>2294</v>
      </c>
      <c r="B13596">
        <v>155</v>
      </c>
      <c r="C13596">
        <v>2023</v>
      </c>
      <c r="D13596" t="s">
        <v>974</v>
      </c>
      <c r="E13596" t="s">
        <v>2045</v>
      </c>
      <c r="F13596" t="s">
        <v>55</v>
      </c>
      <c r="G13596" t="s">
        <v>1444</v>
      </c>
      <c r="H13596">
        <v>103806</v>
      </c>
      <c r="I13596">
        <v>25785</v>
      </c>
      <c r="J13596">
        <v>6525</v>
      </c>
      <c r="K13596">
        <v>26726</v>
      </c>
      <c r="L13596">
        <v>33000</v>
      </c>
      <c r="M13596" t="s">
        <v>2043</v>
      </c>
      <c r="N13596" t="s">
        <v>2043</v>
      </c>
      <c r="O13596" t="s">
        <v>2043</v>
      </c>
      <c r="P13596" t="s">
        <v>2043</v>
      </c>
    </row>
    <row r="13597" spans="1:16" x14ac:dyDescent="0.2">
      <c r="A13597" t="s">
        <v>2163</v>
      </c>
      <c r="B13597">
        <v>156</v>
      </c>
      <c r="C13597">
        <v>2023</v>
      </c>
      <c r="D13597" t="s">
        <v>488</v>
      </c>
      <c r="E13597" t="s">
        <v>920</v>
      </c>
      <c r="F13597" t="s">
        <v>22</v>
      </c>
      <c r="G13597" t="s">
        <v>1403</v>
      </c>
      <c r="H13597">
        <v>67371</v>
      </c>
      <c r="I13597">
        <v>25702</v>
      </c>
      <c r="J13597">
        <v>7759</v>
      </c>
      <c r="K13597">
        <v>41371</v>
      </c>
      <c r="L13597">
        <v>2850</v>
      </c>
      <c r="M13597" t="s">
        <v>2043</v>
      </c>
      <c r="N13597" t="s">
        <v>2043</v>
      </c>
      <c r="O13597" t="s">
        <v>2043</v>
      </c>
      <c r="P13597" t="s">
        <v>2043</v>
      </c>
    </row>
    <row r="13598" spans="1:16" x14ac:dyDescent="0.2">
      <c r="A13598" t="s">
        <v>2656</v>
      </c>
      <c r="B13598">
        <v>157</v>
      </c>
      <c r="C13598">
        <v>2023</v>
      </c>
      <c r="D13598" t="s">
        <v>57</v>
      </c>
      <c r="E13598" t="s">
        <v>2044</v>
      </c>
      <c r="F13598" t="s">
        <v>125</v>
      </c>
      <c r="G13598" t="s">
        <v>1407</v>
      </c>
      <c r="H13598">
        <v>45290</v>
      </c>
      <c r="I13598">
        <v>25356</v>
      </c>
      <c r="J13598">
        <v>6260</v>
      </c>
      <c r="K13598">
        <v>555255</v>
      </c>
      <c r="L13598">
        <v>53987</v>
      </c>
      <c r="M13598" t="s">
        <v>2043</v>
      </c>
      <c r="N13598" t="s">
        <v>2043</v>
      </c>
      <c r="O13598" t="s">
        <v>2043</v>
      </c>
      <c r="P13598" t="s">
        <v>2043</v>
      </c>
    </row>
    <row r="13599" spans="1:16" x14ac:dyDescent="0.2">
      <c r="A13599" t="s">
        <v>2109</v>
      </c>
      <c r="B13599">
        <v>158</v>
      </c>
      <c r="C13599">
        <v>2023</v>
      </c>
      <c r="D13599" t="s">
        <v>24</v>
      </c>
      <c r="E13599" t="s">
        <v>2042</v>
      </c>
      <c r="F13599" t="s">
        <v>28</v>
      </c>
      <c r="G13599" t="s">
        <v>1406</v>
      </c>
      <c r="H13599">
        <v>4747</v>
      </c>
      <c r="I13599">
        <v>25305</v>
      </c>
      <c r="J13599">
        <v>1177</v>
      </c>
      <c r="K13599">
        <v>16866</v>
      </c>
      <c r="L13599">
        <v>94570</v>
      </c>
      <c r="M13599" t="s">
        <v>2043</v>
      </c>
      <c r="N13599" t="s">
        <v>2043</v>
      </c>
      <c r="O13599" t="s">
        <v>2043</v>
      </c>
      <c r="P13599" t="s">
        <v>2043</v>
      </c>
    </row>
    <row r="13600" spans="1:16" x14ac:dyDescent="0.2">
      <c r="A13600" t="s">
        <v>742</v>
      </c>
      <c r="B13600">
        <v>159</v>
      </c>
      <c r="C13600">
        <v>2023</v>
      </c>
      <c r="D13600" t="s">
        <v>201</v>
      </c>
      <c r="E13600" t="s">
        <v>2061</v>
      </c>
      <c r="F13600" t="s">
        <v>68</v>
      </c>
      <c r="G13600" t="s">
        <v>1408</v>
      </c>
      <c r="H13600">
        <v>123146</v>
      </c>
      <c r="I13600">
        <v>24875</v>
      </c>
      <c r="J13600">
        <v>6998</v>
      </c>
      <c r="K13600">
        <v>65449</v>
      </c>
      <c r="L13600">
        <v>33179</v>
      </c>
      <c r="M13600" t="s">
        <v>2043</v>
      </c>
      <c r="N13600" t="s">
        <v>2043</v>
      </c>
      <c r="O13600" t="s">
        <v>2043</v>
      </c>
      <c r="P13600" t="s">
        <v>2043</v>
      </c>
    </row>
    <row r="13601" spans="1:16" x14ac:dyDescent="0.2">
      <c r="A13601" t="s">
        <v>2216</v>
      </c>
      <c r="B13601">
        <v>160</v>
      </c>
      <c r="C13601">
        <v>2023</v>
      </c>
      <c r="D13601" t="s">
        <v>1164</v>
      </c>
      <c r="E13601" t="s">
        <v>2061</v>
      </c>
      <c r="F13601" t="s">
        <v>72</v>
      </c>
      <c r="G13601" t="s">
        <v>1481</v>
      </c>
      <c r="H13601">
        <v>11417</v>
      </c>
      <c r="I13601">
        <v>24697</v>
      </c>
      <c r="J13601">
        <v>941</v>
      </c>
      <c r="K13601">
        <v>5955</v>
      </c>
      <c r="L13601">
        <v>17399</v>
      </c>
      <c r="M13601" t="s">
        <v>2043</v>
      </c>
      <c r="N13601" t="s">
        <v>2043</v>
      </c>
      <c r="O13601" t="s">
        <v>2043</v>
      </c>
      <c r="P13601" t="s">
        <v>2043</v>
      </c>
    </row>
    <row r="13602" spans="1:16" x14ac:dyDescent="0.2">
      <c r="A13602" t="s">
        <v>2120</v>
      </c>
      <c r="B13602">
        <v>161</v>
      </c>
      <c r="C13602">
        <v>2023</v>
      </c>
      <c r="D13602" t="s">
        <v>70</v>
      </c>
      <c r="E13602" t="s">
        <v>70</v>
      </c>
      <c r="F13602" t="s">
        <v>98</v>
      </c>
      <c r="G13602" t="s">
        <v>1442</v>
      </c>
      <c r="H13602">
        <v>127</v>
      </c>
      <c r="I13602">
        <v>24568</v>
      </c>
      <c r="J13602">
        <v>539</v>
      </c>
      <c r="K13602">
        <v>8529</v>
      </c>
      <c r="L13602">
        <v>53000</v>
      </c>
      <c r="M13602" t="s">
        <v>2043</v>
      </c>
      <c r="N13602" t="s">
        <v>2046</v>
      </c>
      <c r="O13602" t="s">
        <v>2043</v>
      </c>
      <c r="P13602" t="s">
        <v>2043</v>
      </c>
    </row>
    <row r="13603" spans="1:16" x14ac:dyDescent="0.2">
      <c r="A13603" t="s">
        <v>2765</v>
      </c>
      <c r="B13603">
        <v>162</v>
      </c>
      <c r="C13603">
        <v>2023</v>
      </c>
      <c r="D13603" t="s">
        <v>920</v>
      </c>
      <c r="E13603" t="s">
        <v>920</v>
      </c>
      <c r="F13603" t="s">
        <v>75</v>
      </c>
      <c r="G13603" t="s">
        <v>1483</v>
      </c>
      <c r="H13603">
        <v>25712</v>
      </c>
      <c r="I13603">
        <v>24440</v>
      </c>
      <c r="J13603">
        <v>160</v>
      </c>
      <c r="K13603">
        <v>46909</v>
      </c>
      <c r="L13603">
        <v>13370</v>
      </c>
      <c r="M13603" t="s">
        <v>2043</v>
      </c>
      <c r="N13603" t="s">
        <v>2043</v>
      </c>
      <c r="O13603" t="s">
        <v>2046</v>
      </c>
      <c r="P13603" t="s">
        <v>2043</v>
      </c>
    </row>
    <row r="13604" spans="1:16" x14ac:dyDescent="0.2">
      <c r="A13604" t="s">
        <v>393</v>
      </c>
      <c r="B13604">
        <v>163</v>
      </c>
      <c r="C13604">
        <v>2023</v>
      </c>
      <c r="D13604" t="s">
        <v>976</v>
      </c>
      <c r="E13604" t="s">
        <v>115</v>
      </c>
      <c r="F13604" t="s">
        <v>398</v>
      </c>
      <c r="G13604" t="s">
        <v>1512</v>
      </c>
      <c r="H13604">
        <v>4130</v>
      </c>
      <c r="I13604">
        <v>24311</v>
      </c>
      <c r="J13604">
        <v>692</v>
      </c>
      <c r="K13604">
        <v>10389</v>
      </c>
      <c r="L13604">
        <v>15300</v>
      </c>
      <c r="M13604" t="s">
        <v>2043</v>
      </c>
      <c r="N13604" t="s">
        <v>2043</v>
      </c>
      <c r="O13604" t="s">
        <v>2043</v>
      </c>
      <c r="P13604" t="s">
        <v>2043</v>
      </c>
    </row>
    <row r="13605" spans="1:16" x14ac:dyDescent="0.2">
      <c r="A13605" t="s">
        <v>2469</v>
      </c>
      <c r="B13605">
        <v>164</v>
      </c>
      <c r="C13605">
        <v>2023</v>
      </c>
      <c r="D13605" t="s">
        <v>488</v>
      </c>
      <c r="E13605" t="s">
        <v>920</v>
      </c>
      <c r="F13605" t="s">
        <v>22</v>
      </c>
      <c r="G13605" t="s">
        <v>1400</v>
      </c>
      <c r="H13605">
        <v>47997</v>
      </c>
      <c r="I13605">
        <v>24294</v>
      </c>
      <c r="J13605">
        <v>7845</v>
      </c>
      <c r="K13605">
        <v>35740</v>
      </c>
      <c r="L13605">
        <v>2076</v>
      </c>
      <c r="M13605" t="s">
        <v>2043</v>
      </c>
      <c r="N13605" t="s">
        <v>2043</v>
      </c>
      <c r="O13605" t="s">
        <v>2043</v>
      </c>
      <c r="P13605" t="s">
        <v>2043</v>
      </c>
    </row>
    <row r="13606" spans="1:16" x14ac:dyDescent="0.2">
      <c r="A13606" t="s">
        <v>2158</v>
      </c>
      <c r="B13606">
        <v>165</v>
      </c>
      <c r="C13606">
        <v>2023</v>
      </c>
      <c r="D13606" t="s">
        <v>118</v>
      </c>
      <c r="E13606" t="s">
        <v>2061</v>
      </c>
      <c r="F13606" t="s">
        <v>22</v>
      </c>
      <c r="G13606" t="s">
        <v>1502</v>
      </c>
      <c r="H13606">
        <v>19338</v>
      </c>
      <c r="I13606">
        <v>23814</v>
      </c>
      <c r="J13606">
        <v>539</v>
      </c>
      <c r="K13606">
        <v>35369</v>
      </c>
      <c r="L13606">
        <v>66656</v>
      </c>
      <c r="M13606" t="s">
        <v>2043</v>
      </c>
      <c r="N13606" t="s">
        <v>2043</v>
      </c>
      <c r="O13606" t="s">
        <v>2043</v>
      </c>
      <c r="P13606" t="s">
        <v>2043</v>
      </c>
    </row>
    <row r="13607" spans="1:16" x14ac:dyDescent="0.2">
      <c r="A13607" t="s">
        <v>2242</v>
      </c>
      <c r="B13607">
        <v>166</v>
      </c>
      <c r="C13607">
        <v>2023</v>
      </c>
      <c r="D13607" t="s">
        <v>1353</v>
      </c>
      <c r="E13607" t="s">
        <v>2045</v>
      </c>
      <c r="F13607" t="s">
        <v>44</v>
      </c>
      <c r="G13607" t="s">
        <v>2483</v>
      </c>
      <c r="H13607">
        <v>26337</v>
      </c>
      <c r="I13607">
        <v>23749</v>
      </c>
      <c r="J13607">
        <v>1115</v>
      </c>
      <c r="K13607">
        <v>13132</v>
      </c>
      <c r="L13607">
        <v>15100</v>
      </c>
      <c r="M13607" t="s">
        <v>2043</v>
      </c>
      <c r="N13607" t="s">
        <v>2046</v>
      </c>
      <c r="O13607" t="s">
        <v>2043</v>
      </c>
      <c r="P13607" t="s">
        <v>2043</v>
      </c>
    </row>
    <row r="13608" spans="1:16" x14ac:dyDescent="0.2">
      <c r="A13608" t="s">
        <v>2442</v>
      </c>
      <c r="B13608">
        <v>167</v>
      </c>
      <c r="C13608">
        <v>2023</v>
      </c>
      <c r="D13608" t="s">
        <v>974</v>
      </c>
      <c r="E13608" t="s">
        <v>2045</v>
      </c>
      <c r="F13608" t="s">
        <v>55</v>
      </c>
      <c r="G13608" t="s">
        <v>1444</v>
      </c>
      <c r="H13608">
        <v>157738</v>
      </c>
      <c r="I13608">
        <v>23601</v>
      </c>
      <c r="J13608">
        <v>1320</v>
      </c>
      <c r="K13608">
        <v>67580</v>
      </c>
      <c r="L13608">
        <v>25000</v>
      </c>
      <c r="M13608" t="s">
        <v>2043</v>
      </c>
      <c r="N13608" t="s">
        <v>2046</v>
      </c>
      <c r="O13608" t="s">
        <v>2043</v>
      </c>
      <c r="P13608" t="s">
        <v>2043</v>
      </c>
    </row>
    <row r="13609" spans="1:16" x14ac:dyDescent="0.2">
      <c r="A13609" t="s">
        <v>897</v>
      </c>
      <c r="B13609">
        <v>168</v>
      </c>
      <c r="C13609">
        <v>2023</v>
      </c>
      <c r="D13609" t="s">
        <v>57</v>
      </c>
      <c r="E13609" t="s">
        <v>2044</v>
      </c>
      <c r="F13609" t="s">
        <v>98</v>
      </c>
      <c r="G13609" t="s">
        <v>1499</v>
      </c>
      <c r="H13609">
        <v>50800</v>
      </c>
      <c r="I13609">
        <v>23542</v>
      </c>
      <c r="J13609">
        <v>6041</v>
      </c>
      <c r="K13609">
        <v>557263</v>
      </c>
      <c r="L13609">
        <v>60720</v>
      </c>
      <c r="M13609" t="s">
        <v>2043</v>
      </c>
      <c r="N13609" t="s">
        <v>2043</v>
      </c>
      <c r="O13609" t="s">
        <v>2043</v>
      </c>
      <c r="P13609" t="s">
        <v>2043</v>
      </c>
    </row>
    <row r="13610" spans="1:16" x14ac:dyDescent="0.2">
      <c r="A13610" t="s">
        <v>2113</v>
      </c>
      <c r="B13610">
        <v>169</v>
      </c>
      <c r="C13610">
        <v>2023</v>
      </c>
      <c r="D13610" t="s">
        <v>60</v>
      </c>
      <c r="E13610" t="s">
        <v>2114</v>
      </c>
      <c r="F13610" t="s">
        <v>44</v>
      </c>
      <c r="G13610" t="s">
        <v>1417</v>
      </c>
      <c r="H13610">
        <v>204534</v>
      </c>
      <c r="I13610">
        <v>23183</v>
      </c>
      <c r="J13610">
        <v>6177</v>
      </c>
      <c r="K13610">
        <v>50436</v>
      </c>
      <c r="L13610">
        <v>150000</v>
      </c>
      <c r="M13610" t="s">
        <v>2043</v>
      </c>
      <c r="N13610" t="s">
        <v>2043</v>
      </c>
      <c r="O13610" t="s">
        <v>2043</v>
      </c>
      <c r="P13610" t="s">
        <v>2043</v>
      </c>
    </row>
    <row r="13611" spans="1:16" x14ac:dyDescent="0.2">
      <c r="A13611" t="s">
        <v>2743</v>
      </c>
      <c r="B13611">
        <v>170</v>
      </c>
      <c r="C13611">
        <v>2023</v>
      </c>
      <c r="D13611" t="s">
        <v>166</v>
      </c>
      <c r="E13611" t="s">
        <v>2118</v>
      </c>
      <c r="F13611" t="s">
        <v>53</v>
      </c>
      <c r="G13611" t="s">
        <v>1521</v>
      </c>
      <c r="H13611">
        <v>9436</v>
      </c>
      <c r="I13611">
        <v>22989</v>
      </c>
      <c r="J13611">
        <v>1335</v>
      </c>
      <c r="K13611">
        <v>18755</v>
      </c>
      <c r="L13611">
        <v>27000</v>
      </c>
      <c r="M13611" t="s">
        <v>2043</v>
      </c>
      <c r="N13611" t="s">
        <v>2043</v>
      </c>
      <c r="O13611" t="s">
        <v>2043</v>
      </c>
      <c r="P13611" t="s">
        <v>2043</v>
      </c>
    </row>
    <row r="13612" spans="1:16" x14ac:dyDescent="0.2">
      <c r="A13612" t="s">
        <v>2137</v>
      </c>
      <c r="B13612">
        <v>171</v>
      </c>
      <c r="C13612">
        <v>2023</v>
      </c>
      <c r="D13612" t="s">
        <v>488</v>
      </c>
      <c r="E13612" t="s">
        <v>920</v>
      </c>
      <c r="F13612" t="s">
        <v>398</v>
      </c>
      <c r="G13612" t="s">
        <v>1512</v>
      </c>
      <c r="H13612">
        <v>58530</v>
      </c>
      <c r="I13612">
        <v>22780</v>
      </c>
      <c r="J13612">
        <v>3468</v>
      </c>
      <c r="K13612">
        <v>51093</v>
      </c>
      <c r="L13612">
        <v>25600</v>
      </c>
      <c r="M13612" t="s">
        <v>2043</v>
      </c>
      <c r="N13612" t="s">
        <v>2043</v>
      </c>
      <c r="O13612" t="s">
        <v>2043</v>
      </c>
      <c r="P13612" t="s">
        <v>2043</v>
      </c>
    </row>
    <row r="13613" spans="1:16" x14ac:dyDescent="0.2">
      <c r="A13613" t="s">
        <v>2549</v>
      </c>
      <c r="B13613">
        <v>172</v>
      </c>
      <c r="C13613">
        <v>2023</v>
      </c>
      <c r="D13613" t="s">
        <v>336</v>
      </c>
      <c r="E13613" t="s">
        <v>2118</v>
      </c>
      <c r="F13613" t="s">
        <v>22</v>
      </c>
      <c r="G13613" t="s">
        <v>1502</v>
      </c>
      <c r="H13613">
        <v>12253</v>
      </c>
      <c r="I13613">
        <v>22726</v>
      </c>
      <c r="J13613">
        <v>2749</v>
      </c>
      <c r="K13613">
        <v>10595</v>
      </c>
      <c r="L13613">
        <v>29000</v>
      </c>
      <c r="M13613" t="s">
        <v>2043</v>
      </c>
      <c r="N13613" t="s">
        <v>2043</v>
      </c>
      <c r="O13613" t="s">
        <v>2043</v>
      </c>
      <c r="P13613" t="s">
        <v>2043</v>
      </c>
    </row>
    <row r="13614" spans="1:16" x14ac:dyDescent="0.2">
      <c r="A13614" t="s">
        <v>2227</v>
      </c>
      <c r="B13614">
        <v>173</v>
      </c>
      <c r="C13614">
        <v>2023</v>
      </c>
      <c r="D13614" t="s">
        <v>223</v>
      </c>
      <c r="E13614" t="s">
        <v>920</v>
      </c>
      <c r="F13614" t="s">
        <v>116</v>
      </c>
      <c r="G13614" t="s">
        <v>1529</v>
      </c>
      <c r="H13614">
        <v>28416</v>
      </c>
      <c r="I13614">
        <v>22387</v>
      </c>
      <c r="J13614">
        <v>1722</v>
      </c>
      <c r="K13614">
        <v>24379</v>
      </c>
      <c r="L13614">
        <v>2966</v>
      </c>
      <c r="M13614" t="s">
        <v>2043</v>
      </c>
      <c r="N13614" t="s">
        <v>2043</v>
      </c>
      <c r="O13614" t="s">
        <v>2043</v>
      </c>
      <c r="P13614" t="s">
        <v>2043</v>
      </c>
    </row>
    <row r="13615" spans="1:16" x14ac:dyDescent="0.2">
      <c r="A13615" t="s">
        <v>2157</v>
      </c>
      <c r="B13615">
        <v>174</v>
      </c>
      <c r="C13615">
        <v>2023</v>
      </c>
      <c r="D13615" t="s">
        <v>65</v>
      </c>
      <c r="E13615" t="s">
        <v>2044</v>
      </c>
      <c r="F13615" t="s">
        <v>33</v>
      </c>
      <c r="G13615" t="s">
        <v>1427</v>
      </c>
      <c r="H13615">
        <v>21817</v>
      </c>
      <c r="I13615">
        <v>22362</v>
      </c>
      <c r="J13615">
        <v>1815</v>
      </c>
      <c r="K13615">
        <v>73022</v>
      </c>
      <c r="L13615">
        <v>18800</v>
      </c>
      <c r="M13615" t="s">
        <v>2043</v>
      </c>
      <c r="N13615" t="s">
        <v>2043</v>
      </c>
      <c r="O13615" t="s">
        <v>2043</v>
      </c>
      <c r="P13615" t="s">
        <v>2043</v>
      </c>
    </row>
    <row r="13616" spans="1:16" x14ac:dyDescent="0.2">
      <c r="A13616" t="s">
        <v>2403</v>
      </c>
      <c r="B13616">
        <v>175</v>
      </c>
      <c r="C13616">
        <v>2023</v>
      </c>
      <c r="D13616" t="s">
        <v>609</v>
      </c>
      <c r="E13616" t="s">
        <v>2044</v>
      </c>
      <c r="F13616" t="s">
        <v>22</v>
      </c>
      <c r="G13616" t="s">
        <v>1700</v>
      </c>
      <c r="H13616">
        <v>95264</v>
      </c>
      <c r="I13616">
        <v>22307</v>
      </c>
      <c r="J13616">
        <v>7183</v>
      </c>
      <c r="K13616">
        <v>551772</v>
      </c>
      <c r="L13616">
        <v>35300</v>
      </c>
      <c r="M13616" t="s">
        <v>2043</v>
      </c>
      <c r="N13616" t="s">
        <v>2043</v>
      </c>
      <c r="O13616" t="s">
        <v>2043</v>
      </c>
      <c r="P13616" t="s">
        <v>2043</v>
      </c>
    </row>
    <row r="13617" spans="1:16" x14ac:dyDescent="0.2">
      <c r="A13617" t="s">
        <v>2300</v>
      </c>
      <c r="B13617">
        <v>176</v>
      </c>
      <c r="C13617">
        <v>2023</v>
      </c>
      <c r="D13617" t="s">
        <v>166</v>
      </c>
      <c r="E13617" t="s">
        <v>2118</v>
      </c>
      <c r="F13617" t="s">
        <v>255</v>
      </c>
      <c r="G13617" t="s">
        <v>1733</v>
      </c>
      <c r="H13617">
        <v>19286</v>
      </c>
      <c r="I13617">
        <v>22261</v>
      </c>
      <c r="J13617">
        <v>3863</v>
      </c>
      <c r="K13617">
        <v>14160</v>
      </c>
      <c r="L13617">
        <v>12060</v>
      </c>
      <c r="M13617" t="s">
        <v>2046</v>
      </c>
      <c r="N13617" t="s">
        <v>2043</v>
      </c>
      <c r="O13617" t="s">
        <v>2043</v>
      </c>
      <c r="P13617" t="s">
        <v>2043</v>
      </c>
    </row>
    <row r="13618" spans="1:16" x14ac:dyDescent="0.2">
      <c r="A13618" t="s">
        <v>2534</v>
      </c>
      <c r="B13618">
        <v>177</v>
      </c>
      <c r="C13618">
        <v>2023</v>
      </c>
      <c r="D13618" t="s">
        <v>1359</v>
      </c>
      <c r="E13618" t="s">
        <v>2143</v>
      </c>
      <c r="F13618" t="s">
        <v>28</v>
      </c>
      <c r="G13618" t="s">
        <v>1445</v>
      </c>
      <c r="H13618">
        <v>346418</v>
      </c>
      <c r="I13618">
        <v>22237</v>
      </c>
      <c r="J13618">
        <v>9930</v>
      </c>
      <c r="K13618">
        <v>38724</v>
      </c>
      <c r="L13618">
        <v>29900</v>
      </c>
      <c r="M13618" t="s">
        <v>2043</v>
      </c>
      <c r="N13618" t="s">
        <v>2043</v>
      </c>
      <c r="O13618" t="s">
        <v>2043</v>
      </c>
      <c r="P13618" t="s">
        <v>2043</v>
      </c>
    </row>
    <row r="13619" spans="1:16" x14ac:dyDescent="0.2">
      <c r="A13619" t="s">
        <v>2252</v>
      </c>
      <c r="B13619">
        <v>178</v>
      </c>
      <c r="C13619">
        <v>2023</v>
      </c>
      <c r="D13619" t="s">
        <v>46</v>
      </c>
      <c r="E13619" t="s">
        <v>46</v>
      </c>
      <c r="F13619" t="s">
        <v>53</v>
      </c>
      <c r="G13619" t="s">
        <v>1521</v>
      </c>
      <c r="H13619">
        <v>58090</v>
      </c>
      <c r="I13619">
        <v>22149</v>
      </c>
      <c r="J13619">
        <v>2020</v>
      </c>
      <c r="K13619">
        <v>22594</v>
      </c>
      <c r="L13619">
        <v>64366</v>
      </c>
      <c r="M13619" t="s">
        <v>2043</v>
      </c>
      <c r="N13619" t="s">
        <v>2043</v>
      </c>
      <c r="O13619" t="s">
        <v>2043</v>
      </c>
      <c r="P13619" t="s">
        <v>2043</v>
      </c>
    </row>
    <row r="13620" spans="1:16" x14ac:dyDescent="0.2">
      <c r="A13620" t="s">
        <v>2192</v>
      </c>
      <c r="B13620">
        <v>179</v>
      </c>
      <c r="C13620">
        <v>2023</v>
      </c>
      <c r="D13620" t="s">
        <v>998</v>
      </c>
      <c r="E13620" t="s">
        <v>115</v>
      </c>
      <c r="F13620" t="s">
        <v>86</v>
      </c>
      <c r="G13620" t="s">
        <v>1412</v>
      </c>
      <c r="H13620">
        <v>23559</v>
      </c>
      <c r="I13620">
        <v>22096</v>
      </c>
      <c r="J13620">
        <v>1183</v>
      </c>
      <c r="K13620">
        <v>16495</v>
      </c>
      <c r="L13620">
        <v>58000</v>
      </c>
      <c r="M13620" t="s">
        <v>2043</v>
      </c>
      <c r="N13620" t="s">
        <v>2043</v>
      </c>
      <c r="O13620" t="s">
        <v>2043</v>
      </c>
      <c r="P13620" t="s">
        <v>2043</v>
      </c>
    </row>
    <row r="13621" spans="1:16" x14ac:dyDescent="0.2">
      <c r="A13621" t="s">
        <v>2618</v>
      </c>
      <c r="B13621">
        <v>180</v>
      </c>
      <c r="C13621">
        <v>2023</v>
      </c>
      <c r="D13621" t="s">
        <v>214</v>
      </c>
      <c r="E13621" t="s">
        <v>920</v>
      </c>
      <c r="F13621" t="s">
        <v>55</v>
      </c>
      <c r="G13621" t="s">
        <v>1652</v>
      </c>
      <c r="H13621">
        <v>32154</v>
      </c>
      <c r="I13621">
        <v>21680</v>
      </c>
      <c r="J13621">
        <v>1800</v>
      </c>
      <c r="K13621">
        <v>118644</v>
      </c>
      <c r="L13621">
        <v>26010</v>
      </c>
      <c r="M13621" t="s">
        <v>2043</v>
      </c>
      <c r="N13621" t="s">
        <v>2046</v>
      </c>
      <c r="O13621" t="s">
        <v>2043</v>
      </c>
      <c r="P13621" t="s">
        <v>2043</v>
      </c>
    </row>
    <row r="13622" spans="1:16" x14ac:dyDescent="0.2">
      <c r="A13622" t="s">
        <v>2331</v>
      </c>
      <c r="B13622">
        <v>181</v>
      </c>
      <c r="C13622">
        <v>2023</v>
      </c>
      <c r="D13622" t="s">
        <v>998</v>
      </c>
      <c r="E13622" t="s">
        <v>115</v>
      </c>
      <c r="F13622" t="s">
        <v>98</v>
      </c>
      <c r="G13622" t="s">
        <v>1499</v>
      </c>
      <c r="H13622">
        <v>7897</v>
      </c>
      <c r="I13622">
        <v>21420</v>
      </c>
      <c r="J13622">
        <v>861</v>
      </c>
      <c r="K13622">
        <v>14812</v>
      </c>
      <c r="L13622">
        <v>20000</v>
      </c>
      <c r="M13622" t="s">
        <v>2043</v>
      </c>
      <c r="N13622" t="s">
        <v>2043</v>
      </c>
      <c r="O13622" t="s">
        <v>2043</v>
      </c>
      <c r="P13622" t="s">
        <v>2043</v>
      </c>
    </row>
    <row r="13623" spans="1:16" x14ac:dyDescent="0.2">
      <c r="A13623" t="s">
        <v>2195</v>
      </c>
      <c r="B13623">
        <v>182</v>
      </c>
      <c r="C13623">
        <v>2023</v>
      </c>
      <c r="D13623" t="s">
        <v>1830</v>
      </c>
      <c r="E13623" t="s">
        <v>2042</v>
      </c>
      <c r="F13623" t="s">
        <v>25</v>
      </c>
      <c r="G13623" t="s">
        <v>1509</v>
      </c>
      <c r="H13623">
        <v>5621</v>
      </c>
      <c r="I13623">
        <v>21266</v>
      </c>
      <c r="J13623">
        <v>673</v>
      </c>
      <c r="K13623">
        <v>4123</v>
      </c>
      <c r="L13623">
        <v>10550</v>
      </c>
      <c r="M13623" t="s">
        <v>2043</v>
      </c>
      <c r="N13623" t="s">
        <v>2043</v>
      </c>
      <c r="O13623" t="s">
        <v>2043</v>
      </c>
      <c r="P13623" t="s">
        <v>2043</v>
      </c>
    </row>
    <row r="13624" spans="1:16" x14ac:dyDescent="0.2">
      <c r="A13624" t="s">
        <v>2272</v>
      </c>
      <c r="B13624">
        <v>183</v>
      </c>
      <c r="C13624">
        <v>2023</v>
      </c>
      <c r="D13624" t="s">
        <v>1103</v>
      </c>
      <c r="E13624" t="s">
        <v>2118</v>
      </c>
      <c r="F13624" t="s">
        <v>86</v>
      </c>
      <c r="G13624" t="s">
        <v>1412</v>
      </c>
      <c r="H13624">
        <v>7759</v>
      </c>
      <c r="I13624">
        <v>21257</v>
      </c>
      <c r="J13624">
        <v>945</v>
      </c>
      <c r="K13624">
        <v>28406</v>
      </c>
      <c r="L13624">
        <v>50500</v>
      </c>
      <c r="M13624" t="s">
        <v>2043</v>
      </c>
      <c r="N13624" t="s">
        <v>2043</v>
      </c>
      <c r="O13624" t="s">
        <v>2043</v>
      </c>
      <c r="P13624" t="s">
        <v>2043</v>
      </c>
    </row>
    <row r="13625" spans="1:16" x14ac:dyDescent="0.2">
      <c r="A13625" t="s">
        <v>2117</v>
      </c>
      <c r="B13625">
        <v>184</v>
      </c>
      <c r="C13625">
        <v>2023</v>
      </c>
      <c r="D13625" t="s">
        <v>1103</v>
      </c>
      <c r="E13625" t="s">
        <v>2118</v>
      </c>
      <c r="F13625" t="s">
        <v>113</v>
      </c>
      <c r="G13625" t="s">
        <v>1449</v>
      </c>
      <c r="H13625">
        <v>12598</v>
      </c>
      <c r="I13625">
        <v>21161</v>
      </c>
      <c r="J13625">
        <v>1504</v>
      </c>
      <c r="K13625">
        <v>23940</v>
      </c>
      <c r="L13625">
        <v>39000</v>
      </c>
      <c r="M13625" t="s">
        <v>2043</v>
      </c>
      <c r="N13625" t="s">
        <v>2043</v>
      </c>
      <c r="O13625" t="s">
        <v>2043</v>
      </c>
      <c r="P13625" t="s">
        <v>2043</v>
      </c>
    </row>
    <row r="13626" spans="1:16" x14ac:dyDescent="0.2">
      <c r="A13626" t="s">
        <v>2122</v>
      </c>
      <c r="B13626">
        <v>185</v>
      </c>
      <c r="C13626">
        <v>2023</v>
      </c>
      <c r="D13626" t="s">
        <v>1095</v>
      </c>
      <c r="E13626" t="s">
        <v>920</v>
      </c>
      <c r="F13626" t="s">
        <v>22</v>
      </c>
      <c r="G13626" t="s">
        <v>1403</v>
      </c>
      <c r="H13626">
        <v>29386</v>
      </c>
      <c r="I13626">
        <v>21156</v>
      </c>
      <c r="J13626">
        <v>601</v>
      </c>
      <c r="K13626">
        <v>34181</v>
      </c>
      <c r="L13626">
        <v>55000</v>
      </c>
      <c r="M13626" t="s">
        <v>2043</v>
      </c>
      <c r="N13626" t="s">
        <v>2043</v>
      </c>
      <c r="O13626" t="s">
        <v>2043</v>
      </c>
      <c r="P13626" t="s">
        <v>2043</v>
      </c>
    </row>
    <row r="13627" spans="1:16" x14ac:dyDescent="0.2">
      <c r="A13627" t="s">
        <v>2172</v>
      </c>
      <c r="B13627">
        <v>186</v>
      </c>
      <c r="C13627">
        <v>2023</v>
      </c>
      <c r="D13627" t="s">
        <v>166</v>
      </c>
      <c r="E13627" t="s">
        <v>2118</v>
      </c>
      <c r="F13627" t="s">
        <v>98</v>
      </c>
      <c r="G13627" t="s">
        <v>1499</v>
      </c>
      <c r="H13627">
        <v>5930</v>
      </c>
      <c r="I13627">
        <v>21065</v>
      </c>
      <c r="J13627">
        <v>2524</v>
      </c>
      <c r="K13627">
        <v>19458</v>
      </c>
      <c r="L13627">
        <v>22740</v>
      </c>
      <c r="M13627" t="s">
        <v>2043</v>
      </c>
      <c r="N13627" t="s">
        <v>2043</v>
      </c>
      <c r="O13627" t="s">
        <v>2043</v>
      </c>
      <c r="P13627" t="s">
        <v>2043</v>
      </c>
    </row>
    <row r="13628" spans="1:16" x14ac:dyDescent="0.2">
      <c r="A13628" t="s">
        <v>2178</v>
      </c>
      <c r="B13628">
        <v>187</v>
      </c>
      <c r="C13628">
        <v>2023</v>
      </c>
      <c r="D13628" t="s">
        <v>214</v>
      </c>
      <c r="E13628" t="s">
        <v>920</v>
      </c>
      <c r="F13628" t="s">
        <v>177</v>
      </c>
      <c r="G13628" t="s">
        <v>1500</v>
      </c>
      <c r="H13628">
        <v>153196</v>
      </c>
      <c r="I13628">
        <v>20956</v>
      </c>
      <c r="J13628">
        <v>4147</v>
      </c>
      <c r="K13628">
        <v>158935</v>
      </c>
      <c r="L13628">
        <v>15300</v>
      </c>
      <c r="M13628" t="s">
        <v>2043</v>
      </c>
      <c r="N13628" t="s">
        <v>2043</v>
      </c>
      <c r="O13628" t="s">
        <v>2043</v>
      </c>
      <c r="P13628" t="s">
        <v>2043</v>
      </c>
    </row>
    <row r="13629" spans="1:16" x14ac:dyDescent="0.2">
      <c r="A13629" t="s">
        <v>2302</v>
      </c>
      <c r="B13629">
        <v>188</v>
      </c>
      <c r="C13629">
        <v>2023</v>
      </c>
      <c r="D13629" t="s">
        <v>223</v>
      </c>
      <c r="E13629" t="s">
        <v>920</v>
      </c>
      <c r="F13629" t="s">
        <v>22</v>
      </c>
      <c r="G13629" t="s">
        <v>1403</v>
      </c>
      <c r="H13629">
        <v>16507</v>
      </c>
      <c r="I13629">
        <v>20930</v>
      </c>
      <c r="J13629">
        <v>1196</v>
      </c>
      <c r="K13629">
        <v>19560</v>
      </c>
      <c r="L13629">
        <v>2850</v>
      </c>
      <c r="M13629" t="s">
        <v>2043</v>
      </c>
      <c r="N13629" t="s">
        <v>2043</v>
      </c>
      <c r="O13629" t="s">
        <v>2043</v>
      </c>
      <c r="P13629" t="s">
        <v>2043</v>
      </c>
    </row>
    <row r="13630" spans="1:16" x14ac:dyDescent="0.2">
      <c r="A13630" t="s">
        <v>2170</v>
      </c>
      <c r="B13630">
        <v>189</v>
      </c>
      <c r="C13630">
        <v>2023</v>
      </c>
      <c r="D13630" t="s">
        <v>17</v>
      </c>
      <c r="E13630" t="s">
        <v>17</v>
      </c>
      <c r="F13630" t="s">
        <v>18</v>
      </c>
      <c r="G13630" t="s">
        <v>1491</v>
      </c>
      <c r="H13630">
        <v>8248</v>
      </c>
      <c r="I13630">
        <v>20892</v>
      </c>
      <c r="J13630">
        <v>328</v>
      </c>
      <c r="K13630">
        <v>13763</v>
      </c>
      <c r="L13630">
        <v>168700</v>
      </c>
      <c r="M13630" t="s">
        <v>2043</v>
      </c>
      <c r="N13630" t="s">
        <v>2043</v>
      </c>
      <c r="O13630" t="s">
        <v>2043</v>
      </c>
      <c r="P13630" t="s">
        <v>2043</v>
      </c>
    </row>
    <row r="13631" spans="1:16" x14ac:dyDescent="0.2">
      <c r="A13631" t="s">
        <v>2449</v>
      </c>
      <c r="B13631">
        <v>190</v>
      </c>
      <c r="C13631">
        <v>2023</v>
      </c>
      <c r="D13631" t="s">
        <v>1138</v>
      </c>
      <c r="E13631" t="s">
        <v>2044</v>
      </c>
      <c r="F13631" t="s">
        <v>44</v>
      </c>
      <c r="G13631" t="s">
        <v>1417</v>
      </c>
      <c r="H13631">
        <v>6926</v>
      </c>
      <c r="I13631">
        <v>20862</v>
      </c>
      <c r="J13631">
        <v>655</v>
      </c>
      <c r="K13631">
        <v>15594</v>
      </c>
      <c r="L13631">
        <v>103300</v>
      </c>
      <c r="M13631" t="s">
        <v>2043</v>
      </c>
      <c r="N13631" t="s">
        <v>2043</v>
      </c>
      <c r="O13631" t="s">
        <v>2043</v>
      </c>
      <c r="P13631" t="s">
        <v>2043</v>
      </c>
    </row>
    <row r="13632" spans="1:16" x14ac:dyDescent="0.2">
      <c r="A13632" t="s">
        <v>1178</v>
      </c>
      <c r="B13632">
        <v>191</v>
      </c>
      <c r="C13632">
        <v>2023</v>
      </c>
      <c r="D13632" t="s">
        <v>17</v>
      </c>
      <c r="E13632" t="s">
        <v>17</v>
      </c>
      <c r="F13632" t="s">
        <v>53</v>
      </c>
      <c r="G13632" t="s">
        <v>1479</v>
      </c>
      <c r="H13632">
        <v>3122</v>
      </c>
      <c r="I13632">
        <v>20805</v>
      </c>
      <c r="J13632">
        <v>202</v>
      </c>
      <c r="K13632">
        <v>22431</v>
      </c>
      <c r="L13632">
        <v>74000</v>
      </c>
      <c r="M13632" t="s">
        <v>2043</v>
      </c>
      <c r="N13632" t="s">
        <v>2043</v>
      </c>
      <c r="O13632" t="s">
        <v>2043</v>
      </c>
      <c r="P13632" t="s">
        <v>2043</v>
      </c>
    </row>
    <row r="13633" spans="1:16" x14ac:dyDescent="0.2">
      <c r="A13633" t="s">
        <v>229</v>
      </c>
      <c r="B13633">
        <v>192</v>
      </c>
      <c r="C13633">
        <v>2023</v>
      </c>
      <c r="D13633" t="s">
        <v>230</v>
      </c>
      <c r="E13633" t="s">
        <v>2114</v>
      </c>
      <c r="F13633" t="s">
        <v>75</v>
      </c>
      <c r="G13633" t="s">
        <v>1439</v>
      </c>
      <c r="H13633">
        <v>51287</v>
      </c>
      <c r="I13633">
        <v>20773</v>
      </c>
      <c r="J13633">
        <v>2358</v>
      </c>
      <c r="K13633">
        <v>24815</v>
      </c>
      <c r="L13633">
        <v>140000</v>
      </c>
      <c r="M13633" t="s">
        <v>2043</v>
      </c>
      <c r="N13633" t="s">
        <v>2043</v>
      </c>
      <c r="O13633" t="s">
        <v>2043</v>
      </c>
      <c r="P13633" t="s">
        <v>2043</v>
      </c>
    </row>
    <row r="13634" spans="1:16" x14ac:dyDescent="0.2">
      <c r="A13634" t="s">
        <v>2225</v>
      </c>
      <c r="B13634">
        <v>193</v>
      </c>
      <c r="C13634">
        <v>2023</v>
      </c>
      <c r="D13634" t="s">
        <v>79</v>
      </c>
      <c r="E13634" t="s">
        <v>2044</v>
      </c>
      <c r="F13634" t="s">
        <v>28</v>
      </c>
      <c r="G13634" t="s">
        <v>1406</v>
      </c>
      <c r="H13634">
        <v>82371</v>
      </c>
      <c r="I13634">
        <v>20720</v>
      </c>
      <c r="J13634">
        <v>3050</v>
      </c>
      <c r="K13634">
        <v>33454</v>
      </c>
      <c r="L13634">
        <v>85000</v>
      </c>
      <c r="M13634" t="s">
        <v>2043</v>
      </c>
      <c r="N13634" t="s">
        <v>2043</v>
      </c>
      <c r="O13634" t="s">
        <v>2043</v>
      </c>
      <c r="P13634" t="s">
        <v>2043</v>
      </c>
    </row>
    <row r="13635" spans="1:16" x14ac:dyDescent="0.2">
      <c r="A13635" t="s">
        <v>2165</v>
      </c>
      <c r="B13635">
        <v>194</v>
      </c>
      <c r="C13635">
        <v>2023</v>
      </c>
      <c r="D13635" t="s">
        <v>38</v>
      </c>
      <c r="E13635" t="s">
        <v>2055</v>
      </c>
      <c r="F13635" t="s">
        <v>35</v>
      </c>
      <c r="G13635" t="s">
        <v>1494</v>
      </c>
      <c r="H13635">
        <v>79672</v>
      </c>
      <c r="I13635">
        <v>20688</v>
      </c>
      <c r="J13635">
        <v>5764</v>
      </c>
      <c r="K13635">
        <v>36954</v>
      </c>
      <c r="L13635">
        <v>6300</v>
      </c>
      <c r="M13635" t="s">
        <v>2043</v>
      </c>
      <c r="N13635" t="s">
        <v>2043</v>
      </c>
      <c r="O13635" t="s">
        <v>2043</v>
      </c>
      <c r="P13635" t="s">
        <v>2043</v>
      </c>
    </row>
    <row r="13636" spans="1:16" x14ac:dyDescent="0.2">
      <c r="A13636" t="s">
        <v>2766</v>
      </c>
      <c r="B13636">
        <v>195</v>
      </c>
      <c r="C13636">
        <v>2023</v>
      </c>
      <c r="D13636" t="s">
        <v>1363</v>
      </c>
      <c r="E13636" t="s">
        <v>2042</v>
      </c>
      <c r="F13636" t="s">
        <v>93</v>
      </c>
      <c r="G13636" t="s">
        <v>1457</v>
      </c>
      <c r="H13636">
        <v>28388</v>
      </c>
      <c r="I13636">
        <v>20583</v>
      </c>
      <c r="J13636">
        <v>92</v>
      </c>
      <c r="K13636">
        <v>9513</v>
      </c>
      <c r="L13636">
        <v>63000</v>
      </c>
      <c r="M13636" t="s">
        <v>2046</v>
      </c>
      <c r="N13636" t="s">
        <v>2043</v>
      </c>
      <c r="O13636" t="s">
        <v>2046</v>
      </c>
      <c r="P13636" t="s">
        <v>2043</v>
      </c>
    </row>
    <row r="13637" spans="1:16" x14ac:dyDescent="0.2">
      <c r="A13637" t="s">
        <v>2699</v>
      </c>
      <c r="B13637">
        <v>196</v>
      </c>
      <c r="C13637">
        <v>2023</v>
      </c>
      <c r="D13637" t="s">
        <v>1727</v>
      </c>
      <c r="E13637" t="s">
        <v>2064</v>
      </c>
      <c r="F13637" t="s">
        <v>177</v>
      </c>
      <c r="G13637" t="s">
        <v>2700</v>
      </c>
      <c r="H13637">
        <v>38199</v>
      </c>
      <c r="I13637">
        <v>20421</v>
      </c>
      <c r="J13637">
        <v>3534</v>
      </c>
      <c r="K13637">
        <v>26086</v>
      </c>
      <c r="L13637">
        <v>52000</v>
      </c>
      <c r="M13637" t="s">
        <v>2043</v>
      </c>
      <c r="N13637" t="s">
        <v>2043</v>
      </c>
      <c r="O13637" t="s">
        <v>2043</v>
      </c>
      <c r="P13637" t="s">
        <v>2043</v>
      </c>
    </row>
    <row r="13638" spans="1:16" x14ac:dyDescent="0.2">
      <c r="A13638" t="s">
        <v>989</v>
      </c>
      <c r="B13638">
        <v>197</v>
      </c>
      <c r="C13638">
        <v>2023</v>
      </c>
      <c r="D13638" t="s">
        <v>1095</v>
      </c>
      <c r="E13638" t="s">
        <v>920</v>
      </c>
      <c r="F13638" t="s">
        <v>22</v>
      </c>
      <c r="G13638" t="s">
        <v>1403</v>
      </c>
      <c r="H13638">
        <v>28605</v>
      </c>
      <c r="I13638">
        <v>20297</v>
      </c>
      <c r="J13638">
        <v>1572</v>
      </c>
      <c r="K13638">
        <v>23255</v>
      </c>
      <c r="L13638">
        <v>45000</v>
      </c>
      <c r="M13638" t="s">
        <v>2043</v>
      </c>
      <c r="N13638" t="s">
        <v>2043</v>
      </c>
      <c r="O13638" t="s">
        <v>2043</v>
      </c>
      <c r="P13638" t="s">
        <v>2043</v>
      </c>
    </row>
    <row r="13639" spans="1:16" x14ac:dyDescent="0.2">
      <c r="A13639" t="s">
        <v>2316</v>
      </c>
      <c r="B13639">
        <v>198</v>
      </c>
      <c r="C13639">
        <v>2023</v>
      </c>
      <c r="D13639" t="s">
        <v>21</v>
      </c>
      <c r="E13639" t="s">
        <v>920</v>
      </c>
      <c r="F13639" t="s">
        <v>113</v>
      </c>
      <c r="G13639" t="s">
        <v>2317</v>
      </c>
      <c r="H13639">
        <v>1538</v>
      </c>
      <c r="I13639">
        <v>20246</v>
      </c>
      <c r="J13639">
        <v>257</v>
      </c>
      <c r="K13639">
        <v>8193</v>
      </c>
      <c r="L13639">
        <v>3746</v>
      </c>
      <c r="M13639" t="s">
        <v>2043</v>
      </c>
      <c r="N13639" t="s">
        <v>2043</v>
      </c>
      <c r="O13639" t="s">
        <v>2043</v>
      </c>
      <c r="P13639" t="s">
        <v>2043</v>
      </c>
    </row>
    <row r="13640" spans="1:16" x14ac:dyDescent="0.2">
      <c r="A13640" t="s">
        <v>2138</v>
      </c>
      <c r="B13640">
        <v>199</v>
      </c>
      <c r="C13640">
        <v>2023</v>
      </c>
      <c r="D13640" t="s">
        <v>1077</v>
      </c>
      <c r="E13640" t="s">
        <v>2054</v>
      </c>
      <c r="F13640" t="s">
        <v>22</v>
      </c>
      <c r="G13640" t="s">
        <v>1400</v>
      </c>
      <c r="H13640">
        <v>45293</v>
      </c>
      <c r="I13640">
        <v>20175</v>
      </c>
      <c r="J13640">
        <v>1934</v>
      </c>
      <c r="K13640">
        <v>17970</v>
      </c>
      <c r="L13640">
        <v>44000</v>
      </c>
      <c r="M13640" t="s">
        <v>2043</v>
      </c>
      <c r="N13640" t="s">
        <v>2043</v>
      </c>
      <c r="O13640" t="s">
        <v>2043</v>
      </c>
      <c r="P13640" t="s">
        <v>2043</v>
      </c>
    </row>
    <row r="13641" spans="1:16" x14ac:dyDescent="0.2">
      <c r="A13641" t="s">
        <v>2223</v>
      </c>
      <c r="B13641">
        <v>200</v>
      </c>
      <c r="C13641">
        <v>2023</v>
      </c>
      <c r="D13641" t="s">
        <v>974</v>
      </c>
      <c r="E13641" t="s">
        <v>2045</v>
      </c>
      <c r="F13641" t="s">
        <v>22</v>
      </c>
      <c r="G13641" t="s">
        <v>1502</v>
      </c>
      <c r="H13641">
        <v>168775</v>
      </c>
      <c r="I13641">
        <v>20028</v>
      </c>
      <c r="J13641">
        <v>8749</v>
      </c>
      <c r="K13641">
        <v>27207</v>
      </c>
      <c r="L13641">
        <v>33000</v>
      </c>
      <c r="M13641" t="s">
        <v>2043</v>
      </c>
      <c r="N13641" t="s">
        <v>2043</v>
      </c>
      <c r="O13641" t="s">
        <v>2043</v>
      </c>
      <c r="P13641" t="s">
        <v>2043</v>
      </c>
    </row>
    <row r="13642" spans="1:16" x14ac:dyDescent="0.2">
      <c r="A13642" t="s">
        <v>2529</v>
      </c>
      <c r="B13642">
        <v>201</v>
      </c>
      <c r="C13642">
        <v>2023</v>
      </c>
      <c r="D13642" t="s">
        <v>57</v>
      </c>
      <c r="E13642" t="s">
        <v>2044</v>
      </c>
      <c r="F13642" t="s">
        <v>28</v>
      </c>
      <c r="G13642" t="s">
        <v>1406</v>
      </c>
      <c r="H13642">
        <v>36736</v>
      </c>
      <c r="I13642">
        <v>19991</v>
      </c>
      <c r="J13642">
        <v>2573</v>
      </c>
      <c r="K13642">
        <v>405783</v>
      </c>
      <c r="L13642">
        <v>51700</v>
      </c>
      <c r="M13642" t="s">
        <v>2043</v>
      </c>
      <c r="N13642" t="s">
        <v>2043</v>
      </c>
      <c r="O13642" t="s">
        <v>2043</v>
      </c>
      <c r="P13642" t="s">
        <v>2043</v>
      </c>
    </row>
    <row r="13643" spans="1:16" x14ac:dyDescent="0.2">
      <c r="A13643" t="s">
        <v>2142</v>
      </c>
      <c r="B13643">
        <v>202</v>
      </c>
      <c r="C13643">
        <v>2023</v>
      </c>
      <c r="D13643" t="s">
        <v>330</v>
      </c>
      <c r="E13643" t="s">
        <v>2143</v>
      </c>
      <c r="F13643" t="s">
        <v>187</v>
      </c>
      <c r="G13643" t="s">
        <v>1448</v>
      </c>
      <c r="H13643">
        <v>4191</v>
      </c>
      <c r="I13643">
        <v>19828</v>
      </c>
      <c r="J13643">
        <v>374</v>
      </c>
      <c r="K13643">
        <v>9130</v>
      </c>
      <c r="L13643">
        <v>30900</v>
      </c>
      <c r="M13643" t="s">
        <v>2043</v>
      </c>
      <c r="N13643" t="s">
        <v>2043</v>
      </c>
      <c r="O13643" t="s">
        <v>2043</v>
      </c>
      <c r="P13643" t="s">
        <v>2043</v>
      </c>
    </row>
    <row r="13644" spans="1:16" x14ac:dyDescent="0.2">
      <c r="A13644" t="s">
        <v>2146</v>
      </c>
      <c r="B13644">
        <v>203</v>
      </c>
      <c r="C13644">
        <v>2023</v>
      </c>
      <c r="D13644" t="s">
        <v>32</v>
      </c>
      <c r="E13644" t="s">
        <v>2064</v>
      </c>
      <c r="F13644" t="s">
        <v>18</v>
      </c>
      <c r="G13644" t="s">
        <v>1490</v>
      </c>
      <c r="H13644">
        <v>7197</v>
      </c>
      <c r="I13644">
        <v>19724</v>
      </c>
      <c r="J13644">
        <v>1519</v>
      </c>
      <c r="K13644">
        <v>17124</v>
      </c>
      <c r="L13644">
        <v>61000</v>
      </c>
      <c r="M13644" t="s">
        <v>2043</v>
      </c>
      <c r="N13644" t="s">
        <v>2043</v>
      </c>
      <c r="O13644" t="s">
        <v>2043</v>
      </c>
      <c r="P13644" t="s">
        <v>2043</v>
      </c>
    </row>
    <row r="13645" spans="1:16" x14ac:dyDescent="0.2">
      <c r="A13645" t="s">
        <v>193</v>
      </c>
      <c r="B13645">
        <v>204</v>
      </c>
      <c r="C13645">
        <v>2023</v>
      </c>
      <c r="D13645" t="s">
        <v>193</v>
      </c>
      <c r="E13645" t="s">
        <v>2143</v>
      </c>
      <c r="F13645" t="s">
        <v>22</v>
      </c>
      <c r="G13645" t="s">
        <v>1403</v>
      </c>
      <c r="H13645">
        <v>66372</v>
      </c>
      <c r="I13645">
        <v>19698</v>
      </c>
      <c r="J13645">
        <v>2238</v>
      </c>
      <c r="K13645">
        <v>31367</v>
      </c>
      <c r="L13645">
        <v>49500</v>
      </c>
      <c r="M13645" t="s">
        <v>2043</v>
      </c>
      <c r="N13645" t="s">
        <v>2043</v>
      </c>
      <c r="O13645" t="s">
        <v>2043</v>
      </c>
      <c r="P13645" t="s">
        <v>2043</v>
      </c>
    </row>
    <row r="13646" spans="1:16" x14ac:dyDescent="0.2">
      <c r="A13646" t="s">
        <v>2179</v>
      </c>
      <c r="B13646">
        <v>205</v>
      </c>
      <c r="C13646">
        <v>2023</v>
      </c>
      <c r="D13646" t="s">
        <v>214</v>
      </c>
      <c r="E13646" t="s">
        <v>920</v>
      </c>
      <c r="F13646" t="s">
        <v>53</v>
      </c>
      <c r="G13646" t="s">
        <v>1471</v>
      </c>
      <c r="H13646">
        <v>46806</v>
      </c>
      <c r="I13646">
        <v>19640</v>
      </c>
      <c r="J13646">
        <v>2307</v>
      </c>
      <c r="K13646">
        <v>93469</v>
      </c>
      <c r="L13646">
        <v>16974</v>
      </c>
      <c r="M13646" t="s">
        <v>2043</v>
      </c>
      <c r="N13646" t="s">
        <v>2046</v>
      </c>
      <c r="O13646" t="s">
        <v>2043</v>
      </c>
      <c r="P13646" t="s">
        <v>2043</v>
      </c>
    </row>
    <row r="13647" spans="1:16" x14ac:dyDescent="0.2">
      <c r="A13647" t="s">
        <v>2123</v>
      </c>
      <c r="B13647">
        <v>206</v>
      </c>
      <c r="C13647">
        <v>2023</v>
      </c>
      <c r="D13647" t="s">
        <v>1727</v>
      </c>
      <c r="E13647" t="s">
        <v>2064</v>
      </c>
      <c r="F13647" t="s">
        <v>142</v>
      </c>
      <c r="G13647" t="s">
        <v>1480</v>
      </c>
      <c r="H13647">
        <v>49792</v>
      </c>
      <c r="I13647">
        <v>19629</v>
      </c>
      <c r="J13647">
        <v>3231</v>
      </c>
      <c r="K13647">
        <v>35672</v>
      </c>
      <c r="L13647">
        <v>85500</v>
      </c>
      <c r="M13647" t="s">
        <v>2043</v>
      </c>
      <c r="N13647" t="s">
        <v>2043</v>
      </c>
      <c r="O13647" t="s">
        <v>2043</v>
      </c>
      <c r="P13647" t="s">
        <v>2043</v>
      </c>
    </row>
    <row r="13648" spans="1:16" x14ac:dyDescent="0.2">
      <c r="A13648" t="s">
        <v>2134</v>
      </c>
      <c r="B13648">
        <v>207</v>
      </c>
      <c r="C13648">
        <v>2023</v>
      </c>
      <c r="D13648" t="s">
        <v>97</v>
      </c>
      <c r="E13648" t="s">
        <v>2044</v>
      </c>
      <c r="F13648" t="s">
        <v>86</v>
      </c>
      <c r="G13648" t="s">
        <v>1471</v>
      </c>
      <c r="H13648">
        <v>39467</v>
      </c>
      <c r="I13648">
        <v>19502</v>
      </c>
      <c r="J13648">
        <v>4201</v>
      </c>
      <c r="K13648">
        <v>131017</v>
      </c>
      <c r="L13648">
        <v>12882</v>
      </c>
      <c r="M13648" t="s">
        <v>2043</v>
      </c>
      <c r="N13648" t="s">
        <v>2043</v>
      </c>
      <c r="O13648" t="s">
        <v>2043</v>
      </c>
      <c r="P13648" t="s">
        <v>2043</v>
      </c>
    </row>
    <row r="13649" spans="1:16" x14ac:dyDescent="0.2">
      <c r="A13649" t="s">
        <v>2269</v>
      </c>
      <c r="B13649">
        <v>208</v>
      </c>
      <c r="C13649">
        <v>2023</v>
      </c>
      <c r="D13649" t="s">
        <v>1353</v>
      </c>
      <c r="E13649" t="s">
        <v>2045</v>
      </c>
      <c r="F13649" t="s">
        <v>41</v>
      </c>
      <c r="G13649" t="s">
        <v>1880</v>
      </c>
      <c r="H13649">
        <v>31031</v>
      </c>
      <c r="I13649">
        <v>19428</v>
      </c>
      <c r="J13649">
        <v>2290</v>
      </c>
      <c r="K13649">
        <v>17852</v>
      </c>
      <c r="L13649">
        <v>355300</v>
      </c>
      <c r="M13649" t="s">
        <v>2043</v>
      </c>
      <c r="N13649" t="s">
        <v>2043</v>
      </c>
      <c r="O13649" t="s">
        <v>2043</v>
      </c>
      <c r="P13649" t="s">
        <v>2043</v>
      </c>
    </row>
    <row r="13650" spans="1:16" x14ac:dyDescent="0.2">
      <c r="A13650" t="s">
        <v>2309</v>
      </c>
      <c r="B13650">
        <v>209</v>
      </c>
      <c r="C13650">
        <v>2023</v>
      </c>
      <c r="D13650" t="s">
        <v>824</v>
      </c>
      <c r="E13650" t="s">
        <v>112</v>
      </c>
      <c r="F13650" t="s">
        <v>41</v>
      </c>
      <c r="G13650" t="s">
        <v>1436</v>
      </c>
      <c r="H13650">
        <v>70277</v>
      </c>
      <c r="I13650">
        <v>19408</v>
      </c>
      <c r="J13650">
        <v>1779</v>
      </c>
      <c r="K13650">
        <v>52934</v>
      </c>
      <c r="L13650">
        <v>77000</v>
      </c>
      <c r="M13650" t="s">
        <v>2043</v>
      </c>
      <c r="N13650" t="s">
        <v>2043</v>
      </c>
      <c r="O13650" t="s">
        <v>2043</v>
      </c>
      <c r="P13650" t="s">
        <v>2043</v>
      </c>
    </row>
    <row r="13651" spans="1:16" x14ac:dyDescent="0.2">
      <c r="A13651" t="s">
        <v>2619</v>
      </c>
      <c r="B13651">
        <v>210</v>
      </c>
      <c r="C13651">
        <v>2023</v>
      </c>
      <c r="D13651" t="s">
        <v>24</v>
      </c>
      <c r="E13651" t="s">
        <v>2042</v>
      </c>
      <c r="F13651" t="s">
        <v>146</v>
      </c>
      <c r="G13651" t="s">
        <v>2348</v>
      </c>
      <c r="H13651">
        <v>10186</v>
      </c>
      <c r="I13651">
        <v>19315</v>
      </c>
      <c r="J13651">
        <v>513</v>
      </c>
      <c r="K13651">
        <v>6350</v>
      </c>
      <c r="L13651">
        <v>34000</v>
      </c>
      <c r="M13651" t="s">
        <v>2043</v>
      </c>
      <c r="N13651" t="s">
        <v>2043</v>
      </c>
      <c r="O13651" t="s">
        <v>2043</v>
      </c>
      <c r="P13651" t="s">
        <v>2043</v>
      </c>
    </row>
    <row r="13652" spans="1:16" x14ac:dyDescent="0.2">
      <c r="A13652" t="s">
        <v>2744</v>
      </c>
      <c r="B13652">
        <v>211</v>
      </c>
      <c r="C13652">
        <v>2023</v>
      </c>
      <c r="D13652" t="s">
        <v>100</v>
      </c>
      <c r="E13652" t="s">
        <v>112</v>
      </c>
      <c r="F13652" t="s">
        <v>146</v>
      </c>
      <c r="G13652" t="s">
        <v>1813</v>
      </c>
      <c r="H13652">
        <v>59232</v>
      </c>
      <c r="I13652">
        <v>19263</v>
      </c>
      <c r="J13652">
        <v>8362</v>
      </c>
      <c r="K13652">
        <v>25858</v>
      </c>
      <c r="L13652">
        <v>3900</v>
      </c>
      <c r="M13652" t="s">
        <v>2043</v>
      </c>
      <c r="N13652" t="s">
        <v>2043</v>
      </c>
      <c r="O13652" t="s">
        <v>2043</v>
      </c>
      <c r="P13652" t="s">
        <v>2043</v>
      </c>
    </row>
    <row r="13653" spans="1:16" x14ac:dyDescent="0.2">
      <c r="A13653" t="s">
        <v>2235</v>
      </c>
      <c r="B13653">
        <v>212</v>
      </c>
      <c r="C13653">
        <v>2023</v>
      </c>
      <c r="D13653" t="s">
        <v>214</v>
      </c>
      <c r="E13653" t="s">
        <v>920</v>
      </c>
      <c r="F13653" t="s">
        <v>18</v>
      </c>
      <c r="G13653" t="s">
        <v>1401</v>
      </c>
      <c r="H13653">
        <v>22577</v>
      </c>
      <c r="I13653">
        <v>19228</v>
      </c>
      <c r="J13653">
        <v>1083</v>
      </c>
      <c r="K13653">
        <v>42683</v>
      </c>
      <c r="L13653">
        <v>10250</v>
      </c>
      <c r="M13653" t="s">
        <v>2043</v>
      </c>
      <c r="N13653" t="s">
        <v>2043</v>
      </c>
      <c r="O13653" t="s">
        <v>2043</v>
      </c>
      <c r="P13653" t="s">
        <v>2043</v>
      </c>
    </row>
    <row r="13654" spans="1:16" x14ac:dyDescent="0.2">
      <c r="A13654" t="s">
        <v>2196</v>
      </c>
      <c r="B13654">
        <v>213</v>
      </c>
      <c r="C13654">
        <v>2023</v>
      </c>
      <c r="D13654" t="s">
        <v>980</v>
      </c>
      <c r="E13654" t="s">
        <v>2055</v>
      </c>
      <c r="F13654" t="s">
        <v>72</v>
      </c>
      <c r="G13654" t="s">
        <v>1583</v>
      </c>
      <c r="I13654">
        <v>19226</v>
      </c>
      <c r="J13654">
        <v>241</v>
      </c>
      <c r="K13654">
        <v>9770</v>
      </c>
      <c r="L13654">
        <v>9000</v>
      </c>
      <c r="M13654" t="s">
        <v>2043</v>
      </c>
      <c r="N13654" t="s">
        <v>2046</v>
      </c>
      <c r="O13654" t="s">
        <v>2043</v>
      </c>
      <c r="P13654" t="s">
        <v>2043</v>
      </c>
    </row>
    <row r="13655" spans="1:16" x14ac:dyDescent="0.2">
      <c r="A13655" t="s">
        <v>2186</v>
      </c>
      <c r="B13655">
        <v>214</v>
      </c>
      <c r="C13655">
        <v>2023</v>
      </c>
      <c r="D13655" t="s">
        <v>223</v>
      </c>
      <c r="E13655" t="s">
        <v>920</v>
      </c>
      <c r="F13655" t="s">
        <v>22</v>
      </c>
      <c r="G13655" t="s">
        <v>1403</v>
      </c>
      <c r="H13655">
        <v>39363</v>
      </c>
      <c r="I13655">
        <v>19200</v>
      </c>
      <c r="J13655">
        <v>2548</v>
      </c>
      <c r="K13655">
        <v>70078</v>
      </c>
      <c r="L13655">
        <v>10525</v>
      </c>
      <c r="M13655" t="s">
        <v>2043</v>
      </c>
      <c r="N13655" t="s">
        <v>2043</v>
      </c>
      <c r="O13655" t="s">
        <v>2043</v>
      </c>
      <c r="P13655" t="s">
        <v>2043</v>
      </c>
    </row>
    <row r="13656" spans="1:16" x14ac:dyDescent="0.2">
      <c r="A13656" t="s">
        <v>2166</v>
      </c>
      <c r="B13656">
        <v>215</v>
      </c>
      <c r="C13656">
        <v>2023</v>
      </c>
      <c r="D13656" t="s">
        <v>1294</v>
      </c>
      <c r="E13656" t="s">
        <v>112</v>
      </c>
      <c r="F13656" t="s">
        <v>22</v>
      </c>
      <c r="G13656" t="s">
        <v>1502</v>
      </c>
      <c r="H13656">
        <v>6077</v>
      </c>
      <c r="I13656">
        <v>19174</v>
      </c>
      <c r="J13656">
        <v>411</v>
      </c>
      <c r="K13656">
        <v>27156</v>
      </c>
      <c r="L13656">
        <v>89088</v>
      </c>
      <c r="M13656" t="s">
        <v>2043</v>
      </c>
      <c r="N13656" t="s">
        <v>2043</v>
      </c>
      <c r="O13656" t="s">
        <v>2043</v>
      </c>
      <c r="P13656" t="s">
        <v>2043</v>
      </c>
    </row>
    <row r="13657" spans="1:16" x14ac:dyDescent="0.2">
      <c r="A13657" t="s">
        <v>2150</v>
      </c>
      <c r="B13657">
        <v>216</v>
      </c>
      <c r="C13657">
        <v>2023</v>
      </c>
      <c r="D13657" t="s">
        <v>488</v>
      </c>
      <c r="E13657" t="s">
        <v>920</v>
      </c>
      <c r="F13657" t="s">
        <v>116</v>
      </c>
      <c r="G13657" t="s">
        <v>1542</v>
      </c>
      <c r="H13657">
        <v>33099</v>
      </c>
      <c r="I13657">
        <v>19169</v>
      </c>
      <c r="J13657">
        <v>6015</v>
      </c>
      <c r="K13657">
        <v>23721</v>
      </c>
      <c r="L13657">
        <v>1800</v>
      </c>
      <c r="M13657" t="s">
        <v>2043</v>
      </c>
      <c r="N13657" t="s">
        <v>2043</v>
      </c>
      <c r="O13657" t="s">
        <v>2043</v>
      </c>
      <c r="P13657" t="s">
        <v>2043</v>
      </c>
    </row>
    <row r="13658" spans="1:16" x14ac:dyDescent="0.2">
      <c r="A13658" t="s">
        <v>2295</v>
      </c>
      <c r="B13658">
        <v>217</v>
      </c>
      <c r="C13658">
        <v>2023</v>
      </c>
      <c r="D13658" t="s">
        <v>46</v>
      </c>
      <c r="E13658" t="s">
        <v>46</v>
      </c>
      <c r="F13658" t="s">
        <v>177</v>
      </c>
      <c r="G13658" t="s">
        <v>1741</v>
      </c>
      <c r="H13658">
        <v>15438</v>
      </c>
      <c r="I13658">
        <v>19125</v>
      </c>
      <c r="J13658">
        <v>3583</v>
      </c>
      <c r="K13658">
        <v>23386</v>
      </c>
      <c r="L13658">
        <v>13570</v>
      </c>
      <c r="M13658" t="s">
        <v>2043</v>
      </c>
      <c r="N13658" t="s">
        <v>2043</v>
      </c>
      <c r="O13658" t="s">
        <v>2043</v>
      </c>
      <c r="P13658" t="s">
        <v>2043</v>
      </c>
    </row>
    <row r="13659" spans="1:16" x14ac:dyDescent="0.2">
      <c r="A13659" t="s">
        <v>2115</v>
      </c>
      <c r="B13659">
        <v>218</v>
      </c>
      <c r="C13659">
        <v>2023</v>
      </c>
      <c r="D13659" t="s">
        <v>214</v>
      </c>
      <c r="E13659" t="s">
        <v>920</v>
      </c>
      <c r="F13659" t="s">
        <v>44</v>
      </c>
      <c r="G13659" t="s">
        <v>1417</v>
      </c>
      <c r="H13659">
        <v>41651</v>
      </c>
      <c r="I13659">
        <v>19078</v>
      </c>
      <c r="J13659">
        <v>2170</v>
      </c>
      <c r="K13659">
        <v>95349</v>
      </c>
      <c r="L13659">
        <v>19063</v>
      </c>
      <c r="M13659" t="s">
        <v>2043</v>
      </c>
      <c r="N13659" t="s">
        <v>2043</v>
      </c>
      <c r="O13659" t="s">
        <v>2043</v>
      </c>
      <c r="P13659" t="s">
        <v>2046</v>
      </c>
    </row>
    <row r="13660" spans="1:16" x14ac:dyDescent="0.2">
      <c r="A13660" t="s">
        <v>2167</v>
      </c>
      <c r="B13660">
        <v>219</v>
      </c>
      <c r="C13660">
        <v>2023</v>
      </c>
      <c r="D13660" t="s">
        <v>980</v>
      </c>
      <c r="E13660" t="s">
        <v>2055</v>
      </c>
      <c r="F13660" t="s">
        <v>72</v>
      </c>
      <c r="G13660" t="s">
        <v>1421</v>
      </c>
      <c r="H13660">
        <v>50195</v>
      </c>
      <c r="I13660">
        <v>18993</v>
      </c>
      <c r="J13660">
        <v>2707</v>
      </c>
      <c r="K13660">
        <v>31090</v>
      </c>
      <c r="L13660">
        <v>32500</v>
      </c>
      <c r="M13660" t="s">
        <v>2043</v>
      </c>
      <c r="N13660" t="s">
        <v>2043</v>
      </c>
      <c r="O13660" t="s">
        <v>2043</v>
      </c>
      <c r="P13660" t="s">
        <v>2043</v>
      </c>
    </row>
    <row r="13661" spans="1:16" x14ac:dyDescent="0.2">
      <c r="A13661" t="s">
        <v>2176</v>
      </c>
      <c r="B13661">
        <v>220</v>
      </c>
      <c r="C13661">
        <v>2023</v>
      </c>
      <c r="D13661" t="s">
        <v>998</v>
      </c>
      <c r="E13661" t="s">
        <v>115</v>
      </c>
      <c r="F13661" t="s">
        <v>146</v>
      </c>
      <c r="G13661" t="s">
        <v>1466</v>
      </c>
      <c r="H13661">
        <v>1055</v>
      </c>
      <c r="I13661">
        <v>18878</v>
      </c>
      <c r="J13661">
        <v>362</v>
      </c>
      <c r="K13661">
        <v>3161</v>
      </c>
      <c r="L13661">
        <v>3585</v>
      </c>
      <c r="M13661" t="s">
        <v>2043</v>
      </c>
      <c r="N13661" t="s">
        <v>2043</v>
      </c>
      <c r="O13661" t="s">
        <v>2043</v>
      </c>
      <c r="P13661" t="s">
        <v>2043</v>
      </c>
    </row>
    <row r="13662" spans="1:16" x14ac:dyDescent="0.2">
      <c r="A13662" t="s">
        <v>2198</v>
      </c>
      <c r="B13662">
        <v>221</v>
      </c>
      <c r="C13662">
        <v>2023</v>
      </c>
      <c r="D13662" t="s">
        <v>30</v>
      </c>
      <c r="E13662" t="s">
        <v>2045</v>
      </c>
      <c r="F13662" t="s">
        <v>55</v>
      </c>
      <c r="G13662" t="s">
        <v>1456</v>
      </c>
      <c r="H13662">
        <v>12029</v>
      </c>
      <c r="I13662">
        <v>18793</v>
      </c>
      <c r="J13662">
        <v>1500</v>
      </c>
      <c r="K13662">
        <v>26259</v>
      </c>
      <c r="L13662">
        <v>65000</v>
      </c>
      <c r="M13662" t="s">
        <v>2043</v>
      </c>
      <c r="N13662" t="s">
        <v>2043</v>
      </c>
      <c r="O13662" t="s">
        <v>2043</v>
      </c>
      <c r="P13662" t="s">
        <v>2043</v>
      </c>
    </row>
    <row r="13663" spans="1:16" x14ac:dyDescent="0.2">
      <c r="A13663" t="s">
        <v>2214</v>
      </c>
      <c r="B13663">
        <v>222</v>
      </c>
      <c r="C13663">
        <v>2023</v>
      </c>
      <c r="D13663" t="s">
        <v>97</v>
      </c>
      <c r="E13663" t="s">
        <v>2044</v>
      </c>
      <c r="F13663" t="s">
        <v>98</v>
      </c>
      <c r="G13663" t="s">
        <v>1684</v>
      </c>
      <c r="H13663">
        <v>3802</v>
      </c>
      <c r="I13663">
        <v>18766</v>
      </c>
      <c r="J13663">
        <v>2241</v>
      </c>
      <c r="K13663">
        <v>335108</v>
      </c>
      <c r="L13663">
        <v>11316</v>
      </c>
      <c r="M13663" t="s">
        <v>2043</v>
      </c>
      <c r="N13663" t="s">
        <v>2046</v>
      </c>
      <c r="O13663" t="s">
        <v>2043</v>
      </c>
      <c r="P13663" t="s">
        <v>2043</v>
      </c>
    </row>
    <row r="13664" spans="1:16" x14ac:dyDescent="0.2">
      <c r="A13664" t="s">
        <v>2255</v>
      </c>
      <c r="B13664">
        <v>223</v>
      </c>
      <c r="C13664">
        <v>2023</v>
      </c>
      <c r="D13664" t="s">
        <v>1838</v>
      </c>
      <c r="E13664" t="s">
        <v>2042</v>
      </c>
      <c r="F13664" t="s">
        <v>55</v>
      </c>
      <c r="G13664" t="s">
        <v>1414</v>
      </c>
      <c r="H13664">
        <v>36302</v>
      </c>
      <c r="I13664">
        <v>18696</v>
      </c>
      <c r="J13664">
        <v>1512</v>
      </c>
      <c r="K13664">
        <v>13417</v>
      </c>
      <c r="L13664">
        <v>101000</v>
      </c>
      <c r="M13664" t="s">
        <v>2043</v>
      </c>
      <c r="N13664" t="s">
        <v>2046</v>
      </c>
      <c r="O13664" t="s">
        <v>2043</v>
      </c>
      <c r="P13664" t="s">
        <v>2043</v>
      </c>
    </row>
    <row r="13665" spans="1:16" x14ac:dyDescent="0.2">
      <c r="A13665" t="s">
        <v>2278</v>
      </c>
      <c r="B13665">
        <v>224</v>
      </c>
      <c r="C13665">
        <v>2023</v>
      </c>
      <c r="D13665" t="s">
        <v>824</v>
      </c>
      <c r="E13665" t="s">
        <v>112</v>
      </c>
      <c r="F13665" t="s">
        <v>18</v>
      </c>
      <c r="G13665" t="s">
        <v>1623</v>
      </c>
      <c r="H13665">
        <v>108228</v>
      </c>
      <c r="I13665">
        <v>18449</v>
      </c>
      <c r="J13665">
        <v>2358</v>
      </c>
      <c r="K13665">
        <v>36884</v>
      </c>
      <c r="L13665">
        <v>51000</v>
      </c>
      <c r="M13665" t="s">
        <v>2043</v>
      </c>
      <c r="N13665" t="s">
        <v>2043</v>
      </c>
      <c r="O13665" t="s">
        <v>2043</v>
      </c>
      <c r="P13665" t="s">
        <v>2043</v>
      </c>
    </row>
    <row r="13666" spans="1:16" x14ac:dyDescent="0.2">
      <c r="A13666" t="s">
        <v>2767</v>
      </c>
      <c r="B13666">
        <v>225</v>
      </c>
      <c r="C13666">
        <v>2023</v>
      </c>
      <c r="D13666" t="s">
        <v>1353</v>
      </c>
      <c r="E13666" t="s">
        <v>2045</v>
      </c>
      <c r="F13666" t="s">
        <v>28</v>
      </c>
      <c r="G13666" t="s">
        <v>1406</v>
      </c>
      <c r="H13666">
        <v>3358</v>
      </c>
      <c r="I13666">
        <v>18317</v>
      </c>
      <c r="J13666">
        <v>2054</v>
      </c>
      <c r="K13666">
        <v>13442</v>
      </c>
      <c r="L13666">
        <v>90000</v>
      </c>
      <c r="M13666" t="s">
        <v>2043</v>
      </c>
      <c r="N13666" t="s">
        <v>2043</v>
      </c>
      <c r="O13666" t="s">
        <v>2046</v>
      </c>
      <c r="P13666" t="s">
        <v>2043</v>
      </c>
    </row>
    <row r="13667" spans="1:16" x14ac:dyDescent="0.2">
      <c r="A13667" t="s">
        <v>2154</v>
      </c>
      <c r="B13667">
        <v>226</v>
      </c>
      <c r="C13667">
        <v>2023</v>
      </c>
      <c r="D13667" t="s">
        <v>24</v>
      </c>
      <c r="E13667" t="s">
        <v>2042</v>
      </c>
      <c r="F13667" t="s">
        <v>187</v>
      </c>
      <c r="G13667" t="s">
        <v>1501</v>
      </c>
      <c r="H13667">
        <v>2607</v>
      </c>
      <c r="I13667">
        <v>18098</v>
      </c>
      <c r="J13667">
        <v>19</v>
      </c>
      <c r="K13667">
        <v>14345</v>
      </c>
      <c r="L13667">
        <v>66500</v>
      </c>
      <c r="M13667" t="s">
        <v>2043</v>
      </c>
      <c r="N13667" t="s">
        <v>2043</v>
      </c>
      <c r="O13667" t="s">
        <v>2043</v>
      </c>
      <c r="P13667" t="s">
        <v>2043</v>
      </c>
    </row>
    <row r="13668" spans="1:16" x14ac:dyDescent="0.2">
      <c r="A13668" t="s">
        <v>1849</v>
      </c>
      <c r="B13668">
        <v>227</v>
      </c>
      <c r="C13668">
        <v>2023</v>
      </c>
      <c r="D13668" t="s">
        <v>1104</v>
      </c>
      <c r="E13668" t="s">
        <v>2054</v>
      </c>
      <c r="F13668" t="s">
        <v>33</v>
      </c>
      <c r="G13668" t="s">
        <v>1850</v>
      </c>
      <c r="H13668">
        <v>12333</v>
      </c>
      <c r="I13668">
        <v>18004</v>
      </c>
      <c r="J13668">
        <v>1063</v>
      </c>
      <c r="K13668">
        <v>24963</v>
      </c>
      <c r="L13668">
        <v>54200</v>
      </c>
      <c r="M13668" t="s">
        <v>2043</v>
      </c>
      <c r="N13668" t="s">
        <v>2043</v>
      </c>
      <c r="O13668" t="s">
        <v>2043</v>
      </c>
      <c r="P13668" t="s">
        <v>2043</v>
      </c>
    </row>
    <row r="13669" spans="1:16" x14ac:dyDescent="0.2">
      <c r="A13669" t="s">
        <v>2175</v>
      </c>
      <c r="B13669">
        <v>228</v>
      </c>
      <c r="C13669">
        <v>2023</v>
      </c>
      <c r="D13669" t="s">
        <v>1077</v>
      </c>
      <c r="E13669" t="s">
        <v>2054</v>
      </c>
      <c r="F13669" t="s">
        <v>28</v>
      </c>
      <c r="G13669" t="s">
        <v>1406</v>
      </c>
      <c r="H13669">
        <v>62535</v>
      </c>
      <c r="I13669">
        <v>17967</v>
      </c>
      <c r="J13669">
        <v>1785</v>
      </c>
      <c r="K13669">
        <v>15731</v>
      </c>
      <c r="L13669">
        <v>33800</v>
      </c>
      <c r="M13669" t="s">
        <v>2043</v>
      </c>
      <c r="N13669" t="s">
        <v>2043</v>
      </c>
      <c r="O13669" t="s">
        <v>2043</v>
      </c>
      <c r="P13669" t="s">
        <v>2043</v>
      </c>
    </row>
    <row r="13670" spans="1:16" x14ac:dyDescent="0.2">
      <c r="A13670" t="s">
        <v>2253</v>
      </c>
      <c r="B13670">
        <v>229</v>
      </c>
      <c r="C13670">
        <v>2023</v>
      </c>
      <c r="D13670" t="s">
        <v>609</v>
      </c>
      <c r="E13670" t="s">
        <v>2044</v>
      </c>
      <c r="F13670" t="s">
        <v>28</v>
      </c>
      <c r="G13670" t="s">
        <v>1406</v>
      </c>
      <c r="H13670">
        <v>100526</v>
      </c>
      <c r="I13670">
        <v>17873</v>
      </c>
      <c r="J13670">
        <v>5178</v>
      </c>
      <c r="K13670">
        <v>117628</v>
      </c>
      <c r="L13670">
        <v>19800</v>
      </c>
      <c r="M13670" t="s">
        <v>2043</v>
      </c>
      <c r="N13670" t="s">
        <v>2043</v>
      </c>
      <c r="O13670" t="s">
        <v>2043</v>
      </c>
      <c r="P13670" t="s">
        <v>2043</v>
      </c>
    </row>
    <row r="13671" spans="1:16" x14ac:dyDescent="0.2">
      <c r="A13671" t="s">
        <v>2517</v>
      </c>
      <c r="B13671">
        <v>230</v>
      </c>
      <c r="C13671">
        <v>2023</v>
      </c>
      <c r="D13671" t="s">
        <v>1359</v>
      </c>
      <c r="E13671" t="s">
        <v>2143</v>
      </c>
      <c r="F13671" t="s">
        <v>187</v>
      </c>
      <c r="G13671" t="s">
        <v>1659</v>
      </c>
      <c r="H13671">
        <v>70997</v>
      </c>
      <c r="I13671">
        <v>17737</v>
      </c>
      <c r="J13671">
        <v>2530</v>
      </c>
      <c r="K13671">
        <v>83869</v>
      </c>
      <c r="L13671">
        <v>41000</v>
      </c>
      <c r="M13671" t="s">
        <v>2043</v>
      </c>
      <c r="N13671" t="s">
        <v>2043</v>
      </c>
      <c r="O13671" t="s">
        <v>2043</v>
      </c>
      <c r="P13671" t="s">
        <v>2043</v>
      </c>
    </row>
    <row r="13672" spans="1:16" x14ac:dyDescent="0.2">
      <c r="A13672" t="s">
        <v>1788</v>
      </c>
      <c r="B13672">
        <v>230</v>
      </c>
      <c r="C13672">
        <v>2023</v>
      </c>
      <c r="D13672" t="s">
        <v>1077</v>
      </c>
      <c r="E13672" t="s">
        <v>2054</v>
      </c>
      <c r="F13672" t="s">
        <v>28</v>
      </c>
      <c r="G13672" t="s">
        <v>1406</v>
      </c>
      <c r="H13672">
        <v>88041</v>
      </c>
      <c r="I13672">
        <v>17737</v>
      </c>
      <c r="J13672">
        <v>2390</v>
      </c>
      <c r="K13672">
        <v>20910</v>
      </c>
      <c r="L13672">
        <v>53865</v>
      </c>
      <c r="M13672" t="s">
        <v>2043</v>
      </c>
      <c r="N13672" t="s">
        <v>2043</v>
      </c>
      <c r="O13672" t="s">
        <v>2043</v>
      </c>
      <c r="P13672" t="s">
        <v>2043</v>
      </c>
    </row>
    <row r="13673" spans="1:16" x14ac:dyDescent="0.2">
      <c r="A13673" t="s">
        <v>2191</v>
      </c>
      <c r="B13673">
        <v>232</v>
      </c>
      <c r="C13673">
        <v>2023</v>
      </c>
      <c r="D13673" t="s">
        <v>46</v>
      </c>
      <c r="E13673" t="s">
        <v>46</v>
      </c>
      <c r="F13673" t="s">
        <v>98</v>
      </c>
      <c r="G13673" t="s">
        <v>1499</v>
      </c>
      <c r="H13673">
        <v>31439</v>
      </c>
      <c r="I13673">
        <v>17652</v>
      </c>
      <c r="J13673">
        <v>1026</v>
      </c>
      <c r="K13673">
        <v>20744</v>
      </c>
      <c r="L13673">
        <v>52000</v>
      </c>
      <c r="M13673" t="s">
        <v>2043</v>
      </c>
      <c r="N13673" t="s">
        <v>2043</v>
      </c>
      <c r="O13673" t="s">
        <v>2043</v>
      </c>
      <c r="P13673" t="s">
        <v>2043</v>
      </c>
    </row>
    <row r="13674" spans="1:16" x14ac:dyDescent="0.2">
      <c r="A13674" t="s">
        <v>2622</v>
      </c>
      <c r="B13674">
        <v>233</v>
      </c>
      <c r="C13674">
        <v>2023</v>
      </c>
      <c r="D13674" t="s">
        <v>636</v>
      </c>
      <c r="E13674" t="s">
        <v>2045</v>
      </c>
      <c r="F13674" t="s">
        <v>55</v>
      </c>
      <c r="G13674" t="s">
        <v>1456</v>
      </c>
      <c r="H13674">
        <v>176769</v>
      </c>
      <c r="I13674">
        <v>17606</v>
      </c>
      <c r="J13674">
        <v>4756</v>
      </c>
      <c r="K13674">
        <v>27165</v>
      </c>
      <c r="L13674">
        <v>29239</v>
      </c>
      <c r="M13674" t="s">
        <v>2043</v>
      </c>
      <c r="N13674" t="s">
        <v>2043</v>
      </c>
      <c r="O13674" t="s">
        <v>2043</v>
      </c>
      <c r="P13674" t="s">
        <v>2043</v>
      </c>
    </row>
    <row r="13675" spans="1:16" x14ac:dyDescent="0.2">
      <c r="A13675" t="s">
        <v>2705</v>
      </c>
      <c r="B13675">
        <v>234</v>
      </c>
      <c r="C13675">
        <v>2023</v>
      </c>
      <c r="D13675" t="s">
        <v>1359</v>
      </c>
      <c r="E13675" t="s">
        <v>2143</v>
      </c>
      <c r="F13675" t="s">
        <v>55</v>
      </c>
      <c r="G13675" t="s">
        <v>1413</v>
      </c>
      <c r="H13675">
        <v>41329</v>
      </c>
      <c r="I13675">
        <v>17532</v>
      </c>
      <c r="J13675">
        <v>541</v>
      </c>
      <c r="K13675">
        <v>31364</v>
      </c>
      <c r="L13675">
        <v>12428</v>
      </c>
      <c r="M13675" t="s">
        <v>2046</v>
      </c>
      <c r="N13675" t="s">
        <v>2043</v>
      </c>
      <c r="O13675" t="s">
        <v>2043</v>
      </c>
      <c r="P13675" t="s">
        <v>2043</v>
      </c>
    </row>
    <row r="13676" spans="1:16" x14ac:dyDescent="0.2">
      <c r="A13676" t="s">
        <v>2530</v>
      </c>
      <c r="B13676">
        <v>235</v>
      </c>
      <c r="C13676">
        <v>2023</v>
      </c>
      <c r="D13676" t="s">
        <v>79</v>
      </c>
      <c r="E13676" t="s">
        <v>2044</v>
      </c>
      <c r="F13676" t="s">
        <v>33</v>
      </c>
      <c r="G13676" t="s">
        <v>1498</v>
      </c>
      <c r="H13676">
        <v>12709</v>
      </c>
      <c r="I13676">
        <v>17526</v>
      </c>
      <c r="J13676">
        <v>3016</v>
      </c>
      <c r="K13676">
        <v>104564</v>
      </c>
      <c r="L13676">
        <v>18500</v>
      </c>
      <c r="M13676" t="s">
        <v>2043</v>
      </c>
      <c r="N13676" t="s">
        <v>2043</v>
      </c>
      <c r="O13676" t="s">
        <v>2043</v>
      </c>
      <c r="P13676" t="s">
        <v>2043</v>
      </c>
    </row>
    <row r="13677" spans="1:16" x14ac:dyDescent="0.2">
      <c r="A13677" t="s">
        <v>2264</v>
      </c>
      <c r="B13677">
        <v>236</v>
      </c>
      <c r="C13677">
        <v>2023</v>
      </c>
      <c r="D13677" t="s">
        <v>97</v>
      </c>
      <c r="E13677" t="s">
        <v>2044</v>
      </c>
      <c r="F13677" t="s">
        <v>199</v>
      </c>
      <c r="G13677" t="s">
        <v>1548</v>
      </c>
      <c r="H13677">
        <v>18068</v>
      </c>
      <c r="I13677">
        <v>17492</v>
      </c>
      <c r="J13677">
        <v>4812</v>
      </c>
      <c r="K13677">
        <v>292240</v>
      </c>
      <c r="L13677">
        <v>19300</v>
      </c>
      <c r="M13677" t="s">
        <v>2043</v>
      </c>
      <c r="N13677" t="s">
        <v>2043</v>
      </c>
      <c r="O13677" t="s">
        <v>2043</v>
      </c>
      <c r="P13677" t="s">
        <v>2043</v>
      </c>
    </row>
    <row r="13678" spans="1:16" x14ac:dyDescent="0.2">
      <c r="A13678" t="s">
        <v>2651</v>
      </c>
      <c r="B13678">
        <v>237</v>
      </c>
      <c r="C13678">
        <v>2023</v>
      </c>
      <c r="D13678" t="s">
        <v>27</v>
      </c>
      <c r="E13678" t="s">
        <v>27</v>
      </c>
      <c r="F13678" t="s">
        <v>297</v>
      </c>
      <c r="G13678" t="s">
        <v>1801</v>
      </c>
      <c r="H13678">
        <v>2654</v>
      </c>
      <c r="I13678">
        <v>17478</v>
      </c>
      <c r="J13678">
        <v>1548</v>
      </c>
      <c r="K13678">
        <v>45581</v>
      </c>
      <c r="L13678">
        <v>29000</v>
      </c>
      <c r="M13678" t="s">
        <v>2043</v>
      </c>
      <c r="N13678" t="s">
        <v>2046</v>
      </c>
      <c r="O13678" t="s">
        <v>2043</v>
      </c>
      <c r="P13678" t="s">
        <v>2043</v>
      </c>
    </row>
    <row r="13679" spans="1:16" x14ac:dyDescent="0.2">
      <c r="A13679" t="s">
        <v>2659</v>
      </c>
      <c r="B13679">
        <v>238</v>
      </c>
      <c r="C13679">
        <v>2023</v>
      </c>
      <c r="D13679" t="s">
        <v>987</v>
      </c>
      <c r="E13679" t="s">
        <v>2055</v>
      </c>
      <c r="F13679" t="s">
        <v>255</v>
      </c>
      <c r="G13679" t="s">
        <v>1423</v>
      </c>
      <c r="H13679">
        <v>42977</v>
      </c>
      <c r="I13679">
        <v>17455</v>
      </c>
      <c r="J13679">
        <v>1147</v>
      </c>
      <c r="K13679">
        <v>42618</v>
      </c>
      <c r="L13679">
        <v>21000</v>
      </c>
      <c r="M13679" t="s">
        <v>2043</v>
      </c>
      <c r="N13679" t="s">
        <v>2043</v>
      </c>
      <c r="O13679" t="s">
        <v>2043</v>
      </c>
      <c r="P13679" t="s">
        <v>2043</v>
      </c>
    </row>
    <row r="13680" spans="1:16" x14ac:dyDescent="0.2">
      <c r="A13680" t="s">
        <v>2677</v>
      </c>
      <c r="B13680">
        <v>239</v>
      </c>
      <c r="C13680">
        <v>2023</v>
      </c>
      <c r="D13680" t="s">
        <v>987</v>
      </c>
      <c r="E13680" t="s">
        <v>2055</v>
      </c>
      <c r="F13680" t="s">
        <v>53</v>
      </c>
      <c r="G13680" t="s">
        <v>1793</v>
      </c>
      <c r="H13680">
        <v>1396</v>
      </c>
      <c r="I13680">
        <v>17351</v>
      </c>
      <c r="J13680">
        <v>131</v>
      </c>
      <c r="K13680">
        <v>4608</v>
      </c>
      <c r="L13680">
        <v>2244</v>
      </c>
      <c r="M13680" t="s">
        <v>2043</v>
      </c>
      <c r="N13680" t="s">
        <v>2043</v>
      </c>
      <c r="O13680" t="s">
        <v>2043</v>
      </c>
      <c r="P13680" t="s">
        <v>2043</v>
      </c>
    </row>
    <row r="13681" spans="1:16" x14ac:dyDescent="0.2">
      <c r="A13681" t="s">
        <v>2516</v>
      </c>
      <c r="B13681">
        <v>240</v>
      </c>
      <c r="C13681">
        <v>2023</v>
      </c>
      <c r="D13681" t="s">
        <v>974</v>
      </c>
      <c r="E13681" t="s">
        <v>2045</v>
      </c>
      <c r="F13681" t="s">
        <v>55</v>
      </c>
      <c r="G13681" t="s">
        <v>1599</v>
      </c>
      <c r="H13681">
        <v>71532</v>
      </c>
      <c r="I13681">
        <v>17227</v>
      </c>
      <c r="J13681">
        <v>4605</v>
      </c>
      <c r="K13681">
        <v>17196</v>
      </c>
      <c r="L13681">
        <v>17700</v>
      </c>
      <c r="M13681" t="s">
        <v>2043</v>
      </c>
      <c r="N13681" t="s">
        <v>2043</v>
      </c>
      <c r="O13681" t="s">
        <v>2043</v>
      </c>
      <c r="P13681" t="s">
        <v>2043</v>
      </c>
    </row>
    <row r="13682" spans="1:16" x14ac:dyDescent="0.2">
      <c r="A13682" t="s">
        <v>238</v>
      </c>
      <c r="B13682">
        <v>241</v>
      </c>
      <c r="C13682">
        <v>2023</v>
      </c>
      <c r="D13682" t="s">
        <v>214</v>
      </c>
      <c r="E13682" t="s">
        <v>920</v>
      </c>
      <c r="F13682" t="s">
        <v>55</v>
      </c>
      <c r="G13682" t="s">
        <v>1525</v>
      </c>
      <c r="H13682">
        <v>27010</v>
      </c>
      <c r="I13682">
        <v>17220</v>
      </c>
      <c r="J13682">
        <v>612</v>
      </c>
      <c r="K13682">
        <v>78041</v>
      </c>
      <c r="L13682">
        <v>13110</v>
      </c>
      <c r="M13682" t="s">
        <v>2043</v>
      </c>
      <c r="N13682" t="s">
        <v>2043</v>
      </c>
      <c r="O13682" t="s">
        <v>2043</v>
      </c>
      <c r="P13682" t="s">
        <v>2043</v>
      </c>
    </row>
    <row r="13683" spans="1:16" x14ac:dyDescent="0.2">
      <c r="A13683" t="s">
        <v>2533</v>
      </c>
      <c r="B13683">
        <v>242</v>
      </c>
      <c r="C13683">
        <v>2023</v>
      </c>
      <c r="D13683" t="s">
        <v>214</v>
      </c>
      <c r="E13683" t="s">
        <v>920</v>
      </c>
      <c r="F13683" t="s">
        <v>35</v>
      </c>
      <c r="G13683" t="s">
        <v>1494</v>
      </c>
      <c r="H13683">
        <v>46699</v>
      </c>
      <c r="I13683">
        <v>17174</v>
      </c>
      <c r="J13683">
        <v>994</v>
      </c>
      <c r="K13683">
        <v>104243</v>
      </c>
      <c r="L13683">
        <v>17200</v>
      </c>
      <c r="M13683" t="s">
        <v>2043</v>
      </c>
      <c r="N13683" t="s">
        <v>2043</v>
      </c>
      <c r="O13683" t="s">
        <v>2043</v>
      </c>
      <c r="P13683" t="s">
        <v>2043</v>
      </c>
    </row>
    <row r="13684" spans="1:16" x14ac:dyDescent="0.2">
      <c r="A13684" t="s">
        <v>2573</v>
      </c>
      <c r="B13684">
        <v>243</v>
      </c>
      <c r="C13684">
        <v>2023</v>
      </c>
      <c r="D13684" t="s">
        <v>1363</v>
      </c>
      <c r="E13684" t="s">
        <v>2045</v>
      </c>
      <c r="F13684" t="s">
        <v>33</v>
      </c>
      <c r="G13684" t="s">
        <v>1642</v>
      </c>
      <c r="H13684">
        <v>99859</v>
      </c>
      <c r="I13684">
        <v>17090</v>
      </c>
      <c r="J13684">
        <v>3058</v>
      </c>
      <c r="K13684">
        <v>25361</v>
      </c>
      <c r="L13684">
        <v>21492</v>
      </c>
      <c r="M13684" t="s">
        <v>2043</v>
      </c>
      <c r="N13684" t="s">
        <v>2043</v>
      </c>
      <c r="O13684" t="s">
        <v>2043</v>
      </c>
      <c r="P13684" t="s">
        <v>2043</v>
      </c>
    </row>
    <row r="13685" spans="1:16" x14ac:dyDescent="0.2">
      <c r="A13685" t="s">
        <v>2332</v>
      </c>
      <c r="B13685">
        <v>244</v>
      </c>
      <c r="C13685">
        <v>2023</v>
      </c>
      <c r="D13685" t="s">
        <v>221</v>
      </c>
      <c r="E13685" t="s">
        <v>221</v>
      </c>
      <c r="F13685" t="s">
        <v>22</v>
      </c>
      <c r="G13685" t="s">
        <v>1403</v>
      </c>
      <c r="H13685">
        <v>23996</v>
      </c>
      <c r="I13685">
        <v>17074</v>
      </c>
      <c r="J13685">
        <v>491</v>
      </c>
      <c r="K13685">
        <v>13464</v>
      </c>
      <c r="L13685">
        <v>47300</v>
      </c>
      <c r="M13685" t="s">
        <v>2043</v>
      </c>
      <c r="N13685" t="s">
        <v>2043</v>
      </c>
      <c r="O13685" t="s">
        <v>2043</v>
      </c>
      <c r="P13685" t="s">
        <v>2043</v>
      </c>
    </row>
    <row r="13686" spans="1:16" x14ac:dyDescent="0.2">
      <c r="A13686" t="s">
        <v>2586</v>
      </c>
      <c r="B13686">
        <v>245</v>
      </c>
      <c r="C13686">
        <v>2023</v>
      </c>
      <c r="D13686" t="s">
        <v>1164</v>
      </c>
      <c r="E13686" t="s">
        <v>2061</v>
      </c>
      <c r="F13686" t="s">
        <v>93</v>
      </c>
      <c r="G13686" t="s">
        <v>1457</v>
      </c>
      <c r="H13686">
        <v>17009</v>
      </c>
      <c r="I13686">
        <v>17071</v>
      </c>
      <c r="J13686">
        <v>1357</v>
      </c>
      <c r="K13686">
        <v>5590</v>
      </c>
      <c r="L13686">
        <v>20302</v>
      </c>
      <c r="M13686" t="s">
        <v>2043</v>
      </c>
      <c r="N13686" t="s">
        <v>2043</v>
      </c>
      <c r="O13686" t="s">
        <v>2043</v>
      </c>
      <c r="P13686" t="s">
        <v>2043</v>
      </c>
    </row>
    <row r="13687" spans="1:16" x14ac:dyDescent="0.2">
      <c r="A13687" t="s">
        <v>2635</v>
      </c>
      <c r="B13687">
        <v>246</v>
      </c>
      <c r="C13687">
        <v>2023</v>
      </c>
      <c r="D13687" t="s">
        <v>74</v>
      </c>
      <c r="E13687" t="s">
        <v>74</v>
      </c>
      <c r="F13687" t="s">
        <v>177</v>
      </c>
      <c r="G13687" t="s">
        <v>1752</v>
      </c>
      <c r="H13687">
        <v>37277</v>
      </c>
      <c r="I13687">
        <v>17062</v>
      </c>
      <c r="J13687">
        <v>1062</v>
      </c>
      <c r="K13687">
        <v>33524</v>
      </c>
      <c r="L13687">
        <v>46000</v>
      </c>
      <c r="M13687" t="s">
        <v>2043</v>
      </c>
      <c r="N13687" t="s">
        <v>2043</v>
      </c>
      <c r="O13687" t="s">
        <v>2043</v>
      </c>
      <c r="P13687" t="s">
        <v>2043</v>
      </c>
    </row>
    <row r="13688" spans="1:16" x14ac:dyDescent="0.2">
      <c r="A13688" t="s">
        <v>2265</v>
      </c>
      <c r="B13688">
        <v>247</v>
      </c>
      <c r="C13688">
        <v>2023</v>
      </c>
      <c r="D13688" t="s">
        <v>166</v>
      </c>
      <c r="E13688" t="s">
        <v>2118</v>
      </c>
      <c r="F13688" t="s">
        <v>398</v>
      </c>
      <c r="G13688" t="s">
        <v>2603</v>
      </c>
      <c r="H13688">
        <v>15142</v>
      </c>
      <c r="I13688">
        <v>17025</v>
      </c>
      <c r="J13688">
        <v>1840</v>
      </c>
      <c r="K13688">
        <v>10330</v>
      </c>
      <c r="L13688">
        <v>14750</v>
      </c>
      <c r="M13688" t="s">
        <v>2043</v>
      </c>
      <c r="N13688" t="s">
        <v>2046</v>
      </c>
      <c r="O13688" t="s">
        <v>2043</v>
      </c>
      <c r="P13688" t="s">
        <v>2043</v>
      </c>
    </row>
    <row r="13689" spans="1:16" x14ac:dyDescent="0.2">
      <c r="A13689" t="s">
        <v>2362</v>
      </c>
      <c r="B13689">
        <v>248</v>
      </c>
      <c r="C13689">
        <v>2023</v>
      </c>
      <c r="D13689" t="s">
        <v>175</v>
      </c>
      <c r="E13689" t="s">
        <v>2067</v>
      </c>
      <c r="F13689" t="s">
        <v>55</v>
      </c>
      <c r="G13689" t="s">
        <v>1567</v>
      </c>
      <c r="H13689">
        <v>16211</v>
      </c>
      <c r="I13689">
        <v>16681</v>
      </c>
      <c r="J13689">
        <v>296</v>
      </c>
      <c r="K13689">
        <v>16461</v>
      </c>
      <c r="L13689">
        <v>20550</v>
      </c>
      <c r="M13689" t="s">
        <v>2043</v>
      </c>
      <c r="N13689" t="s">
        <v>2043</v>
      </c>
      <c r="O13689" t="s">
        <v>2046</v>
      </c>
      <c r="P13689" t="s">
        <v>2043</v>
      </c>
    </row>
    <row r="13690" spans="1:16" x14ac:dyDescent="0.2">
      <c r="A13690" t="s">
        <v>2201</v>
      </c>
      <c r="B13690">
        <v>249</v>
      </c>
      <c r="C13690">
        <v>2023</v>
      </c>
      <c r="D13690" t="s">
        <v>27</v>
      </c>
      <c r="E13690" t="s">
        <v>27</v>
      </c>
      <c r="F13690" t="s">
        <v>181</v>
      </c>
      <c r="G13690" t="s">
        <v>1549</v>
      </c>
      <c r="H13690">
        <v>4956</v>
      </c>
      <c r="I13690">
        <v>16679</v>
      </c>
      <c r="J13690">
        <v>2303</v>
      </c>
      <c r="K13690">
        <v>52607</v>
      </c>
      <c r="L13690">
        <v>14200</v>
      </c>
      <c r="M13690" t="s">
        <v>2043</v>
      </c>
      <c r="N13690" t="s">
        <v>2043</v>
      </c>
      <c r="O13690" t="s">
        <v>2043</v>
      </c>
      <c r="P13690" t="s">
        <v>2043</v>
      </c>
    </row>
    <row r="13691" spans="1:16" x14ac:dyDescent="0.2">
      <c r="A13691" t="s">
        <v>2095</v>
      </c>
      <c r="B13691">
        <v>250</v>
      </c>
      <c r="C13691">
        <v>2023</v>
      </c>
      <c r="D13691" t="s">
        <v>46</v>
      </c>
      <c r="E13691" t="s">
        <v>46</v>
      </c>
      <c r="F13691" t="s">
        <v>47</v>
      </c>
      <c r="G13691" t="s">
        <v>1454</v>
      </c>
      <c r="H13691">
        <v>32895</v>
      </c>
      <c r="I13691">
        <v>16549</v>
      </c>
      <c r="J13691">
        <v>5868</v>
      </c>
      <c r="K13691">
        <v>41355</v>
      </c>
      <c r="L13691">
        <v>23000</v>
      </c>
      <c r="M13691" t="s">
        <v>2043</v>
      </c>
      <c r="N13691" t="s">
        <v>2043</v>
      </c>
      <c r="O13691" t="s">
        <v>2043</v>
      </c>
      <c r="P13691" t="s">
        <v>2043</v>
      </c>
    </row>
    <row r="13692" spans="1:16" x14ac:dyDescent="0.2">
      <c r="A13692" t="s">
        <v>2240</v>
      </c>
      <c r="B13692">
        <v>251</v>
      </c>
      <c r="C13692">
        <v>2023</v>
      </c>
      <c r="D13692" t="s">
        <v>757</v>
      </c>
      <c r="E13692" t="s">
        <v>2143</v>
      </c>
      <c r="F13692" t="s">
        <v>41</v>
      </c>
      <c r="G13692" t="s">
        <v>1559</v>
      </c>
      <c r="H13692">
        <v>92247</v>
      </c>
      <c r="I13692">
        <v>16498</v>
      </c>
      <c r="J13692">
        <v>2949</v>
      </c>
      <c r="K13692">
        <v>63068</v>
      </c>
      <c r="L13692">
        <v>60000</v>
      </c>
      <c r="M13692" t="s">
        <v>2043</v>
      </c>
      <c r="N13692" t="s">
        <v>2046</v>
      </c>
      <c r="O13692" t="s">
        <v>2043</v>
      </c>
      <c r="P13692" t="s">
        <v>2043</v>
      </c>
    </row>
    <row r="13693" spans="1:16" x14ac:dyDescent="0.2">
      <c r="A13693" t="s">
        <v>2271</v>
      </c>
      <c r="B13693">
        <v>252</v>
      </c>
      <c r="C13693">
        <v>2023</v>
      </c>
      <c r="D13693" t="s">
        <v>350</v>
      </c>
      <c r="E13693" t="s">
        <v>2042</v>
      </c>
      <c r="F13693" t="s">
        <v>22</v>
      </c>
      <c r="G13693" t="s">
        <v>1403</v>
      </c>
      <c r="H13693">
        <v>3194</v>
      </c>
      <c r="I13693">
        <v>16412</v>
      </c>
      <c r="J13693">
        <v>752</v>
      </c>
      <c r="K13693">
        <v>6718</v>
      </c>
      <c r="L13693">
        <v>15491</v>
      </c>
      <c r="M13693" t="s">
        <v>2043</v>
      </c>
      <c r="N13693" t="s">
        <v>2043</v>
      </c>
      <c r="O13693" t="s">
        <v>2043</v>
      </c>
      <c r="P13693" t="s">
        <v>2043</v>
      </c>
    </row>
    <row r="13694" spans="1:16" x14ac:dyDescent="0.2">
      <c r="A13694" t="s">
        <v>2200</v>
      </c>
      <c r="B13694">
        <v>253</v>
      </c>
      <c r="C13694">
        <v>2023</v>
      </c>
      <c r="D13694" t="s">
        <v>757</v>
      </c>
      <c r="E13694" t="s">
        <v>2143</v>
      </c>
      <c r="F13694" t="s">
        <v>98</v>
      </c>
      <c r="G13694" t="s">
        <v>1442</v>
      </c>
      <c r="H13694">
        <v>9326</v>
      </c>
      <c r="I13694">
        <v>16327</v>
      </c>
      <c r="J13694">
        <v>195</v>
      </c>
      <c r="K13694">
        <v>15082</v>
      </c>
      <c r="L13694">
        <v>273875</v>
      </c>
      <c r="M13694" t="s">
        <v>2043</v>
      </c>
      <c r="N13694" t="s">
        <v>2043</v>
      </c>
      <c r="O13694" t="s">
        <v>2043</v>
      </c>
      <c r="P13694" t="s">
        <v>2043</v>
      </c>
    </row>
    <row r="13695" spans="1:16" x14ac:dyDescent="0.2">
      <c r="A13695" t="s">
        <v>2584</v>
      </c>
      <c r="B13695">
        <v>254</v>
      </c>
      <c r="C13695">
        <v>2023</v>
      </c>
      <c r="D13695" t="s">
        <v>17</v>
      </c>
      <c r="E13695" t="s">
        <v>17</v>
      </c>
      <c r="F13695" t="s">
        <v>255</v>
      </c>
      <c r="G13695" t="s">
        <v>2585</v>
      </c>
      <c r="H13695">
        <v>4262</v>
      </c>
      <c r="I13695">
        <v>16313</v>
      </c>
      <c r="J13695">
        <v>1138</v>
      </c>
      <c r="K13695">
        <v>7408</v>
      </c>
      <c r="L13695">
        <v>32000</v>
      </c>
      <c r="M13695" t="s">
        <v>2043</v>
      </c>
      <c r="N13695" t="s">
        <v>2043</v>
      </c>
      <c r="O13695" t="s">
        <v>2043</v>
      </c>
      <c r="P13695" t="s">
        <v>2043</v>
      </c>
    </row>
    <row r="13696" spans="1:16" x14ac:dyDescent="0.2">
      <c r="A13696" t="s">
        <v>2583</v>
      </c>
      <c r="B13696">
        <v>255</v>
      </c>
      <c r="C13696">
        <v>2023</v>
      </c>
      <c r="D13696" t="s">
        <v>1353</v>
      </c>
      <c r="E13696" t="s">
        <v>2045</v>
      </c>
      <c r="F13696" t="s">
        <v>35</v>
      </c>
      <c r="G13696" t="s">
        <v>2768</v>
      </c>
      <c r="H13696">
        <v>5820</v>
      </c>
      <c r="I13696">
        <v>16265</v>
      </c>
      <c r="J13696">
        <v>718</v>
      </c>
      <c r="K13696">
        <v>20139</v>
      </c>
      <c r="L13696">
        <v>130000</v>
      </c>
      <c r="M13696" t="s">
        <v>2043</v>
      </c>
      <c r="N13696" t="s">
        <v>2043</v>
      </c>
      <c r="O13696" t="s">
        <v>2043</v>
      </c>
      <c r="P13696" t="s">
        <v>2043</v>
      </c>
    </row>
    <row r="13697" spans="1:16" x14ac:dyDescent="0.2">
      <c r="A13697" t="s">
        <v>2703</v>
      </c>
      <c r="B13697">
        <v>256</v>
      </c>
      <c r="C13697">
        <v>2023</v>
      </c>
      <c r="D13697" t="s">
        <v>100</v>
      </c>
      <c r="E13697" t="s">
        <v>112</v>
      </c>
      <c r="F13697" t="s">
        <v>98</v>
      </c>
      <c r="G13697" t="s">
        <v>1756</v>
      </c>
      <c r="H13697">
        <v>11513</v>
      </c>
      <c r="I13697">
        <v>16263</v>
      </c>
      <c r="J13697">
        <v>2079</v>
      </c>
      <c r="K13697">
        <v>50022</v>
      </c>
      <c r="L13697">
        <v>37000</v>
      </c>
      <c r="M13697" t="s">
        <v>2043</v>
      </c>
      <c r="N13697" t="s">
        <v>2043</v>
      </c>
      <c r="O13697" t="s">
        <v>2043</v>
      </c>
      <c r="P13697" t="s">
        <v>2043</v>
      </c>
    </row>
    <row r="13698" spans="1:16" x14ac:dyDescent="0.2">
      <c r="A13698" t="s">
        <v>2257</v>
      </c>
      <c r="B13698">
        <v>257</v>
      </c>
      <c r="C13698">
        <v>2023</v>
      </c>
      <c r="D13698" t="s">
        <v>97</v>
      </c>
      <c r="E13698" t="s">
        <v>2044</v>
      </c>
      <c r="F13698" t="s">
        <v>142</v>
      </c>
      <c r="G13698" t="s">
        <v>1790</v>
      </c>
      <c r="H13698">
        <v>8876</v>
      </c>
      <c r="I13698">
        <v>16258</v>
      </c>
      <c r="J13698">
        <v>623</v>
      </c>
      <c r="K13698">
        <v>84706</v>
      </c>
      <c r="L13698">
        <v>3800</v>
      </c>
      <c r="M13698" t="s">
        <v>2043</v>
      </c>
      <c r="N13698" t="s">
        <v>2046</v>
      </c>
      <c r="O13698" t="s">
        <v>2043</v>
      </c>
      <c r="P13698" t="s">
        <v>2043</v>
      </c>
    </row>
    <row r="13699" spans="1:16" x14ac:dyDescent="0.2">
      <c r="A13699" t="s">
        <v>2283</v>
      </c>
      <c r="B13699">
        <v>258</v>
      </c>
      <c r="C13699">
        <v>2023</v>
      </c>
      <c r="D13699" t="s">
        <v>1830</v>
      </c>
      <c r="E13699" t="s">
        <v>2042</v>
      </c>
      <c r="F13699" t="s">
        <v>113</v>
      </c>
      <c r="G13699" t="s">
        <v>1449</v>
      </c>
      <c r="H13699">
        <v>45224</v>
      </c>
      <c r="I13699">
        <v>16252</v>
      </c>
      <c r="J13699">
        <v>2430</v>
      </c>
      <c r="K13699">
        <v>15275</v>
      </c>
      <c r="L13699">
        <v>90720</v>
      </c>
      <c r="M13699" t="s">
        <v>2043</v>
      </c>
      <c r="N13699" t="s">
        <v>2043</v>
      </c>
      <c r="O13699" t="s">
        <v>2043</v>
      </c>
      <c r="P13699" t="s">
        <v>2043</v>
      </c>
    </row>
    <row r="13700" spans="1:16" x14ac:dyDescent="0.2">
      <c r="A13700" t="s">
        <v>2421</v>
      </c>
      <c r="B13700">
        <v>259</v>
      </c>
      <c r="C13700">
        <v>2023</v>
      </c>
      <c r="D13700" t="s">
        <v>1111</v>
      </c>
      <c r="E13700" t="s">
        <v>221</v>
      </c>
      <c r="F13700" t="s">
        <v>86</v>
      </c>
      <c r="G13700" t="s">
        <v>1412</v>
      </c>
      <c r="H13700">
        <v>13073</v>
      </c>
      <c r="I13700">
        <v>16229</v>
      </c>
      <c r="J13700">
        <v>2617</v>
      </c>
      <c r="K13700">
        <v>14797</v>
      </c>
      <c r="L13700">
        <v>6524</v>
      </c>
      <c r="M13700" t="s">
        <v>2043</v>
      </c>
      <c r="N13700" t="s">
        <v>2043</v>
      </c>
      <c r="O13700" t="s">
        <v>2043</v>
      </c>
      <c r="P13700" t="s">
        <v>2043</v>
      </c>
    </row>
    <row r="13701" spans="1:16" x14ac:dyDescent="0.2">
      <c r="A13701" t="s">
        <v>2194</v>
      </c>
      <c r="B13701">
        <v>260</v>
      </c>
      <c r="C13701">
        <v>2023</v>
      </c>
      <c r="D13701" t="s">
        <v>1727</v>
      </c>
      <c r="E13701" t="s">
        <v>2064</v>
      </c>
      <c r="F13701" t="s">
        <v>44</v>
      </c>
      <c r="G13701" t="s">
        <v>1513</v>
      </c>
      <c r="H13701">
        <v>74209</v>
      </c>
      <c r="I13701">
        <v>15932</v>
      </c>
      <c r="J13701">
        <v>3034</v>
      </c>
      <c r="K13701">
        <v>15422</v>
      </c>
      <c r="L13701">
        <v>46000</v>
      </c>
      <c r="M13701" t="s">
        <v>2043</v>
      </c>
      <c r="N13701" t="s">
        <v>2043</v>
      </c>
      <c r="O13701" t="s">
        <v>2043</v>
      </c>
      <c r="P13701" t="s">
        <v>2043</v>
      </c>
    </row>
    <row r="13702" spans="1:16" x14ac:dyDescent="0.2">
      <c r="A13702" t="s">
        <v>2220</v>
      </c>
      <c r="B13702">
        <v>261</v>
      </c>
      <c r="C13702">
        <v>2023</v>
      </c>
      <c r="D13702" t="s">
        <v>1727</v>
      </c>
      <c r="E13702" t="s">
        <v>2064</v>
      </c>
      <c r="F13702" t="s">
        <v>53</v>
      </c>
      <c r="G13702" t="s">
        <v>1521</v>
      </c>
      <c r="H13702">
        <v>43112</v>
      </c>
      <c r="I13702">
        <v>15862</v>
      </c>
      <c r="J13702">
        <v>1316</v>
      </c>
      <c r="K13702">
        <v>25944</v>
      </c>
      <c r="L13702">
        <v>55090</v>
      </c>
      <c r="M13702" t="s">
        <v>2043</v>
      </c>
      <c r="N13702" t="s">
        <v>2046</v>
      </c>
      <c r="O13702" t="s">
        <v>2043</v>
      </c>
      <c r="P13702" t="s">
        <v>2043</v>
      </c>
    </row>
    <row r="13703" spans="1:16" x14ac:dyDescent="0.2">
      <c r="A13703" t="s">
        <v>2319</v>
      </c>
      <c r="B13703">
        <v>262</v>
      </c>
      <c r="C13703">
        <v>2023</v>
      </c>
      <c r="D13703" t="s">
        <v>17</v>
      </c>
      <c r="E13703" t="s">
        <v>17</v>
      </c>
      <c r="F13703" t="s">
        <v>18</v>
      </c>
      <c r="G13703" t="s">
        <v>1605</v>
      </c>
      <c r="H13703">
        <v>11481</v>
      </c>
      <c r="I13703">
        <v>15801</v>
      </c>
      <c r="J13703">
        <v>944</v>
      </c>
      <c r="K13703">
        <v>16994</v>
      </c>
      <c r="L13703">
        <v>52700</v>
      </c>
      <c r="M13703" t="s">
        <v>2043</v>
      </c>
      <c r="N13703" t="s">
        <v>2043</v>
      </c>
      <c r="O13703" t="s">
        <v>2043</v>
      </c>
      <c r="P13703" t="s">
        <v>2043</v>
      </c>
    </row>
    <row r="13704" spans="1:16" x14ac:dyDescent="0.2">
      <c r="A13704" t="s">
        <v>1700</v>
      </c>
      <c r="B13704">
        <v>263</v>
      </c>
      <c r="C13704">
        <v>2023</v>
      </c>
      <c r="D13704" t="s">
        <v>46</v>
      </c>
      <c r="E13704" t="s">
        <v>46</v>
      </c>
      <c r="F13704" t="s">
        <v>22</v>
      </c>
      <c r="G13704" t="s">
        <v>1403</v>
      </c>
      <c r="H13704">
        <v>14812</v>
      </c>
      <c r="I13704">
        <v>15794</v>
      </c>
      <c r="J13704">
        <v>2247</v>
      </c>
      <c r="K13704">
        <v>20550</v>
      </c>
      <c r="L13704">
        <v>15920</v>
      </c>
      <c r="M13704" t="s">
        <v>2043</v>
      </c>
      <c r="N13704" t="s">
        <v>2043</v>
      </c>
      <c r="O13704" t="s">
        <v>2043</v>
      </c>
      <c r="P13704" t="s">
        <v>2043</v>
      </c>
    </row>
    <row r="13705" spans="1:16" x14ac:dyDescent="0.2">
      <c r="A13705" t="s">
        <v>2226</v>
      </c>
      <c r="B13705">
        <v>264</v>
      </c>
      <c r="C13705">
        <v>2023</v>
      </c>
      <c r="D13705" t="s">
        <v>214</v>
      </c>
      <c r="E13705" t="s">
        <v>920</v>
      </c>
      <c r="F13705" t="s">
        <v>28</v>
      </c>
      <c r="G13705" t="s">
        <v>1406</v>
      </c>
      <c r="H13705">
        <v>33967</v>
      </c>
      <c r="I13705">
        <v>15670</v>
      </c>
      <c r="J13705">
        <v>1660</v>
      </c>
      <c r="K13705">
        <v>69065</v>
      </c>
      <c r="L13705">
        <v>14319</v>
      </c>
      <c r="M13705" t="s">
        <v>2043</v>
      </c>
      <c r="N13705" t="s">
        <v>2043</v>
      </c>
      <c r="O13705" t="s">
        <v>2043</v>
      </c>
      <c r="P13705" t="s">
        <v>2043</v>
      </c>
    </row>
    <row r="13706" spans="1:16" x14ac:dyDescent="0.2">
      <c r="A13706" t="s">
        <v>2182</v>
      </c>
      <c r="B13706">
        <v>265</v>
      </c>
      <c r="C13706">
        <v>2023</v>
      </c>
      <c r="D13706" t="s">
        <v>1838</v>
      </c>
      <c r="E13706" t="s">
        <v>2042</v>
      </c>
      <c r="F13706" t="s">
        <v>55</v>
      </c>
      <c r="G13706" t="s">
        <v>1413</v>
      </c>
      <c r="H13706">
        <v>3693</v>
      </c>
      <c r="I13706">
        <v>15616</v>
      </c>
      <c r="J13706">
        <v>202</v>
      </c>
      <c r="K13706">
        <v>11386</v>
      </c>
      <c r="L13706">
        <v>95000</v>
      </c>
      <c r="M13706" t="s">
        <v>2043</v>
      </c>
      <c r="N13706" t="s">
        <v>2043</v>
      </c>
      <c r="O13706" t="s">
        <v>2043</v>
      </c>
      <c r="P13706" t="s">
        <v>2043</v>
      </c>
    </row>
    <row r="13707" spans="1:16" x14ac:dyDescent="0.2">
      <c r="A13707" t="s">
        <v>2752</v>
      </c>
      <c r="B13707">
        <v>266</v>
      </c>
      <c r="C13707">
        <v>2023</v>
      </c>
      <c r="D13707" t="s">
        <v>1363</v>
      </c>
      <c r="E13707" t="s">
        <v>2045</v>
      </c>
      <c r="F13707" t="s">
        <v>398</v>
      </c>
      <c r="G13707" t="s">
        <v>1531</v>
      </c>
      <c r="H13707">
        <v>1131</v>
      </c>
      <c r="I13707">
        <v>15567</v>
      </c>
      <c r="J13707">
        <v>1353</v>
      </c>
      <c r="K13707">
        <v>6608</v>
      </c>
      <c r="L13707">
        <v>2570</v>
      </c>
      <c r="M13707" t="s">
        <v>2043</v>
      </c>
      <c r="N13707" t="s">
        <v>2046</v>
      </c>
      <c r="O13707" t="s">
        <v>2043</v>
      </c>
      <c r="P13707" t="s">
        <v>2043</v>
      </c>
    </row>
    <row r="13708" spans="1:16" x14ac:dyDescent="0.2">
      <c r="A13708" t="s">
        <v>2215</v>
      </c>
      <c r="B13708">
        <v>267</v>
      </c>
      <c r="C13708">
        <v>2023</v>
      </c>
      <c r="D13708" t="s">
        <v>24</v>
      </c>
      <c r="E13708" t="s">
        <v>2042</v>
      </c>
      <c r="F13708" t="s">
        <v>93</v>
      </c>
      <c r="G13708" t="s">
        <v>1457</v>
      </c>
      <c r="H13708">
        <v>2606</v>
      </c>
      <c r="I13708">
        <v>15530</v>
      </c>
      <c r="J13708">
        <v>245</v>
      </c>
      <c r="K13708">
        <v>8745</v>
      </c>
      <c r="L13708">
        <v>60000</v>
      </c>
      <c r="M13708" t="s">
        <v>2043</v>
      </c>
      <c r="N13708" t="s">
        <v>2043</v>
      </c>
      <c r="O13708" t="s">
        <v>2043</v>
      </c>
      <c r="P13708" t="s">
        <v>2043</v>
      </c>
    </row>
    <row r="13709" spans="1:16" x14ac:dyDescent="0.2">
      <c r="A13709" t="s">
        <v>2418</v>
      </c>
      <c r="B13709">
        <v>268</v>
      </c>
      <c r="C13709">
        <v>2023</v>
      </c>
      <c r="D13709" t="s">
        <v>350</v>
      </c>
      <c r="E13709" t="s">
        <v>2042</v>
      </c>
      <c r="F13709" t="s">
        <v>86</v>
      </c>
      <c r="G13709" t="s">
        <v>1622</v>
      </c>
      <c r="H13709">
        <v>4557</v>
      </c>
      <c r="I13709">
        <v>15434</v>
      </c>
      <c r="J13709">
        <v>997</v>
      </c>
      <c r="K13709">
        <v>8021</v>
      </c>
      <c r="L13709">
        <v>13000</v>
      </c>
      <c r="M13709" t="s">
        <v>2043</v>
      </c>
      <c r="N13709" t="s">
        <v>2043</v>
      </c>
      <c r="O13709" t="s">
        <v>2043</v>
      </c>
      <c r="P13709" t="s">
        <v>2043</v>
      </c>
    </row>
    <row r="13710" spans="1:16" x14ac:dyDescent="0.2">
      <c r="A13710" t="s">
        <v>2305</v>
      </c>
      <c r="B13710">
        <v>269</v>
      </c>
      <c r="C13710">
        <v>2023</v>
      </c>
      <c r="D13710" t="s">
        <v>1103</v>
      </c>
      <c r="E13710" t="s">
        <v>2118</v>
      </c>
      <c r="F13710" t="s">
        <v>181</v>
      </c>
      <c r="G13710" t="s">
        <v>2704</v>
      </c>
      <c r="H13710">
        <v>17326</v>
      </c>
      <c r="I13710">
        <v>15349</v>
      </c>
      <c r="J13710">
        <v>719</v>
      </c>
      <c r="K13710">
        <v>19909</v>
      </c>
      <c r="L13710">
        <v>21000</v>
      </c>
      <c r="M13710" t="s">
        <v>2043</v>
      </c>
      <c r="N13710" t="s">
        <v>2043</v>
      </c>
      <c r="O13710" t="s">
        <v>2043</v>
      </c>
      <c r="P13710" t="s">
        <v>2043</v>
      </c>
    </row>
    <row r="13711" spans="1:16" x14ac:dyDescent="0.2">
      <c r="A13711" t="s">
        <v>2203</v>
      </c>
      <c r="B13711">
        <v>270</v>
      </c>
      <c r="C13711">
        <v>2023</v>
      </c>
      <c r="D13711" t="s">
        <v>980</v>
      </c>
      <c r="E13711" t="s">
        <v>2055</v>
      </c>
      <c r="F13711" t="s">
        <v>18</v>
      </c>
      <c r="G13711" t="s">
        <v>1537</v>
      </c>
      <c r="H13711">
        <v>22945</v>
      </c>
      <c r="I13711">
        <v>15315</v>
      </c>
      <c r="J13711">
        <v>960</v>
      </c>
      <c r="K13711">
        <v>18496</v>
      </c>
      <c r="L13711">
        <v>30000</v>
      </c>
      <c r="M13711" t="s">
        <v>2043</v>
      </c>
      <c r="N13711" t="s">
        <v>2043</v>
      </c>
      <c r="O13711" t="s">
        <v>2043</v>
      </c>
      <c r="P13711" t="s">
        <v>2043</v>
      </c>
    </row>
    <row r="13712" spans="1:16" x14ac:dyDescent="0.2">
      <c r="A13712" t="s">
        <v>2243</v>
      </c>
      <c r="B13712">
        <v>271</v>
      </c>
      <c r="C13712">
        <v>2023</v>
      </c>
      <c r="D13712" t="s">
        <v>214</v>
      </c>
      <c r="E13712" t="s">
        <v>920</v>
      </c>
      <c r="F13712" t="s">
        <v>72</v>
      </c>
      <c r="G13712" t="s">
        <v>1421</v>
      </c>
      <c r="H13712">
        <v>37082</v>
      </c>
      <c r="I13712">
        <v>15310</v>
      </c>
      <c r="J13712">
        <v>1736</v>
      </c>
      <c r="K13712">
        <v>61188</v>
      </c>
      <c r="L13712">
        <v>11982</v>
      </c>
      <c r="M13712" t="s">
        <v>2043</v>
      </c>
      <c r="N13712" t="s">
        <v>2043</v>
      </c>
      <c r="O13712" t="s">
        <v>2043</v>
      </c>
      <c r="P13712" t="s">
        <v>2043</v>
      </c>
    </row>
    <row r="13713" spans="1:16" x14ac:dyDescent="0.2">
      <c r="A13713" t="s">
        <v>2270</v>
      </c>
      <c r="B13713">
        <v>272</v>
      </c>
      <c r="C13713">
        <v>2023</v>
      </c>
      <c r="D13713" t="s">
        <v>998</v>
      </c>
      <c r="E13713" t="s">
        <v>115</v>
      </c>
      <c r="F13713" t="s">
        <v>44</v>
      </c>
      <c r="G13713" t="s">
        <v>1608</v>
      </c>
      <c r="H13713">
        <v>34622</v>
      </c>
      <c r="I13713">
        <v>15228</v>
      </c>
      <c r="J13713">
        <v>1547</v>
      </c>
      <c r="K13713">
        <v>7588</v>
      </c>
      <c r="L13713">
        <v>24500</v>
      </c>
      <c r="M13713" t="s">
        <v>2043</v>
      </c>
      <c r="N13713" t="s">
        <v>2043</v>
      </c>
      <c r="O13713" t="s">
        <v>2043</v>
      </c>
      <c r="P13713" t="s">
        <v>2043</v>
      </c>
    </row>
    <row r="13714" spans="1:16" x14ac:dyDescent="0.2">
      <c r="A13714" t="s">
        <v>1735</v>
      </c>
      <c r="B13714">
        <v>273</v>
      </c>
      <c r="C13714">
        <v>2023</v>
      </c>
      <c r="D13714" t="s">
        <v>57</v>
      </c>
      <c r="E13714" t="s">
        <v>2044</v>
      </c>
      <c r="F13714" t="s">
        <v>44</v>
      </c>
      <c r="G13714" t="s">
        <v>1736</v>
      </c>
      <c r="H13714">
        <v>25635</v>
      </c>
      <c r="I13714">
        <v>15202</v>
      </c>
      <c r="J13714">
        <v>4392</v>
      </c>
      <c r="K13714">
        <v>131628</v>
      </c>
      <c r="L13714">
        <v>20200</v>
      </c>
      <c r="M13714" t="s">
        <v>2043</v>
      </c>
      <c r="N13714" t="s">
        <v>2043</v>
      </c>
      <c r="O13714" t="s">
        <v>2043</v>
      </c>
      <c r="P13714" t="s">
        <v>2043</v>
      </c>
    </row>
    <row r="13715" spans="1:16" x14ac:dyDescent="0.2">
      <c r="A13715" t="s">
        <v>1249</v>
      </c>
      <c r="B13715">
        <v>274</v>
      </c>
      <c r="C13715">
        <v>2023</v>
      </c>
      <c r="D13715" t="s">
        <v>824</v>
      </c>
      <c r="E13715" t="s">
        <v>112</v>
      </c>
      <c r="F13715" t="s">
        <v>44</v>
      </c>
      <c r="G13715" t="s">
        <v>1428</v>
      </c>
      <c r="H13715">
        <v>20504</v>
      </c>
      <c r="I13715">
        <v>15113</v>
      </c>
      <c r="J13715">
        <v>2433</v>
      </c>
      <c r="K13715">
        <v>28287</v>
      </c>
      <c r="L13715">
        <v>60000</v>
      </c>
      <c r="M13715" t="s">
        <v>2043</v>
      </c>
      <c r="N13715" t="s">
        <v>2043</v>
      </c>
      <c r="O13715" t="s">
        <v>2043</v>
      </c>
      <c r="P13715" t="s">
        <v>2043</v>
      </c>
    </row>
    <row r="13716" spans="1:16" x14ac:dyDescent="0.2">
      <c r="A13716" t="s">
        <v>2758</v>
      </c>
      <c r="B13716">
        <v>275</v>
      </c>
      <c r="C13716">
        <v>2023</v>
      </c>
      <c r="D13716" t="s">
        <v>488</v>
      </c>
      <c r="E13716" t="s">
        <v>920</v>
      </c>
      <c r="F13716" t="s">
        <v>22</v>
      </c>
      <c r="G13716" t="s">
        <v>2759</v>
      </c>
      <c r="H13716">
        <v>5506</v>
      </c>
      <c r="I13716">
        <v>15002</v>
      </c>
      <c r="J13716">
        <v>1849</v>
      </c>
      <c r="K13716">
        <v>12926</v>
      </c>
      <c r="L13716">
        <v>1118</v>
      </c>
      <c r="M13716" t="s">
        <v>2043</v>
      </c>
      <c r="N13716" t="s">
        <v>2043</v>
      </c>
      <c r="O13716" t="s">
        <v>2043</v>
      </c>
      <c r="P13716" t="s">
        <v>2043</v>
      </c>
    </row>
    <row r="13717" spans="1:16" x14ac:dyDescent="0.2">
      <c r="A13717" t="s">
        <v>2579</v>
      </c>
      <c r="B13717">
        <v>276</v>
      </c>
      <c r="C13717">
        <v>2023</v>
      </c>
      <c r="D13717" t="s">
        <v>223</v>
      </c>
      <c r="E13717" t="s">
        <v>920</v>
      </c>
      <c r="F13717" t="s">
        <v>181</v>
      </c>
      <c r="G13717" t="s">
        <v>1516</v>
      </c>
      <c r="H13717">
        <v>8701</v>
      </c>
      <c r="I13717">
        <v>14993</v>
      </c>
      <c r="J13717">
        <v>1052</v>
      </c>
      <c r="K13717">
        <v>13334</v>
      </c>
      <c r="L13717">
        <v>1910</v>
      </c>
      <c r="M13717" t="s">
        <v>2043</v>
      </c>
      <c r="N13717" t="s">
        <v>2043</v>
      </c>
      <c r="O13717" t="s">
        <v>2043</v>
      </c>
      <c r="P13717" t="s">
        <v>2043</v>
      </c>
    </row>
    <row r="13718" spans="1:16" x14ac:dyDescent="0.2">
      <c r="A13718" t="s">
        <v>2655</v>
      </c>
      <c r="B13718">
        <v>277</v>
      </c>
      <c r="C13718">
        <v>2023</v>
      </c>
      <c r="D13718" t="s">
        <v>221</v>
      </c>
      <c r="E13718" t="s">
        <v>221</v>
      </c>
      <c r="F13718" t="s">
        <v>22</v>
      </c>
      <c r="G13718" t="s">
        <v>1502</v>
      </c>
      <c r="H13718">
        <v>14890</v>
      </c>
      <c r="I13718">
        <v>14923</v>
      </c>
      <c r="J13718">
        <v>644</v>
      </c>
      <c r="K13718">
        <v>14660</v>
      </c>
      <c r="L13718">
        <v>58350</v>
      </c>
      <c r="M13718" t="s">
        <v>2043</v>
      </c>
      <c r="N13718" t="s">
        <v>2043</v>
      </c>
      <c r="O13718" t="s">
        <v>2043</v>
      </c>
      <c r="P13718" t="s">
        <v>2043</v>
      </c>
    </row>
    <row r="13719" spans="1:16" x14ac:dyDescent="0.2">
      <c r="A13719" t="s">
        <v>2407</v>
      </c>
      <c r="B13719">
        <v>278</v>
      </c>
      <c r="C13719">
        <v>2023</v>
      </c>
      <c r="D13719" t="s">
        <v>1291</v>
      </c>
      <c r="E13719" t="s">
        <v>112</v>
      </c>
      <c r="F13719" t="s">
        <v>125</v>
      </c>
      <c r="G13719" t="s">
        <v>1804</v>
      </c>
      <c r="H13719">
        <v>20304</v>
      </c>
      <c r="I13719">
        <v>14877</v>
      </c>
      <c r="J13719">
        <v>1279</v>
      </c>
      <c r="K13719">
        <v>20155</v>
      </c>
      <c r="L13719">
        <v>75200</v>
      </c>
      <c r="M13719" t="s">
        <v>2043</v>
      </c>
      <c r="N13719" t="s">
        <v>2043</v>
      </c>
      <c r="O13719" t="s">
        <v>2043</v>
      </c>
      <c r="P13719" t="s">
        <v>2043</v>
      </c>
    </row>
    <row r="13720" spans="1:16" x14ac:dyDescent="0.2">
      <c r="A13720" t="s">
        <v>1105</v>
      </c>
      <c r="B13720">
        <v>279</v>
      </c>
      <c r="C13720">
        <v>2023</v>
      </c>
      <c r="D13720" t="s">
        <v>201</v>
      </c>
      <c r="E13720" t="s">
        <v>2061</v>
      </c>
      <c r="F13720" t="s">
        <v>177</v>
      </c>
      <c r="G13720" t="s">
        <v>1554</v>
      </c>
      <c r="H13720">
        <v>61330</v>
      </c>
      <c r="I13720">
        <v>14853</v>
      </c>
      <c r="J13720">
        <v>4166</v>
      </c>
      <c r="K13720">
        <v>41912</v>
      </c>
      <c r="L13720">
        <v>22542</v>
      </c>
      <c r="M13720" t="s">
        <v>2043</v>
      </c>
      <c r="N13720" t="s">
        <v>2043</v>
      </c>
      <c r="O13720" t="s">
        <v>2043</v>
      </c>
      <c r="P13720" t="s">
        <v>2043</v>
      </c>
    </row>
    <row r="13721" spans="1:16" x14ac:dyDescent="0.2">
      <c r="A13721" t="s">
        <v>2401</v>
      </c>
      <c r="B13721">
        <v>280</v>
      </c>
      <c r="C13721">
        <v>2023</v>
      </c>
      <c r="D13721" t="s">
        <v>1010</v>
      </c>
      <c r="E13721" t="s">
        <v>2061</v>
      </c>
      <c r="F13721" t="s">
        <v>25</v>
      </c>
      <c r="G13721" t="s">
        <v>2402</v>
      </c>
      <c r="H13721">
        <v>18208</v>
      </c>
      <c r="I13721">
        <v>14814</v>
      </c>
      <c r="J13721">
        <v>969</v>
      </c>
      <c r="K13721">
        <v>7787</v>
      </c>
      <c r="L13721">
        <v>37151</v>
      </c>
      <c r="M13721" t="s">
        <v>2043</v>
      </c>
      <c r="N13721" t="s">
        <v>2043</v>
      </c>
      <c r="O13721" t="s">
        <v>2043</v>
      </c>
      <c r="P13721" t="s">
        <v>2043</v>
      </c>
    </row>
    <row r="13722" spans="1:16" x14ac:dyDescent="0.2">
      <c r="A13722" t="s">
        <v>1311</v>
      </c>
      <c r="B13722">
        <v>281</v>
      </c>
      <c r="C13722">
        <v>2023</v>
      </c>
      <c r="D13722" t="s">
        <v>40</v>
      </c>
      <c r="E13722" t="s">
        <v>2044</v>
      </c>
      <c r="F13722" t="s">
        <v>28</v>
      </c>
      <c r="G13722" t="s">
        <v>1406</v>
      </c>
      <c r="I13722">
        <v>14653</v>
      </c>
      <c r="J13722">
        <v>71</v>
      </c>
      <c r="K13722">
        <v>91620</v>
      </c>
      <c r="L13722">
        <v>8025</v>
      </c>
      <c r="M13722" t="s">
        <v>2043</v>
      </c>
      <c r="N13722" t="s">
        <v>2043</v>
      </c>
      <c r="O13722" t="s">
        <v>2043</v>
      </c>
      <c r="P13722" t="s">
        <v>2043</v>
      </c>
    </row>
    <row r="13723" spans="1:16" x14ac:dyDescent="0.2">
      <c r="A13723" t="s">
        <v>2748</v>
      </c>
      <c r="B13723">
        <v>282</v>
      </c>
      <c r="C13723">
        <v>2023</v>
      </c>
      <c r="D13723" t="s">
        <v>97</v>
      </c>
      <c r="E13723" t="s">
        <v>2044</v>
      </c>
      <c r="F13723" t="s">
        <v>18</v>
      </c>
      <c r="G13723" t="s">
        <v>1640</v>
      </c>
      <c r="H13723">
        <v>3078</v>
      </c>
      <c r="I13723">
        <v>14551</v>
      </c>
      <c r="J13723">
        <v>5697</v>
      </c>
      <c r="K13723">
        <v>311058</v>
      </c>
      <c r="L13723">
        <v>3435</v>
      </c>
      <c r="M13723" t="s">
        <v>2043</v>
      </c>
      <c r="N13723" t="s">
        <v>2046</v>
      </c>
      <c r="O13723" t="s">
        <v>2043</v>
      </c>
      <c r="P13723" t="s">
        <v>2043</v>
      </c>
    </row>
    <row r="13724" spans="1:16" x14ac:dyDescent="0.2">
      <c r="A13724" t="s">
        <v>2387</v>
      </c>
      <c r="B13724">
        <v>283</v>
      </c>
      <c r="C13724">
        <v>2023</v>
      </c>
      <c r="D13724" t="s">
        <v>1359</v>
      </c>
      <c r="E13724" t="s">
        <v>2143</v>
      </c>
      <c r="F13724" t="s">
        <v>177</v>
      </c>
      <c r="G13724" t="s">
        <v>1554</v>
      </c>
      <c r="H13724">
        <v>32160</v>
      </c>
      <c r="I13724">
        <v>14528</v>
      </c>
      <c r="J13724">
        <v>16720</v>
      </c>
      <c r="K13724">
        <v>63278</v>
      </c>
      <c r="L13724">
        <v>69000</v>
      </c>
      <c r="M13724" t="s">
        <v>2043</v>
      </c>
      <c r="N13724" t="s">
        <v>2046</v>
      </c>
      <c r="O13724" t="s">
        <v>2043</v>
      </c>
      <c r="P13724" t="s">
        <v>2043</v>
      </c>
    </row>
    <row r="13725" spans="1:16" x14ac:dyDescent="0.2">
      <c r="A13725" t="s">
        <v>2546</v>
      </c>
      <c r="B13725">
        <v>284</v>
      </c>
      <c r="C13725">
        <v>2023</v>
      </c>
      <c r="D13725" t="s">
        <v>1103</v>
      </c>
      <c r="E13725" t="s">
        <v>2118</v>
      </c>
      <c r="F13725" t="s">
        <v>255</v>
      </c>
      <c r="G13725" t="s">
        <v>2547</v>
      </c>
      <c r="H13725">
        <v>7151</v>
      </c>
      <c r="I13725">
        <v>14495</v>
      </c>
      <c r="J13725">
        <v>766</v>
      </c>
      <c r="K13725">
        <v>16956</v>
      </c>
      <c r="L13725">
        <v>46000</v>
      </c>
      <c r="M13725" t="s">
        <v>2043</v>
      </c>
      <c r="N13725" t="s">
        <v>2043</v>
      </c>
      <c r="O13725" t="s">
        <v>2043</v>
      </c>
      <c r="P13725" t="s">
        <v>2043</v>
      </c>
    </row>
    <row r="13726" spans="1:16" x14ac:dyDescent="0.2">
      <c r="A13726" t="s">
        <v>2662</v>
      </c>
      <c r="B13726">
        <v>285</v>
      </c>
      <c r="C13726">
        <v>2023</v>
      </c>
      <c r="D13726" t="s">
        <v>214</v>
      </c>
      <c r="E13726" t="s">
        <v>920</v>
      </c>
      <c r="F13726" t="s">
        <v>55</v>
      </c>
      <c r="G13726" t="s">
        <v>1530</v>
      </c>
      <c r="H13726">
        <v>47563</v>
      </c>
      <c r="I13726">
        <v>14439</v>
      </c>
      <c r="J13726">
        <v>2138</v>
      </c>
      <c r="K13726">
        <v>78574</v>
      </c>
      <c r="L13726">
        <v>15785</v>
      </c>
      <c r="M13726" t="s">
        <v>2043</v>
      </c>
      <c r="N13726" t="s">
        <v>2043</v>
      </c>
      <c r="O13726" t="s">
        <v>2043</v>
      </c>
      <c r="P13726" t="s">
        <v>2043</v>
      </c>
    </row>
    <row r="13727" spans="1:16" x14ac:dyDescent="0.2">
      <c r="A13727" t="s">
        <v>2578</v>
      </c>
      <c r="B13727">
        <v>286</v>
      </c>
      <c r="C13727">
        <v>2023</v>
      </c>
      <c r="D13727" t="s">
        <v>1291</v>
      </c>
      <c r="E13727" t="s">
        <v>112</v>
      </c>
      <c r="F13727" t="s">
        <v>125</v>
      </c>
      <c r="G13727" t="s">
        <v>2447</v>
      </c>
      <c r="H13727">
        <v>37022</v>
      </c>
      <c r="I13727">
        <v>14410</v>
      </c>
      <c r="J13727">
        <v>1091</v>
      </c>
      <c r="K13727">
        <v>25337</v>
      </c>
      <c r="L13727">
        <v>86000</v>
      </c>
      <c r="M13727" t="s">
        <v>2043</v>
      </c>
      <c r="N13727" t="s">
        <v>2043</v>
      </c>
      <c r="O13727" t="s">
        <v>2043</v>
      </c>
      <c r="P13727" t="s">
        <v>2043</v>
      </c>
    </row>
    <row r="13728" spans="1:16" x14ac:dyDescent="0.2">
      <c r="A13728" t="s">
        <v>2351</v>
      </c>
      <c r="B13728">
        <v>287</v>
      </c>
      <c r="C13728">
        <v>2023</v>
      </c>
      <c r="D13728" t="s">
        <v>1830</v>
      </c>
      <c r="E13728" t="s">
        <v>2042</v>
      </c>
      <c r="F13728" t="s">
        <v>142</v>
      </c>
      <c r="G13728" t="s">
        <v>1462</v>
      </c>
      <c r="H13728">
        <v>52269</v>
      </c>
      <c r="I13728">
        <v>14410</v>
      </c>
      <c r="J13728">
        <v>2173</v>
      </c>
      <c r="K13728">
        <v>12628</v>
      </c>
      <c r="L13728">
        <v>79679</v>
      </c>
      <c r="M13728" t="s">
        <v>2043</v>
      </c>
      <c r="N13728" t="s">
        <v>2043</v>
      </c>
      <c r="O13728" t="s">
        <v>2043</v>
      </c>
      <c r="P13728" t="s">
        <v>2043</v>
      </c>
    </row>
    <row r="13729" spans="1:16" x14ac:dyDescent="0.2">
      <c r="A13729" t="s">
        <v>2538</v>
      </c>
      <c r="B13729">
        <v>288</v>
      </c>
      <c r="C13729">
        <v>2023</v>
      </c>
      <c r="D13729" t="s">
        <v>1353</v>
      </c>
      <c r="E13729" t="s">
        <v>2045</v>
      </c>
      <c r="F13729" t="s">
        <v>35</v>
      </c>
      <c r="G13729" t="s">
        <v>1435</v>
      </c>
      <c r="H13729">
        <v>12630</v>
      </c>
      <c r="I13729">
        <v>14396</v>
      </c>
      <c r="J13729">
        <v>685</v>
      </c>
      <c r="K13729">
        <v>13071</v>
      </c>
      <c r="L13729">
        <v>45000</v>
      </c>
      <c r="M13729" t="s">
        <v>2043</v>
      </c>
      <c r="N13729" t="s">
        <v>2043</v>
      </c>
      <c r="O13729" t="s">
        <v>2043</v>
      </c>
      <c r="P13729" t="s">
        <v>2043</v>
      </c>
    </row>
    <row r="13730" spans="1:16" x14ac:dyDescent="0.2">
      <c r="A13730" t="s">
        <v>2236</v>
      </c>
      <c r="B13730">
        <v>289</v>
      </c>
      <c r="C13730">
        <v>2023</v>
      </c>
      <c r="D13730" t="s">
        <v>79</v>
      </c>
      <c r="E13730" t="s">
        <v>2044</v>
      </c>
      <c r="F13730" t="s">
        <v>72</v>
      </c>
      <c r="G13730" t="s">
        <v>1421</v>
      </c>
      <c r="H13730">
        <v>32228</v>
      </c>
      <c r="I13730">
        <v>14347</v>
      </c>
      <c r="J13730">
        <v>2559</v>
      </c>
      <c r="K13730">
        <v>158468</v>
      </c>
      <c r="L13730">
        <v>13500</v>
      </c>
      <c r="M13730" t="s">
        <v>2043</v>
      </c>
      <c r="N13730" t="s">
        <v>2043</v>
      </c>
      <c r="O13730" t="s">
        <v>2043</v>
      </c>
      <c r="P13730" t="s">
        <v>2043</v>
      </c>
    </row>
    <row r="13731" spans="1:16" x14ac:dyDescent="0.2">
      <c r="A13731" t="s">
        <v>2193</v>
      </c>
      <c r="B13731">
        <v>290</v>
      </c>
      <c r="C13731">
        <v>2023</v>
      </c>
      <c r="D13731" t="s">
        <v>715</v>
      </c>
      <c r="E13731" t="s">
        <v>2143</v>
      </c>
      <c r="F13731" t="s">
        <v>28</v>
      </c>
      <c r="G13731" t="s">
        <v>1406</v>
      </c>
      <c r="H13731">
        <v>19001</v>
      </c>
      <c r="I13731">
        <v>14289</v>
      </c>
      <c r="J13731">
        <v>1317</v>
      </c>
      <c r="K13731">
        <v>27003</v>
      </c>
      <c r="L13731">
        <v>74200</v>
      </c>
      <c r="M13731" t="s">
        <v>2043</v>
      </c>
      <c r="N13731" t="s">
        <v>2043</v>
      </c>
      <c r="O13731" t="s">
        <v>2043</v>
      </c>
      <c r="P13731" t="s">
        <v>2043</v>
      </c>
    </row>
    <row r="13732" spans="1:16" x14ac:dyDescent="0.2">
      <c r="A13732" t="s">
        <v>2428</v>
      </c>
      <c r="B13732">
        <v>291</v>
      </c>
      <c r="C13732">
        <v>2023</v>
      </c>
      <c r="D13732" t="s">
        <v>1830</v>
      </c>
      <c r="E13732" t="s">
        <v>2042</v>
      </c>
      <c r="F13732" t="s">
        <v>113</v>
      </c>
      <c r="G13732" t="s">
        <v>2317</v>
      </c>
      <c r="H13732">
        <v>25830</v>
      </c>
      <c r="I13732">
        <v>14205</v>
      </c>
      <c r="J13732">
        <v>1089</v>
      </c>
      <c r="K13732">
        <v>8490</v>
      </c>
      <c r="L13732">
        <v>36500</v>
      </c>
      <c r="M13732" t="s">
        <v>2043</v>
      </c>
      <c r="N13732" t="s">
        <v>2043</v>
      </c>
      <c r="O13732" t="s">
        <v>2043</v>
      </c>
      <c r="P13732" t="s">
        <v>2043</v>
      </c>
    </row>
    <row r="13733" spans="1:16" x14ac:dyDescent="0.2">
      <c r="A13733" t="s">
        <v>1636</v>
      </c>
      <c r="B13733">
        <v>292</v>
      </c>
      <c r="C13733">
        <v>2023</v>
      </c>
      <c r="D13733" t="s">
        <v>32</v>
      </c>
      <c r="E13733" t="s">
        <v>2064</v>
      </c>
      <c r="F13733" t="s">
        <v>28</v>
      </c>
      <c r="G13733" t="s">
        <v>1636</v>
      </c>
      <c r="H13733">
        <v>29890</v>
      </c>
      <c r="I13733">
        <v>14189</v>
      </c>
      <c r="J13733">
        <v>1316</v>
      </c>
      <c r="K13733">
        <v>29499</v>
      </c>
      <c r="L13733">
        <v>57500</v>
      </c>
      <c r="M13733" t="s">
        <v>2043</v>
      </c>
      <c r="N13733" t="s">
        <v>2043</v>
      </c>
      <c r="O13733" t="s">
        <v>2043</v>
      </c>
      <c r="P13733" t="s">
        <v>2043</v>
      </c>
    </row>
    <row r="13734" spans="1:16" x14ac:dyDescent="0.2">
      <c r="A13734" t="s">
        <v>2206</v>
      </c>
      <c r="B13734">
        <v>293</v>
      </c>
      <c r="C13734">
        <v>2023</v>
      </c>
      <c r="D13734" t="s">
        <v>46</v>
      </c>
      <c r="E13734" t="s">
        <v>46</v>
      </c>
      <c r="F13734" t="s">
        <v>72</v>
      </c>
      <c r="G13734" t="s">
        <v>1461</v>
      </c>
      <c r="H13734">
        <v>47121</v>
      </c>
      <c r="I13734">
        <v>14188</v>
      </c>
      <c r="J13734">
        <v>1092</v>
      </c>
      <c r="K13734">
        <v>21464</v>
      </c>
      <c r="L13734">
        <v>47000</v>
      </c>
      <c r="M13734" t="s">
        <v>2043</v>
      </c>
      <c r="N13734" t="s">
        <v>2043</v>
      </c>
      <c r="O13734" t="s">
        <v>2043</v>
      </c>
      <c r="P13734" t="s">
        <v>2043</v>
      </c>
    </row>
    <row r="13735" spans="1:16" x14ac:dyDescent="0.2">
      <c r="A13735" t="s">
        <v>2152</v>
      </c>
      <c r="B13735">
        <v>294</v>
      </c>
      <c r="C13735">
        <v>2023</v>
      </c>
      <c r="D13735" t="s">
        <v>79</v>
      </c>
      <c r="E13735" t="s">
        <v>2044</v>
      </c>
      <c r="F13735" t="s">
        <v>177</v>
      </c>
      <c r="G13735" t="s">
        <v>2714</v>
      </c>
      <c r="H13735">
        <v>18283</v>
      </c>
      <c r="I13735">
        <v>14101</v>
      </c>
      <c r="J13735">
        <v>183</v>
      </c>
      <c r="K13735">
        <v>27914</v>
      </c>
      <c r="L13735">
        <v>20041</v>
      </c>
      <c r="M13735" t="s">
        <v>2043</v>
      </c>
      <c r="N13735" t="s">
        <v>2043</v>
      </c>
      <c r="O13735" t="s">
        <v>2043</v>
      </c>
      <c r="P13735" t="s">
        <v>2043</v>
      </c>
    </row>
    <row r="13736" spans="1:16" x14ac:dyDescent="0.2">
      <c r="A13736" t="s">
        <v>2250</v>
      </c>
      <c r="B13736">
        <v>295</v>
      </c>
      <c r="C13736">
        <v>2023</v>
      </c>
      <c r="D13736" t="s">
        <v>43</v>
      </c>
      <c r="E13736" t="s">
        <v>2044</v>
      </c>
      <c r="F13736" t="s">
        <v>55</v>
      </c>
      <c r="G13736" t="s">
        <v>1522</v>
      </c>
      <c r="I13736">
        <v>14092</v>
      </c>
      <c r="J13736">
        <v>314</v>
      </c>
      <c r="K13736">
        <v>22979</v>
      </c>
      <c r="L13736">
        <v>11344</v>
      </c>
      <c r="M13736" t="s">
        <v>2043</v>
      </c>
      <c r="N13736" t="s">
        <v>2043</v>
      </c>
      <c r="O13736" t="s">
        <v>2043</v>
      </c>
      <c r="P13736" t="s">
        <v>2043</v>
      </c>
    </row>
    <row r="13737" spans="1:16" x14ac:dyDescent="0.2">
      <c r="A13737" t="s">
        <v>2627</v>
      </c>
      <c r="B13737">
        <v>296</v>
      </c>
      <c r="C13737">
        <v>2023</v>
      </c>
      <c r="D13737" t="s">
        <v>108</v>
      </c>
      <c r="E13737" t="s">
        <v>2055</v>
      </c>
      <c r="F13737" t="s">
        <v>146</v>
      </c>
      <c r="G13737" t="s">
        <v>1804</v>
      </c>
      <c r="H13737">
        <v>49620</v>
      </c>
      <c r="I13737">
        <v>14057</v>
      </c>
      <c r="J13737">
        <v>1436</v>
      </c>
      <c r="K13737">
        <v>51837</v>
      </c>
      <c r="L13737">
        <v>28000</v>
      </c>
      <c r="M13737" t="s">
        <v>2043</v>
      </c>
      <c r="N13737" t="s">
        <v>2043</v>
      </c>
      <c r="O13737" t="s">
        <v>2043</v>
      </c>
      <c r="P13737" t="s">
        <v>2043</v>
      </c>
    </row>
    <row r="13738" spans="1:16" x14ac:dyDescent="0.2">
      <c r="A13738" t="s">
        <v>2204</v>
      </c>
      <c r="B13738">
        <v>297</v>
      </c>
      <c r="C13738">
        <v>2023</v>
      </c>
      <c r="D13738" t="s">
        <v>65</v>
      </c>
      <c r="E13738" t="s">
        <v>2044</v>
      </c>
      <c r="F13738" t="s">
        <v>28</v>
      </c>
      <c r="G13738" t="s">
        <v>1406</v>
      </c>
      <c r="H13738">
        <v>13395</v>
      </c>
      <c r="I13738">
        <v>14044</v>
      </c>
      <c r="J13738">
        <v>1012</v>
      </c>
      <c r="K13738">
        <v>75494</v>
      </c>
      <c r="L13738">
        <v>12050</v>
      </c>
      <c r="M13738" t="s">
        <v>2043</v>
      </c>
      <c r="N13738" t="s">
        <v>2043</v>
      </c>
      <c r="O13738" t="s">
        <v>2043</v>
      </c>
      <c r="P13738" t="s">
        <v>2043</v>
      </c>
    </row>
    <row r="13739" spans="1:16" x14ac:dyDescent="0.2">
      <c r="A13739" t="s">
        <v>2669</v>
      </c>
      <c r="B13739">
        <v>298</v>
      </c>
      <c r="C13739">
        <v>2023</v>
      </c>
      <c r="D13739" t="s">
        <v>97</v>
      </c>
      <c r="E13739" t="s">
        <v>2044</v>
      </c>
      <c r="F13739" t="s">
        <v>28</v>
      </c>
      <c r="G13739" t="s">
        <v>1406</v>
      </c>
      <c r="H13739">
        <v>9186</v>
      </c>
      <c r="I13739">
        <v>14017</v>
      </c>
      <c r="J13739">
        <v>1785</v>
      </c>
      <c r="K13739">
        <v>253468</v>
      </c>
      <c r="L13739">
        <v>10250</v>
      </c>
      <c r="M13739" t="s">
        <v>2043</v>
      </c>
      <c r="N13739" t="s">
        <v>2043</v>
      </c>
      <c r="O13739" t="s">
        <v>2043</v>
      </c>
      <c r="P13739" t="s">
        <v>2043</v>
      </c>
    </row>
    <row r="13740" spans="1:16" x14ac:dyDescent="0.2">
      <c r="A13740" t="s">
        <v>1251</v>
      </c>
      <c r="B13740">
        <v>299</v>
      </c>
      <c r="C13740">
        <v>2023</v>
      </c>
      <c r="D13740" t="s">
        <v>350</v>
      </c>
      <c r="E13740" t="s">
        <v>2042</v>
      </c>
      <c r="F13740" t="s">
        <v>125</v>
      </c>
      <c r="G13740" t="s">
        <v>1407</v>
      </c>
      <c r="H13740">
        <v>1930</v>
      </c>
      <c r="I13740">
        <v>14001</v>
      </c>
      <c r="J13740">
        <v>89</v>
      </c>
      <c r="K13740">
        <v>4978</v>
      </c>
      <c r="L13740">
        <v>10300</v>
      </c>
      <c r="M13740" t="s">
        <v>2043</v>
      </c>
      <c r="N13740" t="s">
        <v>2043</v>
      </c>
      <c r="O13740" t="s">
        <v>2043</v>
      </c>
      <c r="P13740" t="s">
        <v>2043</v>
      </c>
    </row>
    <row r="13741" spans="1:16" x14ac:dyDescent="0.2">
      <c r="A13741" t="s">
        <v>2664</v>
      </c>
      <c r="B13741">
        <v>300</v>
      </c>
      <c r="C13741">
        <v>2023</v>
      </c>
      <c r="D13741" t="s">
        <v>175</v>
      </c>
      <c r="E13741" t="s">
        <v>2067</v>
      </c>
      <c r="F13741" t="s">
        <v>28</v>
      </c>
      <c r="G13741" t="s">
        <v>1406</v>
      </c>
      <c r="H13741">
        <v>17551</v>
      </c>
      <c r="I13741">
        <v>13974</v>
      </c>
      <c r="J13741">
        <v>1205</v>
      </c>
      <c r="K13741">
        <v>22185</v>
      </c>
      <c r="L13741">
        <v>10600</v>
      </c>
      <c r="M13741" t="s">
        <v>2043</v>
      </c>
      <c r="N13741" t="s">
        <v>2043</v>
      </c>
      <c r="O13741" t="s">
        <v>2043</v>
      </c>
      <c r="P13741" t="s">
        <v>2043</v>
      </c>
    </row>
    <row r="13742" spans="1:16" x14ac:dyDescent="0.2">
      <c r="A13742" t="s">
        <v>681</v>
      </c>
      <c r="B13742">
        <v>301</v>
      </c>
      <c r="C13742">
        <v>2023</v>
      </c>
      <c r="D13742" t="s">
        <v>65</v>
      </c>
      <c r="E13742" t="s">
        <v>2044</v>
      </c>
      <c r="F13742" t="s">
        <v>187</v>
      </c>
      <c r="G13742" t="s">
        <v>1478</v>
      </c>
      <c r="I13742">
        <v>13814</v>
      </c>
      <c r="J13742">
        <v>1904</v>
      </c>
      <c r="K13742">
        <v>36088</v>
      </c>
      <c r="L13742">
        <v>12990</v>
      </c>
      <c r="M13742" t="s">
        <v>2043</v>
      </c>
      <c r="N13742" t="s">
        <v>2043</v>
      </c>
      <c r="O13742" t="s">
        <v>2043</v>
      </c>
      <c r="P13742" t="s">
        <v>2043</v>
      </c>
    </row>
    <row r="13743" spans="1:16" x14ac:dyDescent="0.2">
      <c r="A13743" t="s">
        <v>2230</v>
      </c>
      <c r="B13743">
        <v>302</v>
      </c>
      <c r="C13743">
        <v>2023</v>
      </c>
      <c r="D13743" t="s">
        <v>214</v>
      </c>
      <c r="E13743" t="s">
        <v>920</v>
      </c>
      <c r="F13743" t="s">
        <v>297</v>
      </c>
      <c r="G13743" t="s">
        <v>1536</v>
      </c>
      <c r="H13743">
        <v>22851</v>
      </c>
      <c r="I13743">
        <v>13764</v>
      </c>
      <c r="J13743">
        <v>1103</v>
      </c>
      <c r="K13743">
        <v>58595</v>
      </c>
      <c r="L13743">
        <v>11707</v>
      </c>
      <c r="M13743" t="s">
        <v>2043</v>
      </c>
      <c r="N13743" t="s">
        <v>2043</v>
      </c>
      <c r="O13743" t="s">
        <v>2043</v>
      </c>
      <c r="P13743" t="s">
        <v>2043</v>
      </c>
    </row>
    <row r="13744" spans="1:16" x14ac:dyDescent="0.2">
      <c r="A13744" t="s">
        <v>1250</v>
      </c>
      <c r="B13744">
        <v>303</v>
      </c>
      <c r="C13744">
        <v>2023</v>
      </c>
      <c r="D13744" t="s">
        <v>221</v>
      </c>
      <c r="E13744" t="s">
        <v>221</v>
      </c>
      <c r="F13744" t="s">
        <v>22</v>
      </c>
      <c r="G13744" t="s">
        <v>1400</v>
      </c>
      <c r="H13744">
        <v>4392</v>
      </c>
      <c r="I13744">
        <v>13744</v>
      </c>
      <c r="J13744">
        <v>145</v>
      </c>
      <c r="K13744">
        <v>6827</v>
      </c>
      <c r="L13744">
        <v>39576</v>
      </c>
      <c r="M13744" t="s">
        <v>2043</v>
      </c>
      <c r="N13744" t="s">
        <v>2043</v>
      </c>
      <c r="O13744" t="s">
        <v>2043</v>
      </c>
      <c r="P13744" t="s">
        <v>2043</v>
      </c>
    </row>
    <row r="13745" spans="1:16" x14ac:dyDescent="0.2">
      <c r="A13745" t="s">
        <v>2663</v>
      </c>
      <c r="B13745">
        <v>304</v>
      </c>
      <c r="C13745">
        <v>2023</v>
      </c>
      <c r="D13745" t="s">
        <v>920</v>
      </c>
      <c r="E13745" t="s">
        <v>920</v>
      </c>
      <c r="F13745" t="s">
        <v>22</v>
      </c>
      <c r="G13745" t="s">
        <v>1400</v>
      </c>
      <c r="H13745">
        <v>9155</v>
      </c>
      <c r="I13745">
        <v>13728</v>
      </c>
      <c r="J13745">
        <v>1227</v>
      </c>
      <c r="K13745">
        <v>32787</v>
      </c>
      <c r="L13745">
        <v>4910</v>
      </c>
      <c r="M13745" t="s">
        <v>2043</v>
      </c>
      <c r="N13745" t="s">
        <v>2043</v>
      </c>
      <c r="O13745" t="s">
        <v>2043</v>
      </c>
      <c r="P13745" t="s">
        <v>2043</v>
      </c>
    </row>
    <row r="13746" spans="1:16" x14ac:dyDescent="0.2">
      <c r="A13746" t="s">
        <v>2660</v>
      </c>
      <c r="B13746">
        <v>305</v>
      </c>
      <c r="C13746">
        <v>2023</v>
      </c>
      <c r="D13746" t="s">
        <v>57</v>
      </c>
      <c r="E13746" t="s">
        <v>2044</v>
      </c>
      <c r="F13746" t="s">
        <v>146</v>
      </c>
      <c r="G13746" t="s">
        <v>1465</v>
      </c>
      <c r="H13746">
        <v>26074</v>
      </c>
      <c r="I13746">
        <v>13692</v>
      </c>
      <c r="J13746">
        <v>2774</v>
      </c>
      <c r="K13746">
        <v>301450</v>
      </c>
      <c r="L13746">
        <v>42226</v>
      </c>
      <c r="M13746" t="s">
        <v>2043</v>
      </c>
      <c r="N13746" t="s">
        <v>2043</v>
      </c>
      <c r="O13746" t="s">
        <v>2043</v>
      </c>
      <c r="P13746" t="s">
        <v>2043</v>
      </c>
    </row>
    <row r="13747" spans="1:16" x14ac:dyDescent="0.2">
      <c r="A13747" t="s">
        <v>2702</v>
      </c>
      <c r="B13747">
        <v>306</v>
      </c>
      <c r="C13747">
        <v>2023</v>
      </c>
      <c r="D13747" t="s">
        <v>1727</v>
      </c>
      <c r="E13747" t="s">
        <v>2064</v>
      </c>
      <c r="F13747" t="s">
        <v>33</v>
      </c>
      <c r="G13747" t="s">
        <v>2475</v>
      </c>
      <c r="H13747">
        <v>35015</v>
      </c>
      <c r="I13747">
        <v>13685</v>
      </c>
      <c r="J13747">
        <v>1253</v>
      </c>
      <c r="K13747">
        <v>9819</v>
      </c>
      <c r="L13747">
        <v>69000</v>
      </c>
      <c r="M13747" t="s">
        <v>2043</v>
      </c>
      <c r="N13747" t="s">
        <v>2046</v>
      </c>
      <c r="O13747" t="s">
        <v>2043</v>
      </c>
      <c r="P13747" t="s">
        <v>2043</v>
      </c>
    </row>
    <row r="13748" spans="1:16" x14ac:dyDescent="0.2">
      <c r="A13748" t="s">
        <v>2267</v>
      </c>
      <c r="B13748">
        <v>307</v>
      </c>
      <c r="C13748">
        <v>2023</v>
      </c>
      <c r="D13748" t="s">
        <v>221</v>
      </c>
      <c r="E13748" t="s">
        <v>221</v>
      </c>
      <c r="F13748" t="s">
        <v>68</v>
      </c>
      <c r="G13748" t="s">
        <v>1408</v>
      </c>
      <c r="I13748">
        <v>13663</v>
      </c>
      <c r="J13748">
        <v>710</v>
      </c>
      <c r="K13748">
        <v>7220</v>
      </c>
      <c r="L13748">
        <v>25700</v>
      </c>
      <c r="M13748" t="s">
        <v>2043</v>
      </c>
      <c r="N13748" t="s">
        <v>2043</v>
      </c>
      <c r="O13748" t="s">
        <v>2043</v>
      </c>
      <c r="P13748" t="s">
        <v>2043</v>
      </c>
    </row>
    <row r="13749" spans="1:16" x14ac:dyDescent="0.2">
      <c r="A13749" t="s">
        <v>2729</v>
      </c>
      <c r="B13749">
        <v>308</v>
      </c>
      <c r="C13749">
        <v>2023</v>
      </c>
      <c r="D13749" t="s">
        <v>350</v>
      </c>
      <c r="E13749" t="s">
        <v>2042</v>
      </c>
      <c r="F13749" t="s">
        <v>398</v>
      </c>
      <c r="G13749" t="s">
        <v>1531</v>
      </c>
      <c r="H13749">
        <v>1761</v>
      </c>
      <c r="I13749">
        <v>13604</v>
      </c>
      <c r="J13749">
        <v>1587</v>
      </c>
      <c r="K13749">
        <v>8698</v>
      </c>
      <c r="L13749">
        <v>16600</v>
      </c>
      <c r="M13749" t="s">
        <v>2046</v>
      </c>
      <c r="N13749" t="s">
        <v>2043</v>
      </c>
      <c r="O13749" t="s">
        <v>2043</v>
      </c>
      <c r="P13749" t="s">
        <v>2043</v>
      </c>
    </row>
    <row r="13750" spans="1:16" x14ac:dyDescent="0.2">
      <c r="A13750" t="s">
        <v>2298</v>
      </c>
      <c r="B13750">
        <v>309</v>
      </c>
      <c r="C13750">
        <v>2023</v>
      </c>
      <c r="D13750" t="s">
        <v>193</v>
      </c>
      <c r="E13750" t="s">
        <v>2143</v>
      </c>
      <c r="F13750" t="s">
        <v>398</v>
      </c>
      <c r="G13750" t="s">
        <v>1512</v>
      </c>
      <c r="H13750">
        <v>42763</v>
      </c>
      <c r="I13750">
        <v>13511</v>
      </c>
      <c r="J13750">
        <v>1488</v>
      </c>
      <c r="K13750">
        <v>29053</v>
      </c>
      <c r="L13750">
        <v>40000</v>
      </c>
      <c r="M13750" t="s">
        <v>2043</v>
      </c>
      <c r="N13750" t="s">
        <v>2043</v>
      </c>
      <c r="O13750" t="s">
        <v>2043</v>
      </c>
      <c r="P13750" t="s">
        <v>2043</v>
      </c>
    </row>
    <row r="13751" spans="1:16" x14ac:dyDescent="0.2">
      <c r="A13751" t="s">
        <v>2314</v>
      </c>
      <c r="B13751">
        <v>310</v>
      </c>
      <c r="C13751">
        <v>2023</v>
      </c>
      <c r="D13751" t="s">
        <v>221</v>
      </c>
      <c r="E13751" t="s">
        <v>221</v>
      </c>
      <c r="F13751" t="s">
        <v>22</v>
      </c>
      <c r="G13751" t="s">
        <v>1502</v>
      </c>
      <c r="H13751">
        <v>11716</v>
      </c>
      <c r="I13751">
        <v>13496</v>
      </c>
      <c r="J13751">
        <v>311</v>
      </c>
      <c r="K13751">
        <v>11139</v>
      </c>
      <c r="L13751">
        <v>50000</v>
      </c>
      <c r="M13751" t="s">
        <v>2043</v>
      </c>
      <c r="N13751" t="s">
        <v>2043</v>
      </c>
      <c r="O13751" t="s">
        <v>2043</v>
      </c>
      <c r="P13751" t="s">
        <v>2043</v>
      </c>
    </row>
    <row r="13752" spans="1:16" x14ac:dyDescent="0.2">
      <c r="A13752" t="s">
        <v>2299</v>
      </c>
      <c r="B13752">
        <v>311</v>
      </c>
      <c r="C13752">
        <v>2023</v>
      </c>
      <c r="D13752" t="s">
        <v>1294</v>
      </c>
      <c r="E13752" t="s">
        <v>112</v>
      </c>
      <c r="F13752" t="s">
        <v>98</v>
      </c>
      <c r="G13752" t="s">
        <v>1631</v>
      </c>
      <c r="H13752">
        <v>8982</v>
      </c>
      <c r="I13752">
        <v>13399</v>
      </c>
      <c r="J13752">
        <v>676</v>
      </c>
      <c r="K13752">
        <v>13494</v>
      </c>
      <c r="L13752">
        <v>82500</v>
      </c>
      <c r="M13752" t="s">
        <v>2043</v>
      </c>
      <c r="N13752" t="s">
        <v>2043</v>
      </c>
      <c r="O13752" t="s">
        <v>2043</v>
      </c>
      <c r="P13752" t="s">
        <v>2043</v>
      </c>
    </row>
    <row r="13753" spans="1:16" x14ac:dyDescent="0.2">
      <c r="A13753" t="s">
        <v>1379</v>
      </c>
      <c r="B13753">
        <v>312</v>
      </c>
      <c r="C13753">
        <v>2023</v>
      </c>
      <c r="D13753" t="s">
        <v>97</v>
      </c>
      <c r="E13753" t="s">
        <v>2044</v>
      </c>
      <c r="F13753" t="s">
        <v>55</v>
      </c>
      <c r="G13753" t="s">
        <v>1634</v>
      </c>
      <c r="I13753">
        <v>13360</v>
      </c>
      <c r="J13753">
        <v>763</v>
      </c>
      <c r="K13753">
        <v>199324</v>
      </c>
      <c r="L13753">
        <v>3950</v>
      </c>
      <c r="M13753" t="s">
        <v>2043</v>
      </c>
      <c r="N13753" t="s">
        <v>2043</v>
      </c>
      <c r="O13753" t="s">
        <v>2043</v>
      </c>
      <c r="P13753" t="s">
        <v>2043</v>
      </c>
    </row>
    <row r="13754" spans="1:16" x14ac:dyDescent="0.2">
      <c r="A13754" t="s">
        <v>2769</v>
      </c>
      <c r="B13754">
        <v>313</v>
      </c>
      <c r="C13754">
        <v>2023</v>
      </c>
      <c r="D13754" t="s">
        <v>636</v>
      </c>
      <c r="E13754" t="s">
        <v>2045</v>
      </c>
      <c r="F13754" t="s">
        <v>55</v>
      </c>
      <c r="G13754" t="s">
        <v>1409</v>
      </c>
      <c r="H13754">
        <v>53496</v>
      </c>
      <c r="I13754">
        <v>13350</v>
      </c>
      <c r="J13754">
        <v>1314</v>
      </c>
      <c r="K13754">
        <v>31237</v>
      </c>
      <c r="L13754">
        <v>38300</v>
      </c>
      <c r="M13754" t="s">
        <v>2043</v>
      </c>
      <c r="N13754" t="s">
        <v>2043</v>
      </c>
      <c r="O13754" t="s">
        <v>2046</v>
      </c>
      <c r="P13754" t="s">
        <v>2043</v>
      </c>
    </row>
    <row r="13755" spans="1:16" x14ac:dyDescent="0.2">
      <c r="A13755" t="s">
        <v>2451</v>
      </c>
      <c r="B13755">
        <v>314</v>
      </c>
      <c r="C13755">
        <v>2023</v>
      </c>
      <c r="D13755" t="s">
        <v>40</v>
      </c>
      <c r="E13755" t="s">
        <v>2044</v>
      </c>
      <c r="F13755" t="s">
        <v>53</v>
      </c>
      <c r="G13755" t="s">
        <v>1416</v>
      </c>
      <c r="I13755">
        <v>13156</v>
      </c>
      <c r="J13755">
        <v>309</v>
      </c>
      <c r="K13755">
        <v>69147</v>
      </c>
      <c r="L13755">
        <v>2594</v>
      </c>
      <c r="M13755" t="s">
        <v>2043</v>
      </c>
      <c r="N13755" t="s">
        <v>2043</v>
      </c>
      <c r="O13755" t="s">
        <v>2043</v>
      </c>
      <c r="P13755" t="s">
        <v>2043</v>
      </c>
    </row>
    <row r="13756" spans="1:16" x14ac:dyDescent="0.2">
      <c r="A13756" t="s">
        <v>1856</v>
      </c>
      <c r="B13756">
        <v>315</v>
      </c>
      <c r="C13756">
        <v>2023</v>
      </c>
      <c r="D13756" t="s">
        <v>230</v>
      </c>
      <c r="E13756" t="s">
        <v>2114</v>
      </c>
      <c r="F13756" t="s">
        <v>954</v>
      </c>
      <c r="G13756" t="s">
        <v>1550</v>
      </c>
      <c r="H13756">
        <v>16564</v>
      </c>
      <c r="I13756">
        <v>13128</v>
      </c>
      <c r="J13756">
        <v>1473</v>
      </c>
      <c r="K13756">
        <v>45692</v>
      </c>
      <c r="L13756">
        <v>66000</v>
      </c>
      <c r="M13756" t="s">
        <v>2043</v>
      </c>
      <c r="N13756" t="s">
        <v>2043</v>
      </c>
      <c r="O13756" t="s">
        <v>2043</v>
      </c>
      <c r="P13756" t="s">
        <v>2043</v>
      </c>
    </row>
    <row r="13757" spans="1:16" x14ac:dyDescent="0.2">
      <c r="A13757" t="s">
        <v>2352</v>
      </c>
      <c r="B13757">
        <v>316</v>
      </c>
      <c r="C13757">
        <v>2023</v>
      </c>
      <c r="D13757" t="s">
        <v>1830</v>
      </c>
      <c r="E13757" t="s">
        <v>2042</v>
      </c>
      <c r="F13757" t="s">
        <v>199</v>
      </c>
      <c r="G13757" t="s">
        <v>1825</v>
      </c>
      <c r="H13757">
        <v>8066</v>
      </c>
      <c r="I13757">
        <v>12953</v>
      </c>
      <c r="J13757">
        <v>340</v>
      </c>
      <c r="K13757">
        <v>5506</v>
      </c>
      <c r="L13757">
        <v>31466</v>
      </c>
      <c r="M13757" t="s">
        <v>2043</v>
      </c>
      <c r="N13757" t="s">
        <v>2043</v>
      </c>
      <c r="O13757" t="s">
        <v>2043</v>
      </c>
      <c r="P13757" t="s">
        <v>2043</v>
      </c>
    </row>
    <row r="13758" spans="1:16" x14ac:dyDescent="0.2">
      <c r="A13758" t="s">
        <v>2293</v>
      </c>
      <c r="B13758">
        <v>317</v>
      </c>
      <c r="C13758">
        <v>2023</v>
      </c>
      <c r="D13758" t="s">
        <v>1103</v>
      </c>
      <c r="E13758" t="s">
        <v>2118</v>
      </c>
      <c r="F13758" t="s">
        <v>177</v>
      </c>
      <c r="G13758" t="s">
        <v>1741</v>
      </c>
      <c r="H13758">
        <v>9934</v>
      </c>
      <c r="I13758">
        <v>12943</v>
      </c>
      <c r="J13758">
        <v>727</v>
      </c>
      <c r="K13758">
        <v>14301</v>
      </c>
      <c r="L13758">
        <v>26000</v>
      </c>
      <c r="M13758" t="s">
        <v>2043</v>
      </c>
      <c r="N13758" t="s">
        <v>2043</v>
      </c>
      <c r="O13758" t="s">
        <v>2043</v>
      </c>
      <c r="P13758" t="s">
        <v>2043</v>
      </c>
    </row>
    <row r="13759" spans="1:16" x14ac:dyDescent="0.2">
      <c r="A13759" t="s">
        <v>2211</v>
      </c>
      <c r="B13759">
        <v>318</v>
      </c>
      <c r="C13759">
        <v>2023</v>
      </c>
      <c r="D13759" t="s">
        <v>74</v>
      </c>
      <c r="E13759" t="s">
        <v>74</v>
      </c>
      <c r="F13759" t="s">
        <v>210</v>
      </c>
      <c r="G13759" t="s">
        <v>1526</v>
      </c>
      <c r="H13759">
        <v>14385</v>
      </c>
      <c r="I13759">
        <v>12869</v>
      </c>
      <c r="J13759">
        <v>861</v>
      </c>
      <c r="K13759">
        <v>16293</v>
      </c>
      <c r="L13759">
        <v>34000</v>
      </c>
      <c r="M13759" t="s">
        <v>2043</v>
      </c>
      <c r="N13759" t="s">
        <v>2043</v>
      </c>
      <c r="O13759" t="s">
        <v>2043</v>
      </c>
      <c r="P13759" t="s">
        <v>2043</v>
      </c>
    </row>
    <row r="13760" spans="1:16" x14ac:dyDescent="0.2">
      <c r="A13760" t="s">
        <v>2372</v>
      </c>
      <c r="B13760">
        <v>319</v>
      </c>
      <c r="C13760">
        <v>2023</v>
      </c>
      <c r="D13760" t="s">
        <v>998</v>
      </c>
      <c r="E13760" t="s">
        <v>115</v>
      </c>
      <c r="F13760" t="s">
        <v>44</v>
      </c>
      <c r="G13760" t="s">
        <v>1417</v>
      </c>
      <c r="H13760">
        <v>15171</v>
      </c>
      <c r="I13760">
        <v>12794</v>
      </c>
      <c r="J13760">
        <v>1149</v>
      </c>
      <c r="K13760">
        <v>12038</v>
      </c>
      <c r="L13760">
        <v>45000</v>
      </c>
      <c r="M13760" t="s">
        <v>2043</v>
      </c>
      <c r="N13760" t="s">
        <v>2043</v>
      </c>
      <c r="O13760" t="s">
        <v>2043</v>
      </c>
      <c r="P13760" t="s">
        <v>2043</v>
      </c>
    </row>
    <row r="13761" spans="1:16" x14ac:dyDescent="0.2">
      <c r="A13761" t="s">
        <v>2244</v>
      </c>
      <c r="B13761">
        <v>320</v>
      </c>
      <c r="C13761">
        <v>2023</v>
      </c>
      <c r="D13761" t="s">
        <v>201</v>
      </c>
      <c r="E13761" t="s">
        <v>2061</v>
      </c>
      <c r="F13761" t="s">
        <v>86</v>
      </c>
      <c r="G13761" t="s">
        <v>1412</v>
      </c>
      <c r="H13761">
        <v>48257</v>
      </c>
      <c r="I13761">
        <v>12745</v>
      </c>
      <c r="J13761">
        <v>3270</v>
      </c>
      <c r="K13761">
        <v>38885</v>
      </c>
      <c r="L13761">
        <v>19300</v>
      </c>
      <c r="M13761" t="s">
        <v>2043</v>
      </c>
      <c r="N13761" t="s">
        <v>2043</v>
      </c>
      <c r="O13761" t="s">
        <v>2043</v>
      </c>
      <c r="P13761" t="s">
        <v>2043</v>
      </c>
    </row>
    <row r="13762" spans="1:16" x14ac:dyDescent="0.2">
      <c r="A13762" t="s">
        <v>2637</v>
      </c>
      <c r="B13762">
        <v>321</v>
      </c>
      <c r="C13762">
        <v>2023</v>
      </c>
      <c r="D13762" t="s">
        <v>636</v>
      </c>
      <c r="E13762" t="s">
        <v>2045</v>
      </c>
      <c r="F13762" t="s">
        <v>55</v>
      </c>
      <c r="G13762" t="s">
        <v>1543</v>
      </c>
      <c r="H13762">
        <v>125076</v>
      </c>
      <c r="I13762">
        <v>12726</v>
      </c>
      <c r="J13762">
        <v>2066</v>
      </c>
      <c r="K13762">
        <v>27734</v>
      </c>
      <c r="L13762">
        <v>21850</v>
      </c>
      <c r="M13762" t="s">
        <v>2043</v>
      </c>
      <c r="N13762" t="s">
        <v>2043</v>
      </c>
      <c r="O13762" t="s">
        <v>2043</v>
      </c>
      <c r="P13762" t="s">
        <v>2043</v>
      </c>
    </row>
    <row r="13763" spans="1:16" x14ac:dyDescent="0.2">
      <c r="A13763" t="s">
        <v>762</v>
      </c>
      <c r="B13763">
        <v>322</v>
      </c>
      <c r="C13763">
        <v>2023</v>
      </c>
      <c r="D13763" t="s">
        <v>46</v>
      </c>
      <c r="E13763" t="s">
        <v>46</v>
      </c>
      <c r="F13763" t="s">
        <v>98</v>
      </c>
      <c r="G13763" t="s">
        <v>1561</v>
      </c>
      <c r="H13763">
        <v>63784</v>
      </c>
      <c r="I13763">
        <v>12699</v>
      </c>
      <c r="J13763">
        <v>2256</v>
      </c>
      <c r="K13763">
        <v>27193</v>
      </c>
      <c r="L13763">
        <v>20805</v>
      </c>
      <c r="M13763" t="s">
        <v>2043</v>
      </c>
      <c r="N13763" t="s">
        <v>2043</v>
      </c>
      <c r="O13763" t="s">
        <v>2043</v>
      </c>
      <c r="P13763" t="s">
        <v>2043</v>
      </c>
    </row>
    <row r="13764" spans="1:16" x14ac:dyDescent="0.2">
      <c r="A13764" t="s">
        <v>2347</v>
      </c>
      <c r="B13764">
        <v>323</v>
      </c>
      <c r="C13764">
        <v>2023</v>
      </c>
      <c r="D13764" t="s">
        <v>824</v>
      </c>
      <c r="E13764" t="s">
        <v>112</v>
      </c>
      <c r="F13764" t="s">
        <v>146</v>
      </c>
      <c r="G13764" t="s">
        <v>2348</v>
      </c>
      <c r="H13764">
        <v>71910</v>
      </c>
      <c r="I13764">
        <v>12682</v>
      </c>
      <c r="J13764">
        <v>698</v>
      </c>
      <c r="K13764">
        <v>32469</v>
      </c>
      <c r="L13764">
        <v>45000</v>
      </c>
      <c r="M13764" t="s">
        <v>2043</v>
      </c>
      <c r="N13764" t="s">
        <v>2043</v>
      </c>
      <c r="O13764" t="s">
        <v>2043</v>
      </c>
      <c r="P13764" t="s">
        <v>2043</v>
      </c>
    </row>
    <row r="13765" spans="1:16" x14ac:dyDescent="0.2">
      <c r="A13765" t="s">
        <v>2275</v>
      </c>
      <c r="B13765">
        <v>324</v>
      </c>
      <c r="C13765">
        <v>2023</v>
      </c>
      <c r="D13765" t="s">
        <v>1722</v>
      </c>
      <c r="E13765" t="s">
        <v>2064</v>
      </c>
      <c r="F13765" t="s">
        <v>86</v>
      </c>
      <c r="G13765" t="s">
        <v>1622</v>
      </c>
      <c r="H13765">
        <v>10119</v>
      </c>
      <c r="I13765">
        <v>12651</v>
      </c>
      <c r="J13765">
        <v>890</v>
      </c>
      <c r="K13765">
        <v>10104</v>
      </c>
      <c r="L13765">
        <v>25600</v>
      </c>
      <c r="M13765" t="s">
        <v>2043</v>
      </c>
      <c r="N13765" t="s">
        <v>2043</v>
      </c>
      <c r="O13765" t="s">
        <v>2043</v>
      </c>
      <c r="P13765" t="s">
        <v>2043</v>
      </c>
    </row>
    <row r="13766" spans="1:16" x14ac:dyDescent="0.2">
      <c r="A13766" t="s">
        <v>2268</v>
      </c>
      <c r="B13766">
        <v>325</v>
      </c>
      <c r="C13766">
        <v>2023</v>
      </c>
      <c r="D13766" t="s">
        <v>972</v>
      </c>
      <c r="E13766" t="s">
        <v>112</v>
      </c>
      <c r="F13766" t="s">
        <v>28</v>
      </c>
      <c r="G13766" t="s">
        <v>1517</v>
      </c>
      <c r="H13766">
        <v>10705</v>
      </c>
      <c r="I13766">
        <v>12647</v>
      </c>
      <c r="J13766">
        <v>538</v>
      </c>
      <c r="K13766">
        <v>8607</v>
      </c>
      <c r="L13766">
        <v>22000</v>
      </c>
      <c r="M13766" t="s">
        <v>2043</v>
      </c>
      <c r="N13766" t="s">
        <v>2043</v>
      </c>
      <c r="O13766" t="s">
        <v>2043</v>
      </c>
      <c r="P13766" t="s">
        <v>2043</v>
      </c>
    </row>
    <row r="13767" spans="1:16" x14ac:dyDescent="0.2">
      <c r="A13767" t="s">
        <v>2458</v>
      </c>
      <c r="B13767">
        <v>326</v>
      </c>
      <c r="C13767">
        <v>2023</v>
      </c>
      <c r="D13767" t="s">
        <v>970</v>
      </c>
      <c r="E13767" t="s">
        <v>2045</v>
      </c>
      <c r="F13767" t="s">
        <v>33</v>
      </c>
      <c r="G13767" t="s">
        <v>2459</v>
      </c>
      <c r="H13767">
        <v>48591</v>
      </c>
      <c r="I13767">
        <v>12623</v>
      </c>
      <c r="J13767">
        <v>1902</v>
      </c>
      <c r="K13767">
        <v>15326</v>
      </c>
      <c r="L13767">
        <v>91000</v>
      </c>
      <c r="M13767" t="s">
        <v>2043</v>
      </c>
      <c r="N13767" t="s">
        <v>2043</v>
      </c>
      <c r="O13767" t="s">
        <v>2043</v>
      </c>
      <c r="P13767" t="s">
        <v>2043</v>
      </c>
    </row>
    <row r="13768" spans="1:16" x14ac:dyDescent="0.2">
      <c r="A13768" t="s">
        <v>2174</v>
      </c>
      <c r="B13768">
        <v>327</v>
      </c>
      <c r="C13768">
        <v>2023</v>
      </c>
      <c r="D13768" t="s">
        <v>214</v>
      </c>
      <c r="E13768" t="s">
        <v>920</v>
      </c>
      <c r="F13768" t="s">
        <v>35</v>
      </c>
      <c r="G13768" t="s">
        <v>1678</v>
      </c>
      <c r="H13768">
        <v>16110</v>
      </c>
      <c r="I13768">
        <v>12617</v>
      </c>
      <c r="J13768">
        <v>546</v>
      </c>
      <c r="K13768">
        <v>38363</v>
      </c>
      <c r="L13768">
        <v>9100</v>
      </c>
      <c r="M13768" t="s">
        <v>2043</v>
      </c>
      <c r="N13768" t="s">
        <v>2043</v>
      </c>
      <c r="O13768" t="s">
        <v>2043</v>
      </c>
      <c r="P13768" t="s">
        <v>2043</v>
      </c>
    </row>
    <row r="13769" spans="1:16" x14ac:dyDescent="0.2">
      <c r="A13769" t="s">
        <v>2770</v>
      </c>
      <c r="B13769">
        <v>328</v>
      </c>
      <c r="C13769">
        <v>2023</v>
      </c>
      <c r="D13769" t="s">
        <v>40</v>
      </c>
      <c r="E13769" t="s">
        <v>2044</v>
      </c>
      <c r="F13769" t="s">
        <v>68</v>
      </c>
      <c r="G13769" t="s">
        <v>1408</v>
      </c>
      <c r="I13769">
        <v>12531</v>
      </c>
      <c r="J13769">
        <v>177</v>
      </c>
      <c r="K13769">
        <v>45140</v>
      </c>
      <c r="L13769">
        <v>6350</v>
      </c>
      <c r="M13769" t="s">
        <v>2043</v>
      </c>
      <c r="N13769" t="s">
        <v>2043</v>
      </c>
      <c r="O13769" t="s">
        <v>2043</v>
      </c>
      <c r="P13769" t="s">
        <v>2043</v>
      </c>
    </row>
    <row r="13770" spans="1:16" x14ac:dyDescent="0.2">
      <c r="A13770" t="s">
        <v>2683</v>
      </c>
      <c r="B13770">
        <v>329</v>
      </c>
      <c r="C13770">
        <v>2023</v>
      </c>
      <c r="D13770" t="s">
        <v>488</v>
      </c>
      <c r="E13770" t="s">
        <v>920</v>
      </c>
      <c r="F13770" t="s">
        <v>181</v>
      </c>
      <c r="G13770" t="s">
        <v>1516</v>
      </c>
      <c r="H13770">
        <v>8772</v>
      </c>
      <c r="I13770">
        <v>12464</v>
      </c>
      <c r="J13770">
        <v>3637</v>
      </c>
      <c r="K13770">
        <v>15056</v>
      </c>
      <c r="L13770">
        <v>1744</v>
      </c>
      <c r="M13770" t="s">
        <v>2043</v>
      </c>
      <c r="N13770" t="s">
        <v>2043</v>
      </c>
      <c r="O13770" t="s">
        <v>2043</v>
      </c>
      <c r="P13770" t="s">
        <v>2043</v>
      </c>
    </row>
    <row r="13771" spans="1:16" x14ac:dyDescent="0.2">
      <c r="A13771" t="s">
        <v>2286</v>
      </c>
      <c r="B13771">
        <v>330</v>
      </c>
      <c r="C13771">
        <v>2023</v>
      </c>
      <c r="D13771" t="s">
        <v>980</v>
      </c>
      <c r="E13771" t="s">
        <v>2055</v>
      </c>
      <c r="F13771" t="s">
        <v>72</v>
      </c>
      <c r="G13771" t="s">
        <v>1617</v>
      </c>
      <c r="H13771">
        <v>21796</v>
      </c>
      <c r="I13771">
        <v>12459</v>
      </c>
      <c r="J13771">
        <v>1000</v>
      </c>
      <c r="K13771">
        <v>13307</v>
      </c>
      <c r="L13771">
        <v>20000</v>
      </c>
      <c r="M13771" t="s">
        <v>2043</v>
      </c>
      <c r="N13771" t="s">
        <v>2043</v>
      </c>
      <c r="O13771" t="s">
        <v>2043</v>
      </c>
      <c r="P13771" t="s">
        <v>2043</v>
      </c>
    </row>
    <row r="13772" spans="1:16" x14ac:dyDescent="0.2">
      <c r="A13772" t="s">
        <v>165</v>
      </c>
      <c r="B13772">
        <v>331</v>
      </c>
      <c r="C13772">
        <v>2023</v>
      </c>
      <c r="D13772" t="s">
        <v>166</v>
      </c>
      <c r="E13772" t="s">
        <v>2118</v>
      </c>
      <c r="F13772" t="s">
        <v>98</v>
      </c>
      <c r="G13772" t="s">
        <v>1499</v>
      </c>
      <c r="H13772">
        <v>7591</v>
      </c>
      <c r="I13772">
        <v>12451</v>
      </c>
      <c r="J13772">
        <v>123</v>
      </c>
      <c r="K13772">
        <v>14756</v>
      </c>
      <c r="L13772">
        <v>13100</v>
      </c>
      <c r="M13772" t="s">
        <v>2043</v>
      </c>
      <c r="N13772" t="s">
        <v>2043</v>
      </c>
      <c r="O13772" t="s">
        <v>2043</v>
      </c>
      <c r="P13772" t="s">
        <v>2043</v>
      </c>
    </row>
    <row r="13773" spans="1:16" x14ac:dyDescent="0.2">
      <c r="A13773" t="s">
        <v>2745</v>
      </c>
      <c r="B13773">
        <v>332</v>
      </c>
      <c r="C13773">
        <v>2023</v>
      </c>
      <c r="D13773" t="s">
        <v>46</v>
      </c>
      <c r="E13773" t="s">
        <v>46</v>
      </c>
      <c r="F13773" t="s">
        <v>28</v>
      </c>
      <c r="G13773" t="s">
        <v>1406</v>
      </c>
      <c r="H13773">
        <v>23456</v>
      </c>
      <c r="I13773">
        <v>12440</v>
      </c>
      <c r="J13773">
        <v>1871</v>
      </c>
      <c r="K13773">
        <v>35407</v>
      </c>
      <c r="L13773">
        <v>24600</v>
      </c>
      <c r="M13773" t="s">
        <v>2043</v>
      </c>
      <c r="N13773" t="s">
        <v>2043</v>
      </c>
      <c r="O13773" t="s">
        <v>2043</v>
      </c>
      <c r="P13773" t="s">
        <v>2043</v>
      </c>
    </row>
    <row r="13774" spans="1:16" x14ac:dyDescent="0.2">
      <c r="A13774" t="s">
        <v>2544</v>
      </c>
      <c r="B13774">
        <v>333</v>
      </c>
      <c r="C13774">
        <v>2023</v>
      </c>
      <c r="D13774" t="s">
        <v>609</v>
      </c>
      <c r="E13774" t="s">
        <v>2044</v>
      </c>
      <c r="F13774" t="s">
        <v>142</v>
      </c>
      <c r="G13774" t="s">
        <v>2392</v>
      </c>
      <c r="I13774">
        <v>12411</v>
      </c>
      <c r="J13774">
        <v>1404</v>
      </c>
      <c r="K13774">
        <v>29892</v>
      </c>
      <c r="L13774">
        <v>52000</v>
      </c>
      <c r="M13774" t="s">
        <v>2043</v>
      </c>
      <c r="N13774" t="s">
        <v>2046</v>
      </c>
      <c r="O13774" t="s">
        <v>2043</v>
      </c>
      <c r="P13774" t="s">
        <v>2043</v>
      </c>
    </row>
    <row r="13775" spans="1:16" x14ac:dyDescent="0.2">
      <c r="A13775" t="s">
        <v>2363</v>
      </c>
      <c r="B13775">
        <v>334</v>
      </c>
      <c r="C13775">
        <v>2023</v>
      </c>
      <c r="D13775" t="s">
        <v>1830</v>
      </c>
      <c r="E13775" t="s">
        <v>2042</v>
      </c>
      <c r="F13775" t="s">
        <v>98</v>
      </c>
      <c r="G13775" t="s">
        <v>1816</v>
      </c>
      <c r="H13775">
        <v>12148</v>
      </c>
      <c r="I13775">
        <v>12368</v>
      </c>
      <c r="J13775">
        <v>1043</v>
      </c>
      <c r="K13775">
        <v>8992</v>
      </c>
      <c r="L13775">
        <v>35800</v>
      </c>
      <c r="M13775" t="s">
        <v>2043</v>
      </c>
      <c r="N13775" t="s">
        <v>2046</v>
      </c>
      <c r="O13775" t="s">
        <v>2043</v>
      </c>
      <c r="P13775" t="s">
        <v>2043</v>
      </c>
    </row>
    <row r="13776" spans="1:16" x14ac:dyDescent="0.2">
      <c r="A13776" t="s">
        <v>2338</v>
      </c>
      <c r="B13776">
        <v>335</v>
      </c>
      <c r="C13776">
        <v>2023</v>
      </c>
      <c r="D13776" t="s">
        <v>214</v>
      </c>
      <c r="E13776" t="s">
        <v>920</v>
      </c>
      <c r="F13776" t="s">
        <v>146</v>
      </c>
      <c r="G13776" t="s">
        <v>1462</v>
      </c>
      <c r="H13776">
        <v>27287</v>
      </c>
      <c r="I13776">
        <v>12289</v>
      </c>
      <c r="J13776">
        <v>1405</v>
      </c>
      <c r="K13776">
        <v>53231</v>
      </c>
      <c r="L13776">
        <v>9626</v>
      </c>
      <c r="M13776" t="s">
        <v>2043</v>
      </c>
      <c r="N13776" t="s">
        <v>2043</v>
      </c>
      <c r="O13776" t="s">
        <v>2043</v>
      </c>
      <c r="P13776" t="s">
        <v>2043</v>
      </c>
    </row>
    <row r="13777" spans="1:16" x14ac:dyDescent="0.2">
      <c r="A13777" t="s">
        <v>2629</v>
      </c>
      <c r="B13777">
        <v>336</v>
      </c>
      <c r="C13777">
        <v>2023</v>
      </c>
      <c r="D13777" t="s">
        <v>1363</v>
      </c>
      <c r="E13777" t="s">
        <v>2042</v>
      </c>
      <c r="F13777" t="s">
        <v>146</v>
      </c>
      <c r="G13777" t="s">
        <v>1465</v>
      </c>
      <c r="H13777">
        <v>3796</v>
      </c>
      <c r="I13777">
        <v>12218</v>
      </c>
      <c r="J13777">
        <v>1331</v>
      </c>
      <c r="K13777">
        <v>3580</v>
      </c>
      <c r="L13777">
        <v>15745</v>
      </c>
      <c r="M13777" t="s">
        <v>2046</v>
      </c>
      <c r="N13777" t="s">
        <v>2043</v>
      </c>
      <c r="O13777" t="s">
        <v>2043</v>
      </c>
      <c r="P13777" t="s">
        <v>2043</v>
      </c>
    </row>
    <row r="13778" spans="1:16" x14ac:dyDescent="0.2">
      <c r="A13778" t="s">
        <v>2136</v>
      </c>
      <c r="B13778">
        <v>337</v>
      </c>
      <c r="C13778">
        <v>2023</v>
      </c>
      <c r="D13778" t="s">
        <v>1294</v>
      </c>
      <c r="E13778" t="s">
        <v>112</v>
      </c>
      <c r="F13778" t="s">
        <v>113</v>
      </c>
      <c r="G13778" t="s">
        <v>1664</v>
      </c>
      <c r="H13778">
        <v>670</v>
      </c>
      <c r="I13778">
        <v>12211</v>
      </c>
      <c r="J13778">
        <v>46</v>
      </c>
      <c r="K13778">
        <v>14669</v>
      </c>
      <c r="L13778">
        <v>58500</v>
      </c>
      <c r="M13778" t="s">
        <v>2043</v>
      </c>
      <c r="N13778" t="s">
        <v>2043</v>
      </c>
      <c r="O13778" t="s">
        <v>2043</v>
      </c>
      <c r="P13778" t="s">
        <v>2043</v>
      </c>
    </row>
    <row r="13779" spans="1:16" x14ac:dyDescent="0.2">
      <c r="A13779" t="s">
        <v>2274</v>
      </c>
      <c r="B13779">
        <v>338</v>
      </c>
      <c r="C13779">
        <v>2023</v>
      </c>
      <c r="D13779" t="s">
        <v>79</v>
      </c>
      <c r="E13779" t="s">
        <v>2044</v>
      </c>
      <c r="F13779" t="s">
        <v>18</v>
      </c>
      <c r="G13779" t="s">
        <v>1401</v>
      </c>
      <c r="H13779">
        <v>7668</v>
      </c>
      <c r="I13779">
        <v>12199</v>
      </c>
      <c r="J13779">
        <v>1714</v>
      </c>
      <c r="K13779">
        <v>191826</v>
      </c>
      <c r="L13779">
        <v>11600</v>
      </c>
      <c r="M13779" t="s">
        <v>2043</v>
      </c>
      <c r="N13779" t="s">
        <v>2043</v>
      </c>
      <c r="O13779" t="s">
        <v>2043</v>
      </c>
      <c r="P13779" t="s">
        <v>2043</v>
      </c>
    </row>
    <row r="13780" spans="1:16" x14ac:dyDescent="0.2">
      <c r="A13780" t="s">
        <v>2600</v>
      </c>
      <c r="B13780">
        <v>339</v>
      </c>
      <c r="C13780">
        <v>2023</v>
      </c>
      <c r="D13780" t="s">
        <v>100</v>
      </c>
      <c r="E13780" t="s">
        <v>112</v>
      </c>
      <c r="F13780" t="s">
        <v>28</v>
      </c>
      <c r="G13780" t="s">
        <v>2601</v>
      </c>
      <c r="H13780">
        <v>89830</v>
      </c>
      <c r="I13780">
        <v>12173</v>
      </c>
      <c r="J13780">
        <v>4338</v>
      </c>
      <c r="K13780">
        <v>29215</v>
      </c>
      <c r="L13780">
        <v>11851</v>
      </c>
      <c r="M13780" t="s">
        <v>2046</v>
      </c>
      <c r="N13780" t="s">
        <v>2043</v>
      </c>
      <c r="O13780" t="s">
        <v>2043</v>
      </c>
      <c r="P13780" t="s">
        <v>2043</v>
      </c>
    </row>
    <row r="13781" spans="1:16" x14ac:dyDescent="0.2">
      <c r="A13781" t="s">
        <v>2561</v>
      </c>
      <c r="B13781">
        <v>340</v>
      </c>
      <c r="C13781">
        <v>2023</v>
      </c>
      <c r="D13781" t="s">
        <v>175</v>
      </c>
      <c r="E13781" t="s">
        <v>2067</v>
      </c>
      <c r="F13781" t="s">
        <v>181</v>
      </c>
      <c r="G13781" t="s">
        <v>1549</v>
      </c>
      <c r="H13781">
        <v>9130</v>
      </c>
      <c r="I13781">
        <v>12164</v>
      </c>
      <c r="J13781">
        <v>1815</v>
      </c>
      <c r="K13781">
        <v>42464</v>
      </c>
      <c r="L13781">
        <v>7283</v>
      </c>
      <c r="M13781" t="s">
        <v>2043</v>
      </c>
      <c r="N13781" t="s">
        <v>2043</v>
      </c>
      <c r="O13781" t="s">
        <v>2043</v>
      </c>
      <c r="P13781" t="s">
        <v>2043</v>
      </c>
    </row>
    <row r="13782" spans="1:16" x14ac:dyDescent="0.2">
      <c r="A13782" t="s">
        <v>2686</v>
      </c>
      <c r="B13782">
        <v>341</v>
      </c>
      <c r="C13782">
        <v>2023</v>
      </c>
      <c r="D13782" t="s">
        <v>488</v>
      </c>
      <c r="E13782" t="s">
        <v>920</v>
      </c>
      <c r="F13782" t="s">
        <v>22</v>
      </c>
      <c r="G13782" t="s">
        <v>1403</v>
      </c>
      <c r="H13782">
        <v>11213</v>
      </c>
      <c r="I13782">
        <v>12132</v>
      </c>
      <c r="J13782">
        <v>3674</v>
      </c>
      <c r="K13782">
        <v>13147</v>
      </c>
      <c r="L13782">
        <v>2273</v>
      </c>
      <c r="M13782" t="s">
        <v>2043</v>
      </c>
      <c r="N13782" t="s">
        <v>2043</v>
      </c>
      <c r="O13782" t="s">
        <v>2043</v>
      </c>
      <c r="P13782" t="s">
        <v>2043</v>
      </c>
    </row>
    <row r="13783" spans="1:16" x14ac:dyDescent="0.2">
      <c r="A13783" t="s">
        <v>2576</v>
      </c>
      <c r="B13783">
        <v>342</v>
      </c>
      <c r="C13783">
        <v>2023</v>
      </c>
      <c r="D13783" t="s">
        <v>1363</v>
      </c>
      <c r="E13783" t="s">
        <v>2042</v>
      </c>
      <c r="F13783" t="s">
        <v>181</v>
      </c>
      <c r="G13783" t="s">
        <v>1549</v>
      </c>
      <c r="H13783">
        <v>406</v>
      </c>
      <c r="I13783">
        <v>12106</v>
      </c>
      <c r="J13783">
        <v>2594</v>
      </c>
      <c r="K13783">
        <v>12571</v>
      </c>
      <c r="L13783">
        <v>24683</v>
      </c>
      <c r="M13783" t="s">
        <v>2043</v>
      </c>
      <c r="N13783" t="s">
        <v>2043</v>
      </c>
      <c r="O13783" t="s">
        <v>2043</v>
      </c>
      <c r="P13783" t="s">
        <v>2043</v>
      </c>
    </row>
    <row r="13784" spans="1:16" x14ac:dyDescent="0.2">
      <c r="A13784" t="s">
        <v>2199</v>
      </c>
      <c r="B13784">
        <v>343</v>
      </c>
      <c r="C13784">
        <v>2023</v>
      </c>
      <c r="D13784" t="s">
        <v>214</v>
      </c>
      <c r="E13784" t="s">
        <v>920</v>
      </c>
      <c r="F13784" t="s">
        <v>53</v>
      </c>
      <c r="G13784" t="s">
        <v>1479</v>
      </c>
      <c r="H13784">
        <v>22924</v>
      </c>
      <c r="I13784">
        <v>12053</v>
      </c>
      <c r="J13784">
        <v>406</v>
      </c>
      <c r="K13784">
        <v>46108</v>
      </c>
      <c r="L13784">
        <v>12335</v>
      </c>
      <c r="M13784" t="s">
        <v>2043</v>
      </c>
      <c r="N13784" t="s">
        <v>2043</v>
      </c>
      <c r="O13784" t="s">
        <v>2043</v>
      </c>
      <c r="P13784" t="s">
        <v>2043</v>
      </c>
    </row>
    <row r="13785" spans="1:16" x14ac:dyDescent="0.2">
      <c r="A13785" t="s">
        <v>2633</v>
      </c>
      <c r="B13785">
        <v>344</v>
      </c>
      <c r="C13785">
        <v>2023</v>
      </c>
      <c r="D13785" t="s">
        <v>974</v>
      </c>
      <c r="E13785" t="s">
        <v>2045</v>
      </c>
      <c r="F13785" t="s">
        <v>146</v>
      </c>
      <c r="G13785" t="s">
        <v>1454</v>
      </c>
      <c r="H13785">
        <v>99764</v>
      </c>
      <c r="I13785">
        <v>12014</v>
      </c>
      <c r="J13785">
        <v>2749</v>
      </c>
      <c r="K13785">
        <v>50302</v>
      </c>
      <c r="L13785">
        <v>24450</v>
      </c>
      <c r="M13785" t="s">
        <v>2043</v>
      </c>
      <c r="N13785" t="s">
        <v>2043</v>
      </c>
      <c r="O13785" t="s">
        <v>2043</v>
      </c>
      <c r="P13785" t="s">
        <v>2043</v>
      </c>
    </row>
    <row r="13786" spans="1:16" x14ac:dyDescent="0.2">
      <c r="A13786" t="s">
        <v>349</v>
      </c>
      <c r="B13786">
        <v>345</v>
      </c>
      <c r="C13786">
        <v>2023</v>
      </c>
      <c r="D13786" t="s">
        <v>1164</v>
      </c>
      <c r="E13786" t="s">
        <v>2061</v>
      </c>
      <c r="F13786" t="s">
        <v>177</v>
      </c>
      <c r="G13786" t="s">
        <v>1497</v>
      </c>
      <c r="H13786">
        <v>4147</v>
      </c>
      <c r="I13786">
        <v>12011</v>
      </c>
      <c r="J13786">
        <v>867</v>
      </c>
      <c r="K13786">
        <v>14395</v>
      </c>
      <c r="L13786">
        <v>48300</v>
      </c>
      <c r="M13786" t="s">
        <v>2043</v>
      </c>
      <c r="N13786" t="s">
        <v>2043</v>
      </c>
      <c r="O13786" t="s">
        <v>2043</v>
      </c>
      <c r="P13786" t="s">
        <v>2043</v>
      </c>
    </row>
    <row r="13787" spans="1:16" x14ac:dyDescent="0.2">
      <c r="A13787" t="s">
        <v>2307</v>
      </c>
      <c r="B13787">
        <v>346</v>
      </c>
      <c r="C13787">
        <v>2023</v>
      </c>
      <c r="D13787" t="s">
        <v>350</v>
      </c>
      <c r="E13787" t="s">
        <v>2042</v>
      </c>
      <c r="F13787" t="s">
        <v>41</v>
      </c>
      <c r="G13787" t="s">
        <v>1594</v>
      </c>
      <c r="H13787">
        <v>7689</v>
      </c>
      <c r="I13787">
        <v>11994</v>
      </c>
      <c r="J13787">
        <v>2764</v>
      </c>
      <c r="K13787">
        <v>25927</v>
      </c>
      <c r="L13787">
        <v>21500</v>
      </c>
      <c r="M13787" t="s">
        <v>2043</v>
      </c>
      <c r="N13787" t="s">
        <v>2043</v>
      </c>
      <c r="O13787" t="s">
        <v>2043</v>
      </c>
      <c r="P13787" t="s">
        <v>2043</v>
      </c>
    </row>
    <row r="13788" spans="1:16" x14ac:dyDescent="0.2">
      <c r="A13788" t="s">
        <v>1539</v>
      </c>
      <c r="B13788">
        <v>347</v>
      </c>
      <c r="C13788">
        <v>2023</v>
      </c>
      <c r="D13788" t="s">
        <v>97</v>
      </c>
      <c r="E13788" t="s">
        <v>2044</v>
      </c>
      <c r="F13788" t="s">
        <v>113</v>
      </c>
      <c r="G13788" t="s">
        <v>1540</v>
      </c>
      <c r="H13788">
        <v>7805</v>
      </c>
      <c r="I13788">
        <v>11991</v>
      </c>
      <c r="J13788">
        <v>1314</v>
      </c>
      <c r="K13788">
        <v>61435</v>
      </c>
      <c r="L13788">
        <v>10801</v>
      </c>
      <c r="M13788" t="s">
        <v>2043</v>
      </c>
      <c r="N13788" t="s">
        <v>2043</v>
      </c>
      <c r="O13788" t="s">
        <v>2043</v>
      </c>
      <c r="P13788" t="s">
        <v>2043</v>
      </c>
    </row>
    <row r="13789" spans="1:16" x14ac:dyDescent="0.2">
      <c r="A13789" t="s">
        <v>2668</v>
      </c>
      <c r="B13789">
        <v>348</v>
      </c>
      <c r="C13789">
        <v>2023</v>
      </c>
      <c r="D13789" t="s">
        <v>488</v>
      </c>
      <c r="E13789" t="s">
        <v>920</v>
      </c>
      <c r="F13789" t="s">
        <v>181</v>
      </c>
      <c r="G13789" t="s">
        <v>1516</v>
      </c>
      <c r="H13789">
        <v>38947</v>
      </c>
      <c r="I13789">
        <v>11915</v>
      </c>
      <c r="J13789">
        <v>429</v>
      </c>
      <c r="K13789">
        <v>38482</v>
      </c>
      <c r="L13789">
        <v>14600</v>
      </c>
      <c r="M13789" t="s">
        <v>2043</v>
      </c>
      <c r="N13789" t="s">
        <v>2043</v>
      </c>
      <c r="O13789" t="s">
        <v>2043</v>
      </c>
      <c r="P13789" t="s">
        <v>2043</v>
      </c>
    </row>
    <row r="13790" spans="1:16" x14ac:dyDescent="0.2">
      <c r="A13790" t="s">
        <v>2237</v>
      </c>
      <c r="B13790">
        <v>349</v>
      </c>
      <c r="C13790">
        <v>2023</v>
      </c>
      <c r="D13790" t="s">
        <v>283</v>
      </c>
      <c r="E13790" t="s">
        <v>283</v>
      </c>
      <c r="F13790" t="s">
        <v>181</v>
      </c>
      <c r="G13790" t="s">
        <v>1516</v>
      </c>
      <c r="H13790">
        <v>8904</v>
      </c>
      <c r="I13790">
        <v>11842</v>
      </c>
      <c r="J13790">
        <v>1387</v>
      </c>
      <c r="K13790">
        <v>13342</v>
      </c>
      <c r="L13790">
        <v>27650</v>
      </c>
      <c r="M13790" t="s">
        <v>2043</v>
      </c>
      <c r="N13790" t="s">
        <v>2043</v>
      </c>
      <c r="O13790" t="s">
        <v>2043</v>
      </c>
      <c r="P13790" t="s">
        <v>2043</v>
      </c>
    </row>
    <row r="13791" spans="1:16" x14ac:dyDescent="0.2">
      <c r="A13791" t="s">
        <v>2140</v>
      </c>
      <c r="B13791">
        <v>350</v>
      </c>
      <c r="C13791">
        <v>2023</v>
      </c>
      <c r="D13791" t="s">
        <v>488</v>
      </c>
      <c r="E13791" t="s">
        <v>920</v>
      </c>
      <c r="F13791" t="s">
        <v>116</v>
      </c>
      <c r="G13791" t="s">
        <v>1542</v>
      </c>
      <c r="H13791">
        <v>10244</v>
      </c>
      <c r="I13791">
        <v>11743</v>
      </c>
      <c r="J13791">
        <v>4936</v>
      </c>
      <c r="K13791">
        <v>15468</v>
      </c>
      <c r="L13791">
        <v>1200</v>
      </c>
      <c r="M13791" t="s">
        <v>2043</v>
      </c>
      <c r="N13791" t="s">
        <v>2043</v>
      </c>
      <c r="O13791" t="s">
        <v>2046</v>
      </c>
      <c r="P13791" t="s">
        <v>2043</v>
      </c>
    </row>
    <row r="13792" spans="1:16" x14ac:dyDescent="0.2">
      <c r="A13792" t="s">
        <v>2333</v>
      </c>
      <c r="B13792">
        <v>351</v>
      </c>
      <c r="C13792">
        <v>2023</v>
      </c>
      <c r="D13792" t="s">
        <v>1104</v>
      </c>
      <c r="E13792" t="s">
        <v>2054</v>
      </c>
      <c r="F13792" t="s">
        <v>86</v>
      </c>
      <c r="G13792" t="s">
        <v>1572</v>
      </c>
      <c r="H13792">
        <v>6368</v>
      </c>
      <c r="I13792">
        <v>11737</v>
      </c>
      <c r="J13792">
        <v>25</v>
      </c>
      <c r="K13792">
        <v>14120</v>
      </c>
      <c r="L13792">
        <v>40900</v>
      </c>
      <c r="M13792" t="s">
        <v>2043</v>
      </c>
      <c r="N13792" t="s">
        <v>2043</v>
      </c>
      <c r="O13792" t="s">
        <v>2043</v>
      </c>
      <c r="P13792" t="s">
        <v>2043</v>
      </c>
    </row>
    <row r="13793" spans="1:16" x14ac:dyDescent="0.2">
      <c r="A13793" t="s">
        <v>2508</v>
      </c>
      <c r="B13793">
        <v>352</v>
      </c>
      <c r="C13793">
        <v>2023</v>
      </c>
      <c r="D13793" t="s">
        <v>65</v>
      </c>
      <c r="E13793" t="s">
        <v>2044</v>
      </c>
      <c r="F13793" t="s">
        <v>35</v>
      </c>
      <c r="G13793" t="s">
        <v>1592</v>
      </c>
      <c r="H13793">
        <v>17094</v>
      </c>
      <c r="I13793">
        <v>11675</v>
      </c>
      <c r="J13793">
        <v>214</v>
      </c>
      <c r="K13793">
        <v>49791</v>
      </c>
      <c r="L13793">
        <v>20900</v>
      </c>
      <c r="M13793" t="s">
        <v>2043</v>
      </c>
      <c r="N13793" t="s">
        <v>2043</v>
      </c>
      <c r="O13793" t="s">
        <v>2043</v>
      </c>
      <c r="P13793" t="s">
        <v>2043</v>
      </c>
    </row>
    <row r="13794" spans="1:16" x14ac:dyDescent="0.2">
      <c r="A13794" t="s">
        <v>2577</v>
      </c>
      <c r="B13794">
        <v>353</v>
      </c>
      <c r="C13794">
        <v>2023</v>
      </c>
      <c r="D13794" t="s">
        <v>1363</v>
      </c>
      <c r="E13794" t="s">
        <v>2042</v>
      </c>
      <c r="F13794" t="s">
        <v>93</v>
      </c>
      <c r="G13794" t="s">
        <v>1457</v>
      </c>
      <c r="H13794">
        <v>14879</v>
      </c>
      <c r="I13794">
        <v>11667</v>
      </c>
      <c r="J13794">
        <v>352</v>
      </c>
      <c r="K13794">
        <v>21561</v>
      </c>
      <c r="L13794">
        <v>16500</v>
      </c>
      <c r="M13794" t="s">
        <v>2043</v>
      </c>
      <c r="N13794" t="s">
        <v>2043</v>
      </c>
      <c r="O13794" t="s">
        <v>2043</v>
      </c>
      <c r="P13794" t="s">
        <v>2043</v>
      </c>
    </row>
    <row r="13795" spans="1:16" x14ac:dyDescent="0.2">
      <c r="A13795" t="s">
        <v>1260</v>
      </c>
      <c r="B13795">
        <v>354</v>
      </c>
      <c r="C13795">
        <v>2023</v>
      </c>
      <c r="D13795" t="s">
        <v>230</v>
      </c>
      <c r="E13795" t="s">
        <v>2114</v>
      </c>
      <c r="F13795" t="s">
        <v>954</v>
      </c>
      <c r="G13795" t="s">
        <v>2746</v>
      </c>
      <c r="H13795">
        <v>10503</v>
      </c>
      <c r="I13795">
        <v>11647</v>
      </c>
      <c r="J13795">
        <v>899</v>
      </c>
      <c r="K13795">
        <v>33527</v>
      </c>
      <c r="L13795">
        <v>49000</v>
      </c>
      <c r="M13795" t="s">
        <v>2043</v>
      </c>
      <c r="N13795" t="s">
        <v>2043</v>
      </c>
      <c r="O13795" t="s">
        <v>2043</v>
      </c>
      <c r="P13795" t="s">
        <v>2043</v>
      </c>
    </row>
    <row r="13796" spans="1:16" x14ac:dyDescent="0.2">
      <c r="A13796" t="s">
        <v>2429</v>
      </c>
      <c r="B13796">
        <v>355</v>
      </c>
      <c r="C13796">
        <v>2023</v>
      </c>
      <c r="D13796" t="s">
        <v>2625</v>
      </c>
      <c r="E13796" t="s">
        <v>2143</v>
      </c>
      <c r="F13796" t="s">
        <v>33</v>
      </c>
      <c r="G13796" t="s">
        <v>1498</v>
      </c>
      <c r="H13796">
        <v>27460</v>
      </c>
      <c r="I13796">
        <v>11642</v>
      </c>
      <c r="J13796">
        <v>2105</v>
      </c>
      <c r="K13796">
        <v>24183</v>
      </c>
      <c r="L13796">
        <v>24600</v>
      </c>
      <c r="M13796" t="s">
        <v>2043</v>
      </c>
      <c r="N13796" t="s">
        <v>2043</v>
      </c>
      <c r="O13796" t="s">
        <v>2043</v>
      </c>
      <c r="P13796" t="s">
        <v>2043</v>
      </c>
    </row>
    <row r="13797" spans="1:16" x14ac:dyDescent="0.2">
      <c r="A13797" t="s">
        <v>2747</v>
      </c>
      <c r="B13797">
        <v>356</v>
      </c>
      <c r="C13797">
        <v>2023</v>
      </c>
      <c r="D13797" t="s">
        <v>609</v>
      </c>
      <c r="E13797" t="s">
        <v>2044</v>
      </c>
      <c r="F13797" t="s">
        <v>28</v>
      </c>
      <c r="G13797" t="s">
        <v>1406</v>
      </c>
      <c r="H13797">
        <v>36042</v>
      </c>
      <c r="I13797">
        <v>11627</v>
      </c>
      <c r="J13797">
        <v>3213</v>
      </c>
      <c r="K13797">
        <v>259333</v>
      </c>
      <c r="L13797">
        <v>4258</v>
      </c>
      <c r="M13797" t="s">
        <v>2046</v>
      </c>
      <c r="N13797" t="s">
        <v>2043</v>
      </c>
      <c r="O13797" t="s">
        <v>2043</v>
      </c>
      <c r="P13797" t="s">
        <v>2043</v>
      </c>
    </row>
    <row r="13798" spans="1:16" x14ac:dyDescent="0.2">
      <c r="A13798" t="s">
        <v>1646</v>
      </c>
      <c r="B13798">
        <v>357</v>
      </c>
      <c r="C13798">
        <v>2023</v>
      </c>
      <c r="D13798" t="s">
        <v>1294</v>
      </c>
      <c r="E13798" t="s">
        <v>112</v>
      </c>
      <c r="F13798" t="s">
        <v>181</v>
      </c>
      <c r="G13798" t="s">
        <v>1516</v>
      </c>
      <c r="H13798">
        <v>7332</v>
      </c>
      <c r="I13798">
        <v>11610</v>
      </c>
      <c r="J13798">
        <v>560</v>
      </c>
      <c r="K13798">
        <v>16928</v>
      </c>
      <c r="L13798">
        <v>70000</v>
      </c>
      <c r="M13798" t="s">
        <v>2043</v>
      </c>
      <c r="N13798" t="s">
        <v>2043</v>
      </c>
      <c r="O13798" t="s">
        <v>2043</v>
      </c>
      <c r="P13798" t="s">
        <v>2043</v>
      </c>
    </row>
    <row r="13799" spans="1:16" x14ac:dyDescent="0.2">
      <c r="A13799" t="s">
        <v>2139</v>
      </c>
      <c r="B13799">
        <v>358</v>
      </c>
      <c r="C13799">
        <v>2023</v>
      </c>
      <c r="D13799" t="s">
        <v>488</v>
      </c>
      <c r="E13799" t="s">
        <v>920</v>
      </c>
      <c r="F13799" t="s">
        <v>28</v>
      </c>
      <c r="G13799" t="s">
        <v>1406</v>
      </c>
      <c r="H13799">
        <v>40520</v>
      </c>
      <c r="I13799">
        <v>11570</v>
      </c>
      <c r="J13799">
        <v>2096</v>
      </c>
      <c r="K13799">
        <v>21695</v>
      </c>
      <c r="L13799">
        <v>1623</v>
      </c>
      <c r="M13799" t="s">
        <v>2043</v>
      </c>
      <c r="N13799" t="s">
        <v>2043</v>
      </c>
      <c r="O13799" t="s">
        <v>2043</v>
      </c>
      <c r="P13799" t="s">
        <v>2043</v>
      </c>
    </row>
    <row r="13800" spans="1:16" x14ac:dyDescent="0.2">
      <c r="A13800" t="s">
        <v>2290</v>
      </c>
      <c r="B13800">
        <v>359</v>
      </c>
      <c r="C13800">
        <v>2023</v>
      </c>
      <c r="D13800" t="s">
        <v>65</v>
      </c>
      <c r="E13800" t="s">
        <v>2044</v>
      </c>
      <c r="F13800" t="s">
        <v>177</v>
      </c>
      <c r="G13800" t="s">
        <v>1554</v>
      </c>
      <c r="H13800">
        <v>9508</v>
      </c>
      <c r="I13800">
        <v>11556</v>
      </c>
      <c r="J13800">
        <v>1136</v>
      </c>
      <c r="K13800">
        <v>65589</v>
      </c>
      <c r="L13800">
        <v>21759</v>
      </c>
      <c r="M13800" t="s">
        <v>2043</v>
      </c>
      <c r="N13800" t="s">
        <v>2043</v>
      </c>
      <c r="O13800" t="s">
        <v>2043</v>
      </c>
      <c r="P13800" t="s">
        <v>2043</v>
      </c>
    </row>
    <row r="13801" spans="1:16" x14ac:dyDescent="0.2">
      <c r="A13801" t="s">
        <v>2531</v>
      </c>
      <c r="B13801">
        <v>360</v>
      </c>
      <c r="C13801">
        <v>2023</v>
      </c>
      <c r="D13801" t="s">
        <v>980</v>
      </c>
      <c r="E13801" t="s">
        <v>2055</v>
      </c>
      <c r="F13801" t="s">
        <v>44</v>
      </c>
      <c r="G13801" t="s">
        <v>1417</v>
      </c>
      <c r="H13801">
        <v>17902</v>
      </c>
      <c r="I13801">
        <v>11536</v>
      </c>
      <c r="J13801">
        <v>888</v>
      </c>
      <c r="K13801">
        <v>22435</v>
      </c>
      <c r="L13801">
        <v>18000</v>
      </c>
      <c r="M13801" t="s">
        <v>2043</v>
      </c>
      <c r="N13801" t="s">
        <v>2043</v>
      </c>
      <c r="O13801" t="s">
        <v>2043</v>
      </c>
      <c r="P13801" t="s">
        <v>2043</v>
      </c>
    </row>
    <row r="13802" spans="1:16" x14ac:dyDescent="0.2">
      <c r="A13802" t="s">
        <v>2670</v>
      </c>
      <c r="B13802">
        <v>361</v>
      </c>
      <c r="C13802">
        <v>2023</v>
      </c>
      <c r="D13802" t="s">
        <v>998</v>
      </c>
      <c r="E13802" t="s">
        <v>115</v>
      </c>
      <c r="F13802" t="s">
        <v>44</v>
      </c>
      <c r="G13802" t="s">
        <v>1488</v>
      </c>
      <c r="H13802">
        <v>5521</v>
      </c>
      <c r="I13802">
        <v>11475</v>
      </c>
      <c r="J13802">
        <v>545</v>
      </c>
      <c r="K13802">
        <v>7146</v>
      </c>
      <c r="L13802">
        <v>9746</v>
      </c>
      <c r="M13802" t="s">
        <v>2043</v>
      </c>
      <c r="N13802" t="s">
        <v>2043</v>
      </c>
      <c r="O13802" t="s">
        <v>2043</v>
      </c>
      <c r="P13802" t="s">
        <v>2043</v>
      </c>
    </row>
    <row r="13803" spans="1:16" x14ac:dyDescent="0.2">
      <c r="A13803" t="s">
        <v>2390</v>
      </c>
      <c r="B13803">
        <v>362</v>
      </c>
      <c r="C13803">
        <v>2023</v>
      </c>
      <c r="D13803" t="s">
        <v>43</v>
      </c>
      <c r="E13803" t="s">
        <v>2044</v>
      </c>
      <c r="F13803" t="s">
        <v>18</v>
      </c>
      <c r="G13803" t="s">
        <v>1640</v>
      </c>
      <c r="I13803">
        <v>11407</v>
      </c>
      <c r="J13803">
        <v>55</v>
      </c>
      <c r="K13803">
        <v>33219</v>
      </c>
      <c r="L13803">
        <v>6733</v>
      </c>
      <c r="M13803" t="s">
        <v>2043</v>
      </c>
      <c r="N13803" t="s">
        <v>2043</v>
      </c>
      <c r="O13803" t="s">
        <v>2043</v>
      </c>
      <c r="P13803" t="s">
        <v>2043</v>
      </c>
    </row>
    <row r="13804" spans="1:16" x14ac:dyDescent="0.2">
      <c r="A13804" t="s">
        <v>2510</v>
      </c>
      <c r="B13804">
        <v>363</v>
      </c>
      <c r="C13804">
        <v>2023</v>
      </c>
      <c r="D13804" t="s">
        <v>609</v>
      </c>
      <c r="E13804" t="s">
        <v>2044</v>
      </c>
      <c r="F13804" t="s">
        <v>177</v>
      </c>
      <c r="G13804" t="s">
        <v>1680</v>
      </c>
      <c r="H13804">
        <v>20086</v>
      </c>
      <c r="I13804">
        <v>11308</v>
      </c>
      <c r="J13804">
        <v>1509</v>
      </c>
      <c r="K13804">
        <v>80951</v>
      </c>
      <c r="L13804">
        <v>17000</v>
      </c>
      <c r="M13804" t="s">
        <v>2043</v>
      </c>
      <c r="N13804" t="s">
        <v>2043</v>
      </c>
      <c r="O13804" t="s">
        <v>2043</v>
      </c>
      <c r="P13804" t="s">
        <v>2043</v>
      </c>
    </row>
    <row r="13805" spans="1:16" x14ac:dyDescent="0.2">
      <c r="A13805" t="s">
        <v>2383</v>
      </c>
      <c r="B13805">
        <v>364</v>
      </c>
      <c r="C13805">
        <v>2023</v>
      </c>
      <c r="D13805" t="s">
        <v>987</v>
      </c>
      <c r="E13805" t="s">
        <v>2055</v>
      </c>
      <c r="F13805" t="s">
        <v>150</v>
      </c>
      <c r="G13805" t="s">
        <v>2503</v>
      </c>
      <c r="H13805">
        <v>4376</v>
      </c>
      <c r="I13805">
        <v>11243</v>
      </c>
      <c r="J13805">
        <v>580</v>
      </c>
      <c r="K13805">
        <v>7902</v>
      </c>
      <c r="L13805">
        <v>12614</v>
      </c>
      <c r="M13805" t="s">
        <v>2043</v>
      </c>
      <c r="N13805" t="s">
        <v>2043</v>
      </c>
      <c r="O13805" t="s">
        <v>2043</v>
      </c>
      <c r="P13805" t="s">
        <v>2043</v>
      </c>
    </row>
    <row r="13806" spans="1:16" x14ac:dyDescent="0.2">
      <c r="A13806" t="s">
        <v>2761</v>
      </c>
      <c r="B13806">
        <v>365</v>
      </c>
      <c r="C13806">
        <v>2023</v>
      </c>
      <c r="D13806" t="s">
        <v>46</v>
      </c>
      <c r="E13806" t="s">
        <v>46</v>
      </c>
      <c r="F13806" t="s">
        <v>44</v>
      </c>
      <c r="G13806" t="s">
        <v>1428</v>
      </c>
      <c r="H13806">
        <v>14206</v>
      </c>
      <c r="I13806">
        <v>11186</v>
      </c>
      <c r="J13806">
        <v>3346</v>
      </c>
      <c r="K13806">
        <v>13313</v>
      </c>
      <c r="L13806">
        <v>2659</v>
      </c>
      <c r="M13806" t="s">
        <v>2043</v>
      </c>
      <c r="N13806" t="s">
        <v>2043</v>
      </c>
      <c r="O13806" t="s">
        <v>2043</v>
      </c>
      <c r="P13806" t="s">
        <v>2043</v>
      </c>
    </row>
    <row r="13807" spans="1:16" x14ac:dyDescent="0.2">
      <c r="A13807" t="s">
        <v>2509</v>
      </c>
      <c r="B13807">
        <v>366</v>
      </c>
      <c r="C13807">
        <v>2023</v>
      </c>
      <c r="D13807" t="s">
        <v>1359</v>
      </c>
      <c r="E13807" t="s">
        <v>2143</v>
      </c>
      <c r="F13807" t="s">
        <v>28</v>
      </c>
      <c r="G13807" t="s">
        <v>1406</v>
      </c>
      <c r="H13807">
        <v>113066</v>
      </c>
      <c r="I13807">
        <v>11181</v>
      </c>
      <c r="J13807">
        <v>3248</v>
      </c>
      <c r="K13807">
        <v>61784</v>
      </c>
      <c r="L13807">
        <v>39950</v>
      </c>
      <c r="M13807" t="s">
        <v>2043</v>
      </c>
      <c r="N13807" t="s">
        <v>2043</v>
      </c>
      <c r="O13807" t="s">
        <v>2043</v>
      </c>
      <c r="P13807" t="s">
        <v>2043</v>
      </c>
    </row>
    <row r="13808" spans="1:16" x14ac:dyDescent="0.2">
      <c r="A13808" t="s">
        <v>2355</v>
      </c>
      <c r="B13808">
        <v>367</v>
      </c>
      <c r="C13808">
        <v>2023</v>
      </c>
      <c r="D13808" t="s">
        <v>65</v>
      </c>
      <c r="E13808" t="s">
        <v>2044</v>
      </c>
      <c r="F13808" t="s">
        <v>33</v>
      </c>
      <c r="G13808" t="s">
        <v>1624</v>
      </c>
      <c r="H13808">
        <v>16402</v>
      </c>
      <c r="I13808">
        <v>11167</v>
      </c>
      <c r="J13808">
        <v>1381</v>
      </c>
      <c r="K13808">
        <v>33861</v>
      </c>
      <c r="L13808">
        <v>8186</v>
      </c>
      <c r="M13808" t="s">
        <v>2043</v>
      </c>
      <c r="N13808" t="s">
        <v>2043</v>
      </c>
      <c r="O13808" t="s">
        <v>2043</v>
      </c>
      <c r="P13808" t="s">
        <v>2043</v>
      </c>
    </row>
    <row r="13809" spans="1:16" x14ac:dyDescent="0.2">
      <c r="A13809" t="s">
        <v>2273</v>
      </c>
      <c r="B13809">
        <v>368</v>
      </c>
      <c r="C13809">
        <v>2023</v>
      </c>
      <c r="D13809" t="s">
        <v>1830</v>
      </c>
      <c r="E13809" t="s">
        <v>2042</v>
      </c>
      <c r="F13809" t="s">
        <v>125</v>
      </c>
      <c r="G13809" t="s">
        <v>1541</v>
      </c>
      <c r="H13809">
        <v>7208</v>
      </c>
      <c r="I13809">
        <v>11155</v>
      </c>
      <c r="J13809">
        <v>502</v>
      </c>
      <c r="K13809">
        <v>12019</v>
      </c>
      <c r="L13809">
        <v>53500</v>
      </c>
      <c r="M13809" t="s">
        <v>2043</v>
      </c>
      <c r="N13809" t="s">
        <v>2043</v>
      </c>
      <c r="O13809" t="s">
        <v>2043</v>
      </c>
      <c r="P13809" t="s">
        <v>2043</v>
      </c>
    </row>
    <row r="13810" spans="1:16" x14ac:dyDescent="0.2">
      <c r="A13810" t="s">
        <v>2386</v>
      </c>
      <c r="B13810">
        <v>369</v>
      </c>
      <c r="C13810">
        <v>2023</v>
      </c>
      <c r="D13810" t="s">
        <v>221</v>
      </c>
      <c r="E13810" t="s">
        <v>221</v>
      </c>
      <c r="F13810" t="s">
        <v>33</v>
      </c>
      <c r="G13810" t="s">
        <v>1642</v>
      </c>
      <c r="H13810">
        <v>7754</v>
      </c>
      <c r="I13810">
        <v>11076</v>
      </c>
      <c r="J13810">
        <v>406</v>
      </c>
      <c r="K13810">
        <v>5525</v>
      </c>
      <c r="L13810">
        <v>35500</v>
      </c>
      <c r="M13810" t="s">
        <v>2043</v>
      </c>
      <c r="N13810" t="s">
        <v>2043</v>
      </c>
      <c r="O13810" t="s">
        <v>2043</v>
      </c>
      <c r="P13810" t="s">
        <v>2043</v>
      </c>
    </row>
    <row r="13811" spans="1:16" x14ac:dyDescent="0.2">
      <c r="A13811" t="s">
        <v>2341</v>
      </c>
      <c r="B13811">
        <v>370</v>
      </c>
      <c r="C13811">
        <v>2023</v>
      </c>
      <c r="D13811" t="s">
        <v>223</v>
      </c>
      <c r="E13811" t="s">
        <v>920</v>
      </c>
      <c r="F13811" t="s">
        <v>116</v>
      </c>
      <c r="G13811" t="s">
        <v>1529</v>
      </c>
      <c r="H13811">
        <v>36394</v>
      </c>
      <c r="I13811">
        <v>10965</v>
      </c>
      <c r="J13811">
        <v>2049</v>
      </c>
      <c r="K13811">
        <v>48433</v>
      </c>
      <c r="L13811">
        <v>5043</v>
      </c>
      <c r="M13811" t="s">
        <v>2043</v>
      </c>
      <c r="N13811" t="s">
        <v>2043</v>
      </c>
      <c r="O13811" t="s">
        <v>2043</v>
      </c>
      <c r="P13811" t="s">
        <v>2043</v>
      </c>
    </row>
    <row r="13812" spans="1:16" x14ac:dyDescent="0.2">
      <c r="A13812" t="s">
        <v>790</v>
      </c>
      <c r="B13812">
        <v>371</v>
      </c>
      <c r="C13812">
        <v>2023</v>
      </c>
      <c r="D13812" t="s">
        <v>715</v>
      </c>
      <c r="E13812" t="s">
        <v>2143</v>
      </c>
      <c r="F13812" t="s">
        <v>28</v>
      </c>
      <c r="G13812" t="s">
        <v>1406</v>
      </c>
      <c r="H13812">
        <v>14341</v>
      </c>
      <c r="I13812">
        <v>10928</v>
      </c>
      <c r="J13812">
        <v>938</v>
      </c>
      <c r="K13812">
        <v>18845</v>
      </c>
      <c r="L13812">
        <v>58400</v>
      </c>
      <c r="M13812" t="s">
        <v>2043</v>
      </c>
      <c r="N13812" t="s">
        <v>2043</v>
      </c>
      <c r="O13812" t="s">
        <v>2043</v>
      </c>
      <c r="P13812" t="s">
        <v>2043</v>
      </c>
    </row>
    <row r="13813" spans="1:16" x14ac:dyDescent="0.2">
      <c r="A13813" t="s">
        <v>2336</v>
      </c>
      <c r="B13813">
        <v>372</v>
      </c>
      <c r="C13813">
        <v>2023</v>
      </c>
      <c r="D13813" t="s">
        <v>1830</v>
      </c>
      <c r="E13813" t="s">
        <v>2042</v>
      </c>
      <c r="F13813" t="s">
        <v>53</v>
      </c>
      <c r="G13813" t="s">
        <v>1700</v>
      </c>
      <c r="H13813">
        <v>1306</v>
      </c>
      <c r="I13813">
        <v>10845</v>
      </c>
      <c r="J13813">
        <v>164</v>
      </c>
      <c r="K13813">
        <v>3653</v>
      </c>
      <c r="L13813">
        <v>17195</v>
      </c>
      <c r="M13813" t="s">
        <v>2043</v>
      </c>
      <c r="N13813" t="s">
        <v>2043</v>
      </c>
      <c r="O13813" t="s">
        <v>2043</v>
      </c>
      <c r="P13813" t="s">
        <v>2043</v>
      </c>
    </row>
    <row r="13814" spans="1:16" x14ac:dyDescent="0.2">
      <c r="A13814" t="s">
        <v>2554</v>
      </c>
      <c r="B13814">
        <v>373</v>
      </c>
      <c r="C13814">
        <v>2023</v>
      </c>
      <c r="D13814" t="s">
        <v>1138</v>
      </c>
      <c r="E13814" t="s">
        <v>2044</v>
      </c>
      <c r="F13814" t="s">
        <v>146</v>
      </c>
      <c r="G13814" t="s">
        <v>1465</v>
      </c>
      <c r="H13814">
        <v>95150</v>
      </c>
      <c r="I13814">
        <v>10711</v>
      </c>
      <c r="J13814">
        <v>1766</v>
      </c>
      <c r="K13814">
        <v>67195</v>
      </c>
      <c r="L13814">
        <v>6391</v>
      </c>
      <c r="M13814" t="s">
        <v>2043</v>
      </c>
      <c r="N13814" t="s">
        <v>2043</v>
      </c>
      <c r="O13814" t="s">
        <v>2043</v>
      </c>
      <c r="P13814" t="s">
        <v>2043</v>
      </c>
    </row>
    <row r="13815" spans="1:16" x14ac:dyDescent="0.2">
      <c r="A13815" t="s">
        <v>2667</v>
      </c>
      <c r="B13815">
        <v>374</v>
      </c>
      <c r="C13815">
        <v>2023</v>
      </c>
      <c r="D13815" t="s">
        <v>108</v>
      </c>
      <c r="E13815" t="s">
        <v>2055</v>
      </c>
      <c r="F13815" t="s">
        <v>44</v>
      </c>
      <c r="G13815" t="s">
        <v>1417</v>
      </c>
      <c r="H13815">
        <v>11360</v>
      </c>
      <c r="I13815">
        <v>10701</v>
      </c>
      <c r="J13815">
        <v>175</v>
      </c>
      <c r="K13815">
        <v>25868</v>
      </c>
      <c r="L13815">
        <v>16600</v>
      </c>
      <c r="M13815" t="s">
        <v>2043</v>
      </c>
      <c r="N13815" t="s">
        <v>2043</v>
      </c>
      <c r="O13815" t="s">
        <v>2043</v>
      </c>
      <c r="P13815" t="s">
        <v>2043</v>
      </c>
    </row>
    <row r="13816" spans="1:16" x14ac:dyDescent="0.2">
      <c r="A13816" t="s">
        <v>2359</v>
      </c>
      <c r="B13816">
        <v>375</v>
      </c>
      <c r="C13816">
        <v>2023</v>
      </c>
      <c r="D13816" t="s">
        <v>74</v>
      </c>
      <c r="E13816" t="s">
        <v>74</v>
      </c>
      <c r="F13816" t="s">
        <v>35</v>
      </c>
      <c r="G13816" t="s">
        <v>2360</v>
      </c>
      <c r="H13816">
        <v>8265</v>
      </c>
      <c r="I13816">
        <v>10676</v>
      </c>
      <c r="J13816">
        <v>579</v>
      </c>
      <c r="K13816">
        <v>10857</v>
      </c>
      <c r="L13816">
        <v>43000</v>
      </c>
      <c r="M13816" t="s">
        <v>2043</v>
      </c>
      <c r="N13816" t="s">
        <v>2043</v>
      </c>
      <c r="O13816" t="s">
        <v>2043</v>
      </c>
      <c r="P13816" t="s">
        <v>2043</v>
      </c>
    </row>
    <row r="13817" spans="1:16" x14ac:dyDescent="0.2">
      <c r="A13817" t="s">
        <v>2521</v>
      </c>
      <c r="B13817">
        <v>376</v>
      </c>
      <c r="C13817">
        <v>2023</v>
      </c>
      <c r="D13817" t="s">
        <v>1111</v>
      </c>
      <c r="E13817" t="s">
        <v>221</v>
      </c>
      <c r="F13817" t="s">
        <v>35</v>
      </c>
      <c r="G13817" t="s">
        <v>1435</v>
      </c>
      <c r="H13817">
        <v>18096</v>
      </c>
      <c r="I13817">
        <v>10580</v>
      </c>
      <c r="J13817">
        <v>1726</v>
      </c>
      <c r="K13817">
        <v>5661</v>
      </c>
      <c r="L13817">
        <v>6550</v>
      </c>
      <c r="M13817" t="s">
        <v>2043</v>
      </c>
      <c r="N13817" t="s">
        <v>2043</v>
      </c>
      <c r="O13817" t="s">
        <v>2043</v>
      </c>
      <c r="P13817" t="s">
        <v>2043</v>
      </c>
    </row>
    <row r="13818" spans="1:16" x14ac:dyDescent="0.2">
      <c r="A13818" t="s">
        <v>1195</v>
      </c>
      <c r="B13818">
        <v>377</v>
      </c>
      <c r="C13818">
        <v>2023</v>
      </c>
      <c r="D13818" t="s">
        <v>46</v>
      </c>
      <c r="E13818" t="s">
        <v>46</v>
      </c>
      <c r="F13818" t="s">
        <v>113</v>
      </c>
      <c r="G13818" t="s">
        <v>1580</v>
      </c>
      <c r="H13818">
        <v>10048</v>
      </c>
      <c r="I13818">
        <v>10580</v>
      </c>
      <c r="J13818">
        <v>793</v>
      </c>
      <c r="K13818">
        <v>14667</v>
      </c>
      <c r="L13818">
        <v>14500</v>
      </c>
      <c r="M13818" t="s">
        <v>2043</v>
      </c>
      <c r="N13818" t="s">
        <v>2043</v>
      </c>
      <c r="O13818" t="s">
        <v>2043</v>
      </c>
      <c r="P13818" t="s">
        <v>2043</v>
      </c>
    </row>
    <row r="13819" spans="1:16" x14ac:dyDescent="0.2">
      <c r="A13819" t="s">
        <v>2413</v>
      </c>
      <c r="B13819">
        <v>378</v>
      </c>
      <c r="C13819">
        <v>2023</v>
      </c>
      <c r="D13819" t="s">
        <v>998</v>
      </c>
      <c r="E13819" t="s">
        <v>115</v>
      </c>
      <c r="F13819" t="s">
        <v>142</v>
      </c>
      <c r="G13819" t="s">
        <v>1480</v>
      </c>
      <c r="I13819">
        <v>10534</v>
      </c>
      <c r="J13819">
        <v>453</v>
      </c>
      <c r="K13819">
        <v>3749</v>
      </c>
      <c r="L13819">
        <v>9400</v>
      </c>
      <c r="M13819" t="s">
        <v>2043</v>
      </c>
      <c r="N13819" t="s">
        <v>2046</v>
      </c>
      <c r="O13819" t="s">
        <v>2043</v>
      </c>
      <c r="P13819" t="s">
        <v>2043</v>
      </c>
    </row>
    <row r="13820" spans="1:16" x14ac:dyDescent="0.2">
      <c r="A13820" t="s">
        <v>2466</v>
      </c>
      <c r="B13820">
        <v>379</v>
      </c>
      <c r="C13820">
        <v>2023</v>
      </c>
      <c r="D13820" t="s">
        <v>1353</v>
      </c>
      <c r="E13820" t="s">
        <v>2045</v>
      </c>
      <c r="F13820" t="s">
        <v>398</v>
      </c>
      <c r="G13820" t="s">
        <v>2771</v>
      </c>
      <c r="H13820">
        <v>4833</v>
      </c>
      <c r="I13820">
        <v>10431</v>
      </c>
      <c r="J13820">
        <v>281</v>
      </c>
      <c r="K13820">
        <v>5113</v>
      </c>
      <c r="L13820">
        <v>13448</v>
      </c>
      <c r="M13820" t="s">
        <v>2043</v>
      </c>
      <c r="N13820" t="s">
        <v>2046</v>
      </c>
      <c r="O13820" t="s">
        <v>2043</v>
      </c>
      <c r="P13820" t="s">
        <v>2043</v>
      </c>
    </row>
    <row r="13821" spans="1:16" x14ac:dyDescent="0.2">
      <c r="A13821" t="s">
        <v>1644</v>
      </c>
      <c r="B13821">
        <v>380</v>
      </c>
      <c r="C13821">
        <v>2023</v>
      </c>
      <c r="D13821" t="s">
        <v>980</v>
      </c>
      <c r="E13821" t="s">
        <v>2055</v>
      </c>
      <c r="F13821" t="s">
        <v>98</v>
      </c>
      <c r="G13821" t="s">
        <v>1644</v>
      </c>
      <c r="H13821">
        <v>51909</v>
      </c>
      <c r="I13821">
        <v>10419</v>
      </c>
      <c r="J13821">
        <v>1645</v>
      </c>
      <c r="K13821">
        <v>10949</v>
      </c>
      <c r="L13821">
        <v>18970</v>
      </c>
      <c r="M13821" t="s">
        <v>2043</v>
      </c>
      <c r="N13821" t="s">
        <v>2046</v>
      </c>
      <c r="O13821" t="s">
        <v>2043</v>
      </c>
      <c r="P13821" t="s">
        <v>2043</v>
      </c>
    </row>
    <row r="13822" spans="1:16" x14ac:dyDescent="0.2">
      <c r="A13822" t="s">
        <v>2304</v>
      </c>
      <c r="B13822">
        <v>381</v>
      </c>
      <c r="C13822">
        <v>2023</v>
      </c>
      <c r="D13822" t="s">
        <v>287</v>
      </c>
      <c r="E13822" t="s">
        <v>2067</v>
      </c>
      <c r="F13822" t="s">
        <v>28</v>
      </c>
      <c r="G13822" t="s">
        <v>1406</v>
      </c>
      <c r="H13822">
        <v>9972</v>
      </c>
      <c r="I13822">
        <v>10385</v>
      </c>
      <c r="J13822">
        <v>623</v>
      </c>
      <c r="K13822">
        <v>17221</v>
      </c>
      <c r="L13822">
        <v>25500</v>
      </c>
      <c r="M13822" t="s">
        <v>2043</v>
      </c>
      <c r="N13822" t="s">
        <v>2043</v>
      </c>
      <c r="O13822" t="s">
        <v>2043</v>
      </c>
      <c r="P13822" t="s">
        <v>2043</v>
      </c>
    </row>
    <row r="13823" spans="1:16" x14ac:dyDescent="0.2">
      <c r="A13823" t="s">
        <v>2564</v>
      </c>
      <c r="B13823">
        <v>382</v>
      </c>
      <c r="C13823">
        <v>2023</v>
      </c>
      <c r="D13823" t="s">
        <v>1111</v>
      </c>
      <c r="E13823" t="s">
        <v>221</v>
      </c>
      <c r="F13823" t="s">
        <v>98</v>
      </c>
      <c r="G13823" t="s">
        <v>2709</v>
      </c>
      <c r="H13823">
        <v>6647</v>
      </c>
      <c r="I13823">
        <v>10276</v>
      </c>
      <c r="J13823">
        <v>1287</v>
      </c>
      <c r="K13823">
        <v>12289</v>
      </c>
      <c r="L13823">
        <v>5200</v>
      </c>
      <c r="M13823" t="s">
        <v>2043</v>
      </c>
      <c r="N13823" t="s">
        <v>2043</v>
      </c>
      <c r="O13823" t="s">
        <v>2043</v>
      </c>
      <c r="P13823" t="s">
        <v>2043</v>
      </c>
    </row>
    <row r="13824" spans="1:16" x14ac:dyDescent="0.2">
      <c r="A13824" t="s">
        <v>2598</v>
      </c>
      <c r="B13824">
        <v>383</v>
      </c>
      <c r="C13824">
        <v>2023</v>
      </c>
      <c r="D13824" t="s">
        <v>1830</v>
      </c>
      <c r="E13824" t="s">
        <v>2042</v>
      </c>
      <c r="F13824" t="s">
        <v>44</v>
      </c>
      <c r="G13824" t="s">
        <v>2599</v>
      </c>
      <c r="H13824">
        <v>27390</v>
      </c>
      <c r="I13824">
        <v>10209</v>
      </c>
      <c r="J13824">
        <v>1242</v>
      </c>
      <c r="K13824">
        <v>5370</v>
      </c>
      <c r="L13824">
        <v>35750</v>
      </c>
      <c r="M13824" t="s">
        <v>2043</v>
      </c>
      <c r="N13824" t="s">
        <v>2043</v>
      </c>
      <c r="O13824" t="s">
        <v>2043</v>
      </c>
      <c r="P13824" t="s">
        <v>2043</v>
      </c>
    </row>
    <row r="13825" spans="1:16" x14ac:dyDescent="0.2">
      <c r="A13825" t="s">
        <v>2266</v>
      </c>
      <c r="B13825">
        <v>384</v>
      </c>
      <c r="C13825">
        <v>2023</v>
      </c>
      <c r="D13825" t="s">
        <v>65</v>
      </c>
      <c r="E13825" t="s">
        <v>2044</v>
      </c>
      <c r="F13825" t="s">
        <v>86</v>
      </c>
      <c r="G13825" t="s">
        <v>1412</v>
      </c>
      <c r="H13825">
        <v>6354</v>
      </c>
      <c r="I13825">
        <v>10193</v>
      </c>
      <c r="J13825">
        <v>277</v>
      </c>
      <c r="K13825">
        <v>33124</v>
      </c>
      <c r="L13825">
        <v>13700</v>
      </c>
      <c r="M13825" t="s">
        <v>2043</v>
      </c>
      <c r="N13825" t="s">
        <v>2043</v>
      </c>
      <c r="O13825" t="s">
        <v>2043</v>
      </c>
      <c r="P13825" t="s">
        <v>2043</v>
      </c>
    </row>
    <row r="13826" spans="1:16" x14ac:dyDescent="0.2">
      <c r="A13826" t="s">
        <v>2326</v>
      </c>
      <c r="B13826">
        <v>385</v>
      </c>
      <c r="C13826">
        <v>2023</v>
      </c>
      <c r="D13826" t="s">
        <v>91</v>
      </c>
      <c r="E13826" t="s">
        <v>2118</v>
      </c>
      <c r="F13826" t="s">
        <v>93</v>
      </c>
      <c r="G13826" t="s">
        <v>1457</v>
      </c>
      <c r="H13826">
        <v>22082</v>
      </c>
      <c r="I13826">
        <v>10184</v>
      </c>
      <c r="J13826">
        <v>1880</v>
      </c>
      <c r="K13826">
        <v>17340</v>
      </c>
      <c r="L13826">
        <v>9264</v>
      </c>
      <c r="M13826" t="s">
        <v>2043</v>
      </c>
      <c r="N13826" t="s">
        <v>2043</v>
      </c>
      <c r="O13826" t="s">
        <v>2043</v>
      </c>
      <c r="P13826" t="s">
        <v>2043</v>
      </c>
    </row>
    <row r="13827" spans="1:16" x14ac:dyDescent="0.2">
      <c r="A13827" t="s">
        <v>2276</v>
      </c>
      <c r="B13827">
        <v>386</v>
      </c>
      <c r="C13827">
        <v>2023</v>
      </c>
      <c r="D13827" t="s">
        <v>100</v>
      </c>
      <c r="E13827" t="s">
        <v>112</v>
      </c>
      <c r="F13827" t="s">
        <v>146</v>
      </c>
      <c r="G13827" t="s">
        <v>1813</v>
      </c>
      <c r="H13827">
        <v>40171</v>
      </c>
      <c r="I13827">
        <v>10173</v>
      </c>
      <c r="J13827">
        <v>3047</v>
      </c>
      <c r="K13827">
        <v>24554</v>
      </c>
      <c r="L13827">
        <v>8725</v>
      </c>
      <c r="M13827" t="s">
        <v>2043</v>
      </c>
      <c r="N13827" t="s">
        <v>2043</v>
      </c>
      <c r="O13827" t="s">
        <v>2043</v>
      </c>
      <c r="P13827" t="s">
        <v>2043</v>
      </c>
    </row>
    <row r="13828" spans="1:16" x14ac:dyDescent="0.2">
      <c r="A13828" t="s">
        <v>2553</v>
      </c>
      <c r="B13828">
        <v>387</v>
      </c>
      <c r="C13828">
        <v>2023</v>
      </c>
      <c r="D13828" t="s">
        <v>17</v>
      </c>
      <c r="E13828" t="s">
        <v>17</v>
      </c>
      <c r="F13828" t="s">
        <v>53</v>
      </c>
      <c r="G13828" t="s">
        <v>1793</v>
      </c>
      <c r="H13828">
        <v>2172</v>
      </c>
      <c r="I13828">
        <v>10156</v>
      </c>
      <c r="J13828">
        <v>242</v>
      </c>
      <c r="K13828">
        <v>7449</v>
      </c>
      <c r="L13828">
        <v>41800</v>
      </c>
      <c r="M13828" t="s">
        <v>2043</v>
      </c>
      <c r="N13828" t="s">
        <v>2043</v>
      </c>
      <c r="O13828" t="s">
        <v>2043</v>
      </c>
      <c r="P13828" t="s">
        <v>2043</v>
      </c>
    </row>
    <row r="13829" spans="1:16" x14ac:dyDescent="0.2">
      <c r="A13829" t="s">
        <v>2321</v>
      </c>
      <c r="B13829">
        <v>388</v>
      </c>
      <c r="C13829">
        <v>2023</v>
      </c>
      <c r="D13829" t="s">
        <v>214</v>
      </c>
      <c r="E13829" t="s">
        <v>920</v>
      </c>
      <c r="F13829" t="s">
        <v>98</v>
      </c>
      <c r="G13829" t="s">
        <v>1631</v>
      </c>
      <c r="H13829">
        <v>7284</v>
      </c>
      <c r="I13829">
        <v>10106</v>
      </c>
      <c r="J13829">
        <v>1073</v>
      </c>
      <c r="K13829">
        <v>17575</v>
      </c>
      <c r="L13829">
        <v>10000</v>
      </c>
      <c r="M13829" t="s">
        <v>2043</v>
      </c>
      <c r="N13829" t="s">
        <v>2043</v>
      </c>
      <c r="O13829" t="s">
        <v>2043</v>
      </c>
      <c r="P13829" t="s">
        <v>2043</v>
      </c>
    </row>
    <row r="13830" spans="1:16" x14ac:dyDescent="0.2">
      <c r="A13830" t="s">
        <v>2707</v>
      </c>
      <c r="B13830">
        <v>389</v>
      </c>
      <c r="C13830">
        <v>2023</v>
      </c>
      <c r="D13830" t="s">
        <v>1363</v>
      </c>
      <c r="E13830" t="s">
        <v>2042</v>
      </c>
      <c r="F13830" t="s">
        <v>177</v>
      </c>
      <c r="G13830" t="s">
        <v>2772</v>
      </c>
      <c r="H13830">
        <v>15959</v>
      </c>
      <c r="I13830">
        <v>10099</v>
      </c>
      <c r="J13830">
        <v>49</v>
      </c>
      <c r="K13830">
        <v>2515</v>
      </c>
      <c r="L13830">
        <v>19400</v>
      </c>
      <c r="M13830" t="s">
        <v>2043</v>
      </c>
      <c r="N13830" t="s">
        <v>2043</v>
      </c>
      <c r="O13830" t="s">
        <v>2043</v>
      </c>
      <c r="P13830" t="s">
        <v>2043</v>
      </c>
    </row>
    <row r="13831" spans="1:16" x14ac:dyDescent="0.2">
      <c r="A13831" t="s">
        <v>2285</v>
      </c>
      <c r="B13831">
        <v>390</v>
      </c>
      <c r="C13831">
        <v>2023</v>
      </c>
      <c r="D13831" t="s">
        <v>972</v>
      </c>
      <c r="E13831" t="s">
        <v>112</v>
      </c>
      <c r="F13831" t="s">
        <v>35</v>
      </c>
      <c r="G13831" t="s">
        <v>1620</v>
      </c>
      <c r="H13831">
        <v>1109</v>
      </c>
      <c r="I13831">
        <v>9956</v>
      </c>
      <c r="J13831">
        <v>22</v>
      </c>
      <c r="K13831">
        <v>5386</v>
      </c>
      <c r="L13831">
        <v>22500</v>
      </c>
      <c r="M13831" t="s">
        <v>2043</v>
      </c>
      <c r="N13831" t="s">
        <v>2043</v>
      </c>
      <c r="O13831" t="s">
        <v>2043</v>
      </c>
      <c r="P13831" t="s">
        <v>2043</v>
      </c>
    </row>
    <row r="13832" spans="1:16" x14ac:dyDescent="0.2">
      <c r="A13832" t="s">
        <v>2345</v>
      </c>
      <c r="B13832">
        <v>391</v>
      </c>
      <c r="C13832">
        <v>2023</v>
      </c>
      <c r="D13832" t="s">
        <v>1291</v>
      </c>
      <c r="E13832" t="s">
        <v>112</v>
      </c>
      <c r="F13832" t="s">
        <v>41</v>
      </c>
      <c r="G13832" t="s">
        <v>2581</v>
      </c>
      <c r="H13832">
        <v>15750</v>
      </c>
      <c r="I13832">
        <v>9883</v>
      </c>
      <c r="J13832">
        <v>946</v>
      </c>
      <c r="K13832">
        <v>12837</v>
      </c>
      <c r="L13832">
        <v>44500</v>
      </c>
      <c r="M13832" t="s">
        <v>2043</v>
      </c>
      <c r="N13832" t="s">
        <v>2043</v>
      </c>
      <c r="O13832" t="s">
        <v>2043</v>
      </c>
      <c r="P13832" t="s">
        <v>2043</v>
      </c>
    </row>
    <row r="13833" spans="1:16" x14ac:dyDescent="0.2">
      <c r="A13833" t="s">
        <v>2258</v>
      </c>
      <c r="B13833">
        <v>392</v>
      </c>
      <c r="C13833">
        <v>2023</v>
      </c>
      <c r="D13833" t="s">
        <v>214</v>
      </c>
      <c r="E13833" t="s">
        <v>920</v>
      </c>
      <c r="F13833" t="s">
        <v>41</v>
      </c>
      <c r="G13833" t="s">
        <v>1447</v>
      </c>
      <c r="H13833">
        <v>31148</v>
      </c>
      <c r="I13833">
        <v>9800</v>
      </c>
      <c r="J13833">
        <v>1031</v>
      </c>
      <c r="K13833">
        <v>48718</v>
      </c>
      <c r="L13833">
        <v>12525</v>
      </c>
      <c r="M13833" t="s">
        <v>2043</v>
      </c>
      <c r="N13833" t="s">
        <v>2043</v>
      </c>
      <c r="O13833" t="s">
        <v>2043</v>
      </c>
      <c r="P13833" t="s">
        <v>2043</v>
      </c>
    </row>
    <row r="13834" spans="1:16" x14ac:dyDescent="0.2">
      <c r="A13834" t="s">
        <v>2168</v>
      </c>
      <c r="B13834">
        <v>393</v>
      </c>
      <c r="C13834">
        <v>2023</v>
      </c>
      <c r="D13834" t="s">
        <v>1363</v>
      </c>
      <c r="E13834" t="s">
        <v>2045</v>
      </c>
      <c r="F13834" t="s">
        <v>55</v>
      </c>
      <c r="G13834" t="s">
        <v>1456</v>
      </c>
      <c r="H13834">
        <v>23821</v>
      </c>
      <c r="I13834">
        <v>9795</v>
      </c>
      <c r="J13834">
        <v>1269</v>
      </c>
      <c r="K13834">
        <v>20850</v>
      </c>
      <c r="L13834">
        <v>11600</v>
      </c>
      <c r="M13834" t="s">
        <v>2043</v>
      </c>
      <c r="N13834" t="s">
        <v>2043</v>
      </c>
      <c r="O13834" t="s">
        <v>2043</v>
      </c>
      <c r="P13834" t="s">
        <v>2043</v>
      </c>
    </row>
    <row r="13835" spans="1:16" x14ac:dyDescent="0.2">
      <c r="A13835" t="s">
        <v>2591</v>
      </c>
      <c r="B13835">
        <v>394</v>
      </c>
      <c r="C13835">
        <v>2023</v>
      </c>
      <c r="D13835" t="s">
        <v>221</v>
      </c>
      <c r="E13835" t="s">
        <v>221</v>
      </c>
      <c r="F13835" t="s">
        <v>177</v>
      </c>
      <c r="G13835" t="s">
        <v>2592</v>
      </c>
      <c r="H13835">
        <v>7441</v>
      </c>
      <c r="I13835">
        <v>9778</v>
      </c>
      <c r="J13835">
        <v>33</v>
      </c>
      <c r="K13835">
        <v>9293</v>
      </c>
      <c r="L13835">
        <v>32000</v>
      </c>
      <c r="M13835" t="s">
        <v>2043</v>
      </c>
      <c r="N13835" t="s">
        <v>2043</v>
      </c>
      <c r="O13835" t="s">
        <v>2043</v>
      </c>
      <c r="P13835" t="s">
        <v>2043</v>
      </c>
    </row>
    <row r="13836" spans="1:16" x14ac:dyDescent="0.2">
      <c r="A13836" t="s">
        <v>763</v>
      </c>
      <c r="B13836">
        <v>395</v>
      </c>
      <c r="C13836">
        <v>2023</v>
      </c>
      <c r="D13836" t="s">
        <v>336</v>
      </c>
      <c r="E13836" t="s">
        <v>2118</v>
      </c>
      <c r="F13836" t="s">
        <v>53</v>
      </c>
      <c r="G13836" t="s">
        <v>1551</v>
      </c>
      <c r="H13836">
        <v>8697</v>
      </c>
      <c r="I13836">
        <v>9761</v>
      </c>
      <c r="J13836">
        <v>1241</v>
      </c>
      <c r="K13836">
        <v>10752</v>
      </c>
      <c r="L13836">
        <v>19000</v>
      </c>
      <c r="M13836" t="s">
        <v>2043</v>
      </c>
      <c r="N13836" t="s">
        <v>2043</v>
      </c>
      <c r="O13836" t="s">
        <v>2043</v>
      </c>
      <c r="P13836" t="s">
        <v>2043</v>
      </c>
    </row>
    <row r="13837" spans="1:16" x14ac:dyDescent="0.2">
      <c r="A13837" t="s">
        <v>2364</v>
      </c>
      <c r="B13837">
        <v>396</v>
      </c>
      <c r="C13837">
        <v>2023</v>
      </c>
      <c r="D13837" t="s">
        <v>46</v>
      </c>
      <c r="E13837" t="s">
        <v>46</v>
      </c>
      <c r="F13837" t="s">
        <v>22</v>
      </c>
      <c r="G13837" t="s">
        <v>1400</v>
      </c>
      <c r="H13837">
        <v>12068</v>
      </c>
      <c r="I13837">
        <v>9673</v>
      </c>
      <c r="J13837">
        <v>1894</v>
      </c>
      <c r="K13837">
        <v>26272</v>
      </c>
      <c r="L13837">
        <v>13263</v>
      </c>
      <c r="M13837" t="s">
        <v>2043</v>
      </c>
      <c r="N13837" t="s">
        <v>2046</v>
      </c>
      <c r="O13837" t="s">
        <v>2043</v>
      </c>
      <c r="P13837" t="s">
        <v>2043</v>
      </c>
    </row>
    <row r="13838" spans="1:16" x14ac:dyDescent="0.2">
      <c r="A13838" t="s">
        <v>2621</v>
      </c>
      <c r="B13838">
        <v>397</v>
      </c>
      <c r="C13838">
        <v>2023</v>
      </c>
      <c r="D13838" t="s">
        <v>27</v>
      </c>
      <c r="E13838" t="s">
        <v>27</v>
      </c>
      <c r="F13838" t="s">
        <v>28</v>
      </c>
      <c r="G13838" t="s">
        <v>2423</v>
      </c>
      <c r="H13838">
        <v>1560</v>
      </c>
      <c r="I13838">
        <v>9648</v>
      </c>
      <c r="J13838">
        <v>195</v>
      </c>
      <c r="K13838">
        <v>33665</v>
      </c>
      <c r="L13838">
        <v>11000</v>
      </c>
      <c r="M13838" t="s">
        <v>2043</v>
      </c>
      <c r="N13838" t="s">
        <v>2043</v>
      </c>
      <c r="O13838" t="s">
        <v>2043</v>
      </c>
      <c r="P13838" t="s">
        <v>2043</v>
      </c>
    </row>
    <row r="13839" spans="1:16" x14ac:dyDescent="0.2">
      <c r="A13839" t="s">
        <v>2455</v>
      </c>
      <c r="B13839">
        <v>398</v>
      </c>
      <c r="C13839">
        <v>2023</v>
      </c>
      <c r="D13839" t="s">
        <v>118</v>
      </c>
      <c r="E13839" t="s">
        <v>2061</v>
      </c>
      <c r="F13839" t="s">
        <v>93</v>
      </c>
      <c r="G13839" t="s">
        <v>1457</v>
      </c>
      <c r="H13839">
        <v>5348</v>
      </c>
      <c r="I13839">
        <v>9646</v>
      </c>
      <c r="J13839">
        <v>58</v>
      </c>
      <c r="K13839">
        <v>14186</v>
      </c>
      <c r="L13839">
        <v>24196</v>
      </c>
      <c r="M13839" t="s">
        <v>2043</v>
      </c>
      <c r="N13839" t="s">
        <v>2043</v>
      </c>
      <c r="O13839" t="s">
        <v>2046</v>
      </c>
      <c r="P13839" t="s">
        <v>2043</v>
      </c>
    </row>
    <row r="13840" spans="1:16" x14ac:dyDescent="0.2">
      <c r="A13840" t="s">
        <v>2329</v>
      </c>
      <c r="B13840">
        <v>399</v>
      </c>
      <c r="C13840">
        <v>2023</v>
      </c>
      <c r="D13840" t="s">
        <v>985</v>
      </c>
      <c r="E13840" t="s">
        <v>115</v>
      </c>
      <c r="F13840" t="s">
        <v>18</v>
      </c>
      <c r="G13840" t="s">
        <v>2490</v>
      </c>
      <c r="H13840">
        <v>870</v>
      </c>
      <c r="I13840">
        <v>9643</v>
      </c>
      <c r="J13840">
        <v>35</v>
      </c>
      <c r="K13840">
        <v>2307</v>
      </c>
      <c r="L13840">
        <v>14000</v>
      </c>
      <c r="M13840" t="s">
        <v>2043</v>
      </c>
      <c r="N13840" t="s">
        <v>2043</v>
      </c>
      <c r="O13840" t="s">
        <v>2043</v>
      </c>
      <c r="P13840" t="s">
        <v>2043</v>
      </c>
    </row>
    <row r="13841" spans="1:16" x14ac:dyDescent="0.2">
      <c r="A13841" t="s">
        <v>2755</v>
      </c>
      <c r="B13841">
        <v>400</v>
      </c>
      <c r="C13841">
        <v>2023</v>
      </c>
      <c r="D13841" t="s">
        <v>488</v>
      </c>
      <c r="E13841" t="s">
        <v>920</v>
      </c>
      <c r="F13841" t="s">
        <v>22</v>
      </c>
      <c r="G13841" t="s">
        <v>1426</v>
      </c>
      <c r="H13841">
        <v>24816</v>
      </c>
      <c r="I13841">
        <v>9643</v>
      </c>
      <c r="J13841">
        <v>4386</v>
      </c>
      <c r="K13841">
        <v>26209</v>
      </c>
      <c r="L13841">
        <v>972</v>
      </c>
      <c r="M13841" t="s">
        <v>2043</v>
      </c>
      <c r="N13841" t="s">
        <v>2043</v>
      </c>
      <c r="O13841" t="s">
        <v>2043</v>
      </c>
      <c r="P13841" t="s">
        <v>2043</v>
      </c>
    </row>
    <row r="13842" spans="1:16" x14ac:dyDescent="0.2">
      <c r="A13842" t="s">
        <v>2551</v>
      </c>
      <c r="B13842">
        <v>401</v>
      </c>
      <c r="C13842">
        <v>2023</v>
      </c>
      <c r="D13842" t="s">
        <v>609</v>
      </c>
      <c r="E13842" t="s">
        <v>2044</v>
      </c>
      <c r="F13842" t="s">
        <v>86</v>
      </c>
      <c r="G13842" t="s">
        <v>1412</v>
      </c>
      <c r="H13842">
        <v>58372</v>
      </c>
      <c r="I13842">
        <v>9636</v>
      </c>
      <c r="J13842">
        <v>1446</v>
      </c>
      <c r="K13842">
        <v>194338</v>
      </c>
      <c r="L13842">
        <v>8911</v>
      </c>
      <c r="M13842" t="s">
        <v>2046</v>
      </c>
      <c r="N13842" t="s">
        <v>2043</v>
      </c>
      <c r="O13842" t="s">
        <v>2043</v>
      </c>
      <c r="P13842" t="s">
        <v>2043</v>
      </c>
    </row>
    <row r="13843" spans="1:16" x14ac:dyDescent="0.2">
      <c r="A13843" t="s">
        <v>854</v>
      </c>
      <c r="B13843">
        <v>402</v>
      </c>
      <c r="C13843">
        <v>2023</v>
      </c>
      <c r="D13843" t="s">
        <v>60</v>
      </c>
      <c r="E13843" t="s">
        <v>2114</v>
      </c>
      <c r="F13843" t="s">
        <v>177</v>
      </c>
      <c r="G13843" t="s">
        <v>1618</v>
      </c>
      <c r="H13843">
        <v>18884</v>
      </c>
      <c r="I13843">
        <v>9630</v>
      </c>
      <c r="J13843">
        <v>953</v>
      </c>
      <c r="K13843">
        <v>10136</v>
      </c>
      <c r="L13843">
        <v>178956</v>
      </c>
      <c r="M13843" t="s">
        <v>2043</v>
      </c>
      <c r="N13843" t="s">
        <v>2043</v>
      </c>
      <c r="O13843" t="s">
        <v>2043</v>
      </c>
      <c r="P13843" t="s">
        <v>2043</v>
      </c>
    </row>
    <row r="13844" spans="1:16" x14ac:dyDescent="0.2">
      <c r="A13844" t="s">
        <v>2750</v>
      </c>
      <c r="B13844">
        <v>403</v>
      </c>
      <c r="C13844">
        <v>2023</v>
      </c>
      <c r="D13844" t="s">
        <v>336</v>
      </c>
      <c r="E13844" t="s">
        <v>2118</v>
      </c>
      <c r="F13844" t="s">
        <v>18</v>
      </c>
      <c r="G13844" t="s">
        <v>2330</v>
      </c>
      <c r="H13844">
        <v>4964</v>
      </c>
      <c r="I13844">
        <v>9627</v>
      </c>
      <c r="J13844">
        <v>693</v>
      </c>
      <c r="K13844">
        <v>3672</v>
      </c>
      <c r="L13844">
        <v>15500</v>
      </c>
      <c r="M13844" t="s">
        <v>2043</v>
      </c>
      <c r="N13844" t="s">
        <v>2043</v>
      </c>
      <c r="O13844" t="s">
        <v>2043</v>
      </c>
      <c r="P13844" t="s">
        <v>2043</v>
      </c>
    </row>
    <row r="13845" spans="1:16" x14ac:dyDescent="0.2">
      <c r="A13845" t="s">
        <v>2499</v>
      </c>
      <c r="B13845">
        <v>404</v>
      </c>
      <c r="C13845">
        <v>2023</v>
      </c>
      <c r="D13845" t="s">
        <v>214</v>
      </c>
      <c r="E13845" t="s">
        <v>920</v>
      </c>
      <c r="F13845" t="s">
        <v>187</v>
      </c>
      <c r="G13845" t="s">
        <v>1448</v>
      </c>
      <c r="H13845">
        <v>29900</v>
      </c>
      <c r="I13845">
        <v>9597</v>
      </c>
      <c r="J13845">
        <v>1408</v>
      </c>
      <c r="K13845">
        <v>41872</v>
      </c>
      <c r="L13845">
        <v>7022</v>
      </c>
      <c r="M13845" t="s">
        <v>2043</v>
      </c>
      <c r="N13845" t="s">
        <v>2043</v>
      </c>
      <c r="O13845" t="s">
        <v>2043</v>
      </c>
      <c r="P13845" t="s">
        <v>2043</v>
      </c>
    </row>
    <row r="13846" spans="1:16" x14ac:dyDescent="0.2">
      <c r="A13846" t="s">
        <v>2543</v>
      </c>
      <c r="B13846">
        <v>405</v>
      </c>
      <c r="C13846">
        <v>2023</v>
      </c>
      <c r="D13846" t="s">
        <v>60</v>
      </c>
      <c r="E13846" t="s">
        <v>2114</v>
      </c>
      <c r="F13846" t="s">
        <v>22</v>
      </c>
      <c r="G13846" t="s">
        <v>1477</v>
      </c>
      <c r="H13846">
        <v>26517</v>
      </c>
      <c r="I13846">
        <v>9569</v>
      </c>
      <c r="J13846">
        <v>442</v>
      </c>
      <c r="K13846">
        <v>11826</v>
      </c>
      <c r="L13846">
        <v>275500</v>
      </c>
      <c r="M13846" t="s">
        <v>2043</v>
      </c>
      <c r="N13846" t="s">
        <v>2046</v>
      </c>
      <c r="O13846" t="s">
        <v>2043</v>
      </c>
      <c r="P13846" t="s">
        <v>2043</v>
      </c>
    </row>
    <row r="13847" spans="1:16" x14ac:dyDescent="0.2">
      <c r="A13847" t="s">
        <v>2626</v>
      </c>
      <c r="B13847">
        <v>406</v>
      </c>
      <c r="C13847">
        <v>2023</v>
      </c>
      <c r="D13847" t="s">
        <v>223</v>
      </c>
      <c r="E13847" t="s">
        <v>920</v>
      </c>
      <c r="F13847" t="s">
        <v>22</v>
      </c>
      <c r="G13847" t="s">
        <v>1502</v>
      </c>
      <c r="H13847">
        <v>5102</v>
      </c>
      <c r="I13847">
        <v>9542</v>
      </c>
      <c r="J13847">
        <v>361</v>
      </c>
      <c r="K13847">
        <v>8651</v>
      </c>
      <c r="L13847">
        <v>1132</v>
      </c>
      <c r="M13847" t="s">
        <v>2043</v>
      </c>
      <c r="N13847" t="s">
        <v>2043</v>
      </c>
      <c r="O13847" t="s">
        <v>2043</v>
      </c>
      <c r="P13847" t="s">
        <v>2043</v>
      </c>
    </row>
    <row r="13848" spans="1:16" x14ac:dyDescent="0.2">
      <c r="A13848" t="s">
        <v>2773</v>
      </c>
      <c r="B13848">
        <v>407</v>
      </c>
      <c r="C13848">
        <v>2023</v>
      </c>
      <c r="D13848" t="s">
        <v>488</v>
      </c>
      <c r="E13848" t="s">
        <v>920</v>
      </c>
      <c r="F13848" t="s">
        <v>116</v>
      </c>
      <c r="G13848" t="s">
        <v>1542</v>
      </c>
      <c r="I13848">
        <v>9474</v>
      </c>
      <c r="J13848">
        <v>4025</v>
      </c>
      <c r="K13848">
        <v>20878</v>
      </c>
      <c r="L13848">
        <v>1404</v>
      </c>
      <c r="M13848" t="s">
        <v>2043</v>
      </c>
      <c r="N13848" t="s">
        <v>2043</v>
      </c>
      <c r="O13848" t="s">
        <v>2046</v>
      </c>
      <c r="P13848" t="s">
        <v>2043</v>
      </c>
    </row>
    <row r="13849" spans="1:16" x14ac:dyDescent="0.2">
      <c r="A13849" t="s">
        <v>2424</v>
      </c>
      <c r="B13849">
        <v>408</v>
      </c>
      <c r="C13849">
        <v>2023</v>
      </c>
      <c r="D13849" t="s">
        <v>1104</v>
      </c>
      <c r="E13849" t="s">
        <v>2054</v>
      </c>
      <c r="F13849" t="s">
        <v>86</v>
      </c>
      <c r="G13849" t="s">
        <v>1412</v>
      </c>
      <c r="H13849">
        <v>5145</v>
      </c>
      <c r="I13849">
        <v>9459</v>
      </c>
      <c r="J13849">
        <v>197</v>
      </c>
      <c r="K13849">
        <v>13262</v>
      </c>
      <c r="L13849">
        <v>28000</v>
      </c>
      <c r="M13849" t="s">
        <v>2043</v>
      </c>
      <c r="N13849" t="s">
        <v>2043</v>
      </c>
      <c r="O13849" t="s">
        <v>2043</v>
      </c>
      <c r="P13849" t="s">
        <v>2043</v>
      </c>
    </row>
    <row r="13850" spans="1:16" x14ac:dyDescent="0.2">
      <c r="A13850" t="s">
        <v>2636</v>
      </c>
      <c r="B13850">
        <v>409</v>
      </c>
      <c r="C13850">
        <v>2023</v>
      </c>
      <c r="D13850" t="s">
        <v>1103</v>
      </c>
      <c r="E13850" t="s">
        <v>2118</v>
      </c>
      <c r="F13850" t="s">
        <v>86</v>
      </c>
      <c r="G13850" t="s">
        <v>1412</v>
      </c>
      <c r="H13850">
        <v>7829</v>
      </c>
      <c r="I13850">
        <v>9440</v>
      </c>
      <c r="J13850">
        <v>522</v>
      </c>
      <c r="K13850">
        <v>10328</v>
      </c>
      <c r="L13850">
        <v>24000</v>
      </c>
      <c r="M13850" t="s">
        <v>2043</v>
      </c>
      <c r="N13850" t="s">
        <v>2043</v>
      </c>
      <c r="O13850" t="s">
        <v>2043</v>
      </c>
      <c r="P13850" t="s">
        <v>2043</v>
      </c>
    </row>
    <row r="13851" spans="1:16" x14ac:dyDescent="0.2">
      <c r="A13851" t="s">
        <v>2557</v>
      </c>
      <c r="B13851">
        <v>410</v>
      </c>
      <c r="C13851">
        <v>2023</v>
      </c>
      <c r="D13851" t="s">
        <v>46</v>
      </c>
      <c r="E13851" t="s">
        <v>46</v>
      </c>
      <c r="F13851" t="s">
        <v>142</v>
      </c>
      <c r="G13851" t="s">
        <v>2558</v>
      </c>
      <c r="H13851">
        <v>7263</v>
      </c>
      <c r="I13851">
        <v>9376</v>
      </c>
      <c r="J13851">
        <v>1327</v>
      </c>
      <c r="K13851">
        <v>8044</v>
      </c>
      <c r="L13851">
        <v>7780</v>
      </c>
      <c r="M13851" t="s">
        <v>2043</v>
      </c>
      <c r="N13851" t="s">
        <v>2043</v>
      </c>
      <c r="O13851" t="s">
        <v>2043</v>
      </c>
      <c r="P13851" t="s">
        <v>2043</v>
      </c>
    </row>
    <row r="13852" spans="1:16" x14ac:dyDescent="0.2">
      <c r="A13852" t="s">
        <v>938</v>
      </c>
      <c r="B13852">
        <v>411</v>
      </c>
      <c r="C13852">
        <v>2023</v>
      </c>
      <c r="D13852" t="s">
        <v>57</v>
      </c>
      <c r="E13852" t="s">
        <v>2044</v>
      </c>
      <c r="F13852" t="s">
        <v>53</v>
      </c>
      <c r="G13852" t="s">
        <v>1416</v>
      </c>
      <c r="H13852">
        <v>18143</v>
      </c>
      <c r="I13852">
        <v>9353</v>
      </c>
      <c r="J13852">
        <v>2446</v>
      </c>
      <c r="K13852">
        <v>207452</v>
      </c>
      <c r="L13852">
        <v>19319</v>
      </c>
      <c r="M13852" t="s">
        <v>2043</v>
      </c>
      <c r="N13852" t="s">
        <v>2043</v>
      </c>
      <c r="O13852" t="s">
        <v>2043</v>
      </c>
      <c r="P13852" t="s">
        <v>2043</v>
      </c>
    </row>
    <row r="13853" spans="1:16" x14ac:dyDescent="0.2">
      <c r="A13853" t="s">
        <v>1191</v>
      </c>
      <c r="B13853">
        <v>412</v>
      </c>
      <c r="C13853">
        <v>2023</v>
      </c>
      <c r="D13853" t="s">
        <v>40</v>
      </c>
      <c r="E13853" t="s">
        <v>2044</v>
      </c>
      <c r="F13853" t="s">
        <v>72</v>
      </c>
      <c r="G13853" t="s">
        <v>1421</v>
      </c>
      <c r="I13853">
        <v>9347</v>
      </c>
      <c r="J13853">
        <v>1085</v>
      </c>
      <c r="K13853">
        <v>110100</v>
      </c>
      <c r="L13853">
        <v>3692</v>
      </c>
      <c r="M13853" t="s">
        <v>2043</v>
      </c>
      <c r="N13853" t="s">
        <v>2046</v>
      </c>
      <c r="O13853" t="s">
        <v>2043</v>
      </c>
      <c r="P13853" t="s">
        <v>2043</v>
      </c>
    </row>
    <row r="13854" spans="1:16" x14ac:dyDescent="0.2">
      <c r="A13854" t="s">
        <v>2289</v>
      </c>
      <c r="B13854">
        <v>413</v>
      </c>
      <c r="C13854">
        <v>2023</v>
      </c>
      <c r="D13854" t="s">
        <v>214</v>
      </c>
      <c r="E13854" t="s">
        <v>920</v>
      </c>
      <c r="F13854" t="s">
        <v>22</v>
      </c>
      <c r="G13854" t="s">
        <v>1403</v>
      </c>
      <c r="H13854">
        <v>18589</v>
      </c>
      <c r="I13854">
        <v>9321</v>
      </c>
      <c r="J13854">
        <v>1057</v>
      </c>
      <c r="K13854">
        <v>38546</v>
      </c>
      <c r="L13854">
        <v>8986</v>
      </c>
      <c r="M13854" t="s">
        <v>2043</v>
      </c>
      <c r="N13854" t="s">
        <v>2043</v>
      </c>
      <c r="O13854" t="s">
        <v>2043</v>
      </c>
      <c r="P13854" t="s">
        <v>2043</v>
      </c>
    </row>
    <row r="13855" spans="1:16" x14ac:dyDescent="0.2">
      <c r="A13855" t="s">
        <v>1216</v>
      </c>
      <c r="B13855">
        <v>414</v>
      </c>
      <c r="C13855">
        <v>2023</v>
      </c>
      <c r="D13855" t="s">
        <v>43</v>
      </c>
      <c r="E13855" t="s">
        <v>2044</v>
      </c>
      <c r="F13855" t="s">
        <v>98</v>
      </c>
      <c r="G13855" t="s">
        <v>1648</v>
      </c>
      <c r="I13855">
        <v>9296</v>
      </c>
      <c r="J13855">
        <v>577</v>
      </c>
      <c r="K13855">
        <v>26598</v>
      </c>
      <c r="L13855">
        <v>5997</v>
      </c>
      <c r="M13855" t="s">
        <v>2043</v>
      </c>
      <c r="N13855" t="s">
        <v>2043</v>
      </c>
      <c r="O13855" t="s">
        <v>2043</v>
      </c>
      <c r="P13855" t="s">
        <v>2043</v>
      </c>
    </row>
    <row r="13856" spans="1:16" x14ac:dyDescent="0.2">
      <c r="A13856" t="s">
        <v>2674</v>
      </c>
      <c r="B13856">
        <v>415</v>
      </c>
      <c r="C13856">
        <v>2023</v>
      </c>
      <c r="D13856" t="s">
        <v>970</v>
      </c>
      <c r="E13856" t="s">
        <v>2045</v>
      </c>
      <c r="F13856" t="s">
        <v>125</v>
      </c>
      <c r="G13856" t="s">
        <v>2675</v>
      </c>
      <c r="H13856">
        <v>1336</v>
      </c>
      <c r="I13856">
        <v>9228</v>
      </c>
      <c r="J13856">
        <v>1287</v>
      </c>
      <c r="K13856">
        <v>11685</v>
      </c>
      <c r="L13856">
        <v>30000</v>
      </c>
      <c r="M13856" t="s">
        <v>2043</v>
      </c>
      <c r="N13856" t="s">
        <v>2043</v>
      </c>
      <c r="O13856" t="s">
        <v>2043</v>
      </c>
      <c r="P13856" t="s">
        <v>2043</v>
      </c>
    </row>
    <row r="13857" spans="1:16" x14ac:dyDescent="0.2">
      <c r="A13857" t="s">
        <v>2721</v>
      </c>
      <c r="B13857">
        <v>416</v>
      </c>
      <c r="C13857">
        <v>2023</v>
      </c>
      <c r="D13857" t="s">
        <v>974</v>
      </c>
      <c r="E13857" t="s">
        <v>2045</v>
      </c>
      <c r="F13857" t="s">
        <v>55</v>
      </c>
      <c r="G13857" t="s">
        <v>1545</v>
      </c>
      <c r="H13857">
        <v>55277</v>
      </c>
      <c r="I13857">
        <v>9212</v>
      </c>
      <c r="J13857">
        <v>3322</v>
      </c>
      <c r="K13857">
        <v>12597</v>
      </c>
      <c r="L13857">
        <v>14140</v>
      </c>
      <c r="M13857" t="s">
        <v>2043</v>
      </c>
      <c r="N13857" t="s">
        <v>2043</v>
      </c>
      <c r="O13857" t="s">
        <v>2043</v>
      </c>
      <c r="P13857" t="s">
        <v>2043</v>
      </c>
    </row>
    <row r="13858" spans="1:16" x14ac:dyDescent="0.2">
      <c r="A13858" t="s">
        <v>2422</v>
      </c>
      <c r="B13858">
        <v>417</v>
      </c>
      <c r="C13858">
        <v>2023</v>
      </c>
      <c r="D13858" t="s">
        <v>118</v>
      </c>
      <c r="E13858" t="s">
        <v>2061</v>
      </c>
      <c r="F13858" t="s">
        <v>28</v>
      </c>
      <c r="G13858" t="s">
        <v>2423</v>
      </c>
      <c r="H13858">
        <v>2383</v>
      </c>
      <c r="I13858">
        <v>9158</v>
      </c>
      <c r="J13858">
        <v>362</v>
      </c>
      <c r="K13858">
        <v>13045</v>
      </c>
      <c r="L13858">
        <v>18785</v>
      </c>
      <c r="M13858" t="s">
        <v>2043</v>
      </c>
      <c r="N13858" t="s">
        <v>2043</v>
      </c>
      <c r="O13858" t="s">
        <v>2046</v>
      </c>
      <c r="P13858" t="s">
        <v>2043</v>
      </c>
    </row>
    <row r="13859" spans="1:16" x14ac:dyDescent="0.2">
      <c r="A13859" t="s">
        <v>2334</v>
      </c>
      <c r="B13859">
        <v>418</v>
      </c>
      <c r="C13859">
        <v>2023</v>
      </c>
      <c r="D13859" t="s">
        <v>970</v>
      </c>
      <c r="E13859" t="s">
        <v>2045</v>
      </c>
      <c r="F13859" t="s">
        <v>44</v>
      </c>
      <c r="G13859" t="s">
        <v>1417</v>
      </c>
      <c r="H13859">
        <v>47917</v>
      </c>
      <c r="I13859">
        <v>9112</v>
      </c>
      <c r="J13859">
        <v>1363</v>
      </c>
      <c r="K13859">
        <v>12814</v>
      </c>
      <c r="L13859">
        <v>20000</v>
      </c>
      <c r="M13859" t="s">
        <v>2043</v>
      </c>
      <c r="N13859" t="s">
        <v>2043</v>
      </c>
      <c r="O13859" t="s">
        <v>2043</v>
      </c>
      <c r="P13859" t="s">
        <v>2043</v>
      </c>
    </row>
    <row r="13860" spans="1:16" x14ac:dyDescent="0.2">
      <c r="A13860" t="s">
        <v>2513</v>
      </c>
      <c r="B13860">
        <v>419</v>
      </c>
      <c r="C13860">
        <v>2023</v>
      </c>
      <c r="D13860" t="s">
        <v>57</v>
      </c>
      <c r="E13860" t="s">
        <v>2044</v>
      </c>
      <c r="F13860" t="s">
        <v>210</v>
      </c>
      <c r="G13860" t="s">
        <v>1526</v>
      </c>
      <c r="H13860">
        <v>14709</v>
      </c>
      <c r="I13860">
        <v>9069</v>
      </c>
      <c r="J13860">
        <v>2073</v>
      </c>
      <c r="K13860">
        <v>226733</v>
      </c>
      <c r="L13860">
        <v>18889</v>
      </c>
      <c r="M13860" t="s">
        <v>2043</v>
      </c>
      <c r="N13860" t="s">
        <v>2043</v>
      </c>
      <c r="O13860" t="s">
        <v>2043</v>
      </c>
      <c r="P13860" t="s">
        <v>2043</v>
      </c>
    </row>
    <row r="13861" spans="1:16" x14ac:dyDescent="0.2">
      <c r="A13861" t="s">
        <v>2774</v>
      </c>
      <c r="B13861">
        <v>420</v>
      </c>
      <c r="C13861">
        <v>2023</v>
      </c>
      <c r="D13861" t="s">
        <v>488</v>
      </c>
      <c r="E13861" t="s">
        <v>920</v>
      </c>
      <c r="F13861" t="s">
        <v>22</v>
      </c>
      <c r="G13861" t="s">
        <v>1403</v>
      </c>
      <c r="H13861">
        <v>18786</v>
      </c>
      <c r="I13861">
        <v>9051</v>
      </c>
      <c r="J13861">
        <v>4065</v>
      </c>
      <c r="K13861">
        <v>20154</v>
      </c>
      <c r="L13861">
        <v>1225</v>
      </c>
      <c r="M13861" t="s">
        <v>2043</v>
      </c>
      <c r="N13861" t="s">
        <v>2043</v>
      </c>
      <c r="O13861" t="s">
        <v>2046</v>
      </c>
      <c r="P13861" t="s">
        <v>2043</v>
      </c>
    </row>
    <row r="13862" spans="1:16" x14ac:dyDescent="0.2">
      <c r="A13862" t="s">
        <v>2393</v>
      </c>
      <c r="B13862">
        <v>421</v>
      </c>
      <c r="C13862">
        <v>2023</v>
      </c>
      <c r="D13862" t="s">
        <v>1103</v>
      </c>
      <c r="E13862" t="s">
        <v>2118</v>
      </c>
      <c r="F13862" t="s">
        <v>53</v>
      </c>
      <c r="G13862" t="s">
        <v>2775</v>
      </c>
      <c r="H13862">
        <v>14513</v>
      </c>
      <c r="I13862">
        <v>9039</v>
      </c>
      <c r="J13862">
        <v>757</v>
      </c>
      <c r="K13862">
        <v>7951</v>
      </c>
      <c r="L13862">
        <v>36000</v>
      </c>
      <c r="M13862" t="s">
        <v>2043</v>
      </c>
      <c r="N13862" t="s">
        <v>2043</v>
      </c>
      <c r="O13862" t="s">
        <v>2043</v>
      </c>
      <c r="P13862" t="s">
        <v>2043</v>
      </c>
    </row>
    <row r="13863" spans="1:16" x14ac:dyDescent="0.2">
      <c r="A13863" t="s">
        <v>2323</v>
      </c>
      <c r="B13863">
        <v>422</v>
      </c>
      <c r="C13863">
        <v>2023</v>
      </c>
      <c r="D13863" t="s">
        <v>283</v>
      </c>
      <c r="E13863" t="s">
        <v>283</v>
      </c>
      <c r="F13863" t="s">
        <v>28</v>
      </c>
      <c r="G13863" t="s">
        <v>1406</v>
      </c>
      <c r="H13863">
        <v>5592</v>
      </c>
      <c r="I13863">
        <v>9024</v>
      </c>
      <c r="J13863">
        <v>200</v>
      </c>
      <c r="K13863">
        <v>11768</v>
      </c>
      <c r="L13863">
        <v>25000</v>
      </c>
      <c r="M13863" t="s">
        <v>2043</v>
      </c>
      <c r="N13863" t="s">
        <v>2043</v>
      </c>
      <c r="O13863" t="s">
        <v>2043</v>
      </c>
      <c r="P13863" t="s">
        <v>2043</v>
      </c>
    </row>
    <row r="13864" spans="1:16" x14ac:dyDescent="0.2">
      <c r="A13864" t="s">
        <v>2753</v>
      </c>
      <c r="B13864">
        <v>423</v>
      </c>
      <c r="C13864">
        <v>2023</v>
      </c>
      <c r="D13864" t="s">
        <v>1164</v>
      </c>
      <c r="E13864" t="s">
        <v>2061</v>
      </c>
      <c r="F13864" t="s">
        <v>33</v>
      </c>
      <c r="G13864" t="s">
        <v>1624</v>
      </c>
      <c r="H13864">
        <v>5993</v>
      </c>
      <c r="I13864">
        <v>8993</v>
      </c>
      <c r="J13864">
        <v>197</v>
      </c>
      <c r="K13864">
        <v>9219</v>
      </c>
      <c r="L13864">
        <v>112000</v>
      </c>
      <c r="M13864" t="s">
        <v>2043</v>
      </c>
      <c r="N13864" t="s">
        <v>2043</v>
      </c>
      <c r="O13864" t="s">
        <v>2043</v>
      </c>
      <c r="P13864" t="s">
        <v>2043</v>
      </c>
    </row>
    <row r="13865" spans="1:16" x14ac:dyDescent="0.2">
      <c r="A13865" t="s">
        <v>2680</v>
      </c>
      <c r="B13865">
        <v>424</v>
      </c>
      <c r="C13865">
        <v>2023</v>
      </c>
      <c r="D13865" t="s">
        <v>686</v>
      </c>
      <c r="E13865" t="s">
        <v>2061</v>
      </c>
      <c r="F13865" t="s">
        <v>72</v>
      </c>
      <c r="G13865" t="s">
        <v>2611</v>
      </c>
      <c r="H13865">
        <v>6304</v>
      </c>
      <c r="I13865">
        <v>8987</v>
      </c>
      <c r="J13865">
        <v>447</v>
      </c>
      <c r="K13865">
        <v>5218</v>
      </c>
      <c r="L13865">
        <v>16200</v>
      </c>
      <c r="M13865" t="s">
        <v>2043</v>
      </c>
      <c r="N13865" t="s">
        <v>2043</v>
      </c>
      <c r="O13865" t="s">
        <v>2043</v>
      </c>
      <c r="P13865" t="s">
        <v>2043</v>
      </c>
    </row>
    <row r="13866" spans="1:16" x14ac:dyDescent="0.2">
      <c r="A13866" t="s">
        <v>2706</v>
      </c>
      <c r="B13866">
        <v>425</v>
      </c>
      <c r="C13866">
        <v>2023</v>
      </c>
      <c r="D13866" t="s">
        <v>1359</v>
      </c>
      <c r="E13866" t="s">
        <v>2143</v>
      </c>
      <c r="F13866" t="s">
        <v>86</v>
      </c>
      <c r="G13866" t="s">
        <v>1412</v>
      </c>
      <c r="H13866">
        <v>27761</v>
      </c>
      <c r="I13866">
        <v>8976</v>
      </c>
      <c r="J13866">
        <v>112</v>
      </c>
      <c r="K13866">
        <v>44809</v>
      </c>
      <c r="L13866">
        <v>25000</v>
      </c>
      <c r="M13866" t="s">
        <v>2043</v>
      </c>
      <c r="N13866" t="s">
        <v>2043</v>
      </c>
      <c r="O13866" t="s">
        <v>2043</v>
      </c>
      <c r="P13866" t="s">
        <v>2043</v>
      </c>
    </row>
    <row r="13867" spans="1:16" x14ac:dyDescent="0.2">
      <c r="A13867" t="s">
        <v>2480</v>
      </c>
      <c r="B13867">
        <v>426</v>
      </c>
      <c r="C13867">
        <v>2023</v>
      </c>
      <c r="D13867" t="s">
        <v>166</v>
      </c>
      <c r="E13867" t="s">
        <v>2118</v>
      </c>
      <c r="F13867" t="s">
        <v>98</v>
      </c>
      <c r="G13867" t="s">
        <v>1499</v>
      </c>
      <c r="H13867">
        <v>2607</v>
      </c>
      <c r="I13867">
        <v>8961</v>
      </c>
      <c r="J13867">
        <v>182</v>
      </c>
      <c r="K13867">
        <v>6015</v>
      </c>
      <c r="L13867">
        <v>11550</v>
      </c>
      <c r="M13867" t="s">
        <v>2043</v>
      </c>
      <c r="N13867" t="s">
        <v>2043</v>
      </c>
      <c r="O13867" t="s">
        <v>2043</v>
      </c>
      <c r="P13867" t="s">
        <v>2043</v>
      </c>
    </row>
    <row r="13868" spans="1:16" x14ac:dyDescent="0.2">
      <c r="A13868" t="s">
        <v>2712</v>
      </c>
      <c r="B13868">
        <v>427</v>
      </c>
      <c r="C13868">
        <v>2023</v>
      </c>
      <c r="D13868" t="s">
        <v>100</v>
      </c>
      <c r="E13868" t="s">
        <v>112</v>
      </c>
      <c r="F13868" t="s">
        <v>146</v>
      </c>
      <c r="G13868" t="s">
        <v>1465</v>
      </c>
      <c r="H13868">
        <v>81002</v>
      </c>
      <c r="I13868">
        <v>8931</v>
      </c>
      <c r="J13868">
        <v>3322</v>
      </c>
      <c r="K13868">
        <v>18151</v>
      </c>
      <c r="L13868">
        <v>4800</v>
      </c>
      <c r="M13868" t="s">
        <v>2043</v>
      </c>
      <c r="N13868" t="s">
        <v>2046</v>
      </c>
      <c r="O13868" t="s">
        <v>2043</v>
      </c>
      <c r="P13868" t="s">
        <v>2043</v>
      </c>
    </row>
    <row r="13869" spans="1:16" x14ac:dyDescent="0.2">
      <c r="A13869" t="s">
        <v>2357</v>
      </c>
      <c r="B13869">
        <v>428</v>
      </c>
      <c r="C13869">
        <v>2023</v>
      </c>
      <c r="D13869" t="s">
        <v>166</v>
      </c>
      <c r="E13869" t="s">
        <v>2118</v>
      </c>
      <c r="F13869" t="s">
        <v>22</v>
      </c>
      <c r="G13869" t="s">
        <v>1400</v>
      </c>
      <c r="H13869">
        <v>5727</v>
      </c>
      <c r="I13869">
        <v>8914</v>
      </c>
      <c r="J13869">
        <v>1217</v>
      </c>
      <c r="K13869">
        <v>6237</v>
      </c>
      <c r="L13869">
        <v>12483</v>
      </c>
      <c r="M13869" t="s">
        <v>2043</v>
      </c>
      <c r="N13869" t="s">
        <v>2046</v>
      </c>
      <c r="O13869" t="s">
        <v>2043</v>
      </c>
      <c r="P13869" t="s">
        <v>2043</v>
      </c>
    </row>
    <row r="13870" spans="1:16" x14ac:dyDescent="0.2">
      <c r="A13870" t="s">
        <v>2288</v>
      </c>
      <c r="B13870">
        <v>429</v>
      </c>
      <c r="C13870">
        <v>2023</v>
      </c>
      <c r="D13870" t="s">
        <v>17</v>
      </c>
      <c r="E13870" t="s">
        <v>17</v>
      </c>
      <c r="F13870" t="s">
        <v>18</v>
      </c>
      <c r="G13870" t="s">
        <v>1605</v>
      </c>
      <c r="H13870">
        <v>8013</v>
      </c>
      <c r="I13870">
        <v>8842</v>
      </c>
      <c r="J13870">
        <v>423</v>
      </c>
      <c r="K13870">
        <v>7717</v>
      </c>
      <c r="L13870">
        <v>65300</v>
      </c>
      <c r="M13870" t="s">
        <v>2043</v>
      </c>
      <c r="N13870" t="s">
        <v>2043</v>
      </c>
      <c r="O13870" t="s">
        <v>2043</v>
      </c>
      <c r="P13870" t="s">
        <v>2043</v>
      </c>
    </row>
    <row r="13871" spans="1:16" x14ac:dyDescent="0.2">
      <c r="A13871" t="s">
        <v>2495</v>
      </c>
      <c r="B13871">
        <v>430</v>
      </c>
      <c r="C13871">
        <v>2023</v>
      </c>
      <c r="D13871" t="s">
        <v>108</v>
      </c>
      <c r="E13871" t="s">
        <v>2055</v>
      </c>
      <c r="F13871" t="s">
        <v>28</v>
      </c>
      <c r="G13871" t="s">
        <v>2496</v>
      </c>
      <c r="H13871">
        <v>41688</v>
      </c>
      <c r="I13871">
        <v>8821</v>
      </c>
      <c r="J13871">
        <v>40</v>
      </c>
      <c r="K13871">
        <v>25856</v>
      </c>
      <c r="L13871">
        <v>10000</v>
      </c>
      <c r="M13871" t="s">
        <v>2043</v>
      </c>
      <c r="N13871" t="s">
        <v>2043</v>
      </c>
      <c r="O13871" t="s">
        <v>2043</v>
      </c>
      <c r="P13871" t="s">
        <v>2043</v>
      </c>
    </row>
    <row r="13872" spans="1:16" x14ac:dyDescent="0.2">
      <c r="A13872" t="s">
        <v>2262</v>
      </c>
      <c r="B13872">
        <v>431</v>
      </c>
      <c r="C13872">
        <v>2023</v>
      </c>
      <c r="D13872" t="s">
        <v>230</v>
      </c>
      <c r="E13872" t="s">
        <v>2114</v>
      </c>
      <c r="F13872" t="s">
        <v>35</v>
      </c>
      <c r="G13872" t="s">
        <v>1431</v>
      </c>
      <c r="H13872">
        <v>37535</v>
      </c>
      <c r="I13872">
        <v>8773</v>
      </c>
      <c r="J13872">
        <v>1255</v>
      </c>
      <c r="K13872">
        <v>15512</v>
      </c>
      <c r="L13872">
        <v>159000</v>
      </c>
      <c r="M13872" t="s">
        <v>2043</v>
      </c>
      <c r="N13872" t="s">
        <v>2043</v>
      </c>
      <c r="O13872" t="s">
        <v>2046</v>
      </c>
      <c r="P13872" t="s">
        <v>2043</v>
      </c>
    </row>
    <row r="13873" spans="1:16" x14ac:dyDescent="0.2">
      <c r="A13873" t="s">
        <v>2354</v>
      </c>
      <c r="B13873">
        <v>432</v>
      </c>
      <c r="C13873">
        <v>2023</v>
      </c>
      <c r="D13873" t="s">
        <v>1838</v>
      </c>
      <c r="E13873" t="s">
        <v>2042</v>
      </c>
      <c r="F13873" t="s">
        <v>28</v>
      </c>
      <c r="G13873" t="s">
        <v>1406</v>
      </c>
      <c r="H13873">
        <v>3708</v>
      </c>
      <c r="I13873">
        <v>8759</v>
      </c>
      <c r="J13873">
        <v>342</v>
      </c>
      <c r="K13873">
        <v>7907</v>
      </c>
      <c r="L13873">
        <v>31040</v>
      </c>
      <c r="M13873" t="s">
        <v>2043</v>
      </c>
      <c r="N13873" t="s">
        <v>2046</v>
      </c>
      <c r="O13873" t="s">
        <v>2043</v>
      </c>
      <c r="P13873" t="s">
        <v>2043</v>
      </c>
    </row>
    <row r="13874" spans="1:16" x14ac:dyDescent="0.2">
      <c r="A13874" t="s">
        <v>2246</v>
      </c>
      <c r="B13874">
        <v>433</v>
      </c>
      <c r="C13874">
        <v>2023</v>
      </c>
      <c r="D13874" t="s">
        <v>46</v>
      </c>
      <c r="E13874" t="s">
        <v>46</v>
      </c>
      <c r="F13874" t="s">
        <v>22</v>
      </c>
      <c r="G13874" t="s">
        <v>1538</v>
      </c>
      <c r="H13874">
        <v>5025</v>
      </c>
      <c r="I13874">
        <v>8715</v>
      </c>
      <c r="J13874">
        <v>460</v>
      </c>
      <c r="K13874">
        <v>8220</v>
      </c>
      <c r="L13874">
        <v>7000</v>
      </c>
      <c r="M13874" t="s">
        <v>2043</v>
      </c>
      <c r="N13874" t="s">
        <v>2043</v>
      </c>
      <c r="O13874" t="s">
        <v>2043</v>
      </c>
      <c r="P13874" t="s">
        <v>2043</v>
      </c>
    </row>
    <row r="13875" spans="1:16" x14ac:dyDescent="0.2">
      <c r="A13875" t="s">
        <v>2523</v>
      </c>
      <c r="B13875">
        <v>434</v>
      </c>
      <c r="C13875">
        <v>2023</v>
      </c>
      <c r="D13875" t="s">
        <v>1838</v>
      </c>
      <c r="E13875" t="s">
        <v>2042</v>
      </c>
      <c r="F13875" t="s">
        <v>41</v>
      </c>
      <c r="G13875" t="s">
        <v>1804</v>
      </c>
      <c r="H13875">
        <v>13123</v>
      </c>
      <c r="I13875">
        <v>8703</v>
      </c>
      <c r="J13875">
        <v>230</v>
      </c>
      <c r="K13875">
        <v>7270</v>
      </c>
      <c r="L13875">
        <v>38018</v>
      </c>
      <c r="M13875" t="s">
        <v>2043</v>
      </c>
      <c r="N13875" t="s">
        <v>2043</v>
      </c>
      <c r="O13875" t="s">
        <v>2043</v>
      </c>
      <c r="P13875" t="s">
        <v>2043</v>
      </c>
    </row>
    <row r="13876" spans="1:16" x14ac:dyDescent="0.2">
      <c r="A13876" t="s">
        <v>2485</v>
      </c>
      <c r="B13876">
        <v>435</v>
      </c>
      <c r="C13876">
        <v>2023</v>
      </c>
      <c r="D13876" t="s">
        <v>350</v>
      </c>
      <c r="E13876" t="s">
        <v>2042</v>
      </c>
      <c r="F13876" t="s">
        <v>177</v>
      </c>
      <c r="G13876" t="s">
        <v>2486</v>
      </c>
      <c r="H13876">
        <v>5252</v>
      </c>
      <c r="I13876">
        <v>8685</v>
      </c>
      <c r="J13876">
        <v>2059</v>
      </c>
      <c r="K13876">
        <v>22497</v>
      </c>
      <c r="L13876">
        <v>25000</v>
      </c>
      <c r="M13876" t="s">
        <v>2043</v>
      </c>
      <c r="N13876" t="s">
        <v>2043</v>
      </c>
      <c r="O13876" t="s">
        <v>2043</v>
      </c>
      <c r="P13876" t="s">
        <v>2043</v>
      </c>
    </row>
    <row r="13877" spans="1:16" x14ac:dyDescent="0.2">
      <c r="A13877" t="s">
        <v>368</v>
      </c>
      <c r="B13877">
        <v>436</v>
      </c>
      <c r="C13877">
        <v>2023</v>
      </c>
      <c r="D13877" t="s">
        <v>1104</v>
      </c>
      <c r="E13877" t="s">
        <v>2054</v>
      </c>
      <c r="F13877" t="s">
        <v>18</v>
      </c>
      <c r="G13877" t="s">
        <v>1520</v>
      </c>
      <c r="H13877">
        <v>11207</v>
      </c>
      <c r="I13877">
        <v>8680</v>
      </c>
      <c r="J13877">
        <v>844</v>
      </c>
      <c r="K13877">
        <v>5187</v>
      </c>
      <c r="L13877">
        <v>19000</v>
      </c>
      <c r="M13877" t="s">
        <v>2043</v>
      </c>
      <c r="N13877" t="s">
        <v>2043</v>
      </c>
      <c r="O13877" t="s">
        <v>2043</v>
      </c>
      <c r="P13877" t="s">
        <v>2043</v>
      </c>
    </row>
    <row r="13878" spans="1:16" x14ac:dyDescent="0.2">
      <c r="A13878" t="s">
        <v>2640</v>
      </c>
      <c r="B13878">
        <v>437</v>
      </c>
      <c r="C13878">
        <v>2023</v>
      </c>
      <c r="D13878" t="s">
        <v>1830</v>
      </c>
      <c r="E13878" t="s">
        <v>2042</v>
      </c>
      <c r="F13878" t="s">
        <v>55</v>
      </c>
      <c r="G13878" t="s">
        <v>1413</v>
      </c>
      <c r="H13878">
        <v>8057</v>
      </c>
      <c r="I13878">
        <v>8674</v>
      </c>
      <c r="J13878">
        <v>1128</v>
      </c>
      <c r="K13878">
        <v>4663</v>
      </c>
      <c r="L13878">
        <v>16800</v>
      </c>
      <c r="M13878" t="s">
        <v>2043</v>
      </c>
      <c r="N13878" t="s">
        <v>2046</v>
      </c>
      <c r="O13878" t="s">
        <v>2043</v>
      </c>
      <c r="P13878" t="s">
        <v>2043</v>
      </c>
    </row>
    <row r="13879" spans="1:16" x14ac:dyDescent="0.2">
      <c r="A13879" t="s">
        <v>2717</v>
      </c>
      <c r="B13879">
        <v>438</v>
      </c>
      <c r="C13879">
        <v>2023</v>
      </c>
      <c r="D13879" t="s">
        <v>60</v>
      </c>
      <c r="E13879" t="s">
        <v>2114</v>
      </c>
      <c r="F13879" t="s">
        <v>55</v>
      </c>
      <c r="G13879" t="s">
        <v>1634</v>
      </c>
      <c r="H13879">
        <v>47186</v>
      </c>
      <c r="I13879">
        <v>8635</v>
      </c>
      <c r="J13879">
        <v>899</v>
      </c>
      <c r="K13879">
        <v>6928</v>
      </c>
      <c r="L13879">
        <v>104958</v>
      </c>
      <c r="M13879" t="s">
        <v>2043</v>
      </c>
      <c r="N13879" t="s">
        <v>2043</v>
      </c>
      <c r="O13879" t="s">
        <v>2043</v>
      </c>
      <c r="P13879" t="s">
        <v>2043</v>
      </c>
    </row>
    <row r="13880" spans="1:16" x14ac:dyDescent="0.2">
      <c r="A13880" t="s">
        <v>2679</v>
      </c>
      <c r="B13880">
        <v>439</v>
      </c>
      <c r="C13880">
        <v>2023</v>
      </c>
      <c r="D13880" t="s">
        <v>57</v>
      </c>
      <c r="E13880" t="s">
        <v>2044</v>
      </c>
      <c r="F13880" t="s">
        <v>28</v>
      </c>
      <c r="G13880" t="s">
        <v>1667</v>
      </c>
      <c r="H13880">
        <v>20093</v>
      </c>
      <c r="I13880">
        <v>8604</v>
      </c>
      <c r="J13880">
        <v>1992</v>
      </c>
      <c r="K13880">
        <v>200730</v>
      </c>
      <c r="L13880">
        <v>22509</v>
      </c>
      <c r="M13880" t="s">
        <v>2043</v>
      </c>
      <c r="N13880" t="s">
        <v>2043</v>
      </c>
      <c r="O13880" t="s">
        <v>2046</v>
      </c>
      <c r="P13880" t="s">
        <v>2043</v>
      </c>
    </row>
    <row r="13881" spans="1:16" x14ac:dyDescent="0.2">
      <c r="A13881" t="s">
        <v>2720</v>
      </c>
      <c r="B13881">
        <v>440</v>
      </c>
      <c r="C13881">
        <v>2023</v>
      </c>
      <c r="D13881" t="s">
        <v>609</v>
      </c>
      <c r="E13881" t="s">
        <v>2044</v>
      </c>
      <c r="F13881" t="s">
        <v>55</v>
      </c>
      <c r="G13881" t="s">
        <v>1530</v>
      </c>
      <c r="H13881">
        <v>15914</v>
      </c>
      <c r="I13881">
        <v>8601</v>
      </c>
      <c r="J13881">
        <v>846</v>
      </c>
      <c r="K13881">
        <v>9482</v>
      </c>
      <c r="L13881">
        <v>6415</v>
      </c>
      <c r="M13881" t="s">
        <v>2043</v>
      </c>
      <c r="N13881" t="s">
        <v>2043</v>
      </c>
      <c r="O13881" t="s">
        <v>2043</v>
      </c>
      <c r="P13881" t="s">
        <v>2043</v>
      </c>
    </row>
    <row r="13882" spans="1:16" x14ac:dyDescent="0.2">
      <c r="A13882" t="s">
        <v>2353</v>
      </c>
      <c r="B13882">
        <v>441</v>
      </c>
      <c r="C13882">
        <v>2023</v>
      </c>
      <c r="D13882" t="s">
        <v>214</v>
      </c>
      <c r="E13882" t="s">
        <v>920</v>
      </c>
      <c r="F13882" t="s">
        <v>18</v>
      </c>
      <c r="G13882" t="s">
        <v>1588</v>
      </c>
      <c r="H13882">
        <v>17902</v>
      </c>
      <c r="I13882">
        <v>8596</v>
      </c>
      <c r="J13882">
        <v>837</v>
      </c>
      <c r="K13882">
        <v>31353</v>
      </c>
      <c r="L13882">
        <v>8817</v>
      </c>
      <c r="M13882" t="s">
        <v>2043</v>
      </c>
      <c r="N13882" t="s">
        <v>2043</v>
      </c>
      <c r="O13882" t="s">
        <v>2043</v>
      </c>
      <c r="P13882" t="s">
        <v>2043</v>
      </c>
    </row>
    <row r="13883" spans="1:16" x14ac:dyDescent="0.2">
      <c r="A13883" t="s">
        <v>2313</v>
      </c>
      <c r="B13883">
        <v>442</v>
      </c>
      <c r="C13883">
        <v>2023</v>
      </c>
      <c r="D13883" t="s">
        <v>980</v>
      </c>
      <c r="E13883" t="s">
        <v>2055</v>
      </c>
      <c r="F13883" t="s">
        <v>41</v>
      </c>
      <c r="G13883" t="s">
        <v>1574</v>
      </c>
      <c r="H13883">
        <v>16465</v>
      </c>
      <c r="I13883">
        <v>8562</v>
      </c>
      <c r="J13883">
        <v>757</v>
      </c>
      <c r="K13883">
        <v>11892</v>
      </c>
      <c r="L13883">
        <v>14700</v>
      </c>
      <c r="M13883" t="s">
        <v>2043</v>
      </c>
      <c r="N13883" t="s">
        <v>2043</v>
      </c>
      <c r="O13883" t="s">
        <v>2043</v>
      </c>
      <c r="P13883" t="s">
        <v>2043</v>
      </c>
    </row>
    <row r="13884" spans="1:16" x14ac:dyDescent="0.2">
      <c r="A13884" t="s">
        <v>2506</v>
      </c>
      <c r="B13884">
        <v>443</v>
      </c>
      <c r="C13884">
        <v>2023</v>
      </c>
      <c r="D13884" t="s">
        <v>79</v>
      </c>
      <c r="E13884" t="s">
        <v>2044</v>
      </c>
      <c r="F13884" t="s">
        <v>44</v>
      </c>
      <c r="G13884" t="s">
        <v>2594</v>
      </c>
      <c r="H13884">
        <v>40955</v>
      </c>
      <c r="I13884">
        <v>8551</v>
      </c>
      <c r="J13884">
        <v>1114</v>
      </c>
      <c r="K13884">
        <v>38908</v>
      </c>
      <c r="L13884">
        <v>43640</v>
      </c>
      <c r="M13884" t="s">
        <v>2043</v>
      </c>
      <c r="N13884" t="s">
        <v>2043</v>
      </c>
      <c r="O13884" t="s">
        <v>2043</v>
      </c>
      <c r="P13884" t="s">
        <v>2043</v>
      </c>
    </row>
    <row r="13885" spans="1:16" x14ac:dyDescent="0.2">
      <c r="A13885" t="s">
        <v>2678</v>
      </c>
      <c r="B13885">
        <v>444</v>
      </c>
      <c r="C13885">
        <v>2023</v>
      </c>
      <c r="D13885" t="s">
        <v>79</v>
      </c>
      <c r="E13885" t="s">
        <v>2044</v>
      </c>
      <c r="F13885" t="s">
        <v>28</v>
      </c>
      <c r="G13885" t="s">
        <v>1406</v>
      </c>
      <c r="H13885">
        <v>62048</v>
      </c>
      <c r="I13885">
        <v>8518</v>
      </c>
      <c r="J13885">
        <v>1748</v>
      </c>
      <c r="K13885">
        <v>42524</v>
      </c>
      <c r="L13885">
        <v>4695</v>
      </c>
      <c r="M13885" t="s">
        <v>2046</v>
      </c>
      <c r="N13885" t="s">
        <v>2043</v>
      </c>
      <c r="O13885" t="s">
        <v>2043</v>
      </c>
      <c r="P13885" t="s">
        <v>2043</v>
      </c>
    </row>
    <row r="13886" spans="1:16" x14ac:dyDescent="0.2">
      <c r="A13886" t="s">
        <v>2318</v>
      </c>
      <c r="B13886">
        <v>445</v>
      </c>
      <c r="C13886">
        <v>2023</v>
      </c>
      <c r="D13886" t="s">
        <v>1727</v>
      </c>
      <c r="E13886" t="s">
        <v>2064</v>
      </c>
      <c r="F13886" t="s">
        <v>44</v>
      </c>
      <c r="G13886" t="s">
        <v>1488</v>
      </c>
      <c r="H13886">
        <v>21237</v>
      </c>
      <c r="I13886">
        <v>8508</v>
      </c>
      <c r="J13886">
        <v>1065</v>
      </c>
      <c r="K13886">
        <v>10897</v>
      </c>
      <c r="L13886">
        <v>25000</v>
      </c>
      <c r="M13886" t="s">
        <v>2043</v>
      </c>
      <c r="N13886" t="s">
        <v>2043</v>
      </c>
      <c r="O13886" t="s">
        <v>2043</v>
      </c>
      <c r="P13886" t="s">
        <v>2043</v>
      </c>
    </row>
    <row r="13887" spans="1:16" x14ac:dyDescent="0.2">
      <c r="A13887" t="s">
        <v>2666</v>
      </c>
      <c r="B13887">
        <v>446</v>
      </c>
      <c r="C13887">
        <v>2023</v>
      </c>
      <c r="D13887" t="s">
        <v>1830</v>
      </c>
      <c r="E13887" t="s">
        <v>2042</v>
      </c>
      <c r="F13887" t="s">
        <v>177</v>
      </c>
      <c r="G13887" t="s">
        <v>1729</v>
      </c>
      <c r="H13887">
        <v>1806</v>
      </c>
      <c r="I13887">
        <v>8491</v>
      </c>
      <c r="J13887">
        <v>166</v>
      </c>
      <c r="K13887">
        <v>4149</v>
      </c>
      <c r="L13887">
        <v>25000</v>
      </c>
      <c r="M13887" t="s">
        <v>2043</v>
      </c>
      <c r="N13887" t="s">
        <v>2043</v>
      </c>
      <c r="O13887" t="s">
        <v>2043</v>
      </c>
      <c r="P13887" t="s">
        <v>2043</v>
      </c>
    </row>
    <row r="13888" spans="1:16" x14ac:dyDescent="0.2">
      <c r="A13888" t="s">
        <v>2419</v>
      </c>
      <c r="B13888">
        <v>447</v>
      </c>
      <c r="C13888">
        <v>2023</v>
      </c>
      <c r="D13888" t="s">
        <v>1103</v>
      </c>
      <c r="E13888" t="s">
        <v>2118</v>
      </c>
      <c r="F13888" t="s">
        <v>44</v>
      </c>
      <c r="G13888" t="s">
        <v>1608</v>
      </c>
      <c r="H13888">
        <v>12479</v>
      </c>
      <c r="I13888">
        <v>8478</v>
      </c>
      <c r="J13888">
        <v>1030</v>
      </c>
      <c r="K13888">
        <v>8004</v>
      </c>
      <c r="L13888">
        <v>15100</v>
      </c>
      <c r="M13888" t="s">
        <v>2043</v>
      </c>
      <c r="N13888" t="s">
        <v>2043</v>
      </c>
      <c r="O13888" t="s">
        <v>2043</v>
      </c>
      <c r="P13888" t="s">
        <v>2043</v>
      </c>
    </row>
    <row r="13889" spans="1:16" x14ac:dyDescent="0.2">
      <c r="A13889" t="s">
        <v>2623</v>
      </c>
      <c r="B13889">
        <v>448</v>
      </c>
      <c r="C13889">
        <v>2023</v>
      </c>
      <c r="D13889" t="s">
        <v>97</v>
      </c>
      <c r="E13889" t="s">
        <v>2044</v>
      </c>
      <c r="F13889" t="s">
        <v>125</v>
      </c>
      <c r="G13889" t="s">
        <v>1407</v>
      </c>
      <c r="H13889">
        <v>2986</v>
      </c>
      <c r="I13889">
        <v>8473</v>
      </c>
      <c r="J13889">
        <v>5</v>
      </c>
      <c r="K13889">
        <v>225580</v>
      </c>
      <c r="L13889">
        <v>1500</v>
      </c>
      <c r="M13889" t="s">
        <v>2043</v>
      </c>
      <c r="N13889" t="s">
        <v>2043</v>
      </c>
      <c r="O13889" t="s">
        <v>2043</v>
      </c>
      <c r="P13889" t="s">
        <v>2043</v>
      </c>
    </row>
    <row r="13890" spans="1:16" x14ac:dyDescent="0.2">
      <c r="A13890" t="s">
        <v>2630</v>
      </c>
      <c r="B13890">
        <v>449</v>
      </c>
      <c r="C13890">
        <v>2023</v>
      </c>
      <c r="D13890" t="s">
        <v>998</v>
      </c>
      <c r="E13890" t="s">
        <v>115</v>
      </c>
      <c r="F13890" t="s">
        <v>35</v>
      </c>
      <c r="G13890" t="s">
        <v>2631</v>
      </c>
      <c r="H13890">
        <v>3781</v>
      </c>
      <c r="I13890">
        <v>8430</v>
      </c>
      <c r="J13890">
        <v>458</v>
      </c>
      <c r="K13890">
        <v>6004</v>
      </c>
      <c r="L13890">
        <v>7478</v>
      </c>
      <c r="M13890" t="s">
        <v>2043</v>
      </c>
      <c r="N13890" t="s">
        <v>2043</v>
      </c>
      <c r="O13890" t="s">
        <v>2043</v>
      </c>
      <c r="P13890" t="s">
        <v>2043</v>
      </c>
    </row>
    <row r="13891" spans="1:16" x14ac:dyDescent="0.2">
      <c r="A13891" t="s">
        <v>2776</v>
      </c>
      <c r="B13891">
        <v>450</v>
      </c>
      <c r="C13891">
        <v>2023</v>
      </c>
      <c r="D13891" t="s">
        <v>1363</v>
      </c>
      <c r="E13891" t="s">
        <v>2045</v>
      </c>
      <c r="F13891" t="s">
        <v>55</v>
      </c>
      <c r="G13891" t="s">
        <v>1413</v>
      </c>
      <c r="H13891">
        <v>79682</v>
      </c>
      <c r="I13891">
        <v>8399</v>
      </c>
      <c r="J13891">
        <v>1893</v>
      </c>
      <c r="K13891">
        <v>16038</v>
      </c>
      <c r="L13891">
        <v>6811</v>
      </c>
      <c r="M13891" t="s">
        <v>2046</v>
      </c>
      <c r="N13891" t="s">
        <v>2043</v>
      </c>
      <c r="O13891" t="s">
        <v>2046</v>
      </c>
      <c r="P13891" t="s">
        <v>2043</v>
      </c>
    </row>
    <row r="13892" spans="1:16" x14ac:dyDescent="0.2">
      <c r="A13892" t="s">
        <v>2737</v>
      </c>
      <c r="B13892">
        <v>451</v>
      </c>
      <c r="C13892">
        <v>2023</v>
      </c>
      <c r="D13892" t="s">
        <v>998</v>
      </c>
      <c r="E13892" t="s">
        <v>115</v>
      </c>
      <c r="F13892" t="s">
        <v>168</v>
      </c>
      <c r="G13892" t="s">
        <v>1614</v>
      </c>
      <c r="H13892">
        <v>2506</v>
      </c>
      <c r="I13892">
        <v>8387</v>
      </c>
      <c r="J13892">
        <v>858</v>
      </c>
      <c r="K13892">
        <v>3241</v>
      </c>
      <c r="L13892">
        <v>6840</v>
      </c>
      <c r="M13892" t="s">
        <v>2043</v>
      </c>
      <c r="N13892" t="s">
        <v>2043</v>
      </c>
      <c r="O13892" t="s">
        <v>2043</v>
      </c>
      <c r="P13892" t="s">
        <v>2043</v>
      </c>
    </row>
    <row r="13893" spans="1:16" x14ac:dyDescent="0.2">
      <c r="A13893" t="s">
        <v>2445</v>
      </c>
      <c r="B13893">
        <v>452</v>
      </c>
      <c r="C13893">
        <v>2023</v>
      </c>
      <c r="D13893" t="s">
        <v>1353</v>
      </c>
      <c r="E13893" t="s">
        <v>2045</v>
      </c>
      <c r="F13893" t="s">
        <v>35</v>
      </c>
      <c r="G13893" t="s">
        <v>1431</v>
      </c>
      <c r="H13893">
        <v>12261</v>
      </c>
      <c r="I13893">
        <v>8364</v>
      </c>
      <c r="J13893">
        <v>467</v>
      </c>
      <c r="K13893">
        <v>6026</v>
      </c>
      <c r="L13893">
        <v>29300</v>
      </c>
      <c r="M13893" t="s">
        <v>2043</v>
      </c>
      <c r="N13893" t="s">
        <v>2043</v>
      </c>
      <c r="O13893" t="s">
        <v>2043</v>
      </c>
      <c r="P13893" t="s">
        <v>2043</v>
      </c>
    </row>
    <row r="13894" spans="1:16" x14ac:dyDescent="0.2">
      <c r="A13894" t="s">
        <v>2676</v>
      </c>
      <c r="B13894">
        <v>453</v>
      </c>
      <c r="C13894">
        <v>2023</v>
      </c>
      <c r="D13894" t="s">
        <v>1727</v>
      </c>
      <c r="E13894" t="s">
        <v>2064</v>
      </c>
      <c r="F13894" t="s">
        <v>98</v>
      </c>
      <c r="G13894" t="s">
        <v>1499</v>
      </c>
      <c r="H13894">
        <v>18226</v>
      </c>
      <c r="I13894">
        <v>8362</v>
      </c>
      <c r="J13894">
        <v>633</v>
      </c>
      <c r="K13894">
        <v>18516</v>
      </c>
      <c r="L13894">
        <v>27000</v>
      </c>
      <c r="M13894" t="s">
        <v>2043</v>
      </c>
      <c r="N13894" t="s">
        <v>2043</v>
      </c>
      <c r="O13894" t="s">
        <v>2043</v>
      </c>
      <c r="P13894" t="s">
        <v>2043</v>
      </c>
    </row>
    <row r="13895" spans="1:16" x14ac:dyDescent="0.2">
      <c r="A13895" t="s">
        <v>2609</v>
      </c>
      <c r="B13895">
        <v>454</v>
      </c>
      <c r="C13895">
        <v>2023</v>
      </c>
      <c r="D13895" t="s">
        <v>974</v>
      </c>
      <c r="E13895" t="s">
        <v>2045</v>
      </c>
      <c r="F13895" t="s">
        <v>398</v>
      </c>
      <c r="G13895" t="s">
        <v>2603</v>
      </c>
      <c r="H13895">
        <v>35560</v>
      </c>
      <c r="I13895">
        <v>8326</v>
      </c>
      <c r="J13895">
        <v>1902</v>
      </c>
      <c r="K13895">
        <v>11979</v>
      </c>
      <c r="L13895">
        <v>31055</v>
      </c>
      <c r="M13895" t="s">
        <v>2043</v>
      </c>
      <c r="N13895" t="s">
        <v>2043</v>
      </c>
      <c r="O13895" t="s">
        <v>2043</v>
      </c>
      <c r="P13895" t="s">
        <v>2043</v>
      </c>
    </row>
    <row r="13896" spans="1:16" x14ac:dyDescent="0.2">
      <c r="A13896" t="s">
        <v>1697</v>
      </c>
      <c r="B13896">
        <v>455</v>
      </c>
      <c r="C13896">
        <v>2023</v>
      </c>
      <c r="D13896" t="s">
        <v>1722</v>
      </c>
      <c r="E13896" t="s">
        <v>2064</v>
      </c>
      <c r="F13896" t="s">
        <v>187</v>
      </c>
      <c r="G13896" t="s">
        <v>1697</v>
      </c>
      <c r="H13896">
        <v>5445</v>
      </c>
      <c r="I13896">
        <v>8282</v>
      </c>
      <c r="J13896">
        <v>174</v>
      </c>
      <c r="K13896">
        <v>7729</v>
      </c>
      <c r="L13896">
        <v>15000</v>
      </c>
      <c r="M13896" t="s">
        <v>2043</v>
      </c>
      <c r="N13896" t="s">
        <v>2043</v>
      </c>
      <c r="O13896" t="s">
        <v>2043</v>
      </c>
      <c r="P13896" t="s">
        <v>2043</v>
      </c>
    </row>
    <row r="13897" spans="1:16" x14ac:dyDescent="0.2">
      <c r="A13897" t="s">
        <v>2306</v>
      </c>
      <c r="B13897">
        <v>456</v>
      </c>
      <c r="C13897">
        <v>2023</v>
      </c>
      <c r="D13897" t="s">
        <v>609</v>
      </c>
      <c r="E13897" t="s">
        <v>2044</v>
      </c>
      <c r="F13897" t="s">
        <v>55</v>
      </c>
      <c r="G13897" t="s">
        <v>1641</v>
      </c>
      <c r="H13897">
        <v>13480</v>
      </c>
      <c r="I13897">
        <v>8275</v>
      </c>
      <c r="J13897">
        <v>1292</v>
      </c>
      <c r="K13897">
        <v>28061</v>
      </c>
      <c r="L13897">
        <v>9800</v>
      </c>
      <c r="M13897" t="s">
        <v>2043</v>
      </c>
      <c r="N13897" t="s">
        <v>2046</v>
      </c>
      <c r="O13897" t="s">
        <v>2043</v>
      </c>
      <c r="P13897" t="s">
        <v>2043</v>
      </c>
    </row>
    <row r="13898" spans="1:16" x14ac:dyDescent="0.2">
      <c r="A13898" t="s">
        <v>2713</v>
      </c>
      <c r="B13898">
        <v>457</v>
      </c>
      <c r="C13898">
        <v>2023</v>
      </c>
      <c r="D13898" t="s">
        <v>1111</v>
      </c>
      <c r="E13898" t="s">
        <v>221</v>
      </c>
      <c r="F13898" t="s">
        <v>398</v>
      </c>
      <c r="G13898" t="s">
        <v>2603</v>
      </c>
      <c r="H13898">
        <v>4144</v>
      </c>
      <c r="I13898">
        <v>8225</v>
      </c>
      <c r="J13898">
        <v>1053</v>
      </c>
      <c r="K13898">
        <v>8471</v>
      </c>
      <c r="L13898">
        <v>3000</v>
      </c>
      <c r="M13898" t="s">
        <v>2043</v>
      </c>
      <c r="N13898" t="s">
        <v>2046</v>
      </c>
      <c r="O13898" t="s">
        <v>2043</v>
      </c>
      <c r="P13898" t="s">
        <v>2043</v>
      </c>
    </row>
    <row r="13899" spans="1:16" x14ac:dyDescent="0.2">
      <c r="A13899" t="s">
        <v>2411</v>
      </c>
      <c r="B13899">
        <v>458</v>
      </c>
      <c r="C13899">
        <v>2023</v>
      </c>
      <c r="D13899" t="s">
        <v>998</v>
      </c>
      <c r="E13899" t="s">
        <v>115</v>
      </c>
      <c r="F13899" t="s">
        <v>55</v>
      </c>
      <c r="G13899" t="s">
        <v>1506</v>
      </c>
      <c r="H13899">
        <v>815</v>
      </c>
      <c r="I13899">
        <v>8159</v>
      </c>
      <c r="J13899">
        <v>133</v>
      </c>
      <c r="K13899">
        <v>1443</v>
      </c>
      <c r="L13899">
        <v>381</v>
      </c>
      <c r="M13899" t="s">
        <v>2043</v>
      </c>
      <c r="N13899" t="s">
        <v>2043</v>
      </c>
      <c r="O13899" t="s">
        <v>2043</v>
      </c>
      <c r="P13899" t="s">
        <v>2043</v>
      </c>
    </row>
    <row r="13900" spans="1:16" x14ac:dyDescent="0.2">
      <c r="A13900" t="s">
        <v>304</v>
      </c>
      <c r="B13900">
        <v>459</v>
      </c>
      <c r="C13900">
        <v>2023</v>
      </c>
      <c r="D13900" t="s">
        <v>57</v>
      </c>
      <c r="E13900" t="s">
        <v>2044</v>
      </c>
      <c r="F13900" t="s">
        <v>53</v>
      </c>
      <c r="G13900" t="s">
        <v>1521</v>
      </c>
      <c r="H13900">
        <v>11579</v>
      </c>
      <c r="I13900">
        <v>8130</v>
      </c>
      <c r="J13900">
        <v>1917</v>
      </c>
      <c r="K13900">
        <v>189813</v>
      </c>
      <c r="L13900">
        <v>17660</v>
      </c>
      <c r="M13900" t="s">
        <v>2043</v>
      </c>
      <c r="N13900" t="s">
        <v>2043</v>
      </c>
      <c r="O13900" t="s">
        <v>2043</v>
      </c>
      <c r="P13900" t="s">
        <v>2043</v>
      </c>
    </row>
    <row r="13901" spans="1:16" x14ac:dyDescent="0.2">
      <c r="A13901" t="s">
        <v>2763</v>
      </c>
      <c r="B13901">
        <v>460</v>
      </c>
      <c r="C13901">
        <v>2023</v>
      </c>
      <c r="D13901" t="s">
        <v>1830</v>
      </c>
      <c r="E13901" t="s">
        <v>2042</v>
      </c>
      <c r="F13901" t="s">
        <v>35</v>
      </c>
      <c r="G13901" t="s">
        <v>1494</v>
      </c>
      <c r="H13901">
        <v>1020</v>
      </c>
      <c r="I13901">
        <v>8128</v>
      </c>
      <c r="J13901">
        <v>72</v>
      </c>
      <c r="K13901">
        <v>3255</v>
      </c>
      <c r="L13901">
        <v>12223</v>
      </c>
      <c r="M13901" t="s">
        <v>2043</v>
      </c>
      <c r="N13901" t="s">
        <v>2043</v>
      </c>
      <c r="O13901" t="s">
        <v>2043</v>
      </c>
      <c r="P13901" t="s">
        <v>2043</v>
      </c>
    </row>
    <row r="13902" spans="1:16" x14ac:dyDescent="0.2">
      <c r="A13902" t="s">
        <v>2777</v>
      </c>
      <c r="B13902">
        <v>461</v>
      </c>
      <c r="C13902">
        <v>2023</v>
      </c>
      <c r="D13902" t="s">
        <v>1838</v>
      </c>
      <c r="E13902" t="s">
        <v>2042</v>
      </c>
      <c r="F13902" t="s">
        <v>93</v>
      </c>
      <c r="G13902" t="s">
        <v>2778</v>
      </c>
      <c r="H13902">
        <v>46312</v>
      </c>
      <c r="I13902">
        <v>8111</v>
      </c>
      <c r="J13902">
        <v>855</v>
      </c>
      <c r="K13902">
        <v>5607</v>
      </c>
      <c r="L13902">
        <v>34000</v>
      </c>
      <c r="M13902" t="s">
        <v>2043</v>
      </c>
      <c r="N13902" t="s">
        <v>2043</v>
      </c>
      <c r="O13902" t="s">
        <v>2046</v>
      </c>
      <c r="P13902" t="s">
        <v>2043</v>
      </c>
    </row>
    <row r="13903" spans="1:16" x14ac:dyDescent="0.2">
      <c r="A13903" t="s">
        <v>2441</v>
      </c>
      <c r="B13903">
        <v>462</v>
      </c>
      <c r="C13903">
        <v>2023</v>
      </c>
      <c r="D13903" t="s">
        <v>65</v>
      </c>
      <c r="E13903" t="s">
        <v>2044</v>
      </c>
      <c r="F13903" t="s">
        <v>44</v>
      </c>
      <c r="G13903" t="s">
        <v>1417</v>
      </c>
      <c r="H13903">
        <v>7399</v>
      </c>
      <c r="I13903">
        <v>8084</v>
      </c>
      <c r="J13903">
        <v>686</v>
      </c>
      <c r="K13903">
        <v>25159</v>
      </c>
      <c r="L13903">
        <v>9500</v>
      </c>
      <c r="M13903" t="s">
        <v>2043</v>
      </c>
      <c r="N13903" t="s">
        <v>2043</v>
      </c>
      <c r="O13903" t="s">
        <v>2043</v>
      </c>
      <c r="P13903" t="s">
        <v>2043</v>
      </c>
    </row>
    <row r="13904" spans="1:16" x14ac:dyDescent="0.2">
      <c r="A13904" t="s">
        <v>2639</v>
      </c>
      <c r="B13904">
        <v>463</v>
      </c>
      <c r="C13904">
        <v>2023</v>
      </c>
      <c r="D13904" t="s">
        <v>100</v>
      </c>
      <c r="E13904" t="s">
        <v>112</v>
      </c>
      <c r="F13904" t="s">
        <v>41</v>
      </c>
      <c r="G13904" t="s">
        <v>1594</v>
      </c>
      <c r="H13904">
        <v>77053</v>
      </c>
      <c r="I13904">
        <v>8080</v>
      </c>
      <c r="J13904">
        <v>2114</v>
      </c>
      <c r="K13904">
        <v>14925</v>
      </c>
      <c r="L13904">
        <v>13800</v>
      </c>
      <c r="M13904" t="s">
        <v>2043</v>
      </c>
      <c r="N13904" t="s">
        <v>2046</v>
      </c>
      <c r="O13904" t="s">
        <v>2043</v>
      </c>
      <c r="P13904" t="s">
        <v>2043</v>
      </c>
    </row>
    <row r="13905" spans="1:16" x14ac:dyDescent="0.2">
      <c r="A13905" t="s">
        <v>2217</v>
      </c>
      <c r="B13905">
        <v>464</v>
      </c>
      <c r="C13905">
        <v>2023</v>
      </c>
      <c r="D13905" t="s">
        <v>488</v>
      </c>
      <c r="E13905" t="s">
        <v>920</v>
      </c>
      <c r="F13905" t="s">
        <v>22</v>
      </c>
      <c r="G13905" t="s">
        <v>1403</v>
      </c>
      <c r="H13905">
        <v>15087</v>
      </c>
      <c r="I13905">
        <v>8036</v>
      </c>
      <c r="J13905">
        <v>3612</v>
      </c>
      <c r="K13905">
        <v>19940</v>
      </c>
      <c r="L13905">
        <v>1570</v>
      </c>
      <c r="M13905" t="s">
        <v>2043</v>
      </c>
      <c r="N13905" t="s">
        <v>2043</v>
      </c>
      <c r="O13905" t="s">
        <v>2046</v>
      </c>
      <c r="P13905" t="s">
        <v>2043</v>
      </c>
    </row>
    <row r="13906" spans="1:16" x14ac:dyDescent="0.2">
      <c r="A13906" t="s">
        <v>2436</v>
      </c>
      <c r="B13906">
        <v>465</v>
      </c>
      <c r="C13906">
        <v>2023</v>
      </c>
      <c r="D13906" t="s">
        <v>980</v>
      </c>
      <c r="E13906" t="s">
        <v>2055</v>
      </c>
      <c r="F13906" t="s">
        <v>53</v>
      </c>
      <c r="G13906" t="s">
        <v>1878</v>
      </c>
      <c r="H13906">
        <v>16781</v>
      </c>
      <c r="I13906">
        <v>7999</v>
      </c>
      <c r="J13906">
        <v>632</v>
      </c>
      <c r="K13906">
        <v>16055</v>
      </c>
      <c r="L13906">
        <v>6700</v>
      </c>
      <c r="M13906" t="s">
        <v>2043</v>
      </c>
      <c r="N13906" t="s">
        <v>2043</v>
      </c>
      <c r="O13906" t="s">
        <v>2043</v>
      </c>
      <c r="P13906" t="s">
        <v>2043</v>
      </c>
    </row>
    <row r="13907" spans="1:16" x14ac:dyDescent="0.2">
      <c r="A13907" t="s">
        <v>2698</v>
      </c>
      <c r="B13907">
        <v>466</v>
      </c>
      <c r="C13907">
        <v>2023</v>
      </c>
      <c r="D13907" t="s">
        <v>57</v>
      </c>
      <c r="E13907" t="s">
        <v>2044</v>
      </c>
      <c r="F13907" t="s">
        <v>53</v>
      </c>
      <c r="G13907" t="s">
        <v>1471</v>
      </c>
      <c r="H13907">
        <v>16236</v>
      </c>
      <c r="I13907">
        <v>7950</v>
      </c>
      <c r="J13907">
        <v>2238</v>
      </c>
      <c r="K13907">
        <v>182906</v>
      </c>
      <c r="L13907">
        <v>19920</v>
      </c>
      <c r="M13907" t="s">
        <v>2043</v>
      </c>
      <c r="N13907" t="s">
        <v>2043</v>
      </c>
      <c r="O13907" t="s">
        <v>2046</v>
      </c>
      <c r="P13907" t="s">
        <v>2043</v>
      </c>
    </row>
    <row r="13908" spans="1:16" x14ac:dyDescent="0.2">
      <c r="A13908" t="s">
        <v>2277</v>
      </c>
      <c r="B13908">
        <v>467</v>
      </c>
      <c r="C13908">
        <v>2023</v>
      </c>
      <c r="D13908" t="s">
        <v>223</v>
      </c>
      <c r="E13908" t="s">
        <v>920</v>
      </c>
      <c r="F13908" t="s">
        <v>116</v>
      </c>
      <c r="G13908" t="s">
        <v>1529</v>
      </c>
      <c r="H13908">
        <v>381</v>
      </c>
      <c r="I13908">
        <v>7948</v>
      </c>
      <c r="J13908">
        <v>185</v>
      </c>
      <c r="K13908">
        <v>6070</v>
      </c>
      <c r="L13908">
        <v>842</v>
      </c>
      <c r="M13908" t="s">
        <v>2043</v>
      </c>
      <c r="N13908" t="s">
        <v>2043</v>
      </c>
      <c r="O13908" t="s">
        <v>2046</v>
      </c>
      <c r="P13908" t="s">
        <v>2043</v>
      </c>
    </row>
    <row r="13909" spans="1:16" x14ac:dyDescent="0.2">
      <c r="A13909" t="s">
        <v>2431</v>
      </c>
      <c r="B13909">
        <v>468</v>
      </c>
      <c r="C13909">
        <v>2023</v>
      </c>
      <c r="D13909" t="s">
        <v>987</v>
      </c>
      <c r="E13909" t="s">
        <v>2055</v>
      </c>
      <c r="F13909" t="s">
        <v>44</v>
      </c>
      <c r="G13909" t="s">
        <v>1910</v>
      </c>
      <c r="H13909">
        <v>6711</v>
      </c>
      <c r="I13909">
        <v>7946</v>
      </c>
      <c r="J13909">
        <v>492</v>
      </c>
      <c r="K13909">
        <v>7561</v>
      </c>
      <c r="L13909">
        <v>11700</v>
      </c>
      <c r="M13909" t="s">
        <v>2043</v>
      </c>
      <c r="N13909" t="s">
        <v>2043</v>
      </c>
      <c r="O13909" t="s">
        <v>2043</v>
      </c>
      <c r="P13909" t="s">
        <v>2043</v>
      </c>
    </row>
    <row r="13910" spans="1:16" x14ac:dyDescent="0.2">
      <c r="A13910" t="s">
        <v>2694</v>
      </c>
      <c r="B13910">
        <v>469</v>
      </c>
      <c r="C13910">
        <v>2023</v>
      </c>
      <c r="D13910" t="s">
        <v>336</v>
      </c>
      <c r="E13910" t="s">
        <v>2118</v>
      </c>
      <c r="F13910" t="s">
        <v>44</v>
      </c>
      <c r="G13910" t="s">
        <v>1428</v>
      </c>
      <c r="H13910">
        <v>7457</v>
      </c>
      <c r="I13910">
        <v>7923</v>
      </c>
      <c r="J13910">
        <v>687</v>
      </c>
      <c r="K13910">
        <v>6121</v>
      </c>
      <c r="L13910">
        <v>11200</v>
      </c>
      <c r="M13910" t="s">
        <v>2043</v>
      </c>
      <c r="N13910" t="s">
        <v>2043</v>
      </c>
      <c r="O13910" t="s">
        <v>2043</v>
      </c>
      <c r="P13910" t="s">
        <v>2043</v>
      </c>
    </row>
    <row r="13911" spans="1:16" x14ac:dyDescent="0.2">
      <c r="A13911" t="s">
        <v>2245</v>
      </c>
      <c r="B13911">
        <v>470</v>
      </c>
      <c r="C13911">
        <v>2023</v>
      </c>
      <c r="D13911" t="s">
        <v>214</v>
      </c>
      <c r="E13911" t="s">
        <v>920</v>
      </c>
      <c r="F13911" t="s">
        <v>98</v>
      </c>
      <c r="G13911" t="s">
        <v>1561</v>
      </c>
      <c r="H13911">
        <v>20472</v>
      </c>
      <c r="I13911">
        <v>7902</v>
      </c>
      <c r="J13911">
        <v>756</v>
      </c>
      <c r="K13911">
        <v>37837</v>
      </c>
      <c r="L13911">
        <v>6527</v>
      </c>
      <c r="M13911" t="s">
        <v>2043</v>
      </c>
      <c r="N13911" t="s">
        <v>2043</v>
      </c>
      <c r="O13911" t="s">
        <v>2043</v>
      </c>
      <c r="P13911" t="s">
        <v>2043</v>
      </c>
    </row>
    <row r="13912" spans="1:16" x14ac:dyDescent="0.2">
      <c r="A13912" t="s">
        <v>1954</v>
      </c>
      <c r="B13912">
        <v>471</v>
      </c>
      <c r="C13912">
        <v>2023</v>
      </c>
      <c r="D13912" t="s">
        <v>974</v>
      </c>
      <c r="E13912" t="s">
        <v>2045</v>
      </c>
      <c r="F13912" t="s">
        <v>55</v>
      </c>
      <c r="G13912" t="s">
        <v>1456</v>
      </c>
      <c r="H13912">
        <v>3559</v>
      </c>
      <c r="I13912">
        <v>7891</v>
      </c>
      <c r="J13912">
        <v>256</v>
      </c>
      <c r="K13912">
        <v>4860</v>
      </c>
      <c r="L13912">
        <v>36000</v>
      </c>
      <c r="M13912" t="s">
        <v>2046</v>
      </c>
      <c r="N13912" t="s">
        <v>2043</v>
      </c>
      <c r="O13912" t="s">
        <v>2043</v>
      </c>
      <c r="P13912" t="s">
        <v>2043</v>
      </c>
    </row>
    <row r="13913" spans="1:16" x14ac:dyDescent="0.2">
      <c r="A13913" t="s">
        <v>2247</v>
      </c>
      <c r="B13913">
        <v>472</v>
      </c>
      <c r="C13913">
        <v>2023</v>
      </c>
      <c r="D13913" t="s">
        <v>1830</v>
      </c>
      <c r="E13913" t="s">
        <v>2042</v>
      </c>
      <c r="F13913" t="s">
        <v>41</v>
      </c>
      <c r="G13913" t="s">
        <v>1612</v>
      </c>
      <c r="H13913">
        <v>183</v>
      </c>
      <c r="I13913">
        <v>7868</v>
      </c>
      <c r="J13913">
        <v>560</v>
      </c>
      <c r="K13913">
        <v>5131</v>
      </c>
      <c r="L13913">
        <v>32000</v>
      </c>
      <c r="M13913" t="s">
        <v>2043</v>
      </c>
      <c r="N13913" t="s">
        <v>2046</v>
      </c>
      <c r="O13913" t="s">
        <v>2043</v>
      </c>
      <c r="P13913" t="s">
        <v>2043</v>
      </c>
    </row>
    <row r="13914" spans="1:16" x14ac:dyDescent="0.2">
      <c r="A13914" t="s">
        <v>2612</v>
      </c>
      <c r="B13914">
        <v>473</v>
      </c>
      <c r="C13914">
        <v>2023</v>
      </c>
      <c r="D13914" t="s">
        <v>757</v>
      </c>
      <c r="E13914" t="s">
        <v>2143</v>
      </c>
      <c r="F13914" t="s">
        <v>53</v>
      </c>
      <c r="G13914" t="s">
        <v>1416</v>
      </c>
      <c r="H13914">
        <v>47042</v>
      </c>
      <c r="I13914">
        <v>7855</v>
      </c>
      <c r="J13914">
        <v>1236</v>
      </c>
      <c r="K13914">
        <v>8147</v>
      </c>
      <c r="L13914">
        <v>43000</v>
      </c>
      <c r="M13914" t="s">
        <v>2043</v>
      </c>
      <c r="N13914" t="s">
        <v>2043</v>
      </c>
      <c r="O13914" t="s">
        <v>2043</v>
      </c>
      <c r="P13914" t="s">
        <v>2043</v>
      </c>
    </row>
    <row r="13915" spans="1:16" x14ac:dyDescent="0.2">
      <c r="A13915" t="s">
        <v>2380</v>
      </c>
      <c r="B13915">
        <v>474</v>
      </c>
      <c r="C13915">
        <v>2023</v>
      </c>
      <c r="D13915" t="s">
        <v>30</v>
      </c>
      <c r="E13915" t="s">
        <v>2045</v>
      </c>
      <c r="F13915" t="s">
        <v>86</v>
      </c>
      <c r="G13915" t="s">
        <v>1412</v>
      </c>
      <c r="H13915">
        <v>3304</v>
      </c>
      <c r="I13915">
        <v>7844</v>
      </c>
      <c r="J13915">
        <v>60</v>
      </c>
      <c r="K13915">
        <v>11507</v>
      </c>
      <c r="L13915">
        <v>35000</v>
      </c>
      <c r="M13915" t="s">
        <v>2043</v>
      </c>
      <c r="N13915" t="s">
        <v>2043</v>
      </c>
      <c r="O13915" t="s">
        <v>2043</v>
      </c>
      <c r="P13915" t="s">
        <v>2043</v>
      </c>
    </row>
    <row r="13916" spans="1:16" x14ac:dyDescent="0.2">
      <c r="A13916" t="s">
        <v>2512</v>
      </c>
      <c r="B13916">
        <v>475</v>
      </c>
      <c r="C13916">
        <v>2023</v>
      </c>
      <c r="D13916" t="s">
        <v>757</v>
      </c>
      <c r="E13916" t="s">
        <v>2143</v>
      </c>
      <c r="F13916" t="s">
        <v>28</v>
      </c>
      <c r="G13916" t="s">
        <v>1406</v>
      </c>
      <c r="H13916">
        <v>2971</v>
      </c>
      <c r="I13916">
        <v>7807</v>
      </c>
      <c r="J13916">
        <v>230</v>
      </c>
      <c r="K13916">
        <v>4869</v>
      </c>
      <c r="L13916">
        <v>127000</v>
      </c>
      <c r="M13916" t="s">
        <v>2043</v>
      </c>
      <c r="N13916" t="s">
        <v>2043</v>
      </c>
      <c r="O13916" t="s">
        <v>2046</v>
      </c>
      <c r="P13916" t="s">
        <v>2043</v>
      </c>
    </row>
    <row r="13917" spans="1:16" x14ac:dyDescent="0.2">
      <c r="A13917" t="s">
        <v>2377</v>
      </c>
      <c r="B13917">
        <v>476</v>
      </c>
      <c r="C13917">
        <v>2023</v>
      </c>
      <c r="D13917" t="s">
        <v>32</v>
      </c>
      <c r="E13917" t="s">
        <v>2064</v>
      </c>
      <c r="F13917" t="s">
        <v>187</v>
      </c>
      <c r="G13917" t="s">
        <v>1448</v>
      </c>
      <c r="H13917">
        <v>33683</v>
      </c>
      <c r="I13917">
        <v>7760</v>
      </c>
      <c r="J13917">
        <v>932</v>
      </c>
      <c r="K13917">
        <v>10759</v>
      </c>
      <c r="L13917">
        <v>26000</v>
      </c>
      <c r="M13917" t="s">
        <v>2043</v>
      </c>
      <c r="N13917" t="s">
        <v>2043</v>
      </c>
      <c r="O13917" t="s">
        <v>2043</v>
      </c>
      <c r="P13917" t="s">
        <v>2043</v>
      </c>
    </row>
    <row r="13918" spans="1:16" x14ac:dyDescent="0.2">
      <c r="A13918" t="s">
        <v>2607</v>
      </c>
      <c r="B13918">
        <v>477</v>
      </c>
      <c r="C13918">
        <v>2023</v>
      </c>
      <c r="D13918" t="s">
        <v>57</v>
      </c>
      <c r="E13918" t="s">
        <v>2044</v>
      </c>
      <c r="F13918" t="s">
        <v>44</v>
      </c>
      <c r="G13918" t="s">
        <v>1417</v>
      </c>
      <c r="H13918">
        <v>18309</v>
      </c>
      <c r="I13918">
        <v>7752</v>
      </c>
      <c r="J13918">
        <v>1336</v>
      </c>
      <c r="K13918">
        <v>155037</v>
      </c>
      <c r="L13918">
        <v>23600</v>
      </c>
      <c r="M13918" t="s">
        <v>2043</v>
      </c>
      <c r="N13918" t="s">
        <v>2043</v>
      </c>
      <c r="O13918" t="s">
        <v>2043</v>
      </c>
      <c r="P13918" t="s">
        <v>2043</v>
      </c>
    </row>
    <row r="13919" spans="1:16" x14ac:dyDescent="0.2">
      <c r="A13919" t="s">
        <v>2654</v>
      </c>
      <c r="B13919">
        <v>478</v>
      </c>
      <c r="C13919">
        <v>2023</v>
      </c>
      <c r="D13919" t="s">
        <v>1164</v>
      </c>
      <c r="E13919" t="s">
        <v>2061</v>
      </c>
      <c r="F13919" t="s">
        <v>33</v>
      </c>
      <c r="G13919" t="s">
        <v>1624</v>
      </c>
      <c r="H13919">
        <v>3685</v>
      </c>
      <c r="I13919">
        <v>7718</v>
      </c>
      <c r="J13919">
        <v>666</v>
      </c>
      <c r="K13919">
        <v>6269</v>
      </c>
      <c r="L13919">
        <v>39500</v>
      </c>
      <c r="M13919" t="s">
        <v>2043</v>
      </c>
      <c r="N13919" t="s">
        <v>2043</v>
      </c>
      <c r="O13919" t="s">
        <v>2043</v>
      </c>
      <c r="P13919" t="s">
        <v>2043</v>
      </c>
    </row>
    <row r="13920" spans="1:16" x14ac:dyDescent="0.2">
      <c r="A13920" t="s">
        <v>2687</v>
      </c>
      <c r="B13920">
        <v>479</v>
      </c>
      <c r="C13920">
        <v>2023</v>
      </c>
      <c r="D13920" t="s">
        <v>1353</v>
      </c>
      <c r="E13920" t="s">
        <v>2045</v>
      </c>
      <c r="F13920" t="s">
        <v>35</v>
      </c>
      <c r="G13920" t="s">
        <v>1435</v>
      </c>
      <c r="H13920">
        <v>5871</v>
      </c>
      <c r="I13920">
        <v>7704</v>
      </c>
      <c r="J13920">
        <v>300</v>
      </c>
      <c r="K13920">
        <v>5543</v>
      </c>
      <c r="L13920">
        <v>25000</v>
      </c>
      <c r="M13920" t="s">
        <v>2043</v>
      </c>
      <c r="N13920" t="s">
        <v>2046</v>
      </c>
      <c r="O13920" t="s">
        <v>2043</v>
      </c>
      <c r="P13920" t="s">
        <v>2043</v>
      </c>
    </row>
    <row r="13921" spans="1:16" x14ac:dyDescent="0.2">
      <c r="A13921" t="s">
        <v>2405</v>
      </c>
      <c r="B13921">
        <v>480</v>
      </c>
      <c r="C13921">
        <v>2023</v>
      </c>
      <c r="D13921" t="s">
        <v>214</v>
      </c>
      <c r="E13921" t="s">
        <v>920</v>
      </c>
      <c r="F13921" t="s">
        <v>142</v>
      </c>
      <c r="G13921" t="s">
        <v>1480</v>
      </c>
      <c r="H13921">
        <v>22675</v>
      </c>
      <c r="I13921">
        <v>7662</v>
      </c>
      <c r="J13921">
        <v>1074</v>
      </c>
      <c r="K13921">
        <v>37904</v>
      </c>
      <c r="L13921">
        <v>9244</v>
      </c>
      <c r="M13921" t="s">
        <v>2043</v>
      </c>
      <c r="N13921" t="s">
        <v>2043</v>
      </c>
      <c r="O13921" t="s">
        <v>2043</v>
      </c>
      <c r="P13921" t="s">
        <v>2043</v>
      </c>
    </row>
    <row r="13922" spans="1:16" x14ac:dyDescent="0.2">
      <c r="A13922" t="s">
        <v>2520</v>
      </c>
      <c r="B13922">
        <v>481</v>
      </c>
      <c r="C13922">
        <v>2023</v>
      </c>
      <c r="D13922" t="s">
        <v>65</v>
      </c>
      <c r="E13922" t="s">
        <v>2044</v>
      </c>
      <c r="F13922" t="s">
        <v>55</v>
      </c>
      <c r="G13922" t="s">
        <v>1451</v>
      </c>
      <c r="H13922">
        <v>5750</v>
      </c>
      <c r="I13922">
        <v>7605</v>
      </c>
      <c r="J13922">
        <v>263</v>
      </c>
      <c r="K13922">
        <v>14955</v>
      </c>
      <c r="L13922">
        <v>21153</v>
      </c>
      <c r="M13922" t="s">
        <v>2043</v>
      </c>
      <c r="N13922" t="s">
        <v>2043</v>
      </c>
      <c r="O13922" t="s">
        <v>2043</v>
      </c>
      <c r="P13922" t="s">
        <v>2043</v>
      </c>
    </row>
    <row r="13923" spans="1:16" x14ac:dyDescent="0.2">
      <c r="A13923" t="s">
        <v>2661</v>
      </c>
      <c r="B13923">
        <v>482</v>
      </c>
      <c r="C13923">
        <v>2023</v>
      </c>
      <c r="D13923" t="s">
        <v>1830</v>
      </c>
      <c r="E13923" t="s">
        <v>2042</v>
      </c>
      <c r="F13923" t="s">
        <v>53</v>
      </c>
      <c r="G13923" t="s">
        <v>1471</v>
      </c>
      <c r="H13923">
        <v>8368</v>
      </c>
      <c r="I13923">
        <v>7560</v>
      </c>
      <c r="J13923">
        <v>800</v>
      </c>
      <c r="K13923">
        <v>5494</v>
      </c>
      <c r="L13923">
        <v>33000</v>
      </c>
      <c r="M13923" t="s">
        <v>2043</v>
      </c>
      <c r="N13923" t="s">
        <v>2046</v>
      </c>
      <c r="O13923" t="s">
        <v>2043</v>
      </c>
      <c r="P13923" t="s">
        <v>2043</v>
      </c>
    </row>
    <row r="13924" spans="1:16" x14ac:dyDescent="0.2">
      <c r="A13924" t="s">
        <v>861</v>
      </c>
      <c r="B13924">
        <v>483</v>
      </c>
      <c r="C13924">
        <v>2023</v>
      </c>
      <c r="D13924" t="s">
        <v>57</v>
      </c>
      <c r="E13924" t="s">
        <v>2044</v>
      </c>
      <c r="F13924" t="s">
        <v>542</v>
      </c>
      <c r="G13924" t="s">
        <v>1575</v>
      </c>
      <c r="H13924">
        <v>17346</v>
      </c>
      <c r="I13924">
        <v>7531</v>
      </c>
      <c r="J13924">
        <v>2245</v>
      </c>
      <c r="K13924">
        <v>155220</v>
      </c>
      <c r="L13924">
        <v>20073</v>
      </c>
      <c r="M13924" t="s">
        <v>2043</v>
      </c>
      <c r="N13924" t="s">
        <v>2043</v>
      </c>
      <c r="O13924" t="s">
        <v>2043</v>
      </c>
      <c r="P13924" t="s">
        <v>2043</v>
      </c>
    </row>
    <row r="13925" spans="1:16" x14ac:dyDescent="0.2">
      <c r="A13925" t="s">
        <v>2545</v>
      </c>
      <c r="B13925">
        <v>484</v>
      </c>
      <c r="C13925">
        <v>2023</v>
      </c>
      <c r="D13925" t="s">
        <v>175</v>
      </c>
      <c r="E13925" t="s">
        <v>2067</v>
      </c>
      <c r="F13925" t="s">
        <v>55</v>
      </c>
      <c r="G13925" t="s">
        <v>2412</v>
      </c>
      <c r="H13925">
        <v>67126</v>
      </c>
      <c r="I13925">
        <v>7528</v>
      </c>
      <c r="J13925">
        <v>1513</v>
      </c>
      <c r="K13925">
        <v>27383</v>
      </c>
      <c r="L13925">
        <v>13000</v>
      </c>
      <c r="M13925" t="s">
        <v>2043</v>
      </c>
      <c r="N13925" t="s">
        <v>2043</v>
      </c>
      <c r="O13925" t="s">
        <v>2043</v>
      </c>
      <c r="P13925" t="s">
        <v>2043</v>
      </c>
    </row>
    <row r="13926" spans="1:16" x14ac:dyDescent="0.2">
      <c r="A13926" t="s">
        <v>2689</v>
      </c>
      <c r="B13926">
        <v>485</v>
      </c>
      <c r="C13926">
        <v>2023</v>
      </c>
      <c r="D13926" t="s">
        <v>95</v>
      </c>
      <c r="E13926" t="s">
        <v>2045</v>
      </c>
      <c r="F13926" t="s">
        <v>98</v>
      </c>
      <c r="G13926" t="s">
        <v>1684</v>
      </c>
      <c r="H13926">
        <v>14271</v>
      </c>
      <c r="I13926">
        <v>7512</v>
      </c>
      <c r="J13926">
        <v>687</v>
      </c>
      <c r="K13926">
        <v>13464</v>
      </c>
      <c r="L13926">
        <v>14500</v>
      </c>
      <c r="M13926" t="s">
        <v>2043</v>
      </c>
      <c r="N13926" t="s">
        <v>2043</v>
      </c>
      <c r="O13926" t="s">
        <v>2043</v>
      </c>
      <c r="P13926" t="s">
        <v>2043</v>
      </c>
    </row>
    <row r="13927" spans="1:16" x14ac:dyDescent="0.2">
      <c r="A13927" t="s">
        <v>2281</v>
      </c>
      <c r="B13927">
        <v>486</v>
      </c>
      <c r="C13927">
        <v>2023</v>
      </c>
      <c r="D13927" t="s">
        <v>97</v>
      </c>
      <c r="E13927" t="s">
        <v>2044</v>
      </c>
      <c r="F13927" t="s">
        <v>35</v>
      </c>
      <c r="G13927" t="s">
        <v>1494</v>
      </c>
      <c r="H13927">
        <v>2477</v>
      </c>
      <c r="I13927">
        <v>7507</v>
      </c>
      <c r="J13927">
        <v>609</v>
      </c>
      <c r="K13927">
        <v>86442</v>
      </c>
      <c r="L13927">
        <v>2500</v>
      </c>
      <c r="M13927" t="s">
        <v>2043</v>
      </c>
      <c r="N13927" t="s">
        <v>2043</v>
      </c>
      <c r="O13927" t="s">
        <v>2043</v>
      </c>
      <c r="P13927" t="s">
        <v>2043</v>
      </c>
    </row>
    <row r="13928" spans="1:16" x14ac:dyDescent="0.2">
      <c r="A13928" t="s">
        <v>2779</v>
      </c>
      <c r="B13928">
        <v>487</v>
      </c>
      <c r="C13928">
        <v>2023</v>
      </c>
      <c r="D13928" t="s">
        <v>920</v>
      </c>
      <c r="E13928" t="s">
        <v>920</v>
      </c>
      <c r="F13928" t="s">
        <v>98</v>
      </c>
      <c r="G13928" t="s">
        <v>1499</v>
      </c>
      <c r="H13928">
        <v>11499</v>
      </c>
      <c r="I13928">
        <v>7498</v>
      </c>
      <c r="J13928">
        <v>1771</v>
      </c>
      <c r="K13928">
        <v>22670</v>
      </c>
      <c r="L13928">
        <v>744</v>
      </c>
      <c r="M13928" t="s">
        <v>2043</v>
      </c>
      <c r="N13928" t="s">
        <v>2043</v>
      </c>
      <c r="O13928" t="s">
        <v>2046</v>
      </c>
      <c r="P13928" t="s">
        <v>2043</v>
      </c>
    </row>
    <row r="13929" spans="1:16" x14ac:dyDescent="0.2">
      <c r="A13929" t="s">
        <v>2780</v>
      </c>
      <c r="B13929">
        <v>488</v>
      </c>
      <c r="C13929">
        <v>2023</v>
      </c>
      <c r="D13929" t="s">
        <v>283</v>
      </c>
      <c r="E13929" t="s">
        <v>283</v>
      </c>
      <c r="F13929" t="s">
        <v>55</v>
      </c>
      <c r="G13929" t="s">
        <v>2781</v>
      </c>
      <c r="H13929">
        <v>7379</v>
      </c>
      <c r="I13929">
        <v>7445</v>
      </c>
      <c r="J13929">
        <v>373</v>
      </c>
      <c r="K13929">
        <v>6894</v>
      </c>
      <c r="L13929">
        <v>11450</v>
      </c>
      <c r="M13929" t="s">
        <v>2046</v>
      </c>
      <c r="N13929" t="s">
        <v>2043</v>
      </c>
      <c r="O13929" t="s">
        <v>2046</v>
      </c>
      <c r="P13929" t="s">
        <v>2043</v>
      </c>
    </row>
    <row r="13930" spans="1:16" x14ac:dyDescent="0.2">
      <c r="A13930" t="s">
        <v>2760</v>
      </c>
      <c r="B13930">
        <v>489</v>
      </c>
      <c r="C13930">
        <v>2023</v>
      </c>
      <c r="D13930" t="s">
        <v>1010</v>
      </c>
      <c r="E13930" t="s">
        <v>2061</v>
      </c>
      <c r="F13930" t="s">
        <v>177</v>
      </c>
      <c r="G13930" t="s">
        <v>1554</v>
      </c>
      <c r="H13930">
        <v>6457</v>
      </c>
      <c r="I13930">
        <v>7440</v>
      </c>
      <c r="J13930">
        <v>431</v>
      </c>
      <c r="K13930">
        <v>1932</v>
      </c>
      <c r="L13930">
        <v>1449</v>
      </c>
      <c r="M13930" t="s">
        <v>2043</v>
      </c>
      <c r="N13930" t="s">
        <v>2043</v>
      </c>
      <c r="O13930" t="s">
        <v>2043</v>
      </c>
      <c r="P13930" t="s">
        <v>2043</v>
      </c>
    </row>
    <row r="13931" spans="1:16" x14ac:dyDescent="0.2">
      <c r="A13931" t="s">
        <v>2782</v>
      </c>
      <c r="B13931">
        <v>490</v>
      </c>
      <c r="C13931">
        <v>2023</v>
      </c>
      <c r="D13931" t="s">
        <v>1010</v>
      </c>
      <c r="E13931" t="s">
        <v>2061</v>
      </c>
      <c r="F13931" t="s">
        <v>398</v>
      </c>
      <c r="G13931" t="s">
        <v>1512</v>
      </c>
      <c r="H13931">
        <v>9106</v>
      </c>
      <c r="I13931">
        <v>7429</v>
      </c>
      <c r="J13931">
        <v>771</v>
      </c>
      <c r="K13931">
        <v>10952</v>
      </c>
      <c r="L13931">
        <v>28300</v>
      </c>
      <c r="M13931" t="s">
        <v>2043</v>
      </c>
      <c r="N13931" t="s">
        <v>2043</v>
      </c>
      <c r="O13931" t="s">
        <v>2046</v>
      </c>
      <c r="P13931" t="s">
        <v>2043</v>
      </c>
    </row>
    <row r="13932" spans="1:16" x14ac:dyDescent="0.2">
      <c r="A13932" t="s">
        <v>2783</v>
      </c>
      <c r="B13932">
        <v>491</v>
      </c>
      <c r="C13932">
        <v>2023</v>
      </c>
      <c r="D13932" t="s">
        <v>57</v>
      </c>
      <c r="E13932" t="s">
        <v>2044</v>
      </c>
      <c r="F13932" t="s">
        <v>55</v>
      </c>
      <c r="G13932" t="s">
        <v>1444</v>
      </c>
      <c r="H13932">
        <v>54</v>
      </c>
      <c r="I13932">
        <v>7401</v>
      </c>
      <c r="J13932">
        <v>1672</v>
      </c>
      <c r="K13932">
        <v>211793</v>
      </c>
      <c r="L13932">
        <v>8553</v>
      </c>
      <c r="M13932" t="s">
        <v>2043</v>
      </c>
      <c r="N13932" t="s">
        <v>2043</v>
      </c>
      <c r="O13932" t="s">
        <v>2046</v>
      </c>
      <c r="P13932" t="s">
        <v>2043</v>
      </c>
    </row>
    <row r="13933" spans="1:16" x14ac:dyDescent="0.2">
      <c r="A13933" t="s">
        <v>2784</v>
      </c>
      <c r="B13933">
        <v>492</v>
      </c>
      <c r="C13933">
        <v>2023</v>
      </c>
      <c r="D13933" t="s">
        <v>21</v>
      </c>
      <c r="E13933" t="s">
        <v>920</v>
      </c>
      <c r="F13933" t="s">
        <v>22</v>
      </c>
      <c r="G13933" t="s">
        <v>1403</v>
      </c>
      <c r="H13933">
        <v>1773</v>
      </c>
      <c r="I13933">
        <v>7322</v>
      </c>
      <c r="J13933">
        <v>364</v>
      </c>
      <c r="K13933">
        <v>3281</v>
      </c>
      <c r="L13933">
        <v>1397</v>
      </c>
      <c r="M13933" t="s">
        <v>2043</v>
      </c>
      <c r="N13933" t="s">
        <v>2043</v>
      </c>
      <c r="O13933" t="s">
        <v>2046</v>
      </c>
      <c r="P13933" t="s">
        <v>2043</v>
      </c>
    </row>
    <row r="13934" spans="1:16" x14ac:dyDescent="0.2">
      <c r="A13934" t="s">
        <v>2785</v>
      </c>
      <c r="B13934">
        <v>493</v>
      </c>
      <c r="C13934">
        <v>2023</v>
      </c>
      <c r="D13934" t="s">
        <v>46</v>
      </c>
      <c r="E13934" t="s">
        <v>46</v>
      </c>
      <c r="F13934" t="s">
        <v>125</v>
      </c>
      <c r="G13934" t="s">
        <v>1407</v>
      </c>
      <c r="H13934">
        <v>25928</v>
      </c>
      <c r="I13934">
        <v>7320</v>
      </c>
      <c r="J13934">
        <v>2690</v>
      </c>
      <c r="K13934">
        <v>15457</v>
      </c>
      <c r="L13934">
        <v>7400</v>
      </c>
      <c r="M13934" t="s">
        <v>2043</v>
      </c>
      <c r="N13934" t="s">
        <v>2043</v>
      </c>
      <c r="O13934" t="s">
        <v>2046</v>
      </c>
      <c r="P13934" t="s">
        <v>2043</v>
      </c>
    </row>
    <row r="13935" spans="1:16" x14ac:dyDescent="0.2">
      <c r="A13935" t="s">
        <v>2786</v>
      </c>
      <c r="B13935">
        <v>494</v>
      </c>
      <c r="C13935">
        <v>2023</v>
      </c>
      <c r="D13935" t="s">
        <v>336</v>
      </c>
      <c r="E13935" t="s">
        <v>2118</v>
      </c>
      <c r="F13935" t="s">
        <v>542</v>
      </c>
      <c r="G13935" t="s">
        <v>1575</v>
      </c>
      <c r="H13935">
        <v>22827</v>
      </c>
      <c r="I13935">
        <v>7315</v>
      </c>
      <c r="J13935">
        <v>576</v>
      </c>
      <c r="K13935">
        <v>14235</v>
      </c>
      <c r="L13935">
        <v>11974</v>
      </c>
      <c r="M13935" t="s">
        <v>2043</v>
      </c>
      <c r="N13935" t="s">
        <v>2043</v>
      </c>
      <c r="O13935" t="s">
        <v>2046</v>
      </c>
      <c r="P13935" t="s">
        <v>2043</v>
      </c>
    </row>
    <row r="13936" spans="1:16" x14ac:dyDescent="0.2">
      <c r="A13936" t="s">
        <v>2787</v>
      </c>
      <c r="B13936">
        <v>495</v>
      </c>
      <c r="C13936">
        <v>2023</v>
      </c>
      <c r="D13936" t="s">
        <v>998</v>
      </c>
      <c r="E13936" t="s">
        <v>115</v>
      </c>
      <c r="F13936" t="s">
        <v>177</v>
      </c>
      <c r="G13936" t="s">
        <v>1497</v>
      </c>
      <c r="H13936">
        <v>12354</v>
      </c>
      <c r="I13936">
        <v>7274</v>
      </c>
      <c r="J13936">
        <v>601</v>
      </c>
      <c r="K13936">
        <v>3488</v>
      </c>
      <c r="L13936">
        <v>7238</v>
      </c>
      <c r="M13936" t="s">
        <v>2043</v>
      </c>
      <c r="N13936" t="s">
        <v>2043</v>
      </c>
      <c r="O13936" t="s">
        <v>2046</v>
      </c>
      <c r="P13936" t="s">
        <v>2043</v>
      </c>
    </row>
    <row r="13937" spans="1:16" x14ac:dyDescent="0.2">
      <c r="A13937" t="s">
        <v>2327</v>
      </c>
      <c r="B13937">
        <v>496</v>
      </c>
      <c r="C13937">
        <v>2023</v>
      </c>
      <c r="D13937" t="s">
        <v>609</v>
      </c>
      <c r="E13937" t="s">
        <v>2044</v>
      </c>
      <c r="F13937" t="s">
        <v>28</v>
      </c>
      <c r="G13937" t="s">
        <v>1406</v>
      </c>
      <c r="H13937">
        <v>45225</v>
      </c>
      <c r="I13937">
        <v>7273</v>
      </c>
      <c r="J13937">
        <v>841</v>
      </c>
      <c r="K13937">
        <v>277077</v>
      </c>
      <c r="L13937">
        <v>4150</v>
      </c>
      <c r="M13937" t="s">
        <v>2043</v>
      </c>
      <c r="N13937" t="s">
        <v>2043</v>
      </c>
      <c r="O13937" t="s">
        <v>2043</v>
      </c>
      <c r="P13937" t="s">
        <v>2043</v>
      </c>
    </row>
    <row r="13938" spans="1:16" x14ac:dyDescent="0.2">
      <c r="A13938" t="s">
        <v>2716</v>
      </c>
      <c r="B13938">
        <v>497</v>
      </c>
      <c r="C13938">
        <v>2023</v>
      </c>
      <c r="D13938" t="s">
        <v>1138</v>
      </c>
      <c r="E13938" t="s">
        <v>2044</v>
      </c>
      <c r="F13938" t="s">
        <v>55</v>
      </c>
      <c r="G13938" t="s">
        <v>1508</v>
      </c>
      <c r="H13938">
        <v>66873</v>
      </c>
      <c r="I13938">
        <v>7263</v>
      </c>
      <c r="J13938">
        <v>704</v>
      </c>
      <c r="K13938">
        <v>30311</v>
      </c>
      <c r="L13938">
        <v>12097</v>
      </c>
      <c r="M13938" t="s">
        <v>2043</v>
      </c>
      <c r="N13938" t="s">
        <v>2043</v>
      </c>
      <c r="O13938" t="s">
        <v>2043</v>
      </c>
      <c r="P13938" t="s">
        <v>2043</v>
      </c>
    </row>
    <row r="13939" spans="1:16" x14ac:dyDescent="0.2">
      <c r="A13939" t="s">
        <v>2788</v>
      </c>
      <c r="B13939">
        <v>498</v>
      </c>
      <c r="C13939">
        <v>2023</v>
      </c>
      <c r="D13939" t="s">
        <v>1103</v>
      </c>
      <c r="E13939" t="s">
        <v>2118</v>
      </c>
      <c r="F13939" t="s">
        <v>535</v>
      </c>
      <c r="G13939" t="s">
        <v>2789</v>
      </c>
      <c r="H13939">
        <v>5975</v>
      </c>
      <c r="I13939">
        <v>7251</v>
      </c>
      <c r="J13939">
        <v>466</v>
      </c>
      <c r="K13939">
        <v>7053</v>
      </c>
      <c r="L13939">
        <v>22000</v>
      </c>
      <c r="M13939" t="s">
        <v>2043</v>
      </c>
      <c r="N13939" t="s">
        <v>2043</v>
      </c>
      <c r="O13939" t="s">
        <v>2046</v>
      </c>
      <c r="P13939" t="s">
        <v>2043</v>
      </c>
    </row>
    <row r="13940" spans="1:16" x14ac:dyDescent="0.2">
      <c r="A13940" t="s">
        <v>2790</v>
      </c>
      <c r="B13940">
        <v>499</v>
      </c>
      <c r="C13940">
        <v>2023</v>
      </c>
      <c r="D13940" t="s">
        <v>636</v>
      </c>
      <c r="E13940" t="s">
        <v>2045</v>
      </c>
      <c r="F13940" t="s">
        <v>55</v>
      </c>
      <c r="G13940" t="s">
        <v>1444</v>
      </c>
      <c r="H13940">
        <v>94338</v>
      </c>
      <c r="I13940">
        <v>7245</v>
      </c>
      <c r="J13940">
        <v>325</v>
      </c>
      <c r="K13940">
        <v>13299</v>
      </c>
      <c r="L13940">
        <v>20433</v>
      </c>
      <c r="M13940" t="s">
        <v>2043</v>
      </c>
      <c r="N13940" t="s">
        <v>2043</v>
      </c>
      <c r="O13940" t="s">
        <v>2046</v>
      </c>
      <c r="P13940" t="s">
        <v>2043</v>
      </c>
    </row>
    <row r="13941" spans="1:16" x14ac:dyDescent="0.2">
      <c r="A13941" t="s">
        <v>2562</v>
      </c>
      <c r="B13941">
        <v>500</v>
      </c>
      <c r="C13941">
        <v>2023</v>
      </c>
      <c r="D13941" t="s">
        <v>330</v>
      </c>
      <c r="E13941" t="s">
        <v>2143</v>
      </c>
      <c r="F13941" t="s">
        <v>55</v>
      </c>
      <c r="G13941" t="s">
        <v>1718</v>
      </c>
      <c r="H13941">
        <v>8677</v>
      </c>
      <c r="I13941">
        <v>7238</v>
      </c>
      <c r="J13941">
        <v>658</v>
      </c>
      <c r="K13941">
        <v>2965</v>
      </c>
      <c r="L13941">
        <v>16300</v>
      </c>
      <c r="M13941" t="s">
        <v>2043</v>
      </c>
      <c r="N13941" t="s">
        <v>2043</v>
      </c>
      <c r="O13941" t="s">
        <v>2043</v>
      </c>
      <c r="P13941" t="s">
        <v>2043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D4C2E-7CC6-434B-8DA0-4D0ECE2C26C2}">
  <dimension ref="A1:B52"/>
  <sheetViews>
    <sheetView workbookViewId="0">
      <selection activeCell="B2" sqref="B2:B52"/>
    </sheetView>
  </sheetViews>
  <sheetFormatPr baseColWidth="10" defaultRowHeight="16" x14ac:dyDescent="0.2"/>
  <cols>
    <col min="1" max="2" width="16.1640625" customWidth="1"/>
  </cols>
  <sheetData>
    <row r="1" spans="1:2" x14ac:dyDescent="0.2">
      <c r="A1" t="s">
        <v>2805</v>
      </c>
      <c r="B1" t="s">
        <v>2804</v>
      </c>
    </row>
    <row r="2" spans="1:2" x14ac:dyDescent="0.2">
      <c r="A2" t="s">
        <v>22</v>
      </c>
      <c r="B2" t="s">
        <v>2794</v>
      </c>
    </row>
    <row r="3" spans="1:2" x14ac:dyDescent="0.2">
      <c r="A3" t="s">
        <v>116</v>
      </c>
      <c r="B3" t="s">
        <v>2794</v>
      </c>
    </row>
    <row r="4" spans="1:2" x14ac:dyDescent="0.2">
      <c r="A4" t="s">
        <v>25</v>
      </c>
      <c r="B4" t="s">
        <v>2794</v>
      </c>
    </row>
    <row r="5" spans="1:2" x14ac:dyDescent="0.2">
      <c r="A5" t="s">
        <v>297</v>
      </c>
      <c r="B5" t="s">
        <v>2794</v>
      </c>
    </row>
    <row r="6" spans="1:2" x14ac:dyDescent="0.2">
      <c r="A6" t="s">
        <v>440</v>
      </c>
      <c r="B6" t="s">
        <v>2794</v>
      </c>
    </row>
    <row r="7" spans="1:2" x14ac:dyDescent="0.2">
      <c r="A7" t="s">
        <v>542</v>
      </c>
      <c r="B7" t="s">
        <v>2794</v>
      </c>
    </row>
    <row r="8" spans="1:2" x14ac:dyDescent="0.2">
      <c r="A8" t="s">
        <v>113</v>
      </c>
      <c r="B8" t="s">
        <v>2794</v>
      </c>
    </row>
    <row r="9" spans="1:2" x14ac:dyDescent="0.2">
      <c r="A9" t="s">
        <v>190</v>
      </c>
      <c r="B9" t="s">
        <v>2794</v>
      </c>
    </row>
    <row r="10" spans="1:2" x14ac:dyDescent="0.2">
      <c r="A10" t="s">
        <v>2798</v>
      </c>
      <c r="B10" t="s">
        <v>2794</v>
      </c>
    </row>
    <row r="11" spans="1:2" x14ac:dyDescent="0.2">
      <c r="A11" t="s">
        <v>35</v>
      </c>
      <c r="B11" t="s">
        <v>2794</v>
      </c>
    </row>
    <row r="12" spans="1:2" x14ac:dyDescent="0.2">
      <c r="A12" t="s">
        <v>75</v>
      </c>
      <c r="B12" t="s">
        <v>2794</v>
      </c>
    </row>
    <row r="13" spans="1:2" x14ac:dyDescent="0.2">
      <c r="A13" t="s">
        <v>80</v>
      </c>
      <c r="B13" t="s">
        <v>2794</v>
      </c>
    </row>
    <row r="14" spans="1:2" x14ac:dyDescent="0.2">
      <c r="A14" t="s">
        <v>47</v>
      </c>
      <c r="B14" t="s">
        <v>2794</v>
      </c>
    </row>
    <row r="15" spans="1:2" x14ac:dyDescent="0.2">
      <c r="A15" t="s">
        <v>125</v>
      </c>
      <c r="B15" t="s">
        <v>2794</v>
      </c>
    </row>
    <row r="16" spans="1:2" x14ac:dyDescent="0.2">
      <c r="A16" t="s">
        <v>535</v>
      </c>
      <c r="B16" t="s">
        <v>2794</v>
      </c>
    </row>
    <row r="17" spans="1:2" x14ac:dyDescent="0.2">
      <c r="A17" t="s">
        <v>86</v>
      </c>
      <c r="B17" t="s">
        <v>2794</v>
      </c>
    </row>
    <row r="18" spans="1:2" x14ac:dyDescent="0.2">
      <c r="A18" t="s">
        <v>177</v>
      </c>
      <c r="B18" t="s">
        <v>2794</v>
      </c>
    </row>
    <row r="19" spans="1:2" x14ac:dyDescent="0.2">
      <c r="A19" t="s">
        <v>98</v>
      </c>
      <c r="B19" t="s">
        <v>2795</v>
      </c>
    </row>
    <row r="20" spans="1:2" x14ac:dyDescent="0.2">
      <c r="A20" t="s">
        <v>28</v>
      </c>
      <c r="B20" t="s">
        <v>2795</v>
      </c>
    </row>
    <row r="21" spans="1:2" x14ac:dyDescent="0.2">
      <c r="A21" t="s">
        <v>41</v>
      </c>
      <c r="B21" t="s">
        <v>2795</v>
      </c>
    </row>
    <row r="22" spans="1:2" x14ac:dyDescent="0.2">
      <c r="A22" t="s">
        <v>33</v>
      </c>
      <c r="B22" t="s">
        <v>2795</v>
      </c>
    </row>
    <row r="23" spans="1:2" x14ac:dyDescent="0.2">
      <c r="A23" t="s">
        <v>146</v>
      </c>
      <c r="B23" t="s">
        <v>2795</v>
      </c>
    </row>
    <row r="24" spans="1:2" x14ac:dyDescent="0.2">
      <c r="A24" t="s">
        <v>2799</v>
      </c>
      <c r="B24" t="s">
        <v>2795</v>
      </c>
    </row>
    <row r="25" spans="1:2" x14ac:dyDescent="0.2">
      <c r="A25" t="s">
        <v>382</v>
      </c>
      <c r="B25" t="s">
        <v>2795</v>
      </c>
    </row>
    <row r="26" spans="1:2" x14ac:dyDescent="0.2">
      <c r="A26" t="s">
        <v>404</v>
      </c>
      <c r="B26" t="s">
        <v>2795</v>
      </c>
    </row>
    <row r="27" spans="1:2" x14ac:dyDescent="0.2">
      <c r="A27" t="s">
        <v>210</v>
      </c>
      <c r="B27" t="s">
        <v>2795</v>
      </c>
    </row>
    <row r="28" spans="1:2" x14ac:dyDescent="0.2">
      <c r="A28" t="s">
        <v>1763</v>
      </c>
      <c r="B28" t="s">
        <v>2796</v>
      </c>
    </row>
    <row r="29" spans="1:2" x14ac:dyDescent="0.2">
      <c r="A29" t="s">
        <v>437</v>
      </c>
      <c r="B29" t="s">
        <v>2796</v>
      </c>
    </row>
    <row r="30" spans="1:2" x14ac:dyDescent="0.2">
      <c r="A30" t="s">
        <v>68</v>
      </c>
      <c r="B30" t="s">
        <v>2796</v>
      </c>
    </row>
    <row r="31" spans="1:2" x14ac:dyDescent="0.2">
      <c r="A31" t="s">
        <v>150</v>
      </c>
      <c r="B31" t="s">
        <v>2796</v>
      </c>
    </row>
    <row r="32" spans="1:2" x14ac:dyDescent="0.2">
      <c r="A32" t="s">
        <v>72</v>
      </c>
      <c r="B32" t="s">
        <v>2796</v>
      </c>
    </row>
    <row r="33" spans="1:2" x14ac:dyDescent="0.2">
      <c r="A33" t="s">
        <v>199</v>
      </c>
      <c r="B33" t="s">
        <v>2796</v>
      </c>
    </row>
    <row r="34" spans="1:2" x14ac:dyDescent="0.2">
      <c r="A34" t="s">
        <v>142</v>
      </c>
      <c r="B34" t="s">
        <v>2796</v>
      </c>
    </row>
    <row r="35" spans="1:2" x14ac:dyDescent="0.2">
      <c r="A35" t="s">
        <v>187</v>
      </c>
      <c r="B35" t="s">
        <v>2796</v>
      </c>
    </row>
    <row r="36" spans="1:2" x14ac:dyDescent="0.2">
      <c r="A36" t="s">
        <v>44</v>
      </c>
      <c r="B36" t="s">
        <v>2796</v>
      </c>
    </row>
    <row r="37" spans="1:2" x14ac:dyDescent="0.2">
      <c r="A37" t="s">
        <v>255</v>
      </c>
      <c r="B37" t="s">
        <v>2796</v>
      </c>
    </row>
    <row r="38" spans="1:2" x14ac:dyDescent="0.2">
      <c r="A38" t="s">
        <v>18</v>
      </c>
      <c r="B38" t="s">
        <v>2796</v>
      </c>
    </row>
    <row r="39" spans="1:2" x14ac:dyDescent="0.2">
      <c r="A39" t="s">
        <v>53</v>
      </c>
      <c r="B39" t="s">
        <v>2796</v>
      </c>
    </row>
    <row r="40" spans="1:2" x14ac:dyDescent="0.2">
      <c r="A40" t="s">
        <v>93</v>
      </c>
      <c r="B40" t="s">
        <v>2797</v>
      </c>
    </row>
    <row r="41" spans="1:2" x14ac:dyDescent="0.2">
      <c r="A41" t="s">
        <v>370</v>
      </c>
      <c r="B41" t="s">
        <v>2797</v>
      </c>
    </row>
    <row r="42" spans="1:2" x14ac:dyDescent="0.2">
      <c r="A42" t="s">
        <v>55</v>
      </c>
      <c r="B42" t="s">
        <v>2797</v>
      </c>
    </row>
    <row r="43" spans="1:2" x14ac:dyDescent="0.2">
      <c r="A43" t="s">
        <v>2800</v>
      </c>
      <c r="B43" t="s">
        <v>2797</v>
      </c>
    </row>
    <row r="44" spans="1:2" x14ac:dyDescent="0.2">
      <c r="A44" t="s">
        <v>168</v>
      </c>
      <c r="B44" t="s">
        <v>2797</v>
      </c>
    </row>
    <row r="45" spans="1:2" x14ac:dyDescent="0.2">
      <c r="A45" t="s">
        <v>954</v>
      </c>
      <c r="B45" t="s">
        <v>2797</v>
      </c>
    </row>
    <row r="46" spans="1:2" x14ac:dyDescent="0.2">
      <c r="A46" t="s">
        <v>103</v>
      </c>
      <c r="B46" t="s">
        <v>2797</v>
      </c>
    </row>
    <row r="47" spans="1:2" x14ac:dyDescent="0.2">
      <c r="A47" t="s">
        <v>398</v>
      </c>
      <c r="B47" t="s">
        <v>2797</v>
      </c>
    </row>
    <row r="48" spans="1:2" x14ac:dyDescent="0.2">
      <c r="A48" t="s">
        <v>2801</v>
      </c>
      <c r="B48" t="s">
        <v>2797</v>
      </c>
    </row>
    <row r="49" spans="1:2" x14ac:dyDescent="0.2">
      <c r="A49" t="s">
        <v>181</v>
      </c>
      <c r="B49" t="s">
        <v>2797</v>
      </c>
    </row>
    <row r="50" spans="1:2" x14ac:dyDescent="0.2">
      <c r="A50" t="s">
        <v>860</v>
      </c>
      <c r="B50" t="s">
        <v>2797</v>
      </c>
    </row>
    <row r="51" spans="1:2" x14ac:dyDescent="0.2">
      <c r="A51" t="s">
        <v>2802</v>
      </c>
      <c r="B51" t="s">
        <v>2797</v>
      </c>
    </row>
    <row r="52" spans="1:2" x14ac:dyDescent="0.2">
      <c r="A52" t="s">
        <v>2803</v>
      </c>
      <c r="B52" t="s">
        <v>2797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Summary</vt:lpstr>
      <vt:lpstr>pivot-chart-Female Ceo</vt:lpstr>
      <vt:lpstr>Pivot table Women Ceo-Regions </vt:lpstr>
      <vt:lpstr>Pivot Chart Overall</vt:lpstr>
      <vt:lpstr>rank 1-5</vt:lpstr>
      <vt:lpstr>Female Ceo</vt:lpstr>
      <vt:lpstr>Growing industry</vt:lpstr>
      <vt:lpstr>working sheet </vt:lpstr>
      <vt:lpstr>Fortune 500 Companies 4 (2)</vt:lpstr>
      <vt:lpstr>Regions</vt:lpstr>
      <vt:lpstr>region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lutz</dc:creator>
  <cp:lastModifiedBy>patrick lutz</cp:lastModifiedBy>
  <dcterms:created xsi:type="dcterms:W3CDTF">2023-10-22T14:28:16Z</dcterms:created>
  <dcterms:modified xsi:type="dcterms:W3CDTF">2023-11-27T17:11:55Z</dcterms:modified>
</cp:coreProperties>
</file>